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megan\Dropbox\Dissertation\Dissertation - Final Documents\Supplemental Data Tables (excel)\"/>
    </mc:Choice>
  </mc:AlternateContent>
  <xr:revisionPtr revIDLastSave="0" documentId="13_ncr:1_{5545AFFA-277D-4D7D-BBF9-AC48402C3DEC}" xr6:coauthVersionLast="47" xr6:coauthVersionMax="47" xr10:uidLastSave="{00000000-0000-0000-0000-000000000000}"/>
  <bookViews>
    <workbookView xWindow="5300" yWindow="805" windowWidth="13155" windowHeight="9850" activeTab="1" xr2:uid="{00000000-000D-0000-FFFF-FFFF00000000}"/>
  </bookViews>
  <sheets>
    <sheet name="Notes" sheetId="12" r:id="rId1"/>
    <sheet name="Sample Info" sheetId="16" r:id="rId2"/>
    <sheet name="Point Counts" sheetId="14" r:id="rId3"/>
    <sheet name="All Rutile U-Pb" sheetId="17" r:id="rId4"/>
    <sheet name="17IST01" sheetId="2" r:id="rId5"/>
    <sheet name="17IST02" sheetId="3" r:id="rId6"/>
    <sheet name="17IST03" sheetId="4" r:id="rId7"/>
    <sheet name="17IST04" sheetId="5" r:id="rId8"/>
    <sheet name="17IST05" sheetId="13" r:id="rId9"/>
    <sheet name="17IST06" sheetId="15" r:id="rId10"/>
    <sheet name="B-CC083118-02" sheetId="6" r:id="rId11"/>
    <sheet name="E-CC083118-06" sheetId="7" r:id="rId12"/>
    <sheet name="F-CC083118-07" sheetId="8" r:id="rId13"/>
    <sheet name="G-CC090118-01" sheetId="9" r:id="rId14"/>
    <sheet name="H-CC090118-02" sheetId="10" r:id="rId15"/>
    <sheet name="I-CC090118-03" sheetId="11"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104" i="17" l="1"/>
  <c r="X1104" i="17"/>
  <c r="Y1104" i="17"/>
  <c r="Z1104" i="17"/>
  <c r="W1105" i="17"/>
  <c r="X1105" i="17"/>
  <c r="Y1105" i="17"/>
  <c r="Z1105" i="17"/>
  <c r="W1106" i="17"/>
  <c r="X1106" i="17"/>
  <c r="Y1106" i="17"/>
  <c r="Z1106" i="17"/>
  <c r="W1107" i="17"/>
  <c r="X1107" i="17"/>
  <c r="Y1107" i="17"/>
  <c r="Z1107" i="17"/>
  <c r="W1108" i="17"/>
  <c r="X1108" i="17"/>
  <c r="Y1108" i="17"/>
  <c r="Z1108" i="17"/>
  <c r="W1109" i="17"/>
  <c r="X1109" i="17"/>
  <c r="Y1109" i="17"/>
  <c r="Z1109" i="17"/>
  <c r="W1110" i="17"/>
  <c r="X1110" i="17"/>
  <c r="Y1110" i="17"/>
  <c r="Z1110" i="17"/>
  <c r="W1111" i="17"/>
  <c r="X1111" i="17"/>
  <c r="Y1111" i="17"/>
  <c r="Z1111" i="17"/>
  <c r="W1112" i="17"/>
  <c r="X1112" i="17"/>
  <c r="Y1112" i="17"/>
  <c r="Z1112" i="17"/>
  <c r="W1113" i="17"/>
  <c r="X1113" i="17"/>
  <c r="Y1113" i="17"/>
  <c r="Z1113" i="17"/>
  <c r="W1114" i="17"/>
  <c r="X1114" i="17"/>
  <c r="Y1114" i="17"/>
  <c r="Z1114" i="17"/>
  <c r="W1115" i="17"/>
  <c r="X1115" i="17"/>
  <c r="Y1115" i="17"/>
  <c r="Z1115" i="17"/>
  <c r="W1116" i="17"/>
  <c r="X1116" i="17"/>
  <c r="Y1116" i="17"/>
  <c r="Z1116" i="17"/>
  <c r="W1117" i="17"/>
  <c r="X1117" i="17"/>
  <c r="Y1117" i="17"/>
  <c r="Z1117" i="17"/>
  <c r="W1118" i="17"/>
  <c r="X1118" i="17"/>
  <c r="Y1118" i="17"/>
  <c r="Z1118" i="17"/>
  <c r="W1119" i="17"/>
  <c r="X1119" i="17"/>
  <c r="Y1119" i="17"/>
  <c r="Z1119" i="17"/>
  <c r="W1120" i="17"/>
  <c r="X1120" i="17"/>
  <c r="Y1120" i="17"/>
  <c r="Z1120" i="17"/>
  <c r="W1121" i="17"/>
  <c r="X1121" i="17"/>
  <c r="Y1121" i="17"/>
  <c r="Z1121" i="17"/>
  <c r="W1122" i="17"/>
  <c r="X1122" i="17"/>
  <c r="Y1122" i="17"/>
  <c r="Z1122" i="17"/>
  <c r="W1123" i="17"/>
  <c r="X1123" i="17"/>
  <c r="Y1123" i="17"/>
  <c r="Z1123" i="17"/>
  <c r="W1124" i="17"/>
  <c r="X1124" i="17"/>
  <c r="Y1124" i="17"/>
  <c r="Z1124" i="17"/>
  <c r="W1125" i="17"/>
  <c r="X1125" i="17"/>
  <c r="Y1125" i="17"/>
  <c r="Z1125" i="17"/>
  <c r="W1126" i="17"/>
  <c r="X1126" i="17"/>
  <c r="Y1126" i="17"/>
  <c r="Z1126" i="17"/>
  <c r="W1127" i="17"/>
  <c r="X1127" i="17"/>
  <c r="Y1127" i="17"/>
  <c r="Z1127" i="17"/>
  <c r="W1128" i="17"/>
  <c r="X1128" i="17"/>
  <c r="Y1128" i="17"/>
  <c r="Z1128" i="17"/>
  <c r="W1129" i="17"/>
  <c r="X1129" i="17"/>
  <c r="Y1129" i="17"/>
  <c r="Z1129" i="17"/>
  <c r="W1130" i="17"/>
  <c r="X1130" i="17"/>
  <c r="Y1130" i="17"/>
  <c r="Z1130" i="17"/>
  <c r="W1131" i="17"/>
  <c r="X1131" i="17"/>
  <c r="Y1131" i="17"/>
  <c r="Z1131" i="17"/>
  <c r="W1132" i="17"/>
  <c r="X1132" i="17"/>
  <c r="Y1132" i="17"/>
  <c r="Z1132" i="17"/>
  <c r="W1133" i="17"/>
  <c r="X1133" i="17"/>
  <c r="Y1133" i="17"/>
  <c r="Z1133" i="17"/>
  <c r="W1134" i="17"/>
  <c r="X1134" i="17"/>
  <c r="Y1134" i="17"/>
  <c r="Z1134" i="17"/>
  <c r="W1135" i="17"/>
  <c r="X1135" i="17"/>
  <c r="Y1135" i="17"/>
  <c r="Z1135" i="17"/>
  <c r="W1136" i="17"/>
  <c r="X1136" i="17"/>
  <c r="Y1136" i="17"/>
  <c r="Z1136" i="17"/>
  <c r="W1137" i="17"/>
  <c r="X1137" i="17"/>
  <c r="Y1137" i="17"/>
  <c r="Z1137" i="17"/>
  <c r="W1138" i="17"/>
  <c r="X1138" i="17"/>
  <c r="Y1138" i="17"/>
  <c r="Z1138" i="17"/>
  <c r="W1139" i="17"/>
  <c r="X1139" i="17"/>
  <c r="Y1139" i="17"/>
  <c r="Z1139" i="17"/>
  <c r="W1140" i="17"/>
  <c r="X1140" i="17"/>
  <c r="Y1140" i="17"/>
  <c r="Z1140" i="17"/>
  <c r="W1141" i="17"/>
  <c r="X1141" i="17"/>
  <c r="Y1141" i="17"/>
  <c r="Z1141" i="17"/>
  <c r="W1142" i="17"/>
  <c r="X1142" i="17"/>
  <c r="Y1142" i="17"/>
  <c r="Z1142" i="17"/>
  <c r="W1143" i="17"/>
  <c r="X1143" i="17"/>
  <c r="Y1143" i="17"/>
  <c r="Z1143" i="17"/>
  <c r="W1144" i="17"/>
  <c r="X1144" i="17"/>
  <c r="Y1144" i="17"/>
  <c r="Z1144" i="17"/>
  <c r="W1145" i="17"/>
  <c r="X1145" i="17"/>
  <c r="Y1145" i="17"/>
  <c r="Z1145" i="17"/>
  <c r="W1146" i="17"/>
  <c r="X1146" i="17"/>
  <c r="Y1146" i="17"/>
  <c r="Z1146" i="17"/>
  <c r="W1147" i="17"/>
  <c r="X1147" i="17"/>
  <c r="Y1147" i="17"/>
  <c r="Z1147" i="17"/>
  <c r="W1148" i="17"/>
  <c r="X1148" i="17"/>
  <c r="Y1148" i="17"/>
  <c r="Z1148" i="17"/>
  <c r="W1149" i="17"/>
  <c r="X1149" i="17"/>
  <c r="Y1149" i="17"/>
  <c r="Z1149" i="17"/>
  <c r="W1150" i="17"/>
  <c r="X1150" i="17"/>
  <c r="Y1150" i="17"/>
  <c r="Z1150" i="17"/>
  <c r="W1151" i="17"/>
  <c r="X1151" i="17"/>
  <c r="Y1151" i="17"/>
  <c r="Z1151" i="17"/>
  <c r="W1152" i="17"/>
  <c r="X1152" i="17"/>
  <c r="Y1152" i="17"/>
  <c r="Z1152" i="17"/>
  <c r="W1153" i="17"/>
  <c r="X1153" i="17"/>
  <c r="Y1153" i="17"/>
  <c r="Z1153" i="17"/>
  <c r="W1154" i="17"/>
  <c r="X1154" i="17"/>
  <c r="Y1154" i="17"/>
  <c r="Z1154" i="17"/>
  <c r="W1155" i="17"/>
  <c r="X1155" i="17"/>
  <c r="Y1155" i="17"/>
  <c r="Z1155" i="17"/>
  <c r="W1156" i="17"/>
  <c r="X1156" i="17"/>
  <c r="Y1156" i="17"/>
  <c r="Z1156" i="17"/>
  <c r="W1157" i="17"/>
  <c r="X1157" i="17"/>
  <c r="Y1157" i="17"/>
  <c r="Z1157" i="17"/>
  <c r="W1158" i="17"/>
  <c r="X1158" i="17"/>
  <c r="Y1158" i="17"/>
  <c r="Z1158" i="17"/>
  <c r="W1159" i="17"/>
  <c r="X1159" i="17"/>
  <c r="Y1159" i="17"/>
  <c r="Z1159" i="17"/>
  <c r="W1160" i="17"/>
  <c r="X1160" i="17"/>
  <c r="Y1160" i="17"/>
  <c r="Z1160" i="17"/>
  <c r="W1161" i="17"/>
  <c r="X1161" i="17"/>
  <c r="Y1161" i="17"/>
  <c r="Z1161" i="17"/>
  <c r="W1162" i="17"/>
  <c r="X1162" i="17"/>
  <c r="Y1162" i="17"/>
  <c r="Z1162" i="17"/>
  <c r="W1163" i="17"/>
  <c r="X1163" i="17"/>
  <c r="Y1163" i="17"/>
  <c r="Z1163" i="17"/>
  <c r="W1164" i="17"/>
  <c r="X1164" i="17"/>
  <c r="Y1164" i="17"/>
  <c r="Z1164" i="17"/>
  <c r="W1165" i="17"/>
  <c r="X1165" i="17"/>
  <c r="Y1165" i="17"/>
  <c r="Z1165" i="17"/>
  <c r="W1166" i="17"/>
  <c r="X1166" i="17"/>
  <c r="Y1166" i="17"/>
  <c r="Z1166" i="17"/>
  <c r="W1167" i="17"/>
  <c r="X1167" i="17"/>
  <c r="Y1167" i="17"/>
  <c r="Z1167" i="17"/>
  <c r="W1168" i="17"/>
  <c r="X1168" i="17"/>
  <c r="Y1168" i="17"/>
  <c r="Z1168" i="17"/>
  <c r="W1169" i="17"/>
  <c r="X1169" i="17"/>
  <c r="Y1169" i="17"/>
  <c r="Z1169" i="17"/>
  <c r="W1170" i="17"/>
  <c r="X1170" i="17"/>
  <c r="Y1170" i="17"/>
  <c r="Z1170" i="17"/>
  <c r="W1171" i="17"/>
  <c r="X1171" i="17"/>
  <c r="Y1171" i="17"/>
  <c r="Z1171" i="17"/>
  <c r="W1172" i="17"/>
  <c r="X1172" i="17"/>
  <c r="Y1172" i="17"/>
  <c r="Z1172" i="17"/>
  <c r="W1173" i="17"/>
  <c r="X1173" i="17"/>
  <c r="Y1173" i="17"/>
  <c r="Z1173" i="17"/>
  <c r="W1174" i="17"/>
  <c r="X1174" i="17"/>
  <c r="Y1174" i="17"/>
  <c r="Z1174" i="17"/>
  <c r="W1175" i="17"/>
  <c r="X1175" i="17"/>
  <c r="Y1175" i="17"/>
  <c r="Z1175" i="17"/>
  <c r="W1176" i="17"/>
  <c r="X1176" i="17"/>
  <c r="Y1176" i="17"/>
  <c r="Z1176" i="17"/>
  <c r="W1177" i="17"/>
  <c r="X1177" i="17"/>
  <c r="Y1177" i="17"/>
  <c r="Z1177" i="17"/>
  <c r="W1178" i="17"/>
  <c r="X1178" i="17"/>
  <c r="Y1178" i="17"/>
  <c r="Z1178" i="17"/>
  <c r="W1179" i="17"/>
  <c r="X1179" i="17"/>
  <c r="Y1179" i="17"/>
  <c r="Z1179" i="17"/>
  <c r="W1180" i="17"/>
  <c r="X1180" i="17"/>
  <c r="Y1180" i="17"/>
  <c r="Z1180" i="17"/>
  <c r="W1181" i="17"/>
  <c r="X1181" i="17"/>
  <c r="Y1181" i="17"/>
  <c r="Z1181" i="17"/>
  <c r="W1182" i="17"/>
  <c r="X1182" i="17"/>
  <c r="Y1182" i="17"/>
  <c r="Z1182" i="17"/>
  <c r="W1183" i="17"/>
  <c r="X1183" i="17"/>
  <c r="Y1183" i="17"/>
  <c r="Z1183" i="17"/>
  <c r="W1184" i="17"/>
  <c r="X1184" i="17"/>
  <c r="Y1184" i="17"/>
  <c r="Z1184" i="17"/>
  <c r="W1185" i="17"/>
  <c r="X1185" i="17"/>
  <c r="Y1185" i="17"/>
  <c r="Z1185" i="17"/>
  <c r="W1186" i="17"/>
  <c r="X1186" i="17"/>
  <c r="Y1186" i="17"/>
  <c r="Z1186" i="17"/>
  <c r="W1187" i="17"/>
  <c r="X1187" i="17"/>
  <c r="Y1187" i="17"/>
  <c r="Z1187" i="17"/>
  <c r="W1188" i="17"/>
  <c r="X1188" i="17"/>
  <c r="Y1188" i="17"/>
  <c r="Z1188" i="17"/>
  <c r="W1189" i="17"/>
  <c r="X1189" i="17"/>
  <c r="Y1189" i="17"/>
  <c r="Z1189" i="17"/>
  <c r="W1190" i="17"/>
  <c r="X1190" i="17"/>
  <c r="Y1190" i="17"/>
  <c r="Z1190" i="17"/>
  <c r="W1191" i="17"/>
  <c r="X1191" i="17"/>
  <c r="Y1191" i="17"/>
  <c r="Z1191" i="17"/>
  <c r="W1192" i="17"/>
  <c r="X1192" i="17"/>
  <c r="Y1192" i="17"/>
  <c r="Z1192" i="17"/>
  <c r="W1193" i="17"/>
  <c r="X1193" i="17"/>
  <c r="Y1193" i="17"/>
  <c r="Z1193" i="17"/>
  <c r="W1194" i="17"/>
  <c r="X1194" i="17"/>
  <c r="Y1194" i="17"/>
  <c r="Z1194" i="17"/>
  <c r="W1195" i="17"/>
  <c r="X1195" i="17"/>
  <c r="Y1195" i="17"/>
  <c r="Z1195" i="17"/>
  <c r="W1196" i="17"/>
  <c r="X1196" i="17"/>
  <c r="Y1196" i="17"/>
  <c r="Z1196" i="17"/>
  <c r="W1197" i="17"/>
  <c r="X1197" i="17"/>
  <c r="Y1197" i="17"/>
  <c r="Z1197" i="17"/>
  <c r="W1198" i="17"/>
  <c r="X1198" i="17"/>
  <c r="Y1198" i="17"/>
  <c r="Z1198" i="17"/>
  <c r="W1199" i="17"/>
  <c r="X1199" i="17"/>
  <c r="Y1199" i="17"/>
  <c r="Z1199" i="17"/>
  <c r="W1200" i="17"/>
  <c r="X1200" i="17"/>
  <c r="Y1200" i="17"/>
  <c r="Z1200" i="17"/>
  <c r="W1201" i="17"/>
  <c r="X1201" i="17"/>
  <c r="Y1201" i="17"/>
  <c r="Z1201" i="17"/>
  <c r="W1202" i="17"/>
  <c r="X1202" i="17"/>
  <c r="Y1202" i="17"/>
  <c r="Z1202" i="17"/>
  <c r="W1203" i="17"/>
  <c r="X1203" i="17"/>
  <c r="Y1203" i="17"/>
  <c r="Z1203" i="17"/>
  <c r="W1204" i="17"/>
  <c r="X1204" i="17"/>
  <c r="Y1204" i="17"/>
  <c r="Z1204" i="17"/>
  <c r="W1205" i="17"/>
  <c r="X1205" i="17"/>
  <c r="Y1205" i="17"/>
  <c r="Z1205" i="17"/>
  <c r="W1206" i="17"/>
  <c r="X1206" i="17"/>
  <c r="Y1206" i="17"/>
  <c r="Z1206" i="17"/>
  <c r="W1207" i="17"/>
  <c r="X1207" i="17"/>
  <c r="Y1207" i="17"/>
  <c r="Z1207" i="17"/>
  <c r="W1208" i="17"/>
  <c r="X1208" i="17"/>
  <c r="Y1208" i="17"/>
  <c r="Z1208" i="17"/>
  <c r="W1209" i="17"/>
  <c r="X1209" i="17"/>
  <c r="Y1209" i="17"/>
  <c r="Z1209" i="17"/>
  <c r="W1210" i="17"/>
  <c r="X1210" i="17"/>
  <c r="Y1210" i="17"/>
  <c r="Z1210" i="17"/>
  <c r="W1211" i="17"/>
  <c r="X1211" i="17"/>
  <c r="Y1211" i="17"/>
  <c r="Z1211" i="17"/>
  <c r="W1212" i="17"/>
  <c r="X1212" i="17"/>
  <c r="Y1212" i="17"/>
  <c r="Z1212" i="17"/>
  <c r="W1213" i="17"/>
  <c r="X1213" i="17"/>
  <c r="Y1213" i="17"/>
  <c r="Z1213" i="17"/>
  <c r="W1214" i="17"/>
  <c r="X1214" i="17"/>
  <c r="Y1214" i="17"/>
  <c r="Z1214" i="17"/>
  <c r="W1215" i="17"/>
  <c r="X1215" i="17"/>
  <c r="Y1215" i="17"/>
  <c r="Z1215" i="17"/>
  <c r="W1216" i="17"/>
  <c r="X1216" i="17"/>
  <c r="Y1216" i="17"/>
  <c r="Z1216" i="17"/>
  <c r="W1217" i="17"/>
  <c r="X1217" i="17"/>
  <c r="Y1217" i="17"/>
  <c r="Z1217" i="17"/>
  <c r="W1218" i="17"/>
  <c r="X1218" i="17"/>
  <c r="Y1218" i="17"/>
  <c r="Z1218" i="17"/>
  <c r="W1219" i="17"/>
  <c r="X1219" i="17"/>
  <c r="Y1219" i="17"/>
  <c r="Z1219" i="17"/>
  <c r="W1220" i="17"/>
  <c r="X1220" i="17"/>
  <c r="Y1220" i="17"/>
  <c r="Z1220" i="17"/>
  <c r="W1221" i="17"/>
  <c r="X1221" i="17"/>
  <c r="Y1221" i="17"/>
  <c r="Z1221" i="17"/>
  <c r="W1222" i="17"/>
  <c r="X1222" i="17"/>
  <c r="Y1222" i="17"/>
  <c r="Z1222" i="17"/>
  <c r="W1223" i="17"/>
  <c r="X1223" i="17"/>
  <c r="Y1223" i="17"/>
  <c r="Z1223" i="17"/>
  <c r="W1224" i="17"/>
  <c r="X1224" i="17"/>
  <c r="Y1224" i="17"/>
  <c r="Z1224" i="17"/>
  <c r="W1225" i="17"/>
  <c r="X1225" i="17"/>
  <c r="Y1225" i="17"/>
  <c r="Z1225" i="17"/>
  <c r="W1226" i="17"/>
  <c r="X1226" i="17"/>
  <c r="Y1226" i="17"/>
  <c r="Z1226" i="17"/>
  <c r="W1227" i="17"/>
  <c r="X1227" i="17"/>
  <c r="Y1227" i="17"/>
  <c r="Z1227" i="17"/>
  <c r="W1228" i="17"/>
  <c r="X1228" i="17"/>
  <c r="Y1228" i="17"/>
  <c r="Z1228" i="17"/>
  <c r="W1229" i="17"/>
  <c r="X1229" i="17"/>
  <c r="Y1229" i="17"/>
  <c r="Z1229" i="17"/>
  <c r="W1230" i="17"/>
  <c r="X1230" i="17"/>
  <c r="Y1230" i="17"/>
  <c r="Z1230" i="17"/>
  <c r="W1231" i="17"/>
  <c r="X1231" i="17"/>
  <c r="Y1231" i="17"/>
  <c r="Z1231" i="17"/>
  <c r="W1232" i="17"/>
  <c r="X1232" i="17"/>
  <c r="Y1232" i="17"/>
  <c r="Z1232" i="17"/>
  <c r="W1233" i="17"/>
  <c r="X1233" i="17"/>
  <c r="Y1233" i="17"/>
  <c r="Z1233" i="17"/>
  <c r="W1234" i="17"/>
  <c r="X1234" i="17"/>
  <c r="Y1234" i="17"/>
  <c r="Z1234" i="17"/>
  <c r="W1235" i="17"/>
  <c r="X1235" i="17"/>
  <c r="Y1235" i="17"/>
  <c r="Z1235" i="17"/>
  <c r="W1236" i="17"/>
  <c r="X1236" i="17"/>
  <c r="Y1236" i="17"/>
  <c r="Z1236" i="17"/>
  <c r="W1237" i="17"/>
  <c r="X1237" i="17"/>
  <c r="Y1237" i="17"/>
  <c r="Z1237" i="17"/>
  <c r="W1238" i="17"/>
  <c r="X1238" i="17"/>
  <c r="Y1238" i="17"/>
  <c r="Z1238" i="17"/>
  <c r="W1239" i="17"/>
  <c r="X1239" i="17"/>
  <c r="Y1239" i="17"/>
  <c r="Z1239" i="17"/>
  <c r="W1240" i="17"/>
  <c r="X1240" i="17"/>
  <c r="Y1240" i="17"/>
  <c r="Z1240" i="17"/>
  <c r="W1241" i="17"/>
  <c r="X1241" i="17"/>
  <c r="Y1241" i="17"/>
  <c r="Z1241" i="17"/>
  <c r="W1242" i="17"/>
  <c r="X1242" i="17"/>
  <c r="Y1242" i="17"/>
  <c r="Z1242" i="17"/>
  <c r="W1243" i="17"/>
  <c r="X1243" i="17"/>
  <c r="Y1243" i="17"/>
  <c r="Z1243" i="17"/>
  <c r="W1244" i="17"/>
  <c r="X1244" i="17"/>
  <c r="Y1244" i="17"/>
  <c r="Z1244" i="17"/>
  <c r="W1245" i="17"/>
  <c r="X1245" i="17"/>
  <c r="Y1245" i="17"/>
  <c r="Z1245" i="17"/>
  <c r="W1246" i="17"/>
  <c r="X1246" i="17"/>
  <c r="Y1246" i="17"/>
  <c r="Z1246" i="17"/>
  <c r="W1247" i="17"/>
  <c r="X1247" i="17"/>
  <c r="Y1247" i="17"/>
  <c r="Z1247" i="17"/>
  <c r="W1248" i="17"/>
  <c r="X1248" i="17"/>
  <c r="Y1248" i="17"/>
  <c r="Z1248" i="17"/>
  <c r="W1249" i="17"/>
  <c r="X1249" i="17"/>
  <c r="Y1249" i="17"/>
  <c r="Z1249" i="17"/>
  <c r="W1250" i="17"/>
  <c r="X1250" i="17"/>
  <c r="Y1250" i="17"/>
  <c r="Z1250" i="17"/>
  <c r="W1251" i="17"/>
  <c r="X1251" i="17"/>
  <c r="Y1251" i="17"/>
  <c r="Z1251" i="17"/>
  <c r="W1252" i="17"/>
  <c r="X1252" i="17"/>
  <c r="Y1252" i="17"/>
  <c r="Z1252" i="17"/>
  <c r="W1253" i="17"/>
  <c r="X1253" i="17"/>
  <c r="Y1253" i="17"/>
  <c r="Z1253" i="17"/>
  <c r="W1254" i="17"/>
  <c r="X1254" i="17"/>
  <c r="Y1254" i="17"/>
  <c r="Z1254" i="17"/>
  <c r="W1255" i="17"/>
  <c r="X1255" i="17"/>
  <c r="Y1255" i="17"/>
  <c r="Z1255" i="17"/>
  <c r="W1256" i="17"/>
  <c r="X1256" i="17"/>
  <c r="Y1256" i="17"/>
  <c r="Z1256" i="17"/>
  <c r="W1257" i="17"/>
  <c r="X1257" i="17"/>
  <c r="Y1257" i="17"/>
  <c r="Z1257" i="17"/>
  <c r="W1258" i="17"/>
  <c r="X1258" i="17"/>
  <c r="Y1258" i="17"/>
  <c r="Z1258" i="17"/>
  <c r="W1259" i="17"/>
  <c r="X1259" i="17"/>
  <c r="Y1259" i="17"/>
  <c r="Z1259" i="17"/>
  <c r="W1260" i="17"/>
  <c r="X1260" i="17"/>
  <c r="Y1260" i="17"/>
  <c r="Z1260" i="17"/>
  <c r="W1261" i="17"/>
  <c r="X1261" i="17"/>
  <c r="Y1261" i="17"/>
  <c r="Z1261" i="17"/>
  <c r="W1262" i="17"/>
  <c r="X1262" i="17"/>
  <c r="Y1262" i="17"/>
  <c r="Z1262" i="17"/>
  <c r="W1263" i="17"/>
  <c r="X1263" i="17"/>
  <c r="Y1263" i="17"/>
  <c r="Z1263" i="17"/>
  <c r="W1264" i="17"/>
  <c r="X1264" i="17"/>
  <c r="Y1264" i="17"/>
  <c r="Z1264" i="17"/>
  <c r="W1265" i="17"/>
  <c r="X1265" i="17"/>
  <c r="Y1265" i="17"/>
  <c r="Z1265" i="17"/>
  <c r="W1266" i="17"/>
  <c r="X1266" i="17"/>
  <c r="Y1266" i="17"/>
  <c r="Z1266" i="17"/>
  <c r="W1267" i="17"/>
  <c r="X1267" i="17"/>
  <c r="Y1267" i="17"/>
  <c r="Z1267" i="17"/>
  <c r="W1268" i="17"/>
  <c r="X1268" i="17"/>
  <c r="Y1268" i="17"/>
  <c r="Z1268" i="17"/>
  <c r="W1269" i="17"/>
  <c r="X1269" i="17"/>
  <c r="Y1269" i="17"/>
  <c r="Z1269" i="17"/>
  <c r="W1270" i="17"/>
  <c r="X1270" i="17"/>
  <c r="Y1270" i="17"/>
  <c r="Z1270" i="17"/>
  <c r="W1271" i="17"/>
  <c r="X1271" i="17"/>
  <c r="Y1271" i="17"/>
  <c r="Z1271" i="17"/>
  <c r="W1272" i="17"/>
  <c r="X1272" i="17"/>
  <c r="Y1272" i="17"/>
  <c r="Z1272" i="17"/>
  <c r="W1273" i="17"/>
  <c r="X1273" i="17"/>
  <c r="Y1273" i="17"/>
  <c r="Z1273" i="17"/>
  <c r="W1274" i="17"/>
  <c r="X1274" i="17"/>
  <c r="Y1274" i="17"/>
  <c r="Z1274" i="17"/>
  <c r="W1275" i="17"/>
  <c r="X1275" i="17"/>
  <c r="Y1275" i="17"/>
  <c r="Z1275" i="17"/>
  <c r="W1276" i="17"/>
  <c r="X1276" i="17"/>
  <c r="Y1276" i="17"/>
  <c r="Z1276" i="17"/>
  <c r="W1277" i="17"/>
  <c r="X1277" i="17"/>
  <c r="Y1277" i="17"/>
  <c r="Z1277" i="17"/>
  <c r="W1278" i="17"/>
  <c r="X1278" i="17"/>
  <c r="Y1278" i="17"/>
  <c r="Z1278" i="17"/>
  <c r="W1279" i="17"/>
  <c r="X1279" i="17"/>
  <c r="Y1279" i="17"/>
  <c r="Z1279" i="17"/>
  <c r="W1280" i="17"/>
  <c r="X1280" i="17"/>
  <c r="Y1280" i="17"/>
  <c r="Z1280" i="17"/>
  <c r="W1281" i="17"/>
  <c r="X1281" i="17"/>
  <c r="Y1281" i="17"/>
  <c r="Z1281" i="17"/>
  <c r="W1282" i="17"/>
  <c r="X1282" i="17"/>
  <c r="Y1282" i="17"/>
  <c r="Z1282" i="17"/>
  <c r="W1283" i="17"/>
  <c r="X1283" i="17"/>
  <c r="Y1283" i="17"/>
  <c r="Z1283" i="17"/>
  <c r="W1284" i="17"/>
  <c r="X1284" i="17"/>
  <c r="Y1284" i="17"/>
  <c r="Z1284" i="17"/>
  <c r="W1285" i="17"/>
  <c r="X1285" i="17"/>
  <c r="Y1285" i="17"/>
  <c r="Z1285" i="17"/>
  <c r="W1286" i="17"/>
  <c r="X1286" i="17"/>
  <c r="Y1286" i="17"/>
  <c r="Z1286" i="17"/>
  <c r="W1287" i="17"/>
  <c r="X1287" i="17"/>
  <c r="Y1287" i="17"/>
  <c r="Z1287" i="17"/>
  <c r="W1288" i="17"/>
  <c r="X1288" i="17"/>
  <c r="Y1288" i="17"/>
  <c r="Z1288" i="17"/>
  <c r="W1289" i="17"/>
  <c r="X1289" i="17"/>
  <c r="Y1289" i="17"/>
  <c r="Z1289" i="17"/>
  <c r="W1290" i="17"/>
  <c r="X1290" i="17"/>
  <c r="Y1290" i="17"/>
  <c r="Z1290" i="17"/>
  <c r="W1291" i="17"/>
  <c r="X1291" i="17"/>
  <c r="Y1291" i="17"/>
  <c r="Z1291" i="17"/>
  <c r="W1292" i="17"/>
  <c r="X1292" i="17"/>
  <c r="Y1292" i="17"/>
  <c r="Z1292" i="17"/>
  <c r="W1293" i="17"/>
  <c r="X1293" i="17"/>
  <c r="Y1293" i="17"/>
  <c r="Z1293" i="17"/>
  <c r="W1294" i="17"/>
  <c r="X1294" i="17"/>
  <c r="Y1294" i="17"/>
  <c r="Z1294" i="17"/>
  <c r="W1295" i="17"/>
  <c r="X1295" i="17"/>
  <c r="Y1295" i="17"/>
  <c r="Z1295" i="17"/>
  <c r="W1296" i="17"/>
  <c r="X1296" i="17"/>
  <c r="Y1296" i="17"/>
  <c r="Z1296" i="17"/>
  <c r="W1297" i="17"/>
  <c r="X1297" i="17"/>
  <c r="Y1297" i="17"/>
  <c r="Z1297" i="17"/>
  <c r="W1298" i="17"/>
  <c r="X1298" i="17"/>
  <c r="Y1298" i="17"/>
  <c r="Z1298" i="17"/>
  <c r="W1299" i="17"/>
  <c r="X1299" i="17"/>
  <c r="Y1299" i="17"/>
  <c r="Z1299" i="17"/>
  <c r="W1300" i="17"/>
  <c r="X1300" i="17"/>
  <c r="Y1300" i="17"/>
  <c r="Z1300" i="17"/>
  <c r="W1301" i="17"/>
  <c r="X1301" i="17"/>
  <c r="Y1301" i="17"/>
  <c r="Z1301" i="17"/>
  <c r="W1302" i="17"/>
  <c r="X1302" i="17"/>
  <c r="Y1302" i="17"/>
  <c r="Z1302" i="17"/>
  <c r="W1303" i="17"/>
  <c r="X1303" i="17"/>
  <c r="Y1303" i="17"/>
  <c r="Z1303" i="17"/>
  <c r="W1304" i="17"/>
  <c r="X1304" i="17"/>
  <c r="Y1304" i="17"/>
  <c r="Z1304" i="17"/>
  <c r="W1305" i="17"/>
  <c r="X1305" i="17"/>
  <c r="Y1305" i="17"/>
  <c r="Z1305" i="17"/>
  <c r="W1306" i="17"/>
  <c r="X1306" i="17"/>
  <c r="Y1306" i="17"/>
  <c r="Z1306" i="17"/>
  <c r="W1307" i="17"/>
  <c r="X1307" i="17"/>
  <c r="Y1307" i="17"/>
  <c r="Z1307" i="17"/>
  <c r="W1308" i="17"/>
  <c r="X1308" i="17"/>
  <c r="Y1308" i="17"/>
  <c r="Z1308" i="17"/>
  <c r="W1309" i="17"/>
  <c r="X1309" i="17"/>
  <c r="Y1309" i="17"/>
  <c r="Z1309" i="17"/>
  <c r="W1310" i="17"/>
  <c r="X1310" i="17"/>
  <c r="Y1310" i="17"/>
  <c r="Z1310" i="17"/>
  <c r="W1311" i="17"/>
  <c r="X1311" i="17"/>
  <c r="Y1311" i="17"/>
  <c r="Z1311" i="17"/>
  <c r="W1312" i="17"/>
  <c r="X1312" i="17"/>
  <c r="Y1312" i="17"/>
  <c r="Z1312" i="17"/>
  <c r="W1313" i="17"/>
  <c r="X1313" i="17"/>
  <c r="Y1313" i="17"/>
  <c r="Z1313" i="17"/>
  <c r="W1314" i="17"/>
  <c r="X1314" i="17"/>
  <c r="Y1314" i="17"/>
  <c r="Z1314" i="17"/>
  <c r="W1315" i="17"/>
  <c r="X1315" i="17"/>
  <c r="Y1315" i="17"/>
  <c r="Z1315" i="17"/>
  <c r="W1316" i="17"/>
  <c r="X1316" i="17"/>
  <c r="Y1316" i="17"/>
  <c r="Z1316" i="17"/>
  <c r="W1317" i="17"/>
  <c r="X1317" i="17"/>
  <c r="Y1317" i="17"/>
  <c r="Z1317" i="17"/>
  <c r="W1318" i="17"/>
  <c r="X1318" i="17"/>
  <c r="Y1318" i="17"/>
  <c r="Z1318" i="17"/>
  <c r="W1319" i="17"/>
  <c r="X1319" i="17"/>
  <c r="Y1319" i="17"/>
  <c r="Z1319" i="17"/>
  <c r="W1320" i="17"/>
  <c r="X1320" i="17"/>
  <c r="Y1320" i="17"/>
  <c r="Z1320" i="17"/>
  <c r="W1321" i="17"/>
  <c r="X1321" i="17"/>
  <c r="Y1321" i="17"/>
  <c r="Z1321" i="17"/>
  <c r="W1322" i="17"/>
  <c r="X1322" i="17"/>
  <c r="Y1322" i="17"/>
  <c r="Z1322" i="17"/>
  <c r="W1323" i="17"/>
  <c r="X1323" i="17"/>
  <c r="Y1323" i="17"/>
  <c r="Z1323" i="17"/>
  <c r="W1324" i="17"/>
  <c r="X1324" i="17"/>
  <c r="Y1324" i="17"/>
  <c r="Z1324" i="17"/>
  <c r="W1325" i="17"/>
  <c r="X1325" i="17"/>
  <c r="Y1325" i="17"/>
  <c r="Z1325" i="17"/>
  <c r="W1326" i="17"/>
  <c r="X1326" i="17"/>
  <c r="Y1326" i="17"/>
  <c r="Z1326" i="17"/>
  <c r="W1327" i="17"/>
  <c r="X1327" i="17"/>
  <c r="Y1327" i="17"/>
  <c r="Z1327" i="17"/>
  <c r="W1328" i="17"/>
  <c r="X1328" i="17"/>
  <c r="Y1328" i="17"/>
  <c r="Z1328" i="17"/>
  <c r="W1329" i="17"/>
  <c r="X1329" i="17"/>
  <c r="Y1329" i="17"/>
  <c r="Z1329" i="17"/>
  <c r="W1330" i="17"/>
  <c r="X1330" i="17"/>
  <c r="Y1330" i="17"/>
  <c r="Z1330" i="17"/>
  <c r="W1331" i="17"/>
  <c r="X1331" i="17"/>
  <c r="Y1331" i="17"/>
  <c r="Z1331" i="17"/>
  <c r="W1332" i="17"/>
  <c r="X1332" i="17"/>
  <c r="Y1332" i="17"/>
  <c r="Z1332" i="17"/>
  <c r="W1333" i="17"/>
  <c r="X1333" i="17"/>
  <c r="Y1333" i="17"/>
  <c r="Z1333" i="17"/>
  <c r="W1334" i="17"/>
  <c r="X1334" i="17"/>
  <c r="Y1334" i="17"/>
  <c r="Z1334" i="17"/>
  <c r="W1335" i="17"/>
  <c r="X1335" i="17"/>
  <c r="Y1335" i="17"/>
  <c r="Z1335" i="17"/>
  <c r="W1336" i="17"/>
  <c r="X1336" i="17"/>
  <c r="Y1336" i="17"/>
  <c r="Z1336" i="17"/>
  <c r="W1337" i="17"/>
  <c r="X1337" i="17"/>
  <c r="Y1337" i="17"/>
  <c r="Z1337" i="17"/>
  <c r="W1338" i="17"/>
  <c r="X1338" i="17"/>
  <c r="Y1338" i="17"/>
  <c r="Z1338" i="17"/>
  <c r="W1339" i="17"/>
  <c r="X1339" i="17"/>
  <c r="Y1339" i="17"/>
  <c r="Z1339" i="17"/>
  <c r="W1340" i="17"/>
  <c r="X1340" i="17"/>
  <c r="Y1340" i="17"/>
  <c r="Z1340" i="17"/>
  <c r="W1341" i="17"/>
  <c r="X1341" i="17"/>
  <c r="Y1341" i="17"/>
  <c r="Z1341" i="17"/>
  <c r="W1342" i="17"/>
  <c r="X1342" i="17"/>
  <c r="Y1342" i="17"/>
  <c r="Z1342" i="17"/>
  <c r="W1343" i="17"/>
  <c r="X1343" i="17"/>
  <c r="Y1343" i="17"/>
  <c r="Z1343" i="17"/>
  <c r="W1344" i="17"/>
  <c r="X1344" i="17"/>
  <c r="Y1344" i="17"/>
  <c r="Z1344" i="17"/>
  <c r="W1345" i="17"/>
  <c r="X1345" i="17"/>
  <c r="Y1345" i="17"/>
  <c r="Z1345" i="17"/>
  <c r="W1346" i="17"/>
  <c r="X1346" i="17"/>
  <c r="Y1346" i="17"/>
  <c r="Z1346" i="17"/>
  <c r="W1347" i="17"/>
  <c r="X1347" i="17"/>
  <c r="Y1347" i="17"/>
  <c r="Z1347" i="17"/>
  <c r="W1348" i="17"/>
  <c r="X1348" i="17"/>
  <c r="Y1348" i="17"/>
  <c r="Z1348" i="17"/>
  <c r="W1349" i="17"/>
  <c r="X1349" i="17"/>
  <c r="Y1349" i="17"/>
  <c r="Z1349" i="17"/>
  <c r="W1350" i="17"/>
  <c r="X1350" i="17"/>
  <c r="Y1350" i="17"/>
  <c r="Z1350" i="17"/>
  <c r="W1351" i="17"/>
  <c r="X1351" i="17"/>
  <c r="Y1351" i="17"/>
  <c r="Z1351" i="17"/>
  <c r="W1352" i="17"/>
  <c r="X1352" i="17"/>
  <c r="Y1352" i="17"/>
  <c r="Z1352" i="17"/>
  <c r="W1353" i="17"/>
  <c r="X1353" i="17"/>
  <c r="Y1353" i="17"/>
  <c r="Z1353" i="17"/>
  <c r="W1354" i="17"/>
  <c r="X1354" i="17"/>
  <c r="Y1354" i="17"/>
  <c r="Z1354" i="17"/>
  <c r="W1355" i="17"/>
  <c r="X1355" i="17"/>
  <c r="Y1355" i="17"/>
  <c r="Z1355" i="17"/>
  <c r="W1356" i="17"/>
  <c r="X1356" i="17"/>
  <c r="Y1356" i="17"/>
  <c r="Z1356" i="17"/>
  <c r="W1357" i="17"/>
  <c r="X1357" i="17"/>
  <c r="Y1357" i="17"/>
  <c r="Z1357" i="17"/>
  <c r="W1358" i="17"/>
  <c r="X1358" i="17"/>
  <c r="Y1358" i="17"/>
  <c r="Z1358" i="17"/>
  <c r="W1359" i="17"/>
  <c r="X1359" i="17"/>
  <c r="Y1359" i="17"/>
  <c r="Z1359" i="17"/>
  <c r="W1360" i="17"/>
  <c r="X1360" i="17"/>
  <c r="Y1360" i="17"/>
  <c r="Z1360" i="17"/>
  <c r="W1361" i="17"/>
  <c r="X1361" i="17"/>
  <c r="Y1361" i="17"/>
  <c r="Z1361" i="17"/>
  <c r="W1362" i="17"/>
  <c r="X1362" i="17"/>
  <c r="Y1362" i="17"/>
  <c r="Z1362" i="17"/>
  <c r="W1363" i="17"/>
  <c r="X1363" i="17"/>
  <c r="Y1363" i="17"/>
  <c r="Z1363" i="17"/>
  <c r="W1364" i="17"/>
  <c r="X1364" i="17"/>
  <c r="Y1364" i="17"/>
  <c r="Z1364" i="17"/>
  <c r="W1365" i="17"/>
  <c r="X1365" i="17"/>
  <c r="Y1365" i="17"/>
  <c r="Z1365" i="17"/>
  <c r="W1366" i="17"/>
  <c r="X1366" i="17"/>
  <c r="Y1366" i="17"/>
  <c r="Z1366" i="17"/>
  <c r="W1367" i="17"/>
  <c r="X1367" i="17"/>
  <c r="Y1367" i="17"/>
  <c r="Z1367" i="17"/>
  <c r="W1368" i="17"/>
  <c r="X1368" i="17"/>
  <c r="Y1368" i="17"/>
  <c r="Z1368" i="17"/>
  <c r="W1369" i="17"/>
  <c r="X1369" i="17"/>
  <c r="Y1369" i="17"/>
  <c r="Z1369" i="17"/>
  <c r="W1370" i="17"/>
  <c r="X1370" i="17"/>
  <c r="Y1370" i="17"/>
  <c r="Z1370" i="17"/>
  <c r="W1371" i="17"/>
  <c r="X1371" i="17"/>
  <c r="Y1371" i="17"/>
  <c r="Z1371" i="17"/>
  <c r="W1372" i="17"/>
  <c r="X1372" i="17"/>
  <c r="Y1372" i="17"/>
  <c r="Z1372" i="17"/>
  <c r="W1373" i="17"/>
  <c r="X1373" i="17"/>
  <c r="Y1373" i="17"/>
  <c r="Z1373" i="17"/>
  <c r="W1374" i="17"/>
  <c r="X1374" i="17"/>
  <c r="Y1374" i="17"/>
  <c r="Z1374" i="17"/>
  <c r="W1375" i="17"/>
  <c r="X1375" i="17"/>
  <c r="Y1375" i="17"/>
  <c r="Z1375" i="17"/>
  <c r="W1376" i="17"/>
  <c r="X1376" i="17"/>
  <c r="Y1376" i="17"/>
  <c r="Z1376" i="17"/>
  <c r="W1377" i="17"/>
  <c r="X1377" i="17"/>
  <c r="Y1377" i="17"/>
  <c r="Z1377" i="17"/>
  <c r="W1378" i="17"/>
  <c r="X1378" i="17"/>
  <c r="Y1378" i="17"/>
  <c r="Z1378" i="17"/>
  <c r="W1379" i="17"/>
  <c r="X1379" i="17"/>
  <c r="Y1379" i="17"/>
  <c r="Z1379" i="17"/>
  <c r="W1380" i="17"/>
  <c r="X1380" i="17"/>
  <c r="Y1380" i="17"/>
  <c r="Z1380" i="17"/>
  <c r="W1381" i="17"/>
  <c r="X1381" i="17"/>
  <c r="Y1381" i="17"/>
  <c r="Z1381" i="17"/>
  <c r="W1382" i="17"/>
  <c r="X1382" i="17"/>
  <c r="Y1382" i="17"/>
  <c r="Z1382" i="17"/>
  <c r="W1383" i="17"/>
  <c r="X1383" i="17"/>
  <c r="Y1383" i="17"/>
  <c r="Z1383" i="17"/>
  <c r="W1384" i="17"/>
  <c r="X1384" i="17"/>
  <c r="Y1384" i="17"/>
  <c r="Z1384" i="17"/>
  <c r="W1385" i="17"/>
  <c r="X1385" i="17"/>
  <c r="Y1385" i="17"/>
  <c r="Z1385" i="17"/>
  <c r="W1386" i="17"/>
  <c r="X1386" i="17"/>
  <c r="Y1386" i="17"/>
  <c r="Z1386" i="17"/>
  <c r="W1387" i="17"/>
  <c r="X1387" i="17"/>
  <c r="Y1387" i="17"/>
  <c r="Z1387" i="17"/>
  <c r="W1388" i="17"/>
  <c r="X1388" i="17"/>
  <c r="Y1388" i="17"/>
  <c r="Z1388" i="17"/>
  <c r="W1389" i="17"/>
  <c r="X1389" i="17"/>
  <c r="Y1389" i="17"/>
  <c r="Z1389" i="17"/>
  <c r="W1390" i="17"/>
  <c r="X1390" i="17"/>
  <c r="Y1390" i="17"/>
  <c r="Z1390" i="17"/>
  <c r="W1391" i="17"/>
  <c r="X1391" i="17"/>
  <c r="Y1391" i="17"/>
  <c r="Z1391" i="17"/>
  <c r="W1392" i="17"/>
  <c r="X1392" i="17"/>
  <c r="Y1392" i="17"/>
  <c r="Z1392" i="17"/>
  <c r="W1393" i="17"/>
  <c r="X1393" i="17"/>
  <c r="Y1393" i="17"/>
  <c r="Z1393" i="17"/>
  <c r="W1394" i="17"/>
  <c r="X1394" i="17"/>
  <c r="Y1394" i="17"/>
  <c r="Z1394" i="17"/>
  <c r="W1395" i="17"/>
  <c r="X1395" i="17"/>
  <c r="Y1395" i="17"/>
  <c r="Z1395" i="17"/>
  <c r="W1396" i="17"/>
  <c r="X1396" i="17"/>
  <c r="Y1396" i="17"/>
  <c r="Z1396" i="17"/>
  <c r="W1397" i="17"/>
  <c r="X1397" i="17"/>
  <c r="Y1397" i="17"/>
  <c r="Z1397" i="17"/>
  <c r="W1398" i="17"/>
  <c r="X1398" i="17"/>
  <c r="Y1398" i="17"/>
  <c r="Z1398" i="17"/>
  <c r="W1399" i="17"/>
  <c r="X1399" i="17"/>
  <c r="Y1399" i="17"/>
  <c r="Z1399" i="17"/>
  <c r="W1400" i="17"/>
  <c r="X1400" i="17"/>
  <c r="Y1400" i="17"/>
  <c r="Z1400" i="17"/>
  <c r="W1401" i="17"/>
  <c r="X1401" i="17"/>
  <c r="Y1401" i="17"/>
  <c r="Z1401" i="17"/>
  <c r="W1402" i="17"/>
  <c r="X1402" i="17"/>
  <c r="Y1402" i="17"/>
  <c r="Z1402" i="17"/>
  <c r="W1403" i="17"/>
  <c r="X1403" i="17"/>
  <c r="Y1403" i="17"/>
  <c r="Z1403" i="17"/>
  <c r="W1404" i="17"/>
  <c r="X1404" i="17"/>
  <c r="Y1404" i="17"/>
  <c r="Z1404" i="17"/>
  <c r="W1405" i="17"/>
  <c r="X1405" i="17"/>
  <c r="Y1405" i="17"/>
  <c r="Z1405" i="17"/>
  <c r="Z1103" i="17"/>
  <c r="Y1103" i="17"/>
  <c r="X1103" i="17"/>
  <c r="W1103" i="17"/>
  <c r="W7" i="17"/>
  <c r="X7" i="17"/>
  <c r="Y7" i="17"/>
  <c r="Z7" i="17"/>
  <c r="W8" i="17"/>
  <c r="X8" i="17"/>
  <c r="Y8" i="17"/>
  <c r="Z8" i="17"/>
  <c r="W9" i="17"/>
  <c r="X9" i="17"/>
  <c r="Y9" i="17"/>
  <c r="Z9" i="17"/>
  <c r="W10" i="17"/>
  <c r="X10" i="17"/>
  <c r="Y10" i="17"/>
  <c r="Z10" i="17"/>
  <c r="W11" i="17"/>
  <c r="X11" i="17"/>
  <c r="Y11" i="17"/>
  <c r="Z11" i="17"/>
  <c r="W12" i="17"/>
  <c r="X12" i="17"/>
  <c r="Y12" i="17"/>
  <c r="Z12" i="17"/>
  <c r="W13" i="17"/>
  <c r="X13" i="17"/>
  <c r="Y13" i="17"/>
  <c r="Z13" i="17"/>
  <c r="W14" i="17"/>
  <c r="X14" i="17"/>
  <c r="Y14" i="17"/>
  <c r="Z14" i="17"/>
  <c r="W15" i="17"/>
  <c r="X15" i="17"/>
  <c r="Y15" i="17"/>
  <c r="Z15" i="17"/>
  <c r="W16" i="17"/>
  <c r="X16" i="17"/>
  <c r="Y16" i="17"/>
  <c r="Z16" i="17"/>
  <c r="W17" i="17"/>
  <c r="X17" i="17"/>
  <c r="Y17" i="17"/>
  <c r="Z17" i="17"/>
  <c r="W18" i="17"/>
  <c r="X18" i="17"/>
  <c r="Y18" i="17"/>
  <c r="Z18" i="17"/>
  <c r="W19" i="17"/>
  <c r="X19" i="17"/>
  <c r="Y19" i="17"/>
  <c r="Z19" i="17"/>
  <c r="W20" i="17"/>
  <c r="X20" i="17"/>
  <c r="Y20" i="17"/>
  <c r="Z20" i="17"/>
  <c r="W21" i="17"/>
  <c r="X21" i="17"/>
  <c r="Y21" i="17"/>
  <c r="Z21" i="17"/>
  <c r="W22" i="17"/>
  <c r="X22" i="17"/>
  <c r="Y22" i="17"/>
  <c r="Z22" i="17"/>
  <c r="W23" i="17"/>
  <c r="X23" i="17"/>
  <c r="Y23" i="17"/>
  <c r="Z23" i="17"/>
  <c r="W24" i="17"/>
  <c r="X24" i="17"/>
  <c r="Y24" i="17"/>
  <c r="Z24" i="17"/>
  <c r="W25" i="17"/>
  <c r="X25" i="17"/>
  <c r="Y25" i="17"/>
  <c r="Z25" i="17"/>
  <c r="W26" i="17"/>
  <c r="X26" i="17"/>
  <c r="Y26" i="17"/>
  <c r="Z26" i="17"/>
  <c r="W27" i="17"/>
  <c r="X27" i="17"/>
  <c r="Y27" i="17"/>
  <c r="Z27" i="17"/>
  <c r="W28" i="17"/>
  <c r="X28" i="17"/>
  <c r="Y28" i="17"/>
  <c r="Z28" i="17"/>
  <c r="W29" i="17"/>
  <c r="X29" i="17"/>
  <c r="Y29" i="17"/>
  <c r="Z29" i="17"/>
  <c r="W30" i="17"/>
  <c r="X30" i="17"/>
  <c r="Y30" i="17"/>
  <c r="Z30" i="17"/>
  <c r="W31" i="17"/>
  <c r="X31" i="17"/>
  <c r="Y31" i="17"/>
  <c r="Z31" i="17"/>
  <c r="W32" i="17"/>
  <c r="X32" i="17"/>
  <c r="Y32" i="17"/>
  <c r="Z32" i="17"/>
  <c r="W33" i="17"/>
  <c r="X33" i="17"/>
  <c r="Y33" i="17"/>
  <c r="Z33" i="17"/>
  <c r="W34" i="17"/>
  <c r="X34" i="17"/>
  <c r="Y34" i="17"/>
  <c r="Z34" i="17"/>
  <c r="W35" i="17"/>
  <c r="X35" i="17"/>
  <c r="Y35" i="17"/>
  <c r="Z35" i="17"/>
  <c r="W36" i="17"/>
  <c r="X36" i="17"/>
  <c r="Y36" i="17"/>
  <c r="Z36" i="17"/>
  <c r="W37" i="17"/>
  <c r="X37" i="17"/>
  <c r="Y37" i="17"/>
  <c r="Z37" i="17"/>
  <c r="W38" i="17"/>
  <c r="X38" i="17"/>
  <c r="Y38" i="17"/>
  <c r="Z38" i="17"/>
  <c r="W39" i="17"/>
  <c r="X39" i="17"/>
  <c r="Y39" i="17"/>
  <c r="Z39" i="17"/>
  <c r="W40" i="17"/>
  <c r="X40" i="17"/>
  <c r="Y40" i="17"/>
  <c r="Z40" i="17"/>
  <c r="W41" i="17"/>
  <c r="X41" i="17"/>
  <c r="Y41" i="17"/>
  <c r="Z41" i="17"/>
  <c r="W42" i="17"/>
  <c r="X42" i="17"/>
  <c r="Y42" i="17"/>
  <c r="Z42" i="17"/>
  <c r="W43" i="17"/>
  <c r="X43" i="17"/>
  <c r="Y43" i="17"/>
  <c r="Z43" i="17"/>
  <c r="W44" i="17"/>
  <c r="X44" i="17"/>
  <c r="Y44" i="17"/>
  <c r="Z44" i="17"/>
  <c r="W45" i="17"/>
  <c r="X45" i="17"/>
  <c r="Y45" i="17"/>
  <c r="Z45" i="17"/>
  <c r="W46" i="17"/>
  <c r="X46" i="17"/>
  <c r="Y46" i="17"/>
  <c r="Z46" i="17"/>
  <c r="W47" i="17"/>
  <c r="X47" i="17"/>
  <c r="Y47" i="17"/>
  <c r="Z47" i="17"/>
  <c r="W48" i="17"/>
  <c r="X48" i="17"/>
  <c r="Y48" i="17"/>
  <c r="Z48" i="17"/>
  <c r="W49" i="17"/>
  <c r="X49" i="17"/>
  <c r="Y49" i="17"/>
  <c r="Z49" i="17"/>
  <c r="W50" i="17"/>
  <c r="X50" i="17"/>
  <c r="Y50" i="17"/>
  <c r="Z50" i="17"/>
  <c r="W51" i="17"/>
  <c r="X51" i="17"/>
  <c r="Y51" i="17"/>
  <c r="Z51" i="17"/>
  <c r="W52" i="17"/>
  <c r="X52" i="17"/>
  <c r="Y52" i="17"/>
  <c r="Z52" i="17"/>
  <c r="W53" i="17"/>
  <c r="X53" i="17"/>
  <c r="Y53" i="17"/>
  <c r="Z53" i="17"/>
  <c r="W54" i="17"/>
  <c r="X54" i="17"/>
  <c r="Y54" i="17"/>
  <c r="Z54" i="17"/>
  <c r="W55" i="17"/>
  <c r="X55" i="17"/>
  <c r="Y55" i="17"/>
  <c r="Z55" i="17"/>
  <c r="W56" i="17"/>
  <c r="X56" i="17"/>
  <c r="Y56" i="17"/>
  <c r="Z56" i="17"/>
  <c r="W57" i="17"/>
  <c r="X57" i="17"/>
  <c r="Y57" i="17"/>
  <c r="Z57" i="17"/>
  <c r="W58" i="17"/>
  <c r="X58" i="17"/>
  <c r="Y58" i="17"/>
  <c r="Z58" i="17"/>
  <c r="W59" i="17"/>
  <c r="X59" i="17"/>
  <c r="Y59" i="17"/>
  <c r="Z59" i="17"/>
  <c r="W60" i="17"/>
  <c r="X60" i="17"/>
  <c r="Y60" i="17"/>
  <c r="Z60" i="17"/>
  <c r="W61" i="17"/>
  <c r="X61" i="17"/>
  <c r="Y61" i="17"/>
  <c r="Z61" i="17"/>
  <c r="W62" i="17"/>
  <c r="X62" i="17"/>
  <c r="Y62" i="17"/>
  <c r="Z62" i="17"/>
  <c r="W63" i="17"/>
  <c r="X63" i="17"/>
  <c r="Y63" i="17"/>
  <c r="Z63" i="17"/>
  <c r="W64" i="17"/>
  <c r="X64" i="17"/>
  <c r="Y64" i="17"/>
  <c r="Z64" i="17"/>
  <c r="W65" i="17"/>
  <c r="X65" i="17"/>
  <c r="Y65" i="17"/>
  <c r="Z65" i="17"/>
  <c r="W66" i="17"/>
  <c r="X66" i="17"/>
  <c r="Y66" i="17"/>
  <c r="Z66" i="17"/>
  <c r="W67" i="17"/>
  <c r="X67" i="17"/>
  <c r="Y67" i="17"/>
  <c r="Z67" i="17"/>
  <c r="W68" i="17"/>
  <c r="X68" i="17"/>
  <c r="Y68" i="17"/>
  <c r="Z68" i="17"/>
  <c r="W69" i="17"/>
  <c r="X69" i="17"/>
  <c r="Y69" i="17"/>
  <c r="Z69" i="17"/>
  <c r="W70" i="17"/>
  <c r="X70" i="17"/>
  <c r="Y70" i="17"/>
  <c r="Z70" i="17"/>
  <c r="W71" i="17"/>
  <c r="X71" i="17"/>
  <c r="Y71" i="17"/>
  <c r="Z71" i="17"/>
  <c r="W72" i="17"/>
  <c r="X72" i="17"/>
  <c r="Y72" i="17"/>
  <c r="Z72" i="17"/>
  <c r="W73" i="17"/>
  <c r="X73" i="17"/>
  <c r="Y73" i="17"/>
  <c r="Z73" i="17"/>
  <c r="W74" i="17"/>
  <c r="X74" i="17"/>
  <c r="Y74" i="17"/>
  <c r="Z74" i="17"/>
  <c r="W75" i="17"/>
  <c r="X75" i="17"/>
  <c r="Y75" i="17"/>
  <c r="Z75" i="17"/>
  <c r="W76" i="17"/>
  <c r="X76" i="17"/>
  <c r="Y76" i="17"/>
  <c r="Z76" i="17"/>
  <c r="W77" i="17"/>
  <c r="X77" i="17"/>
  <c r="Y77" i="17"/>
  <c r="Z77" i="17"/>
  <c r="W78" i="17"/>
  <c r="X78" i="17"/>
  <c r="Y78" i="17"/>
  <c r="Z78" i="17"/>
  <c r="W79" i="17"/>
  <c r="X79" i="17"/>
  <c r="Y79" i="17"/>
  <c r="Z79" i="17"/>
  <c r="W80" i="17"/>
  <c r="X80" i="17"/>
  <c r="Y80" i="17"/>
  <c r="Z80" i="17"/>
  <c r="W81" i="17"/>
  <c r="X81" i="17"/>
  <c r="Y81" i="17"/>
  <c r="Z81" i="17"/>
  <c r="W82" i="17"/>
  <c r="X82" i="17"/>
  <c r="Y82" i="17"/>
  <c r="Z82" i="17"/>
  <c r="W83" i="17"/>
  <c r="X83" i="17"/>
  <c r="Y83" i="17"/>
  <c r="Z83" i="17"/>
  <c r="W84" i="17"/>
  <c r="X84" i="17"/>
  <c r="Y84" i="17"/>
  <c r="Z84" i="17"/>
  <c r="W85" i="17"/>
  <c r="X85" i="17"/>
  <c r="Y85" i="17"/>
  <c r="Z85" i="17"/>
  <c r="W86" i="17"/>
  <c r="X86" i="17"/>
  <c r="Y86" i="17"/>
  <c r="Z86" i="17"/>
  <c r="W87" i="17"/>
  <c r="X87" i="17"/>
  <c r="Y87" i="17"/>
  <c r="Z87" i="17"/>
  <c r="W88" i="17"/>
  <c r="X88" i="17"/>
  <c r="Y88" i="17"/>
  <c r="Z88" i="17"/>
  <c r="W89" i="17"/>
  <c r="X89" i="17"/>
  <c r="Y89" i="17"/>
  <c r="Z89" i="17"/>
  <c r="W90" i="17"/>
  <c r="X90" i="17"/>
  <c r="Y90" i="17"/>
  <c r="Z90" i="17"/>
  <c r="W91" i="17"/>
  <c r="X91" i="17"/>
  <c r="Y91" i="17"/>
  <c r="Z91" i="17"/>
  <c r="W92" i="17"/>
  <c r="X92" i="17"/>
  <c r="Y92" i="17"/>
  <c r="Z92" i="17"/>
  <c r="W93" i="17"/>
  <c r="X93" i="17"/>
  <c r="Y93" i="17"/>
  <c r="Z93" i="17"/>
  <c r="W94" i="17"/>
  <c r="X94" i="17"/>
  <c r="Y94" i="17"/>
  <c r="Z94" i="17"/>
  <c r="W95" i="17"/>
  <c r="X95" i="17"/>
  <c r="Y95" i="17"/>
  <c r="Z95" i="17"/>
  <c r="W96" i="17"/>
  <c r="X96" i="17"/>
  <c r="Y96" i="17"/>
  <c r="Z96" i="17"/>
  <c r="W97" i="17"/>
  <c r="X97" i="17"/>
  <c r="Y97" i="17"/>
  <c r="Z97" i="17"/>
  <c r="W98" i="17"/>
  <c r="X98" i="17"/>
  <c r="Y98" i="17"/>
  <c r="Z98" i="17"/>
  <c r="W99" i="17"/>
  <c r="X99" i="17"/>
  <c r="Y99" i="17"/>
  <c r="Z99" i="17"/>
  <c r="W100" i="17"/>
  <c r="X100" i="17"/>
  <c r="Y100" i="17"/>
  <c r="Z100" i="17"/>
  <c r="W101" i="17"/>
  <c r="X101" i="17"/>
  <c r="Y101" i="17"/>
  <c r="Z101" i="17"/>
  <c r="W102" i="17"/>
  <c r="X102" i="17"/>
  <c r="Y102" i="17"/>
  <c r="Z102" i="17"/>
  <c r="W103" i="17"/>
  <c r="X103" i="17"/>
  <c r="Y103" i="17"/>
  <c r="Z103" i="17"/>
  <c r="W104" i="17"/>
  <c r="X104" i="17"/>
  <c r="Y104" i="17"/>
  <c r="Z104" i="17"/>
  <c r="W105" i="17"/>
  <c r="X105" i="17"/>
  <c r="Y105" i="17"/>
  <c r="Z105" i="17"/>
  <c r="W106" i="17"/>
  <c r="X106" i="17"/>
  <c r="Y106" i="17"/>
  <c r="Z106" i="17"/>
  <c r="W107" i="17"/>
  <c r="X107" i="17"/>
  <c r="Y107" i="17"/>
  <c r="Z107" i="17"/>
  <c r="W108" i="17"/>
  <c r="X108" i="17"/>
  <c r="Y108" i="17"/>
  <c r="Z108" i="17"/>
  <c r="W109" i="17"/>
  <c r="X109" i="17"/>
  <c r="Y109" i="17"/>
  <c r="Z109" i="17"/>
  <c r="W110" i="17"/>
  <c r="X110" i="17"/>
  <c r="Y110" i="17"/>
  <c r="Z110" i="17"/>
  <c r="W111" i="17"/>
  <c r="X111" i="17"/>
  <c r="Y111" i="17"/>
  <c r="Z111" i="17"/>
  <c r="W112" i="17"/>
  <c r="X112" i="17"/>
  <c r="Y112" i="17"/>
  <c r="Z112" i="17"/>
  <c r="W113" i="17"/>
  <c r="X113" i="17"/>
  <c r="Y113" i="17"/>
  <c r="Z113" i="17"/>
  <c r="W114" i="17"/>
  <c r="X114" i="17"/>
  <c r="Y114" i="17"/>
  <c r="Z114" i="17"/>
  <c r="W115" i="17"/>
  <c r="X115" i="17"/>
  <c r="Y115" i="17"/>
  <c r="Z115" i="17"/>
  <c r="W116" i="17"/>
  <c r="X116" i="17"/>
  <c r="Y116" i="17"/>
  <c r="Z116" i="17"/>
  <c r="W117" i="17"/>
  <c r="X117" i="17"/>
  <c r="Y117" i="17"/>
  <c r="Z117" i="17"/>
  <c r="W118" i="17"/>
  <c r="X118" i="17"/>
  <c r="Y118" i="17"/>
  <c r="Z118" i="17"/>
  <c r="W119" i="17"/>
  <c r="X119" i="17"/>
  <c r="Y119" i="17"/>
  <c r="Z119" i="17"/>
  <c r="W120" i="17"/>
  <c r="X120" i="17"/>
  <c r="Y120" i="17"/>
  <c r="Z120" i="17"/>
  <c r="W121" i="17"/>
  <c r="X121" i="17"/>
  <c r="Y121" i="17"/>
  <c r="Z121" i="17"/>
  <c r="W122" i="17"/>
  <c r="X122" i="17"/>
  <c r="Y122" i="17"/>
  <c r="Z122" i="17"/>
  <c r="W123" i="17"/>
  <c r="X123" i="17"/>
  <c r="Y123" i="17"/>
  <c r="Z123" i="17"/>
  <c r="W124" i="17"/>
  <c r="X124" i="17"/>
  <c r="Y124" i="17"/>
  <c r="Z124" i="17"/>
  <c r="W125" i="17"/>
  <c r="X125" i="17"/>
  <c r="Y125" i="17"/>
  <c r="Z125" i="17"/>
  <c r="W126" i="17"/>
  <c r="X126" i="17"/>
  <c r="Y126" i="17"/>
  <c r="Z126" i="17"/>
  <c r="W127" i="17"/>
  <c r="X127" i="17"/>
  <c r="Y127" i="17"/>
  <c r="Z127" i="17"/>
  <c r="W128" i="17"/>
  <c r="X128" i="17"/>
  <c r="Y128" i="17"/>
  <c r="Z128" i="17"/>
  <c r="W129" i="17"/>
  <c r="X129" i="17"/>
  <c r="Y129" i="17"/>
  <c r="Z129" i="17"/>
  <c r="W130" i="17"/>
  <c r="X130" i="17"/>
  <c r="Y130" i="17"/>
  <c r="Z130" i="17"/>
  <c r="W131" i="17"/>
  <c r="X131" i="17"/>
  <c r="Y131" i="17"/>
  <c r="Z131" i="17"/>
  <c r="W132" i="17"/>
  <c r="X132" i="17"/>
  <c r="Y132" i="17"/>
  <c r="Z132" i="17"/>
  <c r="W133" i="17"/>
  <c r="X133" i="17"/>
  <c r="Y133" i="17"/>
  <c r="Z133" i="17"/>
  <c r="W134" i="17"/>
  <c r="X134" i="17"/>
  <c r="Y134" i="17"/>
  <c r="Z134" i="17"/>
  <c r="W135" i="17"/>
  <c r="X135" i="17"/>
  <c r="Y135" i="17"/>
  <c r="Z135" i="17"/>
  <c r="W136" i="17"/>
  <c r="X136" i="17"/>
  <c r="Y136" i="17"/>
  <c r="Z136" i="17"/>
  <c r="W137" i="17"/>
  <c r="X137" i="17"/>
  <c r="Y137" i="17"/>
  <c r="Z137" i="17"/>
  <c r="W138" i="17"/>
  <c r="X138" i="17"/>
  <c r="Y138" i="17"/>
  <c r="Z138" i="17"/>
  <c r="W139" i="17"/>
  <c r="X139" i="17"/>
  <c r="Y139" i="17"/>
  <c r="Z139" i="17"/>
  <c r="W140" i="17"/>
  <c r="X140" i="17"/>
  <c r="Y140" i="17"/>
  <c r="Z140" i="17"/>
  <c r="W141" i="17"/>
  <c r="X141" i="17"/>
  <c r="Y141" i="17"/>
  <c r="Z141" i="17"/>
  <c r="W142" i="17"/>
  <c r="X142" i="17"/>
  <c r="Y142" i="17"/>
  <c r="Z142" i="17"/>
  <c r="W143" i="17"/>
  <c r="X143" i="17"/>
  <c r="Y143" i="17"/>
  <c r="Z143" i="17"/>
  <c r="W144" i="17"/>
  <c r="X144" i="17"/>
  <c r="Y144" i="17"/>
  <c r="Z144" i="17"/>
  <c r="W145" i="17"/>
  <c r="X145" i="17"/>
  <c r="Y145" i="17"/>
  <c r="Z145" i="17"/>
  <c r="W146" i="17"/>
  <c r="X146" i="17"/>
  <c r="Y146" i="17"/>
  <c r="Z146" i="17"/>
  <c r="W147" i="17"/>
  <c r="X147" i="17"/>
  <c r="Y147" i="17"/>
  <c r="Z147" i="17"/>
  <c r="W148" i="17"/>
  <c r="X148" i="17"/>
  <c r="Y148" i="17"/>
  <c r="Z148" i="17"/>
  <c r="W149" i="17"/>
  <c r="X149" i="17"/>
  <c r="Y149" i="17"/>
  <c r="Z149" i="17"/>
  <c r="W150" i="17"/>
  <c r="X150" i="17"/>
  <c r="Y150" i="17"/>
  <c r="Z150" i="17"/>
  <c r="W151" i="17"/>
  <c r="X151" i="17"/>
  <c r="Y151" i="17"/>
  <c r="Z151" i="17"/>
  <c r="W152" i="17"/>
  <c r="X152" i="17"/>
  <c r="Y152" i="17"/>
  <c r="Z152" i="17"/>
  <c r="W153" i="17"/>
  <c r="X153" i="17"/>
  <c r="Y153" i="17"/>
  <c r="Z153" i="17"/>
  <c r="W154" i="17"/>
  <c r="X154" i="17"/>
  <c r="Y154" i="17"/>
  <c r="Z154" i="17"/>
  <c r="W155" i="17"/>
  <c r="X155" i="17"/>
  <c r="Y155" i="17"/>
  <c r="Z155" i="17"/>
  <c r="W156" i="17"/>
  <c r="X156" i="17"/>
  <c r="Y156" i="17"/>
  <c r="Z156" i="17"/>
  <c r="W157" i="17"/>
  <c r="X157" i="17"/>
  <c r="Y157" i="17"/>
  <c r="Z157" i="17"/>
  <c r="W158" i="17"/>
  <c r="X158" i="17"/>
  <c r="Y158" i="17"/>
  <c r="Z158" i="17"/>
  <c r="W159" i="17"/>
  <c r="X159" i="17"/>
  <c r="Y159" i="17"/>
  <c r="Z159" i="17"/>
  <c r="W160" i="17"/>
  <c r="X160" i="17"/>
  <c r="Y160" i="17"/>
  <c r="Z160" i="17"/>
  <c r="W161" i="17"/>
  <c r="X161" i="17"/>
  <c r="Y161" i="17"/>
  <c r="Z161" i="17"/>
  <c r="W162" i="17"/>
  <c r="X162" i="17"/>
  <c r="Y162" i="17"/>
  <c r="Z162" i="17"/>
  <c r="W163" i="17"/>
  <c r="X163" i="17"/>
  <c r="Y163" i="17"/>
  <c r="Z163" i="17"/>
  <c r="W164" i="17"/>
  <c r="X164" i="17"/>
  <c r="Y164" i="17"/>
  <c r="Z164" i="17"/>
  <c r="W165" i="17"/>
  <c r="X165" i="17"/>
  <c r="Y165" i="17"/>
  <c r="Z165" i="17"/>
  <c r="W166" i="17"/>
  <c r="X166" i="17"/>
  <c r="Y166" i="17"/>
  <c r="Z166" i="17"/>
  <c r="W167" i="17"/>
  <c r="X167" i="17"/>
  <c r="Y167" i="17"/>
  <c r="Z167" i="17"/>
  <c r="W168" i="17"/>
  <c r="X168" i="17"/>
  <c r="Y168" i="17"/>
  <c r="Z168" i="17"/>
  <c r="W169" i="17"/>
  <c r="X169" i="17"/>
  <c r="Y169" i="17"/>
  <c r="Z169" i="17"/>
  <c r="W170" i="17"/>
  <c r="X170" i="17"/>
  <c r="Y170" i="17"/>
  <c r="Z170" i="17"/>
  <c r="W171" i="17"/>
  <c r="X171" i="17"/>
  <c r="Y171" i="17"/>
  <c r="Z171" i="17"/>
  <c r="W172" i="17"/>
  <c r="X172" i="17"/>
  <c r="Y172" i="17"/>
  <c r="Z172" i="17"/>
  <c r="W173" i="17"/>
  <c r="X173" i="17"/>
  <c r="Y173" i="17"/>
  <c r="Z173" i="17"/>
  <c r="W174" i="17"/>
  <c r="X174" i="17"/>
  <c r="Y174" i="17"/>
  <c r="Z174" i="17"/>
  <c r="W175" i="17"/>
  <c r="X175" i="17"/>
  <c r="Y175" i="17"/>
  <c r="Z175" i="17"/>
  <c r="W176" i="17"/>
  <c r="X176" i="17"/>
  <c r="Y176" i="17"/>
  <c r="Z176" i="17"/>
  <c r="W177" i="17"/>
  <c r="X177" i="17"/>
  <c r="Y177" i="17"/>
  <c r="Z177" i="17"/>
  <c r="W178" i="17"/>
  <c r="X178" i="17"/>
  <c r="Y178" i="17"/>
  <c r="Z178" i="17"/>
  <c r="W179" i="17"/>
  <c r="X179" i="17"/>
  <c r="Y179" i="17"/>
  <c r="Z179" i="17"/>
  <c r="W180" i="17"/>
  <c r="X180" i="17"/>
  <c r="Y180" i="17"/>
  <c r="Z180" i="17"/>
  <c r="W181" i="17"/>
  <c r="X181" i="17"/>
  <c r="Y181" i="17"/>
  <c r="Z181" i="17"/>
  <c r="W182" i="17"/>
  <c r="X182" i="17"/>
  <c r="Y182" i="17"/>
  <c r="Z182" i="17"/>
  <c r="W183" i="17"/>
  <c r="X183" i="17"/>
  <c r="Y183" i="17"/>
  <c r="Z183" i="17"/>
  <c r="W184" i="17"/>
  <c r="X184" i="17"/>
  <c r="Y184" i="17"/>
  <c r="Z184" i="17"/>
  <c r="W185" i="17"/>
  <c r="X185" i="17"/>
  <c r="Y185" i="17"/>
  <c r="Z185" i="17"/>
  <c r="W186" i="17"/>
  <c r="X186" i="17"/>
  <c r="Y186" i="17"/>
  <c r="Z186" i="17"/>
  <c r="W187" i="17"/>
  <c r="X187" i="17"/>
  <c r="Y187" i="17"/>
  <c r="Z187" i="17"/>
  <c r="W188" i="17"/>
  <c r="X188" i="17"/>
  <c r="Y188" i="17"/>
  <c r="Z188" i="17"/>
  <c r="W189" i="17"/>
  <c r="X189" i="17"/>
  <c r="Y189" i="17"/>
  <c r="Z189" i="17"/>
  <c r="W190" i="17"/>
  <c r="X190" i="17"/>
  <c r="Y190" i="17"/>
  <c r="Z190" i="17"/>
  <c r="W191" i="17"/>
  <c r="X191" i="17"/>
  <c r="Y191" i="17"/>
  <c r="Z191" i="17"/>
  <c r="W192" i="17"/>
  <c r="X192" i="17"/>
  <c r="Y192" i="17"/>
  <c r="Z192" i="17"/>
  <c r="W193" i="17"/>
  <c r="X193" i="17"/>
  <c r="Y193" i="17"/>
  <c r="Z193" i="17"/>
  <c r="W194" i="17"/>
  <c r="X194" i="17"/>
  <c r="Y194" i="17"/>
  <c r="Z194" i="17"/>
  <c r="W195" i="17"/>
  <c r="X195" i="17"/>
  <c r="Y195" i="17"/>
  <c r="Z195" i="17"/>
  <c r="W196" i="17"/>
  <c r="X196" i="17"/>
  <c r="Y196" i="17"/>
  <c r="Z196" i="17"/>
  <c r="W197" i="17"/>
  <c r="X197" i="17"/>
  <c r="Y197" i="17"/>
  <c r="Z197" i="17"/>
  <c r="W198" i="17"/>
  <c r="X198" i="17"/>
  <c r="Y198" i="17"/>
  <c r="Z198" i="17"/>
  <c r="W199" i="17"/>
  <c r="X199" i="17"/>
  <c r="Y199" i="17"/>
  <c r="Z199" i="17"/>
  <c r="W200" i="17"/>
  <c r="X200" i="17"/>
  <c r="Y200" i="17"/>
  <c r="Z200" i="17"/>
  <c r="W201" i="17"/>
  <c r="X201" i="17"/>
  <c r="Y201" i="17"/>
  <c r="Z201" i="17"/>
  <c r="W202" i="17"/>
  <c r="X202" i="17"/>
  <c r="Y202" i="17"/>
  <c r="Z202" i="17"/>
  <c r="W203" i="17"/>
  <c r="X203" i="17"/>
  <c r="Y203" i="17"/>
  <c r="Z203" i="17"/>
  <c r="W204" i="17"/>
  <c r="X204" i="17"/>
  <c r="Y204" i="17"/>
  <c r="Z204" i="17"/>
  <c r="W205" i="17"/>
  <c r="X205" i="17"/>
  <c r="Y205" i="17"/>
  <c r="Z205" i="17"/>
  <c r="W206" i="17"/>
  <c r="X206" i="17"/>
  <c r="Y206" i="17"/>
  <c r="Z206" i="17"/>
  <c r="W207" i="17"/>
  <c r="X207" i="17"/>
  <c r="Y207" i="17"/>
  <c r="Z207" i="17"/>
  <c r="W208" i="17"/>
  <c r="X208" i="17"/>
  <c r="Y208" i="17"/>
  <c r="Z208" i="17"/>
  <c r="W209" i="17"/>
  <c r="X209" i="17"/>
  <c r="Y209" i="17"/>
  <c r="Z209" i="17"/>
  <c r="W210" i="17"/>
  <c r="X210" i="17"/>
  <c r="Y210" i="17"/>
  <c r="Z210" i="17"/>
  <c r="W211" i="17"/>
  <c r="X211" i="17"/>
  <c r="Y211" i="17"/>
  <c r="Z211" i="17"/>
  <c r="W212" i="17"/>
  <c r="X212" i="17"/>
  <c r="Y212" i="17"/>
  <c r="Z212" i="17"/>
  <c r="W213" i="17"/>
  <c r="X213" i="17"/>
  <c r="Y213" i="17"/>
  <c r="Z213" i="17"/>
  <c r="W214" i="17"/>
  <c r="X214" i="17"/>
  <c r="Y214" i="17"/>
  <c r="Z214" i="17"/>
  <c r="W215" i="17"/>
  <c r="X215" i="17"/>
  <c r="Y215" i="17"/>
  <c r="Z215" i="17"/>
  <c r="W216" i="17"/>
  <c r="X216" i="17"/>
  <c r="Y216" i="17"/>
  <c r="Z216" i="17"/>
  <c r="W217" i="17"/>
  <c r="X217" i="17"/>
  <c r="Y217" i="17"/>
  <c r="Z217" i="17"/>
  <c r="W218" i="17"/>
  <c r="X218" i="17"/>
  <c r="Y218" i="17"/>
  <c r="Z218" i="17"/>
  <c r="W219" i="17"/>
  <c r="X219" i="17"/>
  <c r="Y219" i="17"/>
  <c r="Z219" i="17"/>
  <c r="W220" i="17"/>
  <c r="X220" i="17"/>
  <c r="Y220" i="17"/>
  <c r="Z220" i="17"/>
  <c r="W221" i="17"/>
  <c r="X221" i="17"/>
  <c r="Y221" i="17"/>
  <c r="Z221" i="17"/>
  <c r="W222" i="17"/>
  <c r="X222" i="17"/>
  <c r="Y222" i="17"/>
  <c r="Z222" i="17"/>
  <c r="W223" i="17"/>
  <c r="X223" i="17"/>
  <c r="Y223" i="17"/>
  <c r="Z223" i="17"/>
  <c r="W224" i="17"/>
  <c r="X224" i="17"/>
  <c r="Y224" i="17"/>
  <c r="Z224" i="17"/>
  <c r="W225" i="17"/>
  <c r="X225" i="17"/>
  <c r="Y225" i="17"/>
  <c r="Z225" i="17"/>
  <c r="W226" i="17"/>
  <c r="X226" i="17"/>
  <c r="Y226" i="17"/>
  <c r="Z226" i="17"/>
  <c r="W227" i="17"/>
  <c r="X227" i="17"/>
  <c r="Y227" i="17"/>
  <c r="Z227" i="17"/>
  <c r="W228" i="17"/>
  <c r="X228" i="17"/>
  <c r="Y228" i="17"/>
  <c r="Z228" i="17"/>
  <c r="W229" i="17"/>
  <c r="X229" i="17"/>
  <c r="Y229" i="17"/>
  <c r="Z229" i="17"/>
  <c r="W230" i="17"/>
  <c r="X230" i="17"/>
  <c r="Y230" i="17"/>
  <c r="Z230" i="17"/>
  <c r="W231" i="17"/>
  <c r="X231" i="17"/>
  <c r="Y231" i="17"/>
  <c r="Z231" i="17"/>
  <c r="W232" i="17"/>
  <c r="X232" i="17"/>
  <c r="Y232" i="17"/>
  <c r="Z232" i="17"/>
  <c r="W233" i="17"/>
  <c r="X233" i="17"/>
  <c r="Y233" i="17"/>
  <c r="Z233" i="17"/>
  <c r="W234" i="17"/>
  <c r="X234" i="17"/>
  <c r="Y234" i="17"/>
  <c r="Z234" i="17"/>
  <c r="W235" i="17"/>
  <c r="X235" i="17"/>
  <c r="Y235" i="17"/>
  <c r="Z235" i="17"/>
  <c r="W236" i="17"/>
  <c r="X236" i="17"/>
  <c r="Y236" i="17"/>
  <c r="Z236" i="17"/>
  <c r="W237" i="17"/>
  <c r="X237" i="17"/>
  <c r="Y237" i="17"/>
  <c r="Z237" i="17"/>
  <c r="W238" i="17"/>
  <c r="X238" i="17"/>
  <c r="Y238" i="17"/>
  <c r="Z238" i="17"/>
  <c r="W239" i="17"/>
  <c r="X239" i="17"/>
  <c r="Y239" i="17"/>
  <c r="Z239" i="17"/>
  <c r="W240" i="17"/>
  <c r="X240" i="17"/>
  <c r="Y240" i="17"/>
  <c r="Z240" i="17"/>
  <c r="W241" i="17"/>
  <c r="X241" i="17"/>
  <c r="Y241" i="17"/>
  <c r="Z241" i="17"/>
  <c r="W242" i="17"/>
  <c r="X242" i="17"/>
  <c r="Y242" i="17"/>
  <c r="Z242" i="17"/>
  <c r="W243" i="17"/>
  <c r="X243" i="17"/>
  <c r="Y243" i="17"/>
  <c r="Z243" i="17"/>
  <c r="W244" i="17"/>
  <c r="X244" i="17"/>
  <c r="Y244" i="17"/>
  <c r="Z244" i="17"/>
  <c r="W245" i="17"/>
  <c r="X245" i="17"/>
  <c r="Y245" i="17"/>
  <c r="Z245" i="17"/>
  <c r="W246" i="17"/>
  <c r="X246" i="17"/>
  <c r="Y246" i="17"/>
  <c r="Z246" i="17"/>
  <c r="W247" i="17"/>
  <c r="X247" i="17"/>
  <c r="Y247" i="17"/>
  <c r="Z247" i="17"/>
  <c r="W248" i="17"/>
  <c r="X248" i="17"/>
  <c r="Y248" i="17"/>
  <c r="Z248" i="17"/>
  <c r="W249" i="17"/>
  <c r="X249" i="17"/>
  <c r="Y249" i="17"/>
  <c r="Z249" i="17"/>
  <c r="W250" i="17"/>
  <c r="X250" i="17"/>
  <c r="Y250" i="17"/>
  <c r="Z250" i="17"/>
  <c r="W251" i="17"/>
  <c r="X251" i="17"/>
  <c r="Y251" i="17"/>
  <c r="Z251" i="17"/>
  <c r="W252" i="17"/>
  <c r="X252" i="17"/>
  <c r="Y252" i="17"/>
  <c r="Z252" i="17"/>
  <c r="W253" i="17"/>
  <c r="X253" i="17"/>
  <c r="Y253" i="17"/>
  <c r="Z253" i="17"/>
  <c r="W254" i="17"/>
  <c r="X254" i="17"/>
  <c r="Y254" i="17"/>
  <c r="Z254" i="17"/>
  <c r="W255" i="17"/>
  <c r="X255" i="17"/>
  <c r="Y255" i="17"/>
  <c r="Z255" i="17"/>
  <c r="W256" i="17"/>
  <c r="X256" i="17"/>
  <c r="Y256" i="17"/>
  <c r="Z256" i="17"/>
  <c r="W257" i="17"/>
  <c r="X257" i="17"/>
  <c r="Y257" i="17"/>
  <c r="Z257" i="17"/>
  <c r="W258" i="17"/>
  <c r="X258" i="17"/>
  <c r="Y258" i="17"/>
  <c r="Z258" i="17"/>
  <c r="W259" i="17"/>
  <c r="X259" i="17"/>
  <c r="Y259" i="17"/>
  <c r="Z259" i="17"/>
  <c r="W260" i="17"/>
  <c r="X260" i="17"/>
  <c r="Y260" i="17"/>
  <c r="Z260" i="17"/>
  <c r="W261" i="17"/>
  <c r="X261" i="17"/>
  <c r="Y261" i="17"/>
  <c r="Z261" i="17"/>
  <c r="W262" i="17"/>
  <c r="X262" i="17"/>
  <c r="Y262" i="17"/>
  <c r="Z262" i="17"/>
  <c r="W263" i="17"/>
  <c r="X263" i="17"/>
  <c r="Y263" i="17"/>
  <c r="Z263" i="17"/>
  <c r="W264" i="17"/>
  <c r="X264" i="17"/>
  <c r="Y264" i="17"/>
  <c r="Z264" i="17"/>
  <c r="W265" i="17"/>
  <c r="X265" i="17"/>
  <c r="Y265" i="17"/>
  <c r="Z265" i="17"/>
  <c r="W266" i="17"/>
  <c r="X266" i="17"/>
  <c r="Y266" i="17"/>
  <c r="Z266" i="17"/>
  <c r="W267" i="17"/>
  <c r="X267" i="17"/>
  <c r="Y267" i="17"/>
  <c r="Z267" i="17"/>
  <c r="W268" i="17"/>
  <c r="X268" i="17"/>
  <c r="Y268" i="17"/>
  <c r="Z268" i="17"/>
  <c r="W269" i="17"/>
  <c r="X269" i="17"/>
  <c r="Y269" i="17"/>
  <c r="Z269" i="17"/>
  <c r="W270" i="17"/>
  <c r="X270" i="17"/>
  <c r="Y270" i="17"/>
  <c r="Z270" i="17"/>
  <c r="W271" i="17"/>
  <c r="X271" i="17"/>
  <c r="Y271" i="17"/>
  <c r="Z271" i="17"/>
  <c r="W272" i="17"/>
  <c r="X272" i="17"/>
  <c r="Y272" i="17"/>
  <c r="Z272" i="17"/>
  <c r="W273" i="17"/>
  <c r="X273" i="17"/>
  <c r="Y273" i="17"/>
  <c r="Z273" i="17"/>
  <c r="W274" i="17"/>
  <c r="X274" i="17"/>
  <c r="Y274" i="17"/>
  <c r="Z274" i="17"/>
  <c r="W275" i="17"/>
  <c r="X275" i="17"/>
  <c r="Y275" i="17"/>
  <c r="Z275" i="17"/>
  <c r="W276" i="17"/>
  <c r="X276" i="17"/>
  <c r="Y276" i="17"/>
  <c r="Z276" i="17"/>
  <c r="W277" i="17"/>
  <c r="X277" i="17"/>
  <c r="Y277" i="17"/>
  <c r="Z277" i="17"/>
  <c r="W278" i="17"/>
  <c r="X278" i="17"/>
  <c r="Y278" i="17"/>
  <c r="Z278" i="17"/>
  <c r="W279" i="17"/>
  <c r="X279" i="17"/>
  <c r="Y279" i="17"/>
  <c r="Z279" i="17"/>
  <c r="W280" i="17"/>
  <c r="X280" i="17"/>
  <c r="Y280" i="17"/>
  <c r="Z280" i="17"/>
  <c r="W281" i="17"/>
  <c r="X281" i="17"/>
  <c r="Y281" i="17"/>
  <c r="Z281" i="17"/>
  <c r="W282" i="17"/>
  <c r="X282" i="17"/>
  <c r="Y282" i="17"/>
  <c r="Z282" i="17"/>
  <c r="W283" i="17"/>
  <c r="X283" i="17"/>
  <c r="Y283" i="17"/>
  <c r="Z283" i="17"/>
  <c r="W284" i="17"/>
  <c r="X284" i="17"/>
  <c r="Y284" i="17"/>
  <c r="Z284" i="17"/>
  <c r="W285" i="17"/>
  <c r="X285" i="17"/>
  <c r="Y285" i="17"/>
  <c r="Z285" i="17"/>
  <c r="W286" i="17"/>
  <c r="X286" i="17"/>
  <c r="Y286" i="17"/>
  <c r="Z286" i="17"/>
  <c r="W287" i="17"/>
  <c r="X287" i="17"/>
  <c r="Y287" i="17"/>
  <c r="Z287" i="17"/>
  <c r="W288" i="17"/>
  <c r="X288" i="17"/>
  <c r="Y288" i="17"/>
  <c r="Z288" i="17"/>
  <c r="W289" i="17"/>
  <c r="X289" i="17"/>
  <c r="Y289" i="17"/>
  <c r="Z289" i="17"/>
  <c r="W290" i="17"/>
  <c r="X290" i="17"/>
  <c r="Y290" i="17"/>
  <c r="Z290" i="17"/>
  <c r="W291" i="17"/>
  <c r="X291" i="17"/>
  <c r="Y291" i="17"/>
  <c r="Z291" i="17"/>
  <c r="W292" i="17"/>
  <c r="X292" i="17"/>
  <c r="Y292" i="17"/>
  <c r="Z292" i="17"/>
  <c r="W293" i="17"/>
  <c r="X293" i="17"/>
  <c r="Y293" i="17"/>
  <c r="Z293" i="17"/>
  <c r="W294" i="17"/>
  <c r="X294" i="17"/>
  <c r="Y294" i="17"/>
  <c r="Z294" i="17"/>
  <c r="W295" i="17"/>
  <c r="X295" i="17"/>
  <c r="Y295" i="17"/>
  <c r="Z295" i="17"/>
  <c r="W296" i="17"/>
  <c r="X296" i="17"/>
  <c r="Y296" i="17"/>
  <c r="Z296" i="17"/>
  <c r="W297" i="17"/>
  <c r="X297" i="17"/>
  <c r="Y297" i="17"/>
  <c r="Z297" i="17"/>
  <c r="W298" i="17"/>
  <c r="X298" i="17"/>
  <c r="Y298" i="17"/>
  <c r="Z298" i="17"/>
  <c r="W299" i="17"/>
  <c r="X299" i="17"/>
  <c r="Y299" i="17"/>
  <c r="Z299" i="17"/>
  <c r="W300" i="17"/>
  <c r="X300" i="17"/>
  <c r="Y300" i="17"/>
  <c r="Z300" i="17"/>
  <c r="W301" i="17"/>
  <c r="X301" i="17"/>
  <c r="Y301" i="17"/>
  <c r="Z301" i="17"/>
  <c r="W302" i="17"/>
  <c r="X302" i="17"/>
  <c r="Y302" i="17"/>
  <c r="Z302" i="17"/>
  <c r="W303" i="17"/>
  <c r="X303" i="17"/>
  <c r="Y303" i="17"/>
  <c r="Z303" i="17"/>
  <c r="W304" i="17"/>
  <c r="X304" i="17"/>
  <c r="Y304" i="17"/>
  <c r="Z304" i="17"/>
  <c r="W305" i="17"/>
  <c r="X305" i="17"/>
  <c r="Y305" i="17"/>
  <c r="Z305" i="17"/>
  <c r="W306" i="17"/>
  <c r="X306" i="17"/>
  <c r="Y306" i="17"/>
  <c r="Z306" i="17"/>
  <c r="W307" i="17"/>
  <c r="X307" i="17"/>
  <c r="Y307" i="17"/>
  <c r="Z307" i="17"/>
  <c r="W308" i="17"/>
  <c r="X308" i="17"/>
  <c r="Y308" i="17"/>
  <c r="Z308" i="17"/>
  <c r="W309" i="17"/>
  <c r="X309" i="17"/>
  <c r="Y309" i="17"/>
  <c r="Z309" i="17"/>
  <c r="W310" i="17"/>
  <c r="X310" i="17"/>
  <c r="Y310" i="17"/>
  <c r="Z310" i="17"/>
  <c r="W311" i="17"/>
  <c r="X311" i="17"/>
  <c r="Y311" i="17"/>
  <c r="Z311" i="17"/>
  <c r="W312" i="17"/>
  <c r="X312" i="17"/>
  <c r="Y312" i="17"/>
  <c r="Z312" i="17"/>
  <c r="W313" i="17"/>
  <c r="X313" i="17"/>
  <c r="Y313" i="17"/>
  <c r="Z313" i="17"/>
  <c r="W314" i="17"/>
  <c r="X314" i="17"/>
  <c r="Y314" i="17"/>
  <c r="Z314" i="17"/>
  <c r="W315" i="17"/>
  <c r="X315" i="17"/>
  <c r="Y315" i="17"/>
  <c r="Z315" i="17"/>
  <c r="W316" i="17"/>
  <c r="X316" i="17"/>
  <c r="Y316" i="17"/>
  <c r="Z316" i="17"/>
  <c r="W317" i="17"/>
  <c r="X317" i="17"/>
  <c r="Y317" i="17"/>
  <c r="Z317" i="17"/>
  <c r="W318" i="17"/>
  <c r="X318" i="17"/>
  <c r="Y318" i="17"/>
  <c r="Z318" i="17"/>
  <c r="W319" i="17"/>
  <c r="X319" i="17"/>
  <c r="Y319" i="17"/>
  <c r="Z319" i="17"/>
  <c r="W320" i="17"/>
  <c r="X320" i="17"/>
  <c r="Y320" i="17"/>
  <c r="Z320" i="17"/>
  <c r="W321" i="17"/>
  <c r="X321" i="17"/>
  <c r="Y321" i="17"/>
  <c r="Z321" i="17"/>
  <c r="W322" i="17"/>
  <c r="X322" i="17"/>
  <c r="Y322" i="17"/>
  <c r="Z322" i="17"/>
  <c r="W323" i="17"/>
  <c r="X323" i="17"/>
  <c r="Y323" i="17"/>
  <c r="Z323" i="17"/>
  <c r="W324" i="17"/>
  <c r="X324" i="17"/>
  <c r="Y324" i="17"/>
  <c r="Z324" i="17"/>
  <c r="W325" i="17"/>
  <c r="X325" i="17"/>
  <c r="Y325" i="17"/>
  <c r="Z325" i="17"/>
  <c r="W326" i="17"/>
  <c r="X326" i="17"/>
  <c r="Y326" i="17"/>
  <c r="Z326" i="17"/>
  <c r="W327" i="17"/>
  <c r="X327" i="17"/>
  <c r="Y327" i="17"/>
  <c r="Z327" i="17"/>
  <c r="W328" i="17"/>
  <c r="X328" i="17"/>
  <c r="Y328" i="17"/>
  <c r="Z328" i="17"/>
  <c r="W329" i="17"/>
  <c r="X329" i="17"/>
  <c r="Y329" i="17"/>
  <c r="Z329" i="17"/>
  <c r="W330" i="17"/>
  <c r="X330" i="17"/>
  <c r="Y330" i="17"/>
  <c r="Z330" i="17"/>
  <c r="W331" i="17"/>
  <c r="X331" i="17"/>
  <c r="Y331" i="17"/>
  <c r="Z331" i="17"/>
  <c r="W332" i="17"/>
  <c r="X332" i="17"/>
  <c r="Y332" i="17"/>
  <c r="Z332" i="17"/>
  <c r="W333" i="17"/>
  <c r="X333" i="17"/>
  <c r="Y333" i="17"/>
  <c r="Z333" i="17"/>
  <c r="W334" i="17"/>
  <c r="X334" i="17"/>
  <c r="Y334" i="17"/>
  <c r="Z334" i="17"/>
  <c r="W335" i="17"/>
  <c r="X335" i="17"/>
  <c r="Y335" i="17"/>
  <c r="Z335" i="17"/>
  <c r="W336" i="17"/>
  <c r="X336" i="17"/>
  <c r="Y336" i="17"/>
  <c r="Z336" i="17"/>
  <c r="W337" i="17"/>
  <c r="X337" i="17"/>
  <c r="Y337" i="17"/>
  <c r="Z337" i="17"/>
  <c r="W338" i="17"/>
  <c r="X338" i="17"/>
  <c r="Y338" i="17"/>
  <c r="Z338" i="17"/>
  <c r="W339" i="17"/>
  <c r="X339" i="17"/>
  <c r="Y339" i="17"/>
  <c r="Z339" i="17"/>
  <c r="W340" i="17"/>
  <c r="X340" i="17"/>
  <c r="Y340" i="17"/>
  <c r="Z340" i="17"/>
  <c r="W341" i="17"/>
  <c r="X341" i="17"/>
  <c r="Y341" i="17"/>
  <c r="Z341" i="17"/>
  <c r="W342" i="17"/>
  <c r="X342" i="17"/>
  <c r="Y342" i="17"/>
  <c r="Z342" i="17"/>
  <c r="W343" i="17"/>
  <c r="X343" i="17"/>
  <c r="Y343" i="17"/>
  <c r="Z343" i="17"/>
  <c r="W344" i="17"/>
  <c r="X344" i="17"/>
  <c r="Y344" i="17"/>
  <c r="Z344" i="17"/>
  <c r="W345" i="17"/>
  <c r="X345" i="17"/>
  <c r="Y345" i="17"/>
  <c r="Z345" i="17"/>
  <c r="W346" i="17"/>
  <c r="X346" i="17"/>
  <c r="Y346" i="17"/>
  <c r="Z346" i="17"/>
  <c r="W347" i="17"/>
  <c r="X347" i="17"/>
  <c r="Y347" i="17"/>
  <c r="Z347" i="17"/>
  <c r="W348" i="17"/>
  <c r="X348" i="17"/>
  <c r="Y348" i="17"/>
  <c r="Z348" i="17"/>
  <c r="W349" i="17"/>
  <c r="X349" i="17"/>
  <c r="Y349" i="17"/>
  <c r="Z349" i="17"/>
  <c r="W350" i="17"/>
  <c r="X350" i="17"/>
  <c r="Y350" i="17"/>
  <c r="Z350" i="17"/>
  <c r="W351" i="17"/>
  <c r="X351" i="17"/>
  <c r="Y351" i="17"/>
  <c r="Z351" i="17"/>
  <c r="W352" i="17"/>
  <c r="X352" i="17"/>
  <c r="Y352" i="17"/>
  <c r="Z352" i="17"/>
  <c r="W353" i="17"/>
  <c r="X353" i="17"/>
  <c r="Y353" i="17"/>
  <c r="Z353" i="17"/>
  <c r="W354" i="17"/>
  <c r="X354" i="17"/>
  <c r="Y354" i="17"/>
  <c r="Z354" i="17"/>
  <c r="W355" i="17"/>
  <c r="X355" i="17"/>
  <c r="Y355" i="17"/>
  <c r="Z355" i="17"/>
  <c r="W356" i="17"/>
  <c r="X356" i="17"/>
  <c r="Y356" i="17"/>
  <c r="Z356" i="17"/>
  <c r="W357" i="17"/>
  <c r="X357" i="17"/>
  <c r="Y357" i="17"/>
  <c r="Z357" i="17"/>
  <c r="W358" i="17"/>
  <c r="X358" i="17"/>
  <c r="Y358" i="17"/>
  <c r="Z358" i="17"/>
  <c r="W359" i="17"/>
  <c r="X359" i="17"/>
  <c r="Y359" i="17"/>
  <c r="Z359" i="17"/>
  <c r="W360" i="17"/>
  <c r="X360" i="17"/>
  <c r="Y360" i="17"/>
  <c r="Z360" i="17"/>
  <c r="W361" i="17"/>
  <c r="X361" i="17"/>
  <c r="Y361" i="17"/>
  <c r="Z361" i="17"/>
  <c r="W362" i="17"/>
  <c r="X362" i="17"/>
  <c r="Y362" i="17"/>
  <c r="Z362" i="17"/>
  <c r="W363" i="17"/>
  <c r="X363" i="17"/>
  <c r="Y363" i="17"/>
  <c r="Z363" i="17"/>
  <c r="W364" i="17"/>
  <c r="X364" i="17"/>
  <c r="Y364" i="17"/>
  <c r="Z364" i="17"/>
  <c r="W365" i="17"/>
  <c r="X365" i="17"/>
  <c r="Y365" i="17"/>
  <c r="Z365" i="17"/>
  <c r="W366" i="17"/>
  <c r="X366" i="17"/>
  <c r="Y366" i="17"/>
  <c r="Z366" i="17"/>
  <c r="W367" i="17"/>
  <c r="X367" i="17"/>
  <c r="Y367" i="17"/>
  <c r="Z367" i="17"/>
  <c r="W368" i="17"/>
  <c r="X368" i="17"/>
  <c r="Y368" i="17"/>
  <c r="Z368" i="17"/>
  <c r="W369" i="17"/>
  <c r="X369" i="17"/>
  <c r="Y369" i="17"/>
  <c r="Z369" i="17"/>
  <c r="W370" i="17"/>
  <c r="X370" i="17"/>
  <c r="Y370" i="17"/>
  <c r="Z370" i="17"/>
  <c r="W371" i="17"/>
  <c r="X371" i="17"/>
  <c r="Y371" i="17"/>
  <c r="Z371" i="17"/>
  <c r="W372" i="17"/>
  <c r="X372" i="17"/>
  <c r="Y372" i="17"/>
  <c r="Z372" i="17"/>
  <c r="W373" i="17"/>
  <c r="X373" i="17"/>
  <c r="Y373" i="17"/>
  <c r="Z373" i="17"/>
  <c r="W374" i="17"/>
  <c r="X374" i="17"/>
  <c r="Y374" i="17"/>
  <c r="Z374" i="17"/>
  <c r="W375" i="17"/>
  <c r="X375" i="17"/>
  <c r="Y375" i="17"/>
  <c r="Z375" i="17"/>
  <c r="W376" i="17"/>
  <c r="X376" i="17"/>
  <c r="Y376" i="17"/>
  <c r="Z376" i="17"/>
  <c r="W377" i="17"/>
  <c r="X377" i="17"/>
  <c r="Y377" i="17"/>
  <c r="Z377" i="17"/>
  <c r="W378" i="17"/>
  <c r="X378" i="17"/>
  <c r="Y378" i="17"/>
  <c r="Z378" i="17"/>
  <c r="W379" i="17"/>
  <c r="X379" i="17"/>
  <c r="Y379" i="17"/>
  <c r="Z379" i="17"/>
  <c r="W380" i="17"/>
  <c r="X380" i="17"/>
  <c r="Y380" i="17"/>
  <c r="Z380" i="17"/>
  <c r="W381" i="17"/>
  <c r="X381" i="17"/>
  <c r="Y381" i="17"/>
  <c r="Z381" i="17"/>
  <c r="W382" i="17"/>
  <c r="X382" i="17"/>
  <c r="Y382" i="17"/>
  <c r="Z382" i="17"/>
  <c r="W383" i="17"/>
  <c r="X383" i="17"/>
  <c r="Y383" i="17"/>
  <c r="Z383" i="17"/>
  <c r="W384" i="17"/>
  <c r="X384" i="17"/>
  <c r="Y384" i="17"/>
  <c r="Z384" i="17"/>
  <c r="W385" i="17"/>
  <c r="X385" i="17"/>
  <c r="Y385" i="17"/>
  <c r="Z385" i="17"/>
  <c r="W386" i="17"/>
  <c r="X386" i="17"/>
  <c r="Y386" i="17"/>
  <c r="Z386" i="17"/>
  <c r="W387" i="17"/>
  <c r="X387" i="17"/>
  <c r="Y387" i="17"/>
  <c r="Z387" i="17"/>
  <c r="W388" i="17"/>
  <c r="X388" i="17"/>
  <c r="Y388" i="17"/>
  <c r="Z388" i="17"/>
  <c r="W389" i="17"/>
  <c r="X389" i="17"/>
  <c r="Y389" i="17"/>
  <c r="Z389" i="17"/>
  <c r="W390" i="17"/>
  <c r="X390" i="17"/>
  <c r="Y390" i="17"/>
  <c r="Z390" i="17"/>
  <c r="W391" i="17"/>
  <c r="X391" i="17"/>
  <c r="Y391" i="17"/>
  <c r="Z391" i="17"/>
  <c r="W392" i="17"/>
  <c r="X392" i="17"/>
  <c r="Y392" i="17"/>
  <c r="Z392" i="17"/>
  <c r="W393" i="17"/>
  <c r="X393" i="17"/>
  <c r="Y393" i="17"/>
  <c r="Z393" i="17"/>
  <c r="W394" i="17"/>
  <c r="X394" i="17"/>
  <c r="Y394" i="17"/>
  <c r="Z394" i="17"/>
  <c r="W395" i="17"/>
  <c r="X395" i="17"/>
  <c r="Y395" i="17"/>
  <c r="Z395" i="17"/>
  <c r="W396" i="17"/>
  <c r="X396" i="17"/>
  <c r="Y396" i="17"/>
  <c r="Z396" i="17"/>
  <c r="W397" i="17"/>
  <c r="X397" i="17"/>
  <c r="Y397" i="17"/>
  <c r="Z397" i="17"/>
  <c r="W398" i="17"/>
  <c r="X398" i="17"/>
  <c r="Y398" i="17"/>
  <c r="Z398" i="17"/>
  <c r="W399" i="17"/>
  <c r="X399" i="17"/>
  <c r="Y399" i="17"/>
  <c r="Z399" i="17"/>
  <c r="W400" i="17"/>
  <c r="X400" i="17"/>
  <c r="Y400" i="17"/>
  <c r="Z400" i="17"/>
  <c r="W401" i="17"/>
  <c r="X401" i="17"/>
  <c r="Y401" i="17"/>
  <c r="Z401" i="17"/>
  <c r="W402" i="17"/>
  <c r="X402" i="17"/>
  <c r="Y402" i="17"/>
  <c r="Z402" i="17"/>
  <c r="W403" i="17"/>
  <c r="X403" i="17"/>
  <c r="Y403" i="17"/>
  <c r="Z403" i="17"/>
  <c r="W404" i="17"/>
  <c r="X404" i="17"/>
  <c r="Y404" i="17"/>
  <c r="Z404" i="17"/>
  <c r="W405" i="17"/>
  <c r="X405" i="17"/>
  <c r="Y405" i="17"/>
  <c r="Z405" i="17"/>
  <c r="W406" i="17"/>
  <c r="X406" i="17"/>
  <c r="Y406" i="17"/>
  <c r="Z406" i="17"/>
  <c r="W407" i="17"/>
  <c r="X407" i="17"/>
  <c r="Y407" i="17"/>
  <c r="Z407" i="17"/>
  <c r="W408" i="17"/>
  <c r="X408" i="17"/>
  <c r="Y408" i="17"/>
  <c r="Z408" i="17"/>
  <c r="W409" i="17"/>
  <c r="X409" i="17"/>
  <c r="Y409" i="17"/>
  <c r="Z409" i="17"/>
  <c r="W410" i="17"/>
  <c r="X410" i="17"/>
  <c r="Y410" i="17"/>
  <c r="Z410" i="17"/>
  <c r="W411" i="17"/>
  <c r="X411" i="17"/>
  <c r="Y411" i="17"/>
  <c r="Z411" i="17"/>
  <c r="W412" i="17"/>
  <c r="X412" i="17"/>
  <c r="Y412" i="17"/>
  <c r="Z412" i="17"/>
  <c r="W413" i="17"/>
  <c r="X413" i="17"/>
  <c r="Y413" i="17"/>
  <c r="Z413" i="17"/>
  <c r="W414" i="17"/>
  <c r="X414" i="17"/>
  <c r="Y414" i="17"/>
  <c r="Z414" i="17"/>
  <c r="W415" i="17"/>
  <c r="X415" i="17"/>
  <c r="Y415" i="17"/>
  <c r="Z415" i="17"/>
  <c r="W416" i="17"/>
  <c r="X416" i="17"/>
  <c r="Y416" i="17"/>
  <c r="Z416" i="17"/>
  <c r="W417" i="17"/>
  <c r="X417" i="17"/>
  <c r="Y417" i="17"/>
  <c r="Z417" i="17"/>
  <c r="W418" i="17"/>
  <c r="X418" i="17"/>
  <c r="Y418" i="17"/>
  <c r="Z418" i="17"/>
  <c r="W419" i="17"/>
  <c r="X419" i="17"/>
  <c r="Y419" i="17"/>
  <c r="Z419" i="17"/>
  <c r="W420" i="17"/>
  <c r="X420" i="17"/>
  <c r="Y420" i="17"/>
  <c r="Z420" i="17"/>
  <c r="W421" i="17"/>
  <c r="X421" i="17"/>
  <c r="Y421" i="17"/>
  <c r="Z421" i="17"/>
  <c r="W422" i="17"/>
  <c r="X422" i="17"/>
  <c r="Y422" i="17"/>
  <c r="Z422" i="17"/>
  <c r="W423" i="17"/>
  <c r="X423" i="17"/>
  <c r="Y423" i="17"/>
  <c r="Z423" i="17"/>
  <c r="W424" i="17"/>
  <c r="X424" i="17"/>
  <c r="Y424" i="17"/>
  <c r="Z424" i="17"/>
  <c r="W425" i="17"/>
  <c r="X425" i="17"/>
  <c r="Y425" i="17"/>
  <c r="Z425" i="17"/>
  <c r="W426" i="17"/>
  <c r="X426" i="17"/>
  <c r="Y426" i="17"/>
  <c r="Z426" i="17"/>
  <c r="W427" i="17"/>
  <c r="X427" i="17"/>
  <c r="Y427" i="17"/>
  <c r="Z427" i="17"/>
  <c r="W428" i="17"/>
  <c r="X428" i="17"/>
  <c r="Y428" i="17"/>
  <c r="Z428" i="17"/>
  <c r="W429" i="17"/>
  <c r="X429" i="17"/>
  <c r="Y429" i="17"/>
  <c r="Z429" i="17"/>
  <c r="W430" i="17"/>
  <c r="X430" i="17"/>
  <c r="Y430" i="17"/>
  <c r="Z430" i="17"/>
  <c r="W431" i="17"/>
  <c r="X431" i="17"/>
  <c r="Y431" i="17"/>
  <c r="Z431" i="17"/>
  <c r="W432" i="17"/>
  <c r="X432" i="17"/>
  <c r="Y432" i="17"/>
  <c r="Z432" i="17"/>
  <c r="W433" i="17"/>
  <c r="X433" i="17"/>
  <c r="Y433" i="17"/>
  <c r="Z433" i="17"/>
  <c r="W434" i="17"/>
  <c r="X434" i="17"/>
  <c r="Y434" i="17"/>
  <c r="Z434" i="17"/>
  <c r="W435" i="17"/>
  <c r="X435" i="17"/>
  <c r="Y435" i="17"/>
  <c r="Z435" i="17"/>
  <c r="W436" i="17"/>
  <c r="X436" i="17"/>
  <c r="Y436" i="17"/>
  <c r="Z436" i="17"/>
  <c r="W437" i="17"/>
  <c r="X437" i="17"/>
  <c r="Y437" i="17"/>
  <c r="Z437" i="17"/>
  <c r="W438" i="17"/>
  <c r="X438" i="17"/>
  <c r="Y438" i="17"/>
  <c r="Z438" i="17"/>
  <c r="W439" i="17"/>
  <c r="X439" i="17"/>
  <c r="Y439" i="17"/>
  <c r="Z439" i="17"/>
  <c r="W440" i="17"/>
  <c r="X440" i="17"/>
  <c r="Y440" i="17"/>
  <c r="Z440" i="17"/>
  <c r="W441" i="17"/>
  <c r="X441" i="17"/>
  <c r="Y441" i="17"/>
  <c r="Z441" i="17"/>
  <c r="W442" i="17"/>
  <c r="X442" i="17"/>
  <c r="Y442" i="17"/>
  <c r="Z442" i="17"/>
  <c r="W443" i="17"/>
  <c r="X443" i="17"/>
  <c r="Y443" i="17"/>
  <c r="Z443" i="17"/>
  <c r="W444" i="17"/>
  <c r="X444" i="17"/>
  <c r="Y444" i="17"/>
  <c r="Z444" i="17"/>
  <c r="W445" i="17"/>
  <c r="X445" i="17"/>
  <c r="Y445" i="17"/>
  <c r="Z445" i="17"/>
  <c r="W446" i="17"/>
  <c r="X446" i="17"/>
  <c r="Y446" i="17"/>
  <c r="Z446" i="17"/>
  <c r="W447" i="17"/>
  <c r="X447" i="17"/>
  <c r="Y447" i="17"/>
  <c r="Z447" i="17"/>
  <c r="W448" i="17"/>
  <c r="X448" i="17"/>
  <c r="Y448" i="17"/>
  <c r="Z448" i="17"/>
  <c r="W449" i="17"/>
  <c r="X449" i="17"/>
  <c r="Y449" i="17"/>
  <c r="Z449" i="17"/>
  <c r="W450" i="17"/>
  <c r="X450" i="17"/>
  <c r="Y450" i="17"/>
  <c r="Z450" i="17"/>
  <c r="W451" i="17"/>
  <c r="X451" i="17"/>
  <c r="Y451" i="17"/>
  <c r="Z451" i="17"/>
  <c r="W452" i="17"/>
  <c r="X452" i="17"/>
  <c r="Y452" i="17"/>
  <c r="Z452" i="17"/>
  <c r="W453" i="17"/>
  <c r="X453" i="17"/>
  <c r="Y453" i="17"/>
  <c r="Z453" i="17"/>
  <c r="W454" i="17"/>
  <c r="X454" i="17"/>
  <c r="Y454" i="17"/>
  <c r="Z454" i="17"/>
  <c r="W455" i="17"/>
  <c r="X455" i="17"/>
  <c r="Y455" i="17"/>
  <c r="Z455" i="17"/>
  <c r="W456" i="17"/>
  <c r="X456" i="17"/>
  <c r="Y456" i="17"/>
  <c r="Z456" i="17"/>
  <c r="W457" i="17"/>
  <c r="X457" i="17"/>
  <c r="Y457" i="17"/>
  <c r="Z457" i="17"/>
  <c r="W458" i="17"/>
  <c r="X458" i="17"/>
  <c r="Y458" i="17"/>
  <c r="Z458" i="17"/>
  <c r="W459" i="17"/>
  <c r="X459" i="17"/>
  <c r="Y459" i="17"/>
  <c r="Z459" i="17"/>
  <c r="W460" i="17"/>
  <c r="X460" i="17"/>
  <c r="Y460" i="17"/>
  <c r="Z460" i="17"/>
  <c r="W461" i="17"/>
  <c r="X461" i="17"/>
  <c r="Y461" i="17"/>
  <c r="Z461" i="17"/>
  <c r="W462" i="17"/>
  <c r="X462" i="17"/>
  <c r="Y462" i="17"/>
  <c r="Z462" i="17"/>
  <c r="W463" i="17"/>
  <c r="X463" i="17"/>
  <c r="Y463" i="17"/>
  <c r="Z463" i="17"/>
  <c r="W464" i="17"/>
  <c r="X464" i="17"/>
  <c r="Y464" i="17"/>
  <c r="Z464" i="17"/>
  <c r="W465" i="17"/>
  <c r="X465" i="17"/>
  <c r="Y465" i="17"/>
  <c r="Z465" i="17"/>
  <c r="W466" i="17"/>
  <c r="X466" i="17"/>
  <c r="Y466" i="17"/>
  <c r="Z466" i="17"/>
  <c r="W467" i="17"/>
  <c r="X467" i="17"/>
  <c r="Y467" i="17"/>
  <c r="Z467" i="17"/>
  <c r="W468" i="17"/>
  <c r="X468" i="17"/>
  <c r="Y468" i="17"/>
  <c r="Z468" i="17"/>
  <c r="W469" i="17"/>
  <c r="X469" i="17"/>
  <c r="Y469" i="17"/>
  <c r="Z469" i="17"/>
  <c r="W470" i="17"/>
  <c r="X470" i="17"/>
  <c r="Y470" i="17"/>
  <c r="Z470" i="17"/>
  <c r="W471" i="17"/>
  <c r="X471" i="17"/>
  <c r="Y471" i="17"/>
  <c r="Z471" i="17"/>
  <c r="W472" i="17"/>
  <c r="X472" i="17"/>
  <c r="Y472" i="17"/>
  <c r="Z472" i="17"/>
  <c r="W473" i="17"/>
  <c r="X473" i="17"/>
  <c r="Y473" i="17"/>
  <c r="Z473" i="17"/>
  <c r="W474" i="17"/>
  <c r="X474" i="17"/>
  <c r="Y474" i="17"/>
  <c r="Z474" i="17"/>
  <c r="W475" i="17"/>
  <c r="X475" i="17"/>
  <c r="Y475" i="17"/>
  <c r="Z475" i="17"/>
  <c r="W476" i="17"/>
  <c r="X476" i="17"/>
  <c r="Y476" i="17"/>
  <c r="Z476" i="17"/>
  <c r="W477" i="17"/>
  <c r="X477" i="17"/>
  <c r="Y477" i="17"/>
  <c r="Z477" i="17"/>
  <c r="W478" i="17"/>
  <c r="X478" i="17"/>
  <c r="Y478" i="17"/>
  <c r="Z478" i="17"/>
  <c r="W479" i="17"/>
  <c r="X479" i="17"/>
  <c r="Y479" i="17"/>
  <c r="Z479" i="17"/>
  <c r="W480" i="17"/>
  <c r="X480" i="17"/>
  <c r="Y480" i="17"/>
  <c r="Z480" i="17"/>
  <c r="W481" i="17"/>
  <c r="X481" i="17"/>
  <c r="Y481" i="17"/>
  <c r="Z481" i="17"/>
  <c r="W482" i="17"/>
  <c r="X482" i="17"/>
  <c r="Y482" i="17"/>
  <c r="Z482" i="17"/>
  <c r="W483" i="17"/>
  <c r="X483" i="17"/>
  <c r="Y483" i="17"/>
  <c r="Z483" i="17"/>
  <c r="W484" i="17"/>
  <c r="X484" i="17"/>
  <c r="Y484" i="17"/>
  <c r="Z484" i="17"/>
  <c r="W485" i="17"/>
  <c r="X485" i="17"/>
  <c r="Y485" i="17"/>
  <c r="Z485" i="17"/>
  <c r="W486" i="17"/>
  <c r="X486" i="17"/>
  <c r="Y486" i="17"/>
  <c r="Z486" i="17"/>
  <c r="W487" i="17"/>
  <c r="X487" i="17"/>
  <c r="Y487" i="17"/>
  <c r="Z487" i="17"/>
  <c r="W488" i="17"/>
  <c r="X488" i="17"/>
  <c r="Y488" i="17"/>
  <c r="Z488" i="17"/>
  <c r="W489" i="17"/>
  <c r="X489" i="17"/>
  <c r="Y489" i="17"/>
  <c r="Z489" i="17"/>
  <c r="W490" i="17"/>
  <c r="X490" i="17"/>
  <c r="Y490" i="17"/>
  <c r="Z490" i="17"/>
  <c r="W491" i="17"/>
  <c r="X491" i="17"/>
  <c r="Y491" i="17"/>
  <c r="Z491" i="17"/>
  <c r="W492" i="17"/>
  <c r="X492" i="17"/>
  <c r="Y492" i="17"/>
  <c r="Z492" i="17"/>
  <c r="W493" i="17"/>
  <c r="X493" i="17"/>
  <c r="Y493" i="17"/>
  <c r="Z493" i="17"/>
  <c r="W494" i="17"/>
  <c r="X494" i="17"/>
  <c r="Y494" i="17"/>
  <c r="Z494" i="17"/>
  <c r="W495" i="17"/>
  <c r="X495" i="17"/>
  <c r="Y495" i="17"/>
  <c r="Z495" i="17"/>
  <c r="W496" i="17"/>
  <c r="X496" i="17"/>
  <c r="Y496" i="17"/>
  <c r="Z496" i="17"/>
  <c r="W497" i="17"/>
  <c r="X497" i="17"/>
  <c r="Y497" i="17"/>
  <c r="Z497" i="17"/>
  <c r="W498" i="17"/>
  <c r="X498" i="17"/>
  <c r="Y498" i="17"/>
  <c r="Z498" i="17"/>
  <c r="W499" i="17"/>
  <c r="X499" i="17"/>
  <c r="Y499" i="17"/>
  <c r="Z499" i="17"/>
  <c r="W500" i="17"/>
  <c r="X500" i="17"/>
  <c r="Y500" i="17"/>
  <c r="Z500" i="17"/>
  <c r="W501" i="17"/>
  <c r="X501" i="17"/>
  <c r="Y501" i="17"/>
  <c r="Z501" i="17"/>
  <c r="W502" i="17"/>
  <c r="X502" i="17"/>
  <c r="Y502" i="17"/>
  <c r="Z502" i="17"/>
  <c r="W503" i="17"/>
  <c r="X503" i="17"/>
  <c r="Y503" i="17"/>
  <c r="Z503" i="17"/>
  <c r="W504" i="17"/>
  <c r="X504" i="17"/>
  <c r="Y504" i="17"/>
  <c r="Z504" i="17"/>
  <c r="W505" i="17"/>
  <c r="X505" i="17"/>
  <c r="Y505" i="17"/>
  <c r="Z505" i="17"/>
  <c r="W506" i="17"/>
  <c r="X506" i="17"/>
  <c r="Y506" i="17"/>
  <c r="Z506" i="17"/>
  <c r="W507" i="17"/>
  <c r="X507" i="17"/>
  <c r="Y507" i="17"/>
  <c r="Z507" i="17"/>
  <c r="W508" i="17"/>
  <c r="X508" i="17"/>
  <c r="Y508" i="17"/>
  <c r="Z508" i="17"/>
  <c r="W509" i="17"/>
  <c r="X509" i="17"/>
  <c r="Y509" i="17"/>
  <c r="Z509" i="17"/>
  <c r="W510" i="17"/>
  <c r="X510" i="17"/>
  <c r="Y510" i="17"/>
  <c r="Z510" i="17"/>
  <c r="W511" i="17"/>
  <c r="X511" i="17"/>
  <c r="Y511" i="17"/>
  <c r="Z511" i="17"/>
  <c r="W512" i="17"/>
  <c r="X512" i="17"/>
  <c r="Y512" i="17"/>
  <c r="Z512" i="17"/>
  <c r="W513" i="17"/>
  <c r="X513" i="17"/>
  <c r="Y513" i="17"/>
  <c r="Z513" i="17"/>
  <c r="W514" i="17"/>
  <c r="X514" i="17"/>
  <c r="Y514" i="17"/>
  <c r="Z514" i="17"/>
  <c r="W515" i="17"/>
  <c r="X515" i="17"/>
  <c r="Y515" i="17"/>
  <c r="Z515" i="17"/>
  <c r="W516" i="17"/>
  <c r="X516" i="17"/>
  <c r="Y516" i="17"/>
  <c r="Z516" i="17"/>
  <c r="W517" i="17"/>
  <c r="X517" i="17"/>
  <c r="Y517" i="17"/>
  <c r="Z517" i="17"/>
  <c r="W518" i="17"/>
  <c r="X518" i="17"/>
  <c r="Y518" i="17"/>
  <c r="Z518" i="17"/>
  <c r="W519" i="17"/>
  <c r="X519" i="17"/>
  <c r="Y519" i="17"/>
  <c r="Z519" i="17"/>
  <c r="W520" i="17"/>
  <c r="X520" i="17"/>
  <c r="Y520" i="17"/>
  <c r="Z520" i="17"/>
  <c r="W521" i="17"/>
  <c r="X521" i="17"/>
  <c r="Y521" i="17"/>
  <c r="Z521" i="17"/>
  <c r="W522" i="17"/>
  <c r="X522" i="17"/>
  <c r="Y522" i="17"/>
  <c r="Z522" i="17"/>
  <c r="W523" i="17"/>
  <c r="X523" i="17"/>
  <c r="Y523" i="17"/>
  <c r="Z523" i="17"/>
  <c r="W524" i="17"/>
  <c r="X524" i="17"/>
  <c r="Y524" i="17"/>
  <c r="Z524" i="17"/>
  <c r="W525" i="17"/>
  <c r="X525" i="17"/>
  <c r="Y525" i="17"/>
  <c r="Z525" i="17"/>
  <c r="W526" i="17"/>
  <c r="X526" i="17"/>
  <c r="Y526" i="17"/>
  <c r="Z526" i="17"/>
  <c r="W527" i="17"/>
  <c r="X527" i="17"/>
  <c r="Y527" i="17"/>
  <c r="Z527" i="17"/>
  <c r="W528" i="17"/>
  <c r="X528" i="17"/>
  <c r="Y528" i="17"/>
  <c r="Z528" i="17"/>
  <c r="W529" i="17"/>
  <c r="X529" i="17"/>
  <c r="Y529" i="17"/>
  <c r="Z529" i="17"/>
  <c r="W530" i="17"/>
  <c r="X530" i="17"/>
  <c r="Y530" i="17"/>
  <c r="Z530" i="17"/>
  <c r="W531" i="17"/>
  <c r="X531" i="17"/>
  <c r="Y531" i="17"/>
  <c r="Z531" i="17"/>
  <c r="W532" i="17"/>
  <c r="X532" i="17"/>
  <c r="Y532" i="17"/>
  <c r="Z532" i="17"/>
  <c r="W533" i="17"/>
  <c r="X533" i="17"/>
  <c r="Y533" i="17"/>
  <c r="Z533" i="17"/>
  <c r="W534" i="17"/>
  <c r="X534" i="17"/>
  <c r="Y534" i="17"/>
  <c r="Z534" i="17"/>
  <c r="W535" i="17"/>
  <c r="X535" i="17"/>
  <c r="Y535" i="17"/>
  <c r="Z535" i="17"/>
  <c r="W536" i="17"/>
  <c r="X536" i="17"/>
  <c r="Y536" i="17"/>
  <c r="Z536" i="17"/>
  <c r="W537" i="17"/>
  <c r="X537" i="17"/>
  <c r="Y537" i="17"/>
  <c r="Z537" i="17"/>
  <c r="W538" i="17"/>
  <c r="X538" i="17"/>
  <c r="Y538" i="17"/>
  <c r="Z538" i="17"/>
  <c r="W539" i="17"/>
  <c r="X539" i="17"/>
  <c r="Y539" i="17"/>
  <c r="Z539" i="17"/>
  <c r="W540" i="17"/>
  <c r="X540" i="17"/>
  <c r="Y540" i="17"/>
  <c r="Z540" i="17"/>
  <c r="W541" i="17"/>
  <c r="X541" i="17"/>
  <c r="Y541" i="17"/>
  <c r="Z541" i="17"/>
  <c r="W542" i="17"/>
  <c r="X542" i="17"/>
  <c r="Y542" i="17"/>
  <c r="Z542" i="17"/>
  <c r="W543" i="17"/>
  <c r="X543" i="17"/>
  <c r="Y543" i="17"/>
  <c r="Z543" i="17"/>
  <c r="W544" i="17"/>
  <c r="X544" i="17"/>
  <c r="Y544" i="17"/>
  <c r="Z544" i="17"/>
  <c r="W545" i="17"/>
  <c r="X545" i="17"/>
  <c r="Y545" i="17"/>
  <c r="Z545" i="17"/>
  <c r="W546" i="17"/>
  <c r="X546" i="17"/>
  <c r="Y546" i="17"/>
  <c r="Z546" i="17"/>
  <c r="W547" i="17"/>
  <c r="X547" i="17"/>
  <c r="Y547" i="17"/>
  <c r="Z547" i="17"/>
  <c r="W548" i="17"/>
  <c r="X548" i="17"/>
  <c r="Y548" i="17"/>
  <c r="Z548" i="17"/>
  <c r="W549" i="17"/>
  <c r="X549" i="17"/>
  <c r="Y549" i="17"/>
  <c r="Z549" i="17"/>
  <c r="W550" i="17"/>
  <c r="X550" i="17"/>
  <c r="Y550" i="17"/>
  <c r="Z550" i="17"/>
  <c r="W551" i="17"/>
  <c r="X551" i="17"/>
  <c r="Y551" i="17"/>
  <c r="Z551" i="17"/>
  <c r="W552" i="17"/>
  <c r="X552" i="17"/>
  <c r="Y552" i="17"/>
  <c r="Z552" i="17"/>
  <c r="W553" i="17"/>
  <c r="X553" i="17"/>
  <c r="Y553" i="17"/>
  <c r="Z553" i="17"/>
  <c r="W554" i="17"/>
  <c r="X554" i="17"/>
  <c r="Y554" i="17"/>
  <c r="Z554" i="17"/>
  <c r="W555" i="17"/>
  <c r="X555" i="17"/>
  <c r="Y555" i="17"/>
  <c r="Z555" i="17"/>
  <c r="W556" i="17"/>
  <c r="X556" i="17"/>
  <c r="Y556" i="17"/>
  <c r="Z556" i="17"/>
  <c r="W557" i="17"/>
  <c r="X557" i="17"/>
  <c r="Y557" i="17"/>
  <c r="Z557" i="17"/>
  <c r="W558" i="17"/>
  <c r="X558" i="17"/>
  <c r="Y558" i="17"/>
  <c r="Z558" i="17"/>
  <c r="W559" i="17"/>
  <c r="X559" i="17"/>
  <c r="Y559" i="17"/>
  <c r="Z559" i="17"/>
  <c r="W560" i="17"/>
  <c r="X560" i="17"/>
  <c r="Y560" i="17"/>
  <c r="Z560" i="17"/>
  <c r="W561" i="17"/>
  <c r="X561" i="17"/>
  <c r="Y561" i="17"/>
  <c r="Z561" i="17"/>
  <c r="W562" i="17"/>
  <c r="X562" i="17"/>
  <c r="Y562" i="17"/>
  <c r="Z562" i="17"/>
  <c r="W563" i="17"/>
  <c r="X563" i="17"/>
  <c r="Y563" i="17"/>
  <c r="Z563" i="17"/>
  <c r="W564" i="17"/>
  <c r="X564" i="17"/>
  <c r="Y564" i="17"/>
  <c r="Z564" i="17"/>
  <c r="W565" i="17"/>
  <c r="X565" i="17"/>
  <c r="Y565" i="17"/>
  <c r="Z565" i="17"/>
  <c r="W566" i="17"/>
  <c r="X566" i="17"/>
  <c r="Y566" i="17"/>
  <c r="Z566" i="17"/>
  <c r="W567" i="17"/>
  <c r="X567" i="17"/>
  <c r="Y567" i="17"/>
  <c r="Z567" i="17"/>
  <c r="W568" i="17"/>
  <c r="X568" i="17"/>
  <c r="Y568" i="17"/>
  <c r="Z568" i="17"/>
  <c r="W569" i="17"/>
  <c r="X569" i="17"/>
  <c r="Y569" i="17"/>
  <c r="Z569" i="17"/>
  <c r="W570" i="17"/>
  <c r="X570" i="17"/>
  <c r="Y570" i="17"/>
  <c r="Z570" i="17"/>
  <c r="W571" i="17"/>
  <c r="X571" i="17"/>
  <c r="Y571" i="17"/>
  <c r="Z571" i="17"/>
  <c r="W572" i="17"/>
  <c r="X572" i="17"/>
  <c r="Y572" i="17"/>
  <c r="Z572" i="17"/>
  <c r="W573" i="17"/>
  <c r="X573" i="17"/>
  <c r="Y573" i="17"/>
  <c r="Z573" i="17"/>
  <c r="W574" i="17"/>
  <c r="X574" i="17"/>
  <c r="Y574" i="17"/>
  <c r="Z574" i="17"/>
  <c r="W575" i="17"/>
  <c r="X575" i="17"/>
  <c r="Y575" i="17"/>
  <c r="Z575" i="17"/>
  <c r="W576" i="17"/>
  <c r="X576" i="17"/>
  <c r="Y576" i="17"/>
  <c r="Z576" i="17"/>
  <c r="W577" i="17"/>
  <c r="X577" i="17"/>
  <c r="Y577" i="17"/>
  <c r="Z577" i="17"/>
  <c r="W578" i="17"/>
  <c r="X578" i="17"/>
  <c r="Y578" i="17"/>
  <c r="Z578" i="17"/>
  <c r="W579" i="17"/>
  <c r="X579" i="17"/>
  <c r="Y579" i="17"/>
  <c r="Z579" i="17"/>
  <c r="W580" i="17"/>
  <c r="X580" i="17"/>
  <c r="Y580" i="17"/>
  <c r="Z580" i="17"/>
  <c r="W581" i="17"/>
  <c r="X581" i="17"/>
  <c r="Y581" i="17"/>
  <c r="Z581" i="17"/>
  <c r="W582" i="17"/>
  <c r="X582" i="17"/>
  <c r="Y582" i="17"/>
  <c r="Z582" i="17"/>
  <c r="W583" i="17"/>
  <c r="X583" i="17"/>
  <c r="Y583" i="17"/>
  <c r="Z583" i="17"/>
  <c r="W584" i="17"/>
  <c r="X584" i="17"/>
  <c r="Y584" i="17"/>
  <c r="Z584" i="17"/>
  <c r="W585" i="17"/>
  <c r="X585" i="17"/>
  <c r="Y585" i="17"/>
  <c r="Z585" i="17"/>
  <c r="W586" i="17"/>
  <c r="X586" i="17"/>
  <c r="Y586" i="17"/>
  <c r="Z586" i="17"/>
  <c r="W587" i="17"/>
  <c r="X587" i="17"/>
  <c r="Y587" i="17"/>
  <c r="Z587" i="17"/>
  <c r="W588" i="17"/>
  <c r="X588" i="17"/>
  <c r="Y588" i="17"/>
  <c r="Z588" i="17"/>
  <c r="W589" i="17"/>
  <c r="X589" i="17"/>
  <c r="Y589" i="17"/>
  <c r="Z589" i="17"/>
  <c r="W590" i="17"/>
  <c r="X590" i="17"/>
  <c r="Y590" i="17"/>
  <c r="Z590" i="17"/>
  <c r="W591" i="17"/>
  <c r="X591" i="17"/>
  <c r="Y591" i="17"/>
  <c r="Z591" i="17"/>
  <c r="W592" i="17"/>
  <c r="X592" i="17"/>
  <c r="Y592" i="17"/>
  <c r="Z592" i="17"/>
  <c r="W593" i="17"/>
  <c r="X593" i="17"/>
  <c r="Y593" i="17"/>
  <c r="Z593" i="17"/>
  <c r="W594" i="17"/>
  <c r="X594" i="17"/>
  <c r="Y594" i="17"/>
  <c r="Z594" i="17"/>
  <c r="W595" i="17"/>
  <c r="X595" i="17"/>
  <c r="Y595" i="17"/>
  <c r="Z595" i="17"/>
  <c r="W596" i="17"/>
  <c r="X596" i="17"/>
  <c r="Y596" i="17"/>
  <c r="Z596" i="17"/>
  <c r="W597" i="17"/>
  <c r="X597" i="17"/>
  <c r="Y597" i="17"/>
  <c r="Z597" i="17"/>
  <c r="W598" i="17"/>
  <c r="X598" i="17"/>
  <c r="Y598" i="17"/>
  <c r="Z598" i="17"/>
  <c r="W599" i="17"/>
  <c r="X599" i="17"/>
  <c r="Y599" i="17"/>
  <c r="Z599" i="17"/>
  <c r="W600" i="17"/>
  <c r="X600" i="17"/>
  <c r="Y600" i="17"/>
  <c r="Z600" i="17"/>
  <c r="W601" i="17"/>
  <c r="X601" i="17"/>
  <c r="Y601" i="17"/>
  <c r="Z601" i="17"/>
  <c r="W602" i="17"/>
  <c r="X602" i="17"/>
  <c r="Y602" i="17"/>
  <c r="Z602" i="17"/>
  <c r="W603" i="17"/>
  <c r="X603" i="17"/>
  <c r="Y603" i="17"/>
  <c r="Z603" i="17"/>
  <c r="W604" i="17"/>
  <c r="X604" i="17"/>
  <c r="Y604" i="17"/>
  <c r="Z604" i="17"/>
  <c r="W605" i="17"/>
  <c r="X605" i="17"/>
  <c r="Y605" i="17"/>
  <c r="Z605" i="17"/>
  <c r="W606" i="17"/>
  <c r="X606" i="17"/>
  <c r="Y606" i="17"/>
  <c r="Z606" i="17"/>
  <c r="W607" i="17"/>
  <c r="X607" i="17"/>
  <c r="Y607" i="17"/>
  <c r="Z607" i="17"/>
  <c r="W608" i="17"/>
  <c r="X608" i="17"/>
  <c r="Y608" i="17"/>
  <c r="Z608" i="17"/>
  <c r="W609" i="17"/>
  <c r="X609" i="17"/>
  <c r="Y609" i="17"/>
  <c r="Z609" i="17"/>
  <c r="W610" i="17"/>
  <c r="X610" i="17"/>
  <c r="Y610" i="17"/>
  <c r="Z610" i="17"/>
  <c r="W611" i="17"/>
  <c r="X611" i="17"/>
  <c r="Y611" i="17"/>
  <c r="Z611" i="17"/>
  <c r="W612" i="17"/>
  <c r="X612" i="17"/>
  <c r="Y612" i="17"/>
  <c r="Z612" i="17"/>
  <c r="W613" i="17"/>
  <c r="X613" i="17"/>
  <c r="Y613" i="17"/>
  <c r="Z613" i="17"/>
  <c r="W614" i="17"/>
  <c r="X614" i="17"/>
  <c r="Y614" i="17"/>
  <c r="Z614" i="17"/>
  <c r="W615" i="17"/>
  <c r="X615" i="17"/>
  <c r="Y615" i="17"/>
  <c r="Z615" i="17"/>
  <c r="W616" i="17"/>
  <c r="X616" i="17"/>
  <c r="Y616" i="17"/>
  <c r="Z616" i="17"/>
  <c r="W617" i="17"/>
  <c r="X617" i="17"/>
  <c r="Y617" i="17"/>
  <c r="Z617" i="17"/>
  <c r="W618" i="17"/>
  <c r="X618" i="17"/>
  <c r="Y618" i="17"/>
  <c r="Z618" i="17"/>
  <c r="W619" i="17"/>
  <c r="X619" i="17"/>
  <c r="Y619" i="17"/>
  <c r="Z619" i="17"/>
  <c r="W620" i="17"/>
  <c r="X620" i="17"/>
  <c r="Y620" i="17"/>
  <c r="Z620" i="17"/>
  <c r="W621" i="17"/>
  <c r="X621" i="17"/>
  <c r="Y621" i="17"/>
  <c r="Z621" i="17"/>
  <c r="W622" i="17"/>
  <c r="X622" i="17"/>
  <c r="Y622" i="17"/>
  <c r="Z622" i="17"/>
  <c r="W623" i="17"/>
  <c r="X623" i="17"/>
  <c r="Y623" i="17"/>
  <c r="Z623" i="17"/>
  <c r="W624" i="17"/>
  <c r="X624" i="17"/>
  <c r="Y624" i="17"/>
  <c r="Z624" i="17"/>
  <c r="W625" i="17"/>
  <c r="X625" i="17"/>
  <c r="Y625" i="17"/>
  <c r="Z625" i="17"/>
  <c r="W626" i="17"/>
  <c r="X626" i="17"/>
  <c r="Y626" i="17"/>
  <c r="Z626" i="17"/>
  <c r="W627" i="17"/>
  <c r="X627" i="17"/>
  <c r="Y627" i="17"/>
  <c r="Z627" i="17"/>
  <c r="W628" i="17"/>
  <c r="X628" i="17"/>
  <c r="Y628" i="17"/>
  <c r="Z628" i="17"/>
  <c r="W629" i="17"/>
  <c r="X629" i="17"/>
  <c r="Y629" i="17"/>
  <c r="Z629" i="17"/>
  <c r="W630" i="17"/>
  <c r="X630" i="17"/>
  <c r="Y630" i="17"/>
  <c r="Z630" i="17"/>
  <c r="W631" i="17"/>
  <c r="X631" i="17"/>
  <c r="Y631" i="17"/>
  <c r="Z631" i="17"/>
  <c r="W632" i="17"/>
  <c r="X632" i="17"/>
  <c r="Y632" i="17"/>
  <c r="Z632" i="17"/>
  <c r="W633" i="17"/>
  <c r="X633" i="17"/>
  <c r="Y633" i="17"/>
  <c r="Z633" i="17"/>
  <c r="W634" i="17"/>
  <c r="X634" i="17"/>
  <c r="Y634" i="17"/>
  <c r="Z634" i="17"/>
  <c r="W635" i="17"/>
  <c r="X635" i="17"/>
  <c r="Y635" i="17"/>
  <c r="Z635" i="17"/>
  <c r="W636" i="17"/>
  <c r="X636" i="17"/>
  <c r="Y636" i="17"/>
  <c r="Z636" i="17"/>
  <c r="W637" i="17"/>
  <c r="X637" i="17"/>
  <c r="Y637" i="17"/>
  <c r="Z637" i="17"/>
  <c r="W638" i="17"/>
  <c r="X638" i="17"/>
  <c r="Y638" i="17"/>
  <c r="Z638" i="17"/>
  <c r="W639" i="17"/>
  <c r="X639" i="17"/>
  <c r="Y639" i="17"/>
  <c r="Z639" i="17"/>
  <c r="W640" i="17"/>
  <c r="X640" i="17"/>
  <c r="Y640" i="17"/>
  <c r="Z640" i="17"/>
  <c r="W641" i="17"/>
  <c r="X641" i="17"/>
  <c r="Y641" i="17"/>
  <c r="Z641" i="17"/>
  <c r="W642" i="17"/>
  <c r="X642" i="17"/>
  <c r="Y642" i="17"/>
  <c r="Z642" i="17"/>
  <c r="W643" i="17"/>
  <c r="X643" i="17"/>
  <c r="Y643" i="17"/>
  <c r="Z643" i="17"/>
  <c r="W644" i="17"/>
  <c r="X644" i="17"/>
  <c r="Y644" i="17"/>
  <c r="Z644" i="17"/>
  <c r="W645" i="17"/>
  <c r="X645" i="17"/>
  <c r="Y645" i="17"/>
  <c r="Z645" i="17"/>
  <c r="W646" i="17"/>
  <c r="X646" i="17"/>
  <c r="Y646" i="17"/>
  <c r="Z646" i="17"/>
  <c r="W647" i="17"/>
  <c r="X647" i="17"/>
  <c r="Y647" i="17"/>
  <c r="Z647" i="17"/>
  <c r="W648" i="17"/>
  <c r="X648" i="17"/>
  <c r="Y648" i="17"/>
  <c r="Z648" i="17"/>
  <c r="W649" i="17"/>
  <c r="X649" i="17"/>
  <c r="Y649" i="17"/>
  <c r="Z649" i="17"/>
  <c r="W650" i="17"/>
  <c r="X650" i="17"/>
  <c r="Y650" i="17"/>
  <c r="Z650" i="17"/>
  <c r="W651" i="17"/>
  <c r="X651" i="17"/>
  <c r="Y651" i="17"/>
  <c r="Z651" i="17"/>
  <c r="W652" i="17"/>
  <c r="X652" i="17"/>
  <c r="Y652" i="17"/>
  <c r="Z652" i="17"/>
  <c r="W653" i="17"/>
  <c r="X653" i="17"/>
  <c r="Y653" i="17"/>
  <c r="Z653" i="17"/>
  <c r="W654" i="17"/>
  <c r="X654" i="17"/>
  <c r="Y654" i="17"/>
  <c r="Z654" i="17"/>
  <c r="W655" i="17"/>
  <c r="X655" i="17"/>
  <c r="Y655" i="17"/>
  <c r="Z655" i="17"/>
  <c r="W656" i="17"/>
  <c r="X656" i="17"/>
  <c r="Y656" i="17"/>
  <c r="Z656" i="17"/>
  <c r="W657" i="17"/>
  <c r="X657" i="17"/>
  <c r="Y657" i="17"/>
  <c r="Z657" i="17"/>
  <c r="W658" i="17"/>
  <c r="X658" i="17"/>
  <c r="Y658" i="17"/>
  <c r="Z658" i="17"/>
  <c r="W659" i="17"/>
  <c r="X659" i="17"/>
  <c r="Y659" i="17"/>
  <c r="Z659" i="17"/>
  <c r="W660" i="17"/>
  <c r="X660" i="17"/>
  <c r="Y660" i="17"/>
  <c r="Z660" i="17"/>
  <c r="W661" i="17"/>
  <c r="X661" i="17"/>
  <c r="Y661" i="17"/>
  <c r="Z661" i="17"/>
  <c r="W662" i="17"/>
  <c r="X662" i="17"/>
  <c r="Y662" i="17"/>
  <c r="Z662" i="17"/>
  <c r="W663" i="17"/>
  <c r="X663" i="17"/>
  <c r="Y663" i="17"/>
  <c r="Z663" i="17"/>
  <c r="W664" i="17"/>
  <c r="X664" i="17"/>
  <c r="Y664" i="17"/>
  <c r="Z664" i="17"/>
  <c r="W665" i="17"/>
  <c r="X665" i="17"/>
  <c r="Y665" i="17"/>
  <c r="Z665" i="17"/>
  <c r="W666" i="17"/>
  <c r="X666" i="17"/>
  <c r="Y666" i="17"/>
  <c r="Z666" i="17"/>
  <c r="W667" i="17"/>
  <c r="X667" i="17"/>
  <c r="Y667" i="17"/>
  <c r="Z667" i="17"/>
  <c r="W668" i="17"/>
  <c r="X668" i="17"/>
  <c r="Y668" i="17"/>
  <c r="Z668" i="17"/>
  <c r="W669" i="17"/>
  <c r="X669" i="17"/>
  <c r="Y669" i="17"/>
  <c r="Z669" i="17"/>
  <c r="W670" i="17"/>
  <c r="X670" i="17"/>
  <c r="Y670" i="17"/>
  <c r="Z670" i="17"/>
  <c r="W671" i="17"/>
  <c r="X671" i="17"/>
  <c r="Y671" i="17"/>
  <c r="Z671" i="17"/>
  <c r="W672" i="17"/>
  <c r="X672" i="17"/>
  <c r="Y672" i="17"/>
  <c r="Z672" i="17"/>
  <c r="W673" i="17"/>
  <c r="X673" i="17"/>
  <c r="Y673" i="17"/>
  <c r="Z673" i="17"/>
  <c r="W674" i="17"/>
  <c r="X674" i="17"/>
  <c r="Y674" i="17"/>
  <c r="Z674" i="17"/>
  <c r="W675" i="17"/>
  <c r="X675" i="17"/>
  <c r="Y675" i="17"/>
  <c r="Z675" i="17"/>
  <c r="W676" i="17"/>
  <c r="X676" i="17"/>
  <c r="Y676" i="17"/>
  <c r="Z676" i="17"/>
  <c r="W677" i="17"/>
  <c r="X677" i="17"/>
  <c r="Y677" i="17"/>
  <c r="Z677" i="17"/>
  <c r="W678" i="17"/>
  <c r="X678" i="17"/>
  <c r="Y678" i="17"/>
  <c r="Z678" i="17"/>
  <c r="W679" i="17"/>
  <c r="X679" i="17"/>
  <c r="Y679" i="17"/>
  <c r="Z679" i="17"/>
  <c r="W680" i="17"/>
  <c r="X680" i="17"/>
  <c r="Y680" i="17"/>
  <c r="Z680" i="17"/>
  <c r="W681" i="17"/>
  <c r="X681" i="17"/>
  <c r="Y681" i="17"/>
  <c r="Z681" i="17"/>
  <c r="W682" i="17"/>
  <c r="X682" i="17"/>
  <c r="Y682" i="17"/>
  <c r="Z682" i="17"/>
  <c r="W683" i="17"/>
  <c r="X683" i="17"/>
  <c r="Y683" i="17"/>
  <c r="Z683" i="17"/>
  <c r="W684" i="17"/>
  <c r="X684" i="17"/>
  <c r="Y684" i="17"/>
  <c r="Z684" i="17"/>
  <c r="W685" i="17"/>
  <c r="X685" i="17"/>
  <c r="Y685" i="17"/>
  <c r="Z685" i="17"/>
  <c r="W686" i="17"/>
  <c r="X686" i="17"/>
  <c r="Y686" i="17"/>
  <c r="Z686" i="17"/>
  <c r="W687" i="17"/>
  <c r="X687" i="17"/>
  <c r="Y687" i="17"/>
  <c r="Z687" i="17"/>
  <c r="W688" i="17"/>
  <c r="X688" i="17"/>
  <c r="Y688" i="17"/>
  <c r="Z688" i="17"/>
  <c r="W689" i="17"/>
  <c r="X689" i="17"/>
  <c r="Y689" i="17"/>
  <c r="Z689" i="17"/>
  <c r="W690" i="17"/>
  <c r="X690" i="17"/>
  <c r="Y690" i="17"/>
  <c r="Z690" i="17"/>
  <c r="W691" i="17"/>
  <c r="X691" i="17"/>
  <c r="Y691" i="17"/>
  <c r="Z691" i="17"/>
  <c r="W692" i="17"/>
  <c r="X692" i="17"/>
  <c r="Y692" i="17"/>
  <c r="Z692" i="17"/>
  <c r="W693" i="17"/>
  <c r="X693" i="17"/>
  <c r="Y693" i="17"/>
  <c r="Z693" i="17"/>
  <c r="W694" i="17"/>
  <c r="X694" i="17"/>
  <c r="Y694" i="17"/>
  <c r="Z694" i="17"/>
  <c r="W695" i="17"/>
  <c r="X695" i="17"/>
  <c r="Y695" i="17"/>
  <c r="Z695" i="17"/>
  <c r="W696" i="17"/>
  <c r="X696" i="17"/>
  <c r="Y696" i="17"/>
  <c r="Z696" i="17"/>
  <c r="W697" i="17"/>
  <c r="X697" i="17"/>
  <c r="Y697" i="17"/>
  <c r="Z697" i="17"/>
  <c r="W698" i="17"/>
  <c r="X698" i="17"/>
  <c r="Y698" i="17"/>
  <c r="Z698" i="17"/>
  <c r="W699" i="17"/>
  <c r="X699" i="17"/>
  <c r="Y699" i="17"/>
  <c r="Z699" i="17"/>
  <c r="W700" i="17"/>
  <c r="X700" i="17"/>
  <c r="Y700" i="17"/>
  <c r="Z700" i="17"/>
  <c r="W701" i="17"/>
  <c r="X701" i="17"/>
  <c r="Y701" i="17"/>
  <c r="Z701" i="17"/>
  <c r="W702" i="17"/>
  <c r="X702" i="17"/>
  <c r="Y702" i="17"/>
  <c r="Z702" i="17"/>
  <c r="W703" i="17"/>
  <c r="X703" i="17"/>
  <c r="Y703" i="17"/>
  <c r="Z703" i="17"/>
  <c r="W704" i="17"/>
  <c r="X704" i="17"/>
  <c r="Y704" i="17"/>
  <c r="Z704" i="17"/>
  <c r="W705" i="17"/>
  <c r="X705" i="17"/>
  <c r="Y705" i="17"/>
  <c r="Z705" i="17"/>
  <c r="W706" i="17"/>
  <c r="X706" i="17"/>
  <c r="Y706" i="17"/>
  <c r="Z706" i="17"/>
  <c r="W707" i="17"/>
  <c r="X707" i="17"/>
  <c r="Y707" i="17"/>
  <c r="Z707" i="17"/>
  <c r="W708" i="17"/>
  <c r="X708" i="17"/>
  <c r="Y708" i="17"/>
  <c r="Z708" i="17"/>
  <c r="W709" i="17"/>
  <c r="X709" i="17"/>
  <c r="Y709" i="17"/>
  <c r="Z709" i="17"/>
  <c r="W710" i="17"/>
  <c r="X710" i="17"/>
  <c r="Y710" i="17"/>
  <c r="Z710" i="17"/>
  <c r="W711" i="17"/>
  <c r="X711" i="17"/>
  <c r="Y711" i="17"/>
  <c r="Z711" i="17"/>
  <c r="W712" i="17"/>
  <c r="X712" i="17"/>
  <c r="Y712" i="17"/>
  <c r="Z712" i="17"/>
  <c r="W713" i="17"/>
  <c r="X713" i="17"/>
  <c r="Y713" i="17"/>
  <c r="Z713" i="17"/>
  <c r="W714" i="17"/>
  <c r="X714" i="17"/>
  <c r="Y714" i="17"/>
  <c r="Z714" i="17"/>
  <c r="W715" i="17"/>
  <c r="X715" i="17"/>
  <c r="Y715" i="17"/>
  <c r="Z715" i="17"/>
  <c r="W716" i="17"/>
  <c r="X716" i="17"/>
  <c r="Y716" i="17"/>
  <c r="Z716" i="17"/>
  <c r="W717" i="17"/>
  <c r="X717" i="17"/>
  <c r="Y717" i="17"/>
  <c r="Z717" i="17"/>
  <c r="W718" i="17"/>
  <c r="X718" i="17"/>
  <c r="Y718" i="17"/>
  <c r="Z718" i="17"/>
  <c r="W719" i="17"/>
  <c r="X719" i="17"/>
  <c r="Y719" i="17"/>
  <c r="Z719" i="17"/>
  <c r="W720" i="17"/>
  <c r="X720" i="17"/>
  <c r="Y720" i="17"/>
  <c r="Z720" i="17"/>
  <c r="W721" i="17"/>
  <c r="X721" i="17"/>
  <c r="Y721" i="17"/>
  <c r="Z721" i="17"/>
  <c r="W722" i="17"/>
  <c r="X722" i="17"/>
  <c r="Y722" i="17"/>
  <c r="Z722" i="17"/>
  <c r="W723" i="17"/>
  <c r="X723" i="17"/>
  <c r="Y723" i="17"/>
  <c r="Z723" i="17"/>
  <c r="W724" i="17"/>
  <c r="X724" i="17"/>
  <c r="Y724" i="17"/>
  <c r="Z724" i="17"/>
  <c r="W725" i="17"/>
  <c r="X725" i="17"/>
  <c r="Y725" i="17"/>
  <c r="Z725" i="17"/>
  <c r="W726" i="17"/>
  <c r="X726" i="17"/>
  <c r="Y726" i="17"/>
  <c r="Z726" i="17"/>
  <c r="W727" i="17"/>
  <c r="X727" i="17"/>
  <c r="Y727" i="17"/>
  <c r="Z727" i="17"/>
  <c r="W728" i="17"/>
  <c r="X728" i="17"/>
  <c r="Y728" i="17"/>
  <c r="Z728" i="17"/>
  <c r="W729" i="17"/>
  <c r="X729" i="17"/>
  <c r="Y729" i="17"/>
  <c r="Z729" i="17"/>
  <c r="W730" i="17"/>
  <c r="X730" i="17"/>
  <c r="Y730" i="17"/>
  <c r="Z730" i="17"/>
  <c r="W731" i="17"/>
  <c r="X731" i="17"/>
  <c r="Y731" i="17"/>
  <c r="Z731" i="17"/>
  <c r="W732" i="17"/>
  <c r="X732" i="17"/>
  <c r="Y732" i="17"/>
  <c r="Z732" i="17"/>
  <c r="W733" i="17"/>
  <c r="X733" i="17"/>
  <c r="Y733" i="17"/>
  <c r="Z733" i="17"/>
  <c r="W734" i="17"/>
  <c r="X734" i="17"/>
  <c r="Y734" i="17"/>
  <c r="Z734" i="17"/>
  <c r="W735" i="17"/>
  <c r="X735" i="17"/>
  <c r="Y735" i="17"/>
  <c r="Z735" i="17"/>
  <c r="W736" i="17"/>
  <c r="X736" i="17"/>
  <c r="Y736" i="17"/>
  <c r="Z736" i="17"/>
  <c r="W737" i="17"/>
  <c r="X737" i="17"/>
  <c r="Y737" i="17"/>
  <c r="Z737" i="17"/>
  <c r="W738" i="17"/>
  <c r="X738" i="17"/>
  <c r="Y738" i="17"/>
  <c r="Z738" i="17"/>
  <c r="W739" i="17"/>
  <c r="X739" i="17"/>
  <c r="Y739" i="17"/>
  <c r="Z739" i="17"/>
  <c r="W740" i="17"/>
  <c r="X740" i="17"/>
  <c r="Y740" i="17"/>
  <c r="Z740" i="17"/>
  <c r="W741" i="17"/>
  <c r="X741" i="17"/>
  <c r="Y741" i="17"/>
  <c r="Z741" i="17"/>
  <c r="W742" i="17"/>
  <c r="X742" i="17"/>
  <c r="Y742" i="17"/>
  <c r="Z742" i="17"/>
  <c r="W743" i="17"/>
  <c r="X743" i="17"/>
  <c r="Y743" i="17"/>
  <c r="Z743" i="17"/>
  <c r="W744" i="17"/>
  <c r="X744" i="17"/>
  <c r="Y744" i="17"/>
  <c r="Z744" i="17"/>
  <c r="W745" i="17"/>
  <c r="X745" i="17"/>
  <c r="Y745" i="17"/>
  <c r="Z745" i="17"/>
  <c r="W746" i="17"/>
  <c r="X746" i="17"/>
  <c r="Y746" i="17"/>
  <c r="Z746" i="17"/>
  <c r="W747" i="17"/>
  <c r="X747" i="17"/>
  <c r="Y747" i="17"/>
  <c r="Z747" i="17"/>
  <c r="W748" i="17"/>
  <c r="X748" i="17"/>
  <c r="Y748" i="17"/>
  <c r="Z748" i="17"/>
  <c r="W749" i="17"/>
  <c r="X749" i="17"/>
  <c r="Y749" i="17"/>
  <c r="Z749" i="17"/>
  <c r="W750" i="17"/>
  <c r="X750" i="17"/>
  <c r="Y750" i="17"/>
  <c r="Z750" i="17"/>
  <c r="W751" i="17"/>
  <c r="X751" i="17"/>
  <c r="Y751" i="17"/>
  <c r="Z751" i="17"/>
  <c r="W752" i="17"/>
  <c r="X752" i="17"/>
  <c r="Y752" i="17"/>
  <c r="Z752" i="17"/>
  <c r="W753" i="17"/>
  <c r="X753" i="17"/>
  <c r="Y753" i="17"/>
  <c r="Z753" i="17"/>
  <c r="W754" i="17"/>
  <c r="X754" i="17"/>
  <c r="Y754" i="17"/>
  <c r="Z754" i="17"/>
  <c r="W755" i="17"/>
  <c r="X755" i="17"/>
  <c r="Y755" i="17"/>
  <c r="Z755" i="17"/>
  <c r="W756" i="17"/>
  <c r="X756" i="17"/>
  <c r="Y756" i="17"/>
  <c r="Z756" i="17"/>
  <c r="W757" i="17"/>
  <c r="X757" i="17"/>
  <c r="Y757" i="17"/>
  <c r="Z757" i="17"/>
  <c r="W758" i="17"/>
  <c r="X758" i="17"/>
  <c r="Y758" i="17"/>
  <c r="Z758" i="17"/>
  <c r="W759" i="17"/>
  <c r="X759" i="17"/>
  <c r="Y759" i="17"/>
  <c r="Z759" i="17"/>
  <c r="W760" i="17"/>
  <c r="X760" i="17"/>
  <c r="Y760" i="17"/>
  <c r="Z760" i="17"/>
  <c r="W761" i="17"/>
  <c r="X761" i="17"/>
  <c r="Y761" i="17"/>
  <c r="Z761" i="17"/>
  <c r="W762" i="17"/>
  <c r="X762" i="17"/>
  <c r="Y762" i="17"/>
  <c r="Z762" i="17"/>
  <c r="W763" i="17"/>
  <c r="X763" i="17"/>
  <c r="Y763" i="17"/>
  <c r="Z763" i="17"/>
  <c r="W764" i="17"/>
  <c r="X764" i="17"/>
  <c r="Y764" i="17"/>
  <c r="Z764" i="17"/>
  <c r="W765" i="17"/>
  <c r="X765" i="17"/>
  <c r="Y765" i="17"/>
  <c r="Z765" i="17"/>
  <c r="W766" i="17"/>
  <c r="X766" i="17"/>
  <c r="Y766" i="17"/>
  <c r="Z766" i="17"/>
  <c r="W767" i="17"/>
  <c r="X767" i="17"/>
  <c r="Y767" i="17"/>
  <c r="Z767" i="17"/>
  <c r="W768" i="17"/>
  <c r="X768" i="17"/>
  <c r="Y768" i="17"/>
  <c r="Z768" i="17"/>
  <c r="W769" i="17"/>
  <c r="X769" i="17"/>
  <c r="Y769" i="17"/>
  <c r="Z769" i="17"/>
  <c r="W770" i="17"/>
  <c r="X770" i="17"/>
  <c r="Y770" i="17"/>
  <c r="Z770" i="17"/>
  <c r="W771" i="17"/>
  <c r="X771" i="17"/>
  <c r="Y771" i="17"/>
  <c r="Z771" i="17"/>
  <c r="W772" i="17"/>
  <c r="X772" i="17"/>
  <c r="Y772" i="17"/>
  <c r="Z772" i="17"/>
  <c r="W773" i="17"/>
  <c r="X773" i="17"/>
  <c r="Y773" i="17"/>
  <c r="Z773" i="17"/>
  <c r="W774" i="17"/>
  <c r="X774" i="17"/>
  <c r="Y774" i="17"/>
  <c r="Z774" i="17"/>
  <c r="W775" i="17"/>
  <c r="X775" i="17"/>
  <c r="Y775" i="17"/>
  <c r="Z775" i="17"/>
  <c r="W776" i="17"/>
  <c r="X776" i="17"/>
  <c r="Y776" i="17"/>
  <c r="Z776" i="17"/>
  <c r="W777" i="17"/>
  <c r="X777" i="17"/>
  <c r="Y777" i="17"/>
  <c r="Z777" i="17"/>
  <c r="W778" i="17"/>
  <c r="X778" i="17"/>
  <c r="Y778" i="17"/>
  <c r="Z778" i="17"/>
  <c r="W779" i="17"/>
  <c r="X779" i="17"/>
  <c r="Y779" i="17"/>
  <c r="Z779" i="17"/>
  <c r="W780" i="17"/>
  <c r="X780" i="17"/>
  <c r="Y780" i="17"/>
  <c r="Z780" i="17"/>
  <c r="W781" i="17"/>
  <c r="X781" i="17"/>
  <c r="Y781" i="17"/>
  <c r="Z781" i="17"/>
  <c r="W782" i="17"/>
  <c r="X782" i="17"/>
  <c r="Y782" i="17"/>
  <c r="Z782" i="17"/>
  <c r="W783" i="17"/>
  <c r="X783" i="17"/>
  <c r="Y783" i="17"/>
  <c r="Z783" i="17"/>
  <c r="W784" i="17"/>
  <c r="X784" i="17"/>
  <c r="Y784" i="17"/>
  <c r="Z784" i="17"/>
  <c r="W785" i="17"/>
  <c r="X785" i="17"/>
  <c r="Y785" i="17"/>
  <c r="Z785" i="17"/>
  <c r="W786" i="17"/>
  <c r="X786" i="17"/>
  <c r="Y786" i="17"/>
  <c r="Z786" i="17"/>
  <c r="W787" i="17"/>
  <c r="X787" i="17"/>
  <c r="Y787" i="17"/>
  <c r="Z787" i="17"/>
  <c r="W788" i="17"/>
  <c r="X788" i="17"/>
  <c r="Y788" i="17"/>
  <c r="Z788" i="17"/>
  <c r="W789" i="17"/>
  <c r="X789" i="17"/>
  <c r="Y789" i="17"/>
  <c r="Z789" i="17"/>
  <c r="W790" i="17"/>
  <c r="X790" i="17"/>
  <c r="Y790" i="17"/>
  <c r="Z790" i="17"/>
  <c r="W791" i="17"/>
  <c r="X791" i="17"/>
  <c r="Y791" i="17"/>
  <c r="Z791" i="17"/>
  <c r="W792" i="17"/>
  <c r="X792" i="17"/>
  <c r="Y792" i="17"/>
  <c r="Z792" i="17"/>
  <c r="W793" i="17"/>
  <c r="X793" i="17"/>
  <c r="Y793" i="17"/>
  <c r="Z793" i="17"/>
  <c r="W794" i="17"/>
  <c r="X794" i="17"/>
  <c r="Y794" i="17"/>
  <c r="Z794" i="17"/>
  <c r="W795" i="17"/>
  <c r="X795" i="17"/>
  <c r="Y795" i="17"/>
  <c r="Z795" i="17"/>
  <c r="W796" i="17"/>
  <c r="X796" i="17"/>
  <c r="Y796" i="17"/>
  <c r="Z796" i="17"/>
  <c r="W797" i="17"/>
  <c r="X797" i="17"/>
  <c r="Y797" i="17"/>
  <c r="Z797" i="17"/>
  <c r="W798" i="17"/>
  <c r="X798" i="17"/>
  <c r="Y798" i="17"/>
  <c r="Z798" i="17"/>
  <c r="W799" i="17"/>
  <c r="X799" i="17"/>
  <c r="Y799" i="17"/>
  <c r="Z799" i="17"/>
  <c r="W800" i="17"/>
  <c r="X800" i="17"/>
  <c r="Y800" i="17"/>
  <c r="Z800" i="17"/>
  <c r="W801" i="17"/>
  <c r="X801" i="17"/>
  <c r="Y801" i="17"/>
  <c r="Z801" i="17"/>
  <c r="W802" i="17"/>
  <c r="X802" i="17"/>
  <c r="Y802" i="17"/>
  <c r="Z802" i="17"/>
  <c r="W803" i="17"/>
  <c r="X803" i="17"/>
  <c r="Y803" i="17"/>
  <c r="Z803" i="17"/>
  <c r="W804" i="17"/>
  <c r="X804" i="17"/>
  <c r="Y804" i="17"/>
  <c r="Z804" i="17"/>
  <c r="W805" i="17"/>
  <c r="X805" i="17"/>
  <c r="Y805" i="17"/>
  <c r="Z805" i="17"/>
  <c r="W806" i="17"/>
  <c r="X806" i="17"/>
  <c r="Y806" i="17"/>
  <c r="Z806" i="17"/>
  <c r="W807" i="17"/>
  <c r="X807" i="17"/>
  <c r="Y807" i="17"/>
  <c r="Z807" i="17"/>
  <c r="W808" i="17"/>
  <c r="X808" i="17"/>
  <c r="Y808" i="17"/>
  <c r="Z808" i="17"/>
  <c r="W809" i="17"/>
  <c r="X809" i="17"/>
  <c r="Y809" i="17"/>
  <c r="Z809" i="17"/>
  <c r="W810" i="17"/>
  <c r="X810" i="17"/>
  <c r="Y810" i="17"/>
  <c r="Z810" i="17"/>
  <c r="W811" i="17"/>
  <c r="X811" i="17"/>
  <c r="Y811" i="17"/>
  <c r="Z811" i="17"/>
  <c r="W812" i="17"/>
  <c r="X812" i="17"/>
  <c r="Y812" i="17"/>
  <c r="Z812" i="17"/>
  <c r="W813" i="17"/>
  <c r="X813" i="17"/>
  <c r="Y813" i="17"/>
  <c r="Z813" i="17"/>
  <c r="W814" i="17"/>
  <c r="X814" i="17"/>
  <c r="Y814" i="17"/>
  <c r="Z814" i="17"/>
  <c r="W815" i="17"/>
  <c r="X815" i="17"/>
  <c r="Y815" i="17"/>
  <c r="Z815" i="17"/>
  <c r="W816" i="17"/>
  <c r="X816" i="17"/>
  <c r="Y816" i="17"/>
  <c r="Z816" i="17"/>
  <c r="W817" i="17"/>
  <c r="X817" i="17"/>
  <c r="Y817" i="17"/>
  <c r="Z817" i="17"/>
  <c r="W818" i="17"/>
  <c r="X818" i="17"/>
  <c r="Y818" i="17"/>
  <c r="Z818" i="17"/>
  <c r="W819" i="17"/>
  <c r="X819" i="17"/>
  <c r="Y819" i="17"/>
  <c r="Z819" i="17"/>
  <c r="W820" i="17"/>
  <c r="X820" i="17"/>
  <c r="Y820" i="17"/>
  <c r="Z820" i="17"/>
  <c r="W821" i="17"/>
  <c r="X821" i="17"/>
  <c r="Y821" i="17"/>
  <c r="Z821" i="17"/>
  <c r="W822" i="17"/>
  <c r="X822" i="17"/>
  <c r="Y822" i="17"/>
  <c r="Z822" i="17"/>
  <c r="W823" i="17"/>
  <c r="X823" i="17"/>
  <c r="Y823" i="17"/>
  <c r="Z823" i="17"/>
  <c r="W824" i="17"/>
  <c r="X824" i="17"/>
  <c r="Y824" i="17"/>
  <c r="Z824" i="17"/>
  <c r="W825" i="17"/>
  <c r="X825" i="17"/>
  <c r="Y825" i="17"/>
  <c r="Z825" i="17"/>
  <c r="W826" i="17"/>
  <c r="X826" i="17"/>
  <c r="Y826" i="17"/>
  <c r="Z826" i="17"/>
  <c r="W827" i="17"/>
  <c r="X827" i="17"/>
  <c r="Y827" i="17"/>
  <c r="Z827" i="17"/>
  <c r="W828" i="17"/>
  <c r="X828" i="17"/>
  <c r="Y828" i="17"/>
  <c r="Z828" i="17"/>
  <c r="W829" i="17"/>
  <c r="X829" i="17"/>
  <c r="Y829" i="17"/>
  <c r="Z829" i="17"/>
  <c r="W830" i="17"/>
  <c r="X830" i="17"/>
  <c r="Y830" i="17"/>
  <c r="Z830" i="17"/>
  <c r="W831" i="17"/>
  <c r="X831" i="17"/>
  <c r="Y831" i="17"/>
  <c r="Z831" i="17"/>
  <c r="W832" i="17"/>
  <c r="X832" i="17"/>
  <c r="Y832" i="17"/>
  <c r="Z832" i="17"/>
  <c r="W833" i="17"/>
  <c r="X833" i="17"/>
  <c r="Y833" i="17"/>
  <c r="Z833" i="17"/>
  <c r="W834" i="17"/>
  <c r="X834" i="17"/>
  <c r="Y834" i="17"/>
  <c r="Z834" i="17"/>
  <c r="W835" i="17"/>
  <c r="X835" i="17"/>
  <c r="Y835" i="17"/>
  <c r="Z835" i="17"/>
  <c r="W836" i="17"/>
  <c r="X836" i="17"/>
  <c r="Y836" i="17"/>
  <c r="Z836" i="17"/>
  <c r="W837" i="17"/>
  <c r="X837" i="17"/>
  <c r="Y837" i="17"/>
  <c r="Z837" i="17"/>
  <c r="W838" i="17"/>
  <c r="X838" i="17"/>
  <c r="Y838" i="17"/>
  <c r="Z838" i="17"/>
  <c r="W839" i="17"/>
  <c r="X839" i="17"/>
  <c r="Y839" i="17"/>
  <c r="Z839" i="17"/>
  <c r="W840" i="17"/>
  <c r="X840" i="17"/>
  <c r="Y840" i="17"/>
  <c r="Z840" i="17"/>
  <c r="W841" i="17"/>
  <c r="X841" i="17"/>
  <c r="Y841" i="17"/>
  <c r="Z841" i="17"/>
  <c r="W842" i="17"/>
  <c r="X842" i="17"/>
  <c r="Y842" i="17"/>
  <c r="Z842" i="17"/>
  <c r="W843" i="17"/>
  <c r="X843" i="17"/>
  <c r="Y843" i="17"/>
  <c r="Z843" i="17"/>
  <c r="W844" i="17"/>
  <c r="X844" i="17"/>
  <c r="Y844" i="17"/>
  <c r="Z844" i="17"/>
  <c r="W845" i="17"/>
  <c r="X845" i="17"/>
  <c r="Y845" i="17"/>
  <c r="Z845" i="17"/>
  <c r="W846" i="17"/>
  <c r="X846" i="17"/>
  <c r="Y846" i="17"/>
  <c r="Z846" i="17"/>
  <c r="W847" i="17"/>
  <c r="X847" i="17"/>
  <c r="Y847" i="17"/>
  <c r="Z847" i="17"/>
  <c r="W848" i="17"/>
  <c r="X848" i="17"/>
  <c r="Y848" i="17"/>
  <c r="Z848" i="17"/>
  <c r="W849" i="17"/>
  <c r="X849" i="17"/>
  <c r="Y849" i="17"/>
  <c r="Z849" i="17"/>
  <c r="W850" i="17"/>
  <c r="X850" i="17"/>
  <c r="Y850" i="17"/>
  <c r="Z850" i="17"/>
  <c r="W851" i="17"/>
  <c r="X851" i="17"/>
  <c r="Y851" i="17"/>
  <c r="Z851" i="17"/>
  <c r="W852" i="17"/>
  <c r="X852" i="17"/>
  <c r="Y852" i="17"/>
  <c r="Z852" i="17"/>
  <c r="W853" i="17"/>
  <c r="X853" i="17"/>
  <c r="Y853" i="17"/>
  <c r="Z853" i="17"/>
  <c r="W854" i="17"/>
  <c r="X854" i="17"/>
  <c r="Y854" i="17"/>
  <c r="Z854" i="17"/>
  <c r="W855" i="17"/>
  <c r="X855" i="17"/>
  <c r="Y855" i="17"/>
  <c r="Z855" i="17"/>
  <c r="W856" i="17"/>
  <c r="X856" i="17"/>
  <c r="Y856" i="17"/>
  <c r="Z856" i="17"/>
  <c r="W857" i="17"/>
  <c r="X857" i="17"/>
  <c r="Y857" i="17"/>
  <c r="Z857" i="17"/>
  <c r="W858" i="17"/>
  <c r="X858" i="17"/>
  <c r="Y858" i="17"/>
  <c r="Z858" i="17"/>
  <c r="W859" i="17"/>
  <c r="X859" i="17"/>
  <c r="Y859" i="17"/>
  <c r="Z859" i="17"/>
  <c r="W860" i="17"/>
  <c r="X860" i="17"/>
  <c r="Y860" i="17"/>
  <c r="Z860" i="17"/>
  <c r="W861" i="17"/>
  <c r="X861" i="17"/>
  <c r="Y861" i="17"/>
  <c r="Z861" i="17"/>
  <c r="W862" i="17"/>
  <c r="X862" i="17"/>
  <c r="Y862" i="17"/>
  <c r="Z862" i="17"/>
  <c r="W863" i="17"/>
  <c r="X863" i="17"/>
  <c r="Y863" i="17"/>
  <c r="Z863" i="17"/>
  <c r="W864" i="17"/>
  <c r="X864" i="17"/>
  <c r="Y864" i="17"/>
  <c r="Z864" i="17"/>
  <c r="W865" i="17"/>
  <c r="X865" i="17"/>
  <c r="Y865" i="17"/>
  <c r="Z865" i="17"/>
  <c r="W866" i="17"/>
  <c r="X866" i="17"/>
  <c r="Y866" i="17"/>
  <c r="Z866" i="17"/>
  <c r="W867" i="17"/>
  <c r="X867" i="17"/>
  <c r="Y867" i="17"/>
  <c r="Z867" i="17"/>
  <c r="W868" i="17"/>
  <c r="X868" i="17"/>
  <c r="Y868" i="17"/>
  <c r="Z868" i="17"/>
  <c r="W869" i="17"/>
  <c r="X869" i="17"/>
  <c r="Y869" i="17"/>
  <c r="Z869" i="17"/>
  <c r="W870" i="17"/>
  <c r="X870" i="17"/>
  <c r="Y870" i="17"/>
  <c r="Z870" i="17"/>
  <c r="W871" i="17"/>
  <c r="X871" i="17"/>
  <c r="Y871" i="17"/>
  <c r="Z871" i="17"/>
  <c r="W872" i="17"/>
  <c r="X872" i="17"/>
  <c r="Y872" i="17"/>
  <c r="Z872" i="17"/>
  <c r="W873" i="17"/>
  <c r="X873" i="17"/>
  <c r="Y873" i="17"/>
  <c r="Z873" i="17"/>
  <c r="W874" i="17"/>
  <c r="X874" i="17"/>
  <c r="Y874" i="17"/>
  <c r="Z874" i="17"/>
  <c r="W875" i="17"/>
  <c r="X875" i="17"/>
  <c r="Y875" i="17"/>
  <c r="Z875" i="17"/>
  <c r="W876" i="17"/>
  <c r="X876" i="17"/>
  <c r="Y876" i="17"/>
  <c r="Z876" i="17"/>
  <c r="W877" i="17"/>
  <c r="X877" i="17"/>
  <c r="Y877" i="17"/>
  <c r="Z877" i="17"/>
  <c r="W878" i="17"/>
  <c r="X878" i="17"/>
  <c r="Y878" i="17"/>
  <c r="Z878" i="17"/>
  <c r="W879" i="17"/>
  <c r="X879" i="17"/>
  <c r="Y879" i="17"/>
  <c r="Z879" i="17"/>
  <c r="W880" i="17"/>
  <c r="X880" i="17"/>
  <c r="Y880" i="17"/>
  <c r="Z880" i="17"/>
  <c r="W881" i="17"/>
  <c r="X881" i="17"/>
  <c r="Y881" i="17"/>
  <c r="Z881" i="17"/>
  <c r="W882" i="17"/>
  <c r="X882" i="17"/>
  <c r="Y882" i="17"/>
  <c r="Z882" i="17"/>
  <c r="W883" i="17"/>
  <c r="X883" i="17"/>
  <c r="Y883" i="17"/>
  <c r="Z883" i="17"/>
  <c r="W884" i="17"/>
  <c r="X884" i="17"/>
  <c r="Y884" i="17"/>
  <c r="Z884" i="17"/>
  <c r="W885" i="17"/>
  <c r="X885" i="17"/>
  <c r="Y885" i="17"/>
  <c r="Z885" i="17"/>
  <c r="W886" i="17"/>
  <c r="X886" i="17"/>
  <c r="Y886" i="17"/>
  <c r="Z886" i="17"/>
  <c r="W887" i="17"/>
  <c r="X887" i="17"/>
  <c r="Y887" i="17"/>
  <c r="Z887" i="17"/>
  <c r="W888" i="17"/>
  <c r="X888" i="17"/>
  <c r="Y888" i="17"/>
  <c r="Z888" i="17"/>
  <c r="W889" i="17"/>
  <c r="X889" i="17"/>
  <c r="Y889" i="17"/>
  <c r="Z889" i="17"/>
  <c r="W890" i="17"/>
  <c r="X890" i="17"/>
  <c r="Y890" i="17"/>
  <c r="Z890" i="17"/>
  <c r="W891" i="17"/>
  <c r="X891" i="17"/>
  <c r="Y891" i="17"/>
  <c r="Z891" i="17"/>
  <c r="W892" i="17"/>
  <c r="X892" i="17"/>
  <c r="Y892" i="17"/>
  <c r="Z892" i="17"/>
  <c r="W893" i="17"/>
  <c r="X893" i="17"/>
  <c r="Y893" i="17"/>
  <c r="Z893" i="17"/>
  <c r="W894" i="17"/>
  <c r="X894" i="17"/>
  <c r="Y894" i="17"/>
  <c r="Z894" i="17"/>
  <c r="W895" i="17"/>
  <c r="X895" i="17"/>
  <c r="Y895" i="17"/>
  <c r="Z895" i="17"/>
  <c r="W896" i="17"/>
  <c r="X896" i="17"/>
  <c r="Y896" i="17"/>
  <c r="Z896" i="17"/>
  <c r="W897" i="17"/>
  <c r="X897" i="17"/>
  <c r="Y897" i="17"/>
  <c r="Z897" i="17"/>
  <c r="W898" i="17"/>
  <c r="X898" i="17"/>
  <c r="Y898" i="17"/>
  <c r="Z898" i="17"/>
  <c r="W899" i="17"/>
  <c r="X899" i="17"/>
  <c r="Y899" i="17"/>
  <c r="Z899" i="17"/>
  <c r="W900" i="17"/>
  <c r="X900" i="17"/>
  <c r="Y900" i="17"/>
  <c r="Z900" i="17"/>
  <c r="W901" i="17"/>
  <c r="X901" i="17"/>
  <c r="Y901" i="17"/>
  <c r="Z901" i="17"/>
  <c r="W902" i="17"/>
  <c r="X902" i="17"/>
  <c r="Y902" i="17"/>
  <c r="Z902" i="17"/>
  <c r="W903" i="17"/>
  <c r="X903" i="17"/>
  <c r="Y903" i="17"/>
  <c r="Z903" i="17"/>
  <c r="W904" i="17"/>
  <c r="X904" i="17"/>
  <c r="Y904" i="17"/>
  <c r="Z904" i="17"/>
  <c r="W905" i="17"/>
  <c r="X905" i="17"/>
  <c r="Y905" i="17"/>
  <c r="Z905" i="17"/>
  <c r="W906" i="17"/>
  <c r="X906" i="17"/>
  <c r="Y906" i="17"/>
  <c r="Z906" i="17"/>
  <c r="W907" i="17"/>
  <c r="X907" i="17"/>
  <c r="Y907" i="17"/>
  <c r="Z907" i="17"/>
  <c r="W908" i="17"/>
  <c r="X908" i="17"/>
  <c r="Y908" i="17"/>
  <c r="Z908" i="17"/>
  <c r="W909" i="17"/>
  <c r="X909" i="17"/>
  <c r="Y909" i="17"/>
  <c r="Z909" i="17"/>
  <c r="W910" i="17"/>
  <c r="X910" i="17"/>
  <c r="Y910" i="17"/>
  <c r="Z910" i="17"/>
  <c r="W911" i="17"/>
  <c r="X911" i="17"/>
  <c r="Y911" i="17"/>
  <c r="Z911" i="17"/>
  <c r="W912" i="17"/>
  <c r="X912" i="17"/>
  <c r="Y912" i="17"/>
  <c r="Z912" i="17"/>
  <c r="W913" i="17"/>
  <c r="X913" i="17"/>
  <c r="Y913" i="17"/>
  <c r="Z913" i="17"/>
  <c r="W914" i="17"/>
  <c r="X914" i="17"/>
  <c r="Y914" i="17"/>
  <c r="Z914" i="17"/>
  <c r="W915" i="17"/>
  <c r="X915" i="17"/>
  <c r="Y915" i="17"/>
  <c r="Z915" i="17"/>
  <c r="W916" i="17"/>
  <c r="X916" i="17"/>
  <c r="Y916" i="17"/>
  <c r="Z916" i="17"/>
  <c r="W917" i="17"/>
  <c r="X917" i="17"/>
  <c r="Y917" i="17"/>
  <c r="Z917" i="17"/>
  <c r="W918" i="17"/>
  <c r="X918" i="17"/>
  <c r="Y918" i="17"/>
  <c r="Z918" i="17"/>
  <c r="W919" i="17"/>
  <c r="X919" i="17"/>
  <c r="Y919" i="17"/>
  <c r="Z919" i="17"/>
  <c r="W920" i="17"/>
  <c r="X920" i="17"/>
  <c r="Y920" i="17"/>
  <c r="Z920" i="17"/>
  <c r="W921" i="17"/>
  <c r="X921" i="17"/>
  <c r="Y921" i="17"/>
  <c r="Z921" i="17"/>
  <c r="W922" i="17"/>
  <c r="X922" i="17"/>
  <c r="Y922" i="17"/>
  <c r="Z922" i="17"/>
  <c r="W923" i="17"/>
  <c r="X923" i="17"/>
  <c r="Y923" i="17"/>
  <c r="Z923" i="17"/>
  <c r="W924" i="17"/>
  <c r="X924" i="17"/>
  <c r="Y924" i="17"/>
  <c r="Z924" i="17"/>
  <c r="W925" i="17"/>
  <c r="X925" i="17"/>
  <c r="Y925" i="17"/>
  <c r="Z925" i="17"/>
  <c r="W926" i="17"/>
  <c r="X926" i="17"/>
  <c r="Y926" i="17"/>
  <c r="Z926" i="17"/>
  <c r="W927" i="17"/>
  <c r="X927" i="17"/>
  <c r="Y927" i="17"/>
  <c r="Z927" i="17"/>
  <c r="W928" i="17"/>
  <c r="X928" i="17"/>
  <c r="Y928" i="17"/>
  <c r="Z928" i="17"/>
  <c r="W929" i="17"/>
  <c r="X929" i="17"/>
  <c r="Y929" i="17"/>
  <c r="Z929" i="17"/>
  <c r="W930" i="17"/>
  <c r="X930" i="17"/>
  <c r="Y930" i="17"/>
  <c r="Z930" i="17"/>
  <c r="W931" i="17"/>
  <c r="X931" i="17"/>
  <c r="Y931" i="17"/>
  <c r="Z931" i="17"/>
  <c r="W932" i="17"/>
  <c r="X932" i="17"/>
  <c r="Y932" i="17"/>
  <c r="Z932" i="17"/>
  <c r="W933" i="17"/>
  <c r="X933" i="17"/>
  <c r="Y933" i="17"/>
  <c r="Z933" i="17"/>
  <c r="W934" i="17"/>
  <c r="X934" i="17"/>
  <c r="Y934" i="17"/>
  <c r="Z934" i="17"/>
  <c r="W935" i="17"/>
  <c r="X935" i="17"/>
  <c r="Y935" i="17"/>
  <c r="Z935" i="17"/>
  <c r="W936" i="17"/>
  <c r="X936" i="17"/>
  <c r="Y936" i="17"/>
  <c r="Z936" i="17"/>
  <c r="W937" i="17"/>
  <c r="X937" i="17"/>
  <c r="Y937" i="17"/>
  <c r="Z937" i="17"/>
  <c r="W938" i="17"/>
  <c r="X938" i="17"/>
  <c r="Y938" i="17"/>
  <c r="Z938" i="17"/>
  <c r="W939" i="17"/>
  <c r="X939" i="17"/>
  <c r="Y939" i="17"/>
  <c r="Z939" i="17"/>
  <c r="W940" i="17"/>
  <c r="X940" i="17"/>
  <c r="Y940" i="17"/>
  <c r="Z940" i="17"/>
  <c r="W941" i="17"/>
  <c r="X941" i="17"/>
  <c r="Y941" i="17"/>
  <c r="Z941" i="17"/>
  <c r="W942" i="17"/>
  <c r="X942" i="17"/>
  <c r="Y942" i="17"/>
  <c r="Z942" i="17"/>
  <c r="W943" i="17"/>
  <c r="X943" i="17"/>
  <c r="Y943" i="17"/>
  <c r="Z943" i="17"/>
  <c r="W944" i="17"/>
  <c r="X944" i="17"/>
  <c r="Y944" i="17"/>
  <c r="Z944" i="17"/>
  <c r="W945" i="17"/>
  <c r="X945" i="17"/>
  <c r="Y945" i="17"/>
  <c r="Z945" i="17"/>
  <c r="W946" i="17"/>
  <c r="X946" i="17"/>
  <c r="Y946" i="17"/>
  <c r="Z946" i="17"/>
  <c r="W947" i="17"/>
  <c r="X947" i="17"/>
  <c r="Y947" i="17"/>
  <c r="Z947" i="17"/>
  <c r="W948" i="17"/>
  <c r="X948" i="17"/>
  <c r="Y948" i="17"/>
  <c r="Z948" i="17"/>
  <c r="W949" i="17"/>
  <c r="X949" i="17"/>
  <c r="Y949" i="17"/>
  <c r="Z949" i="17"/>
  <c r="W950" i="17"/>
  <c r="X950" i="17"/>
  <c r="Y950" i="17"/>
  <c r="Z950" i="17"/>
  <c r="W951" i="17"/>
  <c r="X951" i="17"/>
  <c r="Y951" i="17"/>
  <c r="Z951" i="17"/>
  <c r="W952" i="17"/>
  <c r="X952" i="17"/>
  <c r="Y952" i="17"/>
  <c r="Z952" i="17"/>
  <c r="W953" i="17"/>
  <c r="X953" i="17"/>
  <c r="Y953" i="17"/>
  <c r="Z953" i="17"/>
  <c r="W954" i="17"/>
  <c r="X954" i="17"/>
  <c r="Y954" i="17"/>
  <c r="Z954" i="17"/>
  <c r="W955" i="17"/>
  <c r="X955" i="17"/>
  <c r="Y955" i="17"/>
  <c r="Z955" i="17"/>
  <c r="W956" i="17"/>
  <c r="X956" i="17"/>
  <c r="Y956" i="17"/>
  <c r="Z956" i="17"/>
  <c r="W957" i="17"/>
  <c r="X957" i="17"/>
  <c r="Y957" i="17"/>
  <c r="Z957" i="17"/>
  <c r="W958" i="17"/>
  <c r="X958" i="17"/>
  <c r="Y958" i="17"/>
  <c r="Z958" i="17"/>
  <c r="W959" i="17"/>
  <c r="X959" i="17"/>
  <c r="Y959" i="17"/>
  <c r="Z959" i="17"/>
  <c r="W960" i="17"/>
  <c r="X960" i="17"/>
  <c r="Y960" i="17"/>
  <c r="Z960" i="17"/>
  <c r="W961" i="17"/>
  <c r="X961" i="17"/>
  <c r="Y961" i="17"/>
  <c r="Z961" i="17"/>
  <c r="W962" i="17"/>
  <c r="X962" i="17"/>
  <c r="Y962" i="17"/>
  <c r="Z962" i="17"/>
  <c r="W963" i="17"/>
  <c r="X963" i="17"/>
  <c r="Y963" i="17"/>
  <c r="Z963" i="17"/>
  <c r="W964" i="17"/>
  <c r="X964" i="17"/>
  <c r="Y964" i="17"/>
  <c r="Z964" i="17"/>
  <c r="W965" i="17"/>
  <c r="X965" i="17"/>
  <c r="Y965" i="17"/>
  <c r="Z965" i="17"/>
  <c r="W966" i="17"/>
  <c r="X966" i="17"/>
  <c r="Y966" i="17"/>
  <c r="Z966" i="17"/>
  <c r="W967" i="17"/>
  <c r="X967" i="17"/>
  <c r="Y967" i="17"/>
  <c r="Z967" i="17"/>
  <c r="W968" i="17"/>
  <c r="X968" i="17"/>
  <c r="Y968" i="17"/>
  <c r="Z968" i="17"/>
  <c r="W969" i="17"/>
  <c r="X969" i="17"/>
  <c r="Y969" i="17"/>
  <c r="Z969" i="17"/>
  <c r="W970" i="17"/>
  <c r="X970" i="17"/>
  <c r="Y970" i="17"/>
  <c r="Z970" i="17"/>
  <c r="W971" i="17"/>
  <c r="X971" i="17"/>
  <c r="Y971" i="17"/>
  <c r="Z971" i="17"/>
  <c r="W972" i="17"/>
  <c r="X972" i="17"/>
  <c r="Y972" i="17"/>
  <c r="Z972" i="17"/>
  <c r="W973" i="17"/>
  <c r="X973" i="17"/>
  <c r="Y973" i="17"/>
  <c r="Z973" i="17"/>
  <c r="W974" i="17"/>
  <c r="X974" i="17"/>
  <c r="Y974" i="17"/>
  <c r="Z974" i="17"/>
  <c r="W975" i="17"/>
  <c r="X975" i="17"/>
  <c r="Y975" i="17"/>
  <c r="Z975" i="17"/>
  <c r="W976" i="17"/>
  <c r="X976" i="17"/>
  <c r="Y976" i="17"/>
  <c r="Z976" i="17"/>
  <c r="W977" i="17"/>
  <c r="X977" i="17"/>
  <c r="Y977" i="17"/>
  <c r="Z977" i="17"/>
  <c r="W978" i="17"/>
  <c r="X978" i="17"/>
  <c r="Y978" i="17"/>
  <c r="Z978" i="17"/>
  <c r="W979" i="17"/>
  <c r="X979" i="17"/>
  <c r="Y979" i="17"/>
  <c r="Z979" i="17"/>
  <c r="W980" i="17"/>
  <c r="X980" i="17"/>
  <c r="Y980" i="17"/>
  <c r="Z980" i="17"/>
  <c r="W981" i="17"/>
  <c r="X981" i="17"/>
  <c r="Y981" i="17"/>
  <c r="Z981" i="17"/>
  <c r="W982" i="17"/>
  <c r="X982" i="17"/>
  <c r="Y982" i="17"/>
  <c r="Z982" i="17"/>
  <c r="W983" i="17"/>
  <c r="X983" i="17"/>
  <c r="Y983" i="17"/>
  <c r="Z983" i="17"/>
  <c r="W984" i="17"/>
  <c r="X984" i="17"/>
  <c r="Y984" i="17"/>
  <c r="Z984" i="17"/>
  <c r="W985" i="17"/>
  <c r="X985" i="17"/>
  <c r="Y985" i="17"/>
  <c r="Z985" i="17"/>
  <c r="W986" i="17"/>
  <c r="X986" i="17"/>
  <c r="Y986" i="17"/>
  <c r="Z986" i="17"/>
  <c r="W987" i="17"/>
  <c r="X987" i="17"/>
  <c r="Y987" i="17"/>
  <c r="Z987" i="17"/>
  <c r="W988" i="17"/>
  <c r="X988" i="17"/>
  <c r="Y988" i="17"/>
  <c r="Z988" i="17"/>
  <c r="W989" i="17"/>
  <c r="X989" i="17"/>
  <c r="Y989" i="17"/>
  <c r="Z989" i="17"/>
  <c r="W990" i="17"/>
  <c r="X990" i="17"/>
  <c r="Y990" i="17"/>
  <c r="Z990" i="17"/>
  <c r="W991" i="17"/>
  <c r="X991" i="17"/>
  <c r="Y991" i="17"/>
  <c r="Z991" i="17"/>
  <c r="W992" i="17"/>
  <c r="X992" i="17"/>
  <c r="Y992" i="17"/>
  <c r="Z992" i="17"/>
  <c r="W993" i="17"/>
  <c r="X993" i="17"/>
  <c r="Y993" i="17"/>
  <c r="Z993" i="17"/>
  <c r="W994" i="17"/>
  <c r="X994" i="17"/>
  <c r="Y994" i="17"/>
  <c r="Z994" i="17"/>
  <c r="W995" i="17"/>
  <c r="X995" i="17"/>
  <c r="Y995" i="17"/>
  <c r="Z995" i="17"/>
  <c r="W996" i="17"/>
  <c r="X996" i="17"/>
  <c r="Y996" i="17"/>
  <c r="Z996" i="17"/>
  <c r="W997" i="17"/>
  <c r="X997" i="17"/>
  <c r="Y997" i="17"/>
  <c r="Z997" i="17"/>
  <c r="W998" i="17"/>
  <c r="X998" i="17"/>
  <c r="Y998" i="17"/>
  <c r="Z998" i="17"/>
  <c r="W999" i="17"/>
  <c r="X999" i="17"/>
  <c r="Y999" i="17"/>
  <c r="Z999" i="17"/>
  <c r="W1000" i="17"/>
  <c r="X1000" i="17"/>
  <c r="Y1000" i="17"/>
  <c r="Z1000" i="17"/>
  <c r="W1001" i="17"/>
  <c r="X1001" i="17"/>
  <c r="Y1001" i="17"/>
  <c r="Z1001" i="17"/>
  <c r="W1002" i="17"/>
  <c r="X1002" i="17"/>
  <c r="Y1002" i="17"/>
  <c r="Z1002" i="17"/>
  <c r="W1003" i="17"/>
  <c r="X1003" i="17"/>
  <c r="Y1003" i="17"/>
  <c r="Z1003" i="17"/>
  <c r="W1004" i="17"/>
  <c r="X1004" i="17"/>
  <c r="Y1004" i="17"/>
  <c r="Z1004" i="17"/>
  <c r="W1005" i="17"/>
  <c r="X1005" i="17"/>
  <c r="Y1005" i="17"/>
  <c r="Z1005" i="17"/>
  <c r="W1006" i="17"/>
  <c r="X1006" i="17"/>
  <c r="Y1006" i="17"/>
  <c r="Z1006" i="17"/>
  <c r="W1007" i="17"/>
  <c r="X1007" i="17"/>
  <c r="Y1007" i="17"/>
  <c r="Z1007" i="17"/>
  <c r="W1008" i="17"/>
  <c r="X1008" i="17"/>
  <c r="Y1008" i="17"/>
  <c r="Z1008" i="17"/>
  <c r="W1009" i="17"/>
  <c r="X1009" i="17"/>
  <c r="Y1009" i="17"/>
  <c r="Z1009" i="17"/>
  <c r="W1010" i="17"/>
  <c r="X1010" i="17"/>
  <c r="Y1010" i="17"/>
  <c r="Z1010" i="17"/>
  <c r="W1011" i="17"/>
  <c r="X1011" i="17"/>
  <c r="Y1011" i="17"/>
  <c r="Z1011" i="17"/>
  <c r="W1012" i="17"/>
  <c r="X1012" i="17"/>
  <c r="Y1012" i="17"/>
  <c r="Z1012" i="17"/>
  <c r="W1013" i="17"/>
  <c r="X1013" i="17"/>
  <c r="Y1013" i="17"/>
  <c r="Z1013" i="17"/>
  <c r="W1014" i="17"/>
  <c r="X1014" i="17"/>
  <c r="Y1014" i="17"/>
  <c r="Z1014" i="17"/>
  <c r="W1015" i="17"/>
  <c r="X1015" i="17"/>
  <c r="Y1015" i="17"/>
  <c r="Z1015" i="17"/>
  <c r="W1016" i="17"/>
  <c r="X1016" i="17"/>
  <c r="Y1016" i="17"/>
  <c r="Z1016" i="17"/>
  <c r="W1017" i="17"/>
  <c r="X1017" i="17"/>
  <c r="Y1017" i="17"/>
  <c r="Z1017" i="17"/>
  <c r="W1018" i="17"/>
  <c r="X1018" i="17"/>
  <c r="Y1018" i="17"/>
  <c r="Z1018" i="17"/>
  <c r="W1019" i="17"/>
  <c r="X1019" i="17"/>
  <c r="Y1019" i="17"/>
  <c r="Z1019" i="17"/>
  <c r="W1020" i="17"/>
  <c r="X1020" i="17"/>
  <c r="Y1020" i="17"/>
  <c r="Z1020" i="17"/>
  <c r="W1021" i="17"/>
  <c r="X1021" i="17"/>
  <c r="Y1021" i="17"/>
  <c r="Z1021" i="17"/>
  <c r="W1022" i="17"/>
  <c r="X1022" i="17"/>
  <c r="Y1022" i="17"/>
  <c r="Z1022" i="17"/>
  <c r="W1023" i="17"/>
  <c r="X1023" i="17"/>
  <c r="Y1023" i="17"/>
  <c r="Z1023" i="17"/>
  <c r="W1024" i="17"/>
  <c r="X1024" i="17"/>
  <c r="Y1024" i="17"/>
  <c r="Z1024" i="17"/>
  <c r="W1025" i="17"/>
  <c r="X1025" i="17"/>
  <c r="Y1025" i="17"/>
  <c r="Z1025" i="17"/>
  <c r="W1026" i="17"/>
  <c r="X1026" i="17"/>
  <c r="Y1026" i="17"/>
  <c r="Z1026" i="17"/>
  <c r="W1027" i="17"/>
  <c r="X1027" i="17"/>
  <c r="Y1027" i="17"/>
  <c r="Z1027" i="17"/>
  <c r="W1028" i="17"/>
  <c r="X1028" i="17"/>
  <c r="Y1028" i="17"/>
  <c r="Z1028" i="17"/>
  <c r="W1029" i="17"/>
  <c r="X1029" i="17"/>
  <c r="Y1029" i="17"/>
  <c r="Z1029" i="17"/>
  <c r="W1030" i="17"/>
  <c r="X1030" i="17"/>
  <c r="Y1030" i="17"/>
  <c r="Z1030" i="17"/>
  <c r="W1031" i="17"/>
  <c r="X1031" i="17"/>
  <c r="Y1031" i="17"/>
  <c r="Z1031" i="17"/>
  <c r="W1032" i="17"/>
  <c r="X1032" i="17"/>
  <c r="Y1032" i="17"/>
  <c r="Z1032" i="17"/>
  <c r="W1033" i="17"/>
  <c r="X1033" i="17"/>
  <c r="Y1033" i="17"/>
  <c r="Z1033" i="17"/>
  <c r="W1034" i="17"/>
  <c r="X1034" i="17"/>
  <c r="Y1034" i="17"/>
  <c r="Z1034" i="17"/>
  <c r="W1035" i="17"/>
  <c r="X1035" i="17"/>
  <c r="Y1035" i="17"/>
  <c r="Z1035" i="17"/>
  <c r="W1036" i="17"/>
  <c r="X1036" i="17"/>
  <c r="Y1036" i="17"/>
  <c r="Z1036" i="17"/>
  <c r="W1037" i="17"/>
  <c r="X1037" i="17"/>
  <c r="Y1037" i="17"/>
  <c r="Z1037" i="17"/>
  <c r="W1038" i="17"/>
  <c r="X1038" i="17"/>
  <c r="Y1038" i="17"/>
  <c r="Z1038" i="17"/>
  <c r="W1039" i="17"/>
  <c r="X1039" i="17"/>
  <c r="Y1039" i="17"/>
  <c r="Z1039" i="17"/>
  <c r="W1040" i="17"/>
  <c r="X1040" i="17"/>
  <c r="Y1040" i="17"/>
  <c r="Z1040" i="17"/>
  <c r="W1041" i="17"/>
  <c r="X1041" i="17"/>
  <c r="Y1041" i="17"/>
  <c r="Z1041" i="17"/>
  <c r="W1042" i="17"/>
  <c r="X1042" i="17"/>
  <c r="Y1042" i="17"/>
  <c r="Z1042" i="17"/>
  <c r="W1043" i="17"/>
  <c r="X1043" i="17"/>
  <c r="Y1043" i="17"/>
  <c r="Z1043" i="17"/>
  <c r="W1044" i="17"/>
  <c r="X1044" i="17"/>
  <c r="Y1044" i="17"/>
  <c r="Z1044" i="17"/>
  <c r="W1045" i="17"/>
  <c r="X1045" i="17"/>
  <c r="Y1045" i="17"/>
  <c r="Z1045" i="17"/>
  <c r="W1046" i="17"/>
  <c r="X1046" i="17"/>
  <c r="Y1046" i="17"/>
  <c r="Z1046" i="17"/>
  <c r="W1047" i="17"/>
  <c r="X1047" i="17"/>
  <c r="Y1047" i="17"/>
  <c r="Z1047" i="17"/>
  <c r="W1048" i="17"/>
  <c r="X1048" i="17"/>
  <c r="Y1048" i="17"/>
  <c r="Z1048" i="17"/>
  <c r="W1049" i="17"/>
  <c r="X1049" i="17"/>
  <c r="Y1049" i="17"/>
  <c r="Z1049" i="17"/>
  <c r="W1050" i="17"/>
  <c r="X1050" i="17"/>
  <c r="Y1050" i="17"/>
  <c r="Z1050" i="17"/>
  <c r="W1051" i="17"/>
  <c r="X1051" i="17"/>
  <c r="Y1051" i="17"/>
  <c r="Z1051" i="17"/>
  <c r="W1052" i="17"/>
  <c r="X1052" i="17"/>
  <c r="Y1052" i="17"/>
  <c r="Z1052" i="17"/>
  <c r="W1053" i="17"/>
  <c r="X1053" i="17"/>
  <c r="Y1053" i="17"/>
  <c r="Z1053" i="17"/>
  <c r="W1054" i="17"/>
  <c r="X1054" i="17"/>
  <c r="Y1054" i="17"/>
  <c r="Z1054" i="17"/>
  <c r="W1055" i="17"/>
  <c r="X1055" i="17"/>
  <c r="Y1055" i="17"/>
  <c r="Z1055" i="17"/>
  <c r="W1056" i="17"/>
  <c r="X1056" i="17"/>
  <c r="Y1056" i="17"/>
  <c r="Z1056" i="17"/>
  <c r="W1057" i="17"/>
  <c r="X1057" i="17"/>
  <c r="Y1057" i="17"/>
  <c r="Z1057" i="17"/>
  <c r="W1058" i="17"/>
  <c r="X1058" i="17"/>
  <c r="Y1058" i="17"/>
  <c r="Z1058" i="17"/>
  <c r="W1059" i="17"/>
  <c r="X1059" i="17"/>
  <c r="Y1059" i="17"/>
  <c r="Z1059" i="17"/>
  <c r="W1060" i="17"/>
  <c r="X1060" i="17"/>
  <c r="Y1060" i="17"/>
  <c r="Z1060" i="17"/>
  <c r="W1061" i="17"/>
  <c r="X1061" i="17"/>
  <c r="Y1061" i="17"/>
  <c r="Z1061" i="17"/>
  <c r="W1062" i="17"/>
  <c r="X1062" i="17"/>
  <c r="Y1062" i="17"/>
  <c r="Z1062" i="17"/>
  <c r="W1063" i="17"/>
  <c r="X1063" i="17"/>
  <c r="Y1063" i="17"/>
  <c r="Z1063" i="17"/>
  <c r="W1064" i="17"/>
  <c r="X1064" i="17"/>
  <c r="Y1064" i="17"/>
  <c r="Z1064" i="17"/>
  <c r="W1065" i="17"/>
  <c r="X1065" i="17"/>
  <c r="Y1065" i="17"/>
  <c r="Z1065" i="17"/>
  <c r="W1066" i="17"/>
  <c r="X1066" i="17"/>
  <c r="Y1066" i="17"/>
  <c r="Z1066" i="17"/>
  <c r="W1067" i="17"/>
  <c r="X1067" i="17"/>
  <c r="Y1067" i="17"/>
  <c r="Z1067" i="17"/>
  <c r="W1068" i="17"/>
  <c r="X1068" i="17"/>
  <c r="Y1068" i="17"/>
  <c r="Z1068" i="17"/>
  <c r="W1069" i="17"/>
  <c r="X1069" i="17"/>
  <c r="Y1069" i="17"/>
  <c r="Z1069" i="17"/>
  <c r="W1070" i="17"/>
  <c r="X1070" i="17"/>
  <c r="Y1070" i="17"/>
  <c r="Z1070" i="17"/>
  <c r="W1071" i="17"/>
  <c r="X1071" i="17"/>
  <c r="Y1071" i="17"/>
  <c r="Z1071" i="17"/>
  <c r="W1072" i="17"/>
  <c r="X1072" i="17"/>
  <c r="Y1072" i="17"/>
  <c r="Z1072" i="17"/>
  <c r="W1073" i="17"/>
  <c r="X1073" i="17"/>
  <c r="Y1073" i="17"/>
  <c r="Z1073" i="17"/>
  <c r="W1074" i="17"/>
  <c r="X1074" i="17"/>
  <c r="Y1074" i="17"/>
  <c r="Z1074" i="17"/>
  <c r="W1075" i="17"/>
  <c r="X1075" i="17"/>
  <c r="Y1075" i="17"/>
  <c r="Z1075" i="17"/>
  <c r="W1076" i="17"/>
  <c r="X1076" i="17"/>
  <c r="Y1076" i="17"/>
  <c r="Z1076" i="17"/>
  <c r="W1077" i="17"/>
  <c r="X1077" i="17"/>
  <c r="Y1077" i="17"/>
  <c r="Z1077" i="17"/>
  <c r="W1078" i="17"/>
  <c r="X1078" i="17"/>
  <c r="Y1078" i="17"/>
  <c r="Z1078" i="17"/>
  <c r="W1079" i="17"/>
  <c r="X1079" i="17"/>
  <c r="Y1079" i="17"/>
  <c r="Z1079" i="17"/>
  <c r="W1080" i="17"/>
  <c r="X1080" i="17"/>
  <c r="Y1080" i="17"/>
  <c r="Z1080" i="17"/>
  <c r="W1081" i="17"/>
  <c r="X1081" i="17"/>
  <c r="Y1081" i="17"/>
  <c r="Z1081" i="17"/>
  <c r="W1082" i="17"/>
  <c r="X1082" i="17"/>
  <c r="Y1082" i="17"/>
  <c r="Z1082" i="17"/>
  <c r="W1083" i="17"/>
  <c r="X1083" i="17"/>
  <c r="Y1083" i="17"/>
  <c r="Z1083" i="17"/>
  <c r="W1084" i="17"/>
  <c r="X1084" i="17"/>
  <c r="Y1084" i="17"/>
  <c r="Z1084" i="17"/>
  <c r="W1085" i="17"/>
  <c r="X1085" i="17"/>
  <c r="Y1085" i="17"/>
  <c r="Z1085" i="17"/>
  <c r="W1086" i="17"/>
  <c r="X1086" i="17"/>
  <c r="Y1086" i="17"/>
  <c r="Z1086" i="17"/>
  <c r="W1087" i="17"/>
  <c r="X1087" i="17"/>
  <c r="Y1087" i="17"/>
  <c r="Z1087" i="17"/>
  <c r="W1088" i="17"/>
  <c r="X1088" i="17"/>
  <c r="Y1088" i="17"/>
  <c r="Z1088" i="17"/>
  <c r="W1089" i="17"/>
  <c r="X1089" i="17"/>
  <c r="Y1089" i="17"/>
  <c r="Z1089" i="17"/>
  <c r="W1090" i="17"/>
  <c r="X1090" i="17"/>
  <c r="Y1090" i="17"/>
  <c r="Z1090" i="17"/>
  <c r="W1091" i="17"/>
  <c r="X1091" i="17"/>
  <c r="Y1091" i="17"/>
  <c r="Z1091" i="17"/>
  <c r="W1092" i="17"/>
  <c r="X1092" i="17"/>
  <c r="Y1092" i="17"/>
  <c r="Z1092" i="17"/>
  <c r="W1093" i="17"/>
  <c r="X1093" i="17"/>
  <c r="Y1093" i="17"/>
  <c r="Z1093" i="17"/>
  <c r="W1094" i="17"/>
  <c r="X1094" i="17"/>
  <c r="Y1094" i="17"/>
  <c r="Z1094" i="17"/>
  <c r="W1095" i="17"/>
  <c r="X1095" i="17"/>
  <c r="Y1095" i="17"/>
  <c r="Z1095" i="17"/>
  <c r="W1096" i="17"/>
  <c r="X1096" i="17"/>
  <c r="Y1096" i="17"/>
  <c r="Z1096" i="17"/>
  <c r="W1097" i="17"/>
  <c r="X1097" i="17"/>
  <c r="Y1097" i="17"/>
  <c r="Z1097" i="17"/>
  <c r="W1098" i="17"/>
  <c r="X1098" i="17"/>
  <c r="Y1098" i="17"/>
  <c r="Z1098" i="17"/>
  <c r="W1099" i="17"/>
  <c r="X1099" i="17"/>
  <c r="Y1099" i="17"/>
  <c r="Z1099" i="17"/>
  <c r="W1100" i="17"/>
  <c r="X1100" i="17"/>
  <c r="Y1100" i="17"/>
  <c r="Z1100" i="17"/>
  <c r="W1101" i="17"/>
  <c r="X1101" i="17"/>
  <c r="Y1101" i="17"/>
  <c r="Z1101" i="17"/>
  <c r="Z6" i="17"/>
  <c r="Y6" i="17"/>
  <c r="X6" i="17"/>
  <c r="W6" i="17"/>
  <c r="AJ944" i="17" l="1"/>
  <c r="AJ943" i="17"/>
  <c r="AJ942" i="17"/>
  <c r="AJ941" i="17"/>
  <c r="AJ940" i="17"/>
  <c r="AJ939" i="17"/>
  <c r="AJ896" i="17"/>
  <c r="AJ895" i="17"/>
  <c r="AJ894" i="17"/>
  <c r="AJ893" i="17"/>
  <c r="AJ892" i="17"/>
  <c r="AJ891" i="17"/>
  <c r="AJ890" i="17"/>
  <c r="AJ889" i="17"/>
  <c r="AJ900" i="17"/>
  <c r="AJ888" i="17"/>
  <c r="AJ887" i="17"/>
  <c r="AJ886" i="17"/>
  <c r="AJ885" i="17"/>
  <c r="AJ884" i="17"/>
  <c r="AJ883" i="17"/>
  <c r="AJ882" i="17"/>
  <c r="AJ881" i="17"/>
  <c r="AJ880" i="17"/>
  <c r="AJ879" i="17"/>
  <c r="AJ878" i="17"/>
  <c r="AJ877" i="17"/>
  <c r="AJ876" i="17"/>
  <c r="AJ875" i="17"/>
  <c r="AJ874" i="17"/>
  <c r="AJ873" i="17"/>
  <c r="AJ872" i="17"/>
  <c r="AJ871" i="17"/>
  <c r="AJ870" i="17"/>
  <c r="AJ869" i="17"/>
  <c r="AJ868" i="17"/>
  <c r="AJ867" i="17"/>
  <c r="AJ866" i="17"/>
  <c r="AJ865" i="17"/>
  <c r="AJ864" i="17"/>
  <c r="AJ863" i="17"/>
  <c r="AJ862" i="17"/>
  <c r="AJ861" i="17"/>
  <c r="AJ860" i="17"/>
  <c r="AJ859" i="17"/>
  <c r="AJ858" i="17"/>
  <c r="AJ857" i="17"/>
  <c r="AJ856" i="17"/>
  <c r="AJ855" i="17"/>
  <c r="AJ854" i="17"/>
  <c r="AJ853" i="17"/>
  <c r="AJ852" i="17"/>
  <c r="AJ851" i="17"/>
  <c r="AJ850" i="17"/>
  <c r="AJ849" i="17"/>
  <c r="AJ848" i="17"/>
  <c r="AJ847" i="17"/>
  <c r="AJ846" i="17"/>
  <c r="AJ845" i="17"/>
  <c r="AJ844" i="17"/>
  <c r="AJ843" i="17"/>
  <c r="AJ842" i="17"/>
  <c r="AJ841" i="17"/>
  <c r="AJ840" i="17"/>
  <c r="AJ839" i="17"/>
  <c r="AJ838" i="17"/>
  <c r="AJ837" i="17"/>
  <c r="AJ836" i="17"/>
  <c r="AJ899" i="17"/>
  <c r="AJ898" i="17"/>
  <c r="AJ835" i="17"/>
  <c r="AJ834" i="17"/>
  <c r="AJ833" i="17"/>
  <c r="AJ832" i="17"/>
  <c r="AJ831" i="17"/>
  <c r="AJ830" i="17"/>
  <c r="AJ829" i="17"/>
  <c r="AJ828" i="17"/>
  <c r="AJ827" i="17"/>
  <c r="AJ826" i="17"/>
  <c r="AJ825" i="17"/>
  <c r="AJ824" i="17"/>
  <c r="AJ823" i="17"/>
  <c r="AJ822" i="17"/>
  <c r="AJ821" i="17"/>
  <c r="AJ820" i="17"/>
  <c r="AJ819" i="17"/>
  <c r="AJ818" i="17"/>
  <c r="AJ817" i="17"/>
  <c r="AJ816" i="17"/>
  <c r="AJ815" i="17"/>
  <c r="AJ814" i="17"/>
  <c r="AJ813" i="17"/>
  <c r="AJ812" i="17"/>
  <c r="AJ811" i="17"/>
  <c r="AJ810" i="17"/>
  <c r="AJ809" i="17"/>
  <c r="AJ897" i="17"/>
  <c r="AJ762" i="17"/>
  <c r="AJ760" i="17"/>
  <c r="AJ759" i="17"/>
  <c r="AJ761" i="17"/>
  <c r="AJ758" i="17"/>
  <c r="AJ757" i="17"/>
  <c r="AJ756" i="17"/>
  <c r="AJ755" i="17"/>
  <c r="AJ754" i="17"/>
  <c r="AJ753" i="17"/>
  <c r="AJ646" i="17"/>
  <c r="AJ645" i="17"/>
  <c r="AJ644" i="17"/>
  <c r="AJ643" i="17"/>
  <c r="AJ642" i="17"/>
  <c r="AJ641" i="17"/>
  <c r="AJ640" i="17"/>
  <c r="AJ639" i="17"/>
  <c r="AJ638" i="17"/>
  <c r="AJ637" i="17"/>
  <c r="AJ449" i="17"/>
  <c r="AJ448" i="17"/>
  <c r="AJ447" i="17"/>
  <c r="AJ446" i="17"/>
  <c r="AJ445" i="17"/>
  <c r="AJ444" i="17"/>
  <c r="AJ443" i="17"/>
  <c r="AJ442" i="17"/>
  <c r="AJ441" i="17"/>
  <c r="AJ440" i="17"/>
  <c r="AJ439" i="17"/>
  <c r="AJ438" i="17"/>
  <c r="AJ437" i="17"/>
  <c r="AJ436" i="17"/>
  <c r="AJ435" i="17"/>
  <c r="AJ434" i="17"/>
  <c r="AJ433" i="17"/>
  <c r="AJ432" i="17"/>
  <c r="AJ431" i="17"/>
  <c r="AJ430" i="17"/>
  <c r="AJ429" i="17"/>
  <c r="AJ428" i="17"/>
  <c r="AJ427" i="17"/>
  <c r="AJ426" i="17"/>
  <c r="AJ451" i="17"/>
  <c r="AJ425" i="17"/>
  <c r="AJ424" i="17"/>
  <c r="AJ423" i="17"/>
  <c r="AJ422" i="17"/>
  <c r="AJ421" i="17"/>
  <c r="AJ420" i="17"/>
  <c r="AJ419" i="17"/>
  <c r="AJ418" i="17"/>
  <c r="AJ417" i="17"/>
  <c r="AJ416" i="17"/>
  <c r="AJ450" i="17"/>
  <c r="AJ415" i="17"/>
  <c r="AJ414" i="17"/>
  <c r="AJ413" i="17"/>
  <c r="AJ412" i="17"/>
  <c r="AJ411" i="17"/>
  <c r="AJ410" i="17"/>
  <c r="AJ409" i="17"/>
  <c r="AJ408" i="17"/>
  <c r="AJ407" i="17"/>
  <c r="AJ406" i="17"/>
  <c r="AJ405" i="17"/>
  <c r="AJ404" i="17"/>
  <c r="AJ403" i="17"/>
  <c r="AJ402" i="17"/>
  <c r="AJ401" i="17"/>
  <c r="AJ400" i="17"/>
  <c r="AJ399" i="17"/>
  <c r="AJ398" i="17"/>
  <c r="AJ397" i="17"/>
  <c r="AJ396" i="17"/>
  <c r="AJ395" i="17"/>
  <c r="AJ394" i="17"/>
  <c r="AJ393" i="17"/>
  <c r="AJ392" i="17"/>
  <c r="AJ391" i="17"/>
  <c r="AJ390" i="17"/>
  <c r="AJ389" i="17"/>
  <c r="AJ388" i="17"/>
  <c r="AJ387" i="17"/>
  <c r="AJ386" i="17"/>
  <c r="AJ385" i="17"/>
  <c r="AJ384" i="17"/>
  <c r="AJ383" i="17"/>
  <c r="AJ382" i="17"/>
  <c r="AJ381" i="17"/>
  <c r="AJ380" i="17"/>
  <c r="AJ379" i="17"/>
  <c r="AJ378" i="17"/>
  <c r="AJ377" i="17"/>
  <c r="AJ287" i="17"/>
  <c r="AJ286" i="17"/>
  <c r="AJ285" i="17"/>
  <c r="AJ284" i="17"/>
  <c r="AJ283" i="17"/>
  <c r="AJ282" i="17"/>
  <c r="AJ281" i="17"/>
  <c r="AJ280" i="17"/>
  <c r="AJ279" i="17"/>
  <c r="AJ278" i="17"/>
  <c r="AJ277" i="17"/>
  <c r="AJ276" i="17"/>
  <c r="AJ275" i="17"/>
  <c r="AJ274" i="17"/>
  <c r="AJ273" i="17"/>
  <c r="AJ272" i="17"/>
  <c r="AJ271" i="17"/>
  <c r="AJ270" i="17"/>
  <c r="AJ269" i="17"/>
  <c r="AJ268" i="17"/>
  <c r="AJ267" i="17"/>
  <c r="AJ266" i="17"/>
  <c r="AJ265" i="17"/>
  <c r="AJ264" i="17"/>
  <c r="AJ263" i="17"/>
  <c r="AJ262" i="17"/>
  <c r="AJ261" i="17"/>
  <c r="AJ260" i="17"/>
  <c r="AJ259" i="17"/>
  <c r="AJ258" i="17"/>
  <c r="AJ257" i="17"/>
  <c r="AJ256" i="17"/>
  <c r="AJ255" i="17"/>
  <c r="AJ254" i="17"/>
  <c r="AJ253" i="17"/>
  <c r="AJ252" i="17"/>
  <c r="AJ251" i="17"/>
  <c r="AJ250" i="17"/>
  <c r="AJ249" i="17"/>
  <c r="AJ248" i="17"/>
  <c r="AJ247" i="17"/>
  <c r="AJ246" i="17"/>
  <c r="AJ245" i="17"/>
  <c r="AJ244" i="17"/>
  <c r="AJ243" i="17"/>
  <c r="AJ242" i="17"/>
  <c r="AJ241" i="17"/>
  <c r="AJ240" i="17"/>
  <c r="AJ239" i="17"/>
  <c r="AJ238" i="17"/>
  <c r="AJ237" i="17"/>
  <c r="AJ236" i="17"/>
  <c r="AJ235" i="17"/>
  <c r="AJ234" i="17"/>
  <c r="AJ233" i="17"/>
  <c r="AJ232" i="17"/>
  <c r="AJ231" i="17"/>
  <c r="AJ230" i="17"/>
  <c r="AJ229" i="17"/>
  <c r="AJ228" i="17"/>
  <c r="AJ227" i="17"/>
  <c r="AJ226" i="17"/>
  <c r="AJ225" i="17"/>
  <c r="AJ224" i="17"/>
  <c r="AJ223" i="17"/>
  <c r="AJ222" i="17"/>
  <c r="AJ221" i="17"/>
  <c r="AJ288" i="17"/>
  <c r="AJ220" i="17"/>
  <c r="AJ219" i="17"/>
  <c r="AJ218" i="17"/>
  <c r="AJ217" i="17"/>
  <c r="AJ216" i="17"/>
  <c r="AJ215" i="17"/>
  <c r="AJ214" i="17"/>
  <c r="AJ213" i="17"/>
  <c r="AJ212" i="17"/>
  <c r="AJ211" i="17"/>
  <c r="AJ210" i="17"/>
  <c r="AJ209" i="17"/>
  <c r="AJ208" i="17"/>
  <c r="AJ207" i="17"/>
  <c r="AJ206" i="17"/>
  <c r="AJ205" i="17"/>
  <c r="AJ204" i="17"/>
  <c r="AJ203" i="17"/>
  <c r="AJ202" i="17"/>
  <c r="AJ201" i="17"/>
  <c r="AJ200" i="17"/>
  <c r="AJ199" i="17"/>
  <c r="AJ198" i="17"/>
  <c r="AJ197" i="17"/>
  <c r="AJ196" i="17"/>
  <c r="AJ195" i="17"/>
  <c r="AJ194" i="17"/>
  <c r="AJ193" i="17"/>
  <c r="AJ192" i="17"/>
  <c r="AJ191" i="17"/>
  <c r="AJ190" i="17"/>
  <c r="AJ189" i="17"/>
  <c r="AJ101" i="17"/>
  <c r="AJ100" i="17"/>
  <c r="AJ99" i="17"/>
  <c r="AJ98" i="17"/>
  <c r="AJ97" i="17"/>
  <c r="AJ96" i="17"/>
  <c r="AJ95" i="17"/>
  <c r="AJ94" i="17"/>
  <c r="AJ93" i="17"/>
  <c r="AJ92" i="17"/>
  <c r="AJ91" i="17"/>
  <c r="AJ90" i="17"/>
  <c r="AJ89" i="17"/>
  <c r="AJ88" i="17"/>
  <c r="AJ87" i="17"/>
  <c r="AJ86" i="17"/>
  <c r="AJ85" i="17"/>
  <c r="AJ84" i="17"/>
  <c r="AJ83" i="17"/>
  <c r="AJ82" i="17"/>
  <c r="AJ81" i="17"/>
  <c r="AJ80" i="17"/>
  <c r="AJ79" i="17"/>
  <c r="AJ78" i="17"/>
  <c r="AJ77" i="17"/>
  <c r="AJ76" i="17"/>
  <c r="AJ75" i="17"/>
  <c r="AJ74" i="17"/>
  <c r="AJ73" i="17"/>
  <c r="AJ72" i="17"/>
  <c r="AJ71" i="17"/>
  <c r="AJ70" i="17"/>
  <c r="AJ69" i="17"/>
  <c r="AJ68" i="17"/>
  <c r="AJ67" i="17"/>
  <c r="AJ66" i="17"/>
  <c r="AJ65" i="17"/>
  <c r="AJ64" i="17"/>
  <c r="AJ63" i="17"/>
  <c r="AJ62" i="17"/>
  <c r="AJ61" i="17"/>
  <c r="AJ60" i="17"/>
  <c r="AJ59" i="17"/>
  <c r="AJ58" i="17"/>
  <c r="AJ57" i="17"/>
  <c r="AJ56" i="17"/>
  <c r="AJ53" i="17"/>
  <c r="AJ52" i="17"/>
  <c r="AJ51" i="17"/>
  <c r="AJ50" i="17"/>
  <c r="AJ49" i="17"/>
  <c r="AJ48" i="17"/>
  <c r="AJ47" i="17"/>
  <c r="AJ46" i="17"/>
  <c r="AJ45" i="17"/>
  <c r="AJ44" i="17"/>
  <c r="AJ43" i="17"/>
  <c r="AJ42" i="17"/>
  <c r="AJ41" i="17"/>
  <c r="AJ40" i="17"/>
  <c r="AJ39" i="17"/>
  <c r="AJ38" i="17"/>
  <c r="AJ37" i="17"/>
  <c r="AJ36" i="17"/>
  <c r="AJ35" i="17"/>
  <c r="AJ34" i="17"/>
  <c r="AJ33" i="17"/>
  <c r="AJ32" i="17"/>
  <c r="AJ31" i="17"/>
  <c r="AJ30" i="17"/>
  <c r="AJ29" i="17"/>
  <c r="AJ28" i="17"/>
  <c r="AJ27" i="17"/>
  <c r="AJ26" i="17"/>
  <c r="AJ25" i="17"/>
  <c r="AJ24" i="17"/>
  <c r="AJ23" i="17"/>
  <c r="AJ22" i="17"/>
  <c r="AJ21" i="17"/>
  <c r="AJ20" i="17"/>
  <c r="AJ19" i="17"/>
  <c r="AJ18" i="17"/>
  <c r="AJ17" i="17"/>
  <c r="AJ16" i="17"/>
  <c r="AJ15" i="17"/>
  <c r="AJ55" i="17"/>
  <c r="AJ14" i="17"/>
  <c r="AJ13" i="17"/>
  <c r="AJ12" i="17"/>
  <c r="AJ11" i="17"/>
  <c r="AJ10" i="17"/>
  <c r="AJ9" i="17"/>
  <c r="AJ8" i="17"/>
  <c r="AJ54" i="17"/>
  <c r="AJ7" i="17"/>
  <c r="AJ6" i="17"/>
  <c r="AJ1405" i="17"/>
  <c r="AJ1403" i="17"/>
  <c r="AJ1401" i="17"/>
  <c r="AJ1399" i="17"/>
  <c r="AJ1397" i="17"/>
  <c r="AJ1395" i="17"/>
  <c r="AJ1393" i="17"/>
  <c r="AJ1390" i="17"/>
  <c r="AJ1387" i="17"/>
  <c r="AJ1384" i="17"/>
  <c r="AJ1381" i="17"/>
  <c r="AJ1378" i="17"/>
  <c r="AJ1375" i="17"/>
  <c r="AJ1372" i="17"/>
  <c r="AJ1369" i="17"/>
  <c r="AJ1366" i="17"/>
  <c r="AJ1363" i="17"/>
  <c r="AJ1360" i="17"/>
  <c r="AJ1255" i="17"/>
  <c r="AJ1253" i="17"/>
  <c r="AJ1251" i="17"/>
  <c r="AJ1249" i="17"/>
  <c r="AJ1247" i="17"/>
  <c r="AJ1245" i="17"/>
  <c r="AJ1243" i="17"/>
  <c r="AJ1241" i="17"/>
  <c r="AJ1239" i="17"/>
  <c r="AJ1237" i="17"/>
  <c r="AJ1235" i="17"/>
  <c r="AJ1233" i="17"/>
  <c r="AJ1231" i="17"/>
  <c r="AJ1229" i="17"/>
  <c r="AJ1227" i="17"/>
  <c r="AJ1225" i="17"/>
  <c r="AJ1222" i="17"/>
  <c r="AJ1219" i="17"/>
  <c r="AJ1216" i="17"/>
  <c r="AJ1213" i="17"/>
  <c r="AJ1210" i="17"/>
  <c r="AJ1207" i="17"/>
  <c r="AJ1204" i="17"/>
  <c r="AJ1201" i="17"/>
  <c r="AJ1198" i="17"/>
  <c r="AJ1195" i="17"/>
  <c r="AJ1192" i="17"/>
  <c r="AJ1189" i="17"/>
  <c r="AJ1186" i="17"/>
  <c r="AJ1183" i="17"/>
  <c r="AJ1180" i="17"/>
  <c r="AJ1177" i="17"/>
  <c r="AJ1174" i="17"/>
  <c r="AJ1171" i="17"/>
  <c r="AJ1168" i="17"/>
  <c r="AJ1165" i="17"/>
  <c r="AJ1162" i="17"/>
  <c r="AJ1159" i="17"/>
  <c r="AJ1156" i="17"/>
  <c r="AJ1153" i="17"/>
  <c r="AJ1150" i="17"/>
  <c r="AJ1147" i="17"/>
  <c r="AJ1144" i="17"/>
  <c r="AJ1141" i="17"/>
  <c r="AJ1138" i="17"/>
  <c r="AJ1135" i="17"/>
  <c r="AJ1132" i="17"/>
  <c r="AJ1129" i="17"/>
  <c r="AJ1126" i="17"/>
  <c r="AJ1123" i="17"/>
  <c r="AJ1120" i="17"/>
  <c r="AJ1117" i="17"/>
  <c r="AJ1114" i="17"/>
  <c r="AJ1111" i="17"/>
  <c r="AJ1108" i="17"/>
  <c r="AJ1105" i="17"/>
  <c r="AJ1325" i="17"/>
  <c r="AJ1324" i="17"/>
  <c r="AJ1323" i="17"/>
  <c r="AJ1322" i="17"/>
  <c r="AJ1321" i="17"/>
  <c r="AJ1320" i="17"/>
  <c r="AJ1319" i="17"/>
  <c r="AJ1318" i="17"/>
  <c r="AJ1317" i="17"/>
  <c r="AJ1316" i="17"/>
  <c r="AJ1315" i="17"/>
  <c r="AJ1314" i="17"/>
  <c r="AJ1313" i="17"/>
  <c r="AJ1312" i="17"/>
  <c r="AJ1311" i="17"/>
  <c r="AJ1310" i="17"/>
  <c r="AJ1309" i="17"/>
  <c r="AJ1308" i="17"/>
  <c r="AJ1306" i="17"/>
  <c r="AJ1304" i="17"/>
  <c r="AJ1302" i="17"/>
  <c r="AJ1300" i="17"/>
  <c r="AJ1298" i="17"/>
  <c r="AJ1296" i="17"/>
  <c r="AJ1293" i="17"/>
  <c r="AJ1290" i="17"/>
  <c r="AJ1287" i="17"/>
  <c r="AJ1284" i="17"/>
  <c r="AJ1281" i="17"/>
  <c r="AJ1278" i="17"/>
  <c r="AJ1275" i="17"/>
  <c r="AJ1272" i="17"/>
  <c r="AJ1269" i="17"/>
  <c r="AJ1266" i="17"/>
  <c r="AJ1263" i="17"/>
  <c r="AJ1260" i="17"/>
  <c r="AJ1101" i="17"/>
  <c r="AJ1100" i="17"/>
  <c r="AJ1099" i="17"/>
  <c r="AJ1098" i="17"/>
  <c r="AJ1097" i="17"/>
  <c r="AJ1096" i="17"/>
  <c r="AJ1095" i="17"/>
  <c r="AJ1094" i="17"/>
  <c r="AJ1093" i="17"/>
  <c r="AJ1092" i="17"/>
  <c r="AJ1091" i="17"/>
  <c r="AJ1090" i="17"/>
  <c r="AJ1089" i="17"/>
  <c r="AJ1088" i="17"/>
  <c r="AJ1087" i="17"/>
  <c r="AJ1086" i="17"/>
  <c r="AJ1085" i="17"/>
  <c r="AJ1084" i="17"/>
  <c r="AJ1083" i="17"/>
  <c r="AJ1082" i="17"/>
  <c r="AJ1081" i="17"/>
  <c r="AJ1080" i="17"/>
  <c r="AJ1079" i="17"/>
  <c r="AJ1078" i="17"/>
  <c r="AJ1077" i="17"/>
  <c r="AJ1076" i="17"/>
  <c r="AJ1075" i="17"/>
  <c r="AJ1074" i="17"/>
  <c r="AJ1073" i="17"/>
  <c r="AJ1072" i="17"/>
  <c r="AJ1071" i="17"/>
  <c r="AJ1070" i="17"/>
  <c r="AJ1069" i="17"/>
  <c r="AJ1068" i="17"/>
  <c r="AJ1067" i="17"/>
  <c r="AJ1066" i="17"/>
  <c r="AJ1065" i="17"/>
  <c r="AJ1064" i="17"/>
  <c r="AJ1063" i="17"/>
  <c r="AJ1062" i="17"/>
  <c r="AJ1061" i="17"/>
  <c r="AJ1060" i="17"/>
  <c r="AJ1059" i="17"/>
  <c r="AJ1058" i="17"/>
  <c r="AJ1057" i="17"/>
  <c r="AJ1056" i="17"/>
  <c r="AJ1055" i="17"/>
  <c r="AJ1054" i="17"/>
  <c r="AJ1053" i="17"/>
  <c r="AJ1052" i="17"/>
  <c r="AJ1051" i="17"/>
  <c r="AJ1050" i="17"/>
  <c r="AJ1049" i="17"/>
  <c r="AJ1048" i="17"/>
  <c r="AJ1047" i="17"/>
  <c r="AJ1046" i="17"/>
  <c r="AJ1045" i="17"/>
  <c r="AJ1044" i="17"/>
  <c r="AJ1043" i="17"/>
  <c r="AJ1042" i="17"/>
  <c r="AJ1041" i="17"/>
  <c r="AJ1040" i="17"/>
  <c r="AJ1039" i="17"/>
  <c r="AJ1038" i="17"/>
  <c r="AJ1037" i="17"/>
  <c r="AJ1036" i="17"/>
  <c r="AJ1035" i="17"/>
  <c r="AJ1034" i="17"/>
  <c r="AJ1033" i="17"/>
  <c r="AJ1032" i="17"/>
  <c r="AJ1031" i="17"/>
  <c r="AJ1030" i="17"/>
  <c r="AJ1029" i="17"/>
  <c r="AJ1028" i="17"/>
  <c r="AJ1027" i="17"/>
  <c r="AJ1026" i="17"/>
  <c r="AJ1025" i="17"/>
  <c r="AJ1024" i="17"/>
  <c r="AJ1023" i="17"/>
  <c r="AJ1022" i="17"/>
  <c r="AJ1021" i="17"/>
  <c r="AJ1020" i="17"/>
  <c r="AJ1019" i="17"/>
  <c r="AJ1018" i="17"/>
  <c r="AJ1017" i="17"/>
  <c r="AJ1016" i="17"/>
  <c r="AJ1015" i="17"/>
  <c r="AJ1014" i="17"/>
  <c r="AJ1013" i="17"/>
  <c r="AJ1012" i="17"/>
  <c r="AJ1011" i="17"/>
  <c r="AJ1010" i="17"/>
  <c r="AJ1009" i="17"/>
  <c r="AJ1008" i="17"/>
  <c r="AJ1007" i="17"/>
  <c r="AJ1006" i="17"/>
  <c r="AJ1005" i="17"/>
  <c r="AJ1004" i="17"/>
  <c r="AJ1003" i="17"/>
  <c r="AJ1002" i="17"/>
  <c r="AJ1001" i="17"/>
  <c r="AJ1000" i="17"/>
  <c r="AJ999" i="17"/>
  <c r="AJ998" i="17"/>
  <c r="AJ997" i="17"/>
  <c r="AJ996" i="17"/>
  <c r="AJ995" i="17"/>
  <c r="AJ994" i="17"/>
  <c r="AJ993" i="17"/>
  <c r="AJ992" i="17"/>
  <c r="AJ991" i="17"/>
  <c r="AJ990" i="17"/>
  <c r="AJ989" i="17"/>
  <c r="AJ988" i="17"/>
  <c r="AJ987" i="17"/>
  <c r="AJ986" i="17"/>
  <c r="AJ985" i="17"/>
  <c r="AJ984" i="17"/>
  <c r="AJ983" i="17"/>
  <c r="AJ982" i="17"/>
  <c r="AJ981" i="17"/>
  <c r="AJ980" i="17"/>
  <c r="AJ979" i="17"/>
  <c r="AJ978" i="17"/>
  <c r="AJ977" i="17"/>
  <c r="AJ976" i="17"/>
  <c r="AJ975" i="17"/>
  <c r="AJ974" i="17"/>
  <c r="AJ973" i="17"/>
  <c r="AJ972" i="17"/>
  <c r="AJ971" i="17"/>
  <c r="AJ970" i="17"/>
  <c r="AJ969" i="17"/>
  <c r="AJ968" i="17"/>
  <c r="AJ967" i="17"/>
  <c r="AJ966" i="17"/>
  <c r="AJ965" i="17"/>
  <c r="AJ964" i="17"/>
  <c r="AJ963" i="17"/>
  <c r="AJ962" i="17"/>
  <c r="AJ961" i="17"/>
  <c r="AJ960" i="17"/>
  <c r="AJ959" i="17"/>
  <c r="AJ958" i="17"/>
  <c r="AJ957" i="17"/>
  <c r="AJ956" i="17"/>
  <c r="AJ955" i="17"/>
  <c r="AJ954" i="17"/>
  <c r="AJ953" i="17"/>
  <c r="AJ952" i="17"/>
  <c r="AJ951" i="17"/>
  <c r="AJ950" i="17"/>
  <c r="AJ949" i="17"/>
  <c r="AJ948" i="17"/>
  <c r="AJ947" i="17"/>
  <c r="AJ946" i="17"/>
  <c r="AJ945" i="17"/>
  <c r="AJ938" i="17"/>
  <c r="AJ933" i="17"/>
  <c r="AJ932" i="17"/>
  <c r="AJ931" i="17"/>
  <c r="AJ930" i="17"/>
  <c r="AJ929" i="17"/>
  <c r="AJ928" i="17"/>
  <c r="AJ927" i="17"/>
  <c r="AJ926" i="17"/>
  <c r="AJ925" i="17"/>
  <c r="AJ924" i="17"/>
  <c r="AJ923" i="17"/>
  <c r="AJ922" i="17"/>
  <c r="AJ921" i="17"/>
  <c r="AJ920" i="17"/>
  <c r="AJ919" i="17"/>
  <c r="AJ918" i="17"/>
  <c r="AJ917" i="17"/>
  <c r="AJ916" i="17"/>
  <c r="AJ915" i="17"/>
  <c r="AJ914" i="17"/>
  <c r="AJ913" i="17"/>
  <c r="AJ912" i="17"/>
  <c r="AJ911" i="17"/>
  <c r="AJ910" i="17"/>
  <c r="AJ909" i="17"/>
  <c r="AJ908" i="17"/>
  <c r="AJ937" i="17"/>
  <c r="AJ907" i="17"/>
  <c r="AJ906" i="17"/>
  <c r="AJ905" i="17"/>
  <c r="AJ936" i="17"/>
  <c r="AJ904" i="17"/>
  <c r="AJ903" i="17"/>
  <c r="AJ902" i="17"/>
  <c r="AJ901" i="17"/>
  <c r="AJ935" i="17"/>
  <c r="AJ934" i="17"/>
  <c r="AJ808" i="17"/>
  <c r="AJ807" i="17"/>
  <c r="AJ806" i="17"/>
  <c r="AJ805" i="17"/>
  <c r="AJ804" i="17"/>
  <c r="AJ803" i="17"/>
  <c r="AJ802" i="17"/>
  <c r="AJ801" i="17"/>
  <c r="AJ800" i="17"/>
  <c r="AJ799" i="17"/>
  <c r="AJ798" i="17"/>
  <c r="AJ797" i="17"/>
  <c r="AJ796" i="17"/>
  <c r="AJ795" i="17"/>
  <c r="AJ794" i="17"/>
  <c r="AJ793" i="17"/>
  <c r="AJ792" i="17"/>
  <c r="AJ791" i="17"/>
  <c r="AJ790" i="17"/>
  <c r="AJ789" i="17"/>
  <c r="AJ788" i="17"/>
  <c r="AJ787" i="17"/>
  <c r="AJ786" i="17"/>
  <c r="AJ785" i="17"/>
  <c r="AJ784" i="17"/>
  <c r="AJ783" i="17"/>
  <c r="AJ782" i="17"/>
  <c r="AJ781" i="17"/>
  <c r="AJ780" i="17"/>
  <c r="AJ779" i="17"/>
  <c r="AJ778" i="17"/>
  <c r="AJ777" i="17"/>
  <c r="AJ776" i="17"/>
  <c r="AJ775" i="17"/>
  <c r="AJ774" i="17"/>
  <c r="AJ773" i="17"/>
  <c r="AJ772" i="17"/>
  <c r="AJ771" i="17"/>
  <c r="AJ770" i="17"/>
  <c r="AJ769" i="17"/>
  <c r="AJ768" i="17"/>
  <c r="AJ767" i="17"/>
  <c r="AJ766" i="17"/>
  <c r="AJ765" i="17"/>
  <c r="AJ764" i="17"/>
  <c r="AJ763" i="17"/>
  <c r="AJ752" i="17"/>
  <c r="AJ734" i="17"/>
  <c r="AJ751" i="17"/>
  <c r="AJ733" i="17"/>
  <c r="AJ731" i="17"/>
  <c r="AJ729" i="17"/>
  <c r="AJ727" i="17"/>
  <c r="AJ725" i="17"/>
  <c r="AJ722" i="17"/>
  <c r="AJ718" i="17"/>
  <c r="AJ750" i="17"/>
  <c r="AJ749" i="17"/>
  <c r="AJ716" i="17"/>
  <c r="AJ714" i="17"/>
  <c r="AJ712" i="17"/>
  <c r="AJ710" i="17"/>
  <c r="AJ708" i="17"/>
  <c r="AJ706" i="17"/>
  <c r="AJ704" i="17"/>
  <c r="AJ701" i="17"/>
  <c r="AJ699" i="17"/>
  <c r="AJ748" i="17"/>
  <c r="AJ747" i="17"/>
  <c r="AJ697" i="17"/>
  <c r="AJ695" i="17"/>
  <c r="AJ720" i="17"/>
  <c r="AJ693" i="17"/>
  <c r="AJ691" i="17"/>
  <c r="AJ689" i="17"/>
  <c r="AJ746" i="17"/>
  <c r="AJ687" i="17"/>
  <c r="AJ685" i="17"/>
  <c r="AJ683" i="17"/>
  <c r="AJ680" i="17"/>
  <c r="AJ745" i="17"/>
  <c r="AJ678" i="17"/>
  <c r="AJ744" i="17"/>
  <c r="AJ676" i="17"/>
  <c r="AJ674" i="17"/>
  <c r="AJ672" i="17"/>
  <c r="AJ670" i="17"/>
  <c r="AJ668" i="17"/>
  <c r="AJ666" i="17"/>
  <c r="AJ664" i="17"/>
  <c r="AJ662" i="17"/>
  <c r="AJ659" i="17"/>
  <c r="AJ658" i="17"/>
  <c r="AJ657" i="17"/>
  <c r="AJ656" i="17"/>
  <c r="AJ655" i="17"/>
  <c r="AJ743" i="17"/>
  <c r="AJ654" i="17"/>
  <c r="AJ653" i="17"/>
  <c r="AJ652" i="17"/>
  <c r="AJ651" i="17"/>
  <c r="AJ742" i="17"/>
  <c r="AJ741" i="17"/>
  <c r="AJ740" i="17"/>
  <c r="AJ649" i="17"/>
  <c r="AJ648" i="17"/>
  <c r="AJ650" i="17"/>
  <c r="AJ647" i="17"/>
  <c r="AJ636" i="17"/>
  <c r="AJ635" i="17"/>
  <c r="AJ634" i="17"/>
  <c r="AJ633" i="17"/>
  <c r="AJ632" i="17"/>
  <c r="AJ630" i="17"/>
  <c r="AJ629" i="17"/>
  <c r="AJ628" i="17"/>
  <c r="AJ627" i="17"/>
  <c r="AJ626" i="17"/>
  <c r="AJ625" i="17"/>
  <c r="AJ624" i="17"/>
  <c r="AJ623" i="17"/>
  <c r="AJ622" i="17"/>
  <c r="AJ621" i="17"/>
  <c r="AJ620" i="17"/>
  <c r="AJ619" i="17"/>
  <c r="AJ618" i="17"/>
  <c r="AJ617" i="17"/>
  <c r="AJ616" i="17"/>
  <c r="AJ615" i="17"/>
  <c r="AJ614" i="17"/>
  <c r="AJ613" i="17"/>
  <c r="AJ612" i="17"/>
  <c r="AJ611" i="17"/>
  <c r="AJ610" i="17"/>
  <c r="AJ609" i="17"/>
  <c r="AJ608" i="17"/>
  <c r="AJ607" i="17"/>
  <c r="AJ606" i="17"/>
  <c r="AJ605" i="17"/>
  <c r="AJ604" i="17"/>
  <c r="AJ603" i="17"/>
  <c r="AJ602" i="17"/>
  <c r="AJ601" i="17"/>
  <c r="AJ600" i="17"/>
  <c r="AJ599" i="17"/>
  <c r="AJ598" i="17"/>
  <c r="AJ597" i="17"/>
  <c r="AJ596" i="17"/>
  <c r="AJ595" i="17"/>
  <c r="AJ594" i="17"/>
  <c r="AJ631" i="17"/>
  <c r="AJ593" i="17"/>
  <c r="AJ592" i="17"/>
  <c r="AJ591" i="17"/>
  <c r="AJ590" i="17"/>
  <c r="AJ589" i="17"/>
  <c r="AJ588" i="17"/>
  <c r="AJ587" i="17"/>
  <c r="AJ586" i="17"/>
  <c r="AJ541" i="17"/>
  <c r="AJ539" i="17"/>
  <c r="AJ537" i="17"/>
  <c r="AJ535" i="17"/>
  <c r="AJ533" i="17"/>
  <c r="AJ531" i="17"/>
  <c r="AJ529" i="17"/>
  <c r="AJ527" i="17"/>
  <c r="AJ525" i="17"/>
  <c r="AJ523" i="17"/>
  <c r="AJ521" i="17"/>
  <c r="AJ519" i="17"/>
  <c r="AJ517" i="17"/>
  <c r="AJ585" i="17"/>
  <c r="AJ515" i="17"/>
  <c r="AJ584" i="17"/>
  <c r="AJ513" i="17"/>
  <c r="AJ511" i="17"/>
  <c r="AJ509" i="17"/>
  <c r="AJ507" i="17"/>
  <c r="AJ505" i="17"/>
  <c r="AJ503" i="17"/>
  <c r="AJ501" i="17"/>
  <c r="AJ499" i="17"/>
  <c r="AJ497" i="17"/>
  <c r="AJ495" i="17"/>
  <c r="AJ493" i="17"/>
  <c r="AJ491" i="17"/>
  <c r="AJ489" i="17"/>
  <c r="AJ583" i="17"/>
  <c r="AJ487" i="17"/>
  <c r="AJ485" i="17"/>
  <c r="AJ483" i="17"/>
  <c r="AJ481" i="17"/>
  <c r="AJ479" i="17"/>
  <c r="AJ477" i="17"/>
  <c r="AJ475" i="17"/>
  <c r="AJ473" i="17"/>
  <c r="AJ471" i="17"/>
  <c r="AJ469" i="17"/>
  <c r="AJ467" i="17"/>
  <c r="AJ465" i="17"/>
  <c r="AJ463" i="17"/>
  <c r="AJ461" i="17"/>
  <c r="AJ459" i="17"/>
  <c r="AJ457" i="17"/>
  <c r="AJ455" i="17"/>
  <c r="AJ453" i="17"/>
  <c r="AJ1404" i="17"/>
  <c r="AJ1402" i="17"/>
  <c r="AJ1400" i="17"/>
  <c r="AJ1398" i="17"/>
  <c r="AJ1396" i="17"/>
  <c r="AJ1394" i="17"/>
  <c r="AJ1392" i="17"/>
  <c r="AJ1389" i="17"/>
  <c r="AJ1383" i="17"/>
  <c r="AJ1386" i="17"/>
  <c r="AJ1380" i="17"/>
  <c r="AJ1377" i="17"/>
  <c r="AJ1374" i="17"/>
  <c r="AJ1371" i="17"/>
  <c r="AJ1368" i="17"/>
  <c r="AJ1365" i="17"/>
  <c r="AJ1362" i="17"/>
  <c r="AJ1359" i="17"/>
  <c r="AJ1257" i="17"/>
  <c r="AJ1256" i="17"/>
  <c r="AJ1254" i="17"/>
  <c r="AJ1252" i="17"/>
  <c r="AJ1250" i="17"/>
  <c r="AJ1248" i="17"/>
  <c r="AJ1246" i="17"/>
  <c r="AJ1244" i="17"/>
  <c r="AJ1242" i="17"/>
  <c r="AJ1240" i="17"/>
  <c r="AJ1238" i="17"/>
  <c r="AJ1236" i="17"/>
  <c r="AJ1234" i="17"/>
  <c r="AJ1232" i="17"/>
  <c r="AJ1230" i="17"/>
  <c r="AJ1228" i="17"/>
  <c r="AJ1226" i="17"/>
  <c r="AJ1224" i="17"/>
  <c r="AJ1221" i="17"/>
  <c r="AJ1218" i="17"/>
  <c r="AJ1215" i="17"/>
  <c r="AJ1212" i="17"/>
  <c r="AJ1209" i="17"/>
  <c r="AJ1206" i="17"/>
  <c r="AJ1203" i="17"/>
  <c r="AJ1200" i="17"/>
  <c r="AJ1197" i="17"/>
  <c r="AJ1194" i="17"/>
  <c r="AJ1191" i="17"/>
  <c r="AJ1188" i="17"/>
  <c r="AJ1185" i="17"/>
  <c r="AJ1182" i="17"/>
  <c r="AJ1179" i="17"/>
  <c r="AJ1176" i="17"/>
  <c r="AJ1173" i="17"/>
  <c r="AJ1170" i="17"/>
  <c r="AJ1167" i="17"/>
  <c r="AJ1164" i="17"/>
  <c r="AJ1161" i="17"/>
  <c r="AJ1158" i="17"/>
  <c r="AJ1155" i="17"/>
  <c r="AJ1152" i="17"/>
  <c r="AJ1149" i="17"/>
  <c r="AJ1146" i="17"/>
  <c r="AJ1143" i="17"/>
  <c r="AJ1140" i="17"/>
  <c r="AJ1137" i="17"/>
  <c r="AJ1134" i="17"/>
  <c r="AJ1131" i="17"/>
  <c r="AJ1128" i="17"/>
  <c r="AJ1125" i="17"/>
  <c r="AJ1122" i="17"/>
  <c r="AJ1119" i="17"/>
  <c r="AJ1116" i="17"/>
  <c r="AJ1113" i="17"/>
  <c r="AJ1110" i="17"/>
  <c r="AJ1107" i="17"/>
  <c r="AJ1104" i="17"/>
  <c r="AJ1357" i="17"/>
  <c r="AJ1356" i="17"/>
  <c r="AJ1355" i="17"/>
  <c r="AJ1354" i="17"/>
  <c r="AJ1353" i="17"/>
  <c r="AJ1352" i="17"/>
  <c r="AJ1351" i="17"/>
  <c r="AJ1349" i="17"/>
  <c r="AJ1347" i="17"/>
  <c r="AJ1345" i="17"/>
  <c r="AJ1343" i="17"/>
  <c r="AJ1341" i="17"/>
  <c r="AJ1339" i="17"/>
  <c r="AJ1337" i="17"/>
  <c r="AJ1335" i="17"/>
  <c r="AJ1333" i="17"/>
  <c r="AJ1331" i="17"/>
  <c r="AJ1329" i="17"/>
  <c r="AJ1327" i="17"/>
  <c r="AJ1307" i="17"/>
  <c r="AJ1305" i="17"/>
  <c r="AJ1303" i="17"/>
  <c r="AJ1301" i="17"/>
  <c r="AJ1299" i="17"/>
  <c r="AJ1297" i="17"/>
  <c r="AJ1295" i="17"/>
  <c r="AJ1292" i="17"/>
  <c r="AJ1289" i="17"/>
  <c r="AJ1286" i="17"/>
  <c r="AJ1283" i="17"/>
  <c r="AJ1280" i="17"/>
  <c r="AJ1277" i="17"/>
  <c r="AJ1274" i="17"/>
  <c r="AJ1271" i="17"/>
  <c r="AJ1268" i="17"/>
  <c r="AJ1265" i="17"/>
  <c r="AJ1262" i="17"/>
  <c r="AJ1259" i="17"/>
  <c r="AJ732" i="17"/>
  <c r="AJ730" i="17"/>
  <c r="AJ728" i="17"/>
  <c r="AJ726" i="17"/>
  <c r="AJ724" i="17"/>
  <c r="AJ721" i="17"/>
  <c r="AJ719" i="17"/>
  <c r="AJ717" i="17"/>
  <c r="AJ715" i="17"/>
  <c r="AJ713" i="17"/>
  <c r="AJ711" i="17"/>
  <c r="AJ709" i="17"/>
  <c r="AJ707" i="17"/>
  <c r="AJ705" i="17"/>
  <c r="AJ703" i="17"/>
  <c r="AJ700" i="17"/>
  <c r="AJ698" i="17"/>
  <c r="AJ696" i="17"/>
  <c r="AJ694" i="17"/>
  <c r="AJ692" i="17"/>
  <c r="AJ690" i="17"/>
  <c r="AJ688" i="17"/>
  <c r="AJ686" i="17"/>
  <c r="AJ684" i="17"/>
  <c r="AJ682" i="17"/>
  <c r="AJ679" i="17"/>
  <c r="AJ677" i="17"/>
  <c r="AJ675" i="17"/>
  <c r="AJ673" i="17"/>
  <c r="AJ671" i="17"/>
  <c r="AJ669" i="17"/>
  <c r="AJ667" i="17"/>
  <c r="AJ665" i="17"/>
  <c r="AJ663" i="17"/>
  <c r="AJ661" i="17"/>
  <c r="AJ739" i="17"/>
  <c r="AJ738" i="17"/>
  <c r="AJ737" i="17"/>
  <c r="AJ736" i="17"/>
  <c r="AJ735" i="17"/>
  <c r="AJ723" i="17"/>
  <c r="AJ702" i="17"/>
  <c r="AJ681" i="17"/>
  <c r="AJ660" i="17"/>
  <c r="AJ582" i="17"/>
  <c r="AJ581" i="17"/>
  <c r="AJ580" i="17"/>
  <c r="AJ579" i="17"/>
  <c r="AJ578" i="17"/>
  <c r="AJ577" i="17"/>
  <c r="AJ576" i="17"/>
  <c r="AJ575" i="17"/>
  <c r="AJ574" i="17"/>
  <c r="AJ573" i="17"/>
  <c r="AJ572" i="17"/>
  <c r="AJ571" i="17"/>
  <c r="AJ570" i="17"/>
  <c r="AJ569" i="17"/>
  <c r="AJ568" i="17"/>
  <c r="AJ567" i="17"/>
  <c r="AJ566" i="17"/>
  <c r="AJ565" i="17"/>
  <c r="AJ564" i="17"/>
  <c r="AJ563" i="17"/>
  <c r="AJ562" i="17"/>
  <c r="AJ561" i="17"/>
  <c r="AJ560" i="17"/>
  <c r="AJ559" i="17"/>
  <c r="AJ558" i="17"/>
  <c r="AJ557" i="17"/>
  <c r="AJ556" i="17"/>
  <c r="AJ555" i="17"/>
  <c r="AJ554" i="17"/>
  <c r="AJ553" i="17"/>
  <c r="AJ552" i="17"/>
  <c r="AJ551" i="17"/>
  <c r="AJ550" i="17"/>
  <c r="AJ549" i="17"/>
  <c r="AJ548" i="17"/>
  <c r="AJ547" i="17"/>
  <c r="AJ546" i="17"/>
  <c r="AJ545" i="17"/>
  <c r="AJ544" i="17"/>
  <c r="AJ543" i="17"/>
  <c r="AJ542" i="17"/>
  <c r="AJ540" i="17"/>
  <c r="AJ538" i="17"/>
  <c r="AJ536" i="17"/>
  <c r="AJ534" i="17"/>
  <c r="AJ532" i="17"/>
  <c r="AJ530" i="17"/>
  <c r="AJ528" i="17"/>
  <c r="AJ526" i="17"/>
  <c r="AJ524" i="17"/>
  <c r="AJ522" i="17"/>
  <c r="AJ520" i="17"/>
  <c r="AJ518" i="17"/>
  <c r="AJ516" i="17"/>
  <c r="AJ514" i="17"/>
  <c r="AJ512" i="17"/>
  <c r="AJ510" i="17"/>
  <c r="AJ508" i="17"/>
  <c r="AJ506" i="17"/>
  <c r="AJ504" i="17"/>
  <c r="AJ502" i="17"/>
  <c r="AJ500" i="17"/>
  <c r="AJ498" i="17"/>
  <c r="AJ496" i="17"/>
  <c r="AJ494" i="17"/>
  <c r="AJ492" i="17"/>
  <c r="AJ490" i="17"/>
  <c r="AJ488" i="17"/>
  <c r="AJ486" i="17"/>
  <c r="AJ484" i="17"/>
  <c r="AJ482" i="17"/>
  <c r="AJ480" i="17"/>
  <c r="AJ478" i="17"/>
  <c r="AJ476" i="17"/>
  <c r="AJ474" i="17"/>
  <c r="AJ472" i="17"/>
  <c r="AJ470" i="17"/>
  <c r="AJ468" i="17"/>
  <c r="AJ466" i="17"/>
  <c r="AJ464" i="17"/>
  <c r="AJ462" i="17"/>
  <c r="AJ460" i="17"/>
  <c r="AJ458" i="17"/>
  <c r="AJ456" i="17"/>
  <c r="AJ454" i="17"/>
  <c r="AJ452" i="17"/>
  <c r="AJ376" i="17"/>
  <c r="AJ375" i="17"/>
  <c r="AJ374" i="17"/>
  <c r="AJ373" i="17"/>
  <c r="AJ372" i="17"/>
  <c r="AJ371" i="17"/>
  <c r="AJ370" i="17"/>
  <c r="AJ369" i="17"/>
  <c r="AJ368" i="17"/>
  <c r="AJ367" i="17"/>
  <c r="AJ366" i="17"/>
  <c r="AJ365" i="17"/>
  <c r="AJ364" i="17"/>
  <c r="AJ363" i="17"/>
  <c r="AJ362" i="17"/>
  <c r="AJ361" i="17"/>
  <c r="AJ360" i="17"/>
  <c r="AJ359" i="17"/>
  <c r="AJ358" i="17"/>
  <c r="AJ357" i="17"/>
  <c r="AJ356" i="17"/>
  <c r="AJ355" i="17"/>
  <c r="AJ354" i="17"/>
  <c r="AJ353" i="17"/>
  <c r="AJ352" i="17"/>
  <c r="AJ351" i="17"/>
  <c r="AJ350" i="17"/>
  <c r="AJ349" i="17"/>
  <c r="AJ348" i="17"/>
  <c r="AJ347" i="17"/>
  <c r="AJ346" i="17"/>
  <c r="AJ345" i="17"/>
  <c r="AJ344" i="17"/>
  <c r="AJ343" i="17"/>
  <c r="AJ342" i="17"/>
  <c r="AJ341" i="17"/>
  <c r="AJ340" i="17"/>
  <c r="AJ339" i="17"/>
  <c r="AJ338" i="17"/>
  <c r="AJ337" i="17"/>
  <c r="AJ336" i="17"/>
  <c r="AJ335" i="17"/>
  <c r="AJ334" i="17"/>
  <c r="AJ333" i="17"/>
  <c r="AJ332" i="17"/>
  <c r="AJ331" i="17"/>
  <c r="AJ330" i="17"/>
  <c r="AJ329" i="17"/>
  <c r="AJ328" i="17"/>
  <c r="AJ327" i="17"/>
  <c r="AJ326" i="17"/>
  <c r="AJ325" i="17"/>
  <c r="AJ324" i="17"/>
  <c r="AJ323" i="17"/>
  <c r="AJ322" i="17"/>
  <c r="AJ321" i="17"/>
  <c r="AJ320" i="17"/>
  <c r="AJ319" i="17"/>
  <c r="AJ318" i="17"/>
  <c r="AJ317" i="17"/>
  <c r="AJ316" i="17"/>
  <c r="AJ315" i="17"/>
  <c r="AJ314" i="17"/>
  <c r="AJ313" i="17"/>
  <c r="AJ312" i="17"/>
  <c r="AJ311" i="17"/>
  <c r="AJ310" i="17"/>
  <c r="AJ309" i="17"/>
  <c r="AJ308" i="17"/>
  <c r="AJ307" i="17"/>
  <c r="AJ306" i="17"/>
  <c r="AJ305" i="17"/>
  <c r="AJ304" i="17"/>
  <c r="AJ303" i="17"/>
  <c r="AJ302" i="17"/>
  <c r="AJ301" i="17"/>
  <c r="AJ300" i="17"/>
  <c r="AJ299" i="17"/>
  <c r="AJ298" i="17"/>
  <c r="AJ297" i="17"/>
  <c r="AJ296" i="17"/>
  <c r="AJ295" i="17"/>
  <c r="AJ294" i="17"/>
  <c r="AJ293" i="17"/>
  <c r="AJ292" i="17"/>
  <c r="AJ291" i="17"/>
  <c r="AJ290" i="17"/>
  <c r="AJ289" i="17"/>
  <c r="AJ188" i="17"/>
  <c r="AJ187" i="17"/>
  <c r="AJ186" i="17"/>
  <c r="AJ185" i="17"/>
  <c r="AJ184" i="17"/>
  <c r="AJ183" i="17"/>
  <c r="AJ182" i="17"/>
  <c r="AJ181" i="17"/>
  <c r="AJ180" i="17"/>
  <c r="AJ179" i="17"/>
  <c r="AJ178" i="17"/>
  <c r="AJ177" i="17"/>
  <c r="AJ176" i="17"/>
  <c r="AJ175" i="17"/>
  <c r="AJ174" i="17"/>
  <c r="AJ173" i="17"/>
  <c r="AJ172" i="17"/>
  <c r="AJ171" i="17"/>
  <c r="AJ170" i="17"/>
  <c r="AJ169" i="17"/>
  <c r="AJ168" i="17"/>
  <c r="AJ167" i="17"/>
  <c r="AJ166" i="17"/>
  <c r="AJ165" i="17"/>
  <c r="AJ164" i="17"/>
  <c r="AJ163" i="17"/>
  <c r="AJ162" i="17"/>
  <c r="AJ161" i="17"/>
  <c r="AJ160" i="17"/>
  <c r="AJ159" i="17"/>
  <c r="AJ158" i="17"/>
  <c r="AJ157" i="17"/>
  <c r="AJ156" i="17"/>
  <c r="AJ155" i="17"/>
  <c r="AJ154" i="17"/>
  <c r="AJ153" i="17"/>
  <c r="AJ152" i="17"/>
  <c r="AJ151" i="17"/>
  <c r="AJ150" i="17"/>
  <c r="AJ149" i="17"/>
  <c r="AJ148" i="17"/>
  <c r="AJ147" i="17"/>
  <c r="AJ146" i="17"/>
  <c r="AJ145" i="17"/>
  <c r="AJ144" i="17"/>
  <c r="AJ143" i="17"/>
  <c r="AJ142" i="17"/>
  <c r="AJ141" i="17"/>
  <c r="AJ140" i="17"/>
  <c r="AJ139" i="17"/>
  <c r="AJ138" i="17"/>
  <c r="AJ137" i="17"/>
  <c r="AJ136" i="17"/>
  <c r="AJ135" i="17"/>
  <c r="AJ134" i="17"/>
  <c r="AJ133" i="17"/>
  <c r="AJ132" i="17"/>
  <c r="AJ131" i="17"/>
  <c r="AJ130" i="17"/>
  <c r="AJ129" i="17"/>
  <c r="AJ128" i="17"/>
  <c r="AJ127" i="17"/>
  <c r="AJ126" i="17"/>
  <c r="AJ125" i="17"/>
  <c r="AJ124" i="17"/>
  <c r="AJ123" i="17"/>
  <c r="AJ122" i="17"/>
  <c r="AJ121" i="17"/>
  <c r="AJ120" i="17"/>
  <c r="AJ119" i="17"/>
  <c r="AJ118" i="17"/>
  <c r="AJ117" i="17"/>
  <c r="AJ116" i="17"/>
  <c r="AJ115" i="17"/>
  <c r="AJ114" i="17"/>
  <c r="AJ113" i="17"/>
  <c r="AJ112" i="17"/>
  <c r="AJ111" i="17"/>
  <c r="AJ110" i="17"/>
  <c r="AJ109" i="17"/>
  <c r="AJ108" i="17"/>
  <c r="AJ107" i="17"/>
  <c r="AJ106" i="17"/>
  <c r="AJ105" i="17"/>
  <c r="AJ104" i="17"/>
  <c r="AJ103" i="17"/>
  <c r="AJ102" i="17"/>
  <c r="AJ1391" i="17"/>
  <c r="AJ1388" i="17"/>
  <c r="AJ1382" i="17"/>
  <c r="AJ1385" i="17"/>
  <c r="AJ1379" i="17"/>
  <c r="AJ1376" i="17"/>
  <c r="AJ1373" i="17"/>
  <c r="AJ1370" i="17"/>
  <c r="AJ1367" i="17"/>
  <c r="AJ1364" i="17"/>
  <c r="AJ1361" i="17"/>
  <c r="AJ1358" i="17"/>
  <c r="AJ1223" i="17"/>
  <c r="AJ1220" i="17"/>
  <c r="AJ1217" i="17"/>
  <c r="AJ1214" i="17"/>
  <c r="AJ1211" i="17"/>
  <c r="AJ1208" i="17"/>
  <c r="AJ1205" i="17"/>
  <c r="AJ1202" i="17"/>
  <c r="AJ1199" i="17"/>
  <c r="AJ1196" i="17"/>
  <c r="AJ1193" i="17"/>
  <c r="AJ1190" i="17"/>
  <c r="AJ1187" i="17"/>
  <c r="AJ1184" i="17"/>
  <c r="AJ1181" i="17"/>
  <c r="AJ1178" i="17"/>
  <c r="AJ1175" i="17"/>
  <c r="AJ1172" i="17"/>
  <c r="AJ1169" i="17"/>
  <c r="AJ1166" i="17"/>
  <c r="AJ1163" i="17"/>
  <c r="AJ1160" i="17"/>
  <c r="AJ1157" i="17"/>
  <c r="AJ1154" i="17"/>
  <c r="AJ1151" i="17"/>
  <c r="AJ1148" i="17"/>
  <c r="AJ1145" i="17"/>
  <c r="AJ1142" i="17"/>
  <c r="AJ1139" i="17"/>
  <c r="AJ1136" i="17"/>
  <c r="AJ1133" i="17"/>
  <c r="AJ1130" i="17"/>
  <c r="AJ1127" i="17"/>
  <c r="AJ1124" i="17"/>
  <c r="AJ1121" i="17"/>
  <c r="AJ1118" i="17"/>
  <c r="AJ1115" i="17"/>
  <c r="AJ1112" i="17"/>
  <c r="AJ1109" i="17"/>
  <c r="AJ1106" i="17"/>
  <c r="AJ1103" i="17"/>
  <c r="AJ1350" i="17"/>
  <c r="AJ1348" i="17"/>
  <c r="AJ1346" i="17"/>
  <c r="AJ1344" i="17"/>
  <c r="AJ1342" i="17"/>
  <c r="AJ1340" i="17"/>
  <c r="AJ1338" i="17"/>
  <c r="AJ1336" i="17"/>
  <c r="AJ1334" i="17"/>
  <c r="AJ1332" i="17"/>
  <c r="AJ1330" i="17"/>
  <c r="AJ1328" i="17"/>
  <c r="AJ1326" i="17"/>
  <c r="AJ1294" i="17"/>
  <c r="AJ1291" i="17"/>
  <c r="AJ1288" i="17"/>
  <c r="AJ1285" i="17"/>
  <c r="AJ1282" i="17"/>
  <c r="AJ1279" i="17"/>
  <c r="AJ1276" i="17"/>
  <c r="AJ1273" i="17"/>
  <c r="AJ1270" i="17"/>
  <c r="AJ1267" i="17"/>
  <c r="AJ1264" i="17"/>
  <c r="AJ1261" i="17"/>
  <c r="AJ1258" i="17"/>
  <c r="AL4" i="15" l="1"/>
  <c r="AM4" i="15"/>
  <c r="AN4" i="15"/>
  <c r="AO4" i="15"/>
  <c r="AQ4" i="15" s="1"/>
  <c r="AP4" i="15"/>
  <c r="AL5" i="15"/>
  <c r="AM5" i="15"/>
  <c r="AN5" i="15"/>
  <c r="AO5" i="15"/>
  <c r="AP5" i="15"/>
  <c r="AQ5" i="15"/>
  <c r="AL6" i="15"/>
  <c r="AM6" i="15"/>
  <c r="AN6" i="15"/>
  <c r="AO6" i="15"/>
  <c r="AQ6" i="15" s="1"/>
  <c r="AP6" i="15"/>
  <c r="AL7" i="15"/>
  <c r="AM7" i="15"/>
  <c r="AN7" i="15"/>
  <c r="AO7" i="15"/>
  <c r="AP7" i="15"/>
  <c r="AQ7" i="15"/>
  <c r="AL8" i="15"/>
  <c r="AM8" i="15"/>
  <c r="AN8" i="15"/>
  <c r="AO8" i="15"/>
  <c r="AQ8" i="15" s="1"/>
  <c r="AP8" i="15"/>
  <c r="AL9" i="15"/>
  <c r="AM9" i="15"/>
  <c r="AN9" i="15"/>
  <c r="AO9" i="15"/>
  <c r="AP9" i="15"/>
  <c r="AQ9" i="15"/>
  <c r="AL10" i="15"/>
  <c r="AM10" i="15"/>
  <c r="AN10" i="15"/>
  <c r="AO10" i="15"/>
  <c r="AQ10" i="15" s="1"/>
  <c r="AP10" i="15"/>
  <c r="AL11" i="15"/>
  <c r="AM11" i="15"/>
  <c r="AN11" i="15"/>
  <c r="AO11" i="15"/>
  <c r="AP11" i="15"/>
  <c r="AQ11" i="15"/>
  <c r="AL12" i="15"/>
  <c r="AM12" i="15"/>
  <c r="AN12" i="15"/>
  <c r="AO12" i="15"/>
  <c r="AQ12" i="15" s="1"/>
  <c r="AP12" i="15"/>
  <c r="AL13" i="15"/>
  <c r="AM13" i="15"/>
  <c r="AN13" i="15"/>
  <c r="AO13" i="15"/>
  <c r="AP13" i="15"/>
  <c r="AQ13" i="15"/>
  <c r="AL14" i="15"/>
  <c r="AM14" i="15"/>
  <c r="AN14" i="15"/>
  <c r="AO14" i="15"/>
  <c r="AQ14" i="15" s="1"/>
  <c r="AP14" i="15"/>
  <c r="AL15" i="15"/>
  <c r="AM15" i="15"/>
  <c r="AN15" i="15"/>
  <c r="AO15" i="15"/>
  <c r="AP15" i="15"/>
  <c r="AQ15" i="15"/>
  <c r="AL16" i="15"/>
  <c r="AM16" i="15"/>
  <c r="AN16" i="15"/>
  <c r="AO16" i="15"/>
  <c r="AQ16" i="15" s="1"/>
  <c r="AP16" i="15"/>
  <c r="AL17" i="15"/>
  <c r="AM17" i="15"/>
  <c r="AN17" i="15"/>
  <c r="AO17" i="15"/>
  <c r="AP17" i="15"/>
  <c r="AQ17" i="15"/>
  <c r="AL18" i="15"/>
  <c r="AM18" i="15"/>
  <c r="AN18" i="15"/>
  <c r="AO18" i="15"/>
  <c r="AQ18" i="15" s="1"/>
  <c r="AP18" i="15"/>
  <c r="AL19" i="15"/>
  <c r="AM19" i="15"/>
  <c r="AN19" i="15"/>
  <c r="AO19" i="15"/>
  <c r="AP19" i="15"/>
  <c r="AQ19" i="15"/>
  <c r="AL20" i="15"/>
  <c r="AM20" i="15"/>
  <c r="AN20" i="15"/>
  <c r="AO20" i="15"/>
  <c r="AQ20" i="15" s="1"/>
  <c r="AP20" i="15"/>
  <c r="AL21" i="15"/>
  <c r="AM21" i="15"/>
  <c r="AN21" i="15"/>
  <c r="AO21" i="15"/>
  <c r="AP21" i="15"/>
  <c r="AQ21" i="15"/>
  <c r="AL22" i="15"/>
  <c r="AM22" i="15"/>
  <c r="AN22" i="15"/>
  <c r="AO22" i="15"/>
  <c r="AQ22" i="15" s="1"/>
  <c r="AP22" i="15"/>
  <c r="AL23" i="15"/>
  <c r="AM23" i="15"/>
  <c r="AN23" i="15"/>
  <c r="AO23" i="15"/>
  <c r="AP23" i="15"/>
  <c r="AQ23" i="15"/>
  <c r="AL24" i="15"/>
  <c r="AM24" i="15"/>
  <c r="AN24" i="15"/>
  <c r="AO24" i="15"/>
  <c r="AQ24" i="15" s="1"/>
  <c r="AP24" i="15"/>
  <c r="AL25" i="15"/>
  <c r="AM25" i="15"/>
  <c r="AN25" i="15"/>
  <c r="AO25" i="15"/>
  <c r="AP25" i="15"/>
  <c r="AQ25" i="15"/>
  <c r="AL26" i="15"/>
  <c r="AM26" i="15"/>
  <c r="AN26" i="15"/>
  <c r="AO26" i="15"/>
  <c r="AQ26" i="15" s="1"/>
  <c r="AP26" i="15"/>
  <c r="AL27" i="15"/>
  <c r="AM27" i="15"/>
  <c r="AN27" i="15"/>
  <c r="AO27" i="15"/>
  <c r="AP27" i="15"/>
  <c r="AQ27" i="15"/>
  <c r="AL28" i="15"/>
  <c r="AM28" i="15"/>
  <c r="AN28" i="15"/>
  <c r="AO28" i="15"/>
  <c r="AQ28" i="15" s="1"/>
  <c r="AP28" i="15"/>
  <c r="AL29" i="15"/>
  <c r="AM29" i="15"/>
  <c r="AN29" i="15"/>
  <c r="AO29" i="15"/>
  <c r="AP29" i="15"/>
  <c r="AQ29" i="15"/>
  <c r="AL30" i="15"/>
  <c r="AM30" i="15"/>
  <c r="AN30" i="15"/>
  <c r="AO30" i="15"/>
  <c r="AQ30" i="15" s="1"/>
  <c r="AP30" i="15"/>
  <c r="AL31" i="15"/>
  <c r="AM31" i="15"/>
  <c r="AN31" i="15"/>
  <c r="AO31" i="15"/>
  <c r="AP31" i="15"/>
  <c r="AQ31" i="15"/>
  <c r="AL32" i="15"/>
  <c r="AM32" i="15"/>
  <c r="AN32" i="15"/>
  <c r="AO32" i="15"/>
  <c r="AQ32" i="15" s="1"/>
  <c r="AP32" i="15"/>
  <c r="AL33" i="15"/>
  <c r="AM33" i="15"/>
  <c r="AN33" i="15"/>
  <c r="AO33" i="15"/>
  <c r="AP33" i="15"/>
  <c r="AQ33" i="15"/>
  <c r="AL34" i="15"/>
  <c r="AM34" i="15"/>
  <c r="AN34" i="15"/>
  <c r="AO34" i="15"/>
  <c r="AQ34" i="15" s="1"/>
  <c r="AP34" i="15"/>
  <c r="AL35" i="15"/>
  <c r="AM35" i="15"/>
  <c r="AN35" i="15"/>
  <c r="AO35" i="15"/>
  <c r="AP35" i="15"/>
  <c r="AQ35" i="15"/>
  <c r="AL36" i="15"/>
  <c r="AM36" i="15"/>
  <c r="AN36" i="15"/>
  <c r="AO36" i="15"/>
  <c r="AQ36" i="15" s="1"/>
  <c r="AP36" i="15"/>
  <c r="AL37" i="15"/>
  <c r="AM37" i="15"/>
  <c r="AN37" i="15"/>
  <c r="AO37" i="15"/>
  <c r="AP37" i="15"/>
  <c r="AQ37" i="15"/>
  <c r="AL38" i="15"/>
  <c r="AM38" i="15"/>
  <c r="AN38" i="15"/>
  <c r="AO38" i="15"/>
  <c r="AQ38" i="15" s="1"/>
  <c r="AP38" i="15"/>
  <c r="AL39" i="15"/>
  <c r="AM39" i="15"/>
  <c r="AN39" i="15"/>
  <c r="AO39" i="15"/>
  <c r="AP39" i="15"/>
  <c r="AQ39" i="15"/>
  <c r="AL40" i="15"/>
  <c r="AM40" i="15"/>
  <c r="AN40" i="15"/>
  <c r="AO40" i="15"/>
  <c r="AQ40" i="15" s="1"/>
  <c r="AP40" i="15"/>
  <c r="AL41" i="15"/>
  <c r="AM41" i="15"/>
  <c r="AN41" i="15"/>
  <c r="AO41" i="15"/>
  <c r="AP41" i="15"/>
  <c r="AQ41" i="15"/>
  <c r="AL42" i="15"/>
  <c r="AM42" i="15"/>
  <c r="AN42" i="15"/>
  <c r="AO42" i="15"/>
  <c r="AQ42" i="15" s="1"/>
  <c r="AP42" i="15"/>
  <c r="AL43" i="15"/>
  <c r="AM43" i="15"/>
  <c r="AN43" i="15"/>
  <c r="AO43" i="15"/>
  <c r="AP43" i="15"/>
  <c r="AQ43" i="15"/>
  <c r="AL44" i="15"/>
  <c r="AM44" i="15"/>
  <c r="AN44" i="15"/>
  <c r="AO44" i="15"/>
  <c r="AQ44" i="15" s="1"/>
  <c r="AP44" i="15"/>
  <c r="AL45" i="15"/>
  <c r="AM45" i="15"/>
  <c r="AN45" i="15"/>
  <c r="AO45" i="15"/>
  <c r="AP45" i="15"/>
  <c r="AQ45" i="15"/>
  <c r="AL46" i="15"/>
  <c r="AM46" i="15"/>
  <c r="AN46" i="15"/>
  <c r="AO46" i="15"/>
  <c r="AQ46" i="15" s="1"/>
  <c r="AP46" i="15"/>
  <c r="AL47" i="15"/>
  <c r="AM47" i="15"/>
  <c r="AN47" i="15"/>
  <c r="AO47" i="15"/>
  <c r="AP47" i="15"/>
  <c r="AQ47" i="15"/>
  <c r="AL48" i="15"/>
  <c r="AM48" i="15"/>
  <c r="AN48" i="15"/>
  <c r="AO48" i="15"/>
  <c r="AQ48" i="15" s="1"/>
  <c r="AP48" i="15"/>
  <c r="AL49" i="15"/>
  <c r="AM49" i="15"/>
  <c r="AN49" i="15"/>
  <c r="AO49" i="15"/>
  <c r="AP49" i="15"/>
  <c r="AQ49" i="15"/>
  <c r="AL50" i="15"/>
  <c r="AM50" i="15"/>
  <c r="AN50" i="15"/>
  <c r="AO50" i="15"/>
  <c r="AQ50" i="15" s="1"/>
  <c r="AP50" i="15"/>
  <c r="AL51" i="15"/>
  <c r="AM51" i="15"/>
  <c r="AN51" i="15"/>
  <c r="AO51" i="15"/>
  <c r="AP51" i="15"/>
  <c r="AQ51" i="15"/>
  <c r="AL52" i="15"/>
  <c r="AM52" i="15"/>
  <c r="AN52" i="15"/>
  <c r="AO52" i="15"/>
  <c r="AQ52" i="15" s="1"/>
  <c r="AP52" i="15"/>
  <c r="AL53" i="15"/>
  <c r="AM53" i="15"/>
  <c r="AN53" i="15"/>
  <c r="AO53" i="15"/>
  <c r="AP53" i="15"/>
  <c r="AQ53" i="15"/>
  <c r="AL54" i="15"/>
  <c r="AM54" i="15"/>
  <c r="AN54" i="15"/>
  <c r="AO54" i="15"/>
  <c r="AQ54" i="15" s="1"/>
  <c r="AP54" i="15"/>
  <c r="AL55" i="15"/>
  <c r="AM55" i="15"/>
  <c r="AN55" i="15"/>
  <c r="AO55" i="15"/>
  <c r="AP55" i="15"/>
  <c r="AQ55" i="15"/>
  <c r="AL56" i="15"/>
  <c r="AM56" i="15"/>
  <c r="AN56" i="15"/>
  <c r="AO56" i="15"/>
  <c r="AQ56" i="15" s="1"/>
  <c r="AP56" i="15"/>
  <c r="AL57" i="15"/>
  <c r="AM57" i="15"/>
  <c r="AN57" i="15"/>
  <c r="AO57" i="15"/>
  <c r="AP57" i="15"/>
  <c r="AQ57" i="15"/>
  <c r="AL58" i="15"/>
  <c r="AM58" i="15"/>
  <c r="AN58" i="15"/>
  <c r="AO58" i="15"/>
  <c r="AQ58" i="15" s="1"/>
  <c r="AP58" i="15"/>
  <c r="AL59" i="15"/>
  <c r="AM59" i="15"/>
  <c r="AN59" i="15"/>
  <c r="AO59" i="15"/>
  <c r="AP59" i="15"/>
  <c r="AQ59" i="15"/>
  <c r="AL60" i="15"/>
  <c r="AM60" i="15"/>
  <c r="AN60" i="15"/>
  <c r="AO60" i="15"/>
  <c r="AQ60" i="15" s="1"/>
  <c r="AP60" i="15"/>
  <c r="AL61" i="15"/>
  <c r="AM61" i="15"/>
  <c r="AN61" i="15"/>
  <c r="AO61" i="15"/>
  <c r="AP61" i="15"/>
  <c r="AQ61" i="15"/>
  <c r="AL62" i="15"/>
  <c r="AM62" i="15"/>
  <c r="AN62" i="15"/>
  <c r="AO62" i="15"/>
  <c r="AQ62" i="15" s="1"/>
  <c r="AP62" i="15"/>
  <c r="AL63" i="15"/>
  <c r="AM63" i="15"/>
  <c r="AN63" i="15"/>
  <c r="AO63" i="15"/>
  <c r="AP63" i="15"/>
  <c r="AQ63" i="15"/>
  <c r="AL64" i="15"/>
  <c r="AM64" i="15"/>
  <c r="AN64" i="15"/>
  <c r="AO64" i="15"/>
  <c r="AQ64" i="15" s="1"/>
  <c r="AP64" i="15"/>
  <c r="AL65" i="15"/>
  <c r="AM65" i="15"/>
  <c r="AN65" i="15"/>
  <c r="AO65" i="15"/>
  <c r="AP65" i="15"/>
  <c r="AQ65" i="15"/>
  <c r="AL66" i="15"/>
  <c r="AM66" i="15"/>
  <c r="AN66" i="15"/>
  <c r="AO66" i="15"/>
  <c r="AQ66" i="15" s="1"/>
  <c r="AP66" i="15"/>
  <c r="AL67" i="15"/>
  <c r="AM67" i="15"/>
  <c r="AN67" i="15"/>
  <c r="AO67" i="15"/>
  <c r="AP67" i="15"/>
  <c r="AQ67" i="15"/>
  <c r="AL68" i="15"/>
  <c r="AM68" i="15"/>
  <c r="AN68" i="15"/>
  <c r="AO68" i="15"/>
  <c r="AQ68" i="15" s="1"/>
  <c r="AP68" i="15"/>
  <c r="AL69" i="15"/>
  <c r="AM69" i="15"/>
  <c r="AN69" i="15"/>
  <c r="AO69" i="15"/>
  <c r="AP69" i="15"/>
  <c r="AQ69" i="15"/>
  <c r="AL70" i="15"/>
  <c r="AM70" i="15"/>
  <c r="AN70" i="15"/>
  <c r="AO70" i="15"/>
  <c r="AQ70" i="15" s="1"/>
  <c r="AP70" i="15"/>
  <c r="AL71" i="15"/>
  <c r="AM71" i="15"/>
  <c r="AN71" i="15"/>
  <c r="AO71" i="15"/>
  <c r="AP71" i="15"/>
  <c r="AQ71" i="15"/>
  <c r="AL72" i="15"/>
  <c r="AM72" i="15"/>
  <c r="AN72" i="15"/>
  <c r="AO72" i="15"/>
  <c r="AQ72" i="15" s="1"/>
  <c r="AP72" i="15"/>
  <c r="AL73" i="15"/>
  <c r="AM73" i="15"/>
  <c r="AN73" i="15"/>
  <c r="AO73" i="15"/>
  <c r="AP73" i="15"/>
  <c r="AQ73" i="15"/>
  <c r="AL74" i="15"/>
  <c r="AM74" i="15"/>
  <c r="AN74" i="15"/>
  <c r="AO74" i="15"/>
  <c r="AQ74" i="15" s="1"/>
  <c r="AP74" i="15"/>
  <c r="AL75" i="15"/>
  <c r="AM75" i="15"/>
  <c r="AN75" i="15"/>
  <c r="AO75" i="15"/>
  <c r="AP75" i="15"/>
  <c r="AQ75" i="15"/>
  <c r="AL76" i="15"/>
  <c r="AM76" i="15"/>
  <c r="AN76" i="15"/>
  <c r="AO76" i="15"/>
  <c r="AQ76" i="15" s="1"/>
  <c r="AP76" i="15"/>
  <c r="AL77" i="15"/>
  <c r="AM77" i="15"/>
  <c r="AN77" i="15"/>
  <c r="AO77" i="15"/>
  <c r="AP77" i="15"/>
  <c r="AQ77" i="15"/>
  <c r="AL78" i="15"/>
  <c r="AM78" i="15"/>
  <c r="AN78" i="15"/>
  <c r="AO78" i="15"/>
  <c r="AQ78" i="15" s="1"/>
  <c r="AP78" i="15"/>
  <c r="AL79" i="15"/>
  <c r="AM79" i="15"/>
  <c r="AN79" i="15"/>
  <c r="AO79" i="15"/>
  <c r="AP79" i="15"/>
  <c r="AQ79" i="15"/>
  <c r="AL80" i="15"/>
  <c r="AM80" i="15"/>
  <c r="AN80" i="15"/>
  <c r="AO80" i="15"/>
  <c r="AQ80" i="15" s="1"/>
  <c r="AP80" i="15"/>
  <c r="AL81" i="15"/>
  <c r="AM81" i="15"/>
  <c r="AN81" i="15"/>
  <c r="AO81" i="15"/>
  <c r="AP81" i="15"/>
  <c r="AQ81" i="15"/>
  <c r="AL82" i="15"/>
  <c r="AM82" i="15"/>
  <c r="AN82" i="15"/>
  <c r="AO82" i="15"/>
  <c r="AQ82" i="15" s="1"/>
  <c r="AP82" i="15"/>
  <c r="AL83" i="15"/>
  <c r="AM83" i="15"/>
  <c r="AN83" i="15"/>
  <c r="AO83" i="15"/>
  <c r="AP83" i="15"/>
  <c r="AQ83" i="15"/>
  <c r="AL84" i="15"/>
  <c r="AM84" i="15"/>
  <c r="AN84" i="15"/>
  <c r="AO84" i="15"/>
  <c r="AQ84" i="15" s="1"/>
  <c r="AP84" i="15"/>
  <c r="AL85" i="15"/>
  <c r="AM85" i="15"/>
  <c r="AN85" i="15"/>
  <c r="AO85" i="15"/>
  <c r="AP85" i="15"/>
  <c r="AQ85" i="15"/>
  <c r="AL86" i="15"/>
  <c r="AM86" i="15"/>
  <c r="AN86" i="15"/>
  <c r="AO86" i="15"/>
  <c r="AQ86" i="15" s="1"/>
  <c r="AP86" i="15"/>
  <c r="AL87" i="15"/>
  <c r="AM87" i="15"/>
  <c r="AN87" i="15"/>
  <c r="AO87" i="15"/>
  <c r="AP87" i="15"/>
  <c r="AQ87" i="15"/>
  <c r="AL88" i="15"/>
  <c r="AM88" i="15"/>
  <c r="AN88" i="15"/>
  <c r="AO88" i="15"/>
  <c r="AQ88" i="15" s="1"/>
  <c r="AP88" i="15"/>
  <c r="AL89" i="15"/>
  <c r="AM89" i="15"/>
  <c r="AN89" i="15"/>
  <c r="AO89" i="15"/>
  <c r="AP89" i="15"/>
  <c r="AQ89" i="15"/>
  <c r="AL90" i="15"/>
  <c r="AM90" i="15"/>
  <c r="AN90" i="15"/>
  <c r="AO90" i="15"/>
  <c r="AQ90" i="15" s="1"/>
  <c r="AP90" i="15"/>
  <c r="AL91" i="15"/>
  <c r="AM91" i="15"/>
  <c r="AN91" i="15"/>
  <c r="AO91" i="15"/>
  <c r="AP91" i="15"/>
  <c r="AQ91" i="15"/>
  <c r="AL92" i="15"/>
  <c r="AM92" i="15"/>
  <c r="AN92" i="15"/>
  <c r="AO92" i="15"/>
  <c r="AQ92" i="15" s="1"/>
  <c r="AP92" i="15"/>
  <c r="AL93" i="15"/>
  <c r="AM93" i="15"/>
  <c r="AN93" i="15"/>
  <c r="AO93" i="15"/>
  <c r="AP93" i="15"/>
  <c r="AQ93" i="15"/>
  <c r="AL94" i="15"/>
  <c r="AM94" i="15"/>
  <c r="AN94" i="15"/>
  <c r="AO94" i="15"/>
  <c r="AQ94" i="15" s="1"/>
  <c r="AP94" i="15"/>
  <c r="AL95" i="15"/>
  <c r="AM95" i="15"/>
  <c r="AN95" i="15"/>
  <c r="AO95" i="15"/>
  <c r="AP95" i="15"/>
  <c r="AQ95" i="15"/>
  <c r="AL96" i="15"/>
  <c r="AM96" i="15"/>
  <c r="AN96" i="15"/>
  <c r="AO96" i="15"/>
  <c r="AQ96" i="15" s="1"/>
  <c r="AP96" i="15"/>
  <c r="AL97" i="15"/>
  <c r="AM97" i="15"/>
  <c r="AN97" i="15"/>
  <c r="AO97" i="15"/>
  <c r="AP97" i="15"/>
  <c r="AQ97" i="15"/>
  <c r="AL98" i="15"/>
  <c r="AM98" i="15"/>
  <c r="AN98" i="15"/>
  <c r="AO98" i="15"/>
  <c r="AQ98" i="15" s="1"/>
  <c r="AP98" i="15"/>
  <c r="AL99" i="15"/>
  <c r="AM99" i="15"/>
  <c r="AN99" i="15"/>
  <c r="AO99" i="15"/>
  <c r="AP99" i="15"/>
  <c r="AQ99" i="15"/>
  <c r="AL100" i="15"/>
  <c r="AM100" i="15"/>
  <c r="AN100" i="15"/>
  <c r="AO100" i="15"/>
  <c r="AQ100" i="15" s="1"/>
  <c r="AP100" i="15"/>
  <c r="AL101" i="15"/>
  <c r="AM101" i="15"/>
  <c r="AN101" i="15"/>
  <c r="AO101" i="15"/>
  <c r="AP101" i="15"/>
  <c r="AQ101" i="15"/>
  <c r="AL102" i="15"/>
  <c r="AM102" i="15"/>
  <c r="AN102" i="15"/>
  <c r="AO102" i="15"/>
  <c r="AQ102" i="15" s="1"/>
  <c r="AP102" i="15"/>
  <c r="AL103" i="15"/>
  <c r="AM103" i="15"/>
  <c r="AN103" i="15"/>
  <c r="AO103" i="15"/>
  <c r="AP103" i="15"/>
  <c r="AQ103" i="15"/>
  <c r="AL104" i="15"/>
  <c r="AM104" i="15"/>
  <c r="AN104" i="15"/>
  <c r="AO104" i="15"/>
  <c r="AQ104" i="15" s="1"/>
  <c r="AP104" i="15"/>
  <c r="AL105" i="15"/>
  <c r="AM105" i="15"/>
  <c r="AN105" i="15"/>
  <c r="AO105" i="15"/>
  <c r="AP105" i="15"/>
  <c r="AQ105" i="15"/>
  <c r="AL106" i="15"/>
  <c r="AM106" i="15"/>
  <c r="AN106" i="15"/>
  <c r="AO106" i="15"/>
  <c r="AQ106" i="15" s="1"/>
  <c r="AP106" i="15"/>
  <c r="AL107" i="15"/>
  <c r="AM107" i="15"/>
  <c r="AN107" i="15"/>
  <c r="AO107" i="15"/>
  <c r="AP107" i="15"/>
  <c r="AQ107" i="15"/>
  <c r="AL108" i="15"/>
  <c r="AM108" i="15"/>
  <c r="AN108" i="15"/>
  <c r="AO108" i="15"/>
  <c r="AQ108" i="15" s="1"/>
  <c r="AP108" i="15"/>
  <c r="AL109" i="15"/>
  <c r="AM109" i="15"/>
  <c r="AN109" i="15"/>
  <c r="AO109" i="15"/>
  <c r="AP109" i="15"/>
  <c r="AQ109" i="15"/>
  <c r="AL110" i="15"/>
  <c r="AM110" i="15"/>
  <c r="AN110" i="15"/>
  <c r="AO110" i="15"/>
  <c r="AQ110" i="15" s="1"/>
  <c r="AP110" i="15"/>
  <c r="AL111" i="15"/>
  <c r="AM111" i="15"/>
  <c r="AN111" i="15"/>
  <c r="AO111" i="15"/>
  <c r="AP111" i="15"/>
  <c r="AQ111" i="15"/>
  <c r="AL112" i="15"/>
  <c r="AM112" i="15"/>
  <c r="AN112" i="15"/>
  <c r="AO112" i="15"/>
  <c r="AQ112" i="15" s="1"/>
  <c r="AP112" i="15"/>
  <c r="AL113" i="15"/>
  <c r="AM113" i="15"/>
  <c r="AN113" i="15"/>
  <c r="AO113" i="15"/>
  <c r="AP113" i="15"/>
  <c r="AQ113" i="15"/>
  <c r="AL114" i="15"/>
  <c r="AM114" i="15"/>
  <c r="AN114" i="15"/>
  <c r="AO114" i="15"/>
  <c r="AQ114" i="15" s="1"/>
  <c r="AP114" i="15"/>
  <c r="AL115" i="15"/>
  <c r="AM115" i="15"/>
  <c r="AN115" i="15"/>
  <c r="AO115" i="15"/>
  <c r="AP115" i="15"/>
  <c r="AQ115" i="15"/>
  <c r="AL116" i="15"/>
  <c r="AM116" i="15"/>
  <c r="AN116" i="15"/>
  <c r="AO116" i="15"/>
  <c r="AQ116" i="15" s="1"/>
  <c r="AP116" i="15"/>
  <c r="AL117" i="15"/>
  <c r="AM117" i="15"/>
  <c r="AN117" i="15"/>
  <c r="AO117" i="15"/>
  <c r="AP117" i="15"/>
  <c r="AQ117" i="15"/>
  <c r="AL118" i="15"/>
  <c r="AM118" i="15"/>
  <c r="AN118" i="15"/>
  <c r="AO118" i="15"/>
  <c r="AQ118" i="15" s="1"/>
  <c r="AP118" i="15"/>
  <c r="AL119" i="15"/>
  <c r="AM119" i="15"/>
  <c r="AN119" i="15"/>
  <c r="AO119" i="15"/>
  <c r="AP119" i="15"/>
  <c r="AQ119" i="15"/>
  <c r="AL120" i="15"/>
  <c r="AM120" i="15"/>
  <c r="AN120" i="15"/>
  <c r="AO120" i="15"/>
  <c r="AQ120" i="15" s="1"/>
  <c r="AP120" i="15"/>
  <c r="AL121" i="15"/>
  <c r="AM121" i="15"/>
  <c r="AN121" i="15"/>
  <c r="AO121" i="15"/>
  <c r="AP121" i="15"/>
  <c r="AQ121" i="15"/>
  <c r="AL122" i="15"/>
  <c r="AM122" i="15"/>
  <c r="AN122" i="15"/>
  <c r="AO122" i="15"/>
  <c r="AQ122" i="15" s="1"/>
  <c r="AP122" i="15"/>
  <c r="AL123" i="15"/>
  <c r="AM123" i="15"/>
  <c r="AN123" i="15"/>
  <c r="AO123" i="15"/>
  <c r="AP123" i="15"/>
  <c r="AQ123" i="15"/>
  <c r="AL124" i="15"/>
  <c r="AM124" i="15"/>
  <c r="AN124" i="15"/>
  <c r="AO124" i="15"/>
  <c r="AQ124" i="15" s="1"/>
  <c r="AP124" i="15"/>
  <c r="AL125" i="15"/>
  <c r="AM125" i="15"/>
  <c r="AN125" i="15"/>
  <c r="AO125" i="15"/>
  <c r="AP125" i="15"/>
  <c r="AQ125" i="15"/>
  <c r="AL126" i="15"/>
  <c r="AM126" i="15"/>
  <c r="AN126" i="15"/>
  <c r="AO126" i="15"/>
  <c r="AQ126" i="15" s="1"/>
  <c r="AP126" i="15"/>
  <c r="AL127" i="15"/>
  <c r="AM127" i="15"/>
  <c r="AN127" i="15"/>
  <c r="AO127" i="15"/>
  <c r="AP127" i="15"/>
  <c r="AQ127" i="15"/>
  <c r="AL128" i="15"/>
  <c r="AM128" i="15"/>
  <c r="AN128" i="15"/>
  <c r="AO128" i="15"/>
  <c r="AQ128" i="15" s="1"/>
  <c r="AP128" i="15"/>
  <c r="AL129" i="15"/>
  <c r="AM129" i="15"/>
  <c r="AN129" i="15"/>
  <c r="AO129" i="15"/>
  <c r="AP129" i="15"/>
  <c r="AQ129" i="15"/>
  <c r="AL130" i="15"/>
  <c r="AM130" i="15"/>
  <c r="AN130" i="15"/>
  <c r="AO130" i="15"/>
  <c r="AQ130" i="15" s="1"/>
  <c r="AP130" i="15"/>
  <c r="AL131" i="15"/>
  <c r="AM131" i="15"/>
  <c r="AN131" i="15"/>
  <c r="AO131" i="15"/>
  <c r="AP131" i="15"/>
  <c r="AQ131" i="15"/>
  <c r="AL132" i="15"/>
  <c r="AM132" i="15"/>
  <c r="AN132" i="15"/>
  <c r="AO132" i="15"/>
  <c r="AQ132" i="15" s="1"/>
  <c r="AP132" i="15"/>
  <c r="AL133" i="15"/>
  <c r="AM133" i="15"/>
  <c r="AN133" i="15"/>
  <c r="AO133" i="15"/>
  <c r="AP133" i="15"/>
  <c r="AQ133" i="15"/>
  <c r="AL134" i="15"/>
  <c r="AM134" i="15"/>
  <c r="AN134" i="15"/>
  <c r="AO134" i="15"/>
  <c r="AQ134" i="15" s="1"/>
  <c r="AP134" i="15"/>
  <c r="AL135" i="15"/>
  <c r="AM135" i="15"/>
  <c r="AN135" i="15"/>
  <c r="AO135" i="15"/>
  <c r="AP135" i="15"/>
  <c r="AQ135" i="15"/>
  <c r="AL136" i="15"/>
  <c r="AM136" i="15"/>
  <c r="AN136" i="15"/>
  <c r="AO136" i="15"/>
  <c r="AQ136" i="15" s="1"/>
  <c r="AP136" i="15"/>
  <c r="AL137" i="15"/>
  <c r="AM137" i="15"/>
  <c r="AN137" i="15"/>
  <c r="AO137" i="15"/>
  <c r="AP137" i="15"/>
  <c r="AQ137" i="15"/>
  <c r="AL138" i="15"/>
  <c r="AM138" i="15"/>
  <c r="AN138" i="15"/>
  <c r="AO138" i="15"/>
  <c r="AQ138" i="15" s="1"/>
  <c r="AP138" i="15"/>
  <c r="AL139" i="15"/>
  <c r="AM139" i="15"/>
  <c r="AN139" i="15"/>
  <c r="AO139" i="15"/>
  <c r="AP139" i="15"/>
  <c r="AQ139" i="15"/>
  <c r="AL140" i="15"/>
  <c r="AM140" i="15"/>
  <c r="AN140" i="15"/>
  <c r="AO140" i="15"/>
  <c r="AQ140" i="15" s="1"/>
  <c r="AP140" i="15"/>
  <c r="AL141" i="15"/>
  <c r="AM141" i="15"/>
  <c r="AN141" i="15"/>
  <c r="AO141" i="15"/>
  <c r="AP141" i="15"/>
  <c r="AQ141" i="15"/>
  <c r="AL142" i="15"/>
  <c r="AM142" i="15"/>
  <c r="AN142" i="15"/>
  <c r="AO142" i="15"/>
  <c r="AQ142" i="15" s="1"/>
  <c r="AP142" i="15"/>
  <c r="AL143" i="15"/>
  <c r="AM143" i="15"/>
  <c r="AN143" i="15"/>
  <c r="AO143" i="15"/>
  <c r="AP143" i="15"/>
  <c r="AQ143" i="15"/>
  <c r="AL144" i="15"/>
  <c r="AM144" i="15"/>
  <c r="AN144" i="15"/>
  <c r="AO144" i="15"/>
  <c r="AQ144" i="15" s="1"/>
  <c r="AP144" i="15"/>
  <c r="AL145" i="15"/>
  <c r="AM145" i="15"/>
  <c r="AN145" i="15"/>
  <c r="AO145" i="15"/>
  <c r="AP145" i="15"/>
  <c r="AQ145" i="15"/>
  <c r="AL146" i="15"/>
  <c r="AM146" i="15"/>
  <c r="AN146" i="15"/>
  <c r="AO146" i="15"/>
  <c r="AQ146" i="15" s="1"/>
  <c r="AP146" i="15"/>
  <c r="AL147" i="15"/>
  <c r="AM147" i="15"/>
  <c r="AN147" i="15"/>
  <c r="AO147" i="15"/>
  <c r="AP147" i="15"/>
  <c r="AQ147" i="15"/>
  <c r="AL148" i="15"/>
  <c r="AM148" i="15"/>
  <c r="AN148" i="15"/>
  <c r="AO148" i="15"/>
  <c r="AQ148" i="15" s="1"/>
  <c r="AP148" i="15"/>
  <c r="AL149" i="15"/>
  <c r="AM149" i="15"/>
  <c r="AN149" i="15"/>
  <c r="AO149" i="15"/>
  <c r="AP149" i="15"/>
  <c r="AQ149" i="15"/>
  <c r="AL150" i="15"/>
  <c r="AM150" i="15"/>
  <c r="AN150" i="15"/>
  <c r="AO150" i="15"/>
  <c r="AQ150" i="15" s="1"/>
  <c r="AP150" i="15"/>
  <c r="AL151" i="15"/>
  <c r="AM151" i="15"/>
  <c r="AN151" i="15"/>
  <c r="AO151" i="15"/>
  <c r="AP151" i="15"/>
  <c r="AQ151" i="15"/>
  <c r="AL152" i="15"/>
  <c r="AM152" i="15"/>
  <c r="AN152" i="15"/>
  <c r="AO152" i="15"/>
  <c r="AQ152" i="15" s="1"/>
  <c r="AP152" i="15"/>
  <c r="AL153" i="15"/>
  <c r="AM153" i="15"/>
  <c r="AN153" i="15"/>
  <c r="AO153" i="15"/>
  <c r="AP153" i="15"/>
  <c r="AQ153" i="15"/>
  <c r="AL154" i="15"/>
  <c r="AM154" i="15"/>
  <c r="AN154" i="15"/>
  <c r="AO154" i="15"/>
  <c r="AQ154" i="15" s="1"/>
  <c r="AP154" i="15"/>
  <c r="AL155" i="15"/>
  <c r="AM155" i="15"/>
  <c r="AN155" i="15"/>
  <c r="AO155" i="15"/>
  <c r="AP155" i="15"/>
  <c r="AQ155" i="15"/>
  <c r="AL156" i="15"/>
  <c r="AM156" i="15"/>
  <c r="AN156" i="15"/>
  <c r="AO156" i="15"/>
  <c r="AQ156" i="15" s="1"/>
  <c r="AP156" i="15"/>
  <c r="AL157" i="15"/>
  <c r="AM157" i="15"/>
  <c r="AN157" i="15"/>
  <c r="AO157" i="15"/>
  <c r="AP157" i="15"/>
  <c r="AQ157" i="15"/>
  <c r="AL158" i="15"/>
  <c r="AM158" i="15"/>
  <c r="AN158" i="15"/>
  <c r="AO158" i="15"/>
  <c r="AQ158" i="15" s="1"/>
  <c r="AP158" i="15"/>
  <c r="AP3" i="15"/>
  <c r="AO3" i="15"/>
  <c r="AQ3" i="15" s="1"/>
  <c r="AN3" i="15"/>
  <c r="AM3" i="15"/>
  <c r="AL3" i="15"/>
  <c r="AL207" i="13"/>
  <c r="AM207" i="13"/>
  <c r="AN207" i="13"/>
  <c r="AO207" i="13"/>
  <c r="AQ207" i="13" s="1"/>
  <c r="AP207" i="13"/>
  <c r="AL208" i="13"/>
  <c r="AM208" i="13"/>
  <c r="AN208" i="13"/>
  <c r="AO208" i="13"/>
  <c r="AP208" i="13"/>
  <c r="AQ208" i="13"/>
  <c r="AL209" i="13"/>
  <c r="AM209" i="13"/>
  <c r="AN209" i="13"/>
  <c r="AO209" i="13"/>
  <c r="AQ209" i="13" s="1"/>
  <c r="AP209" i="13"/>
  <c r="AL210" i="13"/>
  <c r="AM210" i="13"/>
  <c r="AN210" i="13"/>
  <c r="AO210" i="13"/>
  <c r="AP210" i="13"/>
  <c r="AQ210" i="13"/>
  <c r="AL211" i="13"/>
  <c r="AM211" i="13"/>
  <c r="AN211" i="13"/>
  <c r="AO211" i="13"/>
  <c r="AQ211" i="13" s="1"/>
  <c r="AP211" i="13"/>
  <c r="AL212" i="13"/>
  <c r="AM212" i="13"/>
  <c r="AN212" i="13"/>
  <c r="AO212" i="13"/>
  <c r="AP212" i="13"/>
  <c r="AQ212" i="13"/>
  <c r="AL213" i="13"/>
  <c r="AM213" i="13"/>
  <c r="AN213" i="13"/>
  <c r="AO213" i="13"/>
  <c r="AQ213" i="13" s="1"/>
  <c r="AP213" i="13"/>
  <c r="AL214" i="13"/>
  <c r="AM214" i="13"/>
  <c r="AN214" i="13"/>
  <c r="AO214" i="13"/>
  <c r="AP214" i="13"/>
  <c r="AQ214" i="13"/>
  <c r="AL215" i="13"/>
  <c r="AM215" i="13"/>
  <c r="AN215" i="13"/>
  <c r="AO215" i="13"/>
  <c r="AQ215" i="13" s="1"/>
  <c r="AP215" i="13"/>
  <c r="AL216" i="13"/>
  <c r="AM216" i="13"/>
  <c r="AN216" i="13"/>
  <c r="AO216" i="13"/>
  <c r="AP216" i="13"/>
  <c r="AQ216" i="13"/>
  <c r="AL217" i="13"/>
  <c r="AM217" i="13"/>
  <c r="AN217" i="13"/>
  <c r="AO217" i="13"/>
  <c r="AQ217" i="13" s="1"/>
  <c r="AP217" i="13"/>
  <c r="AL218" i="13"/>
  <c r="AM218" i="13"/>
  <c r="AN218" i="13"/>
  <c r="AO218" i="13"/>
  <c r="AP218" i="13"/>
  <c r="AQ218" i="13"/>
  <c r="AL219" i="13"/>
  <c r="AM219" i="13"/>
  <c r="AN219" i="13"/>
  <c r="AO219" i="13"/>
  <c r="AQ219" i="13" s="1"/>
  <c r="AP219" i="13"/>
  <c r="AL220" i="13"/>
  <c r="AM220" i="13"/>
  <c r="AN220" i="13"/>
  <c r="AO220" i="13"/>
  <c r="AP220" i="13"/>
  <c r="AQ220" i="13"/>
  <c r="AL221" i="13"/>
  <c r="AM221" i="13"/>
  <c r="AN221" i="13"/>
  <c r="AO221" i="13"/>
  <c r="AQ221" i="13" s="1"/>
  <c r="AP221" i="13"/>
  <c r="AL222" i="13"/>
  <c r="AM222" i="13"/>
  <c r="AN222" i="13"/>
  <c r="AO222" i="13"/>
  <c r="AP222" i="13"/>
  <c r="AQ222" i="13"/>
  <c r="AL223" i="13"/>
  <c r="AM223" i="13"/>
  <c r="AN223" i="13"/>
  <c r="AO223" i="13"/>
  <c r="AQ223" i="13" s="1"/>
  <c r="AP223" i="13"/>
  <c r="AL224" i="13"/>
  <c r="AM224" i="13"/>
  <c r="AN224" i="13"/>
  <c r="AO224" i="13"/>
  <c r="AP224" i="13"/>
  <c r="AQ224" i="13"/>
  <c r="AL225" i="13"/>
  <c r="AM225" i="13"/>
  <c r="AN225" i="13"/>
  <c r="AO225" i="13"/>
  <c r="AQ225" i="13" s="1"/>
  <c r="AP225" i="13"/>
  <c r="AL226" i="13"/>
  <c r="AM226" i="13"/>
  <c r="AN226" i="13"/>
  <c r="AO226" i="13"/>
  <c r="AP226" i="13"/>
  <c r="AQ226" i="13"/>
  <c r="AL227" i="13"/>
  <c r="AM227" i="13"/>
  <c r="AN227" i="13"/>
  <c r="AO227" i="13"/>
  <c r="AQ227" i="13" s="1"/>
  <c r="AP227" i="13"/>
  <c r="AL228" i="13"/>
  <c r="AM228" i="13"/>
  <c r="AN228" i="13"/>
  <c r="AO228" i="13"/>
  <c r="AP228" i="13"/>
  <c r="AQ228" i="13"/>
  <c r="AL229" i="13"/>
  <c r="AM229" i="13"/>
  <c r="AN229" i="13"/>
  <c r="AO229" i="13"/>
  <c r="AQ229" i="13" s="1"/>
  <c r="AP229" i="13"/>
  <c r="AL230" i="13"/>
  <c r="AM230" i="13"/>
  <c r="AN230" i="13"/>
  <c r="AO230" i="13"/>
  <c r="AP230" i="13"/>
  <c r="AQ230" i="13"/>
  <c r="AL231" i="13"/>
  <c r="AM231" i="13"/>
  <c r="AN231" i="13"/>
  <c r="AO231" i="13"/>
  <c r="AQ231" i="13" s="1"/>
  <c r="AP231" i="13"/>
  <c r="AL232" i="13"/>
  <c r="AM232" i="13"/>
  <c r="AN232" i="13"/>
  <c r="AO232" i="13"/>
  <c r="AP232" i="13"/>
  <c r="AQ232" i="13"/>
  <c r="AL233" i="13"/>
  <c r="AM233" i="13"/>
  <c r="AN233" i="13"/>
  <c r="AO233" i="13"/>
  <c r="AQ233" i="13" s="1"/>
  <c r="AP233" i="13"/>
  <c r="AL234" i="13"/>
  <c r="AM234" i="13"/>
  <c r="AN234" i="13"/>
  <c r="AO234" i="13"/>
  <c r="AP234" i="13"/>
  <c r="AQ234" i="13"/>
  <c r="AL235" i="13"/>
  <c r="AM235" i="13"/>
  <c r="AN235" i="13"/>
  <c r="AO235" i="13"/>
  <c r="AQ235" i="13" s="1"/>
  <c r="AP235" i="13"/>
  <c r="AL236" i="13"/>
  <c r="AM236" i="13"/>
  <c r="AN236" i="13"/>
  <c r="AO236" i="13"/>
  <c r="AP236" i="13"/>
  <c r="AQ236" i="13"/>
  <c r="AL237" i="13"/>
  <c r="AM237" i="13"/>
  <c r="AN237" i="13"/>
  <c r="AO237" i="13"/>
  <c r="AQ237" i="13" s="1"/>
  <c r="AP237" i="13"/>
  <c r="AL238" i="13"/>
  <c r="AM238" i="13"/>
  <c r="AN238" i="13"/>
  <c r="AO238" i="13"/>
  <c r="AP238" i="13"/>
  <c r="AQ238" i="13"/>
  <c r="AL239" i="13"/>
  <c r="AM239" i="13"/>
  <c r="AN239" i="13"/>
  <c r="AO239" i="13"/>
  <c r="AQ239" i="13" s="1"/>
  <c r="AP239" i="13"/>
  <c r="AL240" i="13"/>
  <c r="AM240" i="13"/>
  <c r="AN240" i="13"/>
  <c r="AO240" i="13"/>
  <c r="AP240" i="13"/>
  <c r="AQ240" i="13"/>
  <c r="AL241" i="13"/>
  <c r="AM241" i="13"/>
  <c r="AN241" i="13"/>
  <c r="AO241" i="13"/>
  <c r="AQ241" i="13" s="1"/>
  <c r="AP241" i="13"/>
  <c r="AL242" i="13"/>
  <c r="AM242" i="13"/>
  <c r="AN242" i="13"/>
  <c r="AO242" i="13"/>
  <c r="AP242" i="13"/>
  <c r="AQ242" i="13"/>
  <c r="AL243" i="13"/>
  <c r="AM243" i="13"/>
  <c r="AN243" i="13"/>
  <c r="AO243" i="13"/>
  <c r="AQ243" i="13" s="1"/>
  <c r="AP243" i="13"/>
  <c r="AL244" i="13"/>
  <c r="AM244" i="13"/>
  <c r="AN244" i="13"/>
  <c r="AO244" i="13"/>
  <c r="AP244" i="13"/>
  <c r="AQ244" i="13"/>
  <c r="AL245" i="13"/>
  <c r="AM245" i="13"/>
  <c r="AN245" i="13"/>
  <c r="AO245" i="13"/>
  <c r="AQ245" i="13" s="1"/>
  <c r="AP245" i="13"/>
  <c r="AL246" i="13"/>
  <c r="AM246" i="13"/>
  <c r="AN246" i="13"/>
  <c r="AO246" i="13"/>
  <c r="AP246" i="13"/>
  <c r="AQ246" i="13"/>
  <c r="AL247" i="13"/>
  <c r="AM247" i="13"/>
  <c r="AN247" i="13"/>
  <c r="AO247" i="13"/>
  <c r="AQ247" i="13" s="1"/>
  <c r="AP247" i="13"/>
  <c r="AL248" i="13"/>
  <c r="AM248" i="13"/>
  <c r="AN248" i="13"/>
  <c r="AO248" i="13"/>
  <c r="AP248" i="13"/>
  <c r="AQ248" i="13"/>
  <c r="AL249" i="13"/>
  <c r="AM249" i="13"/>
  <c r="AN249" i="13"/>
  <c r="AO249" i="13"/>
  <c r="AQ249" i="13" s="1"/>
  <c r="AP249" i="13"/>
  <c r="AL250" i="13"/>
  <c r="AM250" i="13"/>
  <c r="AN250" i="13"/>
  <c r="AO250" i="13"/>
  <c r="AP250" i="13"/>
  <c r="AQ250" i="13"/>
  <c r="AL251" i="13"/>
  <c r="AM251" i="13"/>
  <c r="AN251" i="13"/>
  <c r="AO251" i="13"/>
  <c r="AQ251" i="13" s="1"/>
  <c r="AP251" i="13"/>
  <c r="AL252" i="13"/>
  <c r="AM252" i="13"/>
  <c r="AN252" i="13"/>
  <c r="AO252" i="13"/>
  <c r="AP252" i="13"/>
  <c r="AQ252" i="13"/>
  <c r="AL253" i="13"/>
  <c r="AM253" i="13"/>
  <c r="AN253" i="13"/>
  <c r="AO253" i="13"/>
  <c r="AQ253" i="13" s="1"/>
  <c r="AP253" i="13"/>
  <c r="AL254" i="13"/>
  <c r="AM254" i="13"/>
  <c r="AN254" i="13"/>
  <c r="AO254" i="13"/>
  <c r="AP254" i="13"/>
  <c r="AQ254" i="13"/>
  <c r="AL255" i="13"/>
  <c r="AM255" i="13"/>
  <c r="AN255" i="13"/>
  <c r="AO255" i="13"/>
  <c r="AQ255" i="13" s="1"/>
  <c r="AP255" i="13"/>
  <c r="AL256" i="13"/>
  <c r="AM256" i="13"/>
  <c r="AN256" i="13"/>
  <c r="AO256" i="13"/>
  <c r="AP256" i="13"/>
  <c r="AQ256" i="13"/>
  <c r="AL257" i="13"/>
  <c r="AM257" i="13"/>
  <c r="AN257" i="13"/>
  <c r="AO257" i="13"/>
  <c r="AQ257" i="13" s="1"/>
  <c r="AP257" i="13"/>
  <c r="AL258" i="13"/>
  <c r="AM258" i="13"/>
  <c r="AN258" i="13"/>
  <c r="AO258" i="13"/>
  <c r="AP258" i="13"/>
  <c r="AQ258" i="13"/>
  <c r="AL259" i="13"/>
  <c r="AM259" i="13"/>
  <c r="AN259" i="13"/>
  <c r="AO259" i="13"/>
  <c r="AQ259" i="13" s="1"/>
  <c r="AP259" i="13"/>
  <c r="AL260" i="13"/>
  <c r="AM260" i="13"/>
  <c r="AN260" i="13"/>
  <c r="AO260" i="13"/>
  <c r="AP260" i="13"/>
  <c r="AQ260" i="13"/>
  <c r="AL261" i="13"/>
  <c r="AM261" i="13"/>
  <c r="AN261" i="13"/>
  <c r="AO261" i="13"/>
  <c r="AQ261" i="13" s="1"/>
  <c r="AP261" i="13"/>
  <c r="AL262" i="13"/>
  <c r="AM262" i="13"/>
  <c r="AN262" i="13"/>
  <c r="AO262" i="13"/>
  <c r="AP262" i="13"/>
  <c r="AQ262" i="13"/>
  <c r="AL263" i="13"/>
  <c r="AM263" i="13"/>
  <c r="AN263" i="13"/>
  <c r="AO263" i="13"/>
  <c r="AQ263" i="13" s="1"/>
  <c r="AP263" i="13"/>
  <c r="AL264" i="13"/>
  <c r="AM264" i="13"/>
  <c r="AN264" i="13"/>
  <c r="AO264" i="13"/>
  <c r="AP264" i="13"/>
  <c r="AQ264" i="13"/>
  <c r="AL265" i="13"/>
  <c r="AM265" i="13"/>
  <c r="AN265" i="13"/>
  <c r="AO265" i="13"/>
  <c r="AQ265" i="13" s="1"/>
  <c r="AP265" i="13"/>
  <c r="AL266" i="13"/>
  <c r="AM266" i="13"/>
  <c r="AN266" i="13"/>
  <c r="AO266" i="13"/>
  <c r="AP266" i="13"/>
  <c r="AQ266" i="13"/>
  <c r="AL267" i="13"/>
  <c r="AM267" i="13"/>
  <c r="AN267" i="13"/>
  <c r="AO267" i="13"/>
  <c r="AQ267" i="13" s="1"/>
  <c r="AP267" i="13"/>
  <c r="AL268" i="13"/>
  <c r="AM268" i="13"/>
  <c r="AN268" i="13"/>
  <c r="AO268" i="13"/>
  <c r="AP268" i="13"/>
  <c r="AQ268" i="13"/>
  <c r="AL269" i="13"/>
  <c r="AM269" i="13"/>
  <c r="AN269" i="13"/>
  <c r="AO269" i="13"/>
  <c r="AQ269" i="13" s="1"/>
  <c r="AP269" i="13"/>
  <c r="AL270" i="13"/>
  <c r="AM270" i="13"/>
  <c r="AN270" i="13"/>
  <c r="AO270" i="13"/>
  <c r="AP270" i="13"/>
  <c r="AQ270" i="13"/>
  <c r="AL271" i="13"/>
  <c r="AM271" i="13"/>
  <c r="AN271" i="13"/>
  <c r="AO271" i="13"/>
  <c r="AQ271" i="13" s="1"/>
  <c r="AP271" i="13"/>
  <c r="AL272" i="13"/>
  <c r="AM272" i="13"/>
  <c r="AN272" i="13"/>
  <c r="AO272" i="13"/>
  <c r="AP272" i="13"/>
  <c r="AQ272" i="13"/>
  <c r="AL273" i="13"/>
  <c r="AM273" i="13"/>
  <c r="AN273" i="13"/>
  <c r="AO273" i="13"/>
  <c r="AQ273" i="13" s="1"/>
  <c r="AP273" i="13"/>
  <c r="AL274" i="13"/>
  <c r="AM274" i="13"/>
  <c r="AN274" i="13"/>
  <c r="AO274" i="13"/>
  <c r="AP274" i="13"/>
  <c r="AQ274" i="13"/>
  <c r="AL275" i="13"/>
  <c r="AM275" i="13"/>
  <c r="AN275" i="13"/>
  <c r="AO275" i="13"/>
  <c r="AQ275" i="13" s="1"/>
  <c r="AP275" i="13"/>
  <c r="AL276" i="13"/>
  <c r="AM276" i="13"/>
  <c r="AN276" i="13"/>
  <c r="AO276" i="13"/>
  <c r="AP276" i="13"/>
  <c r="AQ276" i="13"/>
  <c r="AL277" i="13"/>
  <c r="AM277" i="13"/>
  <c r="AN277" i="13"/>
  <c r="AO277" i="13"/>
  <c r="AQ277" i="13" s="1"/>
  <c r="AP277" i="13"/>
  <c r="AL278" i="13"/>
  <c r="AM278" i="13"/>
  <c r="AN278" i="13"/>
  <c r="AO278" i="13"/>
  <c r="AP278" i="13"/>
  <c r="AQ278" i="13"/>
  <c r="AL279" i="13"/>
  <c r="AM279" i="13"/>
  <c r="AN279" i="13"/>
  <c r="AO279" i="13"/>
  <c r="AQ279" i="13" s="1"/>
  <c r="AP279" i="13"/>
  <c r="AL280" i="13"/>
  <c r="AM280" i="13"/>
  <c r="AN280" i="13"/>
  <c r="AO280" i="13"/>
  <c r="AP280" i="13"/>
  <c r="AQ280" i="13"/>
  <c r="AL281" i="13"/>
  <c r="AM281" i="13"/>
  <c r="AN281" i="13"/>
  <c r="AO281" i="13"/>
  <c r="AQ281" i="13" s="1"/>
  <c r="AP281" i="13"/>
  <c r="AL282" i="13"/>
  <c r="AM282" i="13"/>
  <c r="AN282" i="13"/>
  <c r="AO282" i="13"/>
  <c r="AP282" i="13"/>
  <c r="AQ282" i="13"/>
  <c r="AL283" i="13"/>
  <c r="AM283" i="13"/>
  <c r="AN283" i="13"/>
  <c r="AO283" i="13"/>
  <c r="AQ283" i="13" s="1"/>
  <c r="AP283" i="13"/>
  <c r="AL284" i="13"/>
  <c r="AM284" i="13"/>
  <c r="AN284" i="13"/>
  <c r="AO284" i="13"/>
  <c r="AP284" i="13"/>
  <c r="AQ284" i="13"/>
  <c r="AL285" i="13"/>
  <c r="AM285" i="13"/>
  <c r="AN285" i="13"/>
  <c r="AO285" i="13"/>
  <c r="AQ285" i="13" s="1"/>
  <c r="AP285" i="13"/>
  <c r="AL286" i="13"/>
  <c r="AM286" i="13"/>
  <c r="AN286" i="13"/>
  <c r="AO286" i="13"/>
  <c r="AP286" i="13"/>
  <c r="AQ286" i="13"/>
  <c r="AL287" i="13"/>
  <c r="AM287" i="13"/>
  <c r="AN287" i="13"/>
  <c r="AO287" i="13"/>
  <c r="AQ287" i="13" s="1"/>
  <c r="AP287" i="13"/>
  <c r="AL288" i="13"/>
  <c r="AM288" i="13"/>
  <c r="AN288" i="13"/>
  <c r="AO288" i="13"/>
  <c r="AP288" i="13"/>
  <c r="AQ288" i="13"/>
  <c r="AL289" i="13"/>
  <c r="AM289" i="13"/>
  <c r="AN289" i="13"/>
  <c r="AO289" i="13"/>
  <c r="AQ289" i="13" s="1"/>
  <c r="AP289" i="13"/>
  <c r="AL290" i="13"/>
  <c r="AM290" i="13"/>
  <c r="AN290" i="13"/>
  <c r="AO290" i="13"/>
  <c r="AP290" i="13"/>
  <c r="AQ290" i="13"/>
  <c r="AL291" i="13"/>
  <c r="AM291" i="13"/>
  <c r="AN291" i="13"/>
  <c r="AO291" i="13"/>
  <c r="AQ291" i="13" s="1"/>
  <c r="AP291" i="13"/>
  <c r="AL292" i="13"/>
  <c r="AM292" i="13"/>
  <c r="AN292" i="13"/>
  <c r="AO292" i="13"/>
  <c r="AP292" i="13"/>
  <c r="AQ292" i="13"/>
  <c r="AL293" i="13"/>
  <c r="AM293" i="13"/>
  <c r="AN293" i="13"/>
  <c r="AO293" i="13"/>
  <c r="AQ293" i="13" s="1"/>
  <c r="AP293" i="13"/>
  <c r="AL294" i="13"/>
  <c r="AM294" i="13"/>
  <c r="AN294" i="13"/>
  <c r="AO294" i="13"/>
  <c r="AP294" i="13"/>
  <c r="AQ294" i="13"/>
  <c r="AL295" i="13"/>
  <c r="AM295" i="13"/>
  <c r="AN295" i="13"/>
  <c r="AO295" i="13"/>
  <c r="AQ295" i="13" s="1"/>
  <c r="AP295" i="13"/>
  <c r="AL296" i="13"/>
  <c r="AM296" i="13"/>
  <c r="AN296" i="13"/>
  <c r="AO296" i="13"/>
  <c r="AP296" i="13"/>
  <c r="AQ296" i="13"/>
  <c r="AL297" i="13"/>
  <c r="AM297" i="13"/>
  <c r="AN297" i="13"/>
  <c r="AO297" i="13"/>
  <c r="AQ297" i="13" s="1"/>
  <c r="AP297" i="13"/>
  <c r="AL298" i="13"/>
  <c r="AM298" i="13"/>
  <c r="AN298" i="13"/>
  <c r="AO298" i="13"/>
  <c r="AP298" i="13"/>
  <c r="AQ298" i="13"/>
  <c r="AL299" i="13"/>
  <c r="AM299" i="13"/>
  <c r="AN299" i="13"/>
  <c r="AO299" i="13"/>
  <c r="AQ299" i="13" s="1"/>
  <c r="AP299" i="13"/>
  <c r="AL300" i="13"/>
  <c r="AM300" i="13"/>
  <c r="AN300" i="13"/>
  <c r="AO300" i="13"/>
  <c r="AP300" i="13"/>
  <c r="AQ300" i="13"/>
  <c r="AL301" i="13"/>
  <c r="AM301" i="13"/>
  <c r="AN301" i="13"/>
  <c r="AO301" i="13"/>
  <c r="AQ301" i="13" s="1"/>
  <c r="AP301" i="13"/>
  <c r="AL302" i="13"/>
  <c r="AM302" i="13"/>
  <c r="AN302" i="13"/>
  <c r="AO302" i="13"/>
  <c r="AP302" i="13"/>
  <c r="AQ302" i="13"/>
  <c r="AL303" i="13"/>
  <c r="AM303" i="13"/>
  <c r="AN303" i="13"/>
  <c r="AO303" i="13"/>
  <c r="AQ303" i="13" s="1"/>
  <c r="AP303" i="13"/>
  <c r="AL304" i="13"/>
  <c r="AM304" i="13"/>
  <c r="AN304" i="13"/>
  <c r="AO304" i="13"/>
  <c r="AP304" i="13"/>
  <c r="AQ304" i="13"/>
  <c r="AL305" i="13"/>
  <c r="AM305" i="13"/>
  <c r="AN305" i="13"/>
  <c r="AO305" i="13"/>
  <c r="AQ305" i="13" s="1"/>
  <c r="AP305" i="13"/>
  <c r="AL306" i="13"/>
  <c r="AM306" i="13"/>
  <c r="AN306" i="13"/>
  <c r="AO306" i="13"/>
  <c r="AP306" i="13"/>
  <c r="AQ306" i="13"/>
  <c r="AL307" i="13"/>
  <c r="AM307" i="13"/>
  <c r="AN307" i="13"/>
  <c r="AO307" i="13"/>
  <c r="AQ307" i="13" s="1"/>
  <c r="AP307" i="13"/>
  <c r="AL308" i="13"/>
  <c r="AM308" i="13"/>
  <c r="AN308" i="13"/>
  <c r="AO308" i="13"/>
  <c r="AP308" i="13"/>
  <c r="AQ308" i="13"/>
  <c r="AL309" i="13"/>
  <c r="AM309" i="13"/>
  <c r="AN309" i="13"/>
  <c r="AO309" i="13"/>
  <c r="AQ309" i="13" s="1"/>
  <c r="AP309" i="13"/>
  <c r="AL310" i="13"/>
  <c r="AM310" i="13"/>
  <c r="AN310" i="13"/>
  <c r="AO310" i="13"/>
  <c r="AP310" i="13"/>
  <c r="AQ310" i="13"/>
  <c r="AL311" i="13"/>
  <c r="AM311" i="13"/>
  <c r="AN311" i="13"/>
  <c r="AO311" i="13"/>
  <c r="AQ311" i="13" s="1"/>
  <c r="AP311" i="13"/>
  <c r="AL312" i="13"/>
  <c r="AM312" i="13"/>
  <c r="AN312" i="13"/>
  <c r="AO312" i="13"/>
  <c r="AP312" i="13"/>
  <c r="AQ312" i="13"/>
  <c r="AL313" i="13"/>
  <c r="AM313" i="13"/>
  <c r="AN313" i="13"/>
  <c r="AO313" i="13"/>
  <c r="AQ313" i="13" s="1"/>
  <c r="AP313" i="13"/>
  <c r="AL314" i="13"/>
  <c r="AM314" i="13"/>
  <c r="AN314" i="13"/>
  <c r="AO314" i="13"/>
  <c r="AP314" i="13"/>
  <c r="AQ314" i="13"/>
  <c r="AL315" i="13"/>
  <c r="AM315" i="13"/>
  <c r="AN315" i="13"/>
  <c r="AO315" i="13"/>
  <c r="AQ315" i="13" s="1"/>
  <c r="AP315" i="13"/>
  <c r="AL316" i="13"/>
  <c r="AM316" i="13"/>
  <c r="AN316" i="13"/>
  <c r="AO316" i="13"/>
  <c r="AP316" i="13"/>
  <c r="AQ316" i="13"/>
  <c r="AL317" i="13"/>
  <c r="AM317" i="13"/>
  <c r="AN317" i="13"/>
  <c r="AO317" i="13"/>
  <c r="AQ317" i="13" s="1"/>
  <c r="AP317" i="13"/>
  <c r="AL318" i="13"/>
  <c r="AM318" i="13"/>
  <c r="AN318" i="13"/>
  <c r="AO318" i="13"/>
  <c r="AP318" i="13"/>
  <c r="AQ318" i="13"/>
  <c r="AL319" i="13"/>
  <c r="AM319" i="13"/>
  <c r="AN319" i="13"/>
  <c r="AO319" i="13"/>
  <c r="AQ319" i="13" s="1"/>
  <c r="AP319" i="13"/>
  <c r="AL320" i="13"/>
  <c r="AM320" i="13"/>
  <c r="AN320" i="13"/>
  <c r="AO320" i="13"/>
  <c r="AP320" i="13"/>
  <c r="AQ320" i="13"/>
  <c r="AL321" i="13"/>
  <c r="AM321" i="13"/>
  <c r="AN321" i="13"/>
  <c r="AO321" i="13"/>
  <c r="AQ321" i="13" s="1"/>
  <c r="AP321" i="13"/>
  <c r="AL322" i="13"/>
  <c r="AM322" i="13"/>
  <c r="AN322" i="13"/>
  <c r="AO322" i="13"/>
  <c r="AP322" i="13"/>
  <c r="AQ322" i="13"/>
  <c r="AL323" i="13"/>
  <c r="AM323" i="13"/>
  <c r="AN323" i="13"/>
  <c r="AO323" i="13"/>
  <c r="AQ323" i="13" s="1"/>
  <c r="AP323" i="13"/>
  <c r="AL324" i="13"/>
  <c r="AM324" i="13"/>
  <c r="AN324" i="13"/>
  <c r="AO324" i="13"/>
  <c r="AP324" i="13"/>
  <c r="AQ324" i="13"/>
  <c r="AL325" i="13"/>
  <c r="AM325" i="13"/>
  <c r="AN325" i="13"/>
  <c r="AO325" i="13"/>
  <c r="AQ325" i="13" s="1"/>
  <c r="AP325" i="13"/>
  <c r="AL326" i="13"/>
  <c r="AM326" i="13"/>
  <c r="AN326" i="13"/>
  <c r="AO326" i="13"/>
  <c r="AP326" i="13"/>
  <c r="AQ326" i="13"/>
  <c r="AL327" i="13"/>
  <c r="AM327" i="13"/>
  <c r="AN327" i="13"/>
  <c r="AO327" i="13"/>
  <c r="AQ327" i="13" s="1"/>
  <c r="AP327" i="13"/>
  <c r="AL328" i="13"/>
  <c r="AM328" i="13"/>
  <c r="AN328" i="13"/>
  <c r="AO328" i="13"/>
  <c r="AP328" i="13"/>
  <c r="AQ328" i="13"/>
  <c r="AL329" i="13"/>
  <c r="AM329" i="13"/>
  <c r="AN329" i="13"/>
  <c r="AO329" i="13"/>
  <c r="AQ329" i="13" s="1"/>
  <c r="AP329" i="13"/>
  <c r="AL330" i="13"/>
  <c r="AM330" i="13"/>
  <c r="AN330" i="13"/>
  <c r="AO330" i="13"/>
  <c r="AP330" i="13"/>
  <c r="AQ330" i="13"/>
  <c r="AL331" i="13"/>
  <c r="AM331" i="13"/>
  <c r="AN331" i="13"/>
  <c r="AO331" i="13"/>
  <c r="AQ331" i="13" s="1"/>
  <c r="AP331" i="13"/>
  <c r="AL332" i="13"/>
  <c r="AM332" i="13"/>
  <c r="AN332" i="13"/>
  <c r="AO332" i="13"/>
  <c r="AP332" i="13"/>
  <c r="AQ332" i="13"/>
  <c r="AL333" i="13"/>
  <c r="AM333" i="13"/>
  <c r="AN333" i="13"/>
  <c r="AO333" i="13"/>
  <c r="AQ333" i="13" s="1"/>
  <c r="AP333" i="13"/>
  <c r="AL334" i="13"/>
  <c r="AM334" i="13"/>
  <c r="AN334" i="13"/>
  <c r="AO334" i="13"/>
  <c r="AP334" i="13"/>
  <c r="AQ334" i="13"/>
  <c r="AL335" i="13"/>
  <c r="AM335" i="13"/>
  <c r="AN335" i="13"/>
  <c r="AO335" i="13"/>
  <c r="AQ335" i="13" s="1"/>
  <c r="AP335" i="13"/>
  <c r="AL336" i="13"/>
  <c r="AM336" i="13"/>
  <c r="AN336" i="13"/>
  <c r="AO336" i="13"/>
  <c r="AP336" i="13"/>
  <c r="AQ336" i="13"/>
  <c r="AL337" i="13"/>
  <c r="AM337" i="13"/>
  <c r="AN337" i="13"/>
  <c r="AO337" i="13"/>
  <c r="AQ337" i="13" s="1"/>
  <c r="AP337" i="13"/>
  <c r="AL338" i="13"/>
  <c r="AM338" i="13"/>
  <c r="AN338" i="13"/>
  <c r="AO338" i="13"/>
  <c r="AP338" i="13"/>
  <c r="AQ338" i="13"/>
  <c r="AL339" i="13"/>
  <c r="AM339" i="13"/>
  <c r="AN339" i="13"/>
  <c r="AO339" i="13"/>
  <c r="AQ339" i="13" s="1"/>
  <c r="AP339" i="13"/>
  <c r="AL340" i="13"/>
  <c r="AM340" i="13"/>
  <c r="AN340" i="13"/>
  <c r="AO340" i="13"/>
  <c r="AP340" i="13"/>
  <c r="AQ340" i="13"/>
  <c r="AL341" i="13"/>
  <c r="AM341" i="13"/>
  <c r="AN341" i="13"/>
  <c r="AO341" i="13"/>
  <c r="AQ341" i="13" s="1"/>
  <c r="AP341" i="13"/>
  <c r="AL342" i="13"/>
  <c r="AM342" i="13"/>
  <c r="AN342" i="13"/>
  <c r="AO342" i="13"/>
  <c r="AP342" i="13"/>
  <c r="AQ342" i="13"/>
  <c r="AL343" i="13"/>
  <c r="AM343" i="13"/>
  <c r="AN343" i="13"/>
  <c r="AO343" i="13"/>
  <c r="AQ343" i="13" s="1"/>
  <c r="AP343" i="13"/>
  <c r="AL344" i="13"/>
  <c r="AM344" i="13"/>
  <c r="AN344" i="13"/>
  <c r="AO344" i="13"/>
  <c r="AP344" i="13"/>
  <c r="AQ344" i="13"/>
  <c r="AQ206" i="13"/>
  <c r="AP206" i="13"/>
  <c r="AO206" i="13"/>
  <c r="AN206" i="13"/>
  <c r="AM206" i="13"/>
  <c r="AL206" i="13"/>
  <c r="AL204" i="5"/>
  <c r="AM204" i="5"/>
  <c r="AN204" i="5"/>
  <c r="AO204" i="5"/>
  <c r="AQ204" i="5" s="1"/>
  <c r="AP204" i="5"/>
  <c r="AL205" i="5"/>
  <c r="AM205" i="5"/>
  <c r="AN205" i="5"/>
  <c r="AO205" i="5"/>
  <c r="AP205" i="5"/>
  <c r="AQ205" i="5"/>
  <c r="AL206" i="5"/>
  <c r="AM206" i="5"/>
  <c r="AN206" i="5"/>
  <c r="AO206" i="5"/>
  <c r="AQ206" i="5" s="1"/>
  <c r="AP206" i="5"/>
  <c r="AL207" i="5"/>
  <c r="AM207" i="5"/>
  <c r="AN207" i="5"/>
  <c r="AO207" i="5"/>
  <c r="AP207" i="5"/>
  <c r="AQ207" i="5"/>
  <c r="AL208" i="5"/>
  <c r="AM208" i="5"/>
  <c r="AN208" i="5"/>
  <c r="AO208" i="5"/>
  <c r="AQ208" i="5" s="1"/>
  <c r="AP208" i="5"/>
  <c r="AL209" i="5"/>
  <c r="AM209" i="5"/>
  <c r="AN209" i="5"/>
  <c r="AO209" i="5"/>
  <c r="AP209" i="5"/>
  <c r="AQ209" i="5"/>
  <c r="AL210" i="5"/>
  <c r="AM210" i="5"/>
  <c r="AN210" i="5"/>
  <c r="AO210" i="5"/>
  <c r="AQ210" i="5" s="1"/>
  <c r="AP210" i="5"/>
  <c r="AL211" i="5"/>
  <c r="AM211" i="5"/>
  <c r="AN211" i="5"/>
  <c r="AO211" i="5"/>
  <c r="AP211" i="5"/>
  <c r="AQ211" i="5"/>
  <c r="AL212" i="5"/>
  <c r="AM212" i="5"/>
  <c r="AN212" i="5"/>
  <c r="AO212" i="5"/>
  <c r="AQ212" i="5" s="1"/>
  <c r="AP212" i="5"/>
  <c r="AL213" i="5"/>
  <c r="AM213" i="5"/>
  <c r="AN213" i="5"/>
  <c r="AO213" i="5"/>
  <c r="AP213" i="5"/>
  <c r="AQ213" i="5"/>
  <c r="AL214" i="5"/>
  <c r="AM214" i="5"/>
  <c r="AN214" i="5"/>
  <c r="AO214" i="5"/>
  <c r="AQ214" i="5" s="1"/>
  <c r="AP214" i="5"/>
  <c r="AL215" i="5"/>
  <c r="AM215" i="5"/>
  <c r="AN215" i="5"/>
  <c r="AO215" i="5"/>
  <c r="AP215" i="5"/>
  <c r="AQ215" i="5"/>
  <c r="AL216" i="5"/>
  <c r="AM216" i="5"/>
  <c r="AN216" i="5"/>
  <c r="AO216" i="5"/>
  <c r="AQ216" i="5" s="1"/>
  <c r="AP216" i="5"/>
  <c r="AL217" i="5"/>
  <c r="AM217" i="5"/>
  <c r="AN217" i="5"/>
  <c r="AO217" i="5"/>
  <c r="AP217" i="5"/>
  <c r="AQ217" i="5"/>
  <c r="AL218" i="5"/>
  <c r="AM218" i="5"/>
  <c r="AN218" i="5"/>
  <c r="AO218" i="5"/>
  <c r="AQ218" i="5" s="1"/>
  <c r="AP218" i="5"/>
  <c r="AL219" i="5"/>
  <c r="AM219" i="5"/>
  <c r="AN219" i="5"/>
  <c r="AO219" i="5"/>
  <c r="AP219" i="5"/>
  <c r="AQ219" i="5"/>
  <c r="AL220" i="5"/>
  <c r="AM220" i="5"/>
  <c r="AN220" i="5"/>
  <c r="AO220" i="5"/>
  <c r="AQ220" i="5" s="1"/>
  <c r="AP220" i="5"/>
  <c r="AL221" i="5"/>
  <c r="AM221" i="5"/>
  <c r="AN221" i="5"/>
  <c r="AO221" i="5"/>
  <c r="AP221" i="5"/>
  <c r="AQ221" i="5"/>
  <c r="AL222" i="5"/>
  <c r="AM222" i="5"/>
  <c r="AN222" i="5"/>
  <c r="AO222" i="5"/>
  <c r="AQ222" i="5" s="1"/>
  <c r="AP222" i="5"/>
  <c r="AL223" i="5"/>
  <c r="AM223" i="5"/>
  <c r="AN223" i="5"/>
  <c r="AO223" i="5"/>
  <c r="AP223" i="5"/>
  <c r="AQ223" i="5"/>
  <c r="AL224" i="5"/>
  <c r="AM224" i="5"/>
  <c r="AN224" i="5"/>
  <c r="AO224" i="5"/>
  <c r="AQ224" i="5" s="1"/>
  <c r="AP224" i="5"/>
  <c r="AL225" i="5"/>
  <c r="AM225" i="5"/>
  <c r="AN225" i="5"/>
  <c r="AO225" i="5"/>
  <c r="AP225" i="5"/>
  <c r="AQ225" i="5"/>
  <c r="AL226" i="5"/>
  <c r="AM226" i="5"/>
  <c r="AN226" i="5"/>
  <c r="AO226" i="5"/>
  <c r="AQ226" i="5" s="1"/>
  <c r="AP226" i="5"/>
  <c r="AL227" i="5"/>
  <c r="AM227" i="5"/>
  <c r="AN227" i="5"/>
  <c r="AO227" i="5"/>
  <c r="AP227" i="5"/>
  <c r="AQ227" i="5"/>
  <c r="AL228" i="5"/>
  <c r="AM228" i="5"/>
  <c r="AN228" i="5"/>
  <c r="AO228" i="5"/>
  <c r="AQ228" i="5" s="1"/>
  <c r="AP228" i="5"/>
  <c r="AL229" i="5"/>
  <c r="AM229" i="5"/>
  <c r="AN229" i="5"/>
  <c r="AO229" i="5"/>
  <c r="AP229" i="5"/>
  <c r="AQ229" i="5"/>
  <c r="AL230" i="5"/>
  <c r="AM230" i="5"/>
  <c r="AN230" i="5"/>
  <c r="AO230" i="5"/>
  <c r="AQ230" i="5" s="1"/>
  <c r="AP230" i="5"/>
  <c r="AL231" i="5"/>
  <c r="AM231" i="5"/>
  <c r="AN231" i="5"/>
  <c r="AO231" i="5"/>
  <c r="AP231" i="5"/>
  <c r="AQ231" i="5"/>
  <c r="AL232" i="5"/>
  <c r="AM232" i="5"/>
  <c r="AN232" i="5"/>
  <c r="AO232" i="5"/>
  <c r="AQ232" i="5" s="1"/>
  <c r="AP232" i="5"/>
  <c r="AL233" i="5"/>
  <c r="AM233" i="5"/>
  <c r="AN233" i="5"/>
  <c r="AO233" i="5"/>
  <c r="AP233" i="5"/>
  <c r="AQ233" i="5"/>
  <c r="AL234" i="5"/>
  <c r="AM234" i="5"/>
  <c r="AN234" i="5"/>
  <c r="AO234" i="5"/>
  <c r="AQ234" i="5" s="1"/>
  <c r="AP234" i="5"/>
  <c r="AL235" i="5"/>
  <c r="AM235" i="5"/>
  <c r="AN235" i="5"/>
  <c r="AO235" i="5"/>
  <c r="AP235" i="5"/>
  <c r="AQ235" i="5"/>
  <c r="AL236" i="5"/>
  <c r="AM236" i="5"/>
  <c r="AN236" i="5"/>
  <c r="AO236" i="5"/>
  <c r="AQ236" i="5" s="1"/>
  <c r="AP236" i="5"/>
  <c r="AL237" i="5"/>
  <c r="AM237" i="5"/>
  <c r="AN237" i="5"/>
  <c r="AO237" i="5"/>
  <c r="AP237" i="5"/>
  <c r="AQ237" i="5"/>
  <c r="AL238" i="5"/>
  <c r="AM238" i="5"/>
  <c r="AN238" i="5"/>
  <c r="AO238" i="5"/>
  <c r="AQ238" i="5" s="1"/>
  <c r="AP238" i="5"/>
  <c r="AL239" i="5"/>
  <c r="AM239" i="5"/>
  <c r="AN239" i="5"/>
  <c r="AO239" i="5"/>
  <c r="AP239" i="5"/>
  <c r="AQ239" i="5"/>
  <c r="AL240" i="5"/>
  <c r="AM240" i="5"/>
  <c r="AN240" i="5"/>
  <c r="AO240" i="5"/>
  <c r="AQ240" i="5" s="1"/>
  <c r="AP240" i="5"/>
  <c r="AL241" i="5"/>
  <c r="AM241" i="5"/>
  <c r="AN241" i="5"/>
  <c r="AO241" i="5"/>
  <c r="AP241" i="5"/>
  <c r="AQ241" i="5"/>
  <c r="AL242" i="5"/>
  <c r="AM242" i="5"/>
  <c r="AN242" i="5"/>
  <c r="AO242" i="5"/>
  <c r="AQ242" i="5" s="1"/>
  <c r="AP242" i="5"/>
  <c r="AL243" i="5"/>
  <c r="AM243" i="5"/>
  <c r="AN243" i="5"/>
  <c r="AO243" i="5"/>
  <c r="AP243" i="5"/>
  <c r="AQ243" i="5"/>
  <c r="AL244" i="5"/>
  <c r="AM244" i="5"/>
  <c r="AN244" i="5"/>
  <c r="AO244" i="5"/>
  <c r="AQ244" i="5" s="1"/>
  <c r="AP244" i="5"/>
  <c r="AL245" i="5"/>
  <c r="AM245" i="5"/>
  <c r="AN245" i="5"/>
  <c r="AO245" i="5"/>
  <c r="AP245" i="5"/>
  <c r="AQ245" i="5"/>
  <c r="AL246" i="5"/>
  <c r="AM246" i="5"/>
  <c r="AN246" i="5"/>
  <c r="AO246" i="5"/>
  <c r="AQ246" i="5" s="1"/>
  <c r="AP246" i="5"/>
  <c r="AL247" i="5"/>
  <c r="AM247" i="5"/>
  <c r="AN247" i="5"/>
  <c r="AO247" i="5"/>
  <c r="AP247" i="5"/>
  <c r="AQ247" i="5"/>
  <c r="AL248" i="5"/>
  <c r="AM248" i="5"/>
  <c r="AN248" i="5"/>
  <c r="AO248" i="5"/>
  <c r="AQ248" i="5" s="1"/>
  <c r="AP248" i="5"/>
  <c r="AL249" i="5"/>
  <c r="AM249" i="5"/>
  <c r="AN249" i="5"/>
  <c r="AO249" i="5"/>
  <c r="AP249" i="5"/>
  <c r="AQ249" i="5"/>
  <c r="AL250" i="5"/>
  <c r="AM250" i="5"/>
  <c r="AN250" i="5"/>
  <c r="AO250" i="5"/>
  <c r="AQ250" i="5" s="1"/>
  <c r="AP250" i="5"/>
  <c r="AL251" i="5"/>
  <c r="AM251" i="5"/>
  <c r="AN251" i="5"/>
  <c r="AO251" i="5"/>
  <c r="AP251" i="5"/>
  <c r="AQ251" i="5"/>
  <c r="AL252" i="5"/>
  <c r="AM252" i="5"/>
  <c r="AN252" i="5"/>
  <c r="AO252" i="5"/>
  <c r="AQ252" i="5" s="1"/>
  <c r="AP252" i="5"/>
  <c r="AL253" i="5"/>
  <c r="AM253" i="5"/>
  <c r="AN253" i="5"/>
  <c r="AO253" i="5"/>
  <c r="AP253" i="5"/>
  <c r="AQ253" i="5"/>
  <c r="AL254" i="5"/>
  <c r="AM254" i="5"/>
  <c r="AN254" i="5"/>
  <c r="AO254" i="5"/>
  <c r="AQ254" i="5" s="1"/>
  <c r="AP254" i="5"/>
  <c r="AL255" i="5"/>
  <c r="AM255" i="5"/>
  <c r="AN255" i="5"/>
  <c r="AO255" i="5"/>
  <c r="AP255" i="5"/>
  <c r="AQ255" i="5"/>
  <c r="AL256" i="5"/>
  <c r="AM256" i="5"/>
  <c r="AN256" i="5"/>
  <c r="AO256" i="5"/>
  <c r="AQ256" i="5" s="1"/>
  <c r="AP256" i="5"/>
  <c r="AL257" i="5"/>
  <c r="AM257" i="5"/>
  <c r="AN257" i="5"/>
  <c r="AO257" i="5"/>
  <c r="AP257" i="5"/>
  <c r="AQ257" i="5"/>
  <c r="AL258" i="5"/>
  <c r="AM258" i="5"/>
  <c r="AN258" i="5"/>
  <c r="AO258" i="5"/>
  <c r="AQ258" i="5" s="1"/>
  <c r="AP258" i="5"/>
  <c r="AL259" i="5"/>
  <c r="AM259" i="5"/>
  <c r="AN259" i="5"/>
  <c r="AO259" i="5"/>
  <c r="AP259" i="5"/>
  <c r="AQ259" i="5"/>
  <c r="AL260" i="5"/>
  <c r="AM260" i="5"/>
  <c r="AN260" i="5"/>
  <c r="AO260" i="5"/>
  <c r="AQ260" i="5" s="1"/>
  <c r="AP260" i="5"/>
  <c r="AL261" i="5"/>
  <c r="AM261" i="5"/>
  <c r="AN261" i="5"/>
  <c r="AO261" i="5"/>
  <c r="AP261" i="5"/>
  <c r="AQ261" i="5"/>
  <c r="AL262" i="5"/>
  <c r="AM262" i="5"/>
  <c r="AN262" i="5"/>
  <c r="AO262" i="5"/>
  <c r="AQ262" i="5" s="1"/>
  <c r="AP262" i="5"/>
  <c r="AL263" i="5"/>
  <c r="AM263" i="5"/>
  <c r="AN263" i="5"/>
  <c r="AO263" i="5"/>
  <c r="AP263" i="5"/>
  <c r="AQ263" i="5"/>
  <c r="AL264" i="5"/>
  <c r="AM264" i="5"/>
  <c r="AN264" i="5"/>
  <c r="AO264" i="5"/>
  <c r="AQ264" i="5" s="1"/>
  <c r="AP264" i="5"/>
  <c r="AL265" i="5"/>
  <c r="AM265" i="5"/>
  <c r="AN265" i="5"/>
  <c r="AO265" i="5"/>
  <c r="AP265" i="5"/>
  <c r="AQ265" i="5"/>
  <c r="AL266" i="5"/>
  <c r="AM266" i="5"/>
  <c r="AN266" i="5"/>
  <c r="AO266" i="5"/>
  <c r="AQ266" i="5" s="1"/>
  <c r="AP266" i="5"/>
  <c r="AL267" i="5"/>
  <c r="AM267" i="5"/>
  <c r="AN267" i="5"/>
  <c r="AO267" i="5"/>
  <c r="AP267" i="5"/>
  <c r="AQ267" i="5"/>
  <c r="AL268" i="5"/>
  <c r="AM268" i="5"/>
  <c r="AN268" i="5"/>
  <c r="AO268" i="5"/>
  <c r="AQ268" i="5" s="1"/>
  <c r="AP268" i="5"/>
  <c r="AL269" i="5"/>
  <c r="AM269" i="5"/>
  <c r="AN269" i="5"/>
  <c r="AO269" i="5"/>
  <c r="AP269" i="5"/>
  <c r="AQ269" i="5"/>
  <c r="AL270" i="5"/>
  <c r="AM270" i="5"/>
  <c r="AN270" i="5"/>
  <c r="AO270" i="5"/>
  <c r="AQ270" i="5" s="1"/>
  <c r="AP270" i="5"/>
  <c r="AL271" i="5"/>
  <c r="AM271" i="5"/>
  <c r="AN271" i="5"/>
  <c r="AO271" i="5"/>
  <c r="AP271" i="5"/>
  <c r="AQ271" i="5"/>
  <c r="AL272" i="5"/>
  <c r="AM272" i="5"/>
  <c r="AN272" i="5"/>
  <c r="AO272" i="5"/>
  <c r="AQ272" i="5" s="1"/>
  <c r="AP272" i="5"/>
  <c r="AL273" i="5"/>
  <c r="AM273" i="5"/>
  <c r="AN273" i="5"/>
  <c r="AO273" i="5"/>
  <c r="AP273" i="5"/>
  <c r="AQ273" i="5"/>
  <c r="AL274" i="5"/>
  <c r="AM274" i="5"/>
  <c r="AN274" i="5"/>
  <c r="AO274" i="5"/>
  <c r="AQ274" i="5" s="1"/>
  <c r="AP274" i="5"/>
  <c r="AL275" i="5"/>
  <c r="AM275" i="5"/>
  <c r="AN275" i="5"/>
  <c r="AO275" i="5"/>
  <c r="AP275" i="5"/>
  <c r="AQ275" i="5"/>
  <c r="AL276" i="5"/>
  <c r="AM276" i="5"/>
  <c r="AN276" i="5"/>
  <c r="AO276" i="5"/>
  <c r="AQ276" i="5" s="1"/>
  <c r="AP276" i="5"/>
  <c r="AL277" i="5"/>
  <c r="AM277" i="5"/>
  <c r="AN277" i="5"/>
  <c r="AO277" i="5"/>
  <c r="AP277" i="5"/>
  <c r="AQ277" i="5"/>
  <c r="AL278" i="5"/>
  <c r="AM278" i="5"/>
  <c r="AN278" i="5"/>
  <c r="AO278" i="5"/>
  <c r="AQ278" i="5" s="1"/>
  <c r="AP278" i="5"/>
  <c r="AL279" i="5"/>
  <c r="AM279" i="5"/>
  <c r="AN279" i="5"/>
  <c r="AO279" i="5"/>
  <c r="AP279" i="5"/>
  <c r="AQ279" i="5"/>
  <c r="AL280" i="5"/>
  <c r="AM280" i="5"/>
  <c r="AN280" i="5"/>
  <c r="AO280" i="5"/>
  <c r="AQ280" i="5" s="1"/>
  <c r="AP280" i="5"/>
  <c r="AL281" i="5"/>
  <c r="AM281" i="5"/>
  <c r="AN281" i="5"/>
  <c r="AO281" i="5"/>
  <c r="AP281" i="5"/>
  <c r="AQ281" i="5"/>
  <c r="AL282" i="5"/>
  <c r="AM282" i="5"/>
  <c r="AN282" i="5"/>
  <c r="AO282" i="5"/>
  <c r="AQ282" i="5" s="1"/>
  <c r="AP282" i="5"/>
  <c r="AL283" i="5"/>
  <c r="AM283" i="5"/>
  <c r="AN283" i="5"/>
  <c r="AO283" i="5"/>
  <c r="AP283" i="5"/>
  <c r="AQ283" i="5"/>
  <c r="AL284" i="5"/>
  <c r="AM284" i="5"/>
  <c r="AN284" i="5"/>
  <c r="AO284" i="5"/>
  <c r="AQ284" i="5" s="1"/>
  <c r="AP284" i="5"/>
  <c r="AL285" i="5"/>
  <c r="AM285" i="5"/>
  <c r="AN285" i="5"/>
  <c r="AO285" i="5"/>
  <c r="AP285" i="5"/>
  <c r="AQ285" i="5"/>
  <c r="AL286" i="5"/>
  <c r="AM286" i="5"/>
  <c r="AN286" i="5"/>
  <c r="AO286" i="5"/>
  <c r="AQ286" i="5" s="1"/>
  <c r="AP286" i="5"/>
  <c r="AL287" i="5"/>
  <c r="AM287" i="5"/>
  <c r="AN287" i="5"/>
  <c r="AO287" i="5"/>
  <c r="AP287" i="5"/>
  <c r="AQ287" i="5"/>
  <c r="AL288" i="5"/>
  <c r="AM288" i="5"/>
  <c r="AN288" i="5"/>
  <c r="AO288" i="5"/>
  <c r="AQ288" i="5" s="1"/>
  <c r="AP288" i="5"/>
  <c r="AL289" i="5"/>
  <c r="AM289" i="5"/>
  <c r="AN289" i="5"/>
  <c r="AO289" i="5"/>
  <c r="AP289" i="5"/>
  <c r="AQ289" i="5"/>
  <c r="AL290" i="5"/>
  <c r="AM290" i="5"/>
  <c r="AN290" i="5"/>
  <c r="AO290" i="5"/>
  <c r="AQ290" i="5" s="1"/>
  <c r="AP290" i="5"/>
  <c r="AL291" i="5"/>
  <c r="AM291" i="5"/>
  <c r="AN291" i="5"/>
  <c r="AO291" i="5"/>
  <c r="AP291" i="5"/>
  <c r="AQ291" i="5"/>
  <c r="AL292" i="5"/>
  <c r="AM292" i="5"/>
  <c r="AN292" i="5"/>
  <c r="AO292" i="5"/>
  <c r="AQ292" i="5" s="1"/>
  <c r="AP292" i="5"/>
  <c r="AL293" i="5"/>
  <c r="AM293" i="5"/>
  <c r="AN293" i="5"/>
  <c r="AO293" i="5"/>
  <c r="AP293" i="5"/>
  <c r="AQ293" i="5"/>
  <c r="AL294" i="5"/>
  <c r="AM294" i="5"/>
  <c r="AN294" i="5"/>
  <c r="AO294" i="5"/>
  <c r="AQ294" i="5" s="1"/>
  <c r="AP294" i="5"/>
  <c r="AL295" i="5"/>
  <c r="AM295" i="5"/>
  <c r="AN295" i="5"/>
  <c r="AO295" i="5"/>
  <c r="AP295" i="5"/>
  <c r="AQ295" i="5"/>
  <c r="AL296" i="5"/>
  <c r="AM296" i="5"/>
  <c r="AN296" i="5"/>
  <c r="AO296" i="5"/>
  <c r="AQ296" i="5" s="1"/>
  <c r="AP296" i="5"/>
  <c r="AL297" i="5"/>
  <c r="AM297" i="5"/>
  <c r="AN297" i="5"/>
  <c r="AO297" i="5"/>
  <c r="AP297" i="5"/>
  <c r="AQ297" i="5"/>
  <c r="AL298" i="5"/>
  <c r="AM298" i="5"/>
  <c r="AN298" i="5"/>
  <c r="AO298" i="5"/>
  <c r="AQ298" i="5" s="1"/>
  <c r="AP298" i="5"/>
  <c r="AL299" i="5"/>
  <c r="AM299" i="5"/>
  <c r="AN299" i="5"/>
  <c r="AO299" i="5"/>
  <c r="AP299" i="5"/>
  <c r="AQ299" i="5"/>
  <c r="AL300" i="5"/>
  <c r="AM300" i="5"/>
  <c r="AN300" i="5"/>
  <c r="AO300" i="5"/>
  <c r="AQ300" i="5" s="1"/>
  <c r="AP300" i="5"/>
  <c r="AL301" i="5"/>
  <c r="AM301" i="5"/>
  <c r="AN301" i="5"/>
  <c r="AO301" i="5"/>
  <c r="AP301" i="5"/>
  <c r="AQ301" i="5"/>
  <c r="AL302" i="5"/>
  <c r="AM302" i="5"/>
  <c r="AN302" i="5"/>
  <c r="AO302" i="5"/>
  <c r="AQ302" i="5" s="1"/>
  <c r="AP302" i="5"/>
  <c r="AL303" i="5"/>
  <c r="AM303" i="5"/>
  <c r="AN303" i="5"/>
  <c r="AO303" i="5"/>
  <c r="AP303" i="5"/>
  <c r="AQ303" i="5"/>
  <c r="AL304" i="5"/>
  <c r="AM304" i="5"/>
  <c r="AN304" i="5"/>
  <c r="AO304" i="5"/>
  <c r="AQ304" i="5" s="1"/>
  <c r="AP304" i="5"/>
  <c r="AL305" i="5"/>
  <c r="AM305" i="5"/>
  <c r="AN305" i="5"/>
  <c r="AO305" i="5"/>
  <c r="AP305" i="5"/>
  <c r="AQ305" i="5"/>
  <c r="AL306" i="5"/>
  <c r="AM306" i="5"/>
  <c r="AN306" i="5"/>
  <c r="AO306" i="5"/>
  <c r="AQ306" i="5" s="1"/>
  <c r="AP306" i="5"/>
  <c r="AL307" i="5"/>
  <c r="AM307" i="5"/>
  <c r="AN307" i="5"/>
  <c r="AO307" i="5"/>
  <c r="AP307" i="5"/>
  <c r="AQ307" i="5"/>
  <c r="AL308" i="5"/>
  <c r="AM308" i="5"/>
  <c r="AN308" i="5"/>
  <c r="AO308" i="5"/>
  <c r="AQ308" i="5" s="1"/>
  <c r="AP308" i="5"/>
  <c r="AL309" i="5"/>
  <c r="AM309" i="5"/>
  <c r="AN309" i="5"/>
  <c r="AO309" i="5"/>
  <c r="AP309" i="5"/>
  <c r="AQ309" i="5"/>
  <c r="AL310" i="5"/>
  <c r="AM310" i="5"/>
  <c r="AN310" i="5"/>
  <c r="AO310" i="5"/>
  <c r="AQ310" i="5" s="1"/>
  <c r="AP310" i="5"/>
  <c r="AL311" i="5"/>
  <c r="AM311" i="5"/>
  <c r="AN311" i="5"/>
  <c r="AO311" i="5"/>
  <c r="AP311" i="5"/>
  <c r="AQ311" i="5"/>
  <c r="AL312" i="5"/>
  <c r="AM312" i="5"/>
  <c r="AN312" i="5"/>
  <c r="AO312" i="5"/>
  <c r="AQ312" i="5" s="1"/>
  <c r="AP312" i="5"/>
  <c r="AL313" i="5"/>
  <c r="AM313" i="5"/>
  <c r="AN313" i="5"/>
  <c r="AO313" i="5"/>
  <c r="AP313" i="5"/>
  <c r="AQ313" i="5"/>
  <c r="AL314" i="5"/>
  <c r="AM314" i="5"/>
  <c r="AN314" i="5"/>
  <c r="AO314" i="5"/>
  <c r="AQ314" i="5" s="1"/>
  <c r="AP314" i="5"/>
  <c r="AL315" i="5"/>
  <c r="AM315" i="5"/>
  <c r="AN315" i="5"/>
  <c r="AO315" i="5"/>
  <c r="AP315" i="5"/>
  <c r="AQ315" i="5"/>
  <c r="AL316" i="5"/>
  <c r="AM316" i="5"/>
  <c r="AN316" i="5"/>
  <c r="AO316" i="5"/>
  <c r="AQ316" i="5" s="1"/>
  <c r="AP316" i="5"/>
  <c r="AL317" i="5"/>
  <c r="AM317" i="5"/>
  <c r="AN317" i="5"/>
  <c r="AO317" i="5"/>
  <c r="AP317" i="5"/>
  <c r="AQ317" i="5"/>
  <c r="AL318" i="5"/>
  <c r="AM318" i="5"/>
  <c r="AN318" i="5"/>
  <c r="AO318" i="5"/>
  <c r="AQ318" i="5" s="1"/>
  <c r="AP318" i="5"/>
  <c r="AL319" i="5"/>
  <c r="AM319" i="5"/>
  <c r="AN319" i="5"/>
  <c r="AO319" i="5"/>
  <c r="AP319" i="5"/>
  <c r="AQ319" i="5"/>
  <c r="AL320" i="5"/>
  <c r="AM320" i="5"/>
  <c r="AN320" i="5"/>
  <c r="AO320" i="5"/>
  <c r="AQ320" i="5" s="1"/>
  <c r="AP320" i="5"/>
  <c r="AL321" i="5"/>
  <c r="AM321" i="5"/>
  <c r="AN321" i="5"/>
  <c r="AO321" i="5"/>
  <c r="AP321" i="5"/>
  <c r="AQ321" i="5"/>
  <c r="AL322" i="5"/>
  <c r="AM322" i="5"/>
  <c r="AN322" i="5"/>
  <c r="AO322" i="5"/>
  <c r="AQ322" i="5" s="1"/>
  <c r="AP322" i="5"/>
  <c r="AL323" i="5"/>
  <c r="AM323" i="5"/>
  <c r="AN323" i="5"/>
  <c r="AO323" i="5"/>
  <c r="AP323" i="5"/>
  <c r="AQ323" i="5"/>
  <c r="AL324" i="5"/>
  <c r="AM324" i="5"/>
  <c r="AN324" i="5"/>
  <c r="AO324" i="5"/>
  <c r="AQ324" i="5" s="1"/>
  <c r="AP324" i="5"/>
  <c r="AL325" i="5"/>
  <c r="AM325" i="5"/>
  <c r="AN325" i="5"/>
  <c r="AO325" i="5"/>
  <c r="AP325" i="5"/>
  <c r="AQ325" i="5"/>
  <c r="AL326" i="5"/>
  <c r="AM326" i="5"/>
  <c r="AN326" i="5"/>
  <c r="AO326" i="5"/>
  <c r="AQ326" i="5" s="1"/>
  <c r="AP326" i="5"/>
  <c r="AL327" i="5"/>
  <c r="AM327" i="5"/>
  <c r="AN327" i="5"/>
  <c r="AO327" i="5"/>
  <c r="AP327" i="5"/>
  <c r="AQ327" i="5"/>
  <c r="AL328" i="5"/>
  <c r="AM328" i="5"/>
  <c r="AN328" i="5"/>
  <c r="AO328" i="5"/>
  <c r="AQ328" i="5" s="1"/>
  <c r="AP328" i="5"/>
  <c r="AL329" i="5"/>
  <c r="AM329" i="5"/>
  <c r="AN329" i="5"/>
  <c r="AO329" i="5"/>
  <c r="AP329" i="5"/>
  <c r="AQ329" i="5"/>
  <c r="AL330" i="5"/>
  <c r="AM330" i="5"/>
  <c r="AN330" i="5"/>
  <c r="AO330" i="5"/>
  <c r="AQ330" i="5" s="1"/>
  <c r="AP330" i="5"/>
  <c r="AL331" i="5"/>
  <c r="AM331" i="5"/>
  <c r="AN331" i="5"/>
  <c r="AO331" i="5"/>
  <c r="AP331" i="5"/>
  <c r="AQ331" i="5"/>
  <c r="AL332" i="5"/>
  <c r="AM332" i="5"/>
  <c r="AN332" i="5"/>
  <c r="AO332" i="5"/>
  <c r="AQ332" i="5" s="1"/>
  <c r="AP332" i="5"/>
  <c r="AL333" i="5"/>
  <c r="AM333" i="5"/>
  <c r="AN333" i="5"/>
  <c r="AO333" i="5"/>
  <c r="AP333" i="5"/>
  <c r="AQ333" i="5"/>
  <c r="AL334" i="5"/>
  <c r="AM334" i="5"/>
  <c r="AN334" i="5"/>
  <c r="AO334" i="5"/>
  <c r="AQ334" i="5" s="1"/>
  <c r="AP334" i="5"/>
  <c r="AL335" i="5"/>
  <c r="AM335" i="5"/>
  <c r="AN335" i="5"/>
  <c r="AO335" i="5"/>
  <c r="AP335" i="5"/>
  <c r="AQ335" i="5"/>
  <c r="AL336" i="5"/>
  <c r="AM336" i="5"/>
  <c r="AN336" i="5"/>
  <c r="AO336" i="5"/>
  <c r="AQ336" i="5" s="1"/>
  <c r="AP336" i="5"/>
  <c r="AL337" i="5"/>
  <c r="AM337" i="5"/>
  <c r="AN337" i="5"/>
  <c r="AO337" i="5"/>
  <c r="AP337" i="5"/>
  <c r="AQ337" i="5"/>
  <c r="AL338" i="5"/>
  <c r="AM338" i="5"/>
  <c r="AN338" i="5"/>
  <c r="AO338" i="5"/>
  <c r="AQ338" i="5" s="1"/>
  <c r="AP338" i="5"/>
  <c r="AL339" i="5"/>
  <c r="AM339" i="5"/>
  <c r="AN339" i="5"/>
  <c r="AO339" i="5"/>
  <c r="AP339" i="5"/>
  <c r="AQ339" i="5"/>
  <c r="AL340" i="5"/>
  <c r="AM340" i="5"/>
  <c r="AN340" i="5"/>
  <c r="AO340" i="5"/>
  <c r="AQ340" i="5" s="1"/>
  <c r="AP340" i="5"/>
  <c r="AL341" i="5"/>
  <c r="AM341" i="5"/>
  <c r="AN341" i="5"/>
  <c r="AO341" i="5"/>
  <c r="AP341" i="5"/>
  <c r="AQ341" i="5"/>
  <c r="AL342" i="5"/>
  <c r="AM342" i="5"/>
  <c r="AN342" i="5"/>
  <c r="AO342" i="5"/>
  <c r="AQ342" i="5" s="1"/>
  <c r="AP342" i="5"/>
  <c r="AL343" i="5"/>
  <c r="AM343" i="5"/>
  <c r="AN343" i="5"/>
  <c r="AO343" i="5"/>
  <c r="AP343" i="5"/>
  <c r="AQ343" i="5"/>
  <c r="AL344" i="5"/>
  <c r="AM344" i="5"/>
  <c r="AN344" i="5"/>
  <c r="AO344" i="5"/>
  <c r="AQ344" i="5" s="1"/>
  <c r="AP344" i="5"/>
  <c r="AL345" i="5"/>
  <c r="AM345" i="5"/>
  <c r="AN345" i="5"/>
  <c r="AO345" i="5"/>
  <c r="AP345" i="5"/>
  <c r="AQ345" i="5"/>
  <c r="AL346" i="5"/>
  <c r="AM346" i="5"/>
  <c r="AN346" i="5"/>
  <c r="AO346" i="5"/>
  <c r="AQ346" i="5" s="1"/>
  <c r="AP346" i="5"/>
  <c r="AL347" i="5"/>
  <c r="AM347" i="5"/>
  <c r="AN347" i="5"/>
  <c r="AO347" i="5"/>
  <c r="AP347" i="5"/>
  <c r="AQ347" i="5"/>
  <c r="AL348" i="5"/>
  <c r="AM348" i="5"/>
  <c r="AN348" i="5"/>
  <c r="AO348" i="5"/>
  <c r="AQ348" i="5" s="1"/>
  <c r="AP348" i="5"/>
  <c r="AL349" i="5"/>
  <c r="AM349" i="5"/>
  <c r="AN349" i="5"/>
  <c r="AO349" i="5"/>
  <c r="AP349" i="5"/>
  <c r="AQ349" i="5"/>
  <c r="AL350" i="5"/>
  <c r="AM350" i="5"/>
  <c r="AN350" i="5"/>
  <c r="AO350" i="5"/>
  <c r="AQ350" i="5" s="1"/>
  <c r="AP350" i="5"/>
  <c r="AL351" i="5"/>
  <c r="AM351" i="5"/>
  <c r="AN351" i="5"/>
  <c r="AO351" i="5"/>
  <c r="AP351" i="5"/>
  <c r="AQ351" i="5"/>
  <c r="AL352" i="5"/>
  <c r="AM352" i="5"/>
  <c r="AN352" i="5"/>
  <c r="AO352" i="5"/>
  <c r="AQ352" i="5" s="1"/>
  <c r="AP352" i="5"/>
  <c r="AQ203" i="5"/>
  <c r="AP203" i="5"/>
  <c r="AO203" i="5"/>
  <c r="AN203" i="5"/>
  <c r="AM203" i="5"/>
  <c r="AL203" i="5"/>
  <c r="AL295" i="4"/>
  <c r="AM295" i="4"/>
  <c r="AN295" i="4"/>
  <c r="AO295" i="4"/>
  <c r="AQ295" i="4" s="1"/>
  <c r="AP295" i="4"/>
  <c r="AL296" i="4"/>
  <c r="AM296" i="4"/>
  <c r="AN296" i="4"/>
  <c r="AO296" i="4"/>
  <c r="AP296" i="4"/>
  <c r="AQ296" i="4"/>
  <c r="AL297" i="4"/>
  <c r="AM297" i="4"/>
  <c r="AN297" i="4"/>
  <c r="AO297" i="4"/>
  <c r="AQ297" i="4" s="1"/>
  <c r="AP297" i="4"/>
  <c r="AL298" i="4"/>
  <c r="AM298" i="4"/>
  <c r="AN298" i="4"/>
  <c r="AO298" i="4"/>
  <c r="AP298" i="4"/>
  <c r="AQ298" i="4"/>
  <c r="AL299" i="4"/>
  <c r="AM299" i="4"/>
  <c r="AN299" i="4"/>
  <c r="AO299" i="4"/>
  <c r="AQ299" i="4" s="1"/>
  <c r="AP299" i="4"/>
  <c r="AL300" i="4"/>
  <c r="AM300" i="4"/>
  <c r="AN300" i="4"/>
  <c r="AO300" i="4"/>
  <c r="AP300" i="4"/>
  <c r="AQ300" i="4"/>
  <c r="AL301" i="4"/>
  <c r="AM301" i="4"/>
  <c r="AN301" i="4"/>
  <c r="AO301" i="4"/>
  <c r="AQ301" i="4" s="1"/>
  <c r="AP301" i="4"/>
  <c r="AL302" i="4"/>
  <c r="AM302" i="4"/>
  <c r="AN302" i="4"/>
  <c r="AO302" i="4"/>
  <c r="AP302" i="4"/>
  <c r="AQ302" i="4"/>
  <c r="AL303" i="4"/>
  <c r="AM303" i="4"/>
  <c r="AN303" i="4"/>
  <c r="AO303" i="4"/>
  <c r="AQ303" i="4" s="1"/>
  <c r="AP303" i="4"/>
  <c r="AL304" i="4"/>
  <c r="AM304" i="4"/>
  <c r="AN304" i="4"/>
  <c r="AO304" i="4"/>
  <c r="AP304" i="4"/>
  <c r="AQ304" i="4"/>
  <c r="AL305" i="4"/>
  <c r="AM305" i="4"/>
  <c r="AN305" i="4"/>
  <c r="AO305" i="4"/>
  <c r="AQ305" i="4" s="1"/>
  <c r="AP305" i="4"/>
  <c r="AL306" i="4"/>
  <c r="AM306" i="4"/>
  <c r="AN306" i="4"/>
  <c r="AO306" i="4"/>
  <c r="AP306" i="4"/>
  <c r="AQ306" i="4"/>
  <c r="AL307" i="4"/>
  <c r="AM307" i="4"/>
  <c r="AN307" i="4"/>
  <c r="AO307" i="4"/>
  <c r="AQ307" i="4" s="1"/>
  <c r="AP307" i="4"/>
  <c r="AL308" i="4"/>
  <c r="AM308" i="4"/>
  <c r="AN308" i="4"/>
  <c r="AO308" i="4"/>
  <c r="AP308" i="4"/>
  <c r="AQ308" i="4"/>
  <c r="AL309" i="4"/>
  <c r="AM309" i="4"/>
  <c r="AN309" i="4"/>
  <c r="AO309" i="4"/>
  <c r="AQ309" i="4" s="1"/>
  <c r="AP309" i="4"/>
  <c r="AL310" i="4"/>
  <c r="AM310" i="4"/>
  <c r="AN310" i="4"/>
  <c r="AO310" i="4"/>
  <c r="AP310" i="4"/>
  <c r="AQ310" i="4"/>
  <c r="AL311" i="4"/>
  <c r="AM311" i="4"/>
  <c r="AN311" i="4"/>
  <c r="AO311" i="4"/>
  <c r="AQ311" i="4" s="1"/>
  <c r="AP311" i="4"/>
  <c r="AL312" i="4"/>
  <c r="AM312" i="4"/>
  <c r="AN312" i="4"/>
  <c r="AO312" i="4"/>
  <c r="AP312" i="4"/>
  <c r="AQ312" i="4"/>
  <c r="AL313" i="4"/>
  <c r="AM313" i="4"/>
  <c r="AN313" i="4"/>
  <c r="AO313" i="4"/>
  <c r="AQ313" i="4" s="1"/>
  <c r="AP313" i="4"/>
  <c r="AL314" i="4"/>
  <c r="AM314" i="4"/>
  <c r="AN314" i="4"/>
  <c r="AO314" i="4"/>
  <c r="AP314" i="4"/>
  <c r="AQ314" i="4"/>
  <c r="AL315" i="4"/>
  <c r="AM315" i="4"/>
  <c r="AN315" i="4"/>
  <c r="AO315" i="4"/>
  <c r="AQ315" i="4" s="1"/>
  <c r="AP315" i="4"/>
  <c r="AL316" i="4"/>
  <c r="AM316" i="4"/>
  <c r="AN316" i="4"/>
  <c r="AO316" i="4"/>
  <c r="AP316" i="4"/>
  <c r="AQ316" i="4"/>
  <c r="AL317" i="4"/>
  <c r="AM317" i="4"/>
  <c r="AN317" i="4"/>
  <c r="AO317" i="4"/>
  <c r="AQ317" i="4" s="1"/>
  <c r="AP317" i="4"/>
  <c r="AL318" i="4"/>
  <c r="AM318" i="4"/>
  <c r="AN318" i="4"/>
  <c r="AO318" i="4"/>
  <c r="AP318" i="4"/>
  <c r="AQ318" i="4"/>
  <c r="AL319" i="4"/>
  <c r="AM319" i="4"/>
  <c r="AN319" i="4"/>
  <c r="AO319" i="4"/>
  <c r="AQ319" i="4" s="1"/>
  <c r="AP319" i="4"/>
  <c r="AL320" i="4"/>
  <c r="AM320" i="4"/>
  <c r="AN320" i="4"/>
  <c r="AO320" i="4"/>
  <c r="AP320" i="4"/>
  <c r="AQ320" i="4"/>
  <c r="AL321" i="4"/>
  <c r="AM321" i="4"/>
  <c r="AN321" i="4"/>
  <c r="AO321" i="4"/>
  <c r="AQ321" i="4" s="1"/>
  <c r="AP321" i="4"/>
  <c r="AL322" i="4"/>
  <c r="AM322" i="4"/>
  <c r="AN322" i="4"/>
  <c r="AO322" i="4"/>
  <c r="AP322" i="4"/>
  <c r="AQ322" i="4"/>
  <c r="AL323" i="4"/>
  <c r="AM323" i="4"/>
  <c r="AN323" i="4"/>
  <c r="AO323" i="4"/>
  <c r="AQ323" i="4" s="1"/>
  <c r="AP323" i="4"/>
  <c r="AL324" i="4"/>
  <c r="AM324" i="4"/>
  <c r="AN324" i="4"/>
  <c r="AO324" i="4"/>
  <c r="AP324" i="4"/>
  <c r="AQ324" i="4"/>
  <c r="AL325" i="4"/>
  <c r="AM325" i="4"/>
  <c r="AN325" i="4"/>
  <c r="AO325" i="4"/>
  <c r="AQ325" i="4" s="1"/>
  <c r="AP325" i="4"/>
  <c r="AL326" i="4"/>
  <c r="AM326" i="4"/>
  <c r="AN326" i="4"/>
  <c r="AO326" i="4"/>
  <c r="AP326" i="4"/>
  <c r="AQ326" i="4"/>
  <c r="AL327" i="4"/>
  <c r="AM327" i="4"/>
  <c r="AN327" i="4"/>
  <c r="AO327" i="4"/>
  <c r="AQ327" i="4" s="1"/>
  <c r="AP327" i="4"/>
  <c r="AL328" i="4"/>
  <c r="AM328" i="4"/>
  <c r="AN328" i="4"/>
  <c r="AO328" i="4"/>
  <c r="AP328" i="4"/>
  <c r="AQ328" i="4"/>
  <c r="AL329" i="4"/>
  <c r="AM329" i="4"/>
  <c r="AN329" i="4"/>
  <c r="AO329" i="4"/>
  <c r="AQ329" i="4" s="1"/>
  <c r="AP329" i="4"/>
  <c r="AL330" i="4"/>
  <c r="AM330" i="4"/>
  <c r="AN330" i="4"/>
  <c r="AO330" i="4"/>
  <c r="AP330" i="4"/>
  <c r="AQ330" i="4"/>
  <c r="AL331" i="4"/>
  <c r="AM331" i="4"/>
  <c r="AN331" i="4"/>
  <c r="AO331" i="4"/>
  <c r="AQ331" i="4" s="1"/>
  <c r="AP331" i="4"/>
  <c r="AL332" i="4"/>
  <c r="AM332" i="4"/>
  <c r="AN332" i="4"/>
  <c r="AO332" i="4"/>
  <c r="AP332" i="4"/>
  <c r="AQ332" i="4"/>
  <c r="AL333" i="4"/>
  <c r="AM333" i="4"/>
  <c r="AN333" i="4"/>
  <c r="AO333" i="4"/>
  <c r="AQ333" i="4" s="1"/>
  <c r="AP333" i="4"/>
  <c r="AL334" i="4"/>
  <c r="AM334" i="4"/>
  <c r="AN334" i="4"/>
  <c r="AO334" i="4"/>
  <c r="AP334" i="4"/>
  <c r="AQ334" i="4"/>
  <c r="AL335" i="4"/>
  <c r="AM335" i="4"/>
  <c r="AN335" i="4"/>
  <c r="AO335" i="4"/>
  <c r="AQ335" i="4" s="1"/>
  <c r="AP335" i="4"/>
  <c r="AL336" i="4"/>
  <c r="AM336" i="4"/>
  <c r="AN336" i="4"/>
  <c r="AO336" i="4"/>
  <c r="AP336" i="4"/>
  <c r="AQ336" i="4"/>
  <c r="AL337" i="4"/>
  <c r="AM337" i="4"/>
  <c r="AN337" i="4"/>
  <c r="AO337" i="4"/>
  <c r="AQ337" i="4" s="1"/>
  <c r="AP337" i="4"/>
  <c r="AL338" i="4"/>
  <c r="AM338" i="4"/>
  <c r="AN338" i="4"/>
  <c r="AO338" i="4"/>
  <c r="AP338" i="4"/>
  <c r="AQ338" i="4"/>
  <c r="AL339" i="4"/>
  <c r="AM339" i="4"/>
  <c r="AN339" i="4"/>
  <c r="AO339" i="4"/>
  <c r="AQ339" i="4" s="1"/>
  <c r="AP339" i="4"/>
  <c r="AL340" i="4"/>
  <c r="AM340" i="4"/>
  <c r="AN340" i="4"/>
  <c r="AO340" i="4"/>
  <c r="AP340" i="4"/>
  <c r="AQ340" i="4"/>
  <c r="AL341" i="4"/>
  <c r="AM341" i="4"/>
  <c r="AN341" i="4"/>
  <c r="AO341" i="4"/>
  <c r="AQ341" i="4" s="1"/>
  <c r="AP341" i="4"/>
  <c r="AL342" i="4"/>
  <c r="AM342" i="4"/>
  <c r="AN342" i="4"/>
  <c r="AO342" i="4"/>
  <c r="AP342" i="4"/>
  <c r="AQ342" i="4"/>
  <c r="AL343" i="4"/>
  <c r="AM343" i="4"/>
  <c r="AN343" i="4"/>
  <c r="AO343" i="4"/>
  <c r="AQ343" i="4" s="1"/>
  <c r="AP343" i="4"/>
  <c r="AL344" i="4"/>
  <c r="AM344" i="4"/>
  <c r="AN344" i="4"/>
  <c r="AO344" i="4"/>
  <c r="AP344" i="4"/>
  <c r="AQ344" i="4"/>
  <c r="AL345" i="4"/>
  <c r="AM345" i="4"/>
  <c r="AN345" i="4"/>
  <c r="AO345" i="4"/>
  <c r="AQ345" i="4" s="1"/>
  <c r="AP345" i="4"/>
  <c r="AL346" i="4"/>
  <c r="AM346" i="4"/>
  <c r="AN346" i="4"/>
  <c r="AO346" i="4"/>
  <c r="AP346" i="4"/>
  <c r="AQ346" i="4"/>
  <c r="AL347" i="4"/>
  <c r="AM347" i="4"/>
  <c r="AN347" i="4"/>
  <c r="AO347" i="4"/>
  <c r="AQ347" i="4" s="1"/>
  <c r="AP347" i="4"/>
  <c r="AL348" i="4"/>
  <c r="AM348" i="4"/>
  <c r="AN348" i="4"/>
  <c r="AO348" i="4"/>
  <c r="AP348" i="4"/>
  <c r="AQ348" i="4"/>
  <c r="AL349" i="4"/>
  <c r="AM349" i="4"/>
  <c r="AN349" i="4"/>
  <c r="AO349" i="4"/>
  <c r="AQ349" i="4" s="1"/>
  <c r="AP349" i="4"/>
  <c r="AL350" i="4"/>
  <c r="AM350" i="4"/>
  <c r="AN350" i="4"/>
  <c r="AO350" i="4"/>
  <c r="AP350" i="4"/>
  <c r="AQ350" i="4"/>
  <c r="AL351" i="4"/>
  <c r="AM351" i="4"/>
  <c r="AN351" i="4"/>
  <c r="AO351" i="4"/>
  <c r="AQ351" i="4" s="1"/>
  <c r="AP351" i="4"/>
  <c r="AL352" i="4"/>
  <c r="AM352" i="4"/>
  <c r="AN352" i="4"/>
  <c r="AO352" i="4"/>
  <c r="AP352" i="4"/>
  <c r="AQ352" i="4"/>
  <c r="AL353" i="4"/>
  <c r="AM353" i="4"/>
  <c r="AN353" i="4"/>
  <c r="AO353" i="4"/>
  <c r="AQ353" i="4" s="1"/>
  <c r="AP353" i="4"/>
  <c r="AL354" i="4"/>
  <c r="AM354" i="4"/>
  <c r="AN354" i="4"/>
  <c r="AO354" i="4"/>
  <c r="AP354" i="4"/>
  <c r="AQ354" i="4"/>
  <c r="AL355" i="4"/>
  <c r="AM355" i="4"/>
  <c r="AN355" i="4"/>
  <c r="AO355" i="4"/>
  <c r="AQ355" i="4" s="1"/>
  <c r="AP355" i="4"/>
  <c r="AL356" i="4"/>
  <c r="AM356" i="4"/>
  <c r="AN356" i="4"/>
  <c r="AO356" i="4"/>
  <c r="AP356" i="4"/>
  <c r="AQ356" i="4"/>
  <c r="AL357" i="4"/>
  <c r="AM357" i="4"/>
  <c r="AN357" i="4"/>
  <c r="AO357" i="4"/>
  <c r="AQ357" i="4" s="1"/>
  <c r="AP357" i="4"/>
  <c r="AL358" i="4"/>
  <c r="AM358" i="4"/>
  <c r="AN358" i="4"/>
  <c r="AO358" i="4"/>
  <c r="AP358" i="4"/>
  <c r="AQ358" i="4"/>
  <c r="AL359" i="4"/>
  <c r="AM359" i="4"/>
  <c r="AN359" i="4"/>
  <c r="AO359" i="4"/>
  <c r="AQ359" i="4" s="1"/>
  <c r="AP359" i="4"/>
  <c r="AL360" i="4"/>
  <c r="AM360" i="4"/>
  <c r="AN360" i="4"/>
  <c r="AO360" i="4"/>
  <c r="AP360" i="4"/>
  <c r="AQ360" i="4"/>
  <c r="AL361" i="4"/>
  <c r="AM361" i="4"/>
  <c r="AN361" i="4"/>
  <c r="AO361" i="4"/>
  <c r="AQ361" i="4" s="1"/>
  <c r="AP361" i="4"/>
  <c r="AL362" i="4"/>
  <c r="AM362" i="4"/>
  <c r="AN362" i="4"/>
  <c r="AO362" i="4"/>
  <c r="AP362" i="4"/>
  <c r="AQ362" i="4"/>
  <c r="AL363" i="4"/>
  <c r="AM363" i="4"/>
  <c r="AN363" i="4"/>
  <c r="AO363" i="4"/>
  <c r="AQ363" i="4" s="1"/>
  <c r="AP363" i="4"/>
  <c r="AL364" i="4"/>
  <c r="AM364" i="4"/>
  <c r="AN364" i="4"/>
  <c r="AO364" i="4"/>
  <c r="AP364" i="4"/>
  <c r="AQ364" i="4"/>
  <c r="AL365" i="4"/>
  <c r="AM365" i="4"/>
  <c r="AN365" i="4"/>
  <c r="AO365" i="4"/>
  <c r="AQ365" i="4" s="1"/>
  <c r="AP365" i="4"/>
  <c r="AL366" i="4"/>
  <c r="AM366" i="4"/>
  <c r="AN366" i="4"/>
  <c r="AO366" i="4"/>
  <c r="AP366" i="4"/>
  <c r="AQ366" i="4"/>
  <c r="AL367" i="4"/>
  <c r="AM367" i="4"/>
  <c r="AN367" i="4"/>
  <c r="AO367" i="4"/>
  <c r="AQ367" i="4" s="1"/>
  <c r="AP367" i="4"/>
  <c r="AL368" i="4"/>
  <c r="AM368" i="4"/>
  <c r="AN368" i="4"/>
  <c r="AO368" i="4"/>
  <c r="AP368" i="4"/>
  <c r="AQ368" i="4"/>
  <c r="AL369" i="4"/>
  <c r="AM369" i="4"/>
  <c r="AN369" i="4"/>
  <c r="AO369" i="4"/>
  <c r="AQ369" i="4" s="1"/>
  <c r="AP369" i="4"/>
  <c r="AL370" i="4"/>
  <c r="AM370" i="4"/>
  <c r="AN370" i="4"/>
  <c r="AO370" i="4"/>
  <c r="AP370" i="4"/>
  <c r="AQ370" i="4"/>
  <c r="AL371" i="4"/>
  <c r="AM371" i="4"/>
  <c r="AN371" i="4"/>
  <c r="AO371" i="4"/>
  <c r="AQ371" i="4" s="1"/>
  <c r="AP371" i="4"/>
  <c r="AL372" i="4"/>
  <c r="AM372" i="4"/>
  <c r="AN372" i="4"/>
  <c r="AO372" i="4"/>
  <c r="AP372" i="4"/>
  <c r="AQ372" i="4"/>
  <c r="AL373" i="4"/>
  <c r="AM373" i="4"/>
  <c r="AN373" i="4"/>
  <c r="AO373" i="4"/>
  <c r="AQ373" i="4" s="1"/>
  <c r="AP373" i="4"/>
  <c r="AL374" i="4"/>
  <c r="AM374" i="4"/>
  <c r="AN374" i="4"/>
  <c r="AO374" i="4"/>
  <c r="AP374" i="4"/>
  <c r="AQ374" i="4"/>
  <c r="AL375" i="4"/>
  <c r="AM375" i="4"/>
  <c r="AN375" i="4"/>
  <c r="AO375" i="4"/>
  <c r="AQ375" i="4" s="1"/>
  <c r="AP375" i="4"/>
  <c r="AL376" i="4"/>
  <c r="AM376" i="4"/>
  <c r="AN376" i="4"/>
  <c r="AO376" i="4"/>
  <c r="AP376" i="4"/>
  <c r="AQ376" i="4"/>
  <c r="AL377" i="4"/>
  <c r="AM377" i="4"/>
  <c r="AN377" i="4"/>
  <c r="AO377" i="4"/>
  <c r="AQ377" i="4" s="1"/>
  <c r="AP377" i="4"/>
  <c r="AL378" i="4"/>
  <c r="AM378" i="4"/>
  <c r="AN378" i="4"/>
  <c r="AO378" i="4"/>
  <c r="AP378" i="4"/>
  <c r="AQ378" i="4"/>
  <c r="AL379" i="4"/>
  <c r="AM379" i="4"/>
  <c r="AN379" i="4"/>
  <c r="AO379" i="4"/>
  <c r="AQ379" i="4" s="1"/>
  <c r="AP379" i="4"/>
  <c r="AL380" i="4"/>
  <c r="AM380" i="4"/>
  <c r="AN380" i="4"/>
  <c r="AO380" i="4"/>
  <c r="AP380" i="4"/>
  <c r="AQ380" i="4"/>
  <c r="AL381" i="4"/>
  <c r="AM381" i="4"/>
  <c r="AN381" i="4"/>
  <c r="AO381" i="4"/>
  <c r="AQ381" i="4" s="1"/>
  <c r="AP381" i="4"/>
  <c r="AL382" i="4"/>
  <c r="AM382" i="4"/>
  <c r="AN382" i="4"/>
  <c r="AO382" i="4"/>
  <c r="AP382" i="4"/>
  <c r="AQ382" i="4"/>
  <c r="AL383" i="4"/>
  <c r="AM383" i="4"/>
  <c r="AN383" i="4"/>
  <c r="AO383" i="4"/>
  <c r="AQ383" i="4" s="1"/>
  <c r="AP383" i="4"/>
  <c r="AL384" i="4"/>
  <c r="AM384" i="4"/>
  <c r="AN384" i="4"/>
  <c r="AO384" i="4"/>
  <c r="AP384" i="4"/>
  <c r="AQ384" i="4"/>
  <c r="AL385" i="4"/>
  <c r="AM385" i="4"/>
  <c r="AN385" i="4"/>
  <c r="AO385" i="4"/>
  <c r="AQ385" i="4" s="1"/>
  <c r="AP385" i="4"/>
  <c r="AL386" i="4"/>
  <c r="AM386" i="4"/>
  <c r="AN386" i="4"/>
  <c r="AO386" i="4"/>
  <c r="AP386" i="4"/>
  <c r="AQ386" i="4"/>
  <c r="AL387" i="4"/>
  <c r="AM387" i="4"/>
  <c r="AN387" i="4"/>
  <c r="AO387" i="4"/>
  <c r="AQ387" i="4" s="1"/>
  <c r="AP387" i="4"/>
  <c r="AL388" i="4"/>
  <c r="AM388" i="4"/>
  <c r="AN388" i="4"/>
  <c r="AO388" i="4"/>
  <c r="AP388" i="4"/>
  <c r="AQ388" i="4"/>
  <c r="AL389" i="4"/>
  <c r="AM389" i="4"/>
  <c r="AN389" i="4"/>
  <c r="AO389" i="4"/>
  <c r="AQ389" i="4" s="1"/>
  <c r="AP389" i="4"/>
  <c r="AL390" i="4"/>
  <c r="AM390" i="4"/>
  <c r="AN390" i="4"/>
  <c r="AO390" i="4"/>
  <c r="AP390" i="4"/>
  <c r="AQ390" i="4"/>
  <c r="AL391" i="4"/>
  <c r="AM391" i="4"/>
  <c r="AN391" i="4"/>
  <c r="AO391" i="4"/>
  <c r="AQ391" i="4" s="1"/>
  <c r="AP391" i="4"/>
  <c r="AL392" i="4"/>
  <c r="AM392" i="4"/>
  <c r="AN392" i="4"/>
  <c r="AO392" i="4"/>
  <c r="AP392" i="4"/>
  <c r="AQ392" i="4"/>
  <c r="AL393" i="4"/>
  <c r="AM393" i="4"/>
  <c r="AN393" i="4"/>
  <c r="AO393" i="4"/>
  <c r="AQ393" i="4" s="1"/>
  <c r="AP393" i="4"/>
  <c r="AL394" i="4"/>
  <c r="AM394" i="4"/>
  <c r="AN394" i="4"/>
  <c r="AO394" i="4"/>
  <c r="AP394" i="4"/>
  <c r="AQ394" i="4"/>
  <c r="AL395" i="4"/>
  <c r="AM395" i="4"/>
  <c r="AN395" i="4"/>
  <c r="AO395" i="4"/>
  <c r="AQ395" i="4" s="1"/>
  <c r="AP395" i="4"/>
  <c r="AL396" i="4"/>
  <c r="AM396" i="4"/>
  <c r="AN396" i="4"/>
  <c r="AO396" i="4"/>
  <c r="AP396" i="4"/>
  <c r="AQ396" i="4"/>
  <c r="AL397" i="4"/>
  <c r="AM397" i="4"/>
  <c r="AN397" i="4"/>
  <c r="AO397" i="4"/>
  <c r="AQ397" i="4" s="1"/>
  <c r="AP397" i="4"/>
  <c r="AL398" i="4"/>
  <c r="AM398" i="4"/>
  <c r="AN398" i="4"/>
  <c r="AO398" i="4"/>
  <c r="AP398" i="4"/>
  <c r="AQ398" i="4"/>
  <c r="AL399" i="4"/>
  <c r="AM399" i="4"/>
  <c r="AN399" i="4"/>
  <c r="AO399" i="4"/>
  <c r="AQ399" i="4" s="1"/>
  <c r="AP399" i="4"/>
  <c r="AL400" i="4"/>
  <c r="AM400" i="4"/>
  <c r="AN400" i="4"/>
  <c r="AO400" i="4"/>
  <c r="AP400" i="4"/>
  <c r="AQ400" i="4"/>
  <c r="AL401" i="4"/>
  <c r="AM401" i="4"/>
  <c r="AN401" i="4"/>
  <c r="AO401" i="4"/>
  <c r="AQ401" i="4" s="1"/>
  <c r="AP401" i="4"/>
  <c r="AL402" i="4"/>
  <c r="AM402" i="4"/>
  <c r="AN402" i="4"/>
  <c r="AO402" i="4"/>
  <c r="AP402" i="4"/>
  <c r="AQ402" i="4"/>
  <c r="AL403" i="4"/>
  <c r="AM403" i="4"/>
  <c r="AN403" i="4"/>
  <c r="AO403" i="4"/>
  <c r="AQ403" i="4" s="1"/>
  <c r="AP403" i="4"/>
  <c r="AL404" i="4"/>
  <c r="AM404" i="4"/>
  <c r="AN404" i="4"/>
  <c r="AO404" i="4"/>
  <c r="AP404" i="4"/>
  <c r="AQ404" i="4"/>
  <c r="AL405" i="4"/>
  <c r="AM405" i="4"/>
  <c r="AN405" i="4"/>
  <c r="AO405" i="4"/>
  <c r="AQ405" i="4" s="1"/>
  <c r="AP405" i="4"/>
  <c r="AL406" i="4"/>
  <c r="AM406" i="4"/>
  <c r="AN406" i="4"/>
  <c r="AO406" i="4"/>
  <c r="AP406" i="4"/>
  <c r="AQ406" i="4"/>
  <c r="AL407" i="4"/>
  <c r="AM407" i="4"/>
  <c r="AN407" i="4"/>
  <c r="AO407" i="4"/>
  <c r="AQ407" i="4" s="1"/>
  <c r="AP407" i="4"/>
  <c r="AL408" i="4"/>
  <c r="AM408" i="4"/>
  <c r="AN408" i="4"/>
  <c r="AO408" i="4"/>
  <c r="AP408" i="4"/>
  <c r="AQ408" i="4"/>
  <c r="AL409" i="4"/>
  <c r="AM409" i="4"/>
  <c r="AN409" i="4"/>
  <c r="AO409" i="4"/>
  <c r="AQ409" i="4" s="1"/>
  <c r="AP409" i="4"/>
  <c r="AL410" i="4"/>
  <c r="AM410" i="4"/>
  <c r="AN410" i="4"/>
  <c r="AO410" i="4"/>
  <c r="AP410" i="4"/>
  <c r="AQ410" i="4"/>
  <c r="AL411" i="4"/>
  <c r="AM411" i="4"/>
  <c r="AN411" i="4"/>
  <c r="AO411" i="4"/>
  <c r="AQ411" i="4" s="1"/>
  <c r="AP411" i="4"/>
  <c r="AL412" i="4"/>
  <c r="AM412" i="4"/>
  <c r="AN412" i="4"/>
  <c r="AO412" i="4"/>
  <c r="AP412" i="4"/>
  <c r="AQ412" i="4"/>
  <c r="AL413" i="4"/>
  <c r="AM413" i="4"/>
  <c r="AN413" i="4"/>
  <c r="AO413" i="4"/>
  <c r="AQ413" i="4" s="1"/>
  <c r="AP413" i="4"/>
  <c r="AL414" i="4"/>
  <c r="AM414" i="4"/>
  <c r="AN414" i="4"/>
  <c r="AO414" i="4"/>
  <c r="AP414" i="4"/>
  <c r="AQ414" i="4"/>
  <c r="AL415" i="4"/>
  <c r="AM415" i="4"/>
  <c r="AN415" i="4"/>
  <c r="AO415" i="4"/>
  <c r="AQ415" i="4" s="1"/>
  <c r="AP415" i="4"/>
  <c r="AL416" i="4"/>
  <c r="AM416" i="4"/>
  <c r="AN416" i="4"/>
  <c r="AO416" i="4"/>
  <c r="AP416" i="4"/>
  <c r="AQ416" i="4"/>
  <c r="AL417" i="4"/>
  <c r="AM417" i="4"/>
  <c r="AN417" i="4"/>
  <c r="AO417" i="4"/>
  <c r="AQ417" i="4" s="1"/>
  <c r="AP417" i="4"/>
  <c r="AL418" i="4"/>
  <c r="AM418" i="4"/>
  <c r="AN418" i="4"/>
  <c r="AO418" i="4"/>
  <c r="AP418" i="4"/>
  <c r="AQ418" i="4"/>
  <c r="AL419" i="4"/>
  <c r="AM419" i="4"/>
  <c r="AN419" i="4"/>
  <c r="AO419" i="4"/>
  <c r="AQ419" i="4" s="1"/>
  <c r="AP419" i="4"/>
  <c r="AL420" i="4"/>
  <c r="AM420" i="4"/>
  <c r="AN420" i="4"/>
  <c r="AO420" i="4"/>
  <c r="AP420" i="4"/>
  <c r="AQ420" i="4"/>
  <c r="AL421" i="4"/>
  <c r="AM421" i="4"/>
  <c r="AN421" i="4"/>
  <c r="AO421" i="4"/>
  <c r="AQ421" i="4" s="1"/>
  <c r="AP421" i="4"/>
  <c r="AL422" i="4"/>
  <c r="AM422" i="4"/>
  <c r="AN422" i="4"/>
  <c r="AO422" i="4"/>
  <c r="AP422" i="4"/>
  <c r="AQ422" i="4"/>
  <c r="AL423" i="4"/>
  <c r="AM423" i="4"/>
  <c r="AN423" i="4"/>
  <c r="AO423" i="4"/>
  <c r="AQ423" i="4" s="1"/>
  <c r="AP423" i="4"/>
  <c r="AL424" i="4"/>
  <c r="AM424" i="4"/>
  <c r="AN424" i="4"/>
  <c r="AO424" i="4"/>
  <c r="AP424" i="4"/>
  <c r="AQ424" i="4"/>
  <c r="AL425" i="4"/>
  <c r="AM425" i="4"/>
  <c r="AN425" i="4"/>
  <c r="AO425" i="4"/>
  <c r="AQ425" i="4" s="1"/>
  <c r="AP425" i="4"/>
  <c r="AL426" i="4"/>
  <c r="AM426" i="4"/>
  <c r="AN426" i="4"/>
  <c r="AO426" i="4"/>
  <c r="AP426" i="4"/>
  <c r="AQ426" i="4"/>
  <c r="AL427" i="4"/>
  <c r="AM427" i="4"/>
  <c r="AN427" i="4"/>
  <c r="AO427" i="4"/>
  <c r="AQ427" i="4" s="1"/>
  <c r="AP427" i="4"/>
  <c r="AL428" i="4"/>
  <c r="AM428" i="4"/>
  <c r="AN428" i="4"/>
  <c r="AO428" i="4"/>
  <c r="AP428" i="4"/>
  <c r="AQ428" i="4"/>
  <c r="AL429" i="4"/>
  <c r="AM429" i="4"/>
  <c r="AN429" i="4"/>
  <c r="AO429" i="4"/>
  <c r="AQ429" i="4" s="1"/>
  <c r="AP429" i="4"/>
  <c r="AL430" i="4"/>
  <c r="AM430" i="4"/>
  <c r="AN430" i="4"/>
  <c r="AO430" i="4"/>
  <c r="AP430" i="4"/>
  <c r="AQ430" i="4"/>
  <c r="AL431" i="4"/>
  <c r="AM431" i="4"/>
  <c r="AN431" i="4"/>
  <c r="AO431" i="4"/>
  <c r="AQ431" i="4" s="1"/>
  <c r="AP431" i="4"/>
  <c r="AL432" i="4"/>
  <c r="AM432" i="4"/>
  <c r="AN432" i="4"/>
  <c r="AO432" i="4"/>
  <c r="AP432" i="4"/>
  <c r="AQ432" i="4"/>
  <c r="AL433" i="4"/>
  <c r="AM433" i="4"/>
  <c r="AN433" i="4"/>
  <c r="AO433" i="4"/>
  <c r="AQ433" i="4" s="1"/>
  <c r="AP433" i="4"/>
  <c r="AL434" i="4"/>
  <c r="AM434" i="4"/>
  <c r="AN434" i="4"/>
  <c r="AO434" i="4"/>
  <c r="AP434" i="4"/>
  <c r="AQ434" i="4"/>
  <c r="AL435" i="4"/>
  <c r="AM435" i="4"/>
  <c r="AN435" i="4"/>
  <c r="AO435" i="4"/>
  <c r="AQ435" i="4" s="1"/>
  <c r="AP435" i="4"/>
  <c r="AL436" i="4"/>
  <c r="AM436" i="4"/>
  <c r="AN436" i="4"/>
  <c r="AO436" i="4"/>
  <c r="AP436" i="4"/>
  <c r="AQ436" i="4"/>
  <c r="AL437" i="4"/>
  <c r="AM437" i="4"/>
  <c r="AN437" i="4"/>
  <c r="AO437" i="4"/>
  <c r="AQ437" i="4" s="1"/>
  <c r="AP437" i="4"/>
  <c r="AL438" i="4"/>
  <c r="AM438" i="4"/>
  <c r="AN438" i="4"/>
  <c r="AO438" i="4"/>
  <c r="AP438" i="4"/>
  <c r="AQ438" i="4"/>
  <c r="AL439" i="4"/>
  <c r="AM439" i="4"/>
  <c r="AN439" i="4"/>
  <c r="AO439" i="4"/>
  <c r="AQ439" i="4" s="1"/>
  <c r="AP439" i="4"/>
  <c r="AL440" i="4"/>
  <c r="AM440" i="4"/>
  <c r="AN440" i="4"/>
  <c r="AO440" i="4"/>
  <c r="AP440" i="4"/>
  <c r="AQ440" i="4"/>
  <c r="AL441" i="4"/>
  <c r="AM441" i="4"/>
  <c r="AN441" i="4"/>
  <c r="AO441" i="4"/>
  <c r="AQ441" i="4" s="1"/>
  <c r="AP441" i="4"/>
  <c r="AP294" i="4"/>
  <c r="AO294" i="4"/>
  <c r="AQ294" i="4" s="1"/>
  <c r="AN294" i="4"/>
  <c r="AM294" i="4"/>
  <c r="AL294" i="4"/>
  <c r="AL246" i="3"/>
  <c r="AM246" i="3"/>
  <c r="AN246" i="3"/>
  <c r="AO246" i="3"/>
  <c r="AQ246" i="3" s="1"/>
  <c r="AP246" i="3"/>
  <c r="AL247" i="3"/>
  <c r="AM247" i="3"/>
  <c r="AN247" i="3"/>
  <c r="AO247" i="3"/>
  <c r="AP247" i="3"/>
  <c r="AQ247" i="3"/>
  <c r="AL248" i="3"/>
  <c r="AM248" i="3"/>
  <c r="AN248" i="3"/>
  <c r="AO248" i="3"/>
  <c r="AQ248" i="3" s="1"/>
  <c r="AP248" i="3"/>
  <c r="AL249" i="3"/>
  <c r="AM249" i="3"/>
  <c r="AN249" i="3"/>
  <c r="AO249" i="3"/>
  <c r="AP249" i="3"/>
  <c r="AQ249" i="3"/>
  <c r="AL250" i="3"/>
  <c r="AM250" i="3"/>
  <c r="AN250" i="3"/>
  <c r="AO250" i="3"/>
  <c r="AQ250" i="3" s="1"/>
  <c r="AP250" i="3"/>
  <c r="AL251" i="3"/>
  <c r="AM251" i="3"/>
  <c r="AN251" i="3"/>
  <c r="AO251" i="3"/>
  <c r="AP251" i="3"/>
  <c r="AQ251" i="3"/>
  <c r="AL252" i="3"/>
  <c r="AM252" i="3"/>
  <c r="AN252" i="3"/>
  <c r="AO252" i="3"/>
  <c r="AQ252" i="3" s="1"/>
  <c r="AP252" i="3"/>
  <c r="AL253" i="3"/>
  <c r="AM253" i="3"/>
  <c r="AN253" i="3"/>
  <c r="AO253" i="3"/>
  <c r="AP253" i="3"/>
  <c r="AQ253" i="3"/>
  <c r="AL254" i="3"/>
  <c r="AM254" i="3"/>
  <c r="AN254" i="3"/>
  <c r="AO254" i="3"/>
  <c r="AQ254" i="3" s="1"/>
  <c r="AP254" i="3"/>
  <c r="AL255" i="3"/>
  <c r="AM255" i="3"/>
  <c r="AN255" i="3"/>
  <c r="AO255" i="3"/>
  <c r="AP255" i="3"/>
  <c r="AQ255" i="3"/>
  <c r="AL256" i="3"/>
  <c r="AM256" i="3"/>
  <c r="AN256" i="3"/>
  <c r="AO256" i="3"/>
  <c r="AQ256" i="3" s="1"/>
  <c r="AP256" i="3"/>
  <c r="AL257" i="3"/>
  <c r="AM257" i="3"/>
  <c r="AN257" i="3"/>
  <c r="AO257" i="3"/>
  <c r="AP257" i="3"/>
  <c r="AQ257" i="3"/>
  <c r="AL258" i="3"/>
  <c r="AM258" i="3"/>
  <c r="AN258" i="3"/>
  <c r="AO258" i="3"/>
  <c r="AQ258" i="3" s="1"/>
  <c r="AP258" i="3"/>
  <c r="AL259" i="3"/>
  <c r="AM259" i="3"/>
  <c r="AN259" i="3"/>
  <c r="AO259" i="3"/>
  <c r="AP259" i="3"/>
  <c r="AQ259" i="3"/>
  <c r="AL260" i="3"/>
  <c r="AM260" i="3"/>
  <c r="AN260" i="3"/>
  <c r="AO260" i="3"/>
  <c r="AQ260" i="3" s="1"/>
  <c r="AP260" i="3"/>
  <c r="AL261" i="3"/>
  <c r="AM261" i="3"/>
  <c r="AN261" i="3"/>
  <c r="AO261" i="3"/>
  <c r="AP261" i="3"/>
  <c r="AQ261" i="3"/>
  <c r="AL262" i="3"/>
  <c r="AM262" i="3"/>
  <c r="AN262" i="3"/>
  <c r="AO262" i="3"/>
  <c r="AQ262" i="3" s="1"/>
  <c r="AP262" i="3"/>
  <c r="AL263" i="3"/>
  <c r="AM263" i="3"/>
  <c r="AN263" i="3"/>
  <c r="AO263" i="3"/>
  <c r="AP263" i="3"/>
  <c r="AQ263" i="3"/>
  <c r="AL264" i="3"/>
  <c r="AM264" i="3"/>
  <c r="AN264" i="3"/>
  <c r="AO264" i="3"/>
  <c r="AQ264" i="3" s="1"/>
  <c r="AP264" i="3"/>
  <c r="AL265" i="3"/>
  <c r="AM265" i="3"/>
  <c r="AN265" i="3"/>
  <c r="AO265" i="3"/>
  <c r="AP265" i="3"/>
  <c r="AQ265" i="3"/>
  <c r="AL266" i="3"/>
  <c r="AM266" i="3"/>
  <c r="AN266" i="3"/>
  <c r="AO266" i="3"/>
  <c r="AQ266" i="3" s="1"/>
  <c r="AP266" i="3"/>
  <c r="AL267" i="3"/>
  <c r="AM267" i="3"/>
  <c r="AN267" i="3"/>
  <c r="AO267" i="3"/>
  <c r="AP267" i="3"/>
  <c r="AQ267" i="3"/>
  <c r="AL268" i="3"/>
  <c r="AM268" i="3"/>
  <c r="AN268" i="3"/>
  <c r="AO268" i="3"/>
  <c r="AQ268" i="3" s="1"/>
  <c r="AP268" i="3"/>
  <c r="AL269" i="3"/>
  <c r="AM269" i="3"/>
  <c r="AN269" i="3"/>
  <c r="AO269" i="3"/>
  <c r="AP269" i="3"/>
  <c r="AQ269" i="3"/>
  <c r="AL270" i="3"/>
  <c r="AM270" i="3"/>
  <c r="AN270" i="3"/>
  <c r="AO270" i="3"/>
  <c r="AQ270" i="3" s="1"/>
  <c r="AP270" i="3"/>
  <c r="AL271" i="3"/>
  <c r="AM271" i="3"/>
  <c r="AN271" i="3"/>
  <c r="AO271" i="3"/>
  <c r="AP271" i="3"/>
  <c r="AQ271" i="3"/>
  <c r="AL272" i="3"/>
  <c r="AM272" i="3"/>
  <c r="AN272" i="3"/>
  <c r="AO272" i="3"/>
  <c r="AQ272" i="3" s="1"/>
  <c r="AP272" i="3"/>
  <c r="AL273" i="3"/>
  <c r="AM273" i="3"/>
  <c r="AN273" i="3"/>
  <c r="AO273" i="3"/>
  <c r="AP273" i="3"/>
  <c r="AQ273" i="3"/>
  <c r="AL274" i="3"/>
  <c r="AM274" i="3"/>
  <c r="AN274" i="3"/>
  <c r="AO274" i="3"/>
  <c r="AQ274" i="3" s="1"/>
  <c r="AP274" i="3"/>
  <c r="AL275" i="3"/>
  <c r="AM275" i="3"/>
  <c r="AN275" i="3"/>
  <c r="AO275" i="3"/>
  <c r="AP275" i="3"/>
  <c r="AQ275" i="3"/>
  <c r="AL276" i="3"/>
  <c r="AM276" i="3"/>
  <c r="AN276" i="3"/>
  <c r="AO276" i="3"/>
  <c r="AQ276" i="3" s="1"/>
  <c r="AP276" i="3"/>
  <c r="AL277" i="3"/>
  <c r="AM277" i="3"/>
  <c r="AN277" i="3"/>
  <c r="AO277" i="3"/>
  <c r="AP277" i="3"/>
  <c r="AQ277" i="3"/>
  <c r="AL278" i="3"/>
  <c r="AM278" i="3"/>
  <c r="AN278" i="3"/>
  <c r="AO278" i="3"/>
  <c r="AQ278" i="3" s="1"/>
  <c r="AP278" i="3"/>
  <c r="AL279" i="3"/>
  <c r="AM279" i="3"/>
  <c r="AN279" i="3"/>
  <c r="AO279" i="3"/>
  <c r="AP279" i="3"/>
  <c r="AQ279" i="3"/>
  <c r="AL280" i="3"/>
  <c r="AM280" i="3"/>
  <c r="AN280" i="3"/>
  <c r="AO280" i="3"/>
  <c r="AQ280" i="3" s="1"/>
  <c r="AP280" i="3"/>
  <c r="AL281" i="3"/>
  <c r="AM281" i="3"/>
  <c r="AN281" i="3"/>
  <c r="AO281" i="3"/>
  <c r="AP281" i="3"/>
  <c r="AQ281" i="3"/>
  <c r="AL282" i="3"/>
  <c r="AM282" i="3"/>
  <c r="AN282" i="3"/>
  <c r="AO282" i="3"/>
  <c r="AQ282" i="3" s="1"/>
  <c r="AP282" i="3"/>
  <c r="AL283" i="3"/>
  <c r="AM283" i="3"/>
  <c r="AN283" i="3"/>
  <c r="AO283" i="3"/>
  <c r="AP283" i="3"/>
  <c r="AQ283" i="3"/>
  <c r="AL284" i="3"/>
  <c r="AM284" i="3"/>
  <c r="AN284" i="3"/>
  <c r="AO284" i="3"/>
  <c r="AQ284" i="3" s="1"/>
  <c r="AP284" i="3"/>
  <c r="AL285" i="3"/>
  <c r="AM285" i="3"/>
  <c r="AN285" i="3"/>
  <c r="AO285" i="3"/>
  <c r="AP285" i="3"/>
  <c r="AQ285" i="3"/>
  <c r="AL286" i="3"/>
  <c r="AM286" i="3"/>
  <c r="AN286" i="3"/>
  <c r="AO286" i="3"/>
  <c r="AQ286" i="3" s="1"/>
  <c r="AP286" i="3"/>
  <c r="AL287" i="3"/>
  <c r="AM287" i="3"/>
  <c r="AN287" i="3"/>
  <c r="AO287" i="3"/>
  <c r="AP287" i="3"/>
  <c r="AQ287" i="3"/>
  <c r="AL288" i="3"/>
  <c r="AM288" i="3"/>
  <c r="AN288" i="3"/>
  <c r="AO288" i="3"/>
  <c r="AQ288" i="3" s="1"/>
  <c r="AP288" i="3"/>
  <c r="AL289" i="3"/>
  <c r="AM289" i="3"/>
  <c r="AN289" i="3"/>
  <c r="AO289" i="3"/>
  <c r="AP289" i="3"/>
  <c r="AQ289" i="3"/>
  <c r="AL290" i="3"/>
  <c r="AM290" i="3"/>
  <c r="AN290" i="3"/>
  <c r="AO290" i="3"/>
  <c r="AQ290" i="3" s="1"/>
  <c r="AP290" i="3"/>
  <c r="AL291" i="3"/>
  <c r="AM291" i="3"/>
  <c r="AN291" i="3"/>
  <c r="AO291" i="3"/>
  <c r="AP291" i="3"/>
  <c r="AQ291" i="3"/>
  <c r="AL292" i="3"/>
  <c r="AM292" i="3"/>
  <c r="AN292" i="3"/>
  <c r="AO292" i="3"/>
  <c r="AQ292" i="3" s="1"/>
  <c r="AP292" i="3"/>
  <c r="AL293" i="3"/>
  <c r="AM293" i="3"/>
  <c r="AN293" i="3"/>
  <c r="AO293" i="3"/>
  <c r="AP293" i="3"/>
  <c r="AQ293" i="3"/>
  <c r="AL294" i="3"/>
  <c r="AM294" i="3"/>
  <c r="AN294" i="3"/>
  <c r="AO294" i="3"/>
  <c r="AQ294" i="3" s="1"/>
  <c r="AP294" i="3"/>
  <c r="AL295" i="3"/>
  <c r="AM295" i="3"/>
  <c r="AN295" i="3"/>
  <c r="AO295" i="3"/>
  <c r="AP295" i="3"/>
  <c r="AQ295" i="3"/>
  <c r="AL296" i="3"/>
  <c r="AM296" i="3"/>
  <c r="AN296" i="3"/>
  <c r="AO296" i="3"/>
  <c r="AQ296" i="3" s="1"/>
  <c r="AP296" i="3"/>
  <c r="AL297" i="3"/>
  <c r="AM297" i="3"/>
  <c r="AN297" i="3"/>
  <c r="AO297" i="3"/>
  <c r="AP297" i="3"/>
  <c r="AQ297" i="3"/>
  <c r="AL298" i="3"/>
  <c r="AM298" i="3"/>
  <c r="AN298" i="3"/>
  <c r="AO298" i="3"/>
  <c r="AQ298" i="3" s="1"/>
  <c r="AP298" i="3"/>
  <c r="AL299" i="3"/>
  <c r="AM299" i="3"/>
  <c r="AN299" i="3"/>
  <c r="AO299" i="3"/>
  <c r="AP299" i="3"/>
  <c r="AQ299" i="3"/>
  <c r="AL300" i="3"/>
  <c r="AM300" i="3"/>
  <c r="AN300" i="3"/>
  <c r="AO300" i="3"/>
  <c r="AQ300" i="3" s="1"/>
  <c r="AP300" i="3"/>
  <c r="AL301" i="3"/>
  <c r="AM301" i="3"/>
  <c r="AN301" i="3"/>
  <c r="AO301" i="3"/>
  <c r="AP301" i="3"/>
  <c r="AQ301" i="3"/>
  <c r="AL302" i="3"/>
  <c r="AM302" i="3"/>
  <c r="AN302" i="3"/>
  <c r="AO302" i="3"/>
  <c r="AQ302" i="3" s="1"/>
  <c r="AP302" i="3"/>
  <c r="AL303" i="3"/>
  <c r="AM303" i="3"/>
  <c r="AN303" i="3"/>
  <c r="AO303" i="3"/>
  <c r="AP303" i="3"/>
  <c r="AQ303" i="3"/>
  <c r="AL304" i="3"/>
  <c r="AM304" i="3"/>
  <c r="AN304" i="3"/>
  <c r="AO304" i="3"/>
  <c r="AQ304" i="3" s="1"/>
  <c r="AP304" i="3"/>
  <c r="AL305" i="3"/>
  <c r="AM305" i="3"/>
  <c r="AN305" i="3"/>
  <c r="AO305" i="3"/>
  <c r="AP305" i="3"/>
  <c r="AQ305" i="3"/>
  <c r="AL306" i="3"/>
  <c r="AM306" i="3"/>
  <c r="AN306" i="3"/>
  <c r="AO306" i="3"/>
  <c r="AQ306" i="3" s="1"/>
  <c r="AP306" i="3"/>
  <c r="AL307" i="3"/>
  <c r="AM307" i="3"/>
  <c r="AN307" i="3"/>
  <c r="AO307" i="3"/>
  <c r="AP307" i="3"/>
  <c r="AQ307" i="3"/>
  <c r="AL308" i="3"/>
  <c r="AM308" i="3"/>
  <c r="AN308" i="3"/>
  <c r="AO308" i="3"/>
  <c r="AQ308" i="3" s="1"/>
  <c r="AP308" i="3"/>
  <c r="AL309" i="3"/>
  <c r="AM309" i="3"/>
  <c r="AN309" i="3"/>
  <c r="AO309" i="3"/>
  <c r="AP309" i="3"/>
  <c r="AQ309" i="3"/>
  <c r="AL310" i="3"/>
  <c r="AM310" i="3"/>
  <c r="AN310" i="3"/>
  <c r="AO310" i="3"/>
  <c r="AQ310" i="3" s="1"/>
  <c r="AP310" i="3"/>
  <c r="AL311" i="3"/>
  <c r="AM311" i="3"/>
  <c r="AN311" i="3"/>
  <c r="AO311" i="3"/>
  <c r="AP311" i="3"/>
  <c r="AQ311" i="3"/>
  <c r="AL312" i="3"/>
  <c r="AM312" i="3"/>
  <c r="AN312" i="3"/>
  <c r="AO312" i="3"/>
  <c r="AQ312" i="3" s="1"/>
  <c r="AP312" i="3"/>
  <c r="AL313" i="3"/>
  <c r="AM313" i="3"/>
  <c r="AN313" i="3"/>
  <c r="AO313" i="3"/>
  <c r="AP313" i="3"/>
  <c r="AQ313" i="3"/>
  <c r="AL314" i="3"/>
  <c r="AM314" i="3"/>
  <c r="AN314" i="3"/>
  <c r="AO314" i="3"/>
  <c r="AQ314" i="3" s="1"/>
  <c r="AP314" i="3"/>
  <c r="AL315" i="3"/>
  <c r="AM315" i="3"/>
  <c r="AN315" i="3"/>
  <c r="AO315" i="3"/>
  <c r="AP315" i="3"/>
  <c r="AQ315" i="3"/>
  <c r="AL316" i="3"/>
  <c r="AM316" i="3"/>
  <c r="AN316" i="3"/>
  <c r="AO316" i="3"/>
  <c r="AQ316" i="3" s="1"/>
  <c r="AP316" i="3"/>
  <c r="AL317" i="3"/>
  <c r="AM317" i="3"/>
  <c r="AN317" i="3"/>
  <c r="AO317" i="3"/>
  <c r="AP317" i="3"/>
  <c r="AQ317" i="3"/>
  <c r="AL318" i="3"/>
  <c r="AM318" i="3"/>
  <c r="AN318" i="3"/>
  <c r="AO318" i="3"/>
  <c r="AQ318" i="3" s="1"/>
  <c r="AP318" i="3"/>
  <c r="AL319" i="3"/>
  <c r="AM319" i="3"/>
  <c r="AN319" i="3"/>
  <c r="AO319" i="3"/>
  <c r="AP319" i="3"/>
  <c r="AQ319" i="3"/>
  <c r="AL320" i="3"/>
  <c r="AM320" i="3"/>
  <c r="AN320" i="3"/>
  <c r="AO320" i="3"/>
  <c r="AQ320" i="3" s="1"/>
  <c r="AP320" i="3"/>
  <c r="AL321" i="3"/>
  <c r="AM321" i="3"/>
  <c r="AN321" i="3"/>
  <c r="AO321" i="3"/>
  <c r="AP321" i="3"/>
  <c r="AQ321" i="3"/>
  <c r="AL322" i="3"/>
  <c r="AM322" i="3"/>
  <c r="AN322" i="3"/>
  <c r="AO322" i="3"/>
  <c r="AQ322" i="3" s="1"/>
  <c r="AP322" i="3"/>
  <c r="AL323" i="3"/>
  <c r="AM323" i="3"/>
  <c r="AN323" i="3"/>
  <c r="AO323" i="3"/>
  <c r="AP323" i="3"/>
  <c r="AQ323" i="3"/>
  <c r="AL324" i="3"/>
  <c r="AM324" i="3"/>
  <c r="AN324" i="3"/>
  <c r="AO324" i="3"/>
  <c r="AQ324" i="3" s="1"/>
  <c r="AP324" i="3"/>
  <c r="AL325" i="3"/>
  <c r="AM325" i="3"/>
  <c r="AN325" i="3"/>
  <c r="AO325" i="3"/>
  <c r="AP325" i="3"/>
  <c r="AQ325" i="3"/>
  <c r="AL326" i="3"/>
  <c r="AM326" i="3"/>
  <c r="AN326" i="3"/>
  <c r="AO326" i="3"/>
  <c r="AQ326" i="3" s="1"/>
  <c r="AP326" i="3"/>
  <c r="AL327" i="3"/>
  <c r="AM327" i="3"/>
  <c r="AN327" i="3"/>
  <c r="AO327" i="3"/>
  <c r="AP327" i="3"/>
  <c r="AQ327" i="3"/>
  <c r="AL328" i="3"/>
  <c r="AM328" i="3"/>
  <c r="AN328" i="3"/>
  <c r="AO328" i="3"/>
  <c r="AQ328" i="3" s="1"/>
  <c r="AP328" i="3"/>
  <c r="AL329" i="3"/>
  <c r="AM329" i="3"/>
  <c r="AN329" i="3"/>
  <c r="AO329" i="3"/>
  <c r="AP329" i="3"/>
  <c r="AQ329" i="3"/>
  <c r="AL330" i="3"/>
  <c r="AM330" i="3"/>
  <c r="AN330" i="3"/>
  <c r="AO330" i="3"/>
  <c r="AQ330" i="3" s="1"/>
  <c r="AP330" i="3"/>
  <c r="AL331" i="3"/>
  <c r="AM331" i="3"/>
  <c r="AN331" i="3"/>
  <c r="AO331" i="3"/>
  <c r="AP331" i="3"/>
  <c r="AQ331" i="3"/>
  <c r="AL332" i="3"/>
  <c r="AM332" i="3"/>
  <c r="AN332" i="3"/>
  <c r="AO332" i="3"/>
  <c r="AQ332" i="3" s="1"/>
  <c r="AP332" i="3"/>
  <c r="AL333" i="3"/>
  <c r="AM333" i="3"/>
  <c r="AN333" i="3"/>
  <c r="AO333" i="3"/>
  <c r="AP333" i="3"/>
  <c r="AQ333" i="3"/>
  <c r="AL334" i="3"/>
  <c r="AM334" i="3"/>
  <c r="AN334" i="3"/>
  <c r="AO334" i="3"/>
  <c r="AQ334" i="3" s="1"/>
  <c r="AP334" i="3"/>
  <c r="AL335" i="3"/>
  <c r="AM335" i="3"/>
  <c r="AN335" i="3"/>
  <c r="AO335" i="3"/>
  <c r="AP335" i="3"/>
  <c r="AQ335" i="3"/>
  <c r="AL336" i="3"/>
  <c r="AM336" i="3"/>
  <c r="AN336" i="3"/>
  <c r="AO336" i="3"/>
  <c r="AQ336" i="3" s="1"/>
  <c r="AP336" i="3"/>
  <c r="AL337" i="3"/>
  <c r="AM337" i="3"/>
  <c r="AN337" i="3"/>
  <c r="AO337" i="3"/>
  <c r="AP337" i="3"/>
  <c r="AQ337" i="3"/>
  <c r="AL338" i="3"/>
  <c r="AM338" i="3"/>
  <c r="AN338" i="3"/>
  <c r="AO338" i="3"/>
  <c r="AQ338" i="3" s="1"/>
  <c r="AP338" i="3"/>
  <c r="AL339" i="3"/>
  <c r="AM339" i="3"/>
  <c r="AN339" i="3"/>
  <c r="AO339" i="3"/>
  <c r="AP339" i="3"/>
  <c r="AQ339" i="3"/>
  <c r="AL340" i="3"/>
  <c r="AM340" i="3"/>
  <c r="AN340" i="3"/>
  <c r="AO340" i="3"/>
  <c r="AQ340" i="3" s="1"/>
  <c r="AP340" i="3"/>
  <c r="AL341" i="3"/>
  <c r="AM341" i="3"/>
  <c r="AN341" i="3"/>
  <c r="AO341" i="3"/>
  <c r="AP341" i="3"/>
  <c r="AQ341" i="3"/>
  <c r="AL342" i="3"/>
  <c r="AM342" i="3"/>
  <c r="AN342" i="3"/>
  <c r="AO342" i="3"/>
  <c r="AQ342" i="3" s="1"/>
  <c r="AP342" i="3"/>
  <c r="AL343" i="3"/>
  <c r="AM343" i="3"/>
  <c r="AN343" i="3"/>
  <c r="AO343" i="3"/>
  <c r="AP343" i="3"/>
  <c r="AQ343" i="3"/>
  <c r="AL344" i="3"/>
  <c r="AM344" i="3"/>
  <c r="AN344" i="3"/>
  <c r="AO344" i="3"/>
  <c r="AQ344" i="3" s="1"/>
  <c r="AP344" i="3"/>
  <c r="AL345" i="3"/>
  <c r="AM345" i="3"/>
  <c r="AN345" i="3"/>
  <c r="AO345" i="3"/>
  <c r="AP345" i="3"/>
  <c r="AQ345" i="3"/>
  <c r="AL346" i="3"/>
  <c r="AM346" i="3"/>
  <c r="AN346" i="3"/>
  <c r="AO346" i="3"/>
  <c r="AQ346" i="3" s="1"/>
  <c r="AP346" i="3"/>
  <c r="AL347" i="3"/>
  <c r="AM347" i="3"/>
  <c r="AN347" i="3"/>
  <c r="AO347" i="3"/>
  <c r="AP347" i="3"/>
  <c r="AQ347" i="3"/>
  <c r="AL348" i="3"/>
  <c r="AM348" i="3"/>
  <c r="AN348" i="3"/>
  <c r="AO348" i="3"/>
  <c r="AQ348" i="3" s="1"/>
  <c r="AP348" i="3"/>
  <c r="AL349" i="3"/>
  <c r="AM349" i="3"/>
  <c r="AN349" i="3"/>
  <c r="AO349" i="3"/>
  <c r="AP349" i="3"/>
  <c r="AQ349" i="3"/>
  <c r="AL350" i="3"/>
  <c r="AM350" i="3"/>
  <c r="AN350" i="3"/>
  <c r="AO350" i="3"/>
  <c r="AQ350" i="3" s="1"/>
  <c r="AP350" i="3"/>
  <c r="AL351" i="3"/>
  <c r="AM351" i="3"/>
  <c r="AN351" i="3"/>
  <c r="AO351" i="3"/>
  <c r="AP351" i="3"/>
  <c r="AQ351" i="3"/>
  <c r="AL352" i="3"/>
  <c r="AM352" i="3"/>
  <c r="AN352" i="3"/>
  <c r="AO352" i="3"/>
  <c r="AQ352" i="3" s="1"/>
  <c r="AP352" i="3"/>
  <c r="AL353" i="3"/>
  <c r="AM353" i="3"/>
  <c r="AN353" i="3"/>
  <c r="AO353" i="3"/>
  <c r="AP353" i="3"/>
  <c r="AQ353" i="3"/>
  <c r="AL354" i="3"/>
  <c r="AM354" i="3"/>
  <c r="AN354" i="3"/>
  <c r="AO354" i="3"/>
  <c r="AQ354" i="3" s="1"/>
  <c r="AP354" i="3"/>
  <c r="AL355" i="3"/>
  <c r="AM355" i="3"/>
  <c r="AN355" i="3"/>
  <c r="AO355" i="3"/>
  <c r="AP355" i="3"/>
  <c r="AQ355" i="3"/>
  <c r="AL356" i="3"/>
  <c r="AM356" i="3"/>
  <c r="AN356" i="3"/>
  <c r="AO356" i="3"/>
  <c r="AQ356" i="3" s="1"/>
  <c r="AP356" i="3"/>
  <c r="AL357" i="3"/>
  <c r="AM357" i="3"/>
  <c r="AN357" i="3"/>
  <c r="AO357" i="3"/>
  <c r="AP357" i="3"/>
  <c r="AQ357" i="3"/>
  <c r="AL358" i="3"/>
  <c r="AM358" i="3"/>
  <c r="AN358" i="3"/>
  <c r="AO358" i="3"/>
  <c r="AQ358" i="3" s="1"/>
  <c r="AP358" i="3"/>
  <c r="AL359" i="3"/>
  <c r="AM359" i="3"/>
  <c r="AN359" i="3"/>
  <c r="AO359" i="3"/>
  <c r="AP359" i="3"/>
  <c r="AQ359" i="3"/>
  <c r="AL360" i="3"/>
  <c r="AM360" i="3"/>
  <c r="AN360" i="3"/>
  <c r="AO360" i="3"/>
  <c r="AQ360" i="3" s="1"/>
  <c r="AP360" i="3"/>
  <c r="AL361" i="3"/>
  <c r="AM361" i="3"/>
  <c r="AN361" i="3"/>
  <c r="AO361" i="3"/>
  <c r="AP361" i="3"/>
  <c r="AQ361" i="3"/>
  <c r="AL362" i="3"/>
  <c r="AM362" i="3"/>
  <c r="AN362" i="3"/>
  <c r="AO362" i="3"/>
  <c r="AQ362" i="3" s="1"/>
  <c r="AP362" i="3"/>
  <c r="AL363" i="3"/>
  <c r="AM363" i="3"/>
  <c r="AN363" i="3"/>
  <c r="AO363" i="3"/>
  <c r="AP363" i="3"/>
  <c r="AQ363" i="3"/>
  <c r="AL364" i="3"/>
  <c r="AM364" i="3"/>
  <c r="AN364" i="3"/>
  <c r="AO364" i="3"/>
  <c r="AQ364" i="3" s="1"/>
  <c r="AP364" i="3"/>
  <c r="AL365" i="3"/>
  <c r="AM365" i="3"/>
  <c r="AN365" i="3"/>
  <c r="AO365" i="3"/>
  <c r="AP365" i="3"/>
  <c r="AQ365" i="3"/>
  <c r="AL366" i="3"/>
  <c r="AM366" i="3"/>
  <c r="AN366" i="3"/>
  <c r="AO366" i="3"/>
  <c r="AQ366" i="3" s="1"/>
  <c r="AP366" i="3"/>
  <c r="AL367" i="3"/>
  <c r="AM367" i="3"/>
  <c r="AN367" i="3"/>
  <c r="AO367" i="3"/>
  <c r="AP367" i="3"/>
  <c r="AQ367" i="3"/>
  <c r="AL368" i="3"/>
  <c r="AM368" i="3"/>
  <c r="AN368" i="3"/>
  <c r="AO368" i="3"/>
  <c r="AQ368" i="3" s="1"/>
  <c r="AP368" i="3"/>
  <c r="AL369" i="3"/>
  <c r="AM369" i="3"/>
  <c r="AN369" i="3"/>
  <c r="AO369" i="3"/>
  <c r="AP369" i="3"/>
  <c r="AQ369" i="3"/>
  <c r="AL370" i="3"/>
  <c r="AM370" i="3"/>
  <c r="AN370" i="3"/>
  <c r="AO370" i="3"/>
  <c r="AQ370" i="3" s="1"/>
  <c r="AP370" i="3"/>
  <c r="AL371" i="3"/>
  <c r="AM371" i="3"/>
  <c r="AN371" i="3"/>
  <c r="AO371" i="3"/>
  <c r="AP371" i="3"/>
  <c r="AQ371" i="3"/>
  <c r="AL372" i="3"/>
  <c r="AM372" i="3"/>
  <c r="AN372" i="3"/>
  <c r="AO372" i="3"/>
  <c r="AQ372" i="3" s="1"/>
  <c r="AP372" i="3"/>
  <c r="AL373" i="3"/>
  <c r="AM373" i="3"/>
  <c r="AN373" i="3"/>
  <c r="AO373" i="3"/>
  <c r="AP373" i="3"/>
  <c r="AQ373" i="3"/>
  <c r="AL374" i="3"/>
  <c r="AM374" i="3"/>
  <c r="AN374" i="3"/>
  <c r="AO374" i="3"/>
  <c r="AQ374" i="3" s="1"/>
  <c r="AP374" i="3"/>
  <c r="AL375" i="3"/>
  <c r="AM375" i="3"/>
  <c r="AN375" i="3"/>
  <c r="AO375" i="3"/>
  <c r="AP375" i="3"/>
  <c r="AQ375" i="3"/>
  <c r="AL376" i="3"/>
  <c r="AM376" i="3"/>
  <c r="AN376" i="3"/>
  <c r="AO376" i="3"/>
  <c r="AQ376" i="3" s="1"/>
  <c r="AP376" i="3"/>
  <c r="AL377" i="3"/>
  <c r="AM377" i="3"/>
  <c r="AN377" i="3"/>
  <c r="AO377" i="3"/>
  <c r="AP377" i="3"/>
  <c r="AQ377" i="3"/>
  <c r="AL378" i="3"/>
  <c r="AM378" i="3"/>
  <c r="AN378" i="3"/>
  <c r="AO378" i="3"/>
  <c r="AQ378" i="3" s="1"/>
  <c r="AP378" i="3"/>
  <c r="AL379" i="3"/>
  <c r="AM379" i="3"/>
  <c r="AN379" i="3"/>
  <c r="AO379" i="3"/>
  <c r="AP379" i="3"/>
  <c r="AQ379" i="3"/>
  <c r="AL380" i="3"/>
  <c r="AM380" i="3"/>
  <c r="AN380" i="3"/>
  <c r="AO380" i="3"/>
  <c r="AQ380" i="3" s="1"/>
  <c r="AP380" i="3"/>
  <c r="AL381" i="3"/>
  <c r="AM381" i="3"/>
  <c r="AN381" i="3"/>
  <c r="AO381" i="3"/>
  <c r="AP381" i="3"/>
  <c r="AQ381" i="3"/>
  <c r="AL382" i="3"/>
  <c r="AM382" i="3"/>
  <c r="AN382" i="3"/>
  <c r="AO382" i="3"/>
  <c r="AQ382" i="3" s="1"/>
  <c r="AP382" i="3"/>
  <c r="AL383" i="3"/>
  <c r="AM383" i="3"/>
  <c r="AN383" i="3"/>
  <c r="AO383" i="3"/>
  <c r="AP383" i="3"/>
  <c r="AQ383" i="3"/>
  <c r="AL384" i="3"/>
  <c r="AM384" i="3"/>
  <c r="AN384" i="3"/>
  <c r="AO384" i="3"/>
  <c r="AQ384" i="3" s="1"/>
  <c r="AP384" i="3"/>
  <c r="AL385" i="3"/>
  <c r="AM385" i="3"/>
  <c r="AN385" i="3"/>
  <c r="AO385" i="3"/>
  <c r="AP385" i="3"/>
  <c r="AQ385" i="3"/>
  <c r="AL386" i="3"/>
  <c r="AM386" i="3"/>
  <c r="AN386" i="3"/>
  <c r="AO386" i="3"/>
  <c r="AQ386" i="3" s="1"/>
  <c r="AP386" i="3"/>
  <c r="AL387" i="3"/>
  <c r="AM387" i="3"/>
  <c r="AN387" i="3"/>
  <c r="AO387" i="3"/>
  <c r="AP387" i="3"/>
  <c r="AQ387" i="3"/>
  <c r="AL388" i="3"/>
  <c r="AM388" i="3"/>
  <c r="AN388" i="3"/>
  <c r="AO388" i="3"/>
  <c r="AQ388" i="3" s="1"/>
  <c r="AP388" i="3"/>
  <c r="AL389" i="3"/>
  <c r="AM389" i="3"/>
  <c r="AN389" i="3"/>
  <c r="AO389" i="3"/>
  <c r="AP389" i="3"/>
  <c r="AQ389" i="3"/>
  <c r="AL390" i="3"/>
  <c r="AM390" i="3"/>
  <c r="AN390" i="3"/>
  <c r="AO390" i="3"/>
  <c r="AQ390" i="3" s="1"/>
  <c r="AP390" i="3"/>
  <c r="AL391" i="3"/>
  <c r="AM391" i="3"/>
  <c r="AN391" i="3"/>
  <c r="AO391" i="3"/>
  <c r="AP391" i="3"/>
  <c r="AQ391" i="3"/>
  <c r="AL392" i="3"/>
  <c r="AM392" i="3"/>
  <c r="AN392" i="3"/>
  <c r="AO392" i="3"/>
  <c r="AQ392" i="3" s="1"/>
  <c r="AP392" i="3"/>
  <c r="AL393" i="3"/>
  <c r="AM393" i="3"/>
  <c r="AN393" i="3"/>
  <c r="AO393" i="3"/>
  <c r="AP393" i="3"/>
  <c r="AQ393" i="3"/>
  <c r="AL394" i="3"/>
  <c r="AM394" i="3"/>
  <c r="AN394" i="3"/>
  <c r="AO394" i="3"/>
  <c r="AQ394" i="3" s="1"/>
  <c r="AP394" i="3"/>
  <c r="AL395" i="3"/>
  <c r="AM395" i="3"/>
  <c r="AN395" i="3"/>
  <c r="AO395" i="3"/>
  <c r="AP395" i="3"/>
  <c r="AQ395" i="3"/>
  <c r="AL396" i="3"/>
  <c r="AM396" i="3"/>
  <c r="AN396" i="3"/>
  <c r="AO396" i="3"/>
  <c r="AQ396" i="3" s="1"/>
  <c r="AP396" i="3"/>
  <c r="AL397" i="3"/>
  <c r="AM397" i="3"/>
  <c r="AN397" i="3"/>
  <c r="AO397" i="3"/>
  <c r="AP397" i="3"/>
  <c r="AQ397" i="3"/>
  <c r="AL398" i="3"/>
  <c r="AM398" i="3"/>
  <c r="AN398" i="3"/>
  <c r="AO398" i="3"/>
  <c r="AQ398" i="3" s="1"/>
  <c r="AP398" i="3"/>
  <c r="AL399" i="3"/>
  <c r="AM399" i="3"/>
  <c r="AN399" i="3"/>
  <c r="AO399" i="3"/>
  <c r="AP399" i="3"/>
  <c r="AQ399" i="3"/>
  <c r="AQ245" i="3"/>
  <c r="AP245" i="3"/>
  <c r="AO245" i="3"/>
  <c r="AN245" i="3"/>
  <c r="AM245" i="3"/>
  <c r="AL245" i="3"/>
  <c r="AL301" i="2"/>
  <c r="AM301" i="2"/>
  <c r="AN301" i="2"/>
  <c r="AO301" i="2"/>
  <c r="AQ301" i="2" s="1"/>
  <c r="AP301" i="2"/>
  <c r="AL302" i="2"/>
  <c r="AM302" i="2"/>
  <c r="AN302" i="2"/>
  <c r="AO302" i="2"/>
  <c r="AP302" i="2"/>
  <c r="AQ302" i="2"/>
  <c r="AL303" i="2"/>
  <c r="AM303" i="2"/>
  <c r="AN303" i="2"/>
  <c r="AO303" i="2"/>
  <c r="AQ303" i="2" s="1"/>
  <c r="AP303" i="2"/>
  <c r="AL304" i="2"/>
  <c r="AM304" i="2"/>
  <c r="AN304" i="2"/>
  <c r="AO304" i="2"/>
  <c r="AP304" i="2"/>
  <c r="AQ304" i="2"/>
  <c r="AL305" i="2"/>
  <c r="AM305" i="2"/>
  <c r="AN305" i="2"/>
  <c r="AO305" i="2"/>
  <c r="AQ305" i="2" s="1"/>
  <c r="AP305" i="2"/>
  <c r="AL306" i="2"/>
  <c r="AM306" i="2"/>
  <c r="AN306" i="2"/>
  <c r="AO306" i="2"/>
  <c r="AP306" i="2"/>
  <c r="AQ306" i="2"/>
  <c r="AL307" i="2"/>
  <c r="AM307" i="2"/>
  <c r="AN307" i="2"/>
  <c r="AO307" i="2"/>
  <c r="AQ307" i="2" s="1"/>
  <c r="AP307" i="2"/>
  <c r="AL308" i="2"/>
  <c r="AM308" i="2"/>
  <c r="AN308" i="2"/>
  <c r="AO308" i="2"/>
  <c r="AP308" i="2"/>
  <c r="AQ308" i="2"/>
  <c r="AL309" i="2"/>
  <c r="AM309" i="2"/>
  <c r="AN309" i="2"/>
  <c r="AO309" i="2"/>
  <c r="AQ309" i="2" s="1"/>
  <c r="AP309" i="2"/>
  <c r="AL310" i="2"/>
  <c r="AM310" i="2"/>
  <c r="AN310" i="2"/>
  <c r="AO310" i="2"/>
  <c r="AP310" i="2"/>
  <c r="AQ310" i="2"/>
  <c r="AL311" i="2"/>
  <c r="AM311" i="2"/>
  <c r="AN311" i="2"/>
  <c r="AO311" i="2"/>
  <c r="AQ311" i="2" s="1"/>
  <c r="AP311" i="2"/>
  <c r="AL312" i="2"/>
  <c r="AM312" i="2"/>
  <c r="AN312" i="2"/>
  <c r="AO312" i="2"/>
  <c r="AP312" i="2"/>
  <c r="AQ312" i="2"/>
  <c r="AL313" i="2"/>
  <c r="AM313" i="2"/>
  <c r="AN313" i="2"/>
  <c r="AO313" i="2"/>
  <c r="AQ313" i="2" s="1"/>
  <c r="AP313" i="2"/>
  <c r="AL314" i="2"/>
  <c r="AM314" i="2"/>
  <c r="AN314" i="2"/>
  <c r="AO314" i="2"/>
  <c r="AP314" i="2"/>
  <c r="AQ314" i="2"/>
  <c r="AL315" i="2"/>
  <c r="AM315" i="2"/>
  <c r="AN315" i="2"/>
  <c r="AO315" i="2"/>
  <c r="AQ315" i="2" s="1"/>
  <c r="AP315" i="2"/>
  <c r="AL316" i="2"/>
  <c r="AM316" i="2"/>
  <c r="AN316" i="2"/>
  <c r="AO316" i="2"/>
  <c r="AP316" i="2"/>
  <c r="AQ316" i="2"/>
  <c r="AL317" i="2"/>
  <c r="AM317" i="2"/>
  <c r="AN317" i="2"/>
  <c r="AO317" i="2"/>
  <c r="AQ317" i="2" s="1"/>
  <c r="AP317" i="2"/>
  <c r="AL318" i="2"/>
  <c r="AM318" i="2"/>
  <c r="AN318" i="2"/>
  <c r="AO318" i="2"/>
  <c r="AP318" i="2"/>
  <c r="AQ318" i="2"/>
  <c r="AL319" i="2"/>
  <c r="AM319" i="2"/>
  <c r="AN319" i="2"/>
  <c r="AO319" i="2"/>
  <c r="AQ319" i="2" s="1"/>
  <c r="AP319" i="2"/>
  <c r="AL320" i="2"/>
  <c r="AM320" i="2"/>
  <c r="AN320" i="2"/>
  <c r="AO320" i="2"/>
  <c r="AP320" i="2"/>
  <c r="AQ320" i="2"/>
  <c r="AL321" i="2"/>
  <c r="AM321" i="2"/>
  <c r="AN321" i="2"/>
  <c r="AO321" i="2"/>
  <c r="AQ321" i="2" s="1"/>
  <c r="AP321" i="2"/>
  <c r="AL322" i="2"/>
  <c r="AM322" i="2"/>
  <c r="AN322" i="2"/>
  <c r="AO322" i="2"/>
  <c r="AP322" i="2"/>
  <c r="AQ322" i="2"/>
  <c r="AL323" i="2"/>
  <c r="AM323" i="2"/>
  <c r="AN323" i="2"/>
  <c r="AO323" i="2"/>
  <c r="AQ323" i="2" s="1"/>
  <c r="AP323" i="2"/>
  <c r="AL324" i="2"/>
  <c r="AM324" i="2"/>
  <c r="AN324" i="2"/>
  <c r="AO324" i="2"/>
  <c r="AP324" i="2"/>
  <c r="AQ324" i="2"/>
  <c r="AL325" i="2"/>
  <c r="AM325" i="2"/>
  <c r="AN325" i="2"/>
  <c r="AO325" i="2"/>
  <c r="AQ325" i="2" s="1"/>
  <c r="AP325" i="2"/>
  <c r="AL326" i="2"/>
  <c r="AM326" i="2"/>
  <c r="AN326" i="2"/>
  <c r="AO326" i="2"/>
  <c r="AP326" i="2"/>
  <c r="AQ326" i="2"/>
  <c r="AL327" i="2"/>
  <c r="AM327" i="2"/>
  <c r="AN327" i="2"/>
  <c r="AO327" i="2"/>
  <c r="AQ327" i="2" s="1"/>
  <c r="AP327" i="2"/>
  <c r="AL328" i="2"/>
  <c r="AM328" i="2"/>
  <c r="AN328" i="2"/>
  <c r="AO328" i="2"/>
  <c r="AP328" i="2"/>
  <c r="AQ328" i="2"/>
  <c r="AL329" i="2"/>
  <c r="AM329" i="2"/>
  <c r="AN329" i="2"/>
  <c r="AO329" i="2"/>
  <c r="AQ329" i="2" s="1"/>
  <c r="AP329" i="2"/>
  <c r="AL330" i="2"/>
  <c r="AM330" i="2"/>
  <c r="AN330" i="2"/>
  <c r="AO330" i="2"/>
  <c r="AP330" i="2"/>
  <c r="AQ330" i="2"/>
  <c r="AL331" i="2"/>
  <c r="AM331" i="2"/>
  <c r="AN331" i="2"/>
  <c r="AO331" i="2"/>
  <c r="AQ331" i="2" s="1"/>
  <c r="AP331" i="2"/>
  <c r="AL332" i="2"/>
  <c r="AM332" i="2"/>
  <c r="AN332" i="2"/>
  <c r="AO332" i="2"/>
  <c r="AP332" i="2"/>
  <c r="AQ332" i="2"/>
  <c r="AL333" i="2"/>
  <c r="AM333" i="2"/>
  <c r="AN333" i="2"/>
  <c r="AO333" i="2"/>
  <c r="AQ333" i="2" s="1"/>
  <c r="AP333" i="2"/>
  <c r="AL334" i="2"/>
  <c r="AM334" i="2"/>
  <c r="AN334" i="2"/>
  <c r="AO334" i="2"/>
  <c r="AP334" i="2"/>
  <c r="AQ334" i="2"/>
  <c r="AL335" i="2"/>
  <c r="AM335" i="2"/>
  <c r="AN335" i="2"/>
  <c r="AO335" i="2"/>
  <c r="AQ335" i="2" s="1"/>
  <c r="AP335" i="2"/>
  <c r="AL336" i="2"/>
  <c r="AM336" i="2"/>
  <c r="AN336" i="2"/>
  <c r="AO336" i="2"/>
  <c r="AP336" i="2"/>
  <c r="AQ336" i="2"/>
  <c r="AL337" i="2"/>
  <c r="AM337" i="2"/>
  <c r="AN337" i="2"/>
  <c r="AO337" i="2"/>
  <c r="AQ337" i="2" s="1"/>
  <c r="AP337" i="2"/>
  <c r="AL338" i="2"/>
  <c r="AM338" i="2"/>
  <c r="AN338" i="2"/>
  <c r="AO338" i="2"/>
  <c r="AP338" i="2"/>
  <c r="AQ338" i="2"/>
  <c r="AL339" i="2"/>
  <c r="AM339" i="2"/>
  <c r="AN339" i="2"/>
  <c r="AO339" i="2"/>
  <c r="AQ339" i="2" s="1"/>
  <c r="AP339" i="2"/>
  <c r="AL340" i="2"/>
  <c r="AM340" i="2"/>
  <c r="AN340" i="2"/>
  <c r="AO340" i="2"/>
  <c r="AP340" i="2"/>
  <c r="AQ340" i="2"/>
  <c r="AL341" i="2"/>
  <c r="AM341" i="2"/>
  <c r="AN341" i="2"/>
  <c r="AO341" i="2"/>
  <c r="AQ341" i="2" s="1"/>
  <c r="AP341" i="2"/>
  <c r="AL342" i="2"/>
  <c r="AM342" i="2"/>
  <c r="AN342" i="2"/>
  <c r="AO342" i="2"/>
  <c r="AP342" i="2"/>
  <c r="AQ342" i="2"/>
  <c r="AL343" i="2"/>
  <c r="AM343" i="2"/>
  <c r="AN343" i="2"/>
  <c r="AO343" i="2"/>
  <c r="AQ343" i="2" s="1"/>
  <c r="AP343" i="2"/>
  <c r="AL344" i="2"/>
  <c r="AM344" i="2"/>
  <c r="AN344" i="2"/>
  <c r="AO344" i="2"/>
  <c r="AP344" i="2"/>
  <c r="AQ344" i="2"/>
  <c r="AL345" i="2"/>
  <c r="AM345" i="2"/>
  <c r="AN345" i="2"/>
  <c r="AO345" i="2"/>
  <c r="AQ345" i="2" s="1"/>
  <c r="AP345" i="2"/>
  <c r="AL346" i="2"/>
  <c r="AM346" i="2"/>
  <c r="AN346" i="2"/>
  <c r="AO346" i="2"/>
  <c r="AP346" i="2"/>
  <c r="AQ346" i="2"/>
  <c r="AL347" i="2"/>
  <c r="AM347" i="2"/>
  <c r="AN347" i="2"/>
  <c r="AO347" i="2"/>
  <c r="AQ347" i="2" s="1"/>
  <c r="AP347" i="2"/>
  <c r="AL348" i="2"/>
  <c r="AM348" i="2"/>
  <c r="AN348" i="2"/>
  <c r="AO348" i="2"/>
  <c r="AP348" i="2"/>
  <c r="AQ348" i="2"/>
  <c r="AL349" i="2"/>
  <c r="AM349" i="2"/>
  <c r="AN349" i="2"/>
  <c r="AO349" i="2"/>
  <c r="AQ349" i="2" s="1"/>
  <c r="AP349" i="2"/>
  <c r="AL350" i="2"/>
  <c r="AM350" i="2"/>
  <c r="AN350" i="2"/>
  <c r="AO350" i="2"/>
  <c r="AP350" i="2"/>
  <c r="AQ350" i="2"/>
  <c r="AL351" i="2"/>
  <c r="AM351" i="2"/>
  <c r="AN351" i="2"/>
  <c r="AO351" i="2"/>
  <c r="AQ351" i="2" s="1"/>
  <c r="AP351" i="2"/>
  <c r="AL352" i="2"/>
  <c r="AM352" i="2"/>
  <c r="AN352" i="2"/>
  <c r="AO352" i="2"/>
  <c r="AP352" i="2"/>
  <c r="AQ352" i="2"/>
  <c r="AL353" i="2"/>
  <c r="AM353" i="2"/>
  <c r="AN353" i="2"/>
  <c r="AO353" i="2"/>
  <c r="AQ353" i="2" s="1"/>
  <c r="AP353" i="2"/>
  <c r="AL354" i="2"/>
  <c r="AM354" i="2"/>
  <c r="AN354" i="2"/>
  <c r="AO354" i="2"/>
  <c r="AP354" i="2"/>
  <c r="AQ354" i="2"/>
  <c r="AL355" i="2"/>
  <c r="AM355" i="2"/>
  <c r="AN355" i="2"/>
  <c r="AO355" i="2"/>
  <c r="AQ355" i="2" s="1"/>
  <c r="AP355" i="2"/>
  <c r="AL356" i="2"/>
  <c r="AM356" i="2"/>
  <c r="AN356" i="2"/>
  <c r="AO356" i="2"/>
  <c r="AP356" i="2"/>
  <c r="AQ356" i="2"/>
  <c r="AL357" i="2"/>
  <c r="AM357" i="2"/>
  <c r="AN357" i="2"/>
  <c r="AO357" i="2"/>
  <c r="AQ357" i="2" s="1"/>
  <c r="AP357" i="2"/>
  <c r="AL358" i="2"/>
  <c r="AM358" i="2"/>
  <c r="AN358" i="2"/>
  <c r="AO358" i="2"/>
  <c r="AP358" i="2"/>
  <c r="AQ358" i="2"/>
  <c r="AL359" i="2"/>
  <c r="AM359" i="2"/>
  <c r="AN359" i="2"/>
  <c r="AO359" i="2"/>
  <c r="AQ359" i="2" s="1"/>
  <c r="AP359" i="2"/>
  <c r="AL360" i="2"/>
  <c r="AM360" i="2"/>
  <c r="AN360" i="2"/>
  <c r="AO360" i="2"/>
  <c r="AP360" i="2"/>
  <c r="AQ360" i="2"/>
  <c r="AL361" i="2"/>
  <c r="AM361" i="2"/>
  <c r="AN361" i="2"/>
  <c r="AO361" i="2"/>
  <c r="AQ361" i="2" s="1"/>
  <c r="AP361" i="2"/>
  <c r="AL362" i="2"/>
  <c r="AM362" i="2"/>
  <c r="AN362" i="2"/>
  <c r="AO362" i="2"/>
  <c r="AP362" i="2"/>
  <c r="AQ362" i="2"/>
  <c r="AL363" i="2"/>
  <c r="AM363" i="2"/>
  <c r="AN363" i="2"/>
  <c r="AO363" i="2"/>
  <c r="AQ363" i="2" s="1"/>
  <c r="AP363" i="2"/>
  <c r="AL364" i="2"/>
  <c r="AM364" i="2"/>
  <c r="AN364" i="2"/>
  <c r="AO364" i="2"/>
  <c r="AP364" i="2"/>
  <c r="AQ364" i="2"/>
  <c r="AL365" i="2"/>
  <c r="AM365" i="2"/>
  <c r="AN365" i="2"/>
  <c r="AO365" i="2"/>
  <c r="AQ365" i="2" s="1"/>
  <c r="AP365" i="2"/>
  <c r="AL366" i="2"/>
  <c r="AM366" i="2"/>
  <c r="AN366" i="2"/>
  <c r="AO366" i="2"/>
  <c r="AP366" i="2"/>
  <c r="AQ366" i="2"/>
  <c r="AL367" i="2"/>
  <c r="AM367" i="2"/>
  <c r="AN367" i="2"/>
  <c r="AO367" i="2"/>
  <c r="AQ367" i="2" s="1"/>
  <c r="AP367" i="2"/>
  <c r="AL368" i="2"/>
  <c r="AM368" i="2"/>
  <c r="AN368" i="2"/>
  <c r="AO368" i="2"/>
  <c r="AP368" i="2"/>
  <c r="AQ368" i="2"/>
  <c r="AL369" i="2"/>
  <c r="AM369" i="2"/>
  <c r="AN369" i="2"/>
  <c r="AO369" i="2"/>
  <c r="AQ369" i="2" s="1"/>
  <c r="AP369" i="2"/>
  <c r="AL370" i="2"/>
  <c r="AM370" i="2"/>
  <c r="AN370" i="2"/>
  <c r="AO370" i="2"/>
  <c r="AP370" i="2"/>
  <c r="AQ370" i="2"/>
  <c r="AL371" i="2"/>
  <c r="AM371" i="2"/>
  <c r="AN371" i="2"/>
  <c r="AO371" i="2"/>
  <c r="AQ371" i="2" s="1"/>
  <c r="AP371" i="2"/>
  <c r="AL372" i="2"/>
  <c r="AM372" i="2"/>
  <c r="AN372" i="2"/>
  <c r="AO372" i="2"/>
  <c r="AP372" i="2"/>
  <c r="AQ372" i="2"/>
  <c r="AL373" i="2"/>
  <c r="AM373" i="2"/>
  <c r="AN373" i="2"/>
  <c r="AO373" i="2"/>
  <c r="AQ373" i="2" s="1"/>
  <c r="AP373" i="2"/>
  <c r="AL374" i="2"/>
  <c r="AM374" i="2"/>
  <c r="AN374" i="2"/>
  <c r="AO374" i="2"/>
  <c r="AP374" i="2"/>
  <c r="AQ374" i="2"/>
  <c r="AL375" i="2"/>
  <c r="AM375" i="2"/>
  <c r="AN375" i="2"/>
  <c r="AO375" i="2"/>
  <c r="AQ375" i="2" s="1"/>
  <c r="AP375" i="2"/>
  <c r="AL376" i="2"/>
  <c r="AM376" i="2"/>
  <c r="AN376" i="2"/>
  <c r="AO376" i="2"/>
  <c r="AP376" i="2"/>
  <c r="AQ376" i="2"/>
  <c r="AL377" i="2"/>
  <c r="AM377" i="2"/>
  <c r="AN377" i="2"/>
  <c r="AO377" i="2"/>
  <c r="AQ377" i="2" s="1"/>
  <c r="AP377" i="2"/>
  <c r="AL378" i="2"/>
  <c r="AM378" i="2"/>
  <c r="AN378" i="2"/>
  <c r="AO378" i="2"/>
  <c r="AP378" i="2"/>
  <c r="AQ378" i="2"/>
  <c r="AL379" i="2"/>
  <c r="AM379" i="2"/>
  <c r="AN379" i="2"/>
  <c r="AO379" i="2"/>
  <c r="AQ379" i="2" s="1"/>
  <c r="AP379" i="2"/>
  <c r="AL380" i="2"/>
  <c r="AM380" i="2"/>
  <c r="AN380" i="2"/>
  <c r="AO380" i="2"/>
  <c r="AP380" i="2"/>
  <c r="AQ380" i="2"/>
  <c r="AL381" i="2"/>
  <c r="AM381" i="2"/>
  <c r="AN381" i="2"/>
  <c r="AO381" i="2"/>
  <c r="AQ381" i="2" s="1"/>
  <c r="AP381" i="2"/>
  <c r="AL382" i="2"/>
  <c r="AM382" i="2"/>
  <c r="AN382" i="2"/>
  <c r="AO382" i="2"/>
  <c r="AP382" i="2"/>
  <c r="AQ382" i="2"/>
  <c r="AL383" i="2"/>
  <c r="AM383" i="2"/>
  <c r="AN383" i="2"/>
  <c r="AO383" i="2"/>
  <c r="AQ383" i="2" s="1"/>
  <c r="AP383" i="2"/>
  <c r="AL384" i="2"/>
  <c r="AM384" i="2"/>
  <c r="AN384" i="2"/>
  <c r="AO384" i="2"/>
  <c r="AP384" i="2"/>
  <c r="AQ384" i="2"/>
  <c r="AL385" i="2"/>
  <c r="AM385" i="2"/>
  <c r="AN385" i="2"/>
  <c r="AO385" i="2"/>
  <c r="AQ385" i="2" s="1"/>
  <c r="AP385" i="2"/>
  <c r="AL386" i="2"/>
  <c r="AM386" i="2"/>
  <c r="AN386" i="2"/>
  <c r="AO386" i="2"/>
  <c r="AP386" i="2"/>
  <c r="AQ386" i="2"/>
  <c r="AL387" i="2"/>
  <c r="AM387" i="2"/>
  <c r="AN387" i="2"/>
  <c r="AO387" i="2"/>
  <c r="AQ387" i="2" s="1"/>
  <c r="AP387" i="2"/>
  <c r="AL388" i="2"/>
  <c r="AM388" i="2"/>
  <c r="AN388" i="2"/>
  <c r="AO388" i="2"/>
  <c r="AP388" i="2"/>
  <c r="AQ388" i="2"/>
  <c r="AL389" i="2"/>
  <c r="AM389" i="2"/>
  <c r="AN389" i="2"/>
  <c r="AO389" i="2"/>
  <c r="AQ389" i="2" s="1"/>
  <c r="AP389" i="2"/>
  <c r="AL390" i="2"/>
  <c r="AM390" i="2"/>
  <c r="AN390" i="2"/>
  <c r="AO390" i="2"/>
  <c r="AP390" i="2"/>
  <c r="AQ390" i="2"/>
  <c r="AL391" i="2"/>
  <c r="AM391" i="2"/>
  <c r="AN391" i="2"/>
  <c r="AO391" i="2"/>
  <c r="AQ391" i="2" s="1"/>
  <c r="AP391" i="2"/>
  <c r="AL392" i="2"/>
  <c r="AM392" i="2"/>
  <c r="AN392" i="2"/>
  <c r="AO392" i="2"/>
  <c r="AP392" i="2"/>
  <c r="AQ392" i="2"/>
  <c r="AL393" i="2"/>
  <c r="AM393" i="2"/>
  <c r="AN393" i="2"/>
  <c r="AO393" i="2"/>
  <c r="AQ393" i="2" s="1"/>
  <c r="AP393" i="2"/>
  <c r="AL394" i="2"/>
  <c r="AM394" i="2"/>
  <c r="AN394" i="2"/>
  <c r="AO394" i="2"/>
  <c r="AP394" i="2"/>
  <c r="AQ394" i="2"/>
  <c r="AL395" i="2"/>
  <c r="AM395" i="2"/>
  <c r="AN395" i="2"/>
  <c r="AO395" i="2"/>
  <c r="AQ395" i="2" s="1"/>
  <c r="AP395" i="2"/>
  <c r="AL396" i="2"/>
  <c r="AM396" i="2"/>
  <c r="AN396" i="2"/>
  <c r="AO396" i="2"/>
  <c r="AP396" i="2"/>
  <c r="AQ396" i="2"/>
  <c r="AL397" i="2"/>
  <c r="AM397" i="2"/>
  <c r="AN397" i="2"/>
  <c r="AO397" i="2"/>
  <c r="AQ397" i="2" s="1"/>
  <c r="AP397" i="2"/>
  <c r="AL398" i="2"/>
  <c r="AM398" i="2"/>
  <c r="AN398" i="2"/>
  <c r="AO398" i="2"/>
  <c r="AP398" i="2"/>
  <c r="AQ398" i="2"/>
  <c r="AL399" i="2"/>
  <c r="AM399" i="2"/>
  <c r="AN399" i="2"/>
  <c r="AO399" i="2"/>
  <c r="AQ399" i="2" s="1"/>
  <c r="AP399" i="2"/>
  <c r="AL400" i="2"/>
  <c r="AM400" i="2"/>
  <c r="AN400" i="2"/>
  <c r="AO400" i="2"/>
  <c r="AP400" i="2"/>
  <c r="AQ400" i="2"/>
  <c r="AL401" i="2"/>
  <c r="AM401" i="2"/>
  <c r="AN401" i="2"/>
  <c r="AO401" i="2"/>
  <c r="AQ401" i="2" s="1"/>
  <c r="AP401" i="2"/>
  <c r="AL402" i="2"/>
  <c r="AM402" i="2"/>
  <c r="AN402" i="2"/>
  <c r="AO402" i="2"/>
  <c r="AP402" i="2"/>
  <c r="AQ402" i="2"/>
  <c r="AL403" i="2"/>
  <c r="AM403" i="2"/>
  <c r="AN403" i="2"/>
  <c r="AO403" i="2"/>
  <c r="AQ403" i="2" s="1"/>
  <c r="AP403" i="2"/>
  <c r="AL404" i="2"/>
  <c r="AM404" i="2"/>
  <c r="AN404" i="2"/>
  <c r="AO404" i="2"/>
  <c r="AP404" i="2"/>
  <c r="AQ404" i="2"/>
  <c r="AL405" i="2"/>
  <c r="AM405" i="2"/>
  <c r="AN405" i="2"/>
  <c r="AO405" i="2"/>
  <c r="AQ405" i="2" s="1"/>
  <c r="AP405" i="2"/>
  <c r="AL406" i="2"/>
  <c r="AM406" i="2"/>
  <c r="AN406" i="2"/>
  <c r="AO406" i="2"/>
  <c r="AP406" i="2"/>
  <c r="AQ406" i="2"/>
  <c r="AL407" i="2"/>
  <c r="AM407" i="2"/>
  <c r="AN407" i="2"/>
  <c r="AO407" i="2"/>
  <c r="AQ407" i="2" s="1"/>
  <c r="AP407" i="2"/>
  <c r="AL408" i="2"/>
  <c r="AM408" i="2"/>
  <c r="AN408" i="2"/>
  <c r="AO408" i="2"/>
  <c r="AP408" i="2"/>
  <c r="AQ408" i="2"/>
  <c r="AL409" i="2"/>
  <c r="AM409" i="2"/>
  <c r="AN409" i="2"/>
  <c r="AO409" i="2"/>
  <c r="AQ409" i="2" s="1"/>
  <c r="AP409" i="2"/>
  <c r="AL410" i="2"/>
  <c r="AM410" i="2"/>
  <c r="AN410" i="2"/>
  <c r="AO410" i="2"/>
  <c r="AP410" i="2"/>
  <c r="AQ410" i="2"/>
  <c r="AL411" i="2"/>
  <c r="AM411" i="2"/>
  <c r="AN411" i="2"/>
  <c r="AO411" i="2"/>
  <c r="AQ411" i="2" s="1"/>
  <c r="AP411" i="2"/>
  <c r="AL412" i="2"/>
  <c r="AM412" i="2"/>
  <c r="AN412" i="2"/>
  <c r="AO412" i="2"/>
  <c r="AP412" i="2"/>
  <c r="AQ412" i="2"/>
  <c r="AL413" i="2"/>
  <c r="AM413" i="2"/>
  <c r="AN413" i="2"/>
  <c r="AO413" i="2"/>
  <c r="AQ413" i="2" s="1"/>
  <c r="AP413" i="2"/>
  <c r="AL414" i="2"/>
  <c r="AM414" i="2"/>
  <c r="AN414" i="2"/>
  <c r="AO414" i="2"/>
  <c r="AP414" i="2"/>
  <c r="AQ414" i="2"/>
  <c r="AL415" i="2"/>
  <c r="AM415" i="2"/>
  <c r="AN415" i="2"/>
  <c r="AO415" i="2"/>
  <c r="AQ415" i="2" s="1"/>
  <c r="AP415" i="2"/>
  <c r="AL416" i="2"/>
  <c r="AM416" i="2"/>
  <c r="AN416" i="2"/>
  <c r="AO416" i="2"/>
  <c r="AP416" i="2"/>
  <c r="AQ416" i="2"/>
  <c r="AL417" i="2"/>
  <c r="AM417" i="2"/>
  <c r="AN417" i="2"/>
  <c r="AO417" i="2"/>
  <c r="AQ417" i="2" s="1"/>
  <c r="AP417" i="2"/>
  <c r="AL418" i="2"/>
  <c r="AM418" i="2"/>
  <c r="AN418" i="2"/>
  <c r="AO418" i="2"/>
  <c r="AP418" i="2"/>
  <c r="AQ418" i="2"/>
  <c r="AL419" i="2"/>
  <c r="AM419" i="2"/>
  <c r="AN419" i="2"/>
  <c r="AO419" i="2"/>
  <c r="AQ419" i="2" s="1"/>
  <c r="AP419" i="2"/>
  <c r="AL420" i="2"/>
  <c r="AM420" i="2"/>
  <c r="AN420" i="2"/>
  <c r="AO420" i="2"/>
  <c r="AP420" i="2"/>
  <c r="AQ420" i="2"/>
  <c r="AL421" i="2"/>
  <c r="AM421" i="2"/>
  <c r="AN421" i="2"/>
  <c r="AO421" i="2"/>
  <c r="AQ421" i="2" s="1"/>
  <c r="AP421" i="2"/>
  <c r="AL422" i="2"/>
  <c r="AM422" i="2"/>
  <c r="AN422" i="2"/>
  <c r="AO422" i="2"/>
  <c r="AP422" i="2"/>
  <c r="AQ422" i="2"/>
  <c r="AL423" i="2"/>
  <c r="AM423" i="2"/>
  <c r="AN423" i="2"/>
  <c r="AO423" i="2"/>
  <c r="AQ423" i="2" s="1"/>
  <c r="AP423" i="2"/>
  <c r="AL424" i="2"/>
  <c r="AM424" i="2"/>
  <c r="AN424" i="2"/>
  <c r="AO424" i="2"/>
  <c r="AP424" i="2"/>
  <c r="AQ424" i="2"/>
  <c r="AL425" i="2"/>
  <c r="AM425" i="2"/>
  <c r="AN425" i="2"/>
  <c r="AO425" i="2"/>
  <c r="AQ425" i="2" s="1"/>
  <c r="AP425" i="2"/>
  <c r="AL426" i="2"/>
  <c r="AM426" i="2"/>
  <c r="AN426" i="2"/>
  <c r="AO426" i="2"/>
  <c r="AP426" i="2"/>
  <c r="AQ426" i="2"/>
  <c r="AL427" i="2"/>
  <c r="AM427" i="2"/>
  <c r="AN427" i="2"/>
  <c r="AO427" i="2"/>
  <c r="AQ427" i="2" s="1"/>
  <c r="AP427" i="2"/>
  <c r="AL428" i="2"/>
  <c r="AM428" i="2"/>
  <c r="AN428" i="2"/>
  <c r="AO428" i="2"/>
  <c r="AP428" i="2"/>
  <c r="AQ428" i="2"/>
  <c r="AL429" i="2"/>
  <c r="AM429" i="2"/>
  <c r="AN429" i="2"/>
  <c r="AO429" i="2"/>
  <c r="AQ429" i="2" s="1"/>
  <c r="AP429" i="2"/>
  <c r="AL430" i="2"/>
  <c r="AM430" i="2"/>
  <c r="AN430" i="2"/>
  <c r="AO430" i="2"/>
  <c r="AP430" i="2"/>
  <c r="AQ430" i="2"/>
  <c r="AL431" i="2"/>
  <c r="AM431" i="2"/>
  <c r="AN431" i="2"/>
  <c r="AO431" i="2"/>
  <c r="AQ431" i="2" s="1"/>
  <c r="AP431" i="2"/>
  <c r="AL432" i="2"/>
  <c r="AM432" i="2"/>
  <c r="AN432" i="2"/>
  <c r="AO432" i="2"/>
  <c r="AP432" i="2"/>
  <c r="AQ432" i="2"/>
  <c r="AL433" i="2"/>
  <c r="AM433" i="2"/>
  <c r="AN433" i="2"/>
  <c r="AO433" i="2"/>
  <c r="AQ433" i="2" s="1"/>
  <c r="AP433" i="2"/>
  <c r="AL434" i="2"/>
  <c r="AM434" i="2"/>
  <c r="AN434" i="2"/>
  <c r="AO434" i="2"/>
  <c r="AP434" i="2"/>
  <c r="AQ434" i="2"/>
  <c r="AL435" i="2"/>
  <c r="AM435" i="2"/>
  <c r="AN435" i="2"/>
  <c r="AO435" i="2"/>
  <c r="AQ435" i="2" s="1"/>
  <c r="AP435" i="2"/>
  <c r="AL436" i="2"/>
  <c r="AM436" i="2"/>
  <c r="AN436" i="2"/>
  <c r="AO436" i="2"/>
  <c r="AP436" i="2"/>
  <c r="AQ436" i="2"/>
  <c r="AL437" i="2"/>
  <c r="AM437" i="2"/>
  <c r="AN437" i="2"/>
  <c r="AO437" i="2"/>
  <c r="AQ437" i="2" s="1"/>
  <c r="AP437" i="2"/>
  <c r="AL438" i="2"/>
  <c r="AM438" i="2"/>
  <c r="AN438" i="2"/>
  <c r="AO438" i="2"/>
  <c r="AP438" i="2"/>
  <c r="AQ438" i="2"/>
  <c r="AL439" i="2"/>
  <c r="AM439" i="2"/>
  <c r="AN439" i="2"/>
  <c r="AO439" i="2"/>
  <c r="AQ439" i="2" s="1"/>
  <c r="AP439" i="2"/>
  <c r="AL440" i="2"/>
  <c r="AM440" i="2"/>
  <c r="AN440" i="2"/>
  <c r="AO440" i="2"/>
  <c r="AP440" i="2"/>
  <c r="AQ440" i="2"/>
  <c r="AL441" i="2"/>
  <c r="AM441" i="2"/>
  <c r="AN441" i="2"/>
  <c r="AO441" i="2"/>
  <c r="AQ441" i="2" s="1"/>
  <c r="AP441" i="2"/>
  <c r="AL442" i="2"/>
  <c r="AM442" i="2"/>
  <c r="AN442" i="2"/>
  <c r="AO442" i="2"/>
  <c r="AP442" i="2"/>
  <c r="AQ442" i="2"/>
  <c r="AL443" i="2"/>
  <c r="AM443" i="2"/>
  <c r="AN443" i="2"/>
  <c r="AO443" i="2"/>
  <c r="AQ443" i="2" s="1"/>
  <c r="AP443" i="2"/>
  <c r="AL444" i="2"/>
  <c r="AM444" i="2"/>
  <c r="AN444" i="2"/>
  <c r="AO444" i="2"/>
  <c r="AP444" i="2"/>
  <c r="AQ444" i="2"/>
  <c r="AL445" i="2"/>
  <c r="AM445" i="2"/>
  <c r="AN445" i="2"/>
  <c r="AO445" i="2"/>
  <c r="AQ445" i="2" s="1"/>
  <c r="AP445" i="2"/>
  <c r="AL446" i="2"/>
  <c r="AM446" i="2"/>
  <c r="AN446" i="2"/>
  <c r="AO446" i="2"/>
  <c r="AP446" i="2"/>
  <c r="AQ446" i="2"/>
  <c r="AL447" i="2"/>
  <c r="AM447" i="2"/>
  <c r="AN447" i="2"/>
  <c r="AO447" i="2"/>
  <c r="AQ447" i="2" s="1"/>
  <c r="AP447" i="2"/>
  <c r="AL448" i="2"/>
  <c r="AM448" i="2"/>
  <c r="AN448" i="2"/>
  <c r="AO448" i="2"/>
  <c r="AP448" i="2"/>
  <c r="AQ448" i="2"/>
  <c r="AL449" i="2"/>
  <c r="AM449" i="2"/>
  <c r="AN449" i="2"/>
  <c r="AO449" i="2"/>
  <c r="AQ449" i="2" s="1"/>
  <c r="AP449" i="2"/>
  <c r="AL450" i="2"/>
  <c r="AM450" i="2"/>
  <c r="AN450" i="2"/>
  <c r="AO450" i="2"/>
  <c r="AP450" i="2"/>
  <c r="AQ450" i="2"/>
  <c r="AL451" i="2"/>
  <c r="AM451" i="2"/>
  <c r="AN451" i="2"/>
  <c r="AO451" i="2"/>
  <c r="AQ451" i="2" s="1"/>
  <c r="AP451" i="2"/>
  <c r="AL452" i="2"/>
  <c r="AM452" i="2"/>
  <c r="AN452" i="2"/>
  <c r="AO452" i="2"/>
  <c r="AP452" i="2"/>
  <c r="AQ452" i="2"/>
  <c r="AL453" i="2"/>
  <c r="AM453" i="2"/>
  <c r="AN453" i="2"/>
  <c r="AO453" i="2"/>
  <c r="AQ453" i="2" s="1"/>
  <c r="AP453" i="2"/>
  <c r="AP300" i="2"/>
  <c r="AO300" i="2"/>
  <c r="AQ300" i="2" s="1"/>
  <c r="AN300" i="2"/>
  <c r="AM300" i="2"/>
  <c r="AL300" i="2"/>
  <c r="AJ32" i="14"/>
  <c r="W32" i="14"/>
  <c r="AI32" i="14" s="1"/>
  <c r="U32" i="14"/>
  <c r="V32" i="14" s="1"/>
  <c r="T32" i="14"/>
  <c r="AE32" i="14" s="1"/>
  <c r="S32" i="14"/>
  <c r="AH31" i="14"/>
  <c r="AG31" i="14"/>
  <c r="AE31" i="14"/>
  <c r="W31" i="14"/>
  <c r="AJ31" i="14" s="1"/>
  <c r="V31" i="14"/>
  <c r="Y31" i="14" s="1"/>
  <c r="AC31" i="14" s="1"/>
  <c r="U31" i="14"/>
  <c r="X31" i="14" s="1"/>
  <c r="T31" i="14"/>
  <c r="AF31" i="14" s="1"/>
  <c r="S31" i="14"/>
  <c r="AJ30" i="14"/>
  <c r="W30" i="14"/>
  <c r="AI30" i="14" s="1"/>
  <c r="U30" i="14"/>
  <c r="V30" i="14" s="1"/>
  <c r="T30" i="14"/>
  <c r="AE30" i="14" s="1"/>
  <c r="S30" i="14"/>
  <c r="AH29" i="14"/>
  <c r="AG29" i="14"/>
  <c r="AE29" i="14"/>
  <c r="W29" i="14"/>
  <c r="AJ29" i="14" s="1"/>
  <c r="V29" i="14"/>
  <c r="Y29" i="14" s="1"/>
  <c r="AC29" i="14" s="1"/>
  <c r="U29" i="14"/>
  <c r="X29" i="14" s="1"/>
  <c r="T29" i="14"/>
  <c r="AF29" i="14" s="1"/>
  <c r="S29" i="14"/>
  <c r="AJ8" i="14"/>
  <c r="W8" i="14"/>
  <c r="AI8" i="14" s="1"/>
  <c r="U8" i="14"/>
  <c r="V8" i="14" s="1"/>
  <c r="T8" i="14"/>
  <c r="AE8" i="14" s="1"/>
  <c r="S8" i="14"/>
  <c r="AH7" i="14"/>
  <c r="AG7" i="14"/>
  <c r="AE7" i="14"/>
  <c r="W7" i="14"/>
  <c r="AJ7" i="14" s="1"/>
  <c r="V7" i="14"/>
  <c r="Y7" i="14" s="1"/>
  <c r="AC7" i="14" s="1"/>
  <c r="U7" i="14"/>
  <c r="X7" i="14" s="1"/>
  <c r="T7" i="14"/>
  <c r="AF7" i="14" s="1"/>
  <c r="S7" i="14"/>
  <c r="AJ6" i="14"/>
  <c r="AI6" i="14"/>
  <c r="AH6" i="14"/>
  <c r="AG6" i="14"/>
  <c r="AF6" i="14"/>
  <c r="AE6" i="14"/>
  <c r="AD6" i="14"/>
  <c r="AB6" i="14"/>
  <c r="AA6" i="14"/>
  <c r="Z6" i="14"/>
  <c r="Y6" i="14"/>
  <c r="AC6" i="14" s="1"/>
  <c r="X6" i="14"/>
  <c r="AJ5" i="14"/>
  <c r="AI5" i="14"/>
  <c r="AH5" i="14"/>
  <c r="AG5" i="14"/>
  <c r="AF5" i="14"/>
  <c r="AE5" i="14"/>
  <c r="AD5" i="14"/>
  <c r="AB5" i="14"/>
  <c r="AA5" i="14"/>
  <c r="Z5" i="14"/>
  <c r="Y5" i="14"/>
  <c r="AC5" i="14" s="1"/>
  <c r="X5" i="14"/>
  <c r="AH4" i="14"/>
  <c r="AG4" i="14"/>
  <c r="AE4" i="14"/>
  <c r="W4" i="14"/>
  <c r="AJ4" i="14" s="1"/>
  <c r="V4" i="14"/>
  <c r="Y4" i="14" s="1"/>
  <c r="AC4" i="14" s="1"/>
  <c r="U4" i="14"/>
  <c r="X4" i="14" s="1"/>
  <c r="T4" i="14"/>
  <c r="AF4" i="14" s="1"/>
  <c r="S4" i="14"/>
  <c r="AA32" i="14" l="1"/>
  <c r="X32" i="14"/>
  <c r="Y32" i="14"/>
  <c r="AC32" i="14" s="1"/>
  <c r="AB32" i="14"/>
  <c r="AA30" i="14"/>
  <c r="X30" i="14"/>
  <c r="Y30" i="14"/>
  <c r="AC30" i="14" s="1"/>
  <c r="AB30" i="14"/>
  <c r="AA8" i="14"/>
  <c r="X8" i="14"/>
  <c r="Y8" i="14"/>
  <c r="AC8" i="14" s="1"/>
  <c r="AB8" i="14"/>
  <c r="Z4" i="14"/>
  <c r="AF8" i="14"/>
  <c r="Z31" i="14"/>
  <c r="AA4" i="14"/>
  <c r="AI4" i="14"/>
  <c r="AA7" i="14"/>
  <c r="AG8" i="14"/>
  <c r="AA29" i="14"/>
  <c r="AA31" i="14"/>
  <c r="AI31" i="14"/>
  <c r="AG32" i="14"/>
  <c r="Z29" i="14"/>
  <c r="AF32" i="14"/>
  <c r="AI7" i="14"/>
  <c r="AI29" i="14"/>
  <c r="AG30" i="14"/>
  <c r="AB4" i="14"/>
  <c r="AB7" i="14"/>
  <c r="Z8" i="14"/>
  <c r="AD8" i="14"/>
  <c r="AH8" i="14"/>
  <c r="AB29" i="14"/>
  <c r="Z30" i="14"/>
  <c r="AD30" i="14"/>
  <c r="AH30" i="14"/>
  <c r="AB31" i="14"/>
  <c r="Z32" i="14"/>
  <c r="AD32" i="14"/>
  <c r="AH32" i="14"/>
  <c r="AD4" i="14"/>
  <c r="Z7" i="14"/>
  <c r="AD7" i="14"/>
  <c r="AD29" i="14"/>
  <c r="AF30" i="14"/>
  <c r="AD31" i="14"/>
  <c r="AL5" i="11" l="1"/>
  <c r="AM5" i="11"/>
  <c r="AN5" i="11"/>
  <c r="AO5" i="11"/>
  <c r="AQ5" i="11" s="1"/>
  <c r="AP5" i="11"/>
  <c r="AL6" i="11"/>
  <c r="AM6" i="11"/>
  <c r="AN6" i="11"/>
  <c r="AO6" i="11"/>
  <c r="AP6" i="11"/>
  <c r="AQ6" i="11"/>
  <c r="AL7" i="11"/>
  <c r="AM7" i="11"/>
  <c r="AN7" i="11"/>
  <c r="AO7" i="11"/>
  <c r="AQ7" i="11" s="1"/>
  <c r="AP7" i="11"/>
  <c r="AL8" i="11"/>
  <c r="AM8" i="11"/>
  <c r="AN8" i="11"/>
  <c r="AO8" i="11"/>
  <c r="AP8" i="11"/>
  <c r="AQ8" i="11"/>
  <c r="AL9" i="11"/>
  <c r="AM9" i="11"/>
  <c r="AN9" i="11"/>
  <c r="AO9" i="11"/>
  <c r="AQ9" i="11" s="1"/>
  <c r="AP9" i="11"/>
  <c r="AL10" i="11"/>
  <c r="AM10" i="11"/>
  <c r="AN10" i="11"/>
  <c r="AO10" i="11"/>
  <c r="AP10" i="11"/>
  <c r="AQ10" i="11"/>
  <c r="AL11" i="11"/>
  <c r="AM11" i="11"/>
  <c r="AN11" i="11"/>
  <c r="AO11" i="11"/>
  <c r="AQ11" i="11" s="1"/>
  <c r="AP11" i="11"/>
  <c r="AL12" i="11"/>
  <c r="AM12" i="11"/>
  <c r="AN12" i="11"/>
  <c r="AO12" i="11"/>
  <c r="AP12" i="11"/>
  <c r="AQ12" i="11"/>
  <c r="AL13" i="11"/>
  <c r="AM13" i="11"/>
  <c r="AN13" i="11"/>
  <c r="AO13" i="11"/>
  <c r="AQ13" i="11" s="1"/>
  <c r="AP13" i="11"/>
  <c r="AL14" i="11"/>
  <c r="AM14" i="11"/>
  <c r="AN14" i="11"/>
  <c r="AO14" i="11"/>
  <c r="AP14" i="11"/>
  <c r="AQ14" i="11"/>
  <c r="AL15" i="11"/>
  <c r="AM15" i="11"/>
  <c r="AN15" i="11"/>
  <c r="AO15" i="11"/>
  <c r="AQ15" i="11" s="1"/>
  <c r="AP15" i="11"/>
  <c r="AL16" i="11"/>
  <c r="AM16" i="11"/>
  <c r="AN16" i="11"/>
  <c r="AO16" i="11"/>
  <c r="AP16" i="11"/>
  <c r="AQ16" i="11"/>
  <c r="AL17" i="11"/>
  <c r="AM17" i="11"/>
  <c r="AN17" i="11"/>
  <c r="AO17" i="11"/>
  <c r="AQ17" i="11" s="1"/>
  <c r="AP17" i="11"/>
  <c r="AL18" i="11"/>
  <c r="AM18" i="11"/>
  <c r="AN18" i="11"/>
  <c r="AO18" i="11"/>
  <c r="AP18" i="11"/>
  <c r="AQ18" i="11"/>
  <c r="AL19" i="11"/>
  <c r="AM19" i="11"/>
  <c r="AN19" i="11"/>
  <c r="AO19" i="11"/>
  <c r="AQ19" i="11" s="1"/>
  <c r="AP19" i="11"/>
  <c r="AL20" i="11"/>
  <c r="AM20" i="11"/>
  <c r="AN20" i="11"/>
  <c r="AO20" i="11"/>
  <c r="AP20" i="11"/>
  <c r="AQ20" i="11"/>
  <c r="AL21" i="11"/>
  <c r="AM21" i="11"/>
  <c r="AN21" i="11"/>
  <c r="AO21" i="11"/>
  <c r="AQ21" i="11" s="1"/>
  <c r="AP21" i="11"/>
  <c r="AL22" i="11"/>
  <c r="AM22" i="11"/>
  <c r="AN22" i="11"/>
  <c r="AO22" i="11"/>
  <c r="AP22" i="11"/>
  <c r="AQ22" i="11"/>
  <c r="AL23" i="11"/>
  <c r="AM23" i="11"/>
  <c r="AN23" i="11"/>
  <c r="AO23" i="11"/>
  <c r="AQ23" i="11" s="1"/>
  <c r="AP23" i="11"/>
  <c r="AL24" i="11"/>
  <c r="AM24" i="11"/>
  <c r="AN24" i="11"/>
  <c r="AO24" i="11"/>
  <c r="AP24" i="11"/>
  <c r="AQ24" i="11"/>
  <c r="AL25" i="11"/>
  <c r="AM25" i="11"/>
  <c r="AN25" i="11"/>
  <c r="AO25" i="11"/>
  <c r="AQ25" i="11" s="1"/>
  <c r="AP25" i="11"/>
  <c r="AL26" i="11"/>
  <c r="AM26" i="11"/>
  <c r="AN26" i="11"/>
  <c r="AO26" i="11"/>
  <c r="AP26" i="11"/>
  <c r="AQ26" i="11"/>
  <c r="AL27" i="11"/>
  <c r="AM27" i="11"/>
  <c r="AN27" i="11"/>
  <c r="AO27" i="11"/>
  <c r="AQ27" i="11" s="1"/>
  <c r="AP27" i="11"/>
  <c r="AL28" i="11"/>
  <c r="AM28" i="11"/>
  <c r="AN28" i="11"/>
  <c r="AO28" i="11"/>
  <c r="AP28" i="11"/>
  <c r="AQ28" i="11"/>
  <c r="AL29" i="11"/>
  <c r="AM29" i="11"/>
  <c r="AN29" i="11"/>
  <c r="AO29" i="11"/>
  <c r="AQ29" i="11" s="1"/>
  <c r="AP29" i="11"/>
  <c r="AL30" i="11"/>
  <c r="AM30" i="11"/>
  <c r="AN30" i="11"/>
  <c r="AO30" i="11"/>
  <c r="AP30" i="11"/>
  <c r="AQ30" i="11"/>
  <c r="AL31" i="11"/>
  <c r="AM31" i="11"/>
  <c r="AN31" i="11"/>
  <c r="AO31" i="11"/>
  <c r="AQ31" i="11" s="1"/>
  <c r="AP31" i="11"/>
  <c r="AL32" i="11"/>
  <c r="AM32" i="11"/>
  <c r="AN32" i="11"/>
  <c r="AO32" i="11"/>
  <c r="AP32" i="11"/>
  <c r="AQ32" i="11"/>
  <c r="AL33" i="11"/>
  <c r="AM33" i="11"/>
  <c r="AN33" i="11"/>
  <c r="AO33" i="11"/>
  <c r="AQ33" i="11" s="1"/>
  <c r="AP33" i="11"/>
  <c r="AL34" i="11"/>
  <c r="AM34" i="11"/>
  <c r="AN34" i="11"/>
  <c r="AO34" i="11"/>
  <c r="AP34" i="11"/>
  <c r="AQ34" i="11"/>
  <c r="AL35" i="11"/>
  <c r="AM35" i="11"/>
  <c r="AN35" i="11"/>
  <c r="AO35" i="11"/>
  <c r="AQ35" i="11" s="1"/>
  <c r="AP35" i="11"/>
  <c r="AL36" i="11"/>
  <c r="AM36" i="11"/>
  <c r="AN36" i="11"/>
  <c r="AO36" i="11"/>
  <c r="AP36" i="11"/>
  <c r="AQ36" i="11"/>
  <c r="AL37" i="11"/>
  <c r="AM37" i="11"/>
  <c r="AN37" i="11"/>
  <c r="AO37" i="11"/>
  <c r="AQ37" i="11" s="1"/>
  <c r="AP37" i="11"/>
  <c r="AL38" i="11"/>
  <c r="AM38" i="11"/>
  <c r="AN38" i="11"/>
  <c r="AO38" i="11"/>
  <c r="AP38" i="11"/>
  <c r="AQ38" i="11"/>
  <c r="AL39" i="11"/>
  <c r="AM39" i="11"/>
  <c r="AN39" i="11"/>
  <c r="AO39" i="11"/>
  <c r="AQ39" i="11" s="1"/>
  <c r="AP39" i="11"/>
  <c r="AL40" i="11"/>
  <c r="AM40" i="11"/>
  <c r="AN40" i="11"/>
  <c r="AO40" i="11"/>
  <c r="AP40" i="11"/>
  <c r="AQ40" i="11"/>
  <c r="AL41" i="11"/>
  <c r="AM41" i="11"/>
  <c r="AN41" i="11"/>
  <c r="AO41" i="11"/>
  <c r="AQ41" i="11" s="1"/>
  <c r="AP41" i="11"/>
  <c r="AL42" i="11"/>
  <c r="AM42" i="11"/>
  <c r="AN42" i="11"/>
  <c r="AO42" i="11"/>
  <c r="AP42" i="11"/>
  <c r="AQ42" i="11"/>
  <c r="AL43" i="11"/>
  <c r="AM43" i="11"/>
  <c r="AN43" i="11"/>
  <c r="AO43" i="11"/>
  <c r="AQ43" i="11" s="1"/>
  <c r="AP43" i="11"/>
  <c r="AL44" i="11"/>
  <c r="AM44" i="11"/>
  <c r="AN44" i="11"/>
  <c r="AO44" i="11"/>
  <c r="AP44" i="11"/>
  <c r="AQ44" i="11"/>
  <c r="AL45" i="11"/>
  <c r="AM45" i="11"/>
  <c r="AN45" i="11"/>
  <c r="AO45" i="11"/>
  <c r="AQ45" i="11" s="1"/>
  <c r="AP45" i="11"/>
  <c r="AL46" i="11"/>
  <c r="AM46" i="11"/>
  <c r="AN46" i="11"/>
  <c r="AO46" i="11"/>
  <c r="AP46" i="11"/>
  <c r="AQ46" i="11"/>
  <c r="AL47" i="11"/>
  <c r="AM47" i="11"/>
  <c r="AN47" i="11"/>
  <c r="AO47" i="11"/>
  <c r="AQ47" i="11" s="1"/>
  <c r="AP47" i="11"/>
  <c r="AL48" i="11"/>
  <c r="AM48" i="11"/>
  <c r="AN48" i="11"/>
  <c r="AO48" i="11"/>
  <c r="AP48" i="11"/>
  <c r="AQ48" i="11"/>
  <c r="AL49" i="11"/>
  <c r="AM49" i="11"/>
  <c r="AN49" i="11"/>
  <c r="AO49" i="11"/>
  <c r="AQ49" i="11" s="1"/>
  <c r="AP49" i="11"/>
  <c r="AL50" i="11"/>
  <c r="AM50" i="11"/>
  <c r="AN50" i="11"/>
  <c r="AO50" i="11"/>
  <c r="AP50" i="11"/>
  <c r="AQ50" i="11"/>
  <c r="AL51" i="11"/>
  <c r="AM51" i="11"/>
  <c r="AN51" i="11"/>
  <c r="AO51" i="11"/>
  <c r="AQ51" i="11" s="1"/>
  <c r="AP51" i="11"/>
  <c r="AL52" i="11"/>
  <c r="AM52" i="11"/>
  <c r="AN52" i="11"/>
  <c r="AO52" i="11"/>
  <c r="AP52" i="11"/>
  <c r="AQ52" i="11"/>
  <c r="AL53" i="11"/>
  <c r="AM53" i="11"/>
  <c r="AN53" i="11"/>
  <c r="AO53" i="11"/>
  <c r="AQ53" i="11" s="1"/>
  <c r="AP53" i="11"/>
  <c r="AL54" i="11"/>
  <c r="AM54" i="11"/>
  <c r="AN54" i="11"/>
  <c r="AO54" i="11"/>
  <c r="AP54" i="11"/>
  <c r="AQ54" i="11"/>
  <c r="AL55" i="11"/>
  <c r="AM55" i="11"/>
  <c r="AN55" i="11"/>
  <c r="AO55" i="11"/>
  <c r="AQ55" i="11" s="1"/>
  <c r="AP55" i="11"/>
  <c r="AL56" i="11"/>
  <c r="AM56" i="11"/>
  <c r="AN56" i="11"/>
  <c r="AO56" i="11"/>
  <c r="AP56" i="11"/>
  <c r="AQ56" i="11"/>
  <c r="AL57" i="11"/>
  <c r="AM57" i="11"/>
  <c r="AN57" i="11"/>
  <c r="AO57" i="11"/>
  <c r="AQ57" i="11" s="1"/>
  <c r="AP57" i="11"/>
  <c r="AL58" i="11"/>
  <c r="AM58" i="11"/>
  <c r="AN58" i="11"/>
  <c r="AO58" i="11"/>
  <c r="AP58" i="11"/>
  <c r="AQ58" i="11"/>
  <c r="AL59" i="11"/>
  <c r="AM59" i="11"/>
  <c r="AN59" i="11"/>
  <c r="AO59" i="11"/>
  <c r="AQ59" i="11" s="1"/>
  <c r="AP59" i="11"/>
  <c r="AL60" i="11"/>
  <c r="AM60" i="11"/>
  <c r="AN60" i="11"/>
  <c r="AO60" i="11"/>
  <c r="AP60" i="11"/>
  <c r="AQ60" i="11"/>
  <c r="AL61" i="11"/>
  <c r="AM61" i="11"/>
  <c r="AN61" i="11"/>
  <c r="AO61" i="11"/>
  <c r="AQ61" i="11" s="1"/>
  <c r="AP61" i="11"/>
  <c r="AL62" i="11"/>
  <c r="AM62" i="11"/>
  <c r="AN62" i="11"/>
  <c r="AO62" i="11"/>
  <c r="AP62" i="11"/>
  <c r="AQ62" i="11"/>
  <c r="AL63" i="11"/>
  <c r="AM63" i="11"/>
  <c r="AN63" i="11"/>
  <c r="AO63" i="11"/>
  <c r="AQ63" i="11" s="1"/>
  <c r="AP63" i="11"/>
  <c r="AL64" i="11"/>
  <c r="AM64" i="11"/>
  <c r="AN64" i="11"/>
  <c r="AO64" i="11"/>
  <c r="AP64" i="11"/>
  <c r="AQ64" i="11"/>
  <c r="AL65" i="11"/>
  <c r="AM65" i="11"/>
  <c r="AN65" i="11"/>
  <c r="AO65" i="11"/>
  <c r="AQ65" i="11" s="1"/>
  <c r="AP65" i="11"/>
  <c r="AL66" i="11"/>
  <c r="AM66" i="11"/>
  <c r="AN66" i="11"/>
  <c r="AO66" i="11"/>
  <c r="AP66" i="11"/>
  <c r="AQ66" i="11"/>
  <c r="AL67" i="11"/>
  <c r="AM67" i="11"/>
  <c r="AN67" i="11"/>
  <c r="AO67" i="11"/>
  <c r="AQ67" i="11" s="1"/>
  <c r="AP67" i="11"/>
  <c r="AL68" i="11"/>
  <c r="AM68" i="11"/>
  <c r="AN68" i="11"/>
  <c r="AO68" i="11"/>
  <c r="AP68" i="11"/>
  <c r="AQ68" i="11"/>
  <c r="AL69" i="11"/>
  <c r="AM69" i="11"/>
  <c r="AN69" i="11"/>
  <c r="AO69" i="11"/>
  <c r="AQ69" i="11" s="1"/>
  <c r="AP69" i="11"/>
  <c r="AL70" i="11"/>
  <c r="AM70" i="11"/>
  <c r="AN70" i="11"/>
  <c r="AO70" i="11"/>
  <c r="AP70" i="11"/>
  <c r="AQ70" i="11"/>
  <c r="AL71" i="11"/>
  <c r="AM71" i="11"/>
  <c r="AN71" i="11"/>
  <c r="AO71" i="11"/>
  <c r="AQ71" i="11" s="1"/>
  <c r="AP71" i="11"/>
  <c r="AL72" i="11"/>
  <c r="AM72" i="11"/>
  <c r="AN72" i="11"/>
  <c r="AO72" i="11"/>
  <c r="AP72" i="11"/>
  <c r="AQ72" i="11"/>
  <c r="AL73" i="11"/>
  <c r="AM73" i="11"/>
  <c r="AN73" i="11"/>
  <c r="AO73" i="11"/>
  <c r="AQ73" i="11" s="1"/>
  <c r="AP73" i="11"/>
  <c r="AL74" i="11"/>
  <c r="AM74" i="11"/>
  <c r="AN74" i="11"/>
  <c r="AO74" i="11"/>
  <c r="AP74" i="11"/>
  <c r="AQ74" i="11"/>
  <c r="AL75" i="11"/>
  <c r="AM75" i="11"/>
  <c r="AN75" i="11"/>
  <c r="AO75" i="11"/>
  <c r="AQ75" i="11" s="1"/>
  <c r="AP75" i="11"/>
  <c r="AL76" i="11"/>
  <c r="AM76" i="11"/>
  <c r="AN76" i="11"/>
  <c r="AO76" i="11"/>
  <c r="AP76" i="11"/>
  <c r="AQ76" i="11"/>
  <c r="AL77" i="11"/>
  <c r="AM77" i="11"/>
  <c r="AN77" i="11"/>
  <c r="AO77" i="11"/>
  <c r="AQ77" i="11" s="1"/>
  <c r="AP77" i="11"/>
  <c r="AL78" i="11"/>
  <c r="AM78" i="11"/>
  <c r="AN78" i="11"/>
  <c r="AO78" i="11"/>
  <c r="AP78" i="11"/>
  <c r="AQ78" i="11"/>
  <c r="AL79" i="11"/>
  <c r="AM79" i="11"/>
  <c r="AN79" i="11"/>
  <c r="AO79" i="11"/>
  <c r="AQ79" i="11" s="1"/>
  <c r="AP79" i="11"/>
  <c r="AL80" i="11"/>
  <c r="AM80" i="11"/>
  <c r="AN80" i="11"/>
  <c r="AO80" i="11"/>
  <c r="AP80" i="11"/>
  <c r="AQ80" i="11"/>
  <c r="AL81" i="11"/>
  <c r="AM81" i="11"/>
  <c r="AN81" i="11"/>
  <c r="AO81" i="11"/>
  <c r="AQ81" i="11" s="1"/>
  <c r="AP81" i="11"/>
  <c r="AL82" i="11"/>
  <c r="AM82" i="11"/>
  <c r="AN82" i="11"/>
  <c r="AO82" i="11"/>
  <c r="AP82" i="11"/>
  <c r="AQ82" i="11"/>
  <c r="AL83" i="11"/>
  <c r="AM83" i="11"/>
  <c r="AN83" i="11"/>
  <c r="AO83" i="11"/>
  <c r="AQ83" i="11" s="1"/>
  <c r="AP83" i="11"/>
  <c r="AL84" i="11"/>
  <c r="AM84" i="11"/>
  <c r="AN84" i="11"/>
  <c r="AO84" i="11"/>
  <c r="AP84" i="11"/>
  <c r="AQ84" i="11"/>
  <c r="AL85" i="11"/>
  <c r="AM85" i="11"/>
  <c r="AN85" i="11"/>
  <c r="AO85" i="11"/>
  <c r="AQ85" i="11" s="1"/>
  <c r="AP85" i="11"/>
  <c r="AL86" i="11"/>
  <c r="AM86" i="11"/>
  <c r="AN86" i="11"/>
  <c r="AO86" i="11"/>
  <c r="AP86" i="11"/>
  <c r="AQ86" i="11"/>
  <c r="AL87" i="11"/>
  <c r="AM87" i="11"/>
  <c r="AN87" i="11"/>
  <c r="AO87" i="11"/>
  <c r="AQ87" i="11" s="1"/>
  <c r="AP87" i="11"/>
  <c r="AL88" i="11"/>
  <c r="AM88" i="11"/>
  <c r="AN88" i="11"/>
  <c r="AO88" i="11"/>
  <c r="AP88" i="11"/>
  <c r="AQ88" i="11"/>
  <c r="AL89" i="11"/>
  <c r="AM89" i="11"/>
  <c r="AN89" i="11"/>
  <c r="AO89" i="11"/>
  <c r="AQ89" i="11" s="1"/>
  <c r="AP89" i="11"/>
  <c r="AL90" i="11"/>
  <c r="AM90" i="11"/>
  <c r="AN90" i="11"/>
  <c r="AO90" i="11"/>
  <c r="AP90" i="11"/>
  <c r="AQ90" i="11"/>
  <c r="AL91" i="11"/>
  <c r="AM91" i="11"/>
  <c r="AN91" i="11"/>
  <c r="AO91" i="11"/>
  <c r="AQ91" i="11" s="1"/>
  <c r="AP91" i="11"/>
  <c r="AL92" i="11"/>
  <c r="AM92" i="11"/>
  <c r="AN92" i="11"/>
  <c r="AO92" i="11"/>
  <c r="AP92" i="11"/>
  <c r="AQ92" i="11"/>
  <c r="AL93" i="11"/>
  <c r="AM93" i="11"/>
  <c r="AN93" i="11"/>
  <c r="AO93" i="11"/>
  <c r="AQ93" i="11" s="1"/>
  <c r="AP93" i="11"/>
  <c r="AL94" i="11"/>
  <c r="AM94" i="11"/>
  <c r="AN94" i="11"/>
  <c r="AO94" i="11"/>
  <c r="AP94" i="11"/>
  <c r="AQ94" i="11"/>
  <c r="AL95" i="11"/>
  <c r="AM95" i="11"/>
  <c r="AN95" i="11"/>
  <c r="AO95" i="11"/>
  <c r="AQ95" i="11" s="1"/>
  <c r="AP95" i="11"/>
  <c r="AL96" i="11"/>
  <c r="AM96" i="11"/>
  <c r="AN96" i="11"/>
  <c r="AO96" i="11"/>
  <c r="AP96" i="11"/>
  <c r="AQ96" i="11"/>
  <c r="AL97" i="11"/>
  <c r="AM97" i="11"/>
  <c r="AN97" i="11"/>
  <c r="AO97" i="11"/>
  <c r="AQ97" i="11" s="1"/>
  <c r="AP97" i="11"/>
  <c r="AL98" i="11"/>
  <c r="AM98" i="11"/>
  <c r="AN98" i="11"/>
  <c r="AO98" i="11"/>
  <c r="AP98" i="11"/>
  <c r="AQ98" i="11"/>
  <c r="AL99" i="11"/>
  <c r="AM99" i="11"/>
  <c r="AN99" i="11"/>
  <c r="AO99" i="11"/>
  <c r="AQ99" i="11" s="1"/>
  <c r="AP99" i="11"/>
  <c r="AL100" i="11"/>
  <c r="AM100" i="11"/>
  <c r="AN100" i="11"/>
  <c r="AO100" i="11"/>
  <c r="AP100" i="11"/>
  <c r="AQ100" i="11"/>
  <c r="AL101" i="11"/>
  <c r="AM101" i="11"/>
  <c r="AN101" i="11"/>
  <c r="AO101" i="11"/>
  <c r="AQ101" i="11" s="1"/>
  <c r="AP101" i="11"/>
  <c r="AL102" i="11"/>
  <c r="AM102" i="11"/>
  <c r="AN102" i="11"/>
  <c r="AO102" i="11"/>
  <c r="AP102" i="11"/>
  <c r="AQ102" i="11"/>
  <c r="AL103" i="11"/>
  <c r="AM103" i="11"/>
  <c r="AN103" i="11"/>
  <c r="AO103" i="11"/>
  <c r="AQ103" i="11" s="1"/>
  <c r="AP103" i="11"/>
  <c r="AL104" i="11"/>
  <c r="AM104" i="11"/>
  <c r="AN104" i="11"/>
  <c r="AO104" i="11"/>
  <c r="AP104" i="11"/>
  <c r="AQ104" i="11"/>
  <c r="AL105" i="11"/>
  <c r="AM105" i="11"/>
  <c r="AN105" i="11"/>
  <c r="AO105" i="11"/>
  <c r="AQ105" i="11" s="1"/>
  <c r="AP105" i="11"/>
  <c r="AL106" i="11"/>
  <c r="AM106" i="11"/>
  <c r="AN106" i="11"/>
  <c r="AO106" i="11"/>
  <c r="AP106" i="11"/>
  <c r="AQ106" i="11"/>
  <c r="AL107" i="11"/>
  <c r="AM107" i="11"/>
  <c r="AN107" i="11"/>
  <c r="AO107" i="11"/>
  <c r="AQ107" i="11" s="1"/>
  <c r="AP107" i="11"/>
  <c r="AL108" i="11"/>
  <c r="AM108" i="11"/>
  <c r="AN108" i="11"/>
  <c r="AO108" i="11"/>
  <c r="AP108" i="11"/>
  <c r="AQ108" i="11"/>
  <c r="AL109" i="11"/>
  <c r="AM109" i="11"/>
  <c r="AN109" i="11"/>
  <c r="AO109" i="11"/>
  <c r="AQ109" i="11" s="1"/>
  <c r="AP109" i="11"/>
  <c r="AL110" i="11"/>
  <c r="AM110" i="11"/>
  <c r="AN110" i="11"/>
  <c r="AO110" i="11"/>
  <c r="AP110" i="11"/>
  <c r="AQ110" i="11"/>
  <c r="AL111" i="11"/>
  <c r="AM111" i="11"/>
  <c r="AN111" i="11"/>
  <c r="AO111" i="11"/>
  <c r="AQ111" i="11" s="1"/>
  <c r="AP111" i="11"/>
  <c r="AL112" i="11"/>
  <c r="AM112" i="11"/>
  <c r="AN112" i="11"/>
  <c r="AO112" i="11"/>
  <c r="AP112" i="11"/>
  <c r="AQ112" i="11"/>
  <c r="AL113" i="11"/>
  <c r="AM113" i="11"/>
  <c r="AN113" i="11"/>
  <c r="AO113" i="11"/>
  <c r="AQ113" i="11" s="1"/>
  <c r="AP113" i="11"/>
  <c r="AL114" i="11"/>
  <c r="AM114" i="11"/>
  <c r="AN114" i="11"/>
  <c r="AO114" i="11"/>
  <c r="AP114" i="11"/>
  <c r="AQ114" i="11"/>
  <c r="AL115" i="11"/>
  <c r="AM115" i="11"/>
  <c r="AN115" i="11"/>
  <c r="AO115" i="11"/>
  <c r="AQ115" i="11" s="1"/>
  <c r="AP115" i="11"/>
  <c r="AL116" i="11"/>
  <c r="AM116" i="11"/>
  <c r="AN116" i="11"/>
  <c r="AO116" i="11"/>
  <c r="AP116" i="11"/>
  <c r="AQ116" i="11"/>
  <c r="AL117" i="11"/>
  <c r="AM117" i="11"/>
  <c r="AN117" i="11"/>
  <c r="AO117" i="11"/>
  <c r="AQ117" i="11" s="1"/>
  <c r="AP117" i="11"/>
  <c r="AL118" i="11"/>
  <c r="AM118" i="11"/>
  <c r="AN118" i="11"/>
  <c r="AO118" i="11"/>
  <c r="AP118" i="11"/>
  <c r="AQ118" i="11"/>
  <c r="AL119" i="11"/>
  <c r="AM119" i="11"/>
  <c r="AN119" i="11"/>
  <c r="AO119" i="11"/>
  <c r="AQ119" i="11" s="1"/>
  <c r="AP119" i="11"/>
  <c r="AL120" i="11"/>
  <c r="AM120" i="11"/>
  <c r="AN120" i="11"/>
  <c r="AO120" i="11"/>
  <c r="AP120" i="11"/>
  <c r="AQ120" i="11"/>
  <c r="AL121" i="11"/>
  <c r="AM121" i="11"/>
  <c r="AN121" i="11"/>
  <c r="AO121" i="11"/>
  <c r="AQ121" i="11" s="1"/>
  <c r="AP121" i="11"/>
  <c r="AL122" i="11"/>
  <c r="AM122" i="11"/>
  <c r="AN122" i="11"/>
  <c r="AO122" i="11"/>
  <c r="AP122" i="11"/>
  <c r="AQ122" i="11"/>
  <c r="AL123" i="11"/>
  <c r="AM123" i="11"/>
  <c r="AN123" i="11"/>
  <c r="AO123" i="11"/>
  <c r="AQ123" i="11" s="1"/>
  <c r="AP123" i="11"/>
  <c r="AL124" i="11"/>
  <c r="AM124" i="11"/>
  <c r="AN124" i="11"/>
  <c r="AO124" i="11"/>
  <c r="AP124" i="11"/>
  <c r="AQ124" i="11"/>
  <c r="AL125" i="11"/>
  <c r="AM125" i="11"/>
  <c r="AN125" i="11"/>
  <c r="AO125" i="11"/>
  <c r="AQ125" i="11" s="1"/>
  <c r="AP125" i="11"/>
  <c r="AL126" i="11"/>
  <c r="AM126" i="11"/>
  <c r="AN126" i="11"/>
  <c r="AO126" i="11"/>
  <c r="AP126" i="11"/>
  <c r="AQ126" i="11"/>
  <c r="AL127" i="11"/>
  <c r="AM127" i="11"/>
  <c r="AN127" i="11"/>
  <c r="AO127" i="11"/>
  <c r="AQ127" i="11" s="1"/>
  <c r="AP127" i="11"/>
  <c r="AL128" i="11"/>
  <c r="AM128" i="11"/>
  <c r="AN128" i="11"/>
  <c r="AO128" i="11"/>
  <c r="AP128" i="11"/>
  <c r="AQ128" i="11"/>
  <c r="AL129" i="11"/>
  <c r="AM129" i="11"/>
  <c r="AN129" i="11"/>
  <c r="AO129" i="11"/>
  <c r="AQ129" i="11" s="1"/>
  <c r="AP129" i="11"/>
  <c r="AL130" i="11"/>
  <c r="AM130" i="11"/>
  <c r="AN130" i="11"/>
  <c r="AO130" i="11"/>
  <c r="AP130" i="11"/>
  <c r="AQ130" i="11"/>
  <c r="AL131" i="11"/>
  <c r="AM131" i="11"/>
  <c r="AN131" i="11"/>
  <c r="AO131" i="11"/>
  <c r="AQ131" i="11" s="1"/>
  <c r="AP131" i="11"/>
  <c r="AL132" i="11"/>
  <c r="AM132" i="11"/>
  <c r="AN132" i="11"/>
  <c r="AO132" i="11"/>
  <c r="AP132" i="11"/>
  <c r="AQ132" i="11"/>
  <c r="AL133" i="11"/>
  <c r="AM133" i="11"/>
  <c r="AN133" i="11"/>
  <c r="AO133" i="11"/>
  <c r="AQ133" i="11" s="1"/>
  <c r="AP133" i="11"/>
  <c r="AL134" i="11"/>
  <c r="AM134" i="11"/>
  <c r="AN134" i="11"/>
  <c r="AO134" i="11"/>
  <c r="AP134" i="11"/>
  <c r="AQ134" i="11"/>
  <c r="AL135" i="11"/>
  <c r="AM135" i="11"/>
  <c r="AN135" i="11"/>
  <c r="AO135" i="11"/>
  <c r="AQ135" i="11" s="1"/>
  <c r="AP135" i="11"/>
  <c r="AL136" i="11"/>
  <c r="AM136" i="11"/>
  <c r="AN136" i="11"/>
  <c r="AO136" i="11"/>
  <c r="AP136" i="11"/>
  <c r="AQ136" i="11"/>
  <c r="AL137" i="11"/>
  <c r="AM137" i="11"/>
  <c r="AN137" i="11"/>
  <c r="AO137" i="11"/>
  <c r="AQ137" i="11" s="1"/>
  <c r="AP137" i="11"/>
  <c r="AL138" i="11"/>
  <c r="AM138" i="11"/>
  <c r="AN138" i="11"/>
  <c r="AO138" i="11"/>
  <c r="AP138" i="11"/>
  <c r="AQ138" i="11"/>
  <c r="AL139" i="11"/>
  <c r="AM139" i="11"/>
  <c r="AN139" i="11"/>
  <c r="AO139" i="11"/>
  <c r="AQ139" i="11" s="1"/>
  <c r="AP139" i="11"/>
  <c r="AL140" i="11"/>
  <c r="AM140" i="11"/>
  <c r="AN140" i="11"/>
  <c r="AO140" i="11"/>
  <c r="AP140" i="11"/>
  <c r="AQ140" i="11"/>
  <c r="AL141" i="11"/>
  <c r="AM141" i="11"/>
  <c r="AN141" i="11"/>
  <c r="AO141" i="11"/>
  <c r="AQ141" i="11" s="1"/>
  <c r="AP141" i="11"/>
  <c r="AL142" i="11"/>
  <c r="AM142" i="11"/>
  <c r="AN142" i="11"/>
  <c r="AO142" i="11"/>
  <c r="AP142" i="11"/>
  <c r="AQ142" i="11"/>
  <c r="AL143" i="11"/>
  <c r="AM143" i="11"/>
  <c r="AN143" i="11"/>
  <c r="AO143" i="11"/>
  <c r="AQ143" i="11" s="1"/>
  <c r="AP143" i="11"/>
  <c r="AL144" i="11"/>
  <c r="AM144" i="11"/>
  <c r="AN144" i="11"/>
  <c r="AO144" i="11"/>
  <c r="AP144" i="11"/>
  <c r="AQ144" i="11"/>
  <c r="AL145" i="11"/>
  <c r="AM145" i="11"/>
  <c r="AN145" i="11"/>
  <c r="AO145" i="11"/>
  <c r="AQ145" i="11" s="1"/>
  <c r="AP145" i="11"/>
  <c r="AL146" i="11"/>
  <c r="AM146" i="11"/>
  <c r="AN146" i="11"/>
  <c r="AO146" i="11"/>
  <c r="AP146" i="11"/>
  <c r="AQ146" i="11"/>
  <c r="AL147" i="11"/>
  <c r="AM147" i="11"/>
  <c r="AN147" i="11"/>
  <c r="AO147" i="11"/>
  <c r="AQ147" i="11" s="1"/>
  <c r="AP147" i="11"/>
  <c r="AL148" i="11"/>
  <c r="AM148" i="11"/>
  <c r="AN148" i="11"/>
  <c r="AO148" i="11"/>
  <c r="AP148" i="11"/>
  <c r="AQ148" i="11"/>
  <c r="AL149" i="11"/>
  <c r="AM149" i="11"/>
  <c r="AN149" i="11"/>
  <c r="AO149" i="11"/>
  <c r="AQ149" i="11" s="1"/>
  <c r="AP149" i="11"/>
  <c r="AL150" i="11"/>
  <c r="AM150" i="11"/>
  <c r="AN150" i="11"/>
  <c r="AO150" i="11"/>
  <c r="AP150" i="11"/>
  <c r="AQ150" i="11"/>
  <c r="AL151" i="11"/>
  <c r="AM151" i="11"/>
  <c r="AN151" i="11"/>
  <c r="AO151" i="11"/>
  <c r="AQ151" i="11" s="1"/>
  <c r="AP151" i="11"/>
  <c r="AL152" i="11"/>
  <c r="AM152" i="11"/>
  <c r="AN152" i="11"/>
  <c r="AO152" i="11"/>
  <c r="AP152" i="11"/>
  <c r="AQ152" i="11"/>
  <c r="AL153" i="11"/>
  <c r="AM153" i="11"/>
  <c r="AN153" i="11"/>
  <c r="AO153" i="11"/>
  <c r="AQ153" i="11" s="1"/>
  <c r="AP153" i="11"/>
  <c r="AL154" i="11"/>
  <c r="AM154" i="11"/>
  <c r="AN154" i="11"/>
  <c r="AO154" i="11"/>
  <c r="AP154" i="11"/>
  <c r="AQ154" i="11"/>
  <c r="AL155" i="11"/>
  <c r="AM155" i="11"/>
  <c r="AN155" i="11"/>
  <c r="AO155" i="11"/>
  <c r="AQ155" i="11" s="1"/>
  <c r="AP155" i="11"/>
  <c r="AL156" i="11"/>
  <c r="AM156" i="11"/>
  <c r="AN156" i="11"/>
  <c r="AO156" i="11"/>
  <c r="AP156" i="11"/>
  <c r="AQ156" i="11"/>
  <c r="AL157" i="11"/>
  <c r="AM157" i="11"/>
  <c r="AN157" i="11"/>
  <c r="AO157" i="11"/>
  <c r="AQ157" i="11" s="1"/>
  <c r="AP157" i="11"/>
  <c r="AL158" i="11"/>
  <c r="AM158" i="11"/>
  <c r="AN158" i="11"/>
  <c r="AO158" i="11"/>
  <c r="AP158" i="11"/>
  <c r="AQ158" i="11"/>
  <c r="AL159" i="11"/>
  <c r="AM159" i="11"/>
  <c r="AN159" i="11"/>
  <c r="AO159" i="11"/>
  <c r="AQ159" i="11" s="1"/>
  <c r="AP159" i="11"/>
  <c r="AL160" i="11"/>
  <c r="AM160" i="11"/>
  <c r="AN160" i="11"/>
  <c r="AO160" i="11"/>
  <c r="AP160" i="11"/>
  <c r="AQ160" i="11"/>
  <c r="AL161" i="11"/>
  <c r="AM161" i="11"/>
  <c r="AN161" i="11"/>
  <c r="AO161" i="11"/>
  <c r="AQ161" i="11" s="1"/>
  <c r="AP161" i="11"/>
  <c r="AL162" i="11"/>
  <c r="AM162" i="11"/>
  <c r="AN162" i="11"/>
  <c r="AO162" i="11"/>
  <c r="AP162" i="11"/>
  <c r="AQ162" i="11"/>
  <c r="AL163" i="11"/>
  <c r="AM163" i="11"/>
  <c r="AN163" i="11"/>
  <c r="AO163" i="11"/>
  <c r="AQ163" i="11" s="1"/>
  <c r="AP163" i="11"/>
  <c r="AL164" i="11"/>
  <c r="AM164" i="11"/>
  <c r="AN164" i="11"/>
  <c r="AO164" i="11"/>
  <c r="AP164" i="11"/>
  <c r="AQ164" i="11"/>
  <c r="AL165" i="11"/>
  <c r="AM165" i="11"/>
  <c r="AN165" i="11"/>
  <c r="AO165" i="11"/>
  <c r="AQ165" i="11" s="1"/>
  <c r="AP165" i="11"/>
  <c r="AL166" i="11"/>
  <c r="AM166" i="11"/>
  <c r="AN166" i="11"/>
  <c r="AO166" i="11"/>
  <c r="AP166" i="11"/>
  <c r="AQ166" i="11"/>
  <c r="AL167" i="11"/>
  <c r="AM167" i="11"/>
  <c r="AN167" i="11"/>
  <c r="AO167" i="11"/>
  <c r="AQ167" i="11" s="1"/>
  <c r="AP167" i="11"/>
  <c r="AL168" i="11"/>
  <c r="AM168" i="11"/>
  <c r="AN168" i="11"/>
  <c r="AO168" i="11"/>
  <c r="AP168" i="11"/>
  <c r="AQ168" i="11"/>
  <c r="AL169" i="11"/>
  <c r="AM169" i="11"/>
  <c r="AN169" i="11"/>
  <c r="AO169" i="11"/>
  <c r="AQ169" i="11" s="1"/>
  <c r="AP169" i="11"/>
  <c r="AL170" i="11"/>
  <c r="AM170" i="11"/>
  <c r="AN170" i="11"/>
  <c r="AO170" i="11"/>
  <c r="AP170" i="11"/>
  <c r="AQ170" i="11"/>
  <c r="AL171" i="11"/>
  <c r="AM171" i="11"/>
  <c r="AN171" i="11"/>
  <c r="AO171" i="11"/>
  <c r="AQ171" i="11" s="1"/>
  <c r="AP171" i="11"/>
  <c r="AL172" i="11"/>
  <c r="AM172" i="11"/>
  <c r="AN172" i="11"/>
  <c r="AO172" i="11"/>
  <c r="AP172" i="11"/>
  <c r="AQ172" i="11"/>
  <c r="AL173" i="11"/>
  <c r="AM173" i="11"/>
  <c r="AN173" i="11"/>
  <c r="AO173" i="11"/>
  <c r="AQ173" i="11" s="1"/>
  <c r="AP173" i="11"/>
  <c r="AL174" i="11"/>
  <c r="AM174" i="11"/>
  <c r="AN174" i="11"/>
  <c r="AO174" i="11"/>
  <c r="AP174" i="11"/>
  <c r="AQ174" i="11"/>
  <c r="AL175" i="11"/>
  <c r="AM175" i="11"/>
  <c r="AN175" i="11"/>
  <c r="AO175" i="11"/>
  <c r="AQ175" i="11" s="1"/>
  <c r="AP175" i="11"/>
  <c r="AL176" i="11"/>
  <c r="AM176" i="11"/>
  <c r="AN176" i="11"/>
  <c r="AO176" i="11"/>
  <c r="AP176" i="11"/>
  <c r="AQ176" i="11"/>
  <c r="AL177" i="11"/>
  <c r="AM177" i="11"/>
  <c r="AN177" i="11"/>
  <c r="AO177" i="11"/>
  <c r="AQ177" i="11" s="1"/>
  <c r="AP177" i="11"/>
  <c r="AL178" i="11"/>
  <c r="AM178" i="11"/>
  <c r="AN178" i="11"/>
  <c r="AO178" i="11"/>
  <c r="AP178" i="11"/>
  <c r="AQ178" i="11"/>
  <c r="AL179" i="11"/>
  <c r="AM179" i="11"/>
  <c r="AN179" i="11"/>
  <c r="AO179" i="11"/>
  <c r="AQ179" i="11" s="1"/>
  <c r="AP179" i="11"/>
  <c r="AL180" i="11"/>
  <c r="AM180" i="11"/>
  <c r="AN180" i="11"/>
  <c r="AO180" i="11"/>
  <c r="AP180" i="11"/>
  <c r="AQ180" i="11"/>
  <c r="AL181" i="11"/>
  <c r="AM181" i="11"/>
  <c r="AN181" i="11"/>
  <c r="AO181" i="11"/>
  <c r="AQ181" i="11" s="1"/>
  <c r="AP181" i="11"/>
  <c r="AL182" i="11"/>
  <c r="AM182" i="11"/>
  <c r="AN182" i="11"/>
  <c r="AO182" i="11"/>
  <c r="AP182" i="11"/>
  <c r="AQ182" i="11"/>
  <c r="AL183" i="11"/>
  <c r="AM183" i="11"/>
  <c r="AN183" i="11"/>
  <c r="AO183" i="11"/>
  <c r="AQ183" i="11" s="1"/>
  <c r="AP183" i="11"/>
  <c r="AL184" i="11"/>
  <c r="AM184" i="11"/>
  <c r="AN184" i="11"/>
  <c r="AO184" i="11"/>
  <c r="AP184" i="11"/>
  <c r="AQ184" i="11"/>
  <c r="AL185" i="11"/>
  <c r="AM185" i="11"/>
  <c r="AN185" i="11"/>
  <c r="AO185" i="11"/>
  <c r="AQ185" i="11" s="1"/>
  <c r="AP185" i="11"/>
  <c r="AL186" i="11"/>
  <c r="AM186" i="11"/>
  <c r="AN186" i="11"/>
  <c r="AO186" i="11"/>
  <c r="AP186" i="11"/>
  <c r="AQ186" i="11"/>
  <c r="AL187" i="11"/>
  <c r="AM187" i="11"/>
  <c r="AN187" i="11"/>
  <c r="AO187" i="11"/>
  <c r="AQ187" i="11" s="1"/>
  <c r="AP187" i="11"/>
  <c r="AL188" i="11"/>
  <c r="AM188" i="11"/>
  <c r="AN188" i="11"/>
  <c r="AO188" i="11"/>
  <c r="AP188" i="11"/>
  <c r="AQ188" i="11"/>
  <c r="AL189" i="11"/>
  <c r="AM189" i="11"/>
  <c r="AN189" i="11"/>
  <c r="AO189" i="11"/>
  <c r="AQ189" i="11" s="1"/>
  <c r="AP189" i="11"/>
  <c r="AL190" i="11"/>
  <c r="AM190" i="11"/>
  <c r="AN190" i="11"/>
  <c r="AO190" i="11"/>
  <c r="AP190" i="11"/>
  <c r="AQ190" i="11"/>
  <c r="AL191" i="11"/>
  <c r="AM191" i="11"/>
  <c r="AN191" i="11"/>
  <c r="AO191" i="11"/>
  <c r="AQ191" i="11" s="1"/>
  <c r="AP191" i="11"/>
  <c r="AL192" i="11"/>
  <c r="AM192" i="11"/>
  <c r="AN192" i="11"/>
  <c r="AO192" i="11"/>
  <c r="AP192" i="11"/>
  <c r="AQ192" i="11"/>
  <c r="AL193" i="11"/>
  <c r="AM193" i="11"/>
  <c r="AN193" i="11"/>
  <c r="AO193" i="11"/>
  <c r="AQ193" i="11" s="1"/>
  <c r="AP193" i="11"/>
  <c r="AL194" i="11"/>
  <c r="AM194" i="11"/>
  <c r="AN194" i="11"/>
  <c r="AO194" i="11"/>
  <c r="AP194" i="11"/>
  <c r="AQ194" i="11"/>
  <c r="AL195" i="11"/>
  <c r="AM195" i="11"/>
  <c r="AN195" i="11"/>
  <c r="AO195" i="11"/>
  <c r="AQ195" i="11" s="1"/>
  <c r="AP195" i="11"/>
  <c r="AL196" i="11"/>
  <c r="AM196" i="11"/>
  <c r="AN196" i="11"/>
  <c r="AO196" i="11"/>
  <c r="AP196" i="11"/>
  <c r="AQ196" i="11"/>
  <c r="AL197" i="11"/>
  <c r="AM197" i="11"/>
  <c r="AN197" i="11"/>
  <c r="AO197" i="11"/>
  <c r="AQ197" i="11" s="1"/>
  <c r="AP197" i="11"/>
  <c r="AL198" i="11"/>
  <c r="AM198" i="11"/>
  <c r="AN198" i="11"/>
  <c r="AO198" i="11"/>
  <c r="AP198" i="11"/>
  <c r="AQ198" i="11"/>
  <c r="AL199" i="11"/>
  <c r="AM199" i="11"/>
  <c r="AN199" i="11"/>
  <c r="AO199" i="11"/>
  <c r="AQ199" i="11" s="1"/>
  <c r="AP199" i="11"/>
  <c r="AL200" i="11"/>
  <c r="AM200" i="11"/>
  <c r="AN200" i="11"/>
  <c r="AO200" i="11"/>
  <c r="AP200" i="11"/>
  <c r="AQ200" i="11"/>
  <c r="AL201" i="11"/>
  <c r="AM201" i="11"/>
  <c r="AN201" i="11"/>
  <c r="AO201" i="11"/>
  <c r="AQ201" i="11" s="1"/>
  <c r="AP201" i="11"/>
  <c r="AL202" i="11"/>
  <c r="AM202" i="11"/>
  <c r="AN202" i="11"/>
  <c r="AO202" i="11"/>
  <c r="AP202" i="11"/>
  <c r="AQ202" i="11"/>
  <c r="AL203" i="11"/>
  <c r="AM203" i="11"/>
  <c r="AN203" i="11"/>
  <c r="AO203" i="11"/>
  <c r="AQ203" i="11" s="1"/>
  <c r="AP203" i="11"/>
  <c r="AL204" i="11"/>
  <c r="AM204" i="11"/>
  <c r="AN204" i="11"/>
  <c r="AO204" i="11"/>
  <c r="AP204" i="11"/>
  <c r="AQ204" i="11"/>
  <c r="AL205" i="11"/>
  <c r="AM205" i="11"/>
  <c r="AN205" i="11"/>
  <c r="AO205" i="11"/>
  <c r="AQ205" i="11" s="1"/>
  <c r="AP205" i="11"/>
  <c r="AL206" i="11"/>
  <c r="AM206" i="11"/>
  <c r="AN206" i="11"/>
  <c r="AO206" i="11"/>
  <c r="AP206" i="11"/>
  <c r="AQ206" i="11"/>
  <c r="AL207" i="11"/>
  <c r="AM207" i="11"/>
  <c r="AN207" i="11"/>
  <c r="AO207" i="11"/>
  <c r="AQ207" i="11" s="1"/>
  <c r="AP207" i="11"/>
  <c r="AL208" i="11"/>
  <c r="AM208" i="11"/>
  <c r="AN208" i="11"/>
  <c r="AO208" i="11"/>
  <c r="AP208" i="11"/>
  <c r="AQ208" i="11"/>
  <c r="AL209" i="11"/>
  <c r="AM209" i="11"/>
  <c r="AN209" i="11"/>
  <c r="AO209" i="11"/>
  <c r="AQ209" i="11" s="1"/>
  <c r="AP209" i="11"/>
  <c r="AL210" i="11"/>
  <c r="AM210" i="11"/>
  <c r="AN210" i="11"/>
  <c r="AO210" i="11"/>
  <c r="AP210" i="11"/>
  <c r="AQ210" i="11"/>
  <c r="AL211" i="11"/>
  <c r="AM211" i="11"/>
  <c r="AN211" i="11"/>
  <c r="AO211" i="11"/>
  <c r="AQ211" i="11" s="1"/>
  <c r="AP211" i="11"/>
  <c r="AL212" i="11"/>
  <c r="AM212" i="11"/>
  <c r="AN212" i="11"/>
  <c r="AO212" i="11"/>
  <c r="AP212" i="11"/>
  <c r="AQ212" i="11"/>
  <c r="AL213" i="11"/>
  <c r="AM213" i="11"/>
  <c r="AN213" i="11"/>
  <c r="AO213" i="11"/>
  <c r="AQ213" i="11" s="1"/>
  <c r="AP213" i="11"/>
  <c r="AL214" i="11"/>
  <c r="AM214" i="11"/>
  <c r="AN214" i="11"/>
  <c r="AO214" i="11"/>
  <c r="AP214" i="11"/>
  <c r="AQ214" i="11"/>
  <c r="AL215" i="11"/>
  <c r="AM215" i="11"/>
  <c r="AN215" i="11"/>
  <c r="AO215" i="11"/>
  <c r="AQ215" i="11" s="1"/>
  <c r="AP215" i="11"/>
  <c r="AL216" i="11"/>
  <c r="AM216" i="11"/>
  <c r="AN216" i="11"/>
  <c r="AO216" i="11"/>
  <c r="AP216" i="11"/>
  <c r="AQ216" i="11"/>
  <c r="AL217" i="11"/>
  <c r="AM217" i="11"/>
  <c r="AN217" i="11"/>
  <c r="AO217" i="11"/>
  <c r="AQ217" i="11" s="1"/>
  <c r="AP217" i="11"/>
  <c r="AL218" i="11"/>
  <c r="AM218" i="11"/>
  <c r="AN218" i="11"/>
  <c r="AO218" i="11"/>
  <c r="AP218" i="11"/>
  <c r="AQ218" i="11"/>
  <c r="AL219" i="11"/>
  <c r="AM219" i="11"/>
  <c r="AN219" i="11"/>
  <c r="AO219" i="11"/>
  <c r="AQ219" i="11" s="1"/>
  <c r="AP219" i="11"/>
  <c r="AL220" i="11"/>
  <c r="AM220" i="11"/>
  <c r="AN220" i="11"/>
  <c r="AO220" i="11"/>
  <c r="AP220" i="11"/>
  <c r="AQ220" i="11"/>
  <c r="AL221" i="11"/>
  <c r="AM221" i="11"/>
  <c r="AN221" i="11"/>
  <c r="AO221" i="11"/>
  <c r="AQ221" i="11" s="1"/>
  <c r="AP221" i="11"/>
  <c r="AL222" i="11"/>
  <c r="AM222" i="11"/>
  <c r="AN222" i="11"/>
  <c r="AO222" i="11"/>
  <c r="AP222" i="11"/>
  <c r="AQ222" i="11"/>
  <c r="AL223" i="11"/>
  <c r="AM223" i="11"/>
  <c r="AN223" i="11"/>
  <c r="AO223" i="11"/>
  <c r="AQ223" i="11" s="1"/>
  <c r="AP223" i="11"/>
  <c r="AL224" i="11"/>
  <c r="AM224" i="11"/>
  <c r="AN224" i="11"/>
  <c r="AO224" i="11"/>
  <c r="AP224" i="11"/>
  <c r="AQ224" i="11"/>
  <c r="AL225" i="11"/>
  <c r="AM225" i="11"/>
  <c r="AN225" i="11"/>
  <c r="AO225" i="11"/>
  <c r="AQ225" i="11" s="1"/>
  <c r="AP225" i="11"/>
  <c r="AL226" i="11"/>
  <c r="AM226" i="11"/>
  <c r="AN226" i="11"/>
  <c r="AO226" i="11"/>
  <c r="AP226" i="11"/>
  <c r="AQ226" i="11"/>
  <c r="AL227" i="11"/>
  <c r="AM227" i="11"/>
  <c r="AN227" i="11"/>
  <c r="AO227" i="11"/>
  <c r="AQ227" i="11" s="1"/>
  <c r="AP227" i="11"/>
  <c r="AL228" i="11"/>
  <c r="AM228" i="11"/>
  <c r="AN228" i="11"/>
  <c r="AO228" i="11"/>
  <c r="AP228" i="11"/>
  <c r="AQ228" i="11"/>
  <c r="AL229" i="11"/>
  <c r="AM229" i="11"/>
  <c r="AN229" i="11"/>
  <c r="AO229" i="11"/>
  <c r="AQ229" i="11" s="1"/>
  <c r="AP229" i="11"/>
  <c r="AL230" i="11"/>
  <c r="AM230" i="11"/>
  <c r="AN230" i="11"/>
  <c r="AO230" i="11"/>
  <c r="AP230" i="11"/>
  <c r="AQ230" i="11"/>
  <c r="AL231" i="11"/>
  <c r="AM231" i="11"/>
  <c r="AN231" i="11"/>
  <c r="AO231" i="11"/>
  <c r="AQ231" i="11" s="1"/>
  <c r="AP231" i="11"/>
  <c r="AL232" i="11"/>
  <c r="AM232" i="11"/>
  <c r="AN232" i="11"/>
  <c r="AO232" i="11"/>
  <c r="AP232" i="11"/>
  <c r="AQ232" i="11"/>
  <c r="AL233" i="11"/>
  <c r="AM233" i="11"/>
  <c r="AN233" i="11"/>
  <c r="AO233" i="11"/>
  <c r="AQ233" i="11" s="1"/>
  <c r="AP233" i="11"/>
  <c r="AL234" i="11"/>
  <c r="AM234" i="11"/>
  <c r="AN234" i="11"/>
  <c r="AO234" i="11"/>
  <c r="AP234" i="11"/>
  <c r="AQ234" i="11"/>
  <c r="AL235" i="11"/>
  <c r="AM235" i="11"/>
  <c r="AN235" i="11"/>
  <c r="AO235" i="11"/>
  <c r="AQ235" i="11" s="1"/>
  <c r="AP235" i="11"/>
  <c r="AL236" i="11"/>
  <c r="AM236" i="11"/>
  <c r="AN236" i="11"/>
  <c r="AO236" i="11"/>
  <c r="AP236" i="11"/>
  <c r="AQ236" i="11"/>
  <c r="AL237" i="11"/>
  <c r="AM237" i="11"/>
  <c r="AN237" i="11"/>
  <c r="AO237" i="11"/>
  <c r="AQ237" i="11" s="1"/>
  <c r="AP237" i="11"/>
  <c r="AL238" i="11"/>
  <c r="AM238" i="11"/>
  <c r="AN238" i="11"/>
  <c r="AO238" i="11"/>
  <c r="AP238" i="11"/>
  <c r="AQ238" i="11"/>
  <c r="AL239" i="11"/>
  <c r="AM239" i="11"/>
  <c r="AN239" i="11"/>
  <c r="AO239" i="11"/>
  <c r="AQ239" i="11" s="1"/>
  <c r="AP239" i="11"/>
  <c r="AL240" i="11"/>
  <c r="AM240" i="11"/>
  <c r="AN240" i="11"/>
  <c r="AO240" i="11"/>
  <c r="AP240" i="11"/>
  <c r="AQ240" i="11"/>
  <c r="AL241" i="11"/>
  <c r="AM241" i="11"/>
  <c r="AN241" i="11"/>
  <c r="AO241" i="11"/>
  <c r="AQ241" i="11" s="1"/>
  <c r="AP241" i="11"/>
  <c r="AL242" i="11"/>
  <c r="AM242" i="11"/>
  <c r="AN242" i="11"/>
  <c r="AO242" i="11"/>
  <c r="AP242" i="11"/>
  <c r="AQ242" i="11"/>
  <c r="AL243" i="11"/>
  <c r="AM243" i="11"/>
  <c r="AN243" i="11"/>
  <c r="AO243" i="11"/>
  <c r="AQ243" i="11" s="1"/>
  <c r="AP243" i="11"/>
  <c r="AL244" i="11"/>
  <c r="AM244" i="11"/>
  <c r="AN244" i="11"/>
  <c r="AO244" i="11"/>
  <c r="AP244" i="11"/>
  <c r="AQ244" i="11"/>
  <c r="AL245" i="11"/>
  <c r="AM245" i="11"/>
  <c r="AN245" i="11"/>
  <c r="AO245" i="11"/>
  <c r="AQ245" i="11" s="1"/>
  <c r="AP245" i="11"/>
  <c r="AL246" i="11"/>
  <c r="AM246" i="11"/>
  <c r="AN246" i="11"/>
  <c r="AO246" i="11"/>
  <c r="AP246" i="11"/>
  <c r="AQ246" i="11"/>
  <c r="AL247" i="11"/>
  <c r="AM247" i="11"/>
  <c r="AN247" i="11"/>
  <c r="AO247" i="11"/>
  <c r="AQ247" i="11" s="1"/>
  <c r="AP247" i="11"/>
  <c r="AL248" i="11"/>
  <c r="AM248" i="11"/>
  <c r="AN248" i="11"/>
  <c r="AO248" i="11"/>
  <c r="AP248" i="11"/>
  <c r="AQ248" i="11"/>
  <c r="AL249" i="11"/>
  <c r="AM249" i="11"/>
  <c r="AN249" i="11"/>
  <c r="AO249" i="11"/>
  <c r="AQ249" i="11" s="1"/>
  <c r="AP249" i="11"/>
  <c r="AL250" i="11"/>
  <c r="AM250" i="11"/>
  <c r="AN250" i="11"/>
  <c r="AO250" i="11"/>
  <c r="AP250" i="11"/>
  <c r="AQ250" i="11"/>
  <c r="AL251" i="11"/>
  <c r="AM251" i="11"/>
  <c r="AN251" i="11"/>
  <c r="AO251" i="11"/>
  <c r="AQ251" i="11" s="1"/>
  <c r="AP251" i="11"/>
  <c r="AL252" i="11"/>
  <c r="AM252" i="11"/>
  <c r="AN252" i="11"/>
  <c r="AO252" i="11"/>
  <c r="AP252" i="11"/>
  <c r="AQ252" i="11"/>
  <c r="AL253" i="11"/>
  <c r="AM253" i="11"/>
  <c r="AN253" i="11"/>
  <c r="AO253" i="11"/>
  <c r="AQ253" i="11" s="1"/>
  <c r="AP253" i="11"/>
  <c r="AL254" i="11"/>
  <c r="AM254" i="11"/>
  <c r="AN254" i="11"/>
  <c r="AO254" i="11"/>
  <c r="AP254" i="11"/>
  <c r="AQ254" i="11"/>
  <c r="AL255" i="11"/>
  <c r="AM255" i="11"/>
  <c r="AN255" i="11"/>
  <c r="AO255" i="11"/>
  <c r="AQ255" i="11" s="1"/>
  <c r="AP255" i="11"/>
  <c r="AL256" i="11"/>
  <c r="AM256" i="11"/>
  <c r="AN256" i="11"/>
  <c r="AO256" i="11"/>
  <c r="AP256" i="11"/>
  <c r="AQ256" i="11"/>
  <c r="AL257" i="11"/>
  <c r="AM257" i="11"/>
  <c r="AN257" i="11"/>
  <c r="AO257" i="11"/>
  <c r="AQ257" i="11" s="1"/>
  <c r="AP257" i="11"/>
  <c r="AL258" i="11"/>
  <c r="AM258" i="11"/>
  <c r="AN258" i="11"/>
  <c r="AO258" i="11"/>
  <c r="AP258" i="11"/>
  <c r="AQ258" i="11"/>
  <c r="AL259" i="11"/>
  <c r="AM259" i="11"/>
  <c r="AN259" i="11"/>
  <c r="AO259" i="11"/>
  <c r="AQ259" i="11" s="1"/>
  <c r="AP259" i="11"/>
  <c r="AL260" i="11"/>
  <c r="AM260" i="11"/>
  <c r="AN260" i="11"/>
  <c r="AO260" i="11"/>
  <c r="AP260" i="11"/>
  <c r="AQ260" i="11"/>
  <c r="AL261" i="11"/>
  <c r="AM261" i="11"/>
  <c r="AN261" i="11"/>
  <c r="AO261" i="11"/>
  <c r="AQ261" i="11" s="1"/>
  <c r="AP261" i="11"/>
  <c r="AL262" i="11"/>
  <c r="AM262" i="11"/>
  <c r="AN262" i="11"/>
  <c r="AO262" i="11"/>
  <c r="AP262" i="11"/>
  <c r="AQ262" i="11"/>
  <c r="AL263" i="11"/>
  <c r="AM263" i="11"/>
  <c r="AN263" i="11"/>
  <c r="AO263" i="11"/>
  <c r="AQ263" i="11" s="1"/>
  <c r="AP263" i="11"/>
  <c r="AL264" i="11"/>
  <c r="AM264" i="11"/>
  <c r="AN264" i="11"/>
  <c r="AO264" i="11"/>
  <c r="AP264" i="11"/>
  <c r="AQ264" i="11"/>
  <c r="AL265" i="11"/>
  <c r="AM265" i="11"/>
  <c r="AN265" i="11"/>
  <c r="AO265" i="11"/>
  <c r="AQ265" i="11" s="1"/>
  <c r="AP265" i="11"/>
  <c r="AL266" i="11"/>
  <c r="AM266" i="11"/>
  <c r="AN266" i="11"/>
  <c r="AO266" i="11"/>
  <c r="AP266" i="11"/>
  <c r="AQ266" i="11"/>
  <c r="AL267" i="11"/>
  <c r="AM267" i="11"/>
  <c r="AN267" i="11"/>
  <c r="AO267" i="11"/>
  <c r="AQ267" i="11" s="1"/>
  <c r="AP267" i="11"/>
  <c r="AL268" i="11"/>
  <c r="AM268" i="11"/>
  <c r="AN268" i="11"/>
  <c r="AO268" i="11"/>
  <c r="AP268" i="11"/>
  <c r="AQ268" i="11"/>
  <c r="AL269" i="11"/>
  <c r="AM269" i="11"/>
  <c r="AN269" i="11"/>
  <c r="AO269" i="11"/>
  <c r="AQ269" i="11" s="1"/>
  <c r="AP269" i="11"/>
  <c r="AL270" i="11"/>
  <c r="AM270" i="11"/>
  <c r="AN270" i="11"/>
  <c r="AO270" i="11"/>
  <c r="AP270" i="11"/>
  <c r="AQ270" i="11"/>
  <c r="AL271" i="11"/>
  <c r="AM271" i="11"/>
  <c r="AN271" i="11"/>
  <c r="AO271" i="11"/>
  <c r="AQ271" i="11" s="1"/>
  <c r="AP271" i="11"/>
  <c r="AL272" i="11"/>
  <c r="AM272" i="11"/>
  <c r="AN272" i="11"/>
  <c r="AO272" i="11"/>
  <c r="AP272" i="11"/>
  <c r="AQ272" i="11"/>
  <c r="AL273" i="11"/>
  <c r="AM273" i="11"/>
  <c r="AN273" i="11"/>
  <c r="AO273" i="11"/>
  <c r="AQ273" i="11" s="1"/>
  <c r="AP273" i="11"/>
  <c r="AL274" i="11"/>
  <c r="AM274" i="11"/>
  <c r="AN274" i="11"/>
  <c r="AO274" i="11"/>
  <c r="AP274" i="11"/>
  <c r="AQ274" i="11"/>
  <c r="AL275" i="11"/>
  <c r="AM275" i="11"/>
  <c r="AN275" i="11"/>
  <c r="AO275" i="11"/>
  <c r="AQ275" i="11" s="1"/>
  <c r="AP275" i="11"/>
  <c r="AL276" i="11"/>
  <c r="AM276" i="11"/>
  <c r="AN276" i="11"/>
  <c r="AO276" i="11"/>
  <c r="AP276" i="11"/>
  <c r="AQ276" i="11"/>
  <c r="AL277" i="11"/>
  <c r="AM277" i="11"/>
  <c r="AN277" i="11"/>
  <c r="AO277" i="11"/>
  <c r="AQ277" i="11" s="1"/>
  <c r="AP277" i="11"/>
  <c r="AL278" i="11"/>
  <c r="AM278" i="11"/>
  <c r="AN278" i="11"/>
  <c r="AO278" i="11"/>
  <c r="AP278" i="11"/>
  <c r="AQ278" i="11"/>
  <c r="AL279" i="11"/>
  <c r="AM279" i="11"/>
  <c r="AN279" i="11"/>
  <c r="AO279" i="11"/>
  <c r="AQ279" i="11" s="1"/>
  <c r="AP279" i="11"/>
  <c r="AL280" i="11"/>
  <c r="AM280" i="11"/>
  <c r="AN280" i="11"/>
  <c r="AO280" i="11"/>
  <c r="AP280" i="11"/>
  <c r="AQ280" i="11"/>
  <c r="AL281" i="11"/>
  <c r="AM281" i="11"/>
  <c r="AN281" i="11"/>
  <c r="AO281" i="11"/>
  <c r="AQ281" i="11" s="1"/>
  <c r="AP281" i="11"/>
  <c r="AL282" i="11"/>
  <c r="AM282" i="11"/>
  <c r="AN282" i="11"/>
  <c r="AO282" i="11"/>
  <c r="AP282" i="11"/>
  <c r="AQ282" i="11"/>
  <c r="AL283" i="11"/>
  <c r="AM283" i="11"/>
  <c r="AN283" i="11"/>
  <c r="AO283" i="11"/>
  <c r="AQ283" i="11" s="1"/>
  <c r="AP283" i="11"/>
  <c r="AL284" i="11"/>
  <c r="AM284" i="11"/>
  <c r="AN284" i="11"/>
  <c r="AO284" i="11"/>
  <c r="AP284" i="11"/>
  <c r="AQ284" i="11"/>
  <c r="AL285" i="11"/>
  <c r="AM285" i="11"/>
  <c r="AN285" i="11"/>
  <c r="AO285" i="11"/>
  <c r="AQ285" i="11" s="1"/>
  <c r="AP285" i="11"/>
  <c r="AL286" i="11"/>
  <c r="AM286" i="11"/>
  <c r="AN286" i="11"/>
  <c r="AO286" i="11"/>
  <c r="AP286" i="11"/>
  <c r="AQ286" i="11"/>
  <c r="AL287" i="11"/>
  <c r="AM287" i="11"/>
  <c r="AN287" i="11"/>
  <c r="AO287" i="11"/>
  <c r="AQ287" i="11" s="1"/>
  <c r="AP287" i="11"/>
  <c r="AL288" i="11"/>
  <c r="AM288" i="11"/>
  <c r="AN288" i="11"/>
  <c r="AO288" i="11"/>
  <c r="AP288" i="11"/>
  <c r="AQ288" i="11"/>
  <c r="AL289" i="11"/>
  <c r="AM289" i="11"/>
  <c r="AN289" i="11"/>
  <c r="AO289" i="11"/>
  <c r="AQ289" i="11" s="1"/>
  <c r="AP289" i="11"/>
  <c r="AL290" i="11"/>
  <c r="AM290" i="11"/>
  <c r="AN290" i="11"/>
  <c r="AO290" i="11"/>
  <c r="AP290" i="11"/>
  <c r="AQ290" i="11"/>
  <c r="AL291" i="11"/>
  <c r="AM291" i="11"/>
  <c r="AN291" i="11"/>
  <c r="AO291" i="11"/>
  <c r="AQ291" i="11" s="1"/>
  <c r="AP291" i="11"/>
  <c r="AP4" i="11"/>
  <c r="AO4" i="11"/>
  <c r="AQ4" i="11" s="1"/>
  <c r="AN4" i="11"/>
  <c r="AM4" i="11"/>
  <c r="AL4" i="11"/>
  <c r="AL5" i="10"/>
  <c r="AM5" i="10"/>
  <c r="AN5" i="10"/>
  <c r="AO5" i="10"/>
  <c r="AQ5" i="10" s="1"/>
  <c r="AP5" i="10"/>
  <c r="AL6" i="10"/>
  <c r="AM6" i="10"/>
  <c r="AN6" i="10"/>
  <c r="AO6" i="10"/>
  <c r="AP6" i="10"/>
  <c r="AQ6" i="10"/>
  <c r="AL7" i="10"/>
  <c r="AM7" i="10"/>
  <c r="AN7" i="10"/>
  <c r="AO7" i="10"/>
  <c r="AQ7" i="10" s="1"/>
  <c r="AP7" i="10"/>
  <c r="AL8" i="10"/>
  <c r="AM8" i="10"/>
  <c r="AN8" i="10"/>
  <c r="AO8" i="10"/>
  <c r="AP8" i="10"/>
  <c r="AQ8" i="10"/>
  <c r="AL9" i="10"/>
  <c r="AM9" i="10"/>
  <c r="AN9" i="10"/>
  <c r="AO9" i="10"/>
  <c r="AQ9" i="10" s="1"/>
  <c r="AP9" i="10"/>
  <c r="AL10" i="10"/>
  <c r="AM10" i="10"/>
  <c r="AN10" i="10"/>
  <c r="AO10" i="10"/>
  <c r="AP10" i="10"/>
  <c r="AQ10" i="10"/>
  <c r="AL11" i="10"/>
  <c r="AM11" i="10"/>
  <c r="AN11" i="10"/>
  <c r="AO11" i="10"/>
  <c r="AQ11" i="10" s="1"/>
  <c r="AP11" i="10"/>
  <c r="AL12" i="10"/>
  <c r="AM12" i="10"/>
  <c r="AN12" i="10"/>
  <c r="AO12" i="10"/>
  <c r="AP12" i="10"/>
  <c r="AQ12" i="10"/>
  <c r="AL13" i="10"/>
  <c r="AM13" i="10"/>
  <c r="AN13" i="10"/>
  <c r="AO13" i="10"/>
  <c r="AQ13" i="10" s="1"/>
  <c r="AP13" i="10"/>
  <c r="AL14" i="10"/>
  <c r="AM14" i="10"/>
  <c r="AN14" i="10"/>
  <c r="AO14" i="10"/>
  <c r="AP14" i="10"/>
  <c r="AQ14" i="10"/>
  <c r="AL15" i="10"/>
  <c r="AM15" i="10"/>
  <c r="AN15" i="10"/>
  <c r="AO15" i="10"/>
  <c r="AQ15" i="10" s="1"/>
  <c r="AP15" i="10"/>
  <c r="AL16" i="10"/>
  <c r="AM16" i="10"/>
  <c r="AN16" i="10"/>
  <c r="AO16" i="10"/>
  <c r="AP16" i="10"/>
  <c r="AQ16" i="10"/>
  <c r="AL17" i="10"/>
  <c r="AM17" i="10"/>
  <c r="AN17" i="10"/>
  <c r="AO17" i="10"/>
  <c r="AQ17" i="10" s="1"/>
  <c r="AP17" i="10"/>
  <c r="AL18" i="10"/>
  <c r="AM18" i="10"/>
  <c r="AN18" i="10"/>
  <c r="AO18" i="10"/>
  <c r="AP18" i="10"/>
  <c r="AQ18" i="10"/>
  <c r="AL19" i="10"/>
  <c r="AM19" i="10"/>
  <c r="AN19" i="10"/>
  <c r="AO19" i="10"/>
  <c r="AQ19" i="10" s="1"/>
  <c r="AP19" i="10"/>
  <c r="AL20" i="10"/>
  <c r="AM20" i="10"/>
  <c r="AN20" i="10"/>
  <c r="AO20" i="10"/>
  <c r="AP20" i="10"/>
  <c r="AQ20" i="10"/>
  <c r="AL21" i="10"/>
  <c r="AM21" i="10"/>
  <c r="AN21" i="10"/>
  <c r="AO21" i="10"/>
  <c r="AQ21" i="10" s="1"/>
  <c r="AP21" i="10"/>
  <c r="AL22" i="10"/>
  <c r="AM22" i="10"/>
  <c r="AN22" i="10"/>
  <c r="AO22" i="10"/>
  <c r="AP22" i="10"/>
  <c r="AQ22" i="10"/>
  <c r="AL23" i="10"/>
  <c r="AM23" i="10"/>
  <c r="AN23" i="10"/>
  <c r="AO23" i="10"/>
  <c r="AQ23" i="10" s="1"/>
  <c r="AP23" i="10"/>
  <c r="AL24" i="10"/>
  <c r="AM24" i="10"/>
  <c r="AN24" i="10"/>
  <c r="AO24" i="10"/>
  <c r="AP24" i="10"/>
  <c r="AQ24" i="10"/>
  <c r="AL25" i="10"/>
  <c r="AM25" i="10"/>
  <c r="AN25" i="10"/>
  <c r="AO25" i="10"/>
  <c r="AQ25" i="10" s="1"/>
  <c r="AP25" i="10"/>
  <c r="AL26" i="10"/>
  <c r="AM26" i="10"/>
  <c r="AN26" i="10"/>
  <c r="AO26" i="10"/>
  <c r="AP26" i="10"/>
  <c r="AQ26" i="10"/>
  <c r="AL27" i="10"/>
  <c r="AM27" i="10"/>
  <c r="AN27" i="10"/>
  <c r="AO27" i="10"/>
  <c r="AQ27" i="10" s="1"/>
  <c r="AP27" i="10"/>
  <c r="AL28" i="10"/>
  <c r="AM28" i="10"/>
  <c r="AN28" i="10"/>
  <c r="AO28" i="10"/>
  <c r="AP28" i="10"/>
  <c r="AQ28" i="10"/>
  <c r="AL29" i="10"/>
  <c r="AM29" i="10"/>
  <c r="AN29" i="10"/>
  <c r="AO29" i="10"/>
  <c r="AQ29" i="10" s="1"/>
  <c r="AP29" i="10"/>
  <c r="AL30" i="10"/>
  <c r="AM30" i="10"/>
  <c r="AN30" i="10"/>
  <c r="AO30" i="10"/>
  <c r="AP30" i="10"/>
  <c r="AQ30" i="10"/>
  <c r="AL31" i="10"/>
  <c r="AM31" i="10"/>
  <c r="AN31" i="10"/>
  <c r="AO31" i="10"/>
  <c r="AQ31" i="10" s="1"/>
  <c r="AP31" i="10"/>
  <c r="AL32" i="10"/>
  <c r="AM32" i="10"/>
  <c r="AN32" i="10"/>
  <c r="AO32" i="10"/>
  <c r="AP32" i="10"/>
  <c r="AQ32" i="10"/>
  <c r="AL33" i="10"/>
  <c r="AM33" i="10"/>
  <c r="AN33" i="10"/>
  <c r="AO33" i="10"/>
  <c r="AQ33" i="10" s="1"/>
  <c r="AP33" i="10"/>
  <c r="AL34" i="10"/>
  <c r="AM34" i="10"/>
  <c r="AN34" i="10"/>
  <c r="AO34" i="10"/>
  <c r="AP34" i="10"/>
  <c r="AQ34" i="10"/>
  <c r="AL35" i="10"/>
  <c r="AM35" i="10"/>
  <c r="AN35" i="10"/>
  <c r="AO35" i="10"/>
  <c r="AQ35" i="10" s="1"/>
  <c r="AP35" i="10"/>
  <c r="AL36" i="10"/>
  <c r="AM36" i="10"/>
  <c r="AN36" i="10"/>
  <c r="AO36" i="10"/>
  <c r="AP36" i="10"/>
  <c r="AQ36" i="10"/>
  <c r="AL37" i="10"/>
  <c r="AM37" i="10"/>
  <c r="AN37" i="10"/>
  <c r="AO37" i="10"/>
  <c r="AQ37" i="10" s="1"/>
  <c r="AP37" i="10"/>
  <c r="AL38" i="10"/>
  <c r="AM38" i="10"/>
  <c r="AN38" i="10"/>
  <c r="AO38" i="10"/>
  <c r="AP38" i="10"/>
  <c r="AQ38" i="10"/>
  <c r="AL39" i="10"/>
  <c r="AM39" i="10"/>
  <c r="AN39" i="10"/>
  <c r="AO39" i="10"/>
  <c r="AQ39" i="10" s="1"/>
  <c r="AP39" i="10"/>
  <c r="AL40" i="10"/>
  <c r="AM40" i="10"/>
  <c r="AN40" i="10"/>
  <c r="AO40" i="10"/>
  <c r="AP40" i="10"/>
  <c r="AQ40" i="10"/>
  <c r="AL41" i="10"/>
  <c r="AM41" i="10"/>
  <c r="AN41" i="10"/>
  <c r="AO41" i="10"/>
  <c r="AQ41" i="10" s="1"/>
  <c r="AP41" i="10"/>
  <c r="AL42" i="10"/>
  <c r="AM42" i="10"/>
  <c r="AN42" i="10"/>
  <c r="AO42" i="10"/>
  <c r="AP42" i="10"/>
  <c r="AQ42" i="10"/>
  <c r="AL43" i="10"/>
  <c r="AM43" i="10"/>
  <c r="AN43" i="10"/>
  <c r="AO43" i="10"/>
  <c r="AQ43" i="10" s="1"/>
  <c r="AP43" i="10"/>
  <c r="AL44" i="10"/>
  <c r="AM44" i="10"/>
  <c r="AN44" i="10"/>
  <c r="AO44" i="10"/>
  <c r="AP44" i="10"/>
  <c r="AQ44" i="10"/>
  <c r="AL45" i="10"/>
  <c r="AM45" i="10"/>
  <c r="AN45" i="10"/>
  <c r="AO45" i="10"/>
  <c r="AQ45" i="10" s="1"/>
  <c r="AP45" i="10"/>
  <c r="AL46" i="10"/>
  <c r="AM46" i="10"/>
  <c r="AN46" i="10"/>
  <c r="AO46" i="10"/>
  <c r="AP46" i="10"/>
  <c r="AQ46" i="10"/>
  <c r="AL47" i="10"/>
  <c r="AM47" i="10"/>
  <c r="AN47" i="10"/>
  <c r="AO47" i="10"/>
  <c r="AQ47" i="10" s="1"/>
  <c r="AP47" i="10"/>
  <c r="AL48" i="10"/>
  <c r="AM48" i="10"/>
  <c r="AN48" i="10"/>
  <c r="AO48" i="10"/>
  <c r="AP48" i="10"/>
  <c r="AQ48" i="10"/>
  <c r="AL49" i="10"/>
  <c r="AM49" i="10"/>
  <c r="AN49" i="10"/>
  <c r="AO49" i="10"/>
  <c r="AQ49" i="10" s="1"/>
  <c r="AP49" i="10"/>
  <c r="AL50" i="10"/>
  <c r="AM50" i="10"/>
  <c r="AN50" i="10"/>
  <c r="AO50" i="10"/>
  <c r="AP50" i="10"/>
  <c r="AQ50" i="10"/>
  <c r="AL51" i="10"/>
  <c r="AM51" i="10"/>
  <c r="AN51" i="10"/>
  <c r="AO51" i="10"/>
  <c r="AQ51" i="10" s="1"/>
  <c r="AP51" i="10"/>
  <c r="AL52" i="10"/>
  <c r="AM52" i="10"/>
  <c r="AN52" i="10"/>
  <c r="AO52" i="10"/>
  <c r="AP52" i="10"/>
  <c r="AQ52" i="10"/>
  <c r="AL53" i="10"/>
  <c r="AM53" i="10"/>
  <c r="AN53" i="10"/>
  <c r="AO53" i="10"/>
  <c r="AQ53" i="10" s="1"/>
  <c r="AP53" i="10"/>
  <c r="AL54" i="10"/>
  <c r="AM54" i="10"/>
  <c r="AN54" i="10"/>
  <c r="AO54" i="10"/>
  <c r="AP54" i="10"/>
  <c r="AQ54" i="10"/>
  <c r="AL55" i="10"/>
  <c r="AM55" i="10"/>
  <c r="AN55" i="10"/>
  <c r="AO55" i="10"/>
  <c r="AQ55" i="10" s="1"/>
  <c r="AP55" i="10"/>
  <c r="AL56" i="10"/>
  <c r="AM56" i="10"/>
  <c r="AN56" i="10"/>
  <c r="AO56" i="10"/>
  <c r="AP56" i="10"/>
  <c r="AQ56" i="10"/>
  <c r="AL57" i="10"/>
  <c r="AM57" i="10"/>
  <c r="AN57" i="10"/>
  <c r="AO57" i="10"/>
  <c r="AQ57" i="10" s="1"/>
  <c r="AP57" i="10"/>
  <c r="AL58" i="10"/>
  <c r="AM58" i="10"/>
  <c r="AN58" i="10"/>
  <c r="AO58" i="10"/>
  <c r="AP58" i="10"/>
  <c r="AQ58" i="10"/>
  <c r="AL59" i="10"/>
  <c r="AM59" i="10"/>
  <c r="AN59" i="10"/>
  <c r="AO59" i="10"/>
  <c r="AQ59" i="10" s="1"/>
  <c r="AP59" i="10"/>
  <c r="AL60" i="10"/>
  <c r="AM60" i="10"/>
  <c r="AN60" i="10"/>
  <c r="AO60" i="10"/>
  <c r="AP60" i="10"/>
  <c r="AQ60" i="10"/>
  <c r="AL61" i="10"/>
  <c r="AM61" i="10"/>
  <c r="AN61" i="10"/>
  <c r="AO61" i="10"/>
  <c r="AQ61" i="10" s="1"/>
  <c r="AP61" i="10"/>
  <c r="AL62" i="10"/>
  <c r="AM62" i="10"/>
  <c r="AN62" i="10"/>
  <c r="AO62" i="10"/>
  <c r="AP62" i="10"/>
  <c r="AQ62" i="10"/>
  <c r="AL63" i="10"/>
  <c r="AM63" i="10"/>
  <c r="AN63" i="10"/>
  <c r="AO63" i="10"/>
  <c r="AQ63" i="10" s="1"/>
  <c r="AP63" i="10"/>
  <c r="AL64" i="10"/>
  <c r="AM64" i="10"/>
  <c r="AN64" i="10"/>
  <c r="AO64" i="10"/>
  <c r="AP64" i="10"/>
  <c r="AQ64" i="10"/>
  <c r="AL65" i="10"/>
  <c r="AM65" i="10"/>
  <c r="AN65" i="10"/>
  <c r="AO65" i="10"/>
  <c r="AQ65" i="10" s="1"/>
  <c r="AP65" i="10"/>
  <c r="AL66" i="10"/>
  <c r="AM66" i="10"/>
  <c r="AN66" i="10"/>
  <c r="AO66" i="10"/>
  <c r="AP66" i="10"/>
  <c r="AQ66" i="10"/>
  <c r="AL67" i="10"/>
  <c r="AM67" i="10"/>
  <c r="AN67" i="10"/>
  <c r="AO67" i="10"/>
  <c r="AQ67" i="10" s="1"/>
  <c r="AP67" i="10"/>
  <c r="AL68" i="10"/>
  <c r="AM68" i="10"/>
  <c r="AN68" i="10"/>
  <c r="AO68" i="10"/>
  <c r="AP68" i="10"/>
  <c r="AQ68" i="10"/>
  <c r="AL69" i="10"/>
  <c r="AM69" i="10"/>
  <c r="AN69" i="10"/>
  <c r="AO69" i="10"/>
  <c r="AQ69" i="10" s="1"/>
  <c r="AP69" i="10"/>
  <c r="AL70" i="10"/>
  <c r="AM70" i="10"/>
  <c r="AN70" i="10"/>
  <c r="AO70" i="10"/>
  <c r="AP70" i="10"/>
  <c r="AQ70" i="10"/>
  <c r="AL71" i="10"/>
  <c r="AM71" i="10"/>
  <c r="AN71" i="10"/>
  <c r="AO71" i="10"/>
  <c r="AQ71" i="10" s="1"/>
  <c r="AP71" i="10"/>
  <c r="AL72" i="10"/>
  <c r="AM72" i="10"/>
  <c r="AN72" i="10"/>
  <c r="AO72" i="10"/>
  <c r="AP72" i="10"/>
  <c r="AQ72" i="10"/>
  <c r="AL73" i="10"/>
  <c r="AM73" i="10"/>
  <c r="AN73" i="10"/>
  <c r="AO73" i="10"/>
  <c r="AQ73" i="10" s="1"/>
  <c r="AP73" i="10"/>
  <c r="AL74" i="10"/>
  <c r="AM74" i="10"/>
  <c r="AN74" i="10"/>
  <c r="AO74" i="10"/>
  <c r="AP74" i="10"/>
  <c r="AQ74" i="10"/>
  <c r="AL75" i="10"/>
  <c r="AM75" i="10"/>
  <c r="AN75" i="10"/>
  <c r="AO75" i="10"/>
  <c r="AQ75" i="10" s="1"/>
  <c r="AP75" i="10"/>
  <c r="AL76" i="10"/>
  <c r="AM76" i="10"/>
  <c r="AN76" i="10"/>
  <c r="AO76" i="10"/>
  <c r="AP76" i="10"/>
  <c r="AQ76" i="10"/>
  <c r="AL77" i="10"/>
  <c r="AM77" i="10"/>
  <c r="AN77" i="10"/>
  <c r="AO77" i="10"/>
  <c r="AQ77" i="10" s="1"/>
  <c r="AP77" i="10"/>
  <c r="AL78" i="10"/>
  <c r="AM78" i="10"/>
  <c r="AN78" i="10"/>
  <c r="AO78" i="10"/>
  <c r="AP78" i="10"/>
  <c r="AQ78" i="10"/>
  <c r="AL79" i="10"/>
  <c r="AM79" i="10"/>
  <c r="AN79" i="10"/>
  <c r="AO79" i="10"/>
  <c r="AQ79" i="10" s="1"/>
  <c r="AP79" i="10"/>
  <c r="AL80" i="10"/>
  <c r="AM80" i="10"/>
  <c r="AN80" i="10"/>
  <c r="AO80" i="10"/>
  <c r="AP80" i="10"/>
  <c r="AQ80" i="10"/>
  <c r="AL81" i="10"/>
  <c r="AM81" i="10"/>
  <c r="AN81" i="10"/>
  <c r="AO81" i="10"/>
  <c r="AQ81" i="10" s="1"/>
  <c r="AP81" i="10"/>
  <c r="AL82" i="10"/>
  <c r="AM82" i="10"/>
  <c r="AN82" i="10"/>
  <c r="AO82" i="10"/>
  <c r="AP82" i="10"/>
  <c r="AQ82" i="10"/>
  <c r="AL83" i="10"/>
  <c r="AM83" i="10"/>
  <c r="AN83" i="10"/>
  <c r="AO83" i="10"/>
  <c r="AQ83" i="10" s="1"/>
  <c r="AP83" i="10"/>
  <c r="AL84" i="10"/>
  <c r="AM84" i="10"/>
  <c r="AN84" i="10"/>
  <c r="AO84" i="10"/>
  <c r="AP84" i="10"/>
  <c r="AQ84" i="10"/>
  <c r="AL85" i="10"/>
  <c r="AM85" i="10"/>
  <c r="AN85" i="10"/>
  <c r="AO85" i="10"/>
  <c r="AQ85" i="10" s="1"/>
  <c r="AP85" i="10"/>
  <c r="AL86" i="10"/>
  <c r="AM86" i="10"/>
  <c r="AN86" i="10"/>
  <c r="AO86" i="10"/>
  <c r="AP86" i="10"/>
  <c r="AQ86" i="10"/>
  <c r="AL87" i="10"/>
  <c r="AM87" i="10"/>
  <c r="AN87" i="10"/>
  <c r="AO87" i="10"/>
  <c r="AQ87" i="10" s="1"/>
  <c r="AP87" i="10"/>
  <c r="AL88" i="10"/>
  <c r="AM88" i="10"/>
  <c r="AN88" i="10"/>
  <c r="AO88" i="10"/>
  <c r="AP88" i="10"/>
  <c r="AQ88" i="10"/>
  <c r="AL89" i="10"/>
  <c r="AM89" i="10"/>
  <c r="AN89" i="10"/>
  <c r="AO89" i="10"/>
  <c r="AQ89" i="10" s="1"/>
  <c r="AP89" i="10"/>
  <c r="AL90" i="10"/>
  <c r="AM90" i="10"/>
  <c r="AN90" i="10"/>
  <c r="AO90" i="10"/>
  <c r="AP90" i="10"/>
  <c r="AQ90" i="10"/>
  <c r="AL91" i="10"/>
  <c r="AM91" i="10"/>
  <c r="AN91" i="10"/>
  <c r="AO91" i="10"/>
  <c r="AQ91" i="10" s="1"/>
  <c r="AP91" i="10"/>
  <c r="AL92" i="10"/>
  <c r="AM92" i="10"/>
  <c r="AN92" i="10"/>
  <c r="AO92" i="10"/>
  <c r="AP92" i="10"/>
  <c r="AQ92" i="10"/>
  <c r="AL93" i="10"/>
  <c r="AM93" i="10"/>
  <c r="AN93" i="10"/>
  <c r="AO93" i="10"/>
  <c r="AQ93" i="10" s="1"/>
  <c r="AP93" i="10"/>
  <c r="AL94" i="10"/>
  <c r="AM94" i="10"/>
  <c r="AN94" i="10"/>
  <c r="AO94" i="10"/>
  <c r="AP94" i="10"/>
  <c r="AQ94" i="10"/>
  <c r="AL95" i="10"/>
  <c r="AM95" i="10"/>
  <c r="AN95" i="10"/>
  <c r="AO95" i="10"/>
  <c r="AQ95" i="10" s="1"/>
  <c r="AP95" i="10"/>
  <c r="AL96" i="10"/>
  <c r="AM96" i="10"/>
  <c r="AN96" i="10"/>
  <c r="AO96" i="10"/>
  <c r="AP96" i="10"/>
  <c r="AQ96" i="10"/>
  <c r="AL97" i="10"/>
  <c r="AM97" i="10"/>
  <c r="AN97" i="10"/>
  <c r="AO97" i="10"/>
  <c r="AQ97" i="10" s="1"/>
  <c r="AP97" i="10"/>
  <c r="AL98" i="10"/>
  <c r="AM98" i="10"/>
  <c r="AN98" i="10"/>
  <c r="AO98" i="10"/>
  <c r="AP98" i="10"/>
  <c r="AQ98" i="10"/>
  <c r="AL99" i="10"/>
  <c r="AM99" i="10"/>
  <c r="AN99" i="10"/>
  <c r="AO99" i="10"/>
  <c r="AQ99" i="10" s="1"/>
  <c r="AP99" i="10"/>
  <c r="AL100" i="10"/>
  <c r="AM100" i="10"/>
  <c r="AN100" i="10"/>
  <c r="AO100" i="10"/>
  <c r="AP100" i="10"/>
  <c r="AQ100" i="10"/>
  <c r="AL101" i="10"/>
  <c r="AM101" i="10"/>
  <c r="AN101" i="10"/>
  <c r="AO101" i="10"/>
  <c r="AQ101" i="10" s="1"/>
  <c r="AP101" i="10"/>
  <c r="AL102" i="10"/>
  <c r="AM102" i="10"/>
  <c r="AN102" i="10"/>
  <c r="AO102" i="10"/>
  <c r="AP102" i="10"/>
  <c r="AQ102" i="10"/>
  <c r="AL103" i="10"/>
  <c r="AM103" i="10"/>
  <c r="AN103" i="10"/>
  <c r="AO103" i="10"/>
  <c r="AQ103" i="10" s="1"/>
  <c r="AP103" i="10"/>
  <c r="AL104" i="10"/>
  <c r="AM104" i="10"/>
  <c r="AN104" i="10"/>
  <c r="AO104" i="10"/>
  <c r="AP104" i="10"/>
  <c r="AQ104" i="10"/>
  <c r="AL105" i="10"/>
  <c r="AM105" i="10"/>
  <c r="AN105" i="10"/>
  <c r="AO105" i="10"/>
  <c r="AQ105" i="10" s="1"/>
  <c r="AP105" i="10"/>
  <c r="AL106" i="10"/>
  <c r="AM106" i="10"/>
  <c r="AN106" i="10"/>
  <c r="AO106" i="10"/>
  <c r="AP106" i="10"/>
  <c r="AQ106" i="10"/>
  <c r="AL107" i="10"/>
  <c r="AM107" i="10"/>
  <c r="AN107" i="10"/>
  <c r="AO107" i="10"/>
  <c r="AQ107" i="10" s="1"/>
  <c r="AP107" i="10"/>
  <c r="AL108" i="10"/>
  <c r="AM108" i="10"/>
  <c r="AN108" i="10"/>
  <c r="AO108" i="10"/>
  <c r="AP108" i="10"/>
  <c r="AQ108" i="10"/>
  <c r="AL109" i="10"/>
  <c r="AM109" i="10"/>
  <c r="AN109" i="10"/>
  <c r="AO109" i="10"/>
  <c r="AQ109" i="10" s="1"/>
  <c r="AP109" i="10"/>
  <c r="AL110" i="10"/>
  <c r="AM110" i="10"/>
  <c r="AN110" i="10"/>
  <c r="AO110" i="10"/>
  <c r="AP110" i="10"/>
  <c r="AQ110" i="10"/>
  <c r="AL111" i="10"/>
  <c r="AM111" i="10"/>
  <c r="AN111" i="10"/>
  <c r="AO111" i="10"/>
  <c r="AQ111" i="10" s="1"/>
  <c r="AP111" i="10"/>
  <c r="AL112" i="10"/>
  <c r="AM112" i="10"/>
  <c r="AN112" i="10"/>
  <c r="AO112" i="10"/>
  <c r="AP112" i="10"/>
  <c r="AQ112" i="10"/>
  <c r="AL113" i="10"/>
  <c r="AM113" i="10"/>
  <c r="AN113" i="10"/>
  <c r="AO113" i="10"/>
  <c r="AQ113" i="10" s="1"/>
  <c r="AP113" i="10"/>
  <c r="AL114" i="10"/>
  <c r="AM114" i="10"/>
  <c r="AN114" i="10"/>
  <c r="AO114" i="10"/>
  <c r="AP114" i="10"/>
  <c r="AQ114" i="10"/>
  <c r="AL115" i="10"/>
  <c r="AM115" i="10"/>
  <c r="AN115" i="10"/>
  <c r="AO115" i="10"/>
  <c r="AQ115" i="10" s="1"/>
  <c r="AP115" i="10"/>
  <c r="AL116" i="10"/>
  <c r="AM116" i="10"/>
  <c r="AN116" i="10"/>
  <c r="AO116" i="10"/>
  <c r="AP116" i="10"/>
  <c r="AQ116" i="10"/>
  <c r="AL117" i="10"/>
  <c r="AM117" i="10"/>
  <c r="AN117" i="10"/>
  <c r="AO117" i="10"/>
  <c r="AQ117" i="10" s="1"/>
  <c r="AP117" i="10"/>
  <c r="AL118" i="10"/>
  <c r="AM118" i="10"/>
  <c r="AN118" i="10"/>
  <c r="AO118" i="10"/>
  <c r="AP118" i="10"/>
  <c r="AQ118" i="10"/>
  <c r="AL119" i="10"/>
  <c r="AM119" i="10"/>
  <c r="AN119" i="10"/>
  <c r="AO119" i="10"/>
  <c r="AQ119" i="10" s="1"/>
  <c r="AP119" i="10"/>
  <c r="AL120" i="10"/>
  <c r="AM120" i="10"/>
  <c r="AN120" i="10"/>
  <c r="AO120" i="10"/>
  <c r="AP120" i="10"/>
  <c r="AQ120" i="10"/>
  <c r="AL121" i="10"/>
  <c r="AM121" i="10"/>
  <c r="AN121" i="10"/>
  <c r="AO121" i="10"/>
  <c r="AQ121" i="10" s="1"/>
  <c r="AP121" i="10"/>
  <c r="AL122" i="10"/>
  <c r="AM122" i="10"/>
  <c r="AN122" i="10"/>
  <c r="AO122" i="10"/>
  <c r="AP122" i="10"/>
  <c r="AQ122" i="10"/>
  <c r="AL123" i="10"/>
  <c r="AM123" i="10"/>
  <c r="AN123" i="10"/>
  <c r="AO123" i="10"/>
  <c r="AQ123" i="10" s="1"/>
  <c r="AP123" i="10"/>
  <c r="AL124" i="10"/>
  <c r="AM124" i="10"/>
  <c r="AN124" i="10"/>
  <c r="AO124" i="10"/>
  <c r="AP124" i="10"/>
  <c r="AQ124" i="10"/>
  <c r="AL125" i="10"/>
  <c r="AM125" i="10"/>
  <c r="AN125" i="10"/>
  <c r="AO125" i="10"/>
  <c r="AQ125" i="10" s="1"/>
  <c r="AP125" i="10"/>
  <c r="AL126" i="10"/>
  <c r="AM126" i="10"/>
  <c r="AN126" i="10"/>
  <c r="AO126" i="10"/>
  <c r="AP126" i="10"/>
  <c r="AQ126" i="10"/>
  <c r="AL127" i="10"/>
  <c r="AM127" i="10"/>
  <c r="AN127" i="10"/>
  <c r="AO127" i="10"/>
  <c r="AQ127" i="10" s="1"/>
  <c r="AP127" i="10"/>
  <c r="AL128" i="10"/>
  <c r="AM128" i="10"/>
  <c r="AN128" i="10"/>
  <c r="AO128" i="10"/>
  <c r="AP128" i="10"/>
  <c r="AQ128" i="10"/>
  <c r="AL129" i="10"/>
  <c r="AM129" i="10"/>
  <c r="AN129" i="10"/>
  <c r="AO129" i="10"/>
  <c r="AQ129" i="10" s="1"/>
  <c r="AP129" i="10"/>
  <c r="AL130" i="10"/>
  <c r="AM130" i="10"/>
  <c r="AN130" i="10"/>
  <c r="AO130" i="10"/>
  <c r="AP130" i="10"/>
  <c r="AQ130" i="10"/>
  <c r="AL131" i="10"/>
  <c r="AM131" i="10"/>
  <c r="AN131" i="10"/>
  <c r="AO131" i="10"/>
  <c r="AQ131" i="10" s="1"/>
  <c r="AP131" i="10"/>
  <c r="AL132" i="10"/>
  <c r="AM132" i="10"/>
  <c r="AN132" i="10"/>
  <c r="AO132" i="10"/>
  <c r="AP132" i="10"/>
  <c r="AQ132" i="10"/>
  <c r="AL133" i="10"/>
  <c r="AM133" i="10"/>
  <c r="AN133" i="10"/>
  <c r="AO133" i="10"/>
  <c r="AQ133" i="10" s="1"/>
  <c r="AP133" i="10"/>
  <c r="AL134" i="10"/>
  <c r="AM134" i="10"/>
  <c r="AN134" i="10"/>
  <c r="AO134" i="10"/>
  <c r="AP134" i="10"/>
  <c r="AQ134" i="10"/>
  <c r="AL135" i="10"/>
  <c r="AM135" i="10"/>
  <c r="AN135" i="10"/>
  <c r="AO135" i="10"/>
  <c r="AQ135" i="10" s="1"/>
  <c r="AP135" i="10"/>
  <c r="AL136" i="10"/>
  <c r="AM136" i="10"/>
  <c r="AN136" i="10"/>
  <c r="AO136" i="10"/>
  <c r="AP136" i="10"/>
  <c r="AQ136" i="10"/>
  <c r="AL137" i="10"/>
  <c r="AM137" i="10"/>
  <c r="AN137" i="10"/>
  <c r="AO137" i="10"/>
  <c r="AQ137" i="10" s="1"/>
  <c r="AP137" i="10"/>
  <c r="AL138" i="10"/>
  <c r="AM138" i="10"/>
  <c r="AN138" i="10"/>
  <c r="AO138" i="10"/>
  <c r="AP138" i="10"/>
  <c r="AQ138" i="10"/>
  <c r="AL139" i="10"/>
  <c r="AM139" i="10"/>
  <c r="AN139" i="10"/>
  <c r="AO139" i="10"/>
  <c r="AQ139" i="10" s="1"/>
  <c r="AP139" i="10"/>
  <c r="AL140" i="10"/>
  <c r="AM140" i="10"/>
  <c r="AN140" i="10"/>
  <c r="AO140" i="10"/>
  <c r="AP140" i="10"/>
  <c r="AQ140" i="10"/>
  <c r="AL141" i="10"/>
  <c r="AM141" i="10"/>
  <c r="AN141" i="10"/>
  <c r="AO141" i="10"/>
  <c r="AQ141" i="10" s="1"/>
  <c r="AP141" i="10"/>
  <c r="AL142" i="10"/>
  <c r="AM142" i="10"/>
  <c r="AN142" i="10"/>
  <c r="AO142" i="10"/>
  <c r="AP142" i="10"/>
  <c r="AQ142" i="10"/>
  <c r="AL143" i="10"/>
  <c r="AM143" i="10"/>
  <c r="AN143" i="10"/>
  <c r="AO143" i="10"/>
  <c r="AQ143" i="10" s="1"/>
  <c r="AP143" i="10"/>
  <c r="AL144" i="10"/>
  <c r="AM144" i="10"/>
  <c r="AN144" i="10"/>
  <c r="AO144" i="10"/>
  <c r="AP144" i="10"/>
  <c r="AQ144" i="10"/>
  <c r="AL145" i="10"/>
  <c r="AM145" i="10"/>
  <c r="AN145" i="10"/>
  <c r="AO145" i="10"/>
  <c r="AQ145" i="10" s="1"/>
  <c r="AP145" i="10"/>
  <c r="AL146" i="10"/>
  <c r="AM146" i="10"/>
  <c r="AN146" i="10"/>
  <c r="AO146" i="10"/>
  <c r="AP146" i="10"/>
  <c r="AQ146" i="10"/>
  <c r="AL147" i="10"/>
  <c r="AM147" i="10"/>
  <c r="AN147" i="10"/>
  <c r="AO147" i="10"/>
  <c r="AQ147" i="10" s="1"/>
  <c r="AP147" i="10"/>
  <c r="AL148" i="10"/>
  <c r="AM148" i="10"/>
  <c r="AN148" i="10"/>
  <c r="AO148" i="10"/>
  <c r="AP148" i="10"/>
  <c r="AQ148" i="10"/>
  <c r="AL149" i="10"/>
  <c r="AM149" i="10"/>
  <c r="AN149" i="10"/>
  <c r="AO149" i="10"/>
  <c r="AQ149" i="10" s="1"/>
  <c r="AP149" i="10"/>
  <c r="AL150" i="10"/>
  <c r="AM150" i="10"/>
  <c r="AN150" i="10"/>
  <c r="AO150" i="10"/>
  <c r="AP150" i="10"/>
  <c r="AQ150" i="10"/>
  <c r="AL151" i="10"/>
  <c r="AM151" i="10"/>
  <c r="AN151" i="10"/>
  <c r="AO151" i="10"/>
  <c r="AQ151" i="10" s="1"/>
  <c r="AP151" i="10"/>
  <c r="AL152" i="10"/>
  <c r="AM152" i="10"/>
  <c r="AN152" i="10"/>
  <c r="AO152" i="10"/>
  <c r="AP152" i="10"/>
  <c r="AQ152" i="10"/>
  <c r="AL153" i="10"/>
  <c r="AM153" i="10"/>
  <c r="AN153" i="10"/>
  <c r="AO153" i="10"/>
  <c r="AQ153" i="10" s="1"/>
  <c r="AP153" i="10"/>
  <c r="AL154" i="10"/>
  <c r="AM154" i="10"/>
  <c r="AN154" i="10"/>
  <c r="AO154" i="10"/>
  <c r="AP154" i="10"/>
  <c r="AQ154" i="10"/>
  <c r="AL155" i="10"/>
  <c r="AM155" i="10"/>
  <c r="AN155" i="10"/>
  <c r="AO155" i="10"/>
  <c r="AQ155" i="10" s="1"/>
  <c r="AP155" i="10"/>
  <c r="AL156" i="10"/>
  <c r="AM156" i="10"/>
  <c r="AN156" i="10"/>
  <c r="AO156" i="10"/>
  <c r="AP156" i="10"/>
  <c r="AQ156" i="10"/>
  <c r="AL157" i="10"/>
  <c r="AM157" i="10"/>
  <c r="AN157" i="10"/>
  <c r="AO157" i="10"/>
  <c r="AQ157" i="10" s="1"/>
  <c r="AP157" i="10"/>
  <c r="AL158" i="10"/>
  <c r="AM158" i="10"/>
  <c r="AN158" i="10"/>
  <c r="AO158" i="10"/>
  <c r="AP158" i="10"/>
  <c r="AQ158" i="10"/>
  <c r="AL159" i="10"/>
  <c r="AM159" i="10"/>
  <c r="AN159" i="10"/>
  <c r="AO159" i="10"/>
  <c r="AQ159" i="10" s="1"/>
  <c r="AP159" i="10"/>
  <c r="AL160" i="10"/>
  <c r="AM160" i="10"/>
  <c r="AN160" i="10"/>
  <c r="AO160" i="10"/>
  <c r="AP160" i="10"/>
  <c r="AQ160" i="10"/>
  <c r="AL161" i="10"/>
  <c r="AM161" i="10"/>
  <c r="AN161" i="10"/>
  <c r="AO161" i="10"/>
  <c r="AQ161" i="10" s="1"/>
  <c r="AP161" i="10"/>
  <c r="AL162" i="10"/>
  <c r="AM162" i="10"/>
  <c r="AN162" i="10"/>
  <c r="AO162" i="10"/>
  <c r="AP162" i="10"/>
  <c r="AQ162" i="10"/>
  <c r="AL163" i="10"/>
  <c r="AM163" i="10"/>
  <c r="AN163" i="10"/>
  <c r="AO163" i="10"/>
  <c r="AQ163" i="10" s="1"/>
  <c r="AP163" i="10"/>
  <c r="AL164" i="10"/>
  <c r="AM164" i="10"/>
  <c r="AN164" i="10"/>
  <c r="AO164" i="10"/>
  <c r="AP164" i="10"/>
  <c r="AQ164" i="10"/>
  <c r="AL165" i="10"/>
  <c r="AM165" i="10"/>
  <c r="AN165" i="10"/>
  <c r="AO165" i="10"/>
  <c r="AQ165" i="10" s="1"/>
  <c r="AP165" i="10"/>
  <c r="AL166" i="10"/>
  <c r="AM166" i="10"/>
  <c r="AN166" i="10"/>
  <c r="AO166" i="10"/>
  <c r="AP166" i="10"/>
  <c r="AQ166" i="10"/>
  <c r="AL167" i="10"/>
  <c r="AM167" i="10"/>
  <c r="AN167" i="10"/>
  <c r="AO167" i="10"/>
  <c r="AQ167" i="10" s="1"/>
  <c r="AP167" i="10"/>
  <c r="AL168" i="10"/>
  <c r="AM168" i="10"/>
  <c r="AN168" i="10"/>
  <c r="AO168" i="10"/>
  <c r="AP168" i="10"/>
  <c r="AQ168" i="10"/>
  <c r="AL169" i="10"/>
  <c r="AM169" i="10"/>
  <c r="AN169" i="10"/>
  <c r="AO169" i="10"/>
  <c r="AQ169" i="10" s="1"/>
  <c r="AP169" i="10"/>
  <c r="AL170" i="10"/>
  <c r="AM170" i="10"/>
  <c r="AN170" i="10"/>
  <c r="AO170" i="10"/>
  <c r="AP170" i="10"/>
  <c r="AQ170" i="10"/>
  <c r="AL171" i="10"/>
  <c r="AM171" i="10"/>
  <c r="AN171" i="10"/>
  <c r="AO171" i="10"/>
  <c r="AQ171" i="10" s="1"/>
  <c r="AP171" i="10"/>
  <c r="AL172" i="10"/>
  <c r="AM172" i="10"/>
  <c r="AN172" i="10"/>
  <c r="AO172" i="10"/>
  <c r="AP172" i="10"/>
  <c r="AQ172" i="10"/>
  <c r="AL173" i="10"/>
  <c r="AM173" i="10"/>
  <c r="AN173" i="10"/>
  <c r="AO173" i="10"/>
  <c r="AQ173" i="10" s="1"/>
  <c r="AP173" i="10"/>
  <c r="AL174" i="10"/>
  <c r="AM174" i="10"/>
  <c r="AN174" i="10"/>
  <c r="AO174" i="10"/>
  <c r="AP174" i="10"/>
  <c r="AQ174" i="10"/>
  <c r="AL175" i="10"/>
  <c r="AM175" i="10"/>
  <c r="AN175" i="10"/>
  <c r="AO175" i="10"/>
  <c r="AQ175" i="10" s="1"/>
  <c r="AP175" i="10"/>
  <c r="AL176" i="10"/>
  <c r="AM176" i="10"/>
  <c r="AN176" i="10"/>
  <c r="AO176" i="10"/>
  <c r="AP176" i="10"/>
  <c r="AQ176" i="10"/>
  <c r="AL177" i="10"/>
  <c r="AM177" i="10"/>
  <c r="AN177" i="10"/>
  <c r="AO177" i="10"/>
  <c r="AQ177" i="10" s="1"/>
  <c r="AP177" i="10"/>
  <c r="AL178" i="10"/>
  <c r="AM178" i="10"/>
  <c r="AN178" i="10"/>
  <c r="AO178" i="10"/>
  <c r="AP178" i="10"/>
  <c r="AQ178" i="10"/>
  <c r="AL179" i="10"/>
  <c r="AM179" i="10"/>
  <c r="AN179" i="10"/>
  <c r="AO179" i="10"/>
  <c r="AQ179" i="10" s="1"/>
  <c r="AP179" i="10"/>
  <c r="AL180" i="10"/>
  <c r="AM180" i="10"/>
  <c r="AN180" i="10"/>
  <c r="AO180" i="10"/>
  <c r="AP180" i="10"/>
  <c r="AQ180" i="10"/>
  <c r="AL181" i="10"/>
  <c r="AM181" i="10"/>
  <c r="AN181" i="10"/>
  <c r="AO181" i="10"/>
  <c r="AQ181" i="10" s="1"/>
  <c r="AP181" i="10"/>
  <c r="AL182" i="10"/>
  <c r="AM182" i="10"/>
  <c r="AN182" i="10"/>
  <c r="AO182" i="10"/>
  <c r="AP182" i="10"/>
  <c r="AQ182" i="10"/>
  <c r="AL183" i="10"/>
  <c r="AM183" i="10"/>
  <c r="AN183" i="10"/>
  <c r="AO183" i="10"/>
  <c r="AQ183" i="10" s="1"/>
  <c r="AP183" i="10"/>
  <c r="AL184" i="10"/>
  <c r="AM184" i="10"/>
  <c r="AN184" i="10"/>
  <c r="AO184" i="10"/>
  <c r="AP184" i="10"/>
  <c r="AQ184" i="10"/>
  <c r="AL185" i="10"/>
  <c r="AM185" i="10"/>
  <c r="AN185" i="10"/>
  <c r="AO185" i="10"/>
  <c r="AQ185" i="10" s="1"/>
  <c r="AP185" i="10"/>
  <c r="AL186" i="10"/>
  <c r="AM186" i="10"/>
  <c r="AN186" i="10"/>
  <c r="AO186" i="10"/>
  <c r="AP186" i="10"/>
  <c r="AQ186" i="10"/>
  <c r="AL187" i="10"/>
  <c r="AM187" i="10"/>
  <c r="AN187" i="10"/>
  <c r="AO187" i="10"/>
  <c r="AQ187" i="10" s="1"/>
  <c r="AP187" i="10"/>
  <c r="AL188" i="10"/>
  <c r="AM188" i="10"/>
  <c r="AN188" i="10"/>
  <c r="AO188" i="10"/>
  <c r="AP188" i="10"/>
  <c r="AQ188" i="10"/>
  <c r="AL189" i="10"/>
  <c r="AM189" i="10"/>
  <c r="AN189" i="10"/>
  <c r="AO189" i="10"/>
  <c r="AQ189" i="10" s="1"/>
  <c r="AP189" i="10"/>
  <c r="AL190" i="10"/>
  <c r="AM190" i="10"/>
  <c r="AN190" i="10"/>
  <c r="AO190" i="10"/>
  <c r="AP190" i="10"/>
  <c r="AQ190" i="10"/>
  <c r="AL191" i="10"/>
  <c r="AM191" i="10"/>
  <c r="AN191" i="10"/>
  <c r="AO191" i="10"/>
  <c r="AQ191" i="10" s="1"/>
  <c r="AP191" i="10"/>
  <c r="AL192" i="10"/>
  <c r="AM192" i="10"/>
  <c r="AN192" i="10"/>
  <c r="AO192" i="10"/>
  <c r="AP192" i="10"/>
  <c r="AQ192" i="10"/>
  <c r="AL193" i="10"/>
  <c r="AM193" i="10"/>
  <c r="AN193" i="10"/>
  <c r="AO193" i="10"/>
  <c r="AQ193" i="10" s="1"/>
  <c r="AP193" i="10"/>
  <c r="AL194" i="10"/>
  <c r="AM194" i="10"/>
  <c r="AN194" i="10"/>
  <c r="AO194" i="10"/>
  <c r="AP194" i="10"/>
  <c r="AQ194" i="10"/>
  <c r="AL195" i="10"/>
  <c r="AM195" i="10"/>
  <c r="AN195" i="10"/>
  <c r="AO195" i="10"/>
  <c r="AQ195" i="10" s="1"/>
  <c r="AP195" i="10"/>
  <c r="AL196" i="10"/>
  <c r="AM196" i="10"/>
  <c r="AN196" i="10"/>
  <c r="AO196" i="10"/>
  <c r="AP196" i="10"/>
  <c r="AQ196" i="10"/>
  <c r="AL197" i="10"/>
  <c r="AM197" i="10"/>
  <c r="AN197" i="10"/>
  <c r="AO197" i="10"/>
  <c r="AQ197" i="10" s="1"/>
  <c r="AP197" i="10"/>
  <c r="AL198" i="10"/>
  <c r="AM198" i="10"/>
  <c r="AN198" i="10"/>
  <c r="AO198" i="10"/>
  <c r="AP198" i="10"/>
  <c r="AQ198" i="10"/>
  <c r="AL199" i="10"/>
  <c r="AM199" i="10"/>
  <c r="AN199" i="10"/>
  <c r="AO199" i="10"/>
  <c r="AQ199" i="10" s="1"/>
  <c r="AP199" i="10"/>
  <c r="AL200" i="10"/>
  <c r="AM200" i="10"/>
  <c r="AN200" i="10"/>
  <c r="AO200" i="10"/>
  <c r="AP200" i="10"/>
  <c r="AQ200" i="10"/>
  <c r="AL201" i="10"/>
  <c r="AM201" i="10"/>
  <c r="AN201" i="10"/>
  <c r="AO201" i="10"/>
  <c r="AQ201" i="10" s="1"/>
  <c r="AP201" i="10"/>
  <c r="AL202" i="10"/>
  <c r="AM202" i="10"/>
  <c r="AN202" i="10"/>
  <c r="AO202" i="10"/>
  <c r="AP202" i="10"/>
  <c r="AQ202" i="10"/>
  <c r="AL203" i="10"/>
  <c r="AM203" i="10"/>
  <c r="AN203" i="10"/>
  <c r="AO203" i="10"/>
  <c r="AP203" i="10"/>
  <c r="AQ203" i="10"/>
  <c r="AL204" i="10"/>
  <c r="AM204" i="10"/>
  <c r="AN204" i="10"/>
  <c r="AO204" i="10"/>
  <c r="AP204" i="10"/>
  <c r="AQ204" i="10"/>
  <c r="AL205" i="10"/>
  <c r="AM205" i="10"/>
  <c r="AN205" i="10"/>
  <c r="AO205" i="10"/>
  <c r="AP205" i="10"/>
  <c r="AQ205" i="10"/>
  <c r="AL206" i="10"/>
  <c r="AM206" i="10"/>
  <c r="AN206" i="10"/>
  <c r="AO206" i="10"/>
  <c r="AQ206" i="10" s="1"/>
  <c r="AP206" i="10"/>
  <c r="AL207" i="10"/>
  <c r="AM207" i="10"/>
  <c r="AN207" i="10"/>
  <c r="AO207" i="10"/>
  <c r="AP207" i="10"/>
  <c r="AQ207" i="10"/>
  <c r="AL208" i="10"/>
  <c r="AM208" i="10"/>
  <c r="AN208" i="10"/>
  <c r="AO208" i="10"/>
  <c r="AQ208" i="10" s="1"/>
  <c r="AP208" i="10"/>
  <c r="AL209" i="10"/>
  <c r="AM209" i="10"/>
  <c r="AN209" i="10"/>
  <c r="AO209" i="10"/>
  <c r="AP209" i="10"/>
  <c r="AQ209" i="10"/>
  <c r="AL210" i="10"/>
  <c r="AM210" i="10"/>
  <c r="AN210" i="10"/>
  <c r="AO210" i="10"/>
  <c r="AQ210" i="10" s="1"/>
  <c r="AP210" i="10"/>
  <c r="AL211" i="10"/>
  <c r="AM211" i="10"/>
  <c r="AN211" i="10"/>
  <c r="AO211" i="10"/>
  <c r="AP211" i="10"/>
  <c r="AQ211" i="10"/>
  <c r="AL212" i="10"/>
  <c r="AM212" i="10"/>
  <c r="AN212" i="10"/>
  <c r="AO212" i="10"/>
  <c r="AQ212" i="10" s="1"/>
  <c r="AP212" i="10"/>
  <c r="AL213" i="10"/>
  <c r="AM213" i="10"/>
  <c r="AN213" i="10"/>
  <c r="AO213" i="10"/>
  <c r="AP213" i="10"/>
  <c r="AQ213" i="10"/>
  <c r="AL214" i="10"/>
  <c r="AM214" i="10"/>
  <c r="AN214" i="10"/>
  <c r="AO214" i="10"/>
  <c r="AQ214" i="10" s="1"/>
  <c r="AP214" i="10"/>
  <c r="AL215" i="10"/>
  <c r="AM215" i="10"/>
  <c r="AN215" i="10"/>
  <c r="AO215" i="10"/>
  <c r="AP215" i="10"/>
  <c r="AQ215" i="10"/>
  <c r="AL216" i="10"/>
  <c r="AM216" i="10"/>
  <c r="AN216" i="10"/>
  <c r="AO216" i="10"/>
  <c r="AQ216" i="10" s="1"/>
  <c r="AP216" i="10"/>
  <c r="AL217" i="10"/>
  <c r="AM217" i="10"/>
  <c r="AN217" i="10"/>
  <c r="AO217" i="10"/>
  <c r="AP217" i="10"/>
  <c r="AQ217" i="10"/>
  <c r="AL218" i="10"/>
  <c r="AM218" i="10"/>
  <c r="AN218" i="10"/>
  <c r="AO218" i="10"/>
  <c r="AQ218" i="10" s="1"/>
  <c r="AP218" i="10"/>
  <c r="AL219" i="10"/>
  <c r="AM219" i="10"/>
  <c r="AN219" i="10"/>
  <c r="AO219" i="10"/>
  <c r="AP219" i="10"/>
  <c r="AQ219" i="10"/>
  <c r="AL220" i="10"/>
  <c r="AM220" i="10"/>
  <c r="AN220" i="10"/>
  <c r="AO220" i="10"/>
  <c r="AQ220" i="10" s="1"/>
  <c r="AP220" i="10"/>
  <c r="AL221" i="10"/>
  <c r="AM221" i="10"/>
  <c r="AN221" i="10"/>
  <c r="AO221" i="10"/>
  <c r="AP221" i="10"/>
  <c r="AQ221" i="10"/>
  <c r="AL222" i="10"/>
  <c r="AM222" i="10"/>
  <c r="AN222" i="10"/>
  <c r="AO222" i="10"/>
  <c r="AQ222" i="10" s="1"/>
  <c r="AP222" i="10"/>
  <c r="AL223" i="10"/>
  <c r="AM223" i="10"/>
  <c r="AN223" i="10"/>
  <c r="AO223" i="10"/>
  <c r="AP223" i="10"/>
  <c r="AQ223" i="10"/>
  <c r="AL224" i="10"/>
  <c r="AM224" i="10"/>
  <c r="AN224" i="10"/>
  <c r="AO224" i="10"/>
  <c r="AQ224" i="10" s="1"/>
  <c r="AP224" i="10"/>
  <c r="AL225" i="10"/>
  <c r="AM225" i="10"/>
  <c r="AN225" i="10"/>
  <c r="AO225" i="10"/>
  <c r="AP225" i="10"/>
  <c r="AQ225" i="10"/>
  <c r="AL226" i="10"/>
  <c r="AM226" i="10"/>
  <c r="AN226" i="10"/>
  <c r="AO226" i="10"/>
  <c r="AQ226" i="10" s="1"/>
  <c r="AP226" i="10"/>
  <c r="AL227" i="10"/>
  <c r="AM227" i="10"/>
  <c r="AN227" i="10"/>
  <c r="AO227" i="10"/>
  <c r="AP227" i="10"/>
  <c r="AQ227" i="10"/>
  <c r="AL228" i="10"/>
  <c r="AM228" i="10"/>
  <c r="AN228" i="10"/>
  <c r="AO228" i="10"/>
  <c r="AQ228" i="10" s="1"/>
  <c r="AP228" i="10"/>
  <c r="AL229" i="10"/>
  <c r="AM229" i="10"/>
  <c r="AN229" i="10"/>
  <c r="AO229" i="10"/>
  <c r="AP229" i="10"/>
  <c r="AQ229" i="10"/>
  <c r="AL230" i="10"/>
  <c r="AM230" i="10"/>
  <c r="AN230" i="10"/>
  <c r="AO230" i="10"/>
  <c r="AQ230" i="10" s="1"/>
  <c r="AP230" i="10"/>
  <c r="AL231" i="10"/>
  <c r="AM231" i="10"/>
  <c r="AN231" i="10"/>
  <c r="AO231" i="10"/>
  <c r="AP231" i="10"/>
  <c r="AQ231" i="10"/>
  <c r="AL232" i="10"/>
  <c r="AM232" i="10"/>
  <c r="AN232" i="10"/>
  <c r="AO232" i="10"/>
  <c r="AQ232" i="10" s="1"/>
  <c r="AP232" i="10"/>
  <c r="AL233" i="10"/>
  <c r="AM233" i="10"/>
  <c r="AN233" i="10"/>
  <c r="AO233" i="10"/>
  <c r="AP233" i="10"/>
  <c r="AQ233" i="10"/>
  <c r="AL234" i="10"/>
  <c r="AM234" i="10"/>
  <c r="AN234" i="10"/>
  <c r="AO234" i="10"/>
  <c r="AQ234" i="10" s="1"/>
  <c r="AP234" i="10"/>
  <c r="AL235" i="10"/>
  <c r="AM235" i="10"/>
  <c r="AN235" i="10"/>
  <c r="AO235" i="10"/>
  <c r="AP235" i="10"/>
  <c r="AQ235" i="10"/>
  <c r="AL236" i="10"/>
  <c r="AM236" i="10"/>
  <c r="AN236" i="10"/>
  <c r="AO236" i="10"/>
  <c r="AQ236" i="10" s="1"/>
  <c r="AP236" i="10"/>
  <c r="AL237" i="10"/>
  <c r="AM237" i="10"/>
  <c r="AN237" i="10"/>
  <c r="AO237" i="10"/>
  <c r="AP237" i="10"/>
  <c r="AQ237" i="10"/>
  <c r="AL238" i="10"/>
  <c r="AM238" i="10"/>
  <c r="AN238" i="10"/>
  <c r="AO238" i="10"/>
  <c r="AQ238" i="10" s="1"/>
  <c r="AP238" i="10"/>
  <c r="AL239" i="10"/>
  <c r="AM239" i="10"/>
  <c r="AN239" i="10"/>
  <c r="AO239" i="10"/>
  <c r="AP239" i="10"/>
  <c r="AQ239" i="10"/>
  <c r="AL240" i="10"/>
  <c r="AM240" i="10"/>
  <c r="AN240" i="10"/>
  <c r="AO240" i="10"/>
  <c r="AQ240" i="10" s="1"/>
  <c r="AP240" i="10"/>
  <c r="AL241" i="10"/>
  <c r="AM241" i="10"/>
  <c r="AN241" i="10"/>
  <c r="AO241" i="10"/>
  <c r="AP241" i="10"/>
  <c r="AQ241" i="10"/>
  <c r="AL242" i="10"/>
  <c r="AM242" i="10"/>
  <c r="AN242" i="10"/>
  <c r="AO242" i="10"/>
  <c r="AQ242" i="10" s="1"/>
  <c r="AP242" i="10"/>
  <c r="AL243" i="10"/>
  <c r="AM243" i="10"/>
  <c r="AN243" i="10"/>
  <c r="AO243" i="10"/>
  <c r="AP243" i="10"/>
  <c r="AQ243" i="10"/>
  <c r="AL244" i="10"/>
  <c r="AM244" i="10"/>
  <c r="AN244" i="10"/>
  <c r="AO244" i="10"/>
  <c r="AQ244" i="10" s="1"/>
  <c r="AP244" i="10"/>
  <c r="AL245" i="10"/>
  <c r="AM245" i="10"/>
  <c r="AN245" i="10"/>
  <c r="AO245" i="10"/>
  <c r="AP245" i="10"/>
  <c r="AQ245" i="10"/>
  <c r="AL246" i="10"/>
  <c r="AM246" i="10"/>
  <c r="AN246" i="10"/>
  <c r="AO246" i="10"/>
  <c r="AQ246" i="10" s="1"/>
  <c r="AP246" i="10"/>
  <c r="AL247" i="10"/>
  <c r="AM247" i="10"/>
  <c r="AN247" i="10"/>
  <c r="AO247" i="10"/>
  <c r="AP247" i="10"/>
  <c r="AQ247" i="10"/>
  <c r="AL248" i="10"/>
  <c r="AM248" i="10"/>
  <c r="AN248" i="10"/>
  <c r="AO248" i="10"/>
  <c r="AQ248" i="10" s="1"/>
  <c r="AP248" i="10"/>
  <c r="AL249" i="10"/>
  <c r="AM249" i="10"/>
  <c r="AN249" i="10"/>
  <c r="AO249" i="10"/>
  <c r="AP249" i="10"/>
  <c r="AQ249" i="10"/>
  <c r="AL250" i="10"/>
  <c r="AM250" i="10"/>
  <c r="AN250" i="10"/>
  <c r="AO250" i="10"/>
  <c r="AQ250" i="10" s="1"/>
  <c r="AP250" i="10"/>
  <c r="AL251" i="10"/>
  <c r="AM251" i="10"/>
  <c r="AN251" i="10"/>
  <c r="AO251" i="10"/>
  <c r="AP251" i="10"/>
  <c r="AQ251" i="10"/>
  <c r="AL252" i="10"/>
  <c r="AM252" i="10"/>
  <c r="AN252" i="10"/>
  <c r="AO252" i="10"/>
  <c r="AQ252" i="10" s="1"/>
  <c r="AP252" i="10"/>
  <c r="AL253" i="10"/>
  <c r="AM253" i="10"/>
  <c r="AN253" i="10"/>
  <c r="AO253" i="10"/>
  <c r="AP253" i="10"/>
  <c r="AQ253" i="10"/>
  <c r="AL254" i="10"/>
  <c r="AM254" i="10"/>
  <c r="AN254" i="10"/>
  <c r="AO254" i="10"/>
  <c r="AQ254" i="10" s="1"/>
  <c r="AP254" i="10"/>
  <c r="AL255" i="10"/>
  <c r="AM255" i="10"/>
  <c r="AN255" i="10"/>
  <c r="AO255" i="10"/>
  <c r="AP255" i="10"/>
  <c r="AQ255" i="10"/>
  <c r="AL256" i="10"/>
  <c r="AM256" i="10"/>
  <c r="AN256" i="10"/>
  <c r="AO256" i="10"/>
  <c r="AQ256" i="10" s="1"/>
  <c r="AP256" i="10"/>
  <c r="AL257" i="10"/>
  <c r="AM257" i="10"/>
  <c r="AN257" i="10"/>
  <c r="AO257" i="10"/>
  <c r="AP257" i="10"/>
  <c r="AQ257" i="10"/>
  <c r="AL258" i="10"/>
  <c r="AM258" i="10"/>
  <c r="AN258" i="10"/>
  <c r="AO258" i="10"/>
  <c r="AQ258" i="10" s="1"/>
  <c r="AP258" i="10"/>
  <c r="AL259" i="10"/>
  <c r="AM259" i="10"/>
  <c r="AN259" i="10"/>
  <c r="AO259" i="10"/>
  <c r="AP259" i="10"/>
  <c r="AQ259" i="10"/>
  <c r="AL260" i="10"/>
  <c r="AM260" i="10"/>
  <c r="AN260" i="10"/>
  <c r="AO260" i="10"/>
  <c r="AQ260" i="10" s="1"/>
  <c r="AP260" i="10"/>
  <c r="AL261" i="10"/>
  <c r="AM261" i="10"/>
  <c r="AN261" i="10"/>
  <c r="AO261" i="10"/>
  <c r="AP261" i="10"/>
  <c r="AQ261" i="10"/>
  <c r="AL262" i="10"/>
  <c r="AM262" i="10"/>
  <c r="AN262" i="10"/>
  <c r="AO262" i="10"/>
  <c r="AQ262" i="10" s="1"/>
  <c r="AP262" i="10"/>
  <c r="AL263" i="10"/>
  <c r="AM263" i="10"/>
  <c r="AN263" i="10"/>
  <c r="AO263" i="10"/>
  <c r="AP263" i="10"/>
  <c r="AQ263" i="10"/>
  <c r="AL264" i="10"/>
  <c r="AM264" i="10"/>
  <c r="AN264" i="10"/>
  <c r="AO264" i="10"/>
  <c r="AQ264" i="10" s="1"/>
  <c r="AP264" i="10"/>
  <c r="AL265" i="10"/>
  <c r="AM265" i="10"/>
  <c r="AN265" i="10"/>
  <c r="AO265" i="10"/>
  <c r="AP265" i="10"/>
  <c r="AQ265" i="10"/>
  <c r="AL266" i="10"/>
  <c r="AM266" i="10"/>
  <c r="AN266" i="10"/>
  <c r="AO266" i="10"/>
  <c r="AQ266" i="10" s="1"/>
  <c r="AP266" i="10"/>
  <c r="AL267" i="10"/>
  <c r="AM267" i="10"/>
  <c r="AN267" i="10"/>
  <c r="AO267" i="10"/>
  <c r="AP267" i="10"/>
  <c r="AQ267" i="10"/>
  <c r="AL268" i="10"/>
  <c r="AM268" i="10"/>
  <c r="AN268" i="10"/>
  <c r="AO268" i="10"/>
  <c r="AQ268" i="10" s="1"/>
  <c r="AP268" i="10"/>
  <c r="AL269" i="10"/>
  <c r="AM269" i="10"/>
  <c r="AN269" i="10"/>
  <c r="AO269" i="10"/>
  <c r="AP269" i="10"/>
  <c r="AQ269" i="10"/>
  <c r="AL270" i="10"/>
  <c r="AM270" i="10"/>
  <c r="AN270" i="10"/>
  <c r="AO270" i="10"/>
  <c r="AQ270" i="10" s="1"/>
  <c r="AP270" i="10"/>
  <c r="AL271" i="10"/>
  <c r="AM271" i="10"/>
  <c r="AN271" i="10"/>
  <c r="AO271" i="10"/>
  <c r="AP271" i="10"/>
  <c r="AQ271" i="10"/>
  <c r="AL272" i="10"/>
  <c r="AM272" i="10"/>
  <c r="AN272" i="10"/>
  <c r="AO272" i="10"/>
  <c r="AQ272" i="10" s="1"/>
  <c r="AP272" i="10"/>
  <c r="AL273" i="10"/>
  <c r="AM273" i="10"/>
  <c r="AN273" i="10"/>
  <c r="AO273" i="10"/>
  <c r="AP273" i="10"/>
  <c r="AQ273" i="10"/>
  <c r="AL274" i="10"/>
  <c r="AM274" i="10"/>
  <c r="AN274" i="10"/>
  <c r="AO274" i="10"/>
  <c r="AQ274" i="10" s="1"/>
  <c r="AP274" i="10"/>
  <c r="AL275" i="10"/>
  <c r="AM275" i="10"/>
  <c r="AN275" i="10"/>
  <c r="AO275" i="10"/>
  <c r="AP275" i="10"/>
  <c r="AQ275" i="10"/>
  <c r="AL276" i="10"/>
  <c r="AM276" i="10"/>
  <c r="AN276" i="10"/>
  <c r="AO276" i="10"/>
  <c r="AQ276" i="10" s="1"/>
  <c r="AP276" i="10"/>
  <c r="AL277" i="10"/>
  <c r="AM277" i="10"/>
  <c r="AN277" i="10"/>
  <c r="AO277" i="10"/>
  <c r="AP277" i="10"/>
  <c r="AQ277" i="10"/>
  <c r="AL278" i="10"/>
  <c r="AM278" i="10"/>
  <c r="AN278" i="10"/>
  <c r="AO278" i="10"/>
  <c r="AQ278" i="10" s="1"/>
  <c r="AP278" i="10"/>
  <c r="AL279" i="10"/>
  <c r="AM279" i="10"/>
  <c r="AN279" i="10"/>
  <c r="AO279" i="10"/>
  <c r="AP279" i="10"/>
  <c r="AQ279" i="10"/>
  <c r="AL280" i="10"/>
  <c r="AM280" i="10"/>
  <c r="AN280" i="10"/>
  <c r="AO280" i="10"/>
  <c r="AQ280" i="10" s="1"/>
  <c r="AP280" i="10"/>
  <c r="AL281" i="10"/>
  <c r="AM281" i="10"/>
  <c r="AN281" i="10"/>
  <c r="AO281" i="10"/>
  <c r="AP281" i="10"/>
  <c r="AQ281" i="10"/>
  <c r="AL282" i="10"/>
  <c r="AM282" i="10"/>
  <c r="AN282" i="10"/>
  <c r="AO282" i="10"/>
  <c r="AQ282" i="10" s="1"/>
  <c r="AP282" i="10"/>
  <c r="AL283" i="10"/>
  <c r="AM283" i="10"/>
  <c r="AN283" i="10"/>
  <c r="AO283" i="10"/>
  <c r="AP283" i="10"/>
  <c r="AQ283" i="10"/>
  <c r="AL284" i="10"/>
  <c r="AM284" i="10"/>
  <c r="AN284" i="10"/>
  <c r="AO284" i="10"/>
  <c r="AQ284" i="10" s="1"/>
  <c r="AP284" i="10"/>
  <c r="AL285" i="10"/>
  <c r="AM285" i="10"/>
  <c r="AN285" i="10"/>
  <c r="AO285" i="10"/>
  <c r="AP285" i="10"/>
  <c r="AQ285" i="10"/>
  <c r="AL286" i="10"/>
  <c r="AM286" i="10"/>
  <c r="AN286" i="10"/>
  <c r="AO286" i="10"/>
  <c r="AQ286" i="10" s="1"/>
  <c r="AP286" i="10"/>
  <c r="AL287" i="10"/>
  <c r="AM287" i="10"/>
  <c r="AN287" i="10"/>
  <c r="AO287" i="10"/>
  <c r="AP287" i="10"/>
  <c r="AQ287" i="10"/>
  <c r="AL288" i="10"/>
  <c r="AM288" i="10"/>
  <c r="AN288" i="10"/>
  <c r="AO288" i="10"/>
  <c r="AQ288" i="10" s="1"/>
  <c r="AP288" i="10"/>
  <c r="AL289" i="10"/>
  <c r="AM289" i="10"/>
  <c r="AN289" i="10"/>
  <c r="AO289" i="10"/>
  <c r="AP289" i="10"/>
  <c r="AQ289" i="10"/>
  <c r="AL290" i="10"/>
  <c r="AM290" i="10"/>
  <c r="AN290" i="10"/>
  <c r="AO290" i="10"/>
  <c r="AQ290" i="10" s="1"/>
  <c r="AP290" i="10"/>
  <c r="AL291" i="10"/>
  <c r="AM291" i="10"/>
  <c r="AN291" i="10"/>
  <c r="AO291" i="10"/>
  <c r="AP291" i="10"/>
  <c r="AQ291" i="10"/>
  <c r="AL292" i="10"/>
  <c r="AM292" i="10"/>
  <c r="AN292" i="10"/>
  <c r="AO292" i="10"/>
  <c r="AQ292" i="10" s="1"/>
  <c r="AP292" i="10"/>
  <c r="AL293" i="10"/>
  <c r="AM293" i="10"/>
  <c r="AN293" i="10"/>
  <c r="AO293" i="10"/>
  <c r="AP293" i="10"/>
  <c r="AQ293" i="10"/>
  <c r="AL294" i="10"/>
  <c r="AM294" i="10"/>
  <c r="AN294" i="10"/>
  <c r="AO294" i="10"/>
  <c r="AQ294" i="10" s="1"/>
  <c r="AP294" i="10"/>
  <c r="AL295" i="10"/>
  <c r="AM295" i="10"/>
  <c r="AN295" i="10"/>
  <c r="AO295" i="10"/>
  <c r="AP295" i="10"/>
  <c r="AQ295" i="10"/>
  <c r="AL296" i="10"/>
  <c r="AM296" i="10"/>
  <c r="AN296" i="10"/>
  <c r="AO296" i="10"/>
  <c r="AQ296" i="10" s="1"/>
  <c r="AP296" i="10"/>
  <c r="AL297" i="10"/>
  <c r="AM297" i="10"/>
  <c r="AN297" i="10"/>
  <c r="AO297" i="10"/>
  <c r="AP297" i="10"/>
  <c r="AQ297" i="10"/>
  <c r="AL298" i="10"/>
  <c r="AM298" i="10"/>
  <c r="AN298" i="10"/>
  <c r="AO298" i="10"/>
  <c r="AQ298" i="10" s="1"/>
  <c r="AP298" i="10"/>
  <c r="AL299" i="10"/>
  <c r="AM299" i="10"/>
  <c r="AN299" i="10"/>
  <c r="AO299" i="10"/>
  <c r="AP299" i="10"/>
  <c r="AQ299" i="10"/>
  <c r="AL300" i="10"/>
  <c r="AM300" i="10"/>
  <c r="AN300" i="10"/>
  <c r="AO300" i="10"/>
  <c r="AQ300" i="10" s="1"/>
  <c r="AP300" i="10"/>
  <c r="AL301" i="10"/>
  <c r="AM301" i="10"/>
  <c r="AN301" i="10"/>
  <c r="AO301" i="10"/>
  <c r="AP301" i="10"/>
  <c r="AQ301" i="10"/>
  <c r="AP4" i="10"/>
  <c r="AO4" i="10"/>
  <c r="AQ4" i="10" s="1"/>
  <c r="AN4" i="10"/>
  <c r="AM4" i="10"/>
  <c r="AL4" i="10"/>
  <c r="AL5" i="9"/>
  <c r="AM5" i="9"/>
  <c r="AN5" i="9"/>
  <c r="AO5" i="9"/>
  <c r="AQ5" i="9" s="1"/>
  <c r="AP5" i="9"/>
  <c r="AL6" i="9"/>
  <c r="AM6" i="9"/>
  <c r="AN6" i="9"/>
  <c r="AO6" i="9"/>
  <c r="AP6" i="9"/>
  <c r="AQ6" i="9"/>
  <c r="AL7" i="9"/>
  <c r="AM7" i="9"/>
  <c r="AN7" i="9"/>
  <c r="AO7" i="9"/>
  <c r="AQ7" i="9" s="1"/>
  <c r="AP7" i="9"/>
  <c r="AL8" i="9"/>
  <c r="AM8" i="9"/>
  <c r="AN8" i="9"/>
  <c r="AO8" i="9"/>
  <c r="AP8" i="9"/>
  <c r="AQ8" i="9"/>
  <c r="AL9" i="9"/>
  <c r="AM9" i="9"/>
  <c r="AN9" i="9"/>
  <c r="AO9" i="9"/>
  <c r="AQ9" i="9" s="1"/>
  <c r="AP9" i="9"/>
  <c r="AL10" i="9"/>
  <c r="AM10" i="9"/>
  <c r="AN10" i="9"/>
  <c r="AO10" i="9"/>
  <c r="AP10" i="9"/>
  <c r="AQ10" i="9"/>
  <c r="AL11" i="9"/>
  <c r="AM11" i="9"/>
  <c r="AN11" i="9"/>
  <c r="AO11" i="9"/>
  <c r="AQ11" i="9" s="1"/>
  <c r="AP11" i="9"/>
  <c r="AL12" i="9"/>
  <c r="AM12" i="9"/>
  <c r="AN12" i="9"/>
  <c r="AO12" i="9"/>
  <c r="AP12" i="9"/>
  <c r="AQ12" i="9"/>
  <c r="AL13" i="9"/>
  <c r="AM13" i="9"/>
  <c r="AN13" i="9"/>
  <c r="AO13" i="9"/>
  <c r="AQ13" i="9" s="1"/>
  <c r="AP13" i="9"/>
  <c r="AL14" i="9"/>
  <c r="AM14" i="9"/>
  <c r="AN14" i="9"/>
  <c r="AO14" i="9"/>
  <c r="AP14" i="9"/>
  <c r="AQ14" i="9"/>
  <c r="AL15" i="9"/>
  <c r="AM15" i="9"/>
  <c r="AN15" i="9"/>
  <c r="AO15" i="9"/>
  <c r="AQ15" i="9" s="1"/>
  <c r="AP15" i="9"/>
  <c r="AL16" i="9"/>
  <c r="AM16" i="9"/>
  <c r="AN16" i="9"/>
  <c r="AO16" i="9"/>
  <c r="AP16" i="9"/>
  <c r="AQ16" i="9"/>
  <c r="AL17" i="9"/>
  <c r="AM17" i="9"/>
  <c r="AN17" i="9"/>
  <c r="AO17" i="9"/>
  <c r="AQ17" i="9" s="1"/>
  <c r="AP17" i="9"/>
  <c r="AL18" i="9"/>
  <c r="AM18" i="9"/>
  <c r="AN18" i="9"/>
  <c r="AO18" i="9"/>
  <c r="AP18" i="9"/>
  <c r="AQ18" i="9"/>
  <c r="AL19" i="9"/>
  <c r="AM19" i="9"/>
  <c r="AN19" i="9"/>
  <c r="AO19" i="9"/>
  <c r="AQ19" i="9" s="1"/>
  <c r="AP19" i="9"/>
  <c r="AL20" i="9"/>
  <c r="AM20" i="9"/>
  <c r="AN20" i="9"/>
  <c r="AO20" i="9"/>
  <c r="AP20" i="9"/>
  <c r="AQ20" i="9"/>
  <c r="AL21" i="9"/>
  <c r="AM21" i="9"/>
  <c r="AN21" i="9"/>
  <c r="AO21" i="9"/>
  <c r="AQ21" i="9" s="1"/>
  <c r="AP21" i="9"/>
  <c r="AL22" i="9"/>
  <c r="AM22" i="9"/>
  <c r="AN22" i="9"/>
  <c r="AO22" i="9"/>
  <c r="AP22" i="9"/>
  <c r="AQ22" i="9"/>
  <c r="AL23" i="9"/>
  <c r="AM23" i="9"/>
  <c r="AN23" i="9"/>
  <c r="AO23" i="9"/>
  <c r="AQ23" i="9" s="1"/>
  <c r="AP23" i="9"/>
  <c r="AL24" i="9"/>
  <c r="AM24" i="9"/>
  <c r="AN24" i="9"/>
  <c r="AO24" i="9"/>
  <c r="AP24" i="9"/>
  <c r="AQ24" i="9"/>
  <c r="AL25" i="9"/>
  <c r="AM25" i="9"/>
  <c r="AN25" i="9"/>
  <c r="AO25" i="9"/>
  <c r="AQ25" i="9" s="1"/>
  <c r="AP25" i="9"/>
  <c r="AL26" i="9"/>
  <c r="AM26" i="9"/>
  <c r="AN26" i="9"/>
  <c r="AO26" i="9"/>
  <c r="AP26" i="9"/>
  <c r="AQ26" i="9"/>
  <c r="AL27" i="9"/>
  <c r="AM27" i="9"/>
  <c r="AN27" i="9"/>
  <c r="AO27" i="9"/>
  <c r="AQ27" i="9" s="1"/>
  <c r="AP27" i="9"/>
  <c r="AL28" i="9"/>
  <c r="AM28" i="9"/>
  <c r="AN28" i="9"/>
  <c r="AO28" i="9"/>
  <c r="AP28" i="9"/>
  <c r="AQ28" i="9"/>
  <c r="AL29" i="9"/>
  <c r="AM29" i="9"/>
  <c r="AN29" i="9"/>
  <c r="AO29" i="9"/>
  <c r="AQ29" i="9" s="1"/>
  <c r="AP29" i="9"/>
  <c r="AL30" i="9"/>
  <c r="AM30" i="9"/>
  <c r="AN30" i="9"/>
  <c r="AO30" i="9"/>
  <c r="AP30" i="9"/>
  <c r="AQ30" i="9"/>
  <c r="AL31" i="9"/>
  <c r="AM31" i="9"/>
  <c r="AN31" i="9"/>
  <c r="AO31" i="9"/>
  <c r="AQ31" i="9" s="1"/>
  <c r="AP31" i="9"/>
  <c r="AL32" i="9"/>
  <c r="AM32" i="9"/>
  <c r="AN32" i="9"/>
  <c r="AO32" i="9"/>
  <c r="AP32" i="9"/>
  <c r="AQ32" i="9"/>
  <c r="AL33" i="9"/>
  <c r="AM33" i="9"/>
  <c r="AN33" i="9"/>
  <c r="AO33" i="9"/>
  <c r="AQ33" i="9" s="1"/>
  <c r="AP33" i="9"/>
  <c r="AL34" i="9"/>
  <c r="AM34" i="9"/>
  <c r="AN34" i="9"/>
  <c r="AO34" i="9"/>
  <c r="AP34" i="9"/>
  <c r="AQ34" i="9"/>
  <c r="AL35" i="9"/>
  <c r="AM35" i="9"/>
  <c r="AN35" i="9"/>
  <c r="AO35" i="9"/>
  <c r="AQ35" i="9" s="1"/>
  <c r="AP35" i="9"/>
  <c r="AL36" i="9"/>
  <c r="AM36" i="9"/>
  <c r="AN36" i="9"/>
  <c r="AO36" i="9"/>
  <c r="AP36" i="9"/>
  <c r="AQ36" i="9"/>
  <c r="AL37" i="9"/>
  <c r="AM37" i="9"/>
  <c r="AN37" i="9"/>
  <c r="AO37" i="9"/>
  <c r="AQ37" i="9" s="1"/>
  <c r="AP37" i="9"/>
  <c r="AL38" i="9"/>
  <c r="AM38" i="9"/>
  <c r="AN38" i="9"/>
  <c r="AO38" i="9"/>
  <c r="AP38" i="9"/>
  <c r="AQ38" i="9"/>
  <c r="AL39" i="9"/>
  <c r="AM39" i="9"/>
  <c r="AN39" i="9"/>
  <c r="AO39" i="9"/>
  <c r="AQ39" i="9" s="1"/>
  <c r="AP39" i="9"/>
  <c r="AL40" i="9"/>
  <c r="AM40" i="9"/>
  <c r="AN40" i="9"/>
  <c r="AO40" i="9"/>
  <c r="AP40" i="9"/>
  <c r="AQ40" i="9"/>
  <c r="AL41" i="9"/>
  <c r="AM41" i="9"/>
  <c r="AN41" i="9"/>
  <c r="AO41" i="9"/>
  <c r="AQ41" i="9" s="1"/>
  <c r="AP41" i="9"/>
  <c r="AL42" i="9"/>
  <c r="AM42" i="9"/>
  <c r="AN42" i="9"/>
  <c r="AO42" i="9"/>
  <c r="AP42" i="9"/>
  <c r="AQ42" i="9"/>
  <c r="AL43" i="9"/>
  <c r="AM43" i="9"/>
  <c r="AN43" i="9"/>
  <c r="AO43" i="9"/>
  <c r="AQ43" i="9" s="1"/>
  <c r="AP43" i="9"/>
  <c r="AL44" i="9"/>
  <c r="AM44" i="9"/>
  <c r="AN44" i="9"/>
  <c r="AO44" i="9"/>
  <c r="AP44" i="9"/>
  <c r="AQ44" i="9"/>
  <c r="AL45" i="9"/>
  <c r="AM45" i="9"/>
  <c r="AN45" i="9"/>
  <c r="AO45" i="9"/>
  <c r="AQ45" i="9" s="1"/>
  <c r="AP45" i="9"/>
  <c r="AL46" i="9"/>
  <c r="AM46" i="9"/>
  <c r="AN46" i="9"/>
  <c r="AO46" i="9"/>
  <c r="AP46" i="9"/>
  <c r="AQ46" i="9"/>
  <c r="AL47" i="9"/>
  <c r="AM47" i="9"/>
  <c r="AN47" i="9"/>
  <c r="AO47" i="9"/>
  <c r="AQ47" i="9" s="1"/>
  <c r="AP47" i="9"/>
  <c r="AL48" i="9"/>
  <c r="AM48" i="9"/>
  <c r="AN48" i="9"/>
  <c r="AO48" i="9"/>
  <c r="AP48" i="9"/>
  <c r="AQ48" i="9"/>
  <c r="AL49" i="9"/>
  <c r="AM49" i="9"/>
  <c r="AN49" i="9"/>
  <c r="AO49" i="9"/>
  <c r="AQ49" i="9" s="1"/>
  <c r="AP49" i="9"/>
  <c r="AL50" i="9"/>
  <c r="AM50" i="9"/>
  <c r="AN50" i="9"/>
  <c r="AO50" i="9"/>
  <c r="AP50" i="9"/>
  <c r="AQ50" i="9"/>
  <c r="AL51" i="9"/>
  <c r="AM51" i="9"/>
  <c r="AN51" i="9"/>
  <c r="AO51" i="9"/>
  <c r="AQ51" i="9" s="1"/>
  <c r="AP51" i="9"/>
  <c r="AL52" i="9"/>
  <c r="AM52" i="9"/>
  <c r="AN52" i="9"/>
  <c r="AO52" i="9"/>
  <c r="AP52" i="9"/>
  <c r="AQ52" i="9"/>
  <c r="AL53" i="9"/>
  <c r="AM53" i="9"/>
  <c r="AN53" i="9"/>
  <c r="AO53" i="9"/>
  <c r="AQ53" i="9" s="1"/>
  <c r="AP53" i="9"/>
  <c r="AL54" i="9"/>
  <c r="AM54" i="9"/>
  <c r="AN54" i="9"/>
  <c r="AO54" i="9"/>
  <c r="AP54" i="9"/>
  <c r="AQ54" i="9"/>
  <c r="AL55" i="9"/>
  <c r="AM55" i="9"/>
  <c r="AN55" i="9"/>
  <c r="AO55" i="9"/>
  <c r="AQ55" i="9" s="1"/>
  <c r="AP55" i="9"/>
  <c r="AL56" i="9"/>
  <c r="AM56" i="9"/>
  <c r="AN56" i="9"/>
  <c r="AO56" i="9"/>
  <c r="AP56" i="9"/>
  <c r="AQ56" i="9"/>
  <c r="AL57" i="9"/>
  <c r="AM57" i="9"/>
  <c r="AN57" i="9"/>
  <c r="AO57" i="9"/>
  <c r="AQ57" i="9" s="1"/>
  <c r="AP57" i="9"/>
  <c r="AL58" i="9"/>
  <c r="AM58" i="9"/>
  <c r="AN58" i="9"/>
  <c r="AO58" i="9"/>
  <c r="AP58" i="9"/>
  <c r="AQ58" i="9"/>
  <c r="AL59" i="9"/>
  <c r="AM59" i="9"/>
  <c r="AN59" i="9"/>
  <c r="AO59" i="9"/>
  <c r="AQ59" i="9" s="1"/>
  <c r="AP59" i="9"/>
  <c r="AL60" i="9"/>
  <c r="AM60" i="9"/>
  <c r="AN60" i="9"/>
  <c r="AO60" i="9"/>
  <c r="AP60" i="9"/>
  <c r="AQ60" i="9"/>
  <c r="AL61" i="9"/>
  <c r="AM61" i="9"/>
  <c r="AN61" i="9"/>
  <c r="AO61" i="9"/>
  <c r="AQ61" i="9" s="1"/>
  <c r="AP61" i="9"/>
  <c r="AL62" i="9"/>
  <c r="AM62" i="9"/>
  <c r="AN62" i="9"/>
  <c r="AO62" i="9"/>
  <c r="AP62" i="9"/>
  <c r="AQ62" i="9"/>
  <c r="AL63" i="9"/>
  <c r="AM63" i="9"/>
  <c r="AN63" i="9"/>
  <c r="AO63" i="9"/>
  <c r="AQ63" i="9" s="1"/>
  <c r="AP63" i="9"/>
  <c r="AL64" i="9"/>
  <c r="AM64" i="9"/>
  <c r="AN64" i="9"/>
  <c r="AO64" i="9"/>
  <c r="AP64" i="9"/>
  <c r="AQ64" i="9"/>
  <c r="AL65" i="9"/>
  <c r="AM65" i="9"/>
  <c r="AN65" i="9"/>
  <c r="AO65" i="9"/>
  <c r="AQ65" i="9" s="1"/>
  <c r="AP65" i="9"/>
  <c r="AL66" i="9"/>
  <c r="AM66" i="9"/>
  <c r="AN66" i="9"/>
  <c r="AO66" i="9"/>
  <c r="AP66" i="9"/>
  <c r="AQ66" i="9"/>
  <c r="AL67" i="9"/>
  <c r="AM67" i="9"/>
  <c r="AN67" i="9"/>
  <c r="AO67" i="9"/>
  <c r="AQ67" i="9" s="1"/>
  <c r="AP67" i="9"/>
  <c r="AL68" i="9"/>
  <c r="AM68" i="9"/>
  <c r="AN68" i="9"/>
  <c r="AO68" i="9"/>
  <c r="AP68" i="9"/>
  <c r="AQ68" i="9"/>
  <c r="AL69" i="9"/>
  <c r="AM69" i="9"/>
  <c r="AN69" i="9"/>
  <c r="AO69" i="9"/>
  <c r="AQ69" i="9" s="1"/>
  <c r="AP69" i="9"/>
  <c r="AL70" i="9"/>
  <c r="AM70" i="9"/>
  <c r="AN70" i="9"/>
  <c r="AO70" i="9"/>
  <c r="AP70" i="9"/>
  <c r="AQ70" i="9"/>
  <c r="AL71" i="9"/>
  <c r="AM71" i="9"/>
  <c r="AN71" i="9"/>
  <c r="AO71" i="9"/>
  <c r="AQ71" i="9" s="1"/>
  <c r="AP71" i="9"/>
  <c r="AL72" i="9"/>
  <c r="AM72" i="9"/>
  <c r="AN72" i="9"/>
  <c r="AO72" i="9"/>
  <c r="AP72" i="9"/>
  <c r="AQ72" i="9"/>
  <c r="AL73" i="9"/>
  <c r="AM73" i="9"/>
  <c r="AN73" i="9"/>
  <c r="AO73" i="9"/>
  <c r="AQ73" i="9" s="1"/>
  <c r="AP73" i="9"/>
  <c r="AL74" i="9"/>
  <c r="AM74" i="9"/>
  <c r="AN74" i="9"/>
  <c r="AO74" i="9"/>
  <c r="AP74" i="9"/>
  <c r="AQ74" i="9"/>
  <c r="AL75" i="9"/>
  <c r="AM75" i="9"/>
  <c r="AN75" i="9"/>
  <c r="AO75" i="9"/>
  <c r="AQ75" i="9" s="1"/>
  <c r="AP75" i="9"/>
  <c r="AL76" i="9"/>
  <c r="AM76" i="9"/>
  <c r="AN76" i="9"/>
  <c r="AO76" i="9"/>
  <c r="AP76" i="9"/>
  <c r="AQ76" i="9"/>
  <c r="AL77" i="9"/>
  <c r="AM77" i="9"/>
  <c r="AN77" i="9"/>
  <c r="AO77" i="9"/>
  <c r="AQ77" i="9" s="1"/>
  <c r="AP77" i="9"/>
  <c r="AL78" i="9"/>
  <c r="AM78" i="9"/>
  <c r="AN78" i="9"/>
  <c r="AO78" i="9"/>
  <c r="AP78" i="9"/>
  <c r="AQ78" i="9"/>
  <c r="AL79" i="9"/>
  <c r="AM79" i="9"/>
  <c r="AN79" i="9"/>
  <c r="AO79" i="9"/>
  <c r="AQ79" i="9" s="1"/>
  <c r="AP79" i="9"/>
  <c r="AL80" i="9"/>
  <c r="AM80" i="9"/>
  <c r="AN80" i="9"/>
  <c r="AO80" i="9"/>
  <c r="AP80" i="9"/>
  <c r="AQ80" i="9"/>
  <c r="AL81" i="9"/>
  <c r="AM81" i="9"/>
  <c r="AN81" i="9"/>
  <c r="AO81" i="9"/>
  <c r="AQ81" i="9" s="1"/>
  <c r="AP81" i="9"/>
  <c r="AL82" i="9"/>
  <c r="AM82" i="9"/>
  <c r="AN82" i="9"/>
  <c r="AO82" i="9"/>
  <c r="AP82" i="9"/>
  <c r="AQ82" i="9"/>
  <c r="AL83" i="9"/>
  <c r="AM83" i="9"/>
  <c r="AN83" i="9"/>
  <c r="AO83" i="9"/>
  <c r="AQ83" i="9" s="1"/>
  <c r="AP83" i="9"/>
  <c r="AL84" i="9"/>
  <c r="AM84" i="9"/>
  <c r="AN84" i="9"/>
  <c r="AO84" i="9"/>
  <c r="AP84" i="9"/>
  <c r="AQ84" i="9"/>
  <c r="AL85" i="9"/>
  <c r="AM85" i="9"/>
  <c r="AN85" i="9"/>
  <c r="AO85" i="9"/>
  <c r="AQ85" i="9" s="1"/>
  <c r="AP85" i="9"/>
  <c r="AL86" i="9"/>
  <c r="AM86" i="9"/>
  <c r="AN86" i="9"/>
  <c r="AO86" i="9"/>
  <c r="AP86" i="9"/>
  <c r="AQ86" i="9"/>
  <c r="AL87" i="9"/>
  <c r="AM87" i="9"/>
  <c r="AN87" i="9"/>
  <c r="AO87" i="9"/>
  <c r="AQ87" i="9" s="1"/>
  <c r="AP87" i="9"/>
  <c r="AL88" i="9"/>
  <c r="AM88" i="9"/>
  <c r="AN88" i="9"/>
  <c r="AO88" i="9"/>
  <c r="AP88" i="9"/>
  <c r="AQ88" i="9"/>
  <c r="AL89" i="9"/>
  <c r="AM89" i="9"/>
  <c r="AN89" i="9"/>
  <c r="AO89" i="9"/>
  <c r="AQ89" i="9" s="1"/>
  <c r="AP89" i="9"/>
  <c r="AL90" i="9"/>
  <c r="AM90" i="9"/>
  <c r="AN90" i="9"/>
  <c r="AO90" i="9"/>
  <c r="AP90" i="9"/>
  <c r="AQ90" i="9"/>
  <c r="AL91" i="9"/>
  <c r="AM91" i="9"/>
  <c r="AN91" i="9"/>
  <c r="AO91" i="9"/>
  <c r="AQ91" i="9" s="1"/>
  <c r="AP91" i="9"/>
  <c r="AL92" i="9"/>
  <c r="AM92" i="9"/>
  <c r="AN92" i="9"/>
  <c r="AO92" i="9"/>
  <c r="AP92" i="9"/>
  <c r="AQ92" i="9"/>
  <c r="AL93" i="9"/>
  <c r="AM93" i="9"/>
  <c r="AN93" i="9"/>
  <c r="AO93" i="9"/>
  <c r="AQ93" i="9" s="1"/>
  <c r="AP93" i="9"/>
  <c r="AL94" i="9"/>
  <c r="AM94" i="9"/>
  <c r="AN94" i="9"/>
  <c r="AO94" i="9"/>
  <c r="AP94" i="9"/>
  <c r="AQ94" i="9"/>
  <c r="AL95" i="9"/>
  <c r="AM95" i="9"/>
  <c r="AN95" i="9"/>
  <c r="AO95" i="9"/>
  <c r="AQ95" i="9" s="1"/>
  <c r="AP95" i="9"/>
  <c r="AL96" i="9"/>
  <c r="AM96" i="9"/>
  <c r="AN96" i="9"/>
  <c r="AO96" i="9"/>
  <c r="AP96" i="9"/>
  <c r="AQ96" i="9"/>
  <c r="AL97" i="9"/>
  <c r="AM97" i="9"/>
  <c r="AN97" i="9"/>
  <c r="AO97" i="9"/>
  <c r="AQ97" i="9" s="1"/>
  <c r="AP97" i="9"/>
  <c r="AL98" i="9"/>
  <c r="AM98" i="9"/>
  <c r="AN98" i="9"/>
  <c r="AO98" i="9"/>
  <c r="AP98" i="9"/>
  <c r="AQ98" i="9"/>
  <c r="AL99" i="9"/>
  <c r="AM99" i="9"/>
  <c r="AN99" i="9"/>
  <c r="AO99" i="9"/>
  <c r="AQ99" i="9" s="1"/>
  <c r="AP99" i="9"/>
  <c r="AL100" i="9"/>
  <c r="AM100" i="9"/>
  <c r="AN100" i="9"/>
  <c r="AO100" i="9"/>
  <c r="AP100" i="9"/>
  <c r="AQ100" i="9"/>
  <c r="AL101" i="9"/>
  <c r="AM101" i="9"/>
  <c r="AN101" i="9"/>
  <c r="AO101" i="9"/>
  <c r="AQ101" i="9" s="1"/>
  <c r="AP101" i="9"/>
  <c r="AL102" i="9"/>
  <c r="AM102" i="9"/>
  <c r="AN102" i="9"/>
  <c r="AO102" i="9"/>
  <c r="AP102" i="9"/>
  <c r="AQ102" i="9"/>
  <c r="AL103" i="9"/>
  <c r="AM103" i="9"/>
  <c r="AN103" i="9"/>
  <c r="AO103" i="9"/>
  <c r="AQ103" i="9" s="1"/>
  <c r="AP103" i="9"/>
  <c r="AL104" i="9"/>
  <c r="AM104" i="9"/>
  <c r="AN104" i="9"/>
  <c r="AO104" i="9"/>
  <c r="AP104" i="9"/>
  <c r="AQ104" i="9"/>
  <c r="AL105" i="9"/>
  <c r="AM105" i="9"/>
  <c r="AN105" i="9"/>
  <c r="AO105" i="9"/>
  <c r="AQ105" i="9" s="1"/>
  <c r="AP105" i="9"/>
  <c r="AL106" i="9"/>
  <c r="AM106" i="9"/>
  <c r="AN106" i="9"/>
  <c r="AO106" i="9"/>
  <c r="AP106" i="9"/>
  <c r="AQ106" i="9"/>
  <c r="AL107" i="9"/>
  <c r="AM107" i="9"/>
  <c r="AN107" i="9"/>
  <c r="AO107" i="9"/>
  <c r="AQ107" i="9" s="1"/>
  <c r="AP107" i="9"/>
  <c r="AL108" i="9"/>
  <c r="AM108" i="9"/>
  <c r="AN108" i="9"/>
  <c r="AO108" i="9"/>
  <c r="AP108" i="9"/>
  <c r="AQ108" i="9"/>
  <c r="AL109" i="9"/>
  <c r="AM109" i="9"/>
  <c r="AN109" i="9"/>
  <c r="AO109" i="9"/>
  <c r="AQ109" i="9" s="1"/>
  <c r="AP109" i="9"/>
  <c r="AL110" i="9"/>
  <c r="AM110" i="9"/>
  <c r="AN110" i="9"/>
  <c r="AO110" i="9"/>
  <c r="AP110" i="9"/>
  <c r="AQ110" i="9"/>
  <c r="AL111" i="9"/>
  <c r="AM111" i="9"/>
  <c r="AN111" i="9"/>
  <c r="AO111" i="9"/>
  <c r="AQ111" i="9" s="1"/>
  <c r="AP111" i="9"/>
  <c r="AL112" i="9"/>
  <c r="AM112" i="9"/>
  <c r="AN112" i="9"/>
  <c r="AO112" i="9"/>
  <c r="AP112" i="9"/>
  <c r="AQ112" i="9"/>
  <c r="AL113" i="9"/>
  <c r="AM113" i="9"/>
  <c r="AN113" i="9"/>
  <c r="AO113" i="9"/>
  <c r="AQ113" i="9" s="1"/>
  <c r="AP113" i="9"/>
  <c r="AL114" i="9"/>
  <c r="AM114" i="9"/>
  <c r="AN114" i="9"/>
  <c r="AO114" i="9"/>
  <c r="AP114" i="9"/>
  <c r="AQ114" i="9"/>
  <c r="AL115" i="9"/>
  <c r="AM115" i="9"/>
  <c r="AN115" i="9"/>
  <c r="AO115" i="9"/>
  <c r="AQ115" i="9" s="1"/>
  <c r="AP115" i="9"/>
  <c r="AL116" i="9"/>
  <c r="AM116" i="9"/>
  <c r="AN116" i="9"/>
  <c r="AO116" i="9"/>
  <c r="AP116" i="9"/>
  <c r="AQ116" i="9"/>
  <c r="AL117" i="9"/>
  <c r="AM117" i="9"/>
  <c r="AN117" i="9"/>
  <c r="AO117" i="9"/>
  <c r="AQ117" i="9" s="1"/>
  <c r="AP117" i="9"/>
  <c r="AL118" i="9"/>
  <c r="AM118" i="9"/>
  <c r="AN118" i="9"/>
  <c r="AO118" i="9"/>
  <c r="AP118" i="9"/>
  <c r="AQ118" i="9"/>
  <c r="AL119" i="9"/>
  <c r="AM119" i="9"/>
  <c r="AN119" i="9"/>
  <c r="AO119" i="9"/>
  <c r="AQ119" i="9" s="1"/>
  <c r="AP119" i="9"/>
  <c r="AL120" i="9"/>
  <c r="AM120" i="9"/>
  <c r="AN120" i="9"/>
  <c r="AO120" i="9"/>
  <c r="AP120" i="9"/>
  <c r="AQ120" i="9"/>
  <c r="AL121" i="9"/>
  <c r="AM121" i="9"/>
  <c r="AN121" i="9"/>
  <c r="AO121" i="9"/>
  <c r="AQ121" i="9" s="1"/>
  <c r="AP121" i="9"/>
  <c r="AL122" i="9"/>
  <c r="AM122" i="9"/>
  <c r="AN122" i="9"/>
  <c r="AO122" i="9"/>
  <c r="AP122" i="9"/>
  <c r="AQ122" i="9"/>
  <c r="AL123" i="9"/>
  <c r="AM123" i="9"/>
  <c r="AN123" i="9"/>
  <c r="AO123" i="9"/>
  <c r="AQ123" i="9" s="1"/>
  <c r="AP123" i="9"/>
  <c r="AL124" i="9"/>
  <c r="AM124" i="9"/>
  <c r="AN124" i="9"/>
  <c r="AO124" i="9"/>
  <c r="AP124" i="9"/>
  <c r="AQ124" i="9"/>
  <c r="AL125" i="9"/>
  <c r="AM125" i="9"/>
  <c r="AN125" i="9"/>
  <c r="AO125" i="9"/>
  <c r="AQ125" i="9" s="1"/>
  <c r="AP125" i="9"/>
  <c r="AL126" i="9"/>
  <c r="AM126" i="9"/>
  <c r="AN126" i="9"/>
  <c r="AO126" i="9"/>
  <c r="AP126" i="9"/>
  <c r="AQ126" i="9"/>
  <c r="AL127" i="9"/>
  <c r="AM127" i="9"/>
  <c r="AN127" i="9"/>
  <c r="AO127" i="9"/>
  <c r="AQ127" i="9" s="1"/>
  <c r="AP127" i="9"/>
  <c r="AL128" i="9"/>
  <c r="AM128" i="9"/>
  <c r="AN128" i="9"/>
  <c r="AO128" i="9"/>
  <c r="AP128" i="9"/>
  <c r="AQ128" i="9"/>
  <c r="AL129" i="9"/>
  <c r="AM129" i="9"/>
  <c r="AN129" i="9"/>
  <c r="AO129" i="9"/>
  <c r="AQ129" i="9" s="1"/>
  <c r="AP129" i="9"/>
  <c r="AL130" i="9"/>
  <c r="AM130" i="9"/>
  <c r="AN130" i="9"/>
  <c r="AO130" i="9"/>
  <c r="AP130" i="9"/>
  <c r="AQ130" i="9"/>
  <c r="AL131" i="9"/>
  <c r="AM131" i="9"/>
  <c r="AN131" i="9"/>
  <c r="AO131" i="9"/>
  <c r="AQ131" i="9" s="1"/>
  <c r="AP131" i="9"/>
  <c r="AL132" i="9"/>
  <c r="AM132" i="9"/>
  <c r="AN132" i="9"/>
  <c r="AO132" i="9"/>
  <c r="AP132" i="9"/>
  <c r="AQ132" i="9"/>
  <c r="AL133" i="9"/>
  <c r="AM133" i="9"/>
  <c r="AN133" i="9"/>
  <c r="AO133" i="9"/>
  <c r="AQ133" i="9" s="1"/>
  <c r="AP133" i="9"/>
  <c r="AL134" i="9"/>
  <c r="AM134" i="9"/>
  <c r="AN134" i="9"/>
  <c r="AO134" i="9"/>
  <c r="AP134" i="9"/>
  <c r="AQ134" i="9"/>
  <c r="AL135" i="9"/>
  <c r="AM135" i="9"/>
  <c r="AN135" i="9"/>
  <c r="AO135" i="9"/>
  <c r="AQ135" i="9" s="1"/>
  <c r="AP135" i="9"/>
  <c r="AL136" i="9"/>
  <c r="AM136" i="9"/>
  <c r="AN136" i="9"/>
  <c r="AO136" i="9"/>
  <c r="AP136" i="9"/>
  <c r="AQ136" i="9"/>
  <c r="AL137" i="9"/>
  <c r="AM137" i="9"/>
  <c r="AN137" i="9"/>
  <c r="AO137" i="9"/>
  <c r="AQ137" i="9" s="1"/>
  <c r="AP137" i="9"/>
  <c r="AL138" i="9"/>
  <c r="AM138" i="9"/>
  <c r="AN138" i="9"/>
  <c r="AO138" i="9"/>
  <c r="AP138" i="9"/>
  <c r="AQ138" i="9"/>
  <c r="AL139" i="9"/>
  <c r="AM139" i="9"/>
  <c r="AN139" i="9"/>
  <c r="AO139" i="9"/>
  <c r="AQ139" i="9" s="1"/>
  <c r="AP139" i="9"/>
  <c r="AL140" i="9"/>
  <c r="AM140" i="9"/>
  <c r="AN140" i="9"/>
  <c r="AO140" i="9"/>
  <c r="AP140" i="9"/>
  <c r="AQ140" i="9"/>
  <c r="AL141" i="9"/>
  <c r="AM141" i="9"/>
  <c r="AN141" i="9"/>
  <c r="AO141" i="9"/>
  <c r="AQ141" i="9" s="1"/>
  <c r="AP141" i="9"/>
  <c r="AL142" i="9"/>
  <c r="AM142" i="9"/>
  <c r="AN142" i="9"/>
  <c r="AO142" i="9"/>
  <c r="AP142" i="9"/>
  <c r="AQ142" i="9"/>
  <c r="AL143" i="9"/>
  <c r="AM143" i="9"/>
  <c r="AN143" i="9"/>
  <c r="AO143" i="9"/>
  <c r="AQ143" i="9" s="1"/>
  <c r="AP143" i="9"/>
  <c r="AL144" i="9"/>
  <c r="AM144" i="9"/>
  <c r="AN144" i="9"/>
  <c r="AO144" i="9"/>
  <c r="AP144" i="9"/>
  <c r="AQ144" i="9"/>
  <c r="AL145" i="9"/>
  <c r="AM145" i="9"/>
  <c r="AN145" i="9"/>
  <c r="AO145" i="9"/>
  <c r="AQ145" i="9" s="1"/>
  <c r="AP145" i="9"/>
  <c r="AL146" i="9"/>
  <c r="AM146" i="9"/>
  <c r="AN146" i="9"/>
  <c r="AO146" i="9"/>
  <c r="AP146" i="9"/>
  <c r="AQ146" i="9"/>
  <c r="AL147" i="9"/>
  <c r="AM147" i="9"/>
  <c r="AN147" i="9"/>
  <c r="AO147" i="9"/>
  <c r="AQ147" i="9" s="1"/>
  <c r="AP147" i="9"/>
  <c r="AL148" i="9"/>
  <c r="AM148" i="9"/>
  <c r="AN148" i="9"/>
  <c r="AO148" i="9"/>
  <c r="AP148" i="9"/>
  <c r="AQ148" i="9"/>
  <c r="AL149" i="9"/>
  <c r="AM149" i="9"/>
  <c r="AN149" i="9"/>
  <c r="AO149" i="9"/>
  <c r="AQ149" i="9" s="1"/>
  <c r="AP149" i="9"/>
  <c r="AL150" i="9"/>
  <c r="AM150" i="9"/>
  <c r="AN150" i="9"/>
  <c r="AO150" i="9"/>
  <c r="AP150" i="9"/>
  <c r="AQ150" i="9"/>
  <c r="AL151" i="9"/>
  <c r="AM151" i="9"/>
  <c r="AN151" i="9"/>
  <c r="AO151" i="9"/>
  <c r="AQ151" i="9" s="1"/>
  <c r="AP151" i="9"/>
  <c r="AL152" i="9"/>
  <c r="AM152" i="9"/>
  <c r="AN152" i="9"/>
  <c r="AO152" i="9"/>
  <c r="AP152" i="9"/>
  <c r="AQ152" i="9"/>
  <c r="AL153" i="9"/>
  <c r="AM153" i="9"/>
  <c r="AN153" i="9"/>
  <c r="AO153" i="9"/>
  <c r="AQ153" i="9" s="1"/>
  <c r="AP153" i="9"/>
  <c r="AL154" i="9"/>
  <c r="AM154" i="9"/>
  <c r="AN154" i="9"/>
  <c r="AO154" i="9"/>
  <c r="AP154" i="9"/>
  <c r="AQ154" i="9"/>
  <c r="AL155" i="9"/>
  <c r="AM155" i="9"/>
  <c r="AN155" i="9"/>
  <c r="AO155" i="9"/>
  <c r="AQ155" i="9" s="1"/>
  <c r="AP155" i="9"/>
  <c r="AL156" i="9"/>
  <c r="AM156" i="9"/>
  <c r="AN156" i="9"/>
  <c r="AO156" i="9"/>
  <c r="AP156" i="9"/>
  <c r="AQ156" i="9"/>
  <c r="AL157" i="9"/>
  <c r="AM157" i="9"/>
  <c r="AN157" i="9"/>
  <c r="AO157" i="9"/>
  <c r="AQ157" i="9" s="1"/>
  <c r="AP157" i="9"/>
  <c r="AL158" i="9"/>
  <c r="AM158" i="9"/>
  <c r="AN158" i="9"/>
  <c r="AO158" i="9"/>
  <c r="AP158" i="9"/>
  <c r="AQ158" i="9"/>
  <c r="AL159" i="9"/>
  <c r="AM159" i="9"/>
  <c r="AN159" i="9"/>
  <c r="AO159" i="9"/>
  <c r="AQ159" i="9" s="1"/>
  <c r="AP159" i="9"/>
  <c r="AL160" i="9"/>
  <c r="AM160" i="9"/>
  <c r="AN160" i="9"/>
  <c r="AO160" i="9"/>
  <c r="AP160" i="9"/>
  <c r="AQ160" i="9"/>
  <c r="AL161" i="9"/>
  <c r="AM161" i="9"/>
  <c r="AN161" i="9"/>
  <c r="AO161" i="9"/>
  <c r="AQ161" i="9" s="1"/>
  <c r="AP161" i="9"/>
  <c r="AL162" i="9"/>
  <c r="AM162" i="9"/>
  <c r="AN162" i="9"/>
  <c r="AO162" i="9"/>
  <c r="AP162" i="9"/>
  <c r="AQ162" i="9"/>
  <c r="AL163" i="9"/>
  <c r="AM163" i="9"/>
  <c r="AN163" i="9"/>
  <c r="AO163" i="9"/>
  <c r="AQ163" i="9" s="1"/>
  <c r="AP163" i="9"/>
  <c r="AL164" i="9"/>
  <c r="AM164" i="9"/>
  <c r="AN164" i="9"/>
  <c r="AO164" i="9"/>
  <c r="AP164" i="9"/>
  <c r="AQ164" i="9"/>
  <c r="AL165" i="9"/>
  <c r="AM165" i="9"/>
  <c r="AN165" i="9"/>
  <c r="AO165" i="9"/>
  <c r="AQ165" i="9" s="1"/>
  <c r="AP165" i="9"/>
  <c r="AL166" i="9"/>
  <c r="AM166" i="9"/>
  <c r="AN166" i="9"/>
  <c r="AO166" i="9"/>
  <c r="AP166" i="9"/>
  <c r="AQ166" i="9"/>
  <c r="AL167" i="9"/>
  <c r="AM167" i="9"/>
  <c r="AN167" i="9"/>
  <c r="AO167" i="9"/>
  <c r="AQ167" i="9" s="1"/>
  <c r="AP167" i="9"/>
  <c r="AL168" i="9"/>
  <c r="AM168" i="9"/>
  <c r="AN168" i="9"/>
  <c r="AO168" i="9"/>
  <c r="AP168" i="9"/>
  <c r="AQ168" i="9"/>
  <c r="AL169" i="9"/>
  <c r="AM169" i="9"/>
  <c r="AN169" i="9"/>
  <c r="AO169" i="9"/>
  <c r="AQ169" i="9" s="1"/>
  <c r="AP169" i="9"/>
  <c r="AL170" i="9"/>
  <c r="AM170" i="9"/>
  <c r="AN170" i="9"/>
  <c r="AO170" i="9"/>
  <c r="AP170" i="9"/>
  <c r="AQ170" i="9"/>
  <c r="AL171" i="9"/>
  <c r="AM171" i="9"/>
  <c r="AN171" i="9"/>
  <c r="AO171" i="9"/>
  <c r="AQ171" i="9" s="1"/>
  <c r="AP171" i="9"/>
  <c r="AL172" i="9"/>
  <c r="AM172" i="9"/>
  <c r="AN172" i="9"/>
  <c r="AO172" i="9"/>
  <c r="AP172" i="9"/>
  <c r="AQ172" i="9"/>
  <c r="AL173" i="9"/>
  <c r="AM173" i="9"/>
  <c r="AN173" i="9"/>
  <c r="AO173" i="9"/>
  <c r="AQ173" i="9" s="1"/>
  <c r="AP173" i="9"/>
  <c r="AL174" i="9"/>
  <c r="AM174" i="9"/>
  <c r="AN174" i="9"/>
  <c r="AO174" i="9"/>
  <c r="AP174" i="9"/>
  <c r="AQ174" i="9"/>
  <c r="AL175" i="9"/>
  <c r="AM175" i="9"/>
  <c r="AN175" i="9"/>
  <c r="AO175" i="9"/>
  <c r="AQ175" i="9" s="1"/>
  <c r="AP175" i="9"/>
  <c r="AL176" i="9"/>
  <c r="AM176" i="9"/>
  <c r="AN176" i="9"/>
  <c r="AO176" i="9"/>
  <c r="AP176" i="9"/>
  <c r="AQ176" i="9"/>
  <c r="AL177" i="9"/>
  <c r="AM177" i="9"/>
  <c r="AN177" i="9"/>
  <c r="AO177" i="9"/>
  <c r="AQ177" i="9" s="1"/>
  <c r="AP177" i="9"/>
  <c r="AL178" i="9"/>
  <c r="AM178" i="9"/>
  <c r="AN178" i="9"/>
  <c r="AO178" i="9"/>
  <c r="AP178" i="9"/>
  <c r="AQ178" i="9"/>
  <c r="AL179" i="9"/>
  <c r="AM179" i="9"/>
  <c r="AN179" i="9"/>
  <c r="AO179" i="9"/>
  <c r="AQ179" i="9" s="1"/>
  <c r="AP179" i="9"/>
  <c r="AL180" i="9"/>
  <c r="AM180" i="9"/>
  <c r="AN180" i="9"/>
  <c r="AO180" i="9"/>
  <c r="AP180" i="9"/>
  <c r="AQ180" i="9"/>
  <c r="AL181" i="9"/>
  <c r="AM181" i="9"/>
  <c r="AN181" i="9"/>
  <c r="AO181" i="9"/>
  <c r="AQ181" i="9" s="1"/>
  <c r="AP181" i="9"/>
  <c r="AL182" i="9"/>
  <c r="AM182" i="9"/>
  <c r="AN182" i="9"/>
  <c r="AO182" i="9"/>
  <c r="AP182" i="9"/>
  <c r="AQ182" i="9"/>
  <c r="AL183" i="9"/>
  <c r="AM183" i="9"/>
  <c r="AN183" i="9"/>
  <c r="AO183" i="9"/>
  <c r="AQ183" i="9" s="1"/>
  <c r="AP183" i="9"/>
  <c r="AL184" i="9"/>
  <c r="AM184" i="9"/>
  <c r="AN184" i="9"/>
  <c r="AO184" i="9"/>
  <c r="AP184" i="9"/>
  <c r="AQ184" i="9"/>
  <c r="AL185" i="9"/>
  <c r="AM185" i="9"/>
  <c r="AN185" i="9"/>
  <c r="AO185" i="9"/>
  <c r="AQ185" i="9" s="1"/>
  <c r="AP185" i="9"/>
  <c r="AL186" i="9"/>
  <c r="AM186" i="9"/>
  <c r="AN186" i="9"/>
  <c r="AO186" i="9"/>
  <c r="AP186" i="9"/>
  <c r="AQ186" i="9"/>
  <c r="AL187" i="9"/>
  <c r="AM187" i="9"/>
  <c r="AN187" i="9"/>
  <c r="AO187" i="9"/>
  <c r="AQ187" i="9" s="1"/>
  <c r="AP187" i="9"/>
  <c r="AL188" i="9"/>
  <c r="AM188" i="9"/>
  <c r="AN188" i="9"/>
  <c r="AO188" i="9"/>
  <c r="AP188" i="9"/>
  <c r="AQ188" i="9"/>
  <c r="AL189" i="9"/>
  <c r="AM189" i="9"/>
  <c r="AN189" i="9"/>
  <c r="AO189" i="9"/>
  <c r="AQ189" i="9" s="1"/>
  <c r="AP189" i="9"/>
  <c r="AL190" i="9"/>
  <c r="AM190" i="9"/>
  <c r="AN190" i="9"/>
  <c r="AO190" i="9"/>
  <c r="AP190" i="9"/>
  <c r="AQ190" i="9"/>
  <c r="AL191" i="9"/>
  <c r="AM191" i="9"/>
  <c r="AN191" i="9"/>
  <c r="AO191" i="9"/>
  <c r="AQ191" i="9" s="1"/>
  <c r="AP191" i="9"/>
  <c r="AL192" i="9"/>
  <c r="AM192" i="9"/>
  <c r="AN192" i="9"/>
  <c r="AO192" i="9"/>
  <c r="AP192" i="9"/>
  <c r="AQ192" i="9"/>
  <c r="AL193" i="9"/>
  <c r="AM193" i="9"/>
  <c r="AN193" i="9"/>
  <c r="AO193" i="9"/>
  <c r="AQ193" i="9" s="1"/>
  <c r="AP193" i="9"/>
  <c r="AL194" i="9"/>
  <c r="AM194" i="9"/>
  <c r="AN194" i="9"/>
  <c r="AO194" i="9"/>
  <c r="AP194" i="9"/>
  <c r="AQ194" i="9"/>
  <c r="AL195" i="9"/>
  <c r="AM195" i="9"/>
  <c r="AN195" i="9"/>
  <c r="AO195" i="9"/>
  <c r="AQ195" i="9" s="1"/>
  <c r="AP195" i="9"/>
  <c r="AL196" i="9"/>
  <c r="AM196" i="9"/>
  <c r="AN196" i="9"/>
  <c r="AO196" i="9"/>
  <c r="AP196" i="9"/>
  <c r="AQ196" i="9"/>
  <c r="AL197" i="9"/>
  <c r="AM197" i="9"/>
  <c r="AN197" i="9"/>
  <c r="AO197" i="9"/>
  <c r="AQ197" i="9" s="1"/>
  <c r="AP197" i="9"/>
  <c r="AL198" i="9"/>
  <c r="AM198" i="9"/>
  <c r="AN198" i="9"/>
  <c r="AO198" i="9"/>
  <c r="AP198" i="9"/>
  <c r="AQ198" i="9"/>
  <c r="AL199" i="9"/>
  <c r="AM199" i="9"/>
  <c r="AN199" i="9"/>
  <c r="AO199" i="9"/>
  <c r="AQ199" i="9" s="1"/>
  <c r="AP199" i="9"/>
  <c r="AL200" i="9"/>
  <c r="AM200" i="9"/>
  <c r="AN200" i="9"/>
  <c r="AO200" i="9"/>
  <c r="AP200" i="9"/>
  <c r="AQ200" i="9"/>
  <c r="AL201" i="9"/>
  <c r="AM201" i="9"/>
  <c r="AN201" i="9"/>
  <c r="AO201" i="9"/>
  <c r="AQ201" i="9" s="1"/>
  <c r="AP201" i="9"/>
  <c r="AL202" i="9"/>
  <c r="AM202" i="9"/>
  <c r="AN202" i="9"/>
  <c r="AO202" i="9"/>
  <c r="AP202" i="9"/>
  <c r="AQ202" i="9"/>
  <c r="AL203" i="9"/>
  <c r="AM203" i="9"/>
  <c r="AN203" i="9"/>
  <c r="AO203" i="9"/>
  <c r="AQ203" i="9" s="1"/>
  <c r="AP203" i="9"/>
  <c r="AL204" i="9"/>
  <c r="AM204" i="9"/>
  <c r="AN204" i="9"/>
  <c r="AO204" i="9"/>
  <c r="AP204" i="9"/>
  <c r="AQ204" i="9"/>
  <c r="AL205" i="9"/>
  <c r="AM205" i="9"/>
  <c r="AN205" i="9"/>
  <c r="AO205" i="9"/>
  <c r="AP205" i="9"/>
  <c r="AQ205" i="9"/>
  <c r="AL206" i="9"/>
  <c r="AM206" i="9"/>
  <c r="AN206" i="9"/>
  <c r="AO206" i="9"/>
  <c r="AP206" i="9"/>
  <c r="AQ206" i="9"/>
  <c r="AL207" i="9"/>
  <c r="AM207" i="9"/>
  <c r="AN207" i="9"/>
  <c r="AO207" i="9"/>
  <c r="AQ207" i="9" s="1"/>
  <c r="AP207" i="9"/>
  <c r="AL208" i="9"/>
  <c r="AM208" i="9"/>
  <c r="AN208" i="9"/>
  <c r="AO208" i="9"/>
  <c r="AP208" i="9"/>
  <c r="AQ208" i="9"/>
  <c r="AL209" i="9"/>
  <c r="AM209" i="9"/>
  <c r="AN209" i="9"/>
  <c r="AO209" i="9"/>
  <c r="AP209" i="9"/>
  <c r="AQ209" i="9"/>
  <c r="AL210" i="9"/>
  <c r="AM210" i="9"/>
  <c r="AN210" i="9"/>
  <c r="AO210" i="9"/>
  <c r="AP210" i="9"/>
  <c r="AQ210" i="9"/>
  <c r="AL211" i="9"/>
  <c r="AM211" i="9"/>
  <c r="AN211" i="9"/>
  <c r="AO211" i="9"/>
  <c r="AP211" i="9"/>
  <c r="AQ211" i="9"/>
  <c r="AL212" i="9"/>
  <c r="AM212" i="9"/>
  <c r="AN212" i="9"/>
  <c r="AO212" i="9"/>
  <c r="AQ212" i="9" s="1"/>
  <c r="AP212" i="9"/>
  <c r="AL213" i="9"/>
  <c r="AM213" i="9"/>
  <c r="AN213" i="9"/>
  <c r="AO213" i="9"/>
  <c r="AP213" i="9"/>
  <c r="AQ213" i="9"/>
  <c r="AL214" i="9"/>
  <c r="AM214" i="9"/>
  <c r="AN214" i="9"/>
  <c r="AO214" i="9"/>
  <c r="AP214" i="9"/>
  <c r="AQ214" i="9"/>
  <c r="AL215" i="9"/>
  <c r="AM215" i="9"/>
  <c r="AN215" i="9"/>
  <c r="AO215" i="9"/>
  <c r="AQ215" i="9" s="1"/>
  <c r="AP215" i="9"/>
  <c r="AL216" i="9"/>
  <c r="AM216" i="9"/>
  <c r="AN216" i="9"/>
  <c r="AO216" i="9"/>
  <c r="AP216" i="9"/>
  <c r="AQ216" i="9"/>
  <c r="AL217" i="9"/>
  <c r="AM217" i="9"/>
  <c r="AN217" i="9"/>
  <c r="AO217" i="9"/>
  <c r="AQ217" i="9" s="1"/>
  <c r="AP217" i="9"/>
  <c r="AL218" i="9"/>
  <c r="AM218" i="9"/>
  <c r="AN218" i="9"/>
  <c r="AO218" i="9"/>
  <c r="AP218" i="9"/>
  <c r="AQ218" i="9"/>
  <c r="AL219" i="9"/>
  <c r="AM219" i="9"/>
  <c r="AN219" i="9"/>
  <c r="AO219" i="9"/>
  <c r="AP219" i="9"/>
  <c r="AQ219" i="9"/>
  <c r="AL220" i="9"/>
  <c r="AM220" i="9"/>
  <c r="AN220" i="9"/>
  <c r="AO220" i="9"/>
  <c r="AQ220" i="9" s="1"/>
  <c r="AP220" i="9"/>
  <c r="AL221" i="9"/>
  <c r="AM221" i="9"/>
  <c r="AN221" i="9"/>
  <c r="AO221" i="9"/>
  <c r="AQ221" i="9" s="1"/>
  <c r="AP221" i="9"/>
  <c r="AL222" i="9"/>
  <c r="AM222" i="9"/>
  <c r="AN222" i="9"/>
  <c r="AO222" i="9"/>
  <c r="AP222" i="9"/>
  <c r="AQ222" i="9"/>
  <c r="AL223" i="9"/>
  <c r="AM223" i="9"/>
  <c r="AN223" i="9"/>
  <c r="AO223" i="9"/>
  <c r="AQ223" i="9" s="1"/>
  <c r="AP223" i="9"/>
  <c r="AL224" i="9"/>
  <c r="AM224" i="9"/>
  <c r="AN224" i="9"/>
  <c r="AO224" i="9"/>
  <c r="AP224" i="9"/>
  <c r="AQ224" i="9"/>
  <c r="AL225" i="9"/>
  <c r="AM225" i="9"/>
  <c r="AN225" i="9"/>
  <c r="AO225" i="9"/>
  <c r="AP225" i="9"/>
  <c r="AQ225" i="9"/>
  <c r="AL226" i="9"/>
  <c r="AM226" i="9"/>
  <c r="AN226" i="9"/>
  <c r="AO226" i="9"/>
  <c r="AQ226" i="9" s="1"/>
  <c r="AP226" i="9"/>
  <c r="AL227" i="9"/>
  <c r="AM227" i="9"/>
  <c r="AN227" i="9"/>
  <c r="AO227" i="9"/>
  <c r="AP227" i="9"/>
  <c r="AQ227" i="9"/>
  <c r="AL228" i="9"/>
  <c r="AM228" i="9"/>
  <c r="AN228" i="9"/>
  <c r="AO228" i="9"/>
  <c r="AQ228" i="9" s="1"/>
  <c r="AP228" i="9"/>
  <c r="AL229" i="9"/>
  <c r="AM229" i="9"/>
  <c r="AN229" i="9"/>
  <c r="AO229" i="9"/>
  <c r="AP229" i="9"/>
  <c r="AQ229" i="9"/>
  <c r="AL230" i="9"/>
  <c r="AM230" i="9"/>
  <c r="AN230" i="9"/>
  <c r="AO230" i="9"/>
  <c r="AP230" i="9"/>
  <c r="AQ230" i="9"/>
  <c r="AL231" i="9"/>
  <c r="AM231" i="9"/>
  <c r="AN231" i="9"/>
  <c r="AO231" i="9"/>
  <c r="AP231" i="9"/>
  <c r="AQ231" i="9"/>
  <c r="AL232" i="9"/>
  <c r="AM232" i="9"/>
  <c r="AN232" i="9"/>
  <c r="AO232" i="9"/>
  <c r="AQ232" i="9" s="1"/>
  <c r="AP232" i="9"/>
  <c r="AL233" i="9"/>
  <c r="AM233" i="9"/>
  <c r="AN233" i="9"/>
  <c r="AO233" i="9"/>
  <c r="AP233" i="9"/>
  <c r="AQ233" i="9"/>
  <c r="AL234" i="9"/>
  <c r="AM234" i="9"/>
  <c r="AN234" i="9"/>
  <c r="AO234" i="9"/>
  <c r="AQ234" i="9" s="1"/>
  <c r="AP234" i="9"/>
  <c r="AL235" i="9"/>
  <c r="AM235" i="9"/>
  <c r="AN235" i="9"/>
  <c r="AO235" i="9"/>
  <c r="AP235" i="9"/>
  <c r="AQ235" i="9"/>
  <c r="AL236" i="9"/>
  <c r="AM236" i="9"/>
  <c r="AN236" i="9"/>
  <c r="AO236" i="9"/>
  <c r="AQ236" i="9" s="1"/>
  <c r="AP236" i="9"/>
  <c r="AL237" i="9"/>
  <c r="AM237" i="9"/>
  <c r="AN237" i="9"/>
  <c r="AO237" i="9"/>
  <c r="AP237" i="9"/>
  <c r="AQ237" i="9"/>
  <c r="AL238" i="9"/>
  <c r="AM238" i="9"/>
  <c r="AN238" i="9"/>
  <c r="AO238" i="9"/>
  <c r="AQ238" i="9" s="1"/>
  <c r="AP238" i="9"/>
  <c r="AL239" i="9"/>
  <c r="AM239" i="9"/>
  <c r="AN239" i="9"/>
  <c r="AO239" i="9"/>
  <c r="AP239" i="9"/>
  <c r="AQ239" i="9"/>
  <c r="AL240" i="9"/>
  <c r="AM240" i="9"/>
  <c r="AN240" i="9"/>
  <c r="AO240" i="9"/>
  <c r="AQ240" i="9" s="1"/>
  <c r="AP240" i="9"/>
  <c r="AL241" i="9"/>
  <c r="AM241" i="9"/>
  <c r="AN241" i="9"/>
  <c r="AO241" i="9"/>
  <c r="AP241" i="9"/>
  <c r="AQ241" i="9"/>
  <c r="AL242" i="9"/>
  <c r="AM242" i="9"/>
  <c r="AN242" i="9"/>
  <c r="AO242" i="9"/>
  <c r="AQ242" i="9" s="1"/>
  <c r="AP242" i="9"/>
  <c r="AL243" i="9"/>
  <c r="AM243" i="9"/>
  <c r="AN243" i="9"/>
  <c r="AO243" i="9"/>
  <c r="AP243" i="9"/>
  <c r="AQ243" i="9"/>
  <c r="AL244" i="9"/>
  <c r="AM244" i="9"/>
  <c r="AN244" i="9"/>
  <c r="AO244" i="9"/>
  <c r="AQ244" i="9" s="1"/>
  <c r="AP244" i="9"/>
  <c r="AL245" i="9"/>
  <c r="AM245" i="9"/>
  <c r="AN245" i="9"/>
  <c r="AO245" i="9"/>
  <c r="AP245" i="9"/>
  <c r="AQ245" i="9"/>
  <c r="AL246" i="9"/>
  <c r="AM246" i="9"/>
  <c r="AN246" i="9"/>
  <c r="AO246" i="9"/>
  <c r="AQ246" i="9" s="1"/>
  <c r="AP246" i="9"/>
  <c r="AL247" i="9"/>
  <c r="AM247" i="9"/>
  <c r="AN247" i="9"/>
  <c r="AO247" i="9"/>
  <c r="AP247" i="9"/>
  <c r="AQ247" i="9"/>
  <c r="AL248" i="9"/>
  <c r="AM248" i="9"/>
  <c r="AN248" i="9"/>
  <c r="AO248" i="9"/>
  <c r="AQ248" i="9" s="1"/>
  <c r="AP248" i="9"/>
  <c r="AL249" i="9"/>
  <c r="AM249" i="9"/>
  <c r="AN249" i="9"/>
  <c r="AO249" i="9"/>
  <c r="AP249" i="9"/>
  <c r="AQ249" i="9"/>
  <c r="AL250" i="9"/>
  <c r="AM250" i="9"/>
  <c r="AN250" i="9"/>
  <c r="AO250" i="9"/>
  <c r="AQ250" i="9" s="1"/>
  <c r="AP250" i="9"/>
  <c r="AL251" i="9"/>
  <c r="AM251" i="9"/>
  <c r="AN251" i="9"/>
  <c r="AO251" i="9"/>
  <c r="AP251" i="9"/>
  <c r="AQ251" i="9"/>
  <c r="AL252" i="9"/>
  <c r="AM252" i="9"/>
  <c r="AN252" i="9"/>
  <c r="AO252" i="9"/>
  <c r="AQ252" i="9" s="1"/>
  <c r="AP252" i="9"/>
  <c r="AL253" i="9"/>
  <c r="AM253" i="9"/>
  <c r="AN253" i="9"/>
  <c r="AO253" i="9"/>
  <c r="AP253" i="9"/>
  <c r="AQ253" i="9"/>
  <c r="AL254" i="9"/>
  <c r="AM254" i="9"/>
  <c r="AN254" i="9"/>
  <c r="AO254" i="9"/>
  <c r="AQ254" i="9" s="1"/>
  <c r="AP254" i="9"/>
  <c r="AL255" i="9"/>
  <c r="AM255" i="9"/>
  <c r="AN255" i="9"/>
  <c r="AO255" i="9"/>
  <c r="AP255" i="9"/>
  <c r="AQ255" i="9"/>
  <c r="AL256" i="9"/>
  <c r="AM256" i="9"/>
  <c r="AN256" i="9"/>
  <c r="AO256" i="9"/>
  <c r="AQ256" i="9" s="1"/>
  <c r="AP256" i="9"/>
  <c r="AL257" i="9"/>
  <c r="AM257" i="9"/>
  <c r="AN257" i="9"/>
  <c r="AO257" i="9"/>
  <c r="AP257" i="9"/>
  <c r="AQ257" i="9"/>
  <c r="AL258" i="9"/>
  <c r="AM258" i="9"/>
  <c r="AN258" i="9"/>
  <c r="AO258" i="9"/>
  <c r="AQ258" i="9" s="1"/>
  <c r="AP258" i="9"/>
  <c r="AL259" i="9"/>
  <c r="AM259" i="9"/>
  <c r="AN259" i="9"/>
  <c r="AO259" i="9"/>
  <c r="AP259" i="9"/>
  <c r="AQ259" i="9"/>
  <c r="AL260" i="9"/>
  <c r="AM260" i="9"/>
  <c r="AN260" i="9"/>
  <c r="AO260" i="9"/>
  <c r="AQ260" i="9" s="1"/>
  <c r="AP260" i="9"/>
  <c r="AL261" i="9"/>
  <c r="AM261" i="9"/>
  <c r="AN261" i="9"/>
  <c r="AO261" i="9"/>
  <c r="AP261" i="9"/>
  <c r="AQ261" i="9"/>
  <c r="AL262" i="9"/>
  <c r="AM262" i="9"/>
  <c r="AN262" i="9"/>
  <c r="AO262" i="9"/>
  <c r="AQ262" i="9" s="1"/>
  <c r="AP262" i="9"/>
  <c r="AL263" i="9"/>
  <c r="AM263" i="9"/>
  <c r="AN263" i="9"/>
  <c r="AO263" i="9"/>
  <c r="AP263" i="9"/>
  <c r="AQ263" i="9"/>
  <c r="AL264" i="9"/>
  <c r="AM264" i="9"/>
  <c r="AN264" i="9"/>
  <c r="AO264" i="9"/>
  <c r="AQ264" i="9" s="1"/>
  <c r="AP264" i="9"/>
  <c r="AL265" i="9"/>
  <c r="AM265" i="9"/>
  <c r="AN265" i="9"/>
  <c r="AO265" i="9"/>
  <c r="AP265" i="9"/>
  <c r="AQ265" i="9"/>
  <c r="AL266" i="9"/>
  <c r="AM266" i="9"/>
  <c r="AN266" i="9"/>
  <c r="AO266" i="9"/>
  <c r="AQ266" i="9" s="1"/>
  <c r="AP266" i="9"/>
  <c r="AL267" i="9"/>
  <c r="AM267" i="9"/>
  <c r="AN267" i="9"/>
  <c r="AO267" i="9"/>
  <c r="AP267" i="9"/>
  <c r="AQ267" i="9"/>
  <c r="AL268" i="9"/>
  <c r="AM268" i="9"/>
  <c r="AN268" i="9"/>
  <c r="AO268" i="9"/>
  <c r="AQ268" i="9" s="1"/>
  <c r="AP268" i="9"/>
  <c r="AL269" i="9"/>
  <c r="AM269" i="9"/>
  <c r="AN269" i="9"/>
  <c r="AO269" i="9"/>
  <c r="AP269" i="9"/>
  <c r="AQ269" i="9"/>
  <c r="AL270" i="9"/>
  <c r="AM270" i="9"/>
  <c r="AN270" i="9"/>
  <c r="AO270" i="9"/>
  <c r="AQ270" i="9" s="1"/>
  <c r="AP270" i="9"/>
  <c r="AL271" i="9"/>
  <c r="AM271" i="9"/>
  <c r="AN271" i="9"/>
  <c r="AO271" i="9"/>
  <c r="AP271" i="9"/>
  <c r="AQ271" i="9"/>
  <c r="AL272" i="9"/>
  <c r="AM272" i="9"/>
  <c r="AN272" i="9"/>
  <c r="AO272" i="9"/>
  <c r="AQ272" i="9" s="1"/>
  <c r="AP272" i="9"/>
  <c r="AL273" i="9"/>
  <c r="AM273" i="9"/>
  <c r="AN273" i="9"/>
  <c r="AO273" i="9"/>
  <c r="AP273" i="9"/>
  <c r="AQ273" i="9"/>
  <c r="AL274" i="9"/>
  <c r="AM274" i="9"/>
  <c r="AN274" i="9"/>
  <c r="AO274" i="9"/>
  <c r="AQ274" i="9" s="1"/>
  <c r="AP274" i="9"/>
  <c r="AL275" i="9"/>
  <c r="AM275" i="9"/>
  <c r="AN275" i="9"/>
  <c r="AO275" i="9"/>
  <c r="AP275" i="9"/>
  <c r="AQ275" i="9"/>
  <c r="AL276" i="9"/>
  <c r="AM276" i="9"/>
  <c r="AN276" i="9"/>
  <c r="AO276" i="9"/>
  <c r="AP276" i="9"/>
  <c r="AQ276" i="9"/>
  <c r="AL277" i="9"/>
  <c r="AM277" i="9"/>
  <c r="AN277" i="9"/>
  <c r="AO277" i="9"/>
  <c r="AP277" i="9"/>
  <c r="AQ277" i="9"/>
  <c r="AL278" i="9"/>
  <c r="AM278" i="9"/>
  <c r="AN278" i="9"/>
  <c r="AO278" i="9"/>
  <c r="AQ278" i="9" s="1"/>
  <c r="AP278" i="9"/>
  <c r="AL279" i="9"/>
  <c r="AM279" i="9"/>
  <c r="AN279" i="9"/>
  <c r="AO279" i="9"/>
  <c r="AP279" i="9"/>
  <c r="AQ279" i="9"/>
  <c r="AL280" i="9"/>
  <c r="AM280" i="9"/>
  <c r="AN280" i="9"/>
  <c r="AO280" i="9"/>
  <c r="AP280" i="9"/>
  <c r="AQ280" i="9"/>
  <c r="AL281" i="9"/>
  <c r="AM281" i="9"/>
  <c r="AN281" i="9"/>
  <c r="AO281" i="9"/>
  <c r="AQ281" i="9" s="1"/>
  <c r="AP281" i="9"/>
  <c r="AL282" i="9"/>
  <c r="AM282" i="9"/>
  <c r="AN282" i="9"/>
  <c r="AO282" i="9"/>
  <c r="AP282" i="9"/>
  <c r="AQ282" i="9"/>
  <c r="AL283" i="9"/>
  <c r="AM283" i="9"/>
  <c r="AN283" i="9"/>
  <c r="AO283" i="9"/>
  <c r="AQ283" i="9" s="1"/>
  <c r="AP283" i="9"/>
  <c r="AL284" i="9"/>
  <c r="AM284" i="9"/>
  <c r="AN284" i="9"/>
  <c r="AO284" i="9"/>
  <c r="AP284" i="9"/>
  <c r="AQ284" i="9"/>
  <c r="AL285" i="9"/>
  <c r="AM285" i="9"/>
  <c r="AN285" i="9"/>
  <c r="AO285" i="9"/>
  <c r="AQ285" i="9" s="1"/>
  <c r="AP285" i="9"/>
  <c r="AL286" i="9"/>
  <c r="AM286" i="9"/>
  <c r="AN286" i="9"/>
  <c r="AO286" i="9"/>
  <c r="AP286" i="9"/>
  <c r="AQ286" i="9"/>
  <c r="AL287" i="9"/>
  <c r="AM287" i="9"/>
  <c r="AN287" i="9"/>
  <c r="AO287" i="9"/>
  <c r="AQ287" i="9" s="1"/>
  <c r="AP287" i="9"/>
  <c r="AL288" i="9"/>
  <c r="AM288" i="9"/>
  <c r="AN288" i="9"/>
  <c r="AO288" i="9"/>
  <c r="AP288" i="9"/>
  <c r="AQ288" i="9"/>
  <c r="AL289" i="9"/>
  <c r="AM289" i="9"/>
  <c r="AN289" i="9"/>
  <c r="AO289" i="9"/>
  <c r="AQ289" i="9" s="1"/>
  <c r="AP289" i="9"/>
  <c r="AL290" i="9"/>
  <c r="AM290" i="9"/>
  <c r="AN290" i="9"/>
  <c r="AO290" i="9"/>
  <c r="AP290" i="9"/>
  <c r="AQ290" i="9"/>
  <c r="AL291" i="9"/>
  <c r="AM291" i="9"/>
  <c r="AN291" i="9"/>
  <c r="AO291" i="9"/>
  <c r="AQ291" i="9" s="1"/>
  <c r="AP291" i="9"/>
  <c r="AL292" i="9"/>
  <c r="AM292" i="9"/>
  <c r="AN292" i="9"/>
  <c r="AO292" i="9"/>
  <c r="AP292" i="9"/>
  <c r="AQ292" i="9"/>
  <c r="AL293" i="9"/>
  <c r="AM293" i="9"/>
  <c r="AN293" i="9"/>
  <c r="AO293" i="9"/>
  <c r="AQ293" i="9" s="1"/>
  <c r="AP293" i="9"/>
  <c r="AL294" i="9"/>
  <c r="AM294" i="9"/>
  <c r="AN294" i="9"/>
  <c r="AO294" i="9"/>
  <c r="AP294" i="9"/>
  <c r="AQ294" i="9"/>
  <c r="AL295" i="9"/>
  <c r="AM295" i="9"/>
  <c r="AN295" i="9"/>
  <c r="AO295" i="9"/>
  <c r="AQ295" i="9" s="1"/>
  <c r="AP295" i="9"/>
  <c r="AL296" i="9"/>
  <c r="AM296" i="9"/>
  <c r="AN296" i="9"/>
  <c r="AO296" i="9"/>
  <c r="AP296" i="9"/>
  <c r="AQ296" i="9"/>
  <c r="AL297" i="9"/>
  <c r="AM297" i="9"/>
  <c r="AN297" i="9"/>
  <c r="AO297" i="9"/>
  <c r="AQ297" i="9" s="1"/>
  <c r="AP297" i="9"/>
  <c r="AL298" i="9"/>
  <c r="AM298" i="9"/>
  <c r="AN298" i="9"/>
  <c r="AO298" i="9"/>
  <c r="AP298" i="9"/>
  <c r="AQ298" i="9"/>
  <c r="AL299" i="9"/>
  <c r="AM299" i="9"/>
  <c r="AN299" i="9"/>
  <c r="AO299" i="9"/>
  <c r="AQ299" i="9" s="1"/>
  <c r="AP299" i="9"/>
  <c r="AL300" i="9"/>
  <c r="AM300" i="9"/>
  <c r="AN300" i="9"/>
  <c r="AO300" i="9"/>
  <c r="AP300" i="9"/>
  <c r="AQ300" i="9"/>
  <c r="AL301" i="9"/>
  <c r="AM301" i="9"/>
  <c r="AN301" i="9"/>
  <c r="AO301" i="9"/>
  <c r="AQ301" i="9" s="1"/>
  <c r="AP301" i="9"/>
  <c r="AL302" i="9"/>
  <c r="AM302" i="9"/>
  <c r="AN302" i="9"/>
  <c r="AO302" i="9"/>
  <c r="AP302" i="9"/>
  <c r="AQ302" i="9"/>
  <c r="AP4" i="9"/>
  <c r="AO4" i="9"/>
  <c r="AQ4" i="9" s="1"/>
  <c r="AN4" i="9"/>
  <c r="AM4" i="9"/>
  <c r="AL4" i="9"/>
  <c r="AL5" i="8"/>
  <c r="AM5" i="8"/>
  <c r="AN5" i="8"/>
  <c r="AO5" i="8"/>
  <c r="AQ5" i="8" s="1"/>
  <c r="AP5" i="8"/>
  <c r="AL6" i="8"/>
  <c r="AM6" i="8"/>
  <c r="AN6" i="8"/>
  <c r="AO6" i="8"/>
  <c r="AP6" i="8"/>
  <c r="AQ6" i="8"/>
  <c r="AL7" i="8"/>
  <c r="AM7" i="8"/>
  <c r="AN7" i="8"/>
  <c r="AO7" i="8"/>
  <c r="AQ7" i="8" s="1"/>
  <c r="AP7" i="8"/>
  <c r="AL8" i="8"/>
  <c r="AM8" i="8"/>
  <c r="AN8" i="8"/>
  <c r="AO8" i="8"/>
  <c r="AP8" i="8"/>
  <c r="AQ8" i="8"/>
  <c r="AL9" i="8"/>
  <c r="AM9" i="8"/>
  <c r="AN9" i="8"/>
  <c r="AO9" i="8"/>
  <c r="AQ9" i="8" s="1"/>
  <c r="AP9" i="8"/>
  <c r="AL10" i="8"/>
  <c r="AM10" i="8"/>
  <c r="AN10" i="8"/>
  <c r="AO10" i="8"/>
  <c r="AP10" i="8"/>
  <c r="AQ10" i="8"/>
  <c r="AL11" i="8"/>
  <c r="AM11" i="8"/>
  <c r="AN11" i="8"/>
  <c r="AO11" i="8"/>
  <c r="AQ11" i="8" s="1"/>
  <c r="AP11" i="8"/>
  <c r="AL12" i="8"/>
  <c r="AM12" i="8"/>
  <c r="AN12" i="8"/>
  <c r="AO12" i="8"/>
  <c r="AP12" i="8"/>
  <c r="AQ12" i="8"/>
  <c r="AL13" i="8"/>
  <c r="AM13" i="8"/>
  <c r="AN13" i="8"/>
  <c r="AO13" i="8"/>
  <c r="AQ13" i="8" s="1"/>
  <c r="AP13" i="8"/>
  <c r="AL14" i="8"/>
  <c r="AM14" i="8"/>
  <c r="AN14" i="8"/>
  <c r="AO14" i="8"/>
  <c r="AP14" i="8"/>
  <c r="AQ14" i="8"/>
  <c r="AL15" i="8"/>
  <c r="AM15" i="8"/>
  <c r="AN15" i="8"/>
  <c r="AO15" i="8"/>
  <c r="AQ15" i="8" s="1"/>
  <c r="AP15" i="8"/>
  <c r="AL16" i="8"/>
  <c r="AM16" i="8"/>
  <c r="AN16" i="8"/>
  <c r="AO16" i="8"/>
  <c r="AP16" i="8"/>
  <c r="AQ16" i="8"/>
  <c r="AL17" i="8"/>
  <c r="AM17" i="8"/>
  <c r="AN17" i="8"/>
  <c r="AO17" i="8"/>
  <c r="AQ17" i="8" s="1"/>
  <c r="AP17" i="8"/>
  <c r="AL18" i="8"/>
  <c r="AM18" i="8"/>
  <c r="AN18" i="8"/>
  <c r="AO18" i="8"/>
  <c r="AP18" i="8"/>
  <c r="AQ18" i="8"/>
  <c r="AL19" i="8"/>
  <c r="AM19" i="8"/>
  <c r="AN19" i="8"/>
  <c r="AO19" i="8"/>
  <c r="AQ19" i="8" s="1"/>
  <c r="AP19" i="8"/>
  <c r="AL20" i="8"/>
  <c r="AM20" i="8"/>
  <c r="AN20" i="8"/>
  <c r="AO20" i="8"/>
  <c r="AP20" i="8"/>
  <c r="AQ20" i="8"/>
  <c r="AL21" i="8"/>
  <c r="AM21" i="8"/>
  <c r="AN21" i="8"/>
  <c r="AO21" i="8"/>
  <c r="AQ21" i="8" s="1"/>
  <c r="AP21" i="8"/>
  <c r="AL22" i="8"/>
  <c r="AM22" i="8"/>
  <c r="AN22" i="8"/>
  <c r="AO22" i="8"/>
  <c r="AP22" i="8"/>
  <c r="AQ22" i="8"/>
  <c r="AL23" i="8"/>
  <c r="AM23" i="8"/>
  <c r="AN23" i="8"/>
  <c r="AO23" i="8"/>
  <c r="AQ23" i="8" s="1"/>
  <c r="AP23" i="8"/>
  <c r="AL24" i="8"/>
  <c r="AM24" i="8"/>
  <c r="AN24" i="8"/>
  <c r="AO24" i="8"/>
  <c r="AP24" i="8"/>
  <c r="AQ24" i="8"/>
  <c r="AL25" i="8"/>
  <c r="AM25" i="8"/>
  <c r="AN25" i="8"/>
  <c r="AO25" i="8"/>
  <c r="AQ25" i="8" s="1"/>
  <c r="AP25" i="8"/>
  <c r="AL26" i="8"/>
  <c r="AM26" i="8"/>
  <c r="AN26" i="8"/>
  <c r="AO26" i="8"/>
  <c r="AP26" i="8"/>
  <c r="AQ26" i="8"/>
  <c r="AL27" i="8"/>
  <c r="AM27" i="8"/>
  <c r="AN27" i="8"/>
  <c r="AO27" i="8"/>
  <c r="AQ27" i="8" s="1"/>
  <c r="AP27" i="8"/>
  <c r="AL28" i="8"/>
  <c r="AM28" i="8"/>
  <c r="AN28" i="8"/>
  <c r="AO28" i="8"/>
  <c r="AP28" i="8"/>
  <c r="AQ28" i="8"/>
  <c r="AL29" i="8"/>
  <c r="AM29" i="8"/>
  <c r="AN29" i="8"/>
  <c r="AO29" i="8"/>
  <c r="AQ29" i="8" s="1"/>
  <c r="AP29" i="8"/>
  <c r="AL30" i="8"/>
  <c r="AM30" i="8"/>
  <c r="AN30" i="8"/>
  <c r="AO30" i="8"/>
  <c r="AP30" i="8"/>
  <c r="AQ30" i="8"/>
  <c r="AL31" i="8"/>
  <c r="AM31" i="8"/>
  <c r="AN31" i="8"/>
  <c r="AO31" i="8"/>
  <c r="AQ31" i="8" s="1"/>
  <c r="AP31" i="8"/>
  <c r="AL32" i="8"/>
  <c r="AM32" i="8"/>
  <c r="AN32" i="8"/>
  <c r="AO32" i="8"/>
  <c r="AP32" i="8"/>
  <c r="AQ32" i="8"/>
  <c r="AL33" i="8"/>
  <c r="AM33" i="8"/>
  <c r="AN33" i="8"/>
  <c r="AO33" i="8"/>
  <c r="AQ33" i="8" s="1"/>
  <c r="AP33" i="8"/>
  <c r="AL34" i="8"/>
  <c r="AM34" i="8"/>
  <c r="AN34" i="8"/>
  <c r="AO34" i="8"/>
  <c r="AP34" i="8"/>
  <c r="AQ34" i="8"/>
  <c r="AL35" i="8"/>
  <c r="AM35" i="8"/>
  <c r="AN35" i="8"/>
  <c r="AO35" i="8"/>
  <c r="AQ35" i="8" s="1"/>
  <c r="AP35" i="8"/>
  <c r="AL36" i="8"/>
  <c r="AM36" i="8"/>
  <c r="AN36" i="8"/>
  <c r="AO36" i="8"/>
  <c r="AP36" i="8"/>
  <c r="AQ36" i="8"/>
  <c r="AL37" i="8"/>
  <c r="AM37" i="8"/>
  <c r="AN37" i="8"/>
  <c r="AO37" i="8"/>
  <c r="AQ37" i="8" s="1"/>
  <c r="AP37" i="8"/>
  <c r="AL38" i="8"/>
  <c r="AM38" i="8"/>
  <c r="AN38" i="8"/>
  <c r="AO38" i="8"/>
  <c r="AP38" i="8"/>
  <c r="AQ38" i="8"/>
  <c r="AL39" i="8"/>
  <c r="AM39" i="8"/>
  <c r="AN39" i="8"/>
  <c r="AO39" i="8"/>
  <c r="AQ39" i="8" s="1"/>
  <c r="AP39" i="8"/>
  <c r="AL40" i="8"/>
  <c r="AM40" i="8"/>
  <c r="AN40" i="8"/>
  <c r="AO40" i="8"/>
  <c r="AP40" i="8"/>
  <c r="AQ40" i="8"/>
  <c r="AL41" i="8"/>
  <c r="AM41" i="8"/>
  <c r="AN41" i="8"/>
  <c r="AO41" i="8"/>
  <c r="AQ41" i="8" s="1"/>
  <c r="AP41" i="8"/>
  <c r="AL42" i="8"/>
  <c r="AM42" i="8"/>
  <c r="AN42" i="8"/>
  <c r="AO42" i="8"/>
  <c r="AP42" i="8"/>
  <c r="AQ42" i="8"/>
  <c r="AL43" i="8"/>
  <c r="AM43" i="8"/>
  <c r="AN43" i="8"/>
  <c r="AO43" i="8"/>
  <c r="AQ43" i="8" s="1"/>
  <c r="AP43" i="8"/>
  <c r="AL44" i="8"/>
  <c r="AM44" i="8"/>
  <c r="AN44" i="8"/>
  <c r="AO44" i="8"/>
  <c r="AP44" i="8"/>
  <c r="AQ44" i="8"/>
  <c r="AL45" i="8"/>
  <c r="AM45" i="8"/>
  <c r="AN45" i="8"/>
  <c r="AO45" i="8"/>
  <c r="AQ45" i="8" s="1"/>
  <c r="AP45" i="8"/>
  <c r="AL46" i="8"/>
  <c r="AM46" i="8"/>
  <c r="AN46" i="8"/>
  <c r="AO46" i="8"/>
  <c r="AP46" i="8"/>
  <c r="AQ46" i="8"/>
  <c r="AL47" i="8"/>
  <c r="AM47" i="8"/>
  <c r="AN47" i="8"/>
  <c r="AO47" i="8"/>
  <c r="AQ47" i="8" s="1"/>
  <c r="AP47" i="8"/>
  <c r="AL48" i="8"/>
  <c r="AM48" i="8"/>
  <c r="AN48" i="8"/>
  <c r="AO48" i="8"/>
  <c r="AP48" i="8"/>
  <c r="AQ48" i="8"/>
  <c r="AL49" i="8"/>
  <c r="AM49" i="8"/>
  <c r="AN49" i="8"/>
  <c r="AO49" i="8"/>
  <c r="AQ49" i="8" s="1"/>
  <c r="AP49" i="8"/>
  <c r="AL50" i="8"/>
  <c r="AM50" i="8"/>
  <c r="AN50" i="8"/>
  <c r="AO50" i="8"/>
  <c r="AP50" i="8"/>
  <c r="AQ50" i="8"/>
  <c r="AL51" i="8"/>
  <c r="AM51" i="8"/>
  <c r="AN51" i="8"/>
  <c r="AO51" i="8"/>
  <c r="AQ51" i="8" s="1"/>
  <c r="AP51" i="8"/>
  <c r="AL52" i="8"/>
  <c r="AM52" i="8"/>
  <c r="AN52" i="8"/>
  <c r="AO52" i="8"/>
  <c r="AP52" i="8"/>
  <c r="AQ52" i="8"/>
  <c r="AL53" i="8"/>
  <c r="AM53" i="8"/>
  <c r="AN53" i="8"/>
  <c r="AO53" i="8"/>
  <c r="AQ53" i="8" s="1"/>
  <c r="AP53" i="8"/>
  <c r="AL54" i="8"/>
  <c r="AM54" i="8"/>
  <c r="AN54" i="8"/>
  <c r="AO54" i="8"/>
  <c r="AP54" i="8"/>
  <c r="AQ54" i="8"/>
  <c r="AL55" i="8"/>
  <c r="AM55" i="8"/>
  <c r="AN55" i="8"/>
  <c r="AO55" i="8"/>
  <c r="AQ55" i="8" s="1"/>
  <c r="AP55" i="8"/>
  <c r="AL56" i="8"/>
  <c r="AM56" i="8"/>
  <c r="AN56" i="8"/>
  <c r="AO56" i="8"/>
  <c r="AP56" i="8"/>
  <c r="AQ56" i="8"/>
  <c r="AL57" i="8"/>
  <c r="AM57" i="8"/>
  <c r="AN57" i="8"/>
  <c r="AO57" i="8"/>
  <c r="AQ57" i="8" s="1"/>
  <c r="AP57" i="8"/>
  <c r="AL58" i="8"/>
  <c r="AM58" i="8"/>
  <c r="AN58" i="8"/>
  <c r="AO58" i="8"/>
  <c r="AP58" i="8"/>
  <c r="AQ58" i="8"/>
  <c r="AL59" i="8"/>
  <c r="AM59" i="8"/>
  <c r="AN59" i="8"/>
  <c r="AO59" i="8"/>
  <c r="AQ59" i="8" s="1"/>
  <c r="AP59" i="8"/>
  <c r="AL60" i="8"/>
  <c r="AM60" i="8"/>
  <c r="AN60" i="8"/>
  <c r="AO60" i="8"/>
  <c r="AP60" i="8"/>
  <c r="AQ60" i="8"/>
  <c r="AL61" i="8"/>
  <c r="AM61" i="8"/>
  <c r="AN61" i="8"/>
  <c r="AO61" i="8"/>
  <c r="AQ61" i="8" s="1"/>
  <c r="AP61" i="8"/>
  <c r="AL62" i="8"/>
  <c r="AM62" i="8"/>
  <c r="AN62" i="8"/>
  <c r="AO62" i="8"/>
  <c r="AP62" i="8"/>
  <c r="AQ62" i="8"/>
  <c r="AL63" i="8"/>
  <c r="AM63" i="8"/>
  <c r="AN63" i="8"/>
  <c r="AO63" i="8"/>
  <c r="AQ63" i="8" s="1"/>
  <c r="AP63" i="8"/>
  <c r="AL64" i="8"/>
  <c r="AM64" i="8"/>
  <c r="AN64" i="8"/>
  <c r="AO64" i="8"/>
  <c r="AP64" i="8"/>
  <c r="AQ64" i="8"/>
  <c r="AL65" i="8"/>
  <c r="AM65" i="8"/>
  <c r="AN65" i="8"/>
  <c r="AO65" i="8"/>
  <c r="AQ65" i="8" s="1"/>
  <c r="AP65" i="8"/>
  <c r="AL66" i="8"/>
  <c r="AM66" i="8"/>
  <c r="AN66" i="8"/>
  <c r="AO66" i="8"/>
  <c r="AP66" i="8"/>
  <c r="AQ66" i="8"/>
  <c r="AL67" i="8"/>
  <c r="AM67" i="8"/>
  <c r="AN67" i="8"/>
  <c r="AO67" i="8"/>
  <c r="AQ67" i="8" s="1"/>
  <c r="AP67" i="8"/>
  <c r="AL68" i="8"/>
  <c r="AM68" i="8"/>
  <c r="AN68" i="8"/>
  <c r="AO68" i="8"/>
  <c r="AP68" i="8"/>
  <c r="AQ68" i="8"/>
  <c r="AL69" i="8"/>
  <c r="AM69" i="8"/>
  <c r="AN69" i="8"/>
  <c r="AO69" i="8"/>
  <c r="AQ69" i="8" s="1"/>
  <c r="AP69" i="8"/>
  <c r="AL70" i="8"/>
  <c r="AM70" i="8"/>
  <c r="AN70" i="8"/>
  <c r="AO70" i="8"/>
  <c r="AP70" i="8"/>
  <c r="AQ70" i="8"/>
  <c r="AL71" i="8"/>
  <c r="AM71" i="8"/>
  <c r="AN71" i="8"/>
  <c r="AO71" i="8"/>
  <c r="AQ71" i="8" s="1"/>
  <c r="AP71" i="8"/>
  <c r="AL72" i="8"/>
  <c r="AM72" i="8"/>
  <c r="AN72" i="8"/>
  <c r="AO72" i="8"/>
  <c r="AP72" i="8"/>
  <c r="AQ72" i="8"/>
  <c r="AL73" i="8"/>
  <c r="AM73" i="8"/>
  <c r="AN73" i="8"/>
  <c r="AO73" i="8"/>
  <c r="AQ73" i="8" s="1"/>
  <c r="AP73" i="8"/>
  <c r="AL74" i="8"/>
  <c r="AM74" i="8"/>
  <c r="AN74" i="8"/>
  <c r="AO74" i="8"/>
  <c r="AP74" i="8"/>
  <c r="AQ74" i="8"/>
  <c r="AL75" i="8"/>
  <c r="AM75" i="8"/>
  <c r="AN75" i="8"/>
  <c r="AO75" i="8"/>
  <c r="AQ75" i="8" s="1"/>
  <c r="AP75" i="8"/>
  <c r="AL76" i="8"/>
  <c r="AM76" i="8"/>
  <c r="AN76" i="8"/>
  <c r="AO76" i="8"/>
  <c r="AP76" i="8"/>
  <c r="AQ76" i="8"/>
  <c r="AL77" i="8"/>
  <c r="AM77" i="8"/>
  <c r="AN77" i="8"/>
  <c r="AO77" i="8"/>
  <c r="AQ77" i="8" s="1"/>
  <c r="AP77" i="8"/>
  <c r="AL78" i="8"/>
  <c r="AM78" i="8"/>
  <c r="AN78" i="8"/>
  <c r="AO78" i="8"/>
  <c r="AP78" i="8"/>
  <c r="AQ78" i="8"/>
  <c r="AL79" i="8"/>
  <c r="AM79" i="8"/>
  <c r="AN79" i="8"/>
  <c r="AO79" i="8"/>
  <c r="AQ79" i="8" s="1"/>
  <c r="AP79" i="8"/>
  <c r="AL80" i="8"/>
  <c r="AM80" i="8"/>
  <c r="AN80" i="8"/>
  <c r="AO80" i="8"/>
  <c r="AP80" i="8"/>
  <c r="AQ80" i="8"/>
  <c r="AL81" i="8"/>
  <c r="AM81" i="8"/>
  <c r="AN81" i="8"/>
  <c r="AO81" i="8"/>
  <c r="AQ81" i="8" s="1"/>
  <c r="AP81" i="8"/>
  <c r="AL82" i="8"/>
  <c r="AM82" i="8"/>
  <c r="AN82" i="8"/>
  <c r="AO82" i="8"/>
  <c r="AP82" i="8"/>
  <c r="AQ82" i="8"/>
  <c r="AL83" i="8"/>
  <c r="AM83" i="8"/>
  <c r="AN83" i="8"/>
  <c r="AO83" i="8"/>
  <c r="AQ83" i="8" s="1"/>
  <c r="AP83" i="8"/>
  <c r="AL84" i="8"/>
  <c r="AM84" i="8"/>
  <c r="AN84" i="8"/>
  <c r="AO84" i="8"/>
  <c r="AP84" i="8"/>
  <c r="AQ84" i="8"/>
  <c r="AL85" i="8"/>
  <c r="AM85" i="8"/>
  <c r="AN85" i="8"/>
  <c r="AO85" i="8"/>
  <c r="AQ85" i="8" s="1"/>
  <c r="AP85" i="8"/>
  <c r="AL86" i="8"/>
  <c r="AM86" i="8"/>
  <c r="AN86" i="8"/>
  <c r="AO86" i="8"/>
  <c r="AP86" i="8"/>
  <c r="AQ86" i="8"/>
  <c r="AL87" i="8"/>
  <c r="AM87" i="8"/>
  <c r="AN87" i="8"/>
  <c r="AO87" i="8"/>
  <c r="AQ87" i="8" s="1"/>
  <c r="AP87" i="8"/>
  <c r="AL88" i="8"/>
  <c r="AM88" i="8"/>
  <c r="AN88" i="8"/>
  <c r="AO88" i="8"/>
  <c r="AP88" i="8"/>
  <c r="AQ88" i="8"/>
  <c r="AL89" i="8"/>
  <c r="AM89" i="8"/>
  <c r="AN89" i="8"/>
  <c r="AO89" i="8"/>
  <c r="AQ89" i="8" s="1"/>
  <c r="AP89" i="8"/>
  <c r="AL90" i="8"/>
  <c r="AM90" i="8"/>
  <c r="AN90" i="8"/>
  <c r="AO90" i="8"/>
  <c r="AP90" i="8"/>
  <c r="AQ90" i="8"/>
  <c r="AL91" i="8"/>
  <c r="AM91" i="8"/>
  <c r="AN91" i="8"/>
  <c r="AO91" i="8"/>
  <c r="AQ91" i="8" s="1"/>
  <c r="AP91" i="8"/>
  <c r="AL92" i="8"/>
  <c r="AM92" i="8"/>
  <c r="AN92" i="8"/>
  <c r="AO92" i="8"/>
  <c r="AP92" i="8"/>
  <c r="AQ92" i="8"/>
  <c r="AL93" i="8"/>
  <c r="AM93" i="8"/>
  <c r="AN93" i="8"/>
  <c r="AO93" i="8"/>
  <c r="AQ93" i="8" s="1"/>
  <c r="AP93" i="8"/>
  <c r="AL94" i="8"/>
  <c r="AM94" i="8"/>
  <c r="AN94" i="8"/>
  <c r="AO94" i="8"/>
  <c r="AP94" i="8"/>
  <c r="AQ94" i="8"/>
  <c r="AL95" i="8"/>
  <c r="AM95" i="8"/>
  <c r="AN95" i="8"/>
  <c r="AO95" i="8"/>
  <c r="AQ95" i="8" s="1"/>
  <c r="AP95" i="8"/>
  <c r="AL96" i="8"/>
  <c r="AM96" i="8"/>
  <c r="AN96" i="8"/>
  <c r="AO96" i="8"/>
  <c r="AP96" i="8"/>
  <c r="AQ96" i="8"/>
  <c r="AL97" i="8"/>
  <c r="AM97" i="8"/>
  <c r="AN97" i="8"/>
  <c r="AO97" i="8"/>
  <c r="AQ97" i="8" s="1"/>
  <c r="AP97" i="8"/>
  <c r="AL98" i="8"/>
  <c r="AM98" i="8"/>
  <c r="AN98" i="8"/>
  <c r="AO98" i="8"/>
  <c r="AP98" i="8"/>
  <c r="AQ98" i="8"/>
  <c r="AL99" i="8"/>
  <c r="AM99" i="8"/>
  <c r="AN99" i="8"/>
  <c r="AO99" i="8"/>
  <c r="AQ99" i="8" s="1"/>
  <c r="AP99" i="8"/>
  <c r="AL100" i="8"/>
  <c r="AM100" i="8"/>
  <c r="AN100" i="8"/>
  <c r="AO100" i="8"/>
  <c r="AP100" i="8"/>
  <c r="AQ100" i="8"/>
  <c r="AL101" i="8"/>
  <c r="AM101" i="8"/>
  <c r="AN101" i="8"/>
  <c r="AO101" i="8"/>
  <c r="AQ101" i="8" s="1"/>
  <c r="AP101" i="8"/>
  <c r="AL102" i="8"/>
  <c r="AM102" i="8"/>
  <c r="AN102" i="8"/>
  <c r="AO102" i="8"/>
  <c r="AP102" i="8"/>
  <c r="AQ102" i="8"/>
  <c r="AL103" i="8"/>
  <c r="AM103" i="8"/>
  <c r="AN103" i="8"/>
  <c r="AO103" i="8"/>
  <c r="AQ103" i="8" s="1"/>
  <c r="AP103" i="8"/>
  <c r="AL104" i="8"/>
  <c r="AM104" i="8"/>
  <c r="AN104" i="8"/>
  <c r="AO104" i="8"/>
  <c r="AP104" i="8"/>
  <c r="AQ104" i="8"/>
  <c r="AL105" i="8"/>
  <c r="AM105" i="8"/>
  <c r="AN105" i="8"/>
  <c r="AO105" i="8"/>
  <c r="AQ105" i="8" s="1"/>
  <c r="AP105" i="8"/>
  <c r="AL106" i="8"/>
  <c r="AM106" i="8"/>
  <c r="AN106" i="8"/>
  <c r="AO106" i="8"/>
  <c r="AP106" i="8"/>
  <c r="AQ106" i="8"/>
  <c r="AL107" i="8"/>
  <c r="AM107" i="8"/>
  <c r="AN107" i="8"/>
  <c r="AO107" i="8"/>
  <c r="AQ107" i="8" s="1"/>
  <c r="AP107" i="8"/>
  <c r="AL108" i="8"/>
  <c r="AM108" i="8"/>
  <c r="AN108" i="8"/>
  <c r="AO108" i="8"/>
  <c r="AP108" i="8"/>
  <c r="AQ108" i="8"/>
  <c r="AL109" i="8"/>
  <c r="AM109" i="8"/>
  <c r="AN109" i="8"/>
  <c r="AO109" i="8"/>
  <c r="AQ109" i="8" s="1"/>
  <c r="AP109" i="8"/>
  <c r="AL110" i="8"/>
  <c r="AM110" i="8"/>
  <c r="AN110" i="8"/>
  <c r="AO110" i="8"/>
  <c r="AP110" i="8"/>
  <c r="AQ110" i="8"/>
  <c r="AL111" i="8"/>
  <c r="AM111" i="8"/>
  <c r="AN111" i="8"/>
  <c r="AO111" i="8"/>
  <c r="AQ111" i="8" s="1"/>
  <c r="AP111" i="8"/>
  <c r="AL112" i="8"/>
  <c r="AM112" i="8"/>
  <c r="AN112" i="8"/>
  <c r="AO112" i="8"/>
  <c r="AP112" i="8"/>
  <c r="AQ112" i="8"/>
  <c r="AL113" i="8"/>
  <c r="AM113" i="8"/>
  <c r="AN113" i="8"/>
  <c r="AO113" i="8"/>
  <c r="AQ113" i="8" s="1"/>
  <c r="AP113" i="8"/>
  <c r="AL114" i="8"/>
  <c r="AM114" i="8"/>
  <c r="AN114" i="8"/>
  <c r="AO114" i="8"/>
  <c r="AP114" i="8"/>
  <c r="AQ114" i="8"/>
  <c r="AL115" i="8"/>
  <c r="AM115" i="8"/>
  <c r="AN115" i="8"/>
  <c r="AO115" i="8"/>
  <c r="AQ115" i="8" s="1"/>
  <c r="AP115" i="8"/>
  <c r="AL116" i="8"/>
  <c r="AM116" i="8"/>
  <c r="AN116" i="8"/>
  <c r="AO116" i="8"/>
  <c r="AP116" i="8"/>
  <c r="AQ116" i="8"/>
  <c r="AL117" i="8"/>
  <c r="AM117" i="8"/>
  <c r="AN117" i="8"/>
  <c r="AO117" i="8"/>
  <c r="AQ117" i="8" s="1"/>
  <c r="AP117" i="8"/>
  <c r="AL118" i="8"/>
  <c r="AM118" i="8"/>
  <c r="AN118" i="8"/>
  <c r="AO118" i="8"/>
  <c r="AP118" i="8"/>
  <c r="AQ118" i="8"/>
  <c r="AL119" i="8"/>
  <c r="AM119" i="8"/>
  <c r="AN119" i="8"/>
  <c r="AO119" i="8"/>
  <c r="AQ119" i="8" s="1"/>
  <c r="AP119" i="8"/>
  <c r="AL120" i="8"/>
  <c r="AM120" i="8"/>
  <c r="AN120" i="8"/>
  <c r="AO120" i="8"/>
  <c r="AP120" i="8"/>
  <c r="AQ120" i="8"/>
  <c r="AL121" i="8"/>
  <c r="AM121" i="8"/>
  <c r="AN121" i="8"/>
  <c r="AO121" i="8"/>
  <c r="AQ121" i="8" s="1"/>
  <c r="AP121" i="8"/>
  <c r="AL122" i="8"/>
  <c r="AM122" i="8"/>
  <c r="AN122" i="8"/>
  <c r="AO122" i="8"/>
  <c r="AP122" i="8"/>
  <c r="AQ122" i="8"/>
  <c r="AL123" i="8"/>
  <c r="AM123" i="8"/>
  <c r="AN123" i="8"/>
  <c r="AO123" i="8"/>
  <c r="AQ123" i="8" s="1"/>
  <c r="AP123" i="8"/>
  <c r="AL124" i="8"/>
  <c r="AM124" i="8"/>
  <c r="AN124" i="8"/>
  <c r="AO124" i="8"/>
  <c r="AP124" i="8"/>
  <c r="AQ124" i="8"/>
  <c r="AL125" i="8"/>
  <c r="AM125" i="8"/>
  <c r="AN125" i="8"/>
  <c r="AO125" i="8"/>
  <c r="AQ125" i="8" s="1"/>
  <c r="AP125" i="8"/>
  <c r="AL126" i="8"/>
  <c r="AM126" i="8"/>
  <c r="AN126" i="8"/>
  <c r="AO126" i="8"/>
  <c r="AP126" i="8"/>
  <c r="AQ126" i="8"/>
  <c r="AL127" i="8"/>
  <c r="AM127" i="8"/>
  <c r="AN127" i="8"/>
  <c r="AO127" i="8"/>
  <c r="AQ127" i="8" s="1"/>
  <c r="AP127" i="8"/>
  <c r="AL128" i="8"/>
  <c r="AM128" i="8"/>
  <c r="AN128" i="8"/>
  <c r="AO128" i="8"/>
  <c r="AP128" i="8"/>
  <c r="AQ128" i="8"/>
  <c r="AL129" i="8"/>
  <c r="AM129" i="8"/>
  <c r="AN129" i="8"/>
  <c r="AO129" i="8"/>
  <c r="AQ129" i="8" s="1"/>
  <c r="AP129" i="8"/>
  <c r="AL130" i="8"/>
  <c r="AM130" i="8"/>
  <c r="AN130" i="8"/>
  <c r="AO130" i="8"/>
  <c r="AP130" i="8"/>
  <c r="AQ130" i="8"/>
  <c r="AL131" i="8"/>
  <c r="AM131" i="8"/>
  <c r="AN131" i="8"/>
  <c r="AO131" i="8"/>
  <c r="AQ131" i="8" s="1"/>
  <c r="AP131" i="8"/>
  <c r="AL132" i="8"/>
  <c r="AM132" i="8"/>
  <c r="AN132" i="8"/>
  <c r="AO132" i="8"/>
  <c r="AP132" i="8"/>
  <c r="AQ132" i="8"/>
  <c r="AL133" i="8"/>
  <c r="AM133" i="8"/>
  <c r="AN133" i="8"/>
  <c r="AO133" i="8"/>
  <c r="AQ133" i="8" s="1"/>
  <c r="AP133" i="8"/>
  <c r="AL134" i="8"/>
  <c r="AM134" i="8"/>
  <c r="AN134" i="8"/>
  <c r="AO134" i="8"/>
  <c r="AP134" i="8"/>
  <c r="AQ134" i="8"/>
  <c r="AL135" i="8"/>
  <c r="AM135" i="8"/>
  <c r="AN135" i="8"/>
  <c r="AO135" i="8"/>
  <c r="AQ135" i="8" s="1"/>
  <c r="AP135" i="8"/>
  <c r="AL136" i="8"/>
  <c r="AM136" i="8"/>
  <c r="AN136" i="8"/>
  <c r="AO136" i="8"/>
  <c r="AP136" i="8"/>
  <c r="AQ136" i="8"/>
  <c r="AL137" i="8"/>
  <c r="AM137" i="8"/>
  <c r="AN137" i="8"/>
  <c r="AO137" i="8"/>
  <c r="AQ137" i="8" s="1"/>
  <c r="AP137" i="8"/>
  <c r="AL138" i="8"/>
  <c r="AM138" i="8"/>
  <c r="AN138" i="8"/>
  <c r="AO138" i="8"/>
  <c r="AP138" i="8"/>
  <c r="AQ138" i="8"/>
  <c r="AL139" i="8"/>
  <c r="AM139" i="8"/>
  <c r="AN139" i="8"/>
  <c r="AO139" i="8"/>
  <c r="AQ139" i="8" s="1"/>
  <c r="AP139" i="8"/>
  <c r="AL140" i="8"/>
  <c r="AM140" i="8"/>
  <c r="AN140" i="8"/>
  <c r="AO140" i="8"/>
  <c r="AP140" i="8"/>
  <c r="AQ140" i="8"/>
  <c r="AL141" i="8"/>
  <c r="AM141" i="8"/>
  <c r="AN141" i="8"/>
  <c r="AO141" i="8"/>
  <c r="AQ141" i="8" s="1"/>
  <c r="AP141" i="8"/>
  <c r="AL142" i="8"/>
  <c r="AM142" i="8"/>
  <c r="AN142" i="8"/>
  <c r="AO142" i="8"/>
  <c r="AP142" i="8"/>
  <c r="AQ142" i="8"/>
  <c r="AL143" i="8"/>
  <c r="AM143" i="8"/>
  <c r="AN143" i="8"/>
  <c r="AO143" i="8"/>
  <c r="AQ143" i="8" s="1"/>
  <c r="AP143" i="8"/>
  <c r="AL144" i="8"/>
  <c r="AM144" i="8"/>
  <c r="AN144" i="8"/>
  <c r="AO144" i="8"/>
  <c r="AP144" i="8"/>
  <c r="AQ144" i="8"/>
  <c r="AL145" i="8"/>
  <c r="AM145" i="8"/>
  <c r="AN145" i="8"/>
  <c r="AO145" i="8"/>
  <c r="AQ145" i="8" s="1"/>
  <c r="AP145" i="8"/>
  <c r="AL146" i="8"/>
  <c r="AM146" i="8"/>
  <c r="AN146" i="8"/>
  <c r="AO146" i="8"/>
  <c r="AP146" i="8"/>
  <c r="AQ146" i="8"/>
  <c r="AL147" i="8"/>
  <c r="AM147" i="8"/>
  <c r="AN147" i="8"/>
  <c r="AO147" i="8"/>
  <c r="AQ147" i="8" s="1"/>
  <c r="AP147" i="8"/>
  <c r="AL148" i="8"/>
  <c r="AM148" i="8"/>
  <c r="AN148" i="8"/>
  <c r="AO148" i="8"/>
  <c r="AP148" i="8"/>
  <c r="AQ148" i="8"/>
  <c r="AL149" i="8"/>
  <c r="AM149" i="8"/>
  <c r="AN149" i="8"/>
  <c r="AO149" i="8"/>
  <c r="AQ149" i="8" s="1"/>
  <c r="AP149" i="8"/>
  <c r="AL150" i="8"/>
  <c r="AM150" i="8"/>
  <c r="AN150" i="8"/>
  <c r="AO150" i="8"/>
  <c r="AP150" i="8"/>
  <c r="AQ150" i="8"/>
  <c r="AL151" i="8"/>
  <c r="AM151" i="8"/>
  <c r="AN151" i="8"/>
  <c r="AO151" i="8"/>
  <c r="AQ151" i="8" s="1"/>
  <c r="AP151" i="8"/>
  <c r="AL152" i="8"/>
  <c r="AM152" i="8"/>
  <c r="AN152" i="8"/>
  <c r="AO152" i="8"/>
  <c r="AP152" i="8"/>
  <c r="AQ152" i="8"/>
  <c r="AL153" i="8"/>
  <c r="AM153" i="8"/>
  <c r="AN153" i="8"/>
  <c r="AO153" i="8"/>
  <c r="AQ153" i="8" s="1"/>
  <c r="AP153" i="8"/>
  <c r="AL154" i="8"/>
  <c r="AM154" i="8"/>
  <c r="AN154" i="8"/>
  <c r="AO154" i="8"/>
  <c r="AP154" i="8"/>
  <c r="AQ154" i="8"/>
  <c r="AL155" i="8"/>
  <c r="AM155" i="8"/>
  <c r="AN155" i="8"/>
  <c r="AO155" i="8"/>
  <c r="AQ155" i="8" s="1"/>
  <c r="AP155" i="8"/>
  <c r="AL156" i="8"/>
  <c r="AM156" i="8"/>
  <c r="AN156" i="8"/>
  <c r="AO156" i="8"/>
  <c r="AP156" i="8"/>
  <c r="AQ156" i="8"/>
  <c r="AL157" i="8"/>
  <c r="AM157" i="8"/>
  <c r="AN157" i="8"/>
  <c r="AO157" i="8"/>
  <c r="AQ157" i="8" s="1"/>
  <c r="AP157" i="8"/>
  <c r="AL158" i="8"/>
  <c r="AM158" i="8"/>
  <c r="AN158" i="8"/>
  <c r="AO158" i="8"/>
  <c r="AP158" i="8"/>
  <c r="AQ158" i="8"/>
  <c r="AL159" i="8"/>
  <c r="AM159" i="8"/>
  <c r="AN159" i="8"/>
  <c r="AO159" i="8"/>
  <c r="AQ159" i="8" s="1"/>
  <c r="AP159" i="8"/>
  <c r="AL160" i="8"/>
  <c r="AM160" i="8"/>
  <c r="AN160" i="8"/>
  <c r="AO160" i="8"/>
  <c r="AP160" i="8"/>
  <c r="AQ160" i="8"/>
  <c r="AL161" i="8"/>
  <c r="AM161" i="8"/>
  <c r="AN161" i="8"/>
  <c r="AO161" i="8"/>
  <c r="AQ161" i="8" s="1"/>
  <c r="AP161" i="8"/>
  <c r="AL162" i="8"/>
  <c r="AM162" i="8"/>
  <c r="AN162" i="8"/>
  <c r="AO162" i="8"/>
  <c r="AP162" i="8"/>
  <c r="AQ162" i="8"/>
  <c r="AL163" i="8"/>
  <c r="AM163" i="8"/>
  <c r="AN163" i="8"/>
  <c r="AO163" i="8"/>
  <c r="AQ163" i="8" s="1"/>
  <c r="AP163" i="8"/>
  <c r="AL164" i="8"/>
  <c r="AM164" i="8"/>
  <c r="AN164" i="8"/>
  <c r="AO164" i="8"/>
  <c r="AP164" i="8"/>
  <c r="AQ164" i="8"/>
  <c r="AL165" i="8"/>
  <c r="AM165" i="8"/>
  <c r="AN165" i="8"/>
  <c r="AO165" i="8"/>
  <c r="AQ165" i="8" s="1"/>
  <c r="AP165" i="8"/>
  <c r="AL166" i="8"/>
  <c r="AM166" i="8"/>
  <c r="AN166" i="8"/>
  <c r="AO166" i="8"/>
  <c r="AP166" i="8"/>
  <c r="AQ166" i="8"/>
  <c r="AL167" i="8"/>
  <c r="AM167" i="8"/>
  <c r="AN167" i="8"/>
  <c r="AO167" i="8"/>
  <c r="AQ167" i="8" s="1"/>
  <c r="AP167" i="8"/>
  <c r="AL168" i="8"/>
  <c r="AM168" i="8"/>
  <c r="AN168" i="8"/>
  <c r="AO168" i="8"/>
  <c r="AP168" i="8"/>
  <c r="AQ168" i="8"/>
  <c r="AL169" i="8"/>
  <c r="AM169" i="8"/>
  <c r="AN169" i="8"/>
  <c r="AO169" i="8"/>
  <c r="AQ169" i="8" s="1"/>
  <c r="AP169" i="8"/>
  <c r="AL170" i="8"/>
  <c r="AM170" i="8"/>
  <c r="AN170" i="8"/>
  <c r="AO170" i="8"/>
  <c r="AP170" i="8"/>
  <c r="AQ170" i="8"/>
  <c r="AL171" i="8"/>
  <c r="AM171" i="8"/>
  <c r="AN171" i="8"/>
  <c r="AO171" i="8"/>
  <c r="AQ171" i="8" s="1"/>
  <c r="AP171" i="8"/>
  <c r="AL172" i="8"/>
  <c r="AM172" i="8"/>
  <c r="AN172" i="8"/>
  <c r="AO172" i="8"/>
  <c r="AP172" i="8"/>
  <c r="AQ172" i="8"/>
  <c r="AL173" i="8"/>
  <c r="AM173" i="8"/>
  <c r="AN173" i="8"/>
  <c r="AO173" i="8"/>
  <c r="AQ173" i="8" s="1"/>
  <c r="AP173" i="8"/>
  <c r="AL174" i="8"/>
  <c r="AM174" i="8"/>
  <c r="AN174" i="8"/>
  <c r="AO174" i="8"/>
  <c r="AQ174" i="8" s="1"/>
  <c r="AP174" i="8"/>
  <c r="AL175" i="8"/>
  <c r="AM175" i="8"/>
  <c r="AN175" i="8"/>
  <c r="AO175" i="8"/>
  <c r="AP175" i="8"/>
  <c r="AQ175" i="8"/>
  <c r="AL176" i="8"/>
  <c r="AM176" i="8"/>
  <c r="AN176" i="8"/>
  <c r="AO176" i="8"/>
  <c r="AP176" i="8"/>
  <c r="AQ176" i="8"/>
  <c r="AL177" i="8"/>
  <c r="AM177" i="8"/>
  <c r="AN177" i="8"/>
  <c r="AO177" i="8"/>
  <c r="AQ177" i="8" s="1"/>
  <c r="AP177" i="8"/>
  <c r="AL178" i="8"/>
  <c r="AM178" i="8"/>
  <c r="AN178" i="8"/>
  <c r="AO178" i="8"/>
  <c r="AP178" i="8"/>
  <c r="AQ178" i="8"/>
  <c r="AL179" i="8"/>
  <c r="AM179" i="8"/>
  <c r="AN179" i="8"/>
  <c r="AO179" i="8"/>
  <c r="AQ179" i="8" s="1"/>
  <c r="AP179" i="8"/>
  <c r="AL180" i="8"/>
  <c r="AM180" i="8"/>
  <c r="AN180" i="8"/>
  <c r="AO180" i="8"/>
  <c r="AP180" i="8"/>
  <c r="AQ180" i="8"/>
  <c r="AL181" i="8"/>
  <c r="AM181" i="8"/>
  <c r="AN181" i="8"/>
  <c r="AO181" i="8"/>
  <c r="AQ181" i="8" s="1"/>
  <c r="AP181" i="8"/>
  <c r="AL182" i="8"/>
  <c r="AM182" i="8"/>
  <c r="AN182" i="8"/>
  <c r="AO182" i="8"/>
  <c r="AP182" i="8"/>
  <c r="AQ182" i="8"/>
  <c r="AL183" i="8"/>
  <c r="AM183" i="8"/>
  <c r="AN183" i="8"/>
  <c r="AO183" i="8"/>
  <c r="AQ183" i="8" s="1"/>
  <c r="AP183" i="8"/>
  <c r="AL184" i="8"/>
  <c r="AM184" i="8"/>
  <c r="AN184" i="8"/>
  <c r="AO184" i="8"/>
  <c r="AP184" i="8"/>
  <c r="AQ184" i="8"/>
  <c r="AL185" i="8"/>
  <c r="AM185" i="8"/>
  <c r="AN185" i="8"/>
  <c r="AO185" i="8"/>
  <c r="AQ185" i="8" s="1"/>
  <c r="AP185" i="8"/>
  <c r="AL186" i="8"/>
  <c r="AM186" i="8"/>
  <c r="AN186" i="8"/>
  <c r="AO186" i="8"/>
  <c r="AP186" i="8"/>
  <c r="AQ186" i="8"/>
  <c r="AL187" i="8"/>
  <c r="AM187" i="8"/>
  <c r="AN187" i="8"/>
  <c r="AO187" i="8"/>
  <c r="AQ187" i="8" s="1"/>
  <c r="AP187" i="8"/>
  <c r="AL188" i="8"/>
  <c r="AM188" i="8"/>
  <c r="AN188" i="8"/>
  <c r="AO188" i="8"/>
  <c r="AP188" i="8"/>
  <c r="AQ188" i="8"/>
  <c r="AL189" i="8"/>
  <c r="AM189" i="8"/>
  <c r="AN189" i="8"/>
  <c r="AO189" i="8"/>
  <c r="AQ189" i="8" s="1"/>
  <c r="AP189" i="8"/>
  <c r="AL190" i="8"/>
  <c r="AM190" i="8"/>
  <c r="AN190" i="8"/>
  <c r="AO190" i="8"/>
  <c r="AP190" i="8"/>
  <c r="AQ190" i="8"/>
  <c r="AL191" i="8"/>
  <c r="AM191" i="8"/>
  <c r="AN191" i="8"/>
  <c r="AO191" i="8"/>
  <c r="AQ191" i="8" s="1"/>
  <c r="AP191" i="8"/>
  <c r="AL192" i="8"/>
  <c r="AM192" i="8"/>
  <c r="AN192" i="8"/>
  <c r="AO192" i="8"/>
  <c r="AP192" i="8"/>
  <c r="AQ192" i="8"/>
  <c r="AL193" i="8"/>
  <c r="AM193" i="8"/>
  <c r="AN193" i="8"/>
  <c r="AO193" i="8"/>
  <c r="AQ193" i="8" s="1"/>
  <c r="AP193" i="8"/>
  <c r="AL194" i="8"/>
  <c r="AM194" i="8"/>
  <c r="AN194" i="8"/>
  <c r="AO194" i="8"/>
  <c r="AP194" i="8"/>
  <c r="AQ194" i="8"/>
  <c r="AL195" i="8"/>
  <c r="AM195" i="8"/>
  <c r="AN195" i="8"/>
  <c r="AO195" i="8"/>
  <c r="AQ195" i="8" s="1"/>
  <c r="AP195" i="8"/>
  <c r="AL196" i="8"/>
  <c r="AM196" i="8"/>
  <c r="AN196" i="8"/>
  <c r="AO196" i="8"/>
  <c r="AP196" i="8"/>
  <c r="AQ196" i="8"/>
  <c r="AL197" i="8"/>
  <c r="AM197" i="8"/>
  <c r="AN197" i="8"/>
  <c r="AO197" i="8"/>
  <c r="AQ197" i="8" s="1"/>
  <c r="AP197" i="8"/>
  <c r="AL198" i="8"/>
  <c r="AM198" i="8"/>
  <c r="AN198" i="8"/>
  <c r="AO198" i="8"/>
  <c r="AP198" i="8"/>
  <c r="AQ198" i="8"/>
  <c r="AL199" i="8"/>
  <c r="AM199" i="8"/>
  <c r="AN199" i="8"/>
  <c r="AO199" i="8"/>
  <c r="AQ199" i="8" s="1"/>
  <c r="AP199" i="8"/>
  <c r="AL200" i="8"/>
  <c r="AM200" i="8"/>
  <c r="AN200" i="8"/>
  <c r="AO200" i="8"/>
  <c r="AP200" i="8"/>
  <c r="AQ200" i="8"/>
  <c r="AL201" i="8"/>
  <c r="AM201" i="8"/>
  <c r="AN201" i="8"/>
  <c r="AO201" i="8"/>
  <c r="AQ201" i="8" s="1"/>
  <c r="AP201" i="8"/>
  <c r="AL202" i="8"/>
  <c r="AM202" i="8"/>
  <c r="AN202" i="8"/>
  <c r="AO202" i="8"/>
  <c r="AP202" i="8"/>
  <c r="AQ202" i="8"/>
  <c r="AL203" i="8"/>
  <c r="AM203" i="8"/>
  <c r="AN203" i="8"/>
  <c r="AO203" i="8"/>
  <c r="AQ203" i="8" s="1"/>
  <c r="AP203" i="8"/>
  <c r="AL204" i="8"/>
  <c r="AM204" i="8"/>
  <c r="AN204" i="8"/>
  <c r="AO204" i="8"/>
  <c r="AP204" i="8"/>
  <c r="AQ204" i="8"/>
  <c r="AL205" i="8"/>
  <c r="AM205" i="8"/>
  <c r="AN205" i="8"/>
  <c r="AO205" i="8"/>
  <c r="AQ205" i="8" s="1"/>
  <c r="AP205" i="8"/>
  <c r="AL206" i="8"/>
  <c r="AM206" i="8"/>
  <c r="AN206" i="8"/>
  <c r="AO206" i="8"/>
  <c r="AP206" i="8"/>
  <c r="AQ206" i="8"/>
  <c r="AL207" i="8"/>
  <c r="AM207" i="8"/>
  <c r="AN207" i="8"/>
  <c r="AO207" i="8"/>
  <c r="AQ207" i="8" s="1"/>
  <c r="AP207" i="8"/>
  <c r="AL208" i="8"/>
  <c r="AM208" i="8"/>
  <c r="AN208" i="8"/>
  <c r="AO208" i="8"/>
  <c r="AP208" i="8"/>
  <c r="AQ208" i="8"/>
  <c r="AL209" i="8"/>
  <c r="AM209" i="8"/>
  <c r="AN209" i="8"/>
  <c r="AO209" i="8"/>
  <c r="AP209" i="8"/>
  <c r="AQ209" i="8"/>
  <c r="AL210" i="8"/>
  <c r="AM210" i="8"/>
  <c r="AN210" i="8"/>
  <c r="AO210" i="8"/>
  <c r="AP210" i="8"/>
  <c r="AQ210" i="8"/>
  <c r="AL211" i="8"/>
  <c r="AM211" i="8"/>
  <c r="AN211" i="8"/>
  <c r="AO211" i="8"/>
  <c r="AQ211" i="8" s="1"/>
  <c r="AP211" i="8"/>
  <c r="AL212" i="8"/>
  <c r="AM212" i="8"/>
  <c r="AN212" i="8"/>
  <c r="AO212" i="8"/>
  <c r="AP212" i="8"/>
  <c r="AQ212" i="8"/>
  <c r="AL213" i="8"/>
  <c r="AM213" i="8"/>
  <c r="AN213" i="8"/>
  <c r="AO213" i="8"/>
  <c r="AQ213" i="8" s="1"/>
  <c r="AP213" i="8"/>
  <c r="AL214" i="8"/>
  <c r="AM214" i="8"/>
  <c r="AN214" i="8"/>
  <c r="AO214" i="8"/>
  <c r="AP214" i="8"/>
  <c r="AQ214" i="8"/>
  <c r="AL215" i="8"/>
  <c r="AM215" i="8"/>
  <c r="AN215" i="8"/>
  <c r="AO215" i="8"/>
  <c r="AQ215" i="8" s="1"/>
  <c r="AP215" i="8"/>
  <c r="AL216" i="8"/>
  <c r="AM216" i="8"/>
  <c r="AN216" i="8"/>
  <c r="AO216" i="8"/>
  <c r="AP216" i="8"/>
  <c r="AQ216" i="8"/>
  <c r="AL217" i="8"/>
  <c r="AM217" i="8"/>
  <c r="AN217" i="8"/>
  <c r="AO217" i="8"/>
  <c r="AQ217" i="8" s="1"/>
  <c r="AP217" i="8"/>
  <c r="AL218" i="8"/>
  <c r="AM218" i="8"/>
  <c r="AN218" i="8"/>
  <c r="AO218" i="8"/>
  <c r="AP218" i="8"/>
  <c r="AQ218" i="8"/>
  <c r="AL219" i="8"/>
  <c r="AM219" i="8"/>
  <c r="AN219" i="8"/>
  <c r="AO219" i="8"/>
  <c r="AQ219" i="8" s="1"/>
  <c r="AP219" i="8"/>
  <c r="AL220" i="8"/>
  <c r="AM220" i="8"/>
  <c r="AN220" i="8"/>
  <c r="AO220" i="8"/>
  <c r="AP220" i="8"/>
  <c r="AQ220" i="8"/>
  <c r="AL221" i="8"/>
  <c r="AM221" i="8"/>
  <c r="AN221" i="8"/>
  <c r="AO221" i="8"/>
  <c r="AQ221" i="8" s="1"/>
  <c r="AP221" i="8"/>
  <c r="AL222" i="8"/>
  <c r="AM222" i="8"/>
  <c r="AN222" i="8"/>
  <c r="AO222" i="8"/>
  <c r="AP222" i="8"/>
  <c r="AQ222" i="8"/>
  <c r="AL223" i="8"/>
  <c r="AM223" i="8"/>
  <c r="AN223" i="8"/>
  <c r="AO223" i="8"/>
  <c r="AQ223" i="8" s="1"/>
  <c r="AP223" i="8"/>
  <c r="AL224" i="8"/>
  <c r="AM224" i="8"/>
  <c r="AN224" i="8"/>
  <c r="AO224" i="8"/>
  <c r="AP224" i="8"/>
  <c r="AQ224" i="8"/>
  <c r="AL225" i="8"/>
  <c r="AM225" i="8"/>
  <c r="AN225" i="8"/>
  <c r="AO225" i="8"/>
  <c r="AQ225" i="8" s="1"/>
  <c r="AP225" i="8"/>
  <c r="AL226" i="8"/>
  <c r="AM226" i="8"/>
  <c r="AN226" i="8"/>
  <c r="AO226" i="8"/>
  <c r="AP226" i="8"/>
  <c r="AQ226" i="8"/>
  <c r="AL227" i="8"/>
  <c r="AM227" i="8"/>
  <c r="AN227" i="8"/>
  <c r="AO227" i="8"/>
  <c r="AQ227" i="8" s="1"/>
  <c r="AP227" i="8"/>
  <c r="AL228" i="8"/>
  <c r="AM228" i="8"/>
  <c r="AN228" i="8"/>
  <c r="AO228" i="8"/>
  <c r="AP228" i="8"/>
  <c r="AQ228" i="8"/>
  <c r="AL229" i="8"/>
  <c r="AM229" i="8"/>
  <c r="AN229" i="8"/>
  <c r="AO229" i="8"/>
  <c r="AQ229" i="8" s="1"/>
  <c r="AP229" i="8"/>
  <c r="AL230" i="8"/>
  <c r="AM230" i="8"/>
  <c r="AN230" i="8"/>
  <c r="AO230" i="8"/>
  <c r="AP230" i="8"/>
  <c r="AQ230" i="8"/>
  <c r="AL231" i="8"/>
  <c r="AM231" i="8"/>
  <c r="AN231" i="8"/>
  <c r="AO231" i="8"/>
  <c r="AQ231" i="8" s="1"/>
  <c r="AP231" i="8"/>
  <c r="AL232" i="8"/>
  <c r="AM232" i="8"/>
  <c r="AN232" i="8"/>
  <c r="AO232" i="8"/>
  <c r="AP232" i="8"/>
  <c r="AQ232" i="8"/>
  <c r="AL233" i="8"/>
  <c r="AM233" i="8"/>
  <c r="AN233" i="8"/>
  <c r="AO233" i="8"/>
  <c r="AQ233" i="8" s="1"/>
  <c r="AP233" i="8"/>
  <c r="AL234" i="8"/>
  <c r="AM234" i="8"/>
  <c r="AN234" i="8"/>
  <c r="AO234" i="8"/>
  <c r="AP234" i="8"/>
  <c r="AQ234" i="8"/>
  <c r="AL235" i="8"/>
  <c r="AM235" i="8"/>
  <c r="AN235" i="8"/>
  <c r="AO235" i="8"/>
  <c r="AQ235" i="8" s="1"/>
  <c r="AP235" i="8"/>
  <c r="AL236" i="8"/>
  <c r="AM236" i="8"/>
  <c r="AN236" i="8"/>
  <c r="AO236" i="8"/>
  <c r="AP236" i="8"/>
  <c r="AQ236" i="8"/>
  <c r="AL237" i="8"/>
  <c r="AM237" i="8"/>
  <c r="AN237" i="8"/>
  <c r="AO237" i="8"/>
  <c r="AQ237" i="8" s="1"/>
  <c r="AP237" i="8"/>
  <c r="AL238" i="8"/>
  <c r="AM238" i="8"/>
  <c r="AN238" i="8"/>
  <c r="AO238" i="8"/>
  <c r="AP238" i="8"/>
  <c r="AQ238" i="8"/>
  <c r="AL239" i="8"/>
  <c r="AM239" i="8"/>
  <c r="AN239" i="8"/>
  <c r="AO239" i="8"/>
  <c r="AQ239" i="8" s="1"/>
  <c r="AP239" i="8"/>
  <c r="AL240" i="8"/>
  <c r="AM240" i="8"/>
  <c r="AN240" i="8"/>
  <c r="AO240" i="8"/>
  <c r="AP240" i="8"/>
  <c r="AQ240" i="8"/>
  <c r="AL241" i="8"/>
  <c r="AM241" i="8"/>
  <c r="AN241" i="8"/>
  <c r="AO241" i="8"/>
  <c r="AQ241" i="8" s="1"/>
  <c r="AP241" i="8"/>
  <c r="AL242" i="8"/>
  <c r="AM242" i="8"/>
  <c r="AN242" i="8"/>
  <c r="AO242" i="8"/>
  <c r="AP242" i="8"/>
  <c r="AQ242" i="8"/>
  <c r="AL243" i="8"/>
  <c r="AM243" i="8"/>
  <c r="AN243" i="8"/>
  <c r="AO243" i="8"/>
  <c r="AQ243" i="8" s="1"/>
  <c r="AP243" i="8"/>
  <c r="AL244" i="8"/>
  <c r="AM244" i="8"/>
  <c r="AN244" i="8"/>
  <c r="AO244" i="8"/>
  <c r="AP244" i="8"/>
  <c r="AQ244" i="8"/>
  <c r="AL245" i="8"/>
  <c r="AM245" i="8"/>
  <c r="AN245" i="8"/>
  <c r="AO245" i="8"/>
  <c r="AQ245" i="8" s="1"/>
  <c r="AP245" i="8"/>
  <c r="AL246" i="8"/>
  <c r="AM246" i="8"/>
  <c r="AN246" i="8"/>
  <c r="AO246" i="8"/>
  <c r="AP246" i="8"/>
  <c r="AQ246" i="8"/>
  <c r="AL247" i="8"/>
  <c r="AM247" i="8"/>
  <c r="AN247" i="8"/>
  <c r="AO247" i="8"/>
  <c r="AQ247" i="8" s="1"/>
  <c r="AP247" i="8"/>
  <c r="AL248" i="8"/>
  <c r="AM248" i="8"/>
  <c r="AN248" i="8"/>
  <c r="AO248" i="8"/>
  <c r="AP248" i="8"/>
  <c r="AQ248" i="8"/>
  <c r="AL249" i="8"/>
  <c r="AM249" i="8"/>
  <c r="AN249" i="8"/>
  <c r="AO249" i="8"/>
  <c r="AQ249" i="8" s="1"/>
  <c r="AP249" i="8"/>
  <c r="AL250" i="8"/>
  <c r="AM250" i="8"/>
  <c r="AN250" i="8"/>
  <c r="AO250" i="8"/>
  <c r="AP250" i="8"/>
  <c r="AQ250" i="8"/>
  <c r="AL251" i="8"/>
  <c r="AM251" i="8"/>
  <c r="AN251" i="8"/>
  <c r="AO251" i="8"/>
  <c r="AQ251" i="8" s="1"/>
  <c r="AP251" i="8"/>
  <c r="AL252" i="8"/>
  <c r="AM252" i="8"/>
  <c r="AN252" i="8"/>
  <c r="AO252" i="8"/>
  <c r="AP252" i="8"/>
  <c r="AQ252" i="8"/>
  <c r="AL253" i="8"/>
  <c r="AM253" i="8"/>
  <c r="AN253" i="8"/>
  <c r="AO253" i="8"/>
  <c r="AQ253" i="8" s="1"/>
  <c r="AP253" i="8"/>
  <c r="AL254" i="8"/>
  <c r="AM254" i="8"/>
  <c r="AN254" i="8"/>
  <c r="AO254" i="8"/>
  <c r="AP254" i="8"/>
  <c r="AQ254" i="8"/>
  <c r="AL255" i="8"/>
  <c r="AM255" i="8"/>
  <c r="AN255" i="8"/>
  <c r="AO255" i="8"/>
  <c r="AQ255" i="8" s="1"/>
  <c r="AP255" i="8"/>
  <c r="AL256" i="8"/>
  <c r="AM256" i="8"/>
  <c r="AN256" i="8"/>
  <c r="AO256" i="8"/>
  <c r="AP256" i="8"/>
  <c r="AQ256" i="8"/>
  <c r="AL257" i="8"/>
  <c r="AM257" i="8"/>
  <c r="AN257" i="8"/>
  <c r="AO257" i="8"/>
  <c r="AQ257" i="8" s="1"/>
  <c r="AP257" i="8"/>
  <c r="AL258" i="8"/>
  <c r="AM258" i="8"/>
  <c r="AN258" i="8"/>
  <c r="AO258" i="8"/>
  <c r="AP258" i="8"/>
  <c r="AQ258" i="8"/>
  <c r="AL259" i="8"/>
  <c r="AM259" i="8"/>
  <c r="AN259" i="8"/>
  <c r="AO259" i="8"/>
  <c r="AQ259" i="8" s="1"/>
  <c r="AP259" i="8"/>
  <c r="AL260" i="8"/>
  <c r="AM260" i="8"/>
  <c r="AN260" i="8"/>
  <c r="AO260" i="8"/>
  <c r="AP260" i="8"/>
  <c r="AQ260" i="8"/>
  <c r="AL261" i="8"/>
  <c r="AM261" i="8"/>
  <c r="AN261" i="8"/>
  <c r="AO261" i="8"/>
  <c r="AQ261" i="8" s="1"/>
  <c r="AP261" i="8"/>
  <c r="AL262" i="8"/>
  <c r="AM262" i="8"/>
  <c r="AN262" i="8"/>
  <c r="AO262" i="8"/>
  <c r="AP262" i="8"/>
  <c r="AQ262" i="8"/>
  <c r="AL263" i="8"/>
  <c r="AM263" i="8"/>
  <c r="AN263" i="8"/>
  <c r="AO263" i="8"/>
  <c r="AQ263" i="8" s="1"/>
  <c r="AP263" i="8"/>
  <c r="AL264" i="8"/>
  <c r="AM264" i="8"/>
  <c r="AN264" i="8"/>
  <c r="AO264" i="8"/>
  <c r="AP264" i="8"/>
  <c r="AQ264" i="8"/>
  <c r="AL265" i="8"/>
  <c r="AM265" i="8"/>
  <c r="AN265" i="8"/>
  <c r="AO265" i="8"/>
  <c r="AQ265" i="8" s="1"/>
  <c r="AP265" i="8"/>
  <c r="AL266" i="8"/>
  <c r="AM266" i="8"/>
  <c r="AN266" i="8"/>
  <c r="AO266" i="8"/>
  <c r="AP266" i="8"/>
  <c r="AQ266" i="8"/>
  <c r="AL267" i="8"/>
  <c r="AM267" i="8"/>
  <c r="AN267" i="8"/>
  <c r="AO267" i="8"/>
  <c r="AQ267" i="8" s="1"/>
  <c r="AP267" i="8"/>
  <c r="AL268" i="8"/>
  <c r="AM268" i="8"/>
  <c r="AN268" i="8"/>
  <c r="AO268" i="8"/>
  <c r="AP268" i="8"/>
  <c r="AQ268" i="8"/>
  <c r="AL269" i="8"/>
  <c r="AM269" i="8"/>
  <c r="AN269" i="8"/>
  <c r="AO269" i="8"/>
  <c r="AQ269" i="8" s="1"/>
  <c r="AP269" i="8"/>
  <c r="AL270" i="8"/>
  <c r="AM270" i="8"/>
  <c r="AN270" i="8"/>
  <c r="AO270" i="8"/>
  <c r="AP270" i="8"/>
  <c r="AQ270" i="8"/>
  <c r="AL271" i="8"/>
  <c r="AM271" i="8"/>
  <c r="AN271" i="8"/>
  <c r="AO271" i="8"/>
  <c r="AQ271" i="8" s="1"/>
  <c r="AP271" i="8"/>
  <c r="AL272" i="8"/>
  <c r="AM272" i="8"/>
  <c r="AN272" i="8"/>
  <c r="AO272" i="8"/>
  <c r="AP272" i="8"/>
  <c r="AQ272" i="8"/>
  <c r="AL273" i="8"/>
  <c r="AM273" i="8"/>
  <c r="AN273" i="8"/>
  <c r="AO273" i="8"/>
  <c r="AP273" i="8"/>
  <c r="AQ273" i="8"/>
  <c r="AL274" i="8"/>
  <c r="AM274" i="8"/>
  <c r="AN274" i="8"/>
  <c r="AO274" i="8"/>
  <c r="AQ274" i="8" s="1"/>
  <c r="AP274" i="8"/>
  <c r="AL275" i="8"/>
  <c r="AM275" i="8"/>
  <c r="AN275" i="8"/>
  <c r="AO275" i="8"/>
  <c r="AP275" i="8"/>
  <c r="AQ275" i="8"/>
  <c r="AL276" i="8"/>
  <c r="AM276" i="8"/>
  <c r="AN276" i="8"/>
  <c r="AO276" i="8"/>
  <c r="AQ276" i="8" s="1"/>
  <c r="AP276" i="8"/>
  <c r="AL277" i="8"/>
  <c r="AM277" i="8"/>
  <c r="AN277" i="8"/>
  <c r="AO277" i="8"/>
  <c r="AP277" i="8"/>
  <c r="AQ277" i="8"/>
  <c r="AL278" i="8"/>
  <c r="AM278" i="8"/>
  <c r="AN278" i="8"/>
  <c r="AO278" i="8"/>
  <c r="AQ278" i="8" s="1"/>
  <c r="AP278" i="8"/>
  <c r="AL279" i="8"/>
  <c r="AM279" i="8"/>
  <c r="AN279" i="8"/>
  <c r="AO279" i="8"/>
  <c r="AP279" i="8"/>
  <c r="AQ279" i="8"/>
  <c r="AL280" i="8"/>
  <c r="AM280" i="8"/>
  <c r="AN280" i="8"/>
  <c r="AO280" i="8"/>
  <c r="AQ280" i="8" s="1"/>
  <c r="AP280" i="8"/>
  <c r="AL281" i="8"/>
  <c r="AM281" i="8"/>
  <c r="AN281" i="8"/>
  <c r="AO281" i="8"/>
  <c r="AP281" i="8"/>
  <c r="AQ281" i="8"/>
  <c r="AL282" i="8"/>
  <c r="AM282" i="8"/>
  <c r="AN282" i="8"/>
  <c r="AO282" i="8"/>
  <c r="AQ282" i="8" s="1"/>
  <c r="AP282" i="8"/>
  <c r="AL283" i="8"/>
  <c r="AM283" i="8"/>
  <c r="AN283" i="8"/>
  <c r="AO283" i="8"/>
  <c r="AP283" i="8"/>
  <c r="AQ283" i="8"/>
  <c r="AL284" i="8"/>
  <c r="AM284" i="8"/>
  <c r="AN284" i="8"/>
  <c r="AO284" i="8"/>
  <c r="AQ284" i="8" s="1"/>
  <c r="AP284" i="8"/>
  <c r="AL285" i="8"/>
  <c r="AM285" i="8"/>
  <c r="AN285" i="8"/>
  <c r="AO285" i="8"/>
  <c r="AP285" i="8"/>
  <c r="AQ285" i="8"/>
  <c r="AL286" i="8"/>
  <c r="AM286" i="8"/>
  <c r="AN286" i="8"/>
  <c r="AO286" i="8"/>
  <c r="AQ286" i="8" s="1"/>
  <c r="AP286" i="8"/>
  <c r="AL287" i="8"/>
  <c r="AM287" i="8"/>
  <c r="AN287" i="8"/>
  <c r="AO287" i="8"/>
  <c r="AP287" i="8"/>
  <c r="AQ287" i="8"/>
  <c r="AL288" i="8"/>
  <c r="AM288" i="8"/>
  <c r="AN288" i="8"/>
  <c r="AO288" i="8"/>
  <c r="AQ288" i="8" s="1"/>
  <c r="AP288" i="8"/>
  <c r="AL289" i="8"/>
  <c r="AM289" i="8"/>
  <c r="AN289" i="8"/>
  <c r="AO289" i="8"/>
  <c r="AP289" i="8"/>
  <c r="AQ289" i="8"/>
  <c r="AL290" i="8"/>
  <c r="AM290" i="8"/>
  <c r="AN290" i="8"/>
  <c r="AO290" i="8"/>
  <c r="AQ290" i="8" s="1"/>
  <c r="AP290" i="8"/>
  <c r="AL291" i="8"/>
  <c r="AM291" i="8"/>
  <c r="AN291" i="8"/>
  <c r="AO291" i="8"/>
  <c r="AP291" i="8"/>
  <c r="AQ291" i="8"/>
  <c r="AL292" i="8"/>
  <c r="AM292" i="8"/>
  <c r="AN292" i="8"/>
  <c r="AO292" i="8"/>
  <c r="AQ292" i="8" s="1"/>
  <c r="AP292" i="8"/>
  <c r="AL293" i="8"/>
  <c r="AM293" i="8"/>
  <c r="AN293" i="8"/>
  <c r="AO293" i="8"/>
  <c r="AP293" i="8"/>
  <c r="AQ293" i="8"/>
  <c r="AL294" i="8"/>
  <c r="AM294" i="8"/>
  <c r="AN294" i="8"/>
  <c r="AO294" i="8"/>
  <c r="AQ294" i="8" s="1"/>
  <c r="AP294" i="8"/>
  <c r="AL295" i="8"/>
  <c r="AM295" i="8"/>
  <c r="AN295" i="8"/>
  <c r="AO295" i="8"/>
  <c r="AP295" i="8"/>
  <c r="AQ295" i="8"/>
  <c r="AL296" i="8"/>
  <c r="AM296" i="8"/>
  <c r="AN296" i="8"/>
  <c r="AO296" i="8"/>
  <c r="AQ296" i="8" s="1"/>
  <c r="AP296" i="8"/>
  <c r="AL297" i="8"/>
  <c r="AM297" i="8"/>
  <c r="AN297" i="8"/>
  <c r="AO297" i="8"/>
  <c r="AP297" i="8"/>
  <c r="AQ297" i="8"/>
  <c r="AL298" i="8"/>
  <c r="AM298" i="8"/>
  <c r="AN298" i="8"/>
  <c r="AO298" i="8"/>
  <c r="AQ298" i="8" s="1"/>
  <c r="AP298" i="8"/>
  <c r="AL299" i="8"/>
  <c r="AM299" i="8"/>
  <c r="AN299" i="8"/>
  <c r="AO299" i="8"/>
  <c r="AP299" i="8"/>
  <c r="AQ299" i="8"/>
  <c r="AL300" i="8"/>
  <c r="AM300" i="8"/>
  <c r="AN300" i="8"/>
  <c r="AO300" i="8"/>
  <c r="AP300" i="8"/>
  <c r="AQ300" i="8"/>
  <c r="AL301" i="8"/>
  <c r="AM301" i="8"/>
  <c r="AN301" i="8"/>
  <c r="AO301" i="8"/>
  <c r="AP301" i="8"/>
  <c r="AQ301" i="8"/>
  <c r="AL302" i="8"/>
  <c r="AM302" i="8"/>
  <c r="AN302" i="8"/>
  <c r="AO302" i="8"/>
  <c r="AP302" i="8"/>
  <c r="AQ302" i="8"/>
  <c r="AL303" i="8"/>
  <c r="AM303" i="8"/>
  <c r="AN303" i="8"/>
  <c r="AO303" i="8"/>
  <c r="AP303" i="8"/>
  <c r="AQ303" i="8"/>
  <c r="AP4" i="8"/>
  <c r="AO4" i="8"/>
  <c r="AQ4" i="8" s="1"/>
  <c r="AN4" i="8"/>
  <c r="AM4" i="8"/>
  <c r="AL4" i="8"/>
  <c r="AL5" i="7"/>
  <c r="AM5" i="7"/>
  <c r="AN5" i="7"/>
  <c r="AO5" i="7"/>
  <c r="AQ5" i="7" s="1"/>
  <c r="AP5" i="7"/>
  <c r="AL6" i="7"/>
  <c r="AM6" i="7"/>
  <c r="AN6" i="7"/>
  <c r="AO6" i="7"/>
  <c r="AP6" i="7"/>
  <c r="AQ6" i="7"/>
  <c r="AL7" i="7"/>
  <c r="AM7" i="7"/>
  <c r="AN7" i="7"/>
  <c r="AO7" i="7"/>
  <c r="AQ7" i="7" s="1"/>
  <c r="AP7" i="7"/>
  <c r="AL8" i="7"/>
  <c r="AM8" i="7"/>
  <c r="AN8" i="7"/>
  <c r="AO8" i="7"/>
  <c r="AP8" i="7"/>
  <c r="AQ8" i="7"/>
  <c r="AL9" i="7"/>
  <c r="AM9" i="7"/>
  <c r="AN9" i="7"/>
  <c r="AO9" i="7"/>
  <c r="AQ9" i="7" s="1"/>
  <c r="AP9" i="7"/>
  <c r="AL10" i="7"/>
  <c r="AM10" i="7"/>
  <c r="AN10" i="7"/>
  <c r="AO10" i="7"/>
  <c r="AP10" i="7"/>
  <c r="AQ10" i="7"/>
  <c r="AL11" i="7"/>
  <c r="AM11" i="7"/>
  <c r="AN11" i="7"/>
  <c r="AO11" i="7"/>
  <c r="AQ11" i="7" s="1"/>
  <c r="AP11" i="7"/>
  <c r="AL12" i="7"/>
  <c r="AM12" i="7"/>
  <c r="AN12" i="7"/>
  <c r="AO12" i="7"/>
  <c r="AP12" i="7"/>
  <c r="AQ12" i="7"/>
  <c r="AL13" i="7"/>
  <c r="AM13" i="7"/>
  <c r="AN13" i="7"/>
  <c r="AO13" i="7"/>
  <c r="AQ13" i="7" s="1"/>
  <c r="AP13" i="7"/>
  <c r="AL14" i="7"/>
  <c r="AM14" i="7"/>
  <c r="AN14" i="7"/>
  <c r="AO14" i="7"/>
  <c r="AP14" i="7"/>
  <c r="AQ14" i="7"/>
  <c r="AL15" i="7"/>
  <c r="AM15" i="7"/>
  <c r="AN15" i="7"/>
  <c r="AO15" i="7"/>
  <c r="AQ15" i="7" s="1"/>
  <c r="AP15" i="7"/>
  <c r="AL16" i="7"/>
  <c r="AM16" i="7"/>
  <c r="AN16" i="7"/>
  <c r="AO16" i="7"/>
  <c r="AP16" i="7"/>
  <c r="AQ16" i="7"/>
  <c r="AL17" i="7"/>
  <c r="AM17" i="7"/>
  <c r="AN17" i="7"/>
  <c r="AO17" i="7"/>
  <c r="AQ17" i="7" s="1"/>
  <c r="AP17" i="7"/>
  <c r="AL18" i="7"/>
  <c r="AM18" i="7"/>
  <c r="AN18" i="7"/>
  <c r="AO18" i="7"/>
  <c r="AP18" i="7"/>
  <c r="AQ18" i="7"/>
  <c r="AL19" i="7"/>
  <c r="AM19" i="7"/>
  <c r="AN19" i="7"/>
  <c r="AO19" i="7"/>
  <c r="AQ19" i="7" s="1"/>
  <c r="AP19" i="7"/>
  <c r="AL20" i="7"/>
  <c r="AM20" i="7"/>
  <c r="AN20" i="7"/>
  <c r="AO20" i="7"/>
  <c r="AP20" i="7"/>
  <c r="AQ20" i="7"/>
  <c r="AL21" i="7"/>
  <c r="AM21" i="7"/>
  <c r="AN21" i="7"/>
  <c r="AO21" i="7"/>
  <c r="AQ21" i="7" s="1"/>
  <c r="AP21" i="7"/>
  <c r="AL22" i="7"/>
  <c r="AM22" i="7"/>
  <c r="AN22" i="7"/>
  <c r="AO22" i="7"/>
  <c r="AP22" i="7"/>
  <c r="AQ22" i="7"/>
  <c r="AL23" i="7"/>
  <c r="AM23" i="7"/>
  <c r="AN23" i="7"/>
  <c r="AO23" i="7"/>
  <c r="AQ23" i="7" s="1"/>
  <c r="AP23" i="7"/>
  <c r="AL24" i="7"/>
  <c r="AM24" i="7"/>
  <c r="AN24" i="7"/>
  <c r="AO24" i="7"/>
  <c r="AP24" i="7"/>
  <c r="AQ24" i="7"/>
  <c r="AL25" i="7"/>
  <c r="AM25" i="7"/>
  <c r="AN25" i="7"/>
  <c r="AO25" i="7"/>
  <c r="AQ25" i="7" s="1"/>
  <c r="AP25" i="7"/>
  <c r="AL26" i="7"/>
  <c r="AM26" i="7"/>
  <c r="AN26" i="7"/>
  <c r="AO26" i="7"/>
  <c r="AP26" i="7"/>
  <c r="AQ26" i="7"/>
  <c r="AL27" i="7"/>
  <c r="AM27" i="7"/>
  <c r="AN27" i="7"/>
  <c r="AO27" i="7"/>
  <c r="AQ27" i="7" s="1"/>
  <c r="AP27" i="7"/>
  <c r="AL28" i="7"/>
  <c r="AM28" i="7"/>
  <c r="AN28" i="7"/>
  <c r="AO28" i="7"/>
  <c r="AP28" i="7"/>
  <c r="AQ28" i="7"/>
  <c r="AL29" i="7"/>
  <c r="AM29" i="7"/>
  <c r="AN29" i="7"/>
  <c r="AO29" i="7"/>
  <c r="AQ29" i="7" s="1"/>
  <c r="AP29" i="7"/>
  <c r="AL30" i="7"/>
  <c r="AM30" i="7"/>
  <c r="AN30" i="7"/>
  <c r="AO30" i="7"/>
  <c r="AP30" i="7"/>
  <c r="AQ30" i="7"/>
  <c r="AL31" i="7"/>
  <c r="AM31" i="7"/>
  <c r="AN31" i="7"/>
  <c r="AO31" i="7"/>
  <c r="AQ31" i="7" s="1"/>
  <c r="AP31" i="7"/>
  <c r="AL32" i="7"/>
  <c r="AM32" i="7"/>
  <c r="AN32" i="7"/>
  <c r="AO32" i="7"/>
  <c r="AP32" i="7"/>
  <c r="AQ32" i="7"/>
  <c r="AL33" i="7"/>
  <c r="AM33" i="7"/>
  <c r="AN33" i="7"/>
  <c r="AO33" i="7"/>
  <c r="AQ33" i="7" s="1"/>
  <c r="AP33" i="7"/>
  <c r="AL34" i="7"/>
  <c r="AM34" i="7"/>
  <c r="AN34" i="7"/>
  <c r="AO34" i="7"/>
  <c r="AP34" i="7"/>
  <c r="AQ34" i="7"/>
  <c r="AL35" i="7"/>
  <c r="AM35" i="7"/>
  <c r="AN35" i="7"/>
  <c r="AO35" i="7"/>
  <c r="AQ35" i="7" s="1"/>
  <c r="AP35" i="7"/>
  <c r="AL36" i="7"/>
  <c r="AM36" i="7"/>
  <c r="AN36" i="7"/>
  <c r="AO36" i="7"/>
  <c r="AP36" i="7"/>
  <c r="AQ36" i="7"/>
  <c r="AL37" i="7"/>
  <c r="AM37" i="7"/>
  <c r="AN37" i="7"/>
  <c r="AO37" i="7"/>
  <c r="AQ37" i="7" s="1"/>
  <c r="AP37" i="7"/>
  <c r="AL38" i="7"/>
  <c r="AM38" i="7"/>
  <c r="AN38" i="7"/>
  <c r="AO38" i="7"/>
  <c r="AP38" i="7"/>
  <c r="AQ38" i="7"/>
  <c r="AL39" i="7"/>
  <c r="AM39" i="7"/>
  <c r="AN39" i="7"/>
  <c r="AO39" i="7"/>
  <c r="AQ39" i="7" s="1"/>
  <c r="AP39" i="7"/>
  <c r="AL40" i="7"/>
  <c r="AM40" i="7"/>
  <c r="AN40" i="7"/>
  <c r="AO40" i="7"/>
  <c r="AP40" i="7"/>
  <c r="AQ40" i="7"/>
  <c r="AL41" i="7"/>
  <c r="AM41" i="7"/>
  <c r="AN41" i="7"/>
  <c r="AO41" i="7"/>
  <c r="AQ41" i="7" s="1"/>
  <c r="AP41" i="7"/>
  <c r="AL42" i="7"/>
  <c r="AM42" i="7"/>
  <c r="AN42" i="7"/>
  <c r="AO42" i="7"/>
  <c r="AP42" i="7"/>
  <c r="AQ42" i="7"/>
  <c r="AL43" i="7"/>
  <c r="AM43" i="7"/>
  <c r="AN43" i="7"/>
  <c r="AO43" i="7"/>
  <c r="AQ43" i="7" s="1"/>
  <c r="AP43" i="7"/>
  <c r="AL44" i="7"/>
  <c r="AM44" i="7"/>
  <c r="AN44" i="7"/>
  <c r="AO44" i="7"/>
  <c r="AP44" i="7"/>
  <c r="AQ44" i="7"/>
  <c r="AL45" i="7"/>
  <c r="AM45" i="7"/>
  <c r="AN45" i="7"/>
  <c r="AO45" i="7"/>
  <c r="AQ45" i="7" s="1"/>
  <c r="AP45" i="7"/>
  <c r="AL46" i="7"/>
  <c r="AM46" i="7"/>
  <c r="AN46" i="7"/>
  <c r="AO46" i="7"/>
  <c r="AP46" i="7"/>
  <c r="AQ46" i="7"/>
  <c r="AL47" i="7"/>
  <c r="AM47" i="7"/>
  <c r="AN47" i="7"/>
  <c r="AO47" i="7"/>
  <c r="AQ47" i="7" s="1"/>
  <c r="AP47" i="7"/>
  <c r="AL48" i="7"/>
  <c r="AM48" i="7"/>
  <c r="AN48" i="7"/>
  <c r="AO48" i="7"/>
  <c r="AP48" i="7"/>
  <c r="AQ48" i="7"/>
  <c r="AL49" i="7"/>
  <c r="AM49" i="7"/>
  <c r="AN49" i="7"/>
  <c r="AO49" i="7"/>
  <c r="AQ49" i="7" s="1"/>
  <c r="AP49" i="7"/>
  <c r="AL50" i="7"/>
  <c r="AM50" i="7"/>
  <c r="AN50" i="7"/>
  <c r="AO50" i="7"/>
  <c r="AP50" i="7"/>
  <c r="AQ50" i="7"/>
  <c r="AL51" i="7"/>
  <c r="AM51" i="7"/>
  <c r="AN51" i="7"/>
  <c r="AO51" i="7"/>
  <c r="AQ51" i="7" s="1"/>
  <c r="AP51" i="7"/>
  <c r="AL52" i="7"/>
  <c r="AM52" i="7"/>
  <c r="AN52" i="7"/>
  <c r="AO52" i="7"/>
  <c r="AP52" i="7"/>
  <c r="AQ52" i="7"/>
  <c r="AL53" i="7"/>
  <c r="AM53" i="7"/>
  <c r="AN53" i="7"/>
  <c r="AO53" i="7"/>
  <c r="AQ53" i="7" s="1"/>
  <c r="AP53" i="7"/>
  <c r="AL54" i="7"/>
  <c r="AM54" i="7"/>
  <c r="AN54" i="7"/>
  <c r="AO54" i="7"/>
  <c r="AP54" i="7"/>
  <c r="AQ54" i="7"/>
  <c r="AL55" i="7"/>
  <c r="AM55" i="7"/>
  <c r="AN55" i="7"/>
  <c r="AO55" i="7"/>
  <c r="AQ55" i="7" s="1"/>
  <c r="AP55" i="7"/>
  <c r="AL56" i="7"/>
  <c r="AM56" i="7"/>
  <c r="AN56" i="7"/>
  <c r="AO56" i="7"/>
  <c r="AP56" i="7"/>
  <c r="AQ56" i="7"/>
  <c r="AL57" i="7"/>
  <c r="AM57" i="7"/>
  <c r="AN57" i="7"/>
  <c r="AO57" i="7"/>
  <c r="AQ57" i="7" s="1"/>
  <c r="AP57" i="7"/>
  <c r="AL58" i="7"/>
  <c r="AM58" i="7"/>
  <c r="AN58" i="7"/>
  <c r="AO58" i="7"/>
  <c r="AP58" i="7"/>
  <c r="AQ58" i="7"/>
  <c r="AL59" i="7"/>
  <c r="AM59" i="7"/>
  <c r="AN59" i="7"/>
  <c r="AO59" i="7"/>
  <c r="AQ59" i="7" s="1"/>
  <c r="AP59" i="7"/>
  <c r="AL60" i="7"/>
  <c r="AM60" i="7"/>
  <c r="AN60" i="7"/>
  <c r="AO60" i="7"/>
  <c r="AP60" i="7"/>
  <c r="AQ60" i="7"/>
  <c r="AL61" i="7"/>
  <c r="AM61" i="7"/>
  <c r="AN61" i="7"/>
  <c r="AO61" i="7"/>
  <c r="AQ61" i="7" s="1"/>
  <c r="AP61" i="7"/>
  <c r="AL62" i="7"/>
  <c r="AM62" i="7"/>
  <c r="AN62" i="7"/>
  <c r="AO62" i="7"/>
  <c r="AP62" i="7"/>
  <c r="AQ62" i="7"/>
  <c r="AL63" i="7"/>
  <c r="AM63" i="7"/>
  <c r="AN63" i="7"/>
  <c r="AO63" i="7"/>
  <c r="AQ63" i="7" s="1"/>
  <c r="AP63" i="7"/>
  <c r="AL64" i="7"/>
  <c r="AM64" i="7"/>
  <c r="AN64" i="7"/>
  <c r="AO64" i="7"/>
  <c r="AP64" i="7"/>
  <c r="AQ64" i="7"/>
  <c r="AL65" i="7"/>
  <c r="AM65" i="7"/>
  <c r="AN65" i="7"/>
  <c r="AO65" i="7"/>
  <c r="AQ65" i="7" s="1"/>
  <c r="AP65" i="7"/>
  <c r="AL66" i="7"/>
  <c r="AM66" i="7"/>
  <c r="AN66" i="7"/>
  <c r="AO66" i="7"/>
  <c r="AP66" i="7"/>
  <c r="AQ66" i="7"/>
  <c r="AL67" i="7"/>
  <c r="AM67" i="7"/>
  <c r="AN67" i="7"/>
  <c r="AO67" i="7"/>
  <c r="AQ67" i="7" s="1"/>
  <c r="AP67" i="7"/>
  <c r="AL68" i="7"/>
  <c r="AM68" i="7"/>
  <c r="AN68" i="7"/>
  <c r="AO68" i="7"/>
  <c r="AP68" i="7"/>
  <c r="AQ68" i="7"/>
  <c r="AL69" i="7"/>
  <c r="AM69" i="7"/>
  <c r="AN69" i="7"/>
  <c r="AO69" i="7"/>
  <c r="AQ69" i="7" s="1"/>
  <c r="AP69" i="7"/>
  <c r="AL70" i="7"/>
  <c r="AM70" i="7"/>
  <c r="AN70" i="7"/>
  <c r="AO70" i="7"/>
  <c r="AP70" i="7"/>
  <c r="AQ70" i="7"/>
  <c r="AL71" i="7"/>
  <c r="AM71" i="7"/>
  <c r="AN71" i="7"/>
  <c r="AO71" i="7"/>
  <c r="AQ71" i="7" s="1"/>
  <c r="AP71" i="7"/>
  <c r="AL72" i="7"/>
  <c r="AM72" i="7"/>
  <c r="AN72" i="7"/>
  <c r="AO72" i="7"/>
  <c r="AP72" i="7"/>
  <c r="AQ72" i="7"/>
  <c r="AL73" i="7"/>
  <c r="AM73" i="7"/>
  <c r="AN73" i="7"/>
  <c r="AO73" i="7"/>
  <c r="AQ73" i="7" s="1"/>
  <c r="AP73" i="7"/>
  <c r="AL74" i="7"/>
  <c r="AM74" i="7"/>
  <c r="AN74" i="7"/>
  <c r="AO74" i="7"/>
  <c r="AP74" i="7"/>
  <c r="AQ74" i="7"/>
  <c r="AL75" i="7"/>
  <c r="AM75" i="7"/>
  <c r="AN75" i="7"/>
  <c r="AO75" i="7"/>
  <c r="AQ75" i="7" s="1"/>
  <c r="AP75" i="7"/>
  <c r="AL76" i="7"/>
  <c r="AM76" i="7"/>
  <c r="AN76" i="7"/>
  <c r="AO76" i="7"/>
  <c r="AP76" i="7"/>
  <c r="AQ76" i="7"/>
  <c r="AL77" i="7"/>
  <c r="AM77" i="7"/>
  <c r="AN77" i="7"/>
  <c r="AO77" i="7"/>
  <c r="AQ77" i="7" s="1"/>
  <c r="AP77" i="7"/>
  <c r="AL78" i="7"/>
  <c r="AM78" i="7"/>
  <c r="AN78" i="7"/>
  <c r="AO78" i="7"/>
  <c r="AP78" i="7"/>
  <c r="AQ78" i="7"/>
  <c r="AL79" i="7"/>
  <c r="AM79" i="7"/>
  <c r="AN79" i="7"/>
  <c r="AO79" i="7"/>
  <c r="AQ79" i="7" s="1"/>
  <c r="AP79" i="7"/>
  <c r="AL80" i="7"/>
  <c r="AM80" i="7"/>
  <c r="AN80" i="7"/>
  <c r="AO80" i="7"/>
  <c r="AP80" i="7"/>
  <c r="AQ80" i="7"/>
  <c r="AL81" i="7"/>
  <c r="AM81" i="7"/>
  <c r="AN81" i="7"/>
  <c r="AO81" i="7"/>
  <c r="AQ81" i="7" s="1"/>
  <c r="AP81" i="7"/>
  <c r="AL82" i="7"/>
  <c r="AM82" i="7"/>
  <c r="AN82" i="7"/>
  <c r="AO82" i="7"/>
  <c r="AP82" i="7"/>
  <c r="AQ82" i="7"/>
  <c r="AL83" i="7"/>
  <c r="AM83" i="7"/>
  <c r="AN83" i="7"/>
  <c r="AO83" i="7"/>
  <c r="AQ83" i="7" s="1"/>
  <c r="AP83" i="7"/>
  <c r="AL84" i="7"/>
  <c r="AM84" i="7"/>
  <c r="AN84" i="7"/>
  <c r="AO84" i="7"/>
  <c r="AP84" i="7"/>
  <c r="AQ84" i="7"/>
  <c r="AL85" i="7"/>
  <c r="AM85" i="7"/>
  <c r="AN85" i="7"/>
  <c r="AO85" i="7"/>
  <c r="AQ85" i="7" s="1"/>
  <c r="AP85" i="7"/>
  <c r="AL86" i="7"/>
  <c r="AM86" i="7"/>
  <c r="AN86" i="7"/>
  <c r="AO86" i="7"/>
  <c r="AP86" i="7"/>
  <c r="AQ86" i="7"/>
  <c r="AL87" i="7"/>
  <c r="AM87" i="7"/>
  <c r="AN87" i="7"/>
  <c r="AO87" i="7"/>
  <c r="AQ87" i="7" s="1"/>
  <c r="AP87" i="7"/>
  <c r="AL88" i="7"/>
  <c r="AM88" i="7"/>
  <c r="AN88" i="7"/>
  <c r="AO88" i="7"/>
  <c r="AP88" i="7"/>
  <c r="AQ88" i="7"/>
  <c r="AL89" i="7"/>
  <c r="AM89" i="7"/>
  <c r="AN89" i="7"/>
  <c r="AO89" i="7"/>
  <c r="AQ89" i="7" s="1"/>
  <c r="AP89" i="7"/>
  <c r="AL90" i="7"/>
  <c r="AM90" i="7"/>
  <c r="AN90" i="7"/>
  <c r="AO90" i="7"/>
  <c r="AP90" i="7"/>
  <c r="AQ90" i="7"/>
  <c r="AL91" i="7"/>
  <c r="AM91" i="7"/>
  <c r="AN91" i="7"/>
  <c r="AO91" i="7"/>
  <c r="AQ91" i="7" s="1"/>
  <c r="AP91" i="7"/>
  <c r="AL92" i="7"/>
  <c r="AM92" i="7"/>
  <c r="AN92" i="7"/>
  <c r="AO92" i="7"/>
  <c r="AP92" i="7"/>
  <c r="AQ92" i="7"/>
  <c r="AL93" i="7"/>
  <c r="AM93" i="7"/>
  <c r="AN93" i="7"/>
  <c r="AO93" i="7"/>
  <c r="AQ93" i="7" s="1"/>
  <c r="AP93" i="7"/>
  <c r="AL94" i="7"/>
  <c r="AM94" i="7"/>
  <c r="AN94" i="7"/>
  <c r="AO94" i="7"/>
  <c r="AP94" i="7"/>
  <c r="AQ94" i="7"/>
  <c r="AL95" i="7"/>
  <c r="AM95" i="7"/>
  <c r="AN95" i="7"/>
  <c r="AO95" i="7"/>
  <c r="AQ95" i="7" s="1"/>
  <c r="AP95" i="7"/>
  <c r="AL96" i="7"/>
  <c r="AM96" i="7"/>
  <c r="AN96" i="7"/>
  <c r="AO96" i="7"/>
  <c r="AP96" i="7"/>
  <c r="AQ96" i="7"/>
  <c r="AL97" i="7"/>
  <c r="AM97" i="7"/>
  <c r="AN97" i="7"/>
  <c r="AO97" i="7"/>
  <c r="AQ97" i="7" s="1"/>
  <c r="AP97" i="7"/>
  <c r="AL98" i="7"/>
  <c r="AM98" i="7"/>
  <c r="AN98" i="7"/>
  <c r="AO98" i="7"/>
  <c r="AP98" i="7"/>
  <c r="AQ98" i="7"/>
  <c r="AL99" i="7"/>
  <c r="AM99" i="7"/>
  <c r="AN99" i="7"/>
  <c r="AO99" i="7"/>
  <c r="AQ99" i="7" s="1"/>
  <c r="AP99" i="7"/>
  <c r="AL100" i="7"/>
  <c r="AM100" i="7"/>
  <c r="AN100" i="7"/>
  <c r="AO100" i="7"/>
  <c r="AP100" i="7"/>
  <c r="AQ100" i="7"/>
  <c r="AL101" i="7"/>
  <c r="AM101" i="7"/>
  <c r="AN101" i="7"/>
  <c r="AO101" i="7"/>
  <c r="AQ101" i="7" s="1"/>
  <c r="AP101" i="7"/>
  <c r="AL102" i="7"/>
  <c r="AM102" i="7"/>
  <c r="AN102" i="7"/>
  <c r="AO102" i="7"/>
  <c r="AP102" i="7"/>
  <c r="AQ102" i="7"/>
  <c r="AL103" i="7"/>
  <c r="AM103" i="7"/>
  <c r="AN103" i="7"/>
  <c r="AO103" i="7"/>
  <c r="AQ103" i="7" s="1"/>
  <c r="AP103" i="7"/>
  <c r="AL104" i="7"/>
  <c r="AM104" i="7"/>
  <c r="AN104" i="7"/>
  <c r="AO104" i="7"/>
  <c r="AP104" i="7"/>
  <c r="AQ104" i="7"/>
  <c r="AL105" i="7"/>
  <c r="AM105" i="7"/>
  <c r="AN105" i="7"/>
  <c r="AO105" i="7"/>
  <c r="AQ105" i="7" s="1"/>
  <c r="AP105" i="7"/>
  <c r="AL106" i="7"/>
  <c r="AM106" i="7"/>
  <c r="AN106" i="7"/>
  <c r="AO106" i="7"/>
  <c r="AP106" i="7"/>
  <c r="AQ106" i="7"/>
  <c r="AL107" i="7"/>
  <c r="AM107" i="7"/>
  <c r="AN107" i="7"/>
  <c r="AO107" i="7"/>
  <c r="AQ107" i="7" s="1"/>
  <c r="AP107" i="7"/>
  <c r="AL108" i="7"/>
  <c r="AM108" i="7"/>
  <c r="AN108" i="7"/>
  <c r="AO108" i="7"/>
  <c r="AP108" i="7"/>
  <c r="AQ108" i="7"/>
  <c r="AL109" i="7"/>
  <c r="AM109" i="7"/>
  <c r="AN109" i="7"/>
  <c r="AO109" i="7"/>
  <c r="AQ109" i="7" s="1"/>
  <c r="AP109" i="7"/>
  <c r="AL110" i="7"/>
  <c r="AM110" i="7"/>
  <c r="AN110" i="7"/>
  <c r="AO110" i="7"/>
  <c r="AP110" i="7"/>
  <c r="AQ110" i="7"/>
  <c r="AL111" i="7"/>
  <c r="AM111" i="7"/>
  <c r="AN111" i="7"/>
  <c r="AO111" i="7"/>
  <c r="AQ111" i="7" s="1"/>
  <c r="AP111" i="7"/>
  <c r="AL112" i="7"/>
  <c r="AM112" i="7"/>
  <c r="AN112" i="7"/>
  <c r="AO112" i="7"/>
  <c r="AP112" i="7"/>
  <c r="AQ112" i="7"/>
  <c r="AL113" i="7"/>
  <c r="AM113" i="7"/>
  <c r="AN113" i="7"/>
  <c r="AO113" i="7"/>
  <c r="AQ113" i="7" s="1"/>
  <c r="AP113" i="7"/>
  <c r="AL114" i="7"/>
  <c r="AM114" i="7"/>
  <c r="AN114" i="7"/>
  <c r="AO114" i="7"/>
  <c r="AP114" i="7"/>
  <c r="AQ114" i="7"/>
  <c r="AL115" i="7"/>
  <c r="AM115" i="7"/>
  <c r="AN115" i="7"/>
  <c r="AO115" i="7"/>
  <c r="AQ115" i="7" s="1"/>
  <c r="AP115" i="7"/>
  <c r="AL116" i="7"/>
  <c r="AM116" i="7"/>
  <c r="AN116" i="7"/>
  <c r="AO116" i="7"/>
  <c r="AP116" i="7"/>
  <c r="AQ116" i="7"/>
  <c r="AL117" i="7"/>
  <c r="AM117" i="7"/>
  <c r="AN117" i="7"/>
  <c r="AO117" i="7"/>
  <c r="AQ117" i="7" s="1"/>
  <c r="AP117" i="7"/>
  <c r="AL118" i="7"/>
  <c r="AM118" i="7"/>
  <c r="AN118" i="7"/>
  <c r="AO118" i="7"/>
  <c r="AP118" i="7"/>
  <c r="AQ118" i="7"/>
  <c r="AL119" i="7"/>
  <c r="AM119" i="7"/>
  <c r="AN119" i="7"/>
  <c r="AO119" i="7"/>
  <c r="AQ119" i="7" s="1"/>
  <c r="AP119" i="7"/>
  <c r="AL120" i="7"/>
  <c r="AM120" i="7"/>
  <c r="AN120" i="7"/>
  <c r="AO120" i="7"/>
  <c r="AP120" i="7"/>
  <c r="AQ120" i="7"/>
  <c r="AL121" i="7"/>
  <c r="AM121" i="7"/>
  <c r="AN121" i="7"/>
  <c r="AO121" i="7"/>
  <c r="AQ121" i="7" s="1"/>
  <c r="AP121" i="7"/>
  <c r="AL122" i="7"/>
  <c r="AM122" i="7"/>
  <c r="AN122" i="7"/>
  <c r="AO122" i="7"/>
  <c r="AP122" i="7"/>
  <c r="AQ122" i="7"/>
  <c r="AL123" i="7"/>
  <c r="AM123" i="7"/>
  <c r="AN123" i="7"/>
  <c r="AO123" i="7"/>
  <c r="AQ123" i="7" s="1"/>
  <c r="AP123" i="7"/>
  <c r="AL124" i="7"/>
  <c r="AM124" i="7"/>
  <c r="AN124" i="7"/>
  <c r="AO124" i="7"/>
  <c r="AP124" i="7"/>
  <c r="AQ124" i="7"/>
  <c r="AL125" i="7"/>
  <c r="AM125" i="7"/>
  <c r="AN125" i="7"/>
  <c r="AO125" i="7"/>
  <c r="AQ125" i="7" s="1"/>
  <c r="AP125" i="7"/>
  <c r="AL126" i="7"/>
  <c r="AM126" i="7"/>
  <c r="AN126" i="7"/>
  <c r="AO126" i="7"/>
  <c r="AP126" i="7"/>
  <c r="AQ126" i="7"/>
  <c r="AL127" i="7"/>
  <c r="AM127" i="7"/>
  <c r="AN127" i="7"/>
  <c r="AO127" i="7"/>
  <c r="AQ127" i="7" s="1"/>
  <c r="AP127" i="7"/>
  <c r="AL128" i="7"/>
  <c r="AM128" i="7"/>
  <c r="AN128" i="7"/>
  <c r="AO128" i="7"/>
  <c r="AP128" i="7"/>
  <c r="AQ128" i="7"/>
  <c r="AL129" i="7"/>
  <c r="AM129" i="7"/>
  <c r="AN129" i="7"/>
  <c r="AO129" i="7"/>
  <c r="AQ129" i="7" s="1"/>
  <c r="AP129" i="7"/>
  <c r="AL130" i="7"/>
  <c r="AM130" i="7"/>
  <c r="AN130" i="7"/>
  <c r="AO130" i="7"/>
  <c r="AP130" i="7"/>
  <c r="AQ130" i="7"/>
  <c r="AL131" i="7"/>
  <c r="AM131" i="7"/>
  <c r="AN131" i="7"/>
  <c r="AO131" i="7"/>
  <c r="AQ131" i="7" s="1"/>
  <c r="AP131" i="7"/>
  <c r="AL132" i="7"/>
  <c r="AM132" i="7"/>
  <c r="AN132" i="7"/>
  <c r="AO132" i="7"/>
  <c r="AP132" i="7"/>
  <c r="AQ132" i="7"/>
  <c r="AL133" i="7"/>
  <c r="AM133" i="7"/>
  <c r="AN133" i="7"/>
  <c r="AO133" i="7"/>
  <c r="AQ133" i="7" s="1"/>
  <c r="AP133" i="7"/>
  <c r="AL134" i="7"/>
  <c r="AM134" i="7"/>
  <c r="AN134" i="7"/>
  <c r="AO134" i="7"/>
  <c r="AP134" i="7"/>
  <c r="AQ134" i="7"/>
  <c r="AL135" i="7"/>
  <c r="AM135" i="7"/>
  <c r="AN135" i="7"/>
  <c r="AO135" i="7"/>
  <c r="AQ135" i="7" s="1"/>
  <c r="AP135" i="7"/>
  <c r="AL136" i="7"/>
  <c r="AM136" i="7"/>
  <c r="AN136" i="7"/>
  <c r="AO136" i="7"/>
  <c r="AP136" i="7"/>
  <c r="AQ136" i="7"/>
  <c r="AL137" i="7"/>
  <c r="AM137" i="7"/>
  <c r="AN137" i="7"/>
  <c r="AO137" i="7"/>
  <c r="AQ137" i="7" s="1"/>
  <c r="AP137" i="7"/>
  <c r="AL138" i="7"/>
  <c r="AM138" i="7"/>
  <c r="AN138" i="7"/>
  <c r="AO138" i="7"/>
  <c r="AP138" i="7"/>
  <c r="AQ138" i="7"/>
  <c r="AL139" i="7"/>
  <c r="AM139" i="7"/>
  <c r="AN139" i="7"/>
  <c r="AO139" i="7"/>
  <c r="AQ139" i="7" s="1"/>
  <c r="AP139" i="7"/>
  <c r="AL140" i="7"/>
  <c r="AM140" i="7"/>
  <c r="AN140" i="7"/>
  <c r="AO140" i="7"/>
  <c r="AP140" i="7"/>
  <c r="AQ140" i="7"/>
  <c r="AL141" i="7"/>
  <c r="AM141" i="7"/>
  <c r="AN141" i="7"/>
  <c r="AO141" i="7"/>
  <c r="AQ141" i="7" s="1"/>
  <c r="AP141" i="7"/>
  <c r="AL142" i="7"/>
  <c r="AM142" i="7"/>
  <c r="AN142" i="7"/>
  <c r="AO142" i="7"/>
  <c r="AP142" i="7"/>
  <c r="AQ142" i="7"/>
  <c r="AL143" i="7"/>
  <c r="AM143" i="7"/>
  <c r="AN143" i="7"/>
  <c r="AO143" i="7"/>
  <c r="AQ143" i="7" s="1"/>
  <c r="AP143" i="7"/>
  <c r="AL144" i="7"/>
  <c r="AM144" i="7"/>
  <c r="AN144" i="7"/>
  <c r="AO144" i="7"/>
  <c r="AP144" i="7"/>
  <c r="AQ144" i="7"/>
  <c r="AL145" i="7"/>
  <c r="AM145" i="7"/>
  <c r="AN145" i="7"/>
  <c r="AO145" i="7"/>
  <c r="AQ145" i="7" s="1"/>
  <c r="AP145" i="7"/>
  <c r="AL146" i="7"/>
  <c r="AM146" i="7"/>
  <c r="AN146" i="7"/>
  <c r="AO146" i="7"/>
  <c r="AP146" i="7"/>
  <c r="AQ146" i="7"/>
  <c r="AL147" i="7"/>
  <c r="AM147" i="7"/>
  <c r="AN147" i="7"/>
  <c r="AO147" i="7"/>
  <c r="AQ147" i="7" s="1"/>
  <c r="AP147" i="7"/>
  <c r="AL148" i="7"/>
  <c r="AM148" i="7"/>
  <c r="AN148" i="7"/>
  <c r="AO148" i="7"/>
  <c r="AP148" i="7"/>
  <c r="AQ148" i="7"/>
  <c r="AL149" i="7"/>
  <c r="AM149" i="7"/>
  <c r="AN149" i="7"/>
  <c r="AO149" i="7"/>
  <c r="AQ149" i="7" s="1"/>
  <c r="AP149" i="7"/>
  <c r="AL150" i="7"/>
  <c r="AM150" i="7"/>
  <c r="AN150" i="7"/>
  <c r="AO150" i="7"/>
  <c r="AP150" i="7"/>
  <c r="AQ150" i="7"/>
  <c r="AL151" i="7"/>
  <c r="AM151" i="7"/>
  <c r="AN151" i="7"/>
  <c r="AO151" i="7"/>
  <c r="AQ151" i="7" s="1"/>
  <c r="AP151" i="7"/>
  <c r="AL152" i="7"/>
  <c r="AM152" i="7"/>
  <c r="AN152" i="7"/>
  <c r="AO152" i="7"/>
  <c r="AP152" i="7"/>
  <c r="AQ152" i="7"/>
  <c r="AL153" i="7"/>
  <c r="AM153" i="7"/>
  <c r="AN153" i="7"/>
  <c r="AO153" i="7"/>
  <c r="AQ153" i="7" s="1"/>
  <c r="AP153" i="7"/>
  <c r="AL154" i="7"/>
  <c r="AM154" i="7"/>
  <c r="AN154" i="7"/>
  <c r="AO154" i="7"/>
  <c r="AP154" i="7"/>
  <c r="AQ154" i="7"/>
  <c r="AL155" i="7"/>
  <c r="AM155" i="7"/>
  <c r="AN155" i="7"/>
  <c r="AO155" i="7"/>
  <c r="AQ155" i="7" s="1"/>
  <c r="AP155" i="7"/>
  <c r="AL156" i="7"/>
  <c r="AM156" i="7"/>
  <c r="AN156" i="7"/>
  <c r="AO156" i="7"/>
  <c r="AP156" i="7"/>
  <c r="AQ156" i="7"/>
  <c r="AL157" i="7"/>
  <c r="AM157" i="7"/>
  <c r="AN157" i="7"/>
  <c r="AO157" i="7"/>
  <c r="AQ157" i="7" s="1"/>
  <c r="AP157" i="7"/>
  <c r="AL158" i="7"/>
  <c r="AM158" i="7"/>
  <c r="AN158" i="7"/>
  <c r="AO158" i="7"/>
  <c r="AP158" i="7"/>
  <c r="AQ158" i="7"/>
  <c r="AL159" i="7"/>
  <c r="AM159" i="7"/>
  <c r="AN159" i="7"/>
  <c r="AO159" i="7"/>
  <c r="AQ159" i="7" s="1"/>
  <c r="AP159" i="7"/>
  <c r="AL160" i="7"/>
  <c r="AM160" i="7"/>
  <c r="AN160" i="7"/>
  <c r="AO160" i="7"/>
  <c r="AP160" i="7"/>
  <c r="AQ160" i="7"/>
  <c r="AL161" i="7"/>
  <c r="AM161" i="7"/>
  <c r="AN161" i="7"/>
  <c r="AO161" i="7"/>
  <c r="AQ161" i="7" s="1"/>
  <c r="AP161" i="7"/>
  <c r="AL162" i="7"/>
  <c r="AM162" i="7"/>
  <c r="AN162" i="7"/>
  <c r="AO162" i="7"/>
  <c r="AP162" i="7"/>
  <c r="AQ162" i="7"/>
  <c r="AL163" i="7"/>
  <c r="AM163" i="7"/>
  <c r="AN163" i="7"/>
  <c r="AO163" i="7"/>
  <c r="AQ163" i="7" s="1"/>
  <c r="AP163" i="7"/>
  <c r="AL164" i="7"/>
  <c r="AM164" i="7"/>
  <c r="AN164" i="7"/>
  <c r="AO164" i="7"/>
  <c r="AP164" i="7"/>
  <c r="AQ164" i="7"/>
  <c r="AL165" i="7"/>
  <c r="AM165" i="7"/>
  <c r="AN165" i="7"/>
  <c r="AO165" i="7"/>
  <c r="AQ165" i="7" s="1"/>
  <c r="AP165" i="7"/>
  <c r="AL166" i="7"/>
  <c r="AM166" i="7"/>
  <c r="AN166" i="7"/>
  <c r="AO166" i="7"/>
  <c r="AP166" i="7"/>
  <c r="AQ166" i="7"/>
  <c r="AL167" i="7"/>
  <c r="AM167" i="7"/>
  <c r="AN167" i="7"/>
  <c r="AO167" i="7"/>
  <c r="AQ167" i="7" s="1"/>
  <c r="AP167" i="7"/>
  <c r="AL168" i="7"/>
  <c r="AM168" i="7"/>
  <c r="AN168" i="7"/>
  <c r="AO168" i="7"/>
  <c r="AP168" i="7"/>
  <c r="AQ168" i="7"/>
  <c r="AL169" i="7"/>
  <c r="AM169" i="7"/>
  <c r="AN169" i="7"/>
  <c r="AO169" i="7"/>
  <c r="AQ169" i="7" s="1"/>
  <c r="AP169" i="7"/>
  <c r="AL170" i="7"/>
  <c r="AM170" i="7"/>
  <c r="AN170" i="7"/>
  <c r="AO170" i="7"/>
  <c r="AP170" i="7"/>
  <c r="AQ170" i="7"/>
  <c r="AL171" i="7"/>
  <c r="AM171" i="7"/>
  <c r="AN171" i="7"/>
  <c r="AO171" i="7"/>
  <c r="AQ171" i="7" s="1"/>
  <c r="AP171" i="7"/>
  <c r="AL172" i="7"/>
  <c r="AM172" i="7"/>
  <c r="AN172" i="7"/>
  <c r="AO172" i="7"/>
  <c r="AP172" i="7"/>
  <c r="AQ172" i="7"/>
  <c r="AL173" i="7"/>
  <c r="AM173" i="7"/>
  <c r="AN173" i="7"/>
  <c r="AO173" i="7"/>
  <c r="AQ173" i="7" s="1"/>
  <c r="AP173" i="7"/>
  <c r="AL174" i="7"/>
  <c r="AM174" i="7"/>
  <c r="AN174" i="7"/>
  <c r="AO174" i="7"/>
  <c r="AQ174" i="7" s="1"/>
  <c r="AP174" i="7"/>
  <c r="AL175" i="7"/>
  <c r="AM175" i="7"/>
  <c r="AN175" i="7"/>
  <c r="AO175" i="7"/>
  <c r="AP175" i="7"/>
  <c r="AQ175" i="7"/>
  <c r="AL176" i="7"/>
  <c r="AM176" i="7"/>
  <c r="AN176" i="7"/>
  <c r="AO176" i="7"/>
  <c r="AQ176" i="7" s="1"/>
  <c r="AP176" i="7"/>
  <c r="AL177" i="7"/>
  <c r="AM177" i="7"/>
  <c r="AN177" i="7"/>
  <c r="AO177" i="7"/>
  <c r="AP177" i="7"/>
  <c r="AQ177" i="7"/>
  <c r="AL178" i="7"/>
  <c r="AM178" i="7"/>
  <c r="AN178" i="7"/>
  <c r="AO178" i="7"/>
  <c r="AQ178" i="7" s="1"/>
  <c r="AP178" i="7"/>
  <c r="AL179" i="7"/>
  <c r="AM179" i="7"/>
  <c r="AN179" i="7"/>
  <c r="AO179" i="7"/>
  <c r="AP179" i="7"/>
  <c r="AQ179" i="7"/>
  <c r="AL180" i="7"/>
  <c r="AM180" i="7"/>
  <c r="AN180" i="7"/>
  <c r="AO180" i="7"/>
  <c r="AQ180" i="7" s="1"/>
  <c r="AP180" i="7"/>
  <c r="AL181" i="7"/>
  <c r="AM181" i="7"/>
  <c r="AN181" i="7"/>
  <c r="AO181" i="7"/>
  <c r="AP181" i="7"/>
  <c r="AQ181" i="7"/>
  <c r="AL182" i="7"/>
  <c r="AM182" i="7"/>
  <c r="AN182" i="7"/>
  <c r="AO182" i="7"/>
  <c r="AQ182" i="7" s="1"/>
  <c r="AP182" i="7"/>
  <c r="AL183" i="7"/>
  <c r="AM183" i="7"/>
  <c r="AN183" i="7"/>
  <c r="AO183" i="7"/>
  <c r="AP183" i="7"/>
  <c r="AQ183" i="7"/>
  <c r="AL184" i="7"/>
  <c r="AM184" i="7"/>
  <c r="AN184" i="7"/>
  <c r="AO184" i="7"/>
  <c r="AQ184" i="7" s="1"/>
  <c r="AP184" i="7"/>
  <c r="AL185" i="7"/>
  <c r="AM185" i="7"/>
  <c r="AN185" i="7"/>
  <c r="AO185" i="7"/>
  <c r="AP185" i="7"/>
  <c r="AQ185" i="7"/>
  <c r="AL186" i="7"/>
  <c r="AM186" i="7"/>
  <c r="AN186" i="7"/>
  <c r="AO186" i="7"/>
  <c r="AQ186" i="7" s="1"/>
  <c r="AP186" i="7"/>
  <c r="AL187" i="7"/>
  <c r="AM187" i="7"/>
  <c r="AN187" i="7"/>
  <c r="AO187" i="7"/>
  <c r="AP187" i="7"/>
  <c r="AQ187" i="7"/>
  <c r="AL188" i="7"/>
  <c r="AM188" i="7"/>
  <c r="AN188" i="7"/>
  <c r="AO188" i="7"/>
  <c r="AQ188" i="7" s="1"/>
  <c r="AP188" i="7"/>
  <c r="AL189" i="7"/>
  <c r="AM189" i="7"/>
  <c r="AN189" i="7"/>
  <c r="AO189" i="7"/>
  <c r="AP189" i="7"/>
  <c r="AQ189" i="7"/>
  <c r="AL190" i="7"/>
  <c r="AM190" i="7"/>
  <c r="AN190" i="7"/>
  <c r="AO190" i="7"/>
  <c r="AQ190" i="7" s="1"/>
  <c r="AP190" i="7"/>
  <c r="AL191" i="7"/>
  <c r="AM191" i="7"/>
  <c r="AN191" i="7"/>
  <c r="AO191" i="7"/>
  <c r="AP191" i="7"/>
  <c r="AQ191" i="7"/>
  <c r="AL192" i="7"/>
  <c r="AM192" i="7"/>
  <c r="AN192" i="7"/>
  <c r="AO192" i="7"/>
  <c r="AQ192" i="7" s="1"/>
  <c r="AP192" i="7"/>
  <c r="AL193" i="7"/>
  <c r="AM193" i="7"/>
  <c r="AN193" i="7"/>
  <c r="AO193" i="7"/>
  <c r="AP193" i="7"/>
  <c r="AQ193" i="7"/>
  <c r="AL194" i="7"/>
  <c r="AM194" i="7"/>
  <c r="AN194" i="7"/>
  <c r="AO194" i="7"/>
  <c r="AQ194" i="7" s="1"/>
  <c r="AP194" i="7"/>
  <c r="AL195" i="7"/>
  <c r="AM195" i="7"/>
  <c r="AN195" i="7"/>
  <c r="AO195" i="7"/>
  <c r="AP195" i="7"/>
  <c r="AQ195" i="7"/>
  <c r="AL196" i="7"/>
  <c r="AM196" i="7"/>
  <c r="AN196" i="7"/>
  <c r="AO196" i="7"/>
  <c r="AQ196" i="7" s="1"/>
  <c r="AP196" i="7"/>
  <c r="AL197" i="7"/>
  <c r="AM197" i="7"/>
  <c r="AN197" i="7"/>
  <c r="AO197" i="7"/>
  <c r="AP197" i="7"/>
  <c r="AQ197" i="7"/>
  <c r="AL198" i="7"/>
  <c r="AM198" i="7"/>
  <c r="AN198" i="7"/>
  <c r="AO198" i="7"/>
  <c r="AQ198" i="7" s="1"/>
  <c r="AP198" i="7"/>
  <c r="AL199" i="7"/>
  <c r="AM199" i="7"/>
  <c r="AN199" i="7"/>
  <c r="AO199" i="7"/>
  <c r="AP199" i="7"/>
  <c r="AQ199" i="7"/>
  <c r="AL200" i="7"/>
  <c r="AM200" i="7"/>
  <c r="AN200" i="7"/>
  <c r="AO200" i="7"/>
  <c r="AQ200" i="7" s="1"/>
  <c r="AP200" i="7"/>
  <c r="AL201" i="7"/>
  <c r="AM201" i="7"/>
  <c r="AN201" i="7"/>
  <c r="AO201" i="7"/>
  <c r="AP201" i="7"/>
  <c r="AQ201" i="7"/>
  <c r="AL202" i="7"/>
  <c r="AM202" i="7"/>
  <c r="AN202" i="7"/>
  <c r="AO202" i="7"/>
  <c r="AQ202" i="7" s="1"/>
  <c r="AP202" i="7"/>
  <c r="AL203" i="7"/>
  <c r="AM203" i="7"/>
  <c r="AN203" i="7"/>
  <c r="AO203" i="7"/>
  <c r="AP203" i="7"/>
  <c r="AQ203" i="7"/>
  <c r="AL204" i="7"/>
  <c r="AM204" i="7"/>
  <c r="AN204" i="7"/>
  <c r="AO204" i="7"/>
  <c r="AQ204" i="7" s="1"/>
  <c r="AP204" i="7"/>
  <c r="AL205" i="7"/>
  <c r="AM205" i="7"/>
  <c r="AN205" i="7"/>
  <c r="AO205" i="7"/>
  <c r="AP205" i="7"/>
  <c r="AQ205" i="7"/>
  <c r="AL206" i="7"/>
  <c r="AM206" i="7"/>
  <c r="AN206" i="7"/>
  <c r="AO206" i="7"/>
  <c r="AQ206" i="7" s="1"/>
  <c r="AP206" i="7"/>
  <c r="AL207" i="7"/>
  <c r="AM207" i="7"/>
  <c r="AN207" i="7"/>
  <c r="AO207" i="7"/>
  <c r="AP207" i="7"/>
  <c r="AQ207" i="7"/>
  <c r="AL208" i="7"/>
  <c r="AM208" i="7"/>
  <c r="AN208" i="7"/>
  <c r="AO208" i="7"/>
  <c r="AQ208" i="7" s="1"/>
  <c r="AP208" i="7"/>
  <c r="AL209" i="7"/>
  <c r="AM209" i="7"/>
  <c r="AN209" i="7"/>
  <c r="AO209" i="7"/>
  <c r="AP209" i="7"/>
  <c r="AQ209" i="7"/>
  <c r="AL210" i="7"/>
  <c r="AM210" i="7"/>
  <c r="AN210" i="7"/>
  <c r="AO210" i="7"/>
  <c r="AQ210" i="7" s="1"/>
  <c r="AP210" i="7"/>
  <c r="AL211" i="7"/>
  <c r="AM211" i="7"/>
  <c r="AN211" i="7"/>
  <c r="AO211" i="7"/>
  <c r="AP211" i="7"/>
  <c r="AQ211" i="7"/>
  <c r="AL212" i="7"/>
  <c r="AM212" i="7"/>
  <c r="AN212" i="7"/>
  <c r="AO212" i="7"/>
  <c r="AQ212" i="7" s="1"/>
  <c r="AP212" i="7"/>
  <c r="AL213" i="7"/>
  <c r="AM213" i="7"/>
  <c r="AN213" i="7"/>
  <c r="AO213" i="7"/>
  <c r="AP213" i="7"/>
  <c r="AQ213" i="7"/>
  <c r="AL214" i="7"/>
  <c r="AM214" i="7"/>
  <c r="AN214" i="7"/>
  <c r="AO214" i="7"/>
  <c r="AQ214" i="7" s="1"/>
  <c r="AP214" i="7"/>
  <c r="AL215" i="7"/>
  <c r="AM215" i="7"/>
  <c r="AN215" i="7"/>
  <c r="AO215" i="7"/>
  <c r="AP215" i="7"/>
  <c r="AQ215" i="7"/>
  <c r="AL216" i="7"/>
  <c r="AM216" i="7"/>
  <c r="AN216" i="7"/>
  <c r="AO216" i="7"/>
  <c r="AQ216" i="7" s="1"/>
  <c r="AP216" i="7"/>
  <c r="AL217" i="7"/>
  <c r="AM217" i="7"/>
  <c r="AN217" i="7"/>
  <c r="AO217" i="7"/>
  <c r="AP217" i="7"/>
  <c r="AQ217" i="7"/>
  <c r="AL218" i="7"/>
  <c r="AM218" i="7"/>
  <c r="AN218" i="7"/>
  <c r="AO218" i="7"/>
  <c r="AQ218" i="7" s="1"/>
  <c r="AP218" i="7"/>
  <c r="AL219" i="7"/>
  <c r="AM219" i="7"/>
  <c r="AN219" i="7"/>
  <c r="AO219" i="7"/>
  <c r="AP219" i="7"/>
  <c r="AQ219" i="7"/>
  <c r="AL220" i="7"/>
  <c r="AM220" i="7"/>
  <c r="AN220" i="7"/>
  <c r="AO220" i="7"/>
  <c r="AQ220" i="7" s="1"/>
  <c r="AP220" i="7"/>
  <c r="AL221" i="7"/>
  <c r="AM221" i="7"/>
  <c r="AN221" i="7"/>
  <c r="AO221" i="7"/>
  <c r="AP221" i="7"/>
  <c r="AQ221" i="7"/>
  <c r="AL222" i="7"/>
  <c r="AM222" i="7"/>
  <c r="AN222" i="7"/>
  <c r="AO222" i="7"/>
  <c r="AQ222" i="7" s="1"/>
  <c r="AP222" i="7"/>
  <c r="AL223" i="7"/>
  <c r="AM223" i="7"/>
  <c r="AN223" i="7"/>
  <c r="AO223" i="7"/>
  <c r="AP223" i="7"/>
  <c r="AQ223" i="7"/>
  <c r="AL224" i="7"/>
  <c r="AM224" i="7"/>
  <c r="AN224" i="7"/>
  <c r="AO224" i="7"/>
  <c r="AQ224" i="7" s="1"/>
  <c r="AP224" i="7"/>
  <c r="AL225" i="7"/>
  <c r="AM225" i="7"/>
  <c r="AN225" i="7"/>
  <c r="AO225" i="7"/>
  <c r="AP225" i="7"/>
  <c r="AQ225" i="7"/>
  <c r="AL226" i="7"/>
  <c r="AM226" i="7"/>
  <c r="AN226" i="7"/>
  <c r="AO226" i="7"/>
  <c r="AQ226" i="7" s="1"/>
  <c r="AP226" i="7"/>
  <c r="AL227" i="7"/>
  <c r="AM227" i="7"/>
  <c r="AN227" i="7"/>
  <c r="AO227" i="7"/>
  <c r="AP227" i="7"/>
  <c r="AQ227" i="7"/>
  <c r="AL228" i="7"/>
  <c r="AM228" i="7"/>
  <c r="AN228" i="7"/>
  <c r="AO228" i="7"/>
  <c r="AQ228" i="7" s="1"/>
  <c r="AP228" i="7"/>
  <c r="AL229" i="7"/>
  <c r="AM229" i="7"/>
  <c r="AN229" i="7"/>
  <c r="AO229" i="7"/>
  <c r="AP229" i="7"/>
  <c r="AQ229" i="7"/>
  <c r="AL230" i="7"/>
  <c r="AM230" i="7"/>
  <c r="AN230" i="7"/>
  <c r="AO230" i="7"/>
  <c r="AQ230" i="7" s="1"/>
  <c r="AP230" i="7"/>
  <c r="AL231" i="7"/>
  <c r="AM231" i="7"/>
  <c r="AN231" i="7"/>
  <c r="AO231" i="7"/>
  <c r="AP231" i="7"/>
  <c r="AQ231" i="7"/>
  <c r="AL232" i="7"/>
  <c r="AM232" i="7"/>
  <c r="AN232" i="7"/>
  <c r="AO232" i="7"/>
  <c r="AQ232" i="7" s="1"/>
  <c r="AP232" i="7"/>
  <c r="AL233" i="7"/>
  <c r="AM233" i="7"/>
  <c r="AN233" i="7"/>
  <c r="AO233" i="7"/>
  <c r="AP233" i="7"/>
  <c r="AQ233" i="7"/>
  <c r="AL234" i="7"/>
  <c r="AM234" i="7"/>
  <c r="AN234" i="7"/>
  <c r="AO234" i="7"/>
  <c r="AQ234" i="7" s="1"/>
  <c r="AP234" i="7"/>
  <c r="AL235" i="7"/>
  <c r="AM235" i="7"/>
  <c r="AN235" i="7"/>
  <c r="AO235" i="7"/>
  <c r="AP235" i="7"/>
  <c r="AQ235" i="7"/>
  <c r="AL236" i="7"/>
  <c r="AM236" i="7"/>
  <c r="AN236" i="7"/>
  <c r="AO236" i="7"/>
  <c r="AQ236" i="7" s="1"/>
  <c r="AP236" i="7"/>
  <c r="AL237" i="7"/>
  <c r="AM237" i="7"/>
  <c r="AN237" i="7"/>
  <c r="AO237" i="7"/>
  <c r="AP237" i="7"/>
  <c r="AQ237" i="7"/>
  <c r="AL238" i="7"/>
  <c r="AM238" i="7"/>
  <c r="AN238" i="7"/>
  <c r="AO238" i="7"/>
  <c r="AQ238" i="7" s="1"/>
  <c r="AP238" i="7"/>
  <c r="AL239" i="7"/>
  <c r="AM239" i="7"/>
  <c r="AN239" i="7"/>
  <c r="AO239" i="7"/>
  <c r="AP239" i="7"/>
  <c r="AQ239" i="7"/>
  <c r="AL240" i="7"/>
  <c r="AM240" i="7"/>
  <c r="AN240" i="7"/>
  <c r="AO240" i="7"/>
  <c r="AQ240" i="7" s="1"/>
  <c r="AP240" i="7"/>
  <c r="AL241" i="7"/>
  <c r="AM241" i="7"/>
  <c r="AN241" i="7"/>
  <c r="AO241" i="7"/>
  <c r="AP241" i="7"/>
  <c r="AQ241" i="7"/>
  <c r="AL242" i="7"/>
  <c r="AM242" i="7"/>
  <c r="AN242" i="7"/>
  <c r="AO242" i="7"/>
  <c r="AQ242" i="7" s="1"/>
  <c r="AP242" i="7"/>
  <c r="AL243" i="7"/>
  <c r="AM243" i="7"/>
  <c r="AN243" i="7"/>
  <c r="AO243" i="7"/>
  <c r="AP243" i="7"/>
  <c r="AQ243" i="7"/>
  <c r="AL244" i="7"/>
  <c r="AM244" i="7"/>
  <c r="AN244" i="7"/>
  <c r="AO244" i="7"/>
  <c r="AQ244" i="7" s="1"/>
  <c r="AP244" i="7"/>
  <c r="AL245" i="7"/>
  <c r="AM245" i="7"/>
  <c r="AN245" i="7"/>
  <c r="AO245" i="7"/>
  <c r="AP245" i="7"/>
  <c r="AQ245" i="7"/>
  <c r="AL246" i="7"/>
  <c r="AM246" i="7"/>
  <c r="AN246" i="7"/>
  <c r="AO246" i="7"/>
  <c r="AQ246" i="7" s="1"/>
  <c r="AP246" i="7"/>
  <c r="AL247" i="7"/>
  <c r="AM247" i="7"/>
  <c r="AN247" i="7"/>
  <c r="AO247" i="7"/>
  <c r="AP247" i="7"/>
  <c r="AQ247" i="7"/>
  <c r="AL248" i="7"/>
  <c r="AM248" i="7"/>
  <c r="AN248" i="7"/>
  <c r="AO248" i="7"/>
  <c r="AQ248" i="7" s="1"/>
  <c r="AP248" i="7"/>
  <c r="AL249" i="7"/>
  <c r="AM249" i="7"/>
  <c r="AN249" i="7"/>
  <c r="AO249" i="7"/>
  <c r="AP249" i="7"/>
  <c r="AQ249" i="7"/>
  <c r="AL250" i="7"/>
  <c r="AM250" i="7"/>
  <c r="AN250" i="7"/>
  <c r="AO250" i="7"/>
  <c r="AQ250" i="7" s="1"/>
  <c r="AP250" i="7"/>
  <c r="AL251" i="7"/>
  <c r="AM251" i="7"/>
  <c r="AN251" i="7"/>
  <c r="AO251" i="7"/>
  <c r="AP251" i="7"/>
  <c r="AQ251" i="7"/>
  <c r="AL252" i="7"/>
  <c r="AM252" i="7"/>
  <c r="AN252" i="7"/>
  <c r="AO252" i="7"/>
  <c r="AQ252" i="7" s="1"/>
  <c r="AP252" i="7"/>
  <c r="AL253" i="7"/>
  <c r="AM253" i="7"/>
  <c r="AN253" i="7"/>
  <c r="AO253" i="7"/>
  <c r="AP253" i="7"/>
  <c r="AQ253" i="7"/>
  <c r="AL254" i="7"/>
  <c r="AM254" i="7"/>
  <c r="AN254" i="7"/>
  <c r="AO254" i="7"/>
  <c r="AQ254" i="7" s="1"/>
  <c r="AP254" i="7"/>
  <c r="AL255" i="7"/>
  <c r="AM255" i="7"/>
  <c r="AN255" i="7"/>
  <c r="AO255" i="7"/>
  <c r="AP255" i="7"/>
  <c r="AQ255" i="7"/>
  <c r="AL256" i="7"/>
  <c r="AM256" i="7"/>
  <c r="AN256" i="7"/>
  <c r="AO256" i="7"/>
  <c r="AQ256" i="7" s="1"/>
  <c r="AP256" i="7"/>
  <c r="AL257" i="7"/>
  <c r="AM257" i="7"/>
  <c r="AN257" i="7"/>
  <c r="AO257" i="7"/>
  <c r="AP257" i="7"/>
  <c r="AQ257" i="7"/>
  <c r="AL258" i="7"/>
  <c r="AM258" i="7"/>
  <c r="AN258" i="7"/>
  <c r="AO258" i="7"/>
  <c r="AQ258" i="7" s="1"/>
  <c r="AP258" i="7"/>
  <c r="AL259" i="7"/>
  <c r="AM259" i="7"/>
  <c r="AN259" i="7"/>
  <c r="AO259" i="7"/>
  <c r="AP259" i="7"/>
  <c r="AQ259" i="7"/>
  <c r="AL260" i="7"/>
  <c r="AM260" i="7"/>
  <c r="AN260" i="7"/>
  <c r="AO260" i="7"/>
  <c r="AQ260" i="7" s="1"/>
  <c r="AP260" i="7"/>
  <c r="AL261" i="7"/>
  <c r="AM261" i="7"/>
  <c r="AN261" i="7"/>
  <c r="AO261" i="7"/>
  <c r="AP261" i="7"/>
  <c r="AQ261" i="7"/>
  <c r="AL262" i="7"/>
  <c r="AM262" i="7"/>
  <c r="AN262" i="7"/>
  <c r="AO262" i="7"/>
  <c r="AQ262" i="7" s="1"/>
  <c r="AP262" i="7"/>
  <c r="AL263" i="7"/>
  <c r="AM263" i="7"/>
  <c r="AN263" i="7"/>
  <c r="AO263" i="7"/>
  <c r="AP263" i="7"/>
  <c r="AQ263" i="7"/>
  <c r="AL264" i="7"/>
  <c r="AM264" i="7"/>
  <c r="AN264" i="7"/>
  <c r="AO264" i="7"/>
  <c r="AQ264" i="7" s="1"/>
  <c r="AP264" i="7"/>
  <c r="AL265" i="7"/>
  <c r="AM265" i="7"/>
  <c r="AN265" i="7"/>
  <c r="AO265" i="7"/>
  <c r="AP265" i="7"/>
  <c r="AQ265" i="7"/>
  <c r="AL266" i="7"/>
  <c r="AM266" i="7"/>
  <c r="AN266" i="7"/>
  <c r="AO266" i="7"/>
  <c r="AQ266" i="7" s="1"/>
  <c r="AP266" i="7"/>
  <c r="AL267" i="7"/>
  <c r="AM267" i="7"/>
  <c r="AN267" i="7"/>
  <c r="AO267" i="7"/>
  <c r="AP267" i="7"/>
  <c r="AQ267" i="7"/>
  <c r="AL268" i="7"/>
  <c r="AM268" i="7"/>
  <c r="AN268" i="7"/>
  <c r="AO268" i="7"/>
  <c r="AQ268" i="7" s="1"/>
  <c r="AP268" i="7"/>
  <c r="AL269" i="7"/>
  <c r="AM269" i="7"/>
  <c r="AN269" i="7"/>
  <c r="AO269" i="7"/>
  <c r="AP269" i="7"/>
  <c r="AQ269" i="7"/>
  <c r="AL270" i="7"/>
  <c r="AM270" i="7"/>
  <c r="AN270" i="7"/>
  <c r="AO270" i="7"/>
  <c r="AQ270" i="7" s="1"/>
  <c r="AP270" i="7"/>
  <c r="AL271" i="7"/>
  <c r="AM271" i="7"/>
  <c r="AN271" i="7"/>
  <c r="AO271" i="7"/>
  <c r="AP271" i="7"/>
  <c r="AQ271" i="7"/>
  <c r="AL272" i="7"/>
  <c r="AM272" i="7"/>
  <c r="AN272" i="7"/>
  <c r="AO272" i="7"/>
  <c r="AQ272" i="7" s="1"/>
  <c r="AP272" i="7"/>
  <c r="AL273" i="7"/>
  <c r="AM273" i="7"/>
  <c r="AN273" i="7"/>
  <c r="AO273" i="7"/>
  <c r="AP273" i="7"/>
  <c r="AQ273" i="7"/>
  <c r="AL274" i="7"/>
  <c r="AM274" i="7"/>
  <c r="AN274" i="7"/>
  <c r="AO274" i="7"/>
  <c r="AQ274" i="7" s="1"/>
  <c r="AP274" i="7"/>
  <c r="AL275" i="7"/>
  <c r="AM275" i="7"/>
  <c r="AN275" i="7"/>
  <c r="AO275" i="7"/>
  <c r="AP275" i="7"/>
  <c r="AQ275" i="7"/>
  <c r="AL276" i="7"/>
  <c r="AM276" i="7"/>
  <c r="AN276" i="7"/>
  <c r="AO276" i="7"/>
  <c r="AQ276" i="7" s="1"/>
  <c r="AP276" i="7"/>
  <c r="AL277" i="7"/>
  <c r="AM277" i="7"/>
  <c r="AN277" i="7"/>
  <c r="AO277" i="7"/>
  <c r="AP277" i="7"/>
  <c r="AQ277" i="7"/>
  <c r="AL278" i="7"/>
  <c r="AM278" i="7"/>
  <c r="AN278" i="7"/>
  <c r="AO278" i="7"/>
  <c r="AQ278" i="7" s="1"/>
  <c r="AP278" i="7"/>
  <c r="AL279" i="7"/>
  <c r="AM279" i="7"/>
  <c r="AN279" i="7"/>
  <c r="AO279" i="7"/>
  <c r="AP279" i="7"/>
  <c r="AQ279" i="7"/>
  <c r="AL280" i="7"/>
  <c r="AM280" i="7"/>
  <c r="AN280" i="7"/>
  <c r="AO280" i="7"/>
  <c r="AQ280" i="7" s="1"/>
  <c r="AP280" i="7"/>
  <c r="AL281" i="7"/>
  <c r="AM281" i="7"/>
  <c r="AN281" i="7"/>
  <c r="AO281" i="7"/>
  <c r="AP281" i="7"/>
  <c r="AQ281" i="7"/>
  <c r="AL282" i="7"/>
  <c r="AM282" i="7"/>
  <c r="AN282" i="7"/>
  <c r="AO282" i="7"/>
  <c r="AQ282" i="7" s="1"/>
  <c r="AP282" i="7"/>
  <c r="AL283" i="7"/>
  <c r="AM283" i="7"/>
  <c r="AN283" i="7"/>
  <c r="AO283" i="7"/>
  <c r="AP283" i="7"/>
  <c r="AQ283" i="7"/>
  <c r="AL284" i="7"/>
  <c r="AM284" i="7"/>
  <c r="AN284" i="7"/>
  <c r="AO284" i="7"/>
  <c r="AQ284" i="7" s="1"/>
  <c r="AP284" i="7"/>
  <c r="AL285" i="7"/>
  <c r="AM285" i="7"/>
  <c r="AN285" i="7"/>
  <c r="AO285" i="7"/>
  <c r="AP285" i="7"/>
  <c r="AQ285" i="7"/>
  <c r="AL286" i="7"/>
  <c r="AM286" i="7"/>
  <c r="AN286" i="7"/>
  <c r="AO286" i="7"/>
  <c r="AQ286" i="7" s="1"/>
  <c r="AP286" i="7"/>
  <c r="AL287" i="7"/>
  <c r="AM287" i="7"/>
  <c r="AN287" i="7"/>
  <c r="AO287" i="7"/>
  <c r="AP287" i="7"/>
  <c r="AQ287" i="7"/>
  <c r="AL288" i="7"/>
  <c r="AM288" i="7"/>
  <c r="AN288" i="7"/>
  <c r="AO288" i="7"/>
  <c r="AQ288" i="7" s="1"/>
  <c r="AP288" i="7"/>
  <c r="AP4" i="7"/>
  <c r="AO4" i="7"/>
  <c r="AQ4" i="7" s="1"/>
  <c r="AN4" i="7"/>
  <c r="AM4" i="7"/>
  <c r="AL4" i="7"/>
  <c r="AL5" i="6"/>
  <c r="AM5" i="6"/>
  <c r="AN5" i="6"/>
  <c r="AO5" i="6"/>
  <c r="AQ5" i="6" s="1"/>
  <c r="AP5" i="6"/>
  <c r="AL6" i="6"/>
  <c r="AM6" i="6"/>
  <c r="AN6" i="6"/>
  <c r="AO6" i="6"/>
  <c r="AP6" i="6"/>
  <c r="AQ6" i="6"/>
  <c r="AL7" i="6"/>
  <c r="AM7" i="6"/>
  <c r="AN7" i="6"/>
  <c r="AO7" i="6"/>
  <c r="AQ7" i="6" s="1"/>
  <c r="AP7" i="6"/>
  <c r="AL8" i="6"/>
  <c r="AM8" i="6"/>
  <c r="AN8" i="6"/>
  <c r="AO8" i="6"/>
  <c r="AP8" i="6"/>
  <c r="AQ8" i="6"/>
  <c r="AL9" i="6"/>
  <c r="AM9" i="6"/>
  <c r="AN9" i="6"/>
  <c r="AO9" i="6"/>
  <c r="AQ9" i="6" s="1"/>
  <c r="AP9" i="6"/>
  <c r="AL10" i="6"/>
  <c r="AM10" i="6"/>
  <c r="AN10" i="6"/>
  <c r="AO10" i="6"/>
  <c r="AP10" i="6"/>
  <c r="AQ10" i="6"/>
  <c r="AL11" i="6"/>
  <c r="AM11" i="6"/>
  <c r="AN11" i="6"/>
  <c r="AO11" i="6"/>
  <c r="AQ11" i="6" s="1"/>
  <c r="AP11" i="6"/>
  <c r="AL12" i="6"/>
  <c r="AM12" i="6"/>
  <c r="AN12" i="6"/>
  <c r="AO12" i="6"/>
  <c r="AP12" i="6"/>
  <c r="AQ12" i="6"/>
  <c r="AL13" i="6"/>
  <c r="AM13" i="6"/>
  <c r="AN13" i="6"/>
  <c r="AO13" i="6"/>
  <c r="AQ13" i="6" s="1"/>
  <c r="AP13" i="6"/>
  <c r="AL14" i="6"/>
  <c r="AM14" i="6"/>
  <c r="AN14" i="6"/>
  <c r="AO14" i="6"/>
  <c r="AP14" i="6"/>
  <c r="AQ14" i="6"/>
  <c r="AL15" i="6"/>
  <c r="AM15" i="6"/>
  <c r="AN15" i="6"/>
  <c r="AO15" i="6"/>
  <c r="AQ15" i="6" s="1"/>
  <c r="AP15" i="6"/>
  <c r="AL16" i="6"/>
  <c r="AM16" i="6"/>
  <c r="AN16" i="6"/>
  <c r="AO16" i="6"/>
  <c r="AP16" i="6"/>
  <c r="AQ16" i="6"/>
  <c r="AL17" i="6"/>
  <c r="AM17" i="6"/>
  <c r="AN17" i="6"/>
  <c r="AO17" i="6"/>
  <c r="AQ17" i="6" s="1"/>
  <c r="AP17" i="6"/>
  <c r="AL18" i="6"/>
  <c r="AM18" i="6"/>
  <c r="AN18" i="6"/>
  <c r="AO18" i="6"/>
  <c r="AP18" i="6"/>
  <c r="AQ18" i="6"/>
  <c r="AL19" i="6"/>
  <c r="AM19" i="6"/>
  <c r="AN19" i="6"/>
  <c r="AO19" i="6"/>
  <c r="AQ19" i="6" s="1"/>
  <c r="AP19" i="6"/>
  <c r="AL20" i="6"/>
  <c r="AM20" i="6"/>
  <c r="AN20" i="6"/>
  <c r="AO20" i="6"/>
  <c r="AP20" i="6"/>
  <c r="AQ20" i="6"/>
  <c r="AL21" i="6"/>
  <c r="AM21" i="6"/>
  <c r="AN21" i="6"/>
  <c r="AO21" i="6"/>
  <c r="AQ21" i="6" s="1"/>
  <c r="AP21" i="6"/>
  <c r="AL22" i="6"/>
  <c r="AM22" i="6"/>
  <c r="AN22" i="6"/>
  <c r="AO22" i="6"/>
  <c r="AP22" i="6"/>
  <c r="AQ22" i="6"/>
  <c r="AL23" i="6"/>
  <c r="AM23" i="6"/>
  <c r="AN23" i="6"/>
  <c r="AO23" i="6"/>
  <c r="AQ23" i="6" s="1"/>
  <c r="AP23" i="6"/>
  <c r="AL24" i="6"/>
  <c r="AM24" i="6"/>
  <c r="AN24" i="6"/>
  <c r="AO24" i="6"/>
  <c r="AP24" i="6"/>
  <c r="AQ24" i="6"/>
  <c r="AL25" i="6"/>
  <c r="AM25" i="6"/>
  <c r="AN25" i="6"/>
  <c r="AO25" i="6"/>
  <c r="AQ25" i="6" s="1"/>
  <c r="AP25" i="6"/>
  <c r="AL26" i="6"/>
  <c r="AM26" i="6"/>
  <c r="AN26" i="6"/>
  <c r="AO26" i="6"/>
  <c r="AP26" i="6"/>
  <c r="AQ26" i="6"/>
  <c r="AL27" i="6"/>
  <c r="AM27" i="6"/>
  <c r="AN27" i="6"/>
  <c r="AO27" i="6"/>
  <c r="AQ27" i="6" s="1"/>
  <c r="AP27" i="6"/>
  <c r="AL28" i="6"/>
  <c r="AM28" i="6"/>
  <c r="AN28" i="6"/>
  <c r="AO28" i="6"/>
  <c r="AP28" i="6"/>
  <c r="AQ28" i="6"/>
  <c r="AL29" i="6"/>
  <c r="AM29" i="6"/>
  <c r="AN29" i="6"/>
  <c r="AO29" i="6"/>
  <c r="AQ29" i="6" s="1"/>
  <c r="AP29" i="6"/>
  <c r="AL30" i="6"/>
  <c r="AM30" i="6"/>
  <c r="AN30" i="6"/>
  <c r="AO30" i="6"/>
  <c r="AP30" i="6"/>
  <c r="AQ30" i="6"/>
  <c r="AL31" i="6"/>
  <c r="AM31" i="6"/>
  <c r="AN31" i="6"/>
  <c r="AO31" i="6"/>
  <c r="AQ31" i="6" s="1"/>
  <c r="AP31" i="6"/>
  <c r="AL32" i="6"/>
  <c r="AM32" i="6"/>
  <c r="AN32" i="6"/>
  <c r="AO32" i="6"/>
  <c r="AP32" i="6"/>
  <c r="AQ32" i="6"/>
  <c r="AL33" i="6"/>
  <c r="AM33" i="6"/>
  <c r="AN33" i="6"/>
  <c r="AO33" i="6"/>
  <c r="AQ33" i="6" s="1"/>
  <c r="AP33" i="6"/>
  <c r="AL34" i="6"/>
  <c r="AM34" i="6"/>
  <c r="AN34" i="6"/>
  <c r="AO34" i="6"/>
  <c r="AP34" i="6"/>
  <c r="AQ34" i="6"/>
  <c r="AL35" i="6"/>
  <c r="AM35" i="6"/>
  <c r="AN35" i="6"/>
  <c r="AO35" i="6"/>
  <c r="AQ35" i="6" s="1"/>
  <c r="AP35" i="6"/>
  <c r="AL36" i="6"/>
  <c r="AM36" i="6"/>
  <c r="AN36" i="6"/>
  <c r="AO36" i="6"/>
  <c r="AP36" i="6"/>
  <c r="AQ36" i="6"/>
  <c r="AL37" i="6"/>
  <c r="AM37" i="6"/>
  <c r="AN37" i="6"/>
  <c r="AO37" i="6"/>
  <c r="AQ37" i="6" s="1"/>
  <c r="AP37" i="6"/>
  <c r="AL38" i="6"/>
  <c r="AM38" i="6"/>
  <c r="AN38" i="6"/>
  <c r="AO38" i="6"/>
  <c r="AP38" i="6"/>
  <c r="AQ38" i="6"/>
  <c r="AL39" i="6"/>
  <c r="AM39" i="6"/>
  <c r="AN39" i="6"/>
  <c r="AO39" i="6"/>
  <c r="AQ39" i="6" s="1"/>
  <c r="AP39" i="6"/>
  <c r="AL40" i="6"/>
  <c r="AM40" i="6"/>
  <c r="AN40" i="6"/>
  <c r="AO40" i="6"/>
  <c r="AP40" i="6"/>
  <c r="AQ40" i="6"/>
  <c r="AL41" i="6"/>
  <c r="AM41" i="6"/>
  <c r="AN41" i="6"/>
  <c r="AO41" i="6"/>
  <c r="AQ41" i="6" s="1"/>
  <c r="AP41" i="6"/>
  <c r="AL42" i="6"/>
  <c r="AM42" i="6"/>
  <c r="AN42" i="6"/>
  <c r="AO42" i="6"/>
  <c r="AP42" i="6"/>
  <c r="AQ42" i="6"/>
  <c r="AL43" i="6"/>
  <c r="AM43" i="6"/>
  <c r="AN43" i="6"/>
  <c r="AO43" i="6"/>
  <c r="AQ43" i="6" s="1"/>
  <c r="AP43" i="6"/>
  <c r="AL44" i="6"/>
  <c r="AM44" i="6"/>
  <c r="AN44" i="6"/>
  <c r="AO44" i="6"/>
  <c r="AP44" i="6"/>
  <c r="AQ44" i="6"/>
  <c r="AL45" i="6"/>
  <c r="AM45" i="6"/>
  <c r="AN45" i="6"/>
  <c r="AO45" i="6"/>
  <c r="AQ45" i="6" s="1"/>
  <c r="AP45" i="6"/>
  <c r="AL46" i="6"/>
  <c r="AM46" i="6"/>
  <c r="AN46" i="6"/>
  <c r="AO46" i="6"/>
  <c r="AP46" i="6"/>
  <c r="AQ46" i="6"/>
  <c r="AL47" i="6"/>
  <c r="AM47" i="6"/>
  <c r="AN47" i="6"/>
  <c r="AO47" i="6"/>
  <c r="AQ47" i="6" s="1"/>
  <c r="AP47" i="6"/>
  <c r="AL48" i="6"/>
  <c r="AM48" i="6"/>
  <c r="AN48" i="6"/>
  <c r="AO48" i="6"/>
  <c r="AP48" i="6"/>
  <c r="AQ48" i="6"/>
  <c r="AL49" i="6"/>
  <c r="AM49" i="6"/>
  <c r="AN49" i="6"/>
  <c r="AO49" i="6"/>
  <c r="AQ49" i="6" s="1"/>
  <c r="AP49" i="6"/>
  <c r="AL50" i="6"/>
  <c r="AM50" i="6"/>
  <c r="AN50" i="6"/>
  <c r="AO50" i="6"/>
  <c r="AP50" i="6"/>
  <c r="AQ50" i="6"/>
  <c r="AL51" i="6"/>
  <c r="AM51" i="6"/>
  <c r="AN51" i="6"/>
  <c r="AO51" i="6"/>
  <c r="AQ51" i="6" s="1"/>
  <c r="AP51" i="6"/>
  <c r="AL52" i="6"/>
  <c r="AM52" i="6"/>
  <c r="AN52" i="6"/>
  <c r="AO52" i="6"/>
  <c r="AP52" i="6"/>
  <c r="AQ52" i="6"/>
  <c r="AL53" i="6"/>
  <c r="AM53" i="6"/>
  <c r="AN53" i="6"/>
  <c r="AO53" i="6"/>
  <c r="AQ53" i="6" s="1"/>
  <c r="AP53" i="6"/>
  <c r="AL54" i="6"/>
  <c r="AM54" i="6"/>
  <c r="AN54" i="6"/>
  <c r="AO54" i="6"/>
  <c r="AP54" i="6"/>
  <c r="AQ54" i="6"/>
  <c r="AL55" i="6"/>
  <c r="AM55" i="6"/>
  <c r="AN55" i="6"/>
  <c r="AO55" i="6"/>
  <c r="AQ55" i="6" s="1"/>
  <c r="AP55" i="6"/>
  <c r="AL56" i="6"/>
  <c r="AM56" i="6"/>
  <c r="AN56" i="6"/>
  <c r="AO56" i="6"/>
  <c r="AP56" i="6"/>
  <c r="AQ56" i="6"/>
  <c r="AL57" i="6"/>
  <c r="AM57" i="6"/>
  <c r="AN57" i="6"/>
  <c r="AO57" i="6"/>
  <c r="AQ57" i="6" s="1"/>
  <c r="AP57" i="6"/>
  <c r="AL58" i="6"/>
  <c r="AM58" i="6"/>
  <c r="AN58" i="6"/>
  <c r="AO58" i="6"/>
  <c r="AP58" i="6"/>
  <c r="AQ58" i="6"/>
  <c r="AL59" i="6"/>
  <c r="AM59" i="6"/>
  <c r="AN59" i="6"/>
  <c r="AO59" i="6"/>
  <c r="AQ59" i="6" s="1"/>
  <c r="AP59" i="6"/>
  <c r="AL60" i="6"/>
  <c r="AM60" i="6"/>
  <c r="AN60" i="6"/>
  <c r="AO60" i="6"/>
  <c r="AP60" i="6"/>
  <c r="AQ60" i="6"/>
  <c r="AL61" i="6"/>
  <c r="AM61" i="6"/>
  <c r="AN61" i="6"/>
  <c r="AO61" i="6"/>
  <c r="AQ61" i="6" s="1"/>
  <c r="AP61" i="6"/>
  <c r="AL62" i="6"/>
  <c r="AM62" i="6"/>
  <c r="AN62" i="6"/>
  <c r="AO62" i="6"/>
  <c r="AP62" i="6"/>
  <c r="AQ62" i="6"/>
  <c r="AL63" i="6"/>
  <c r="AM63" i="6"/>
  <c r="AN63" i="6"/>
  <c r="AO63" i="6"/>
  <c r="AQ63" i="6" s="1"/>
  <c r="AP63" i="6"/>
  <c r="AL64" i="6"/>
  <c r="AM64" i="6"/>
  <c r="AN64" i="6"/>
  <c r="AO64" i="6"/>
  <c r="AP64" i="6"/>
  <c r="AQ64" i="6"/>
  <c r="AL65" i="6"/>
  <c r="AM65" i="6"/>
  <c r="AN65" i="6"/>
  <c r="AO65" i="6"/>
  <c r="AQ65" i="6" s="1"/>
  <c r="AP65" i="6"/>
  <c r="AL66" i="6"/>
  <c r="AM66" i="6"/>
  <c r="AN66" i="6"/>
  <c r="AO66" i="6"/>
  <c r="AP66" i="6"/>
  <c r="AQ66" i="6"/>
  <c r="AL67" i="6"/>
  <c r="AM67" i="6"/>
  <c r="AN67" i="6"/>
  <c r="AO67" i="6"/>
  <c r="AQ67" i="6" s="1"/>
  <c r="AP67" i="6"/>
  <c r="AL68" i="6"/>
  <c r="AM68" i="6"/>
  <c r="AN68" i="6"/>
  <c r="AO68" i="6"/>
  <c r="AP68" i="6"/>
  <c r="AQ68" i="6"/>
  <c r="AL69" i="6"/>
  <c r="AM69" i="6"/>
  <c r="AN69" i="6"/>
  <c r="AO69" i="6"/>
  <c r="AQ69" i="6" s="1"/>
  <c r="AP69" i="6"/>
  <c r="AL70" i="6"/>
  <c r="AM70" i="6"/>
  <c r="AN70" i="6"/>
  <c r="AO70" i="6"/>
  <c r="AP70" i="6"/>
  <c r="AQ70" i="6"/>
  <c r="AL71" i="6"/>
  <c r="AM71" i="6"/>
  <c r="AN71" i="6"/>
  <c r="AO71" i="6"/>
  <c r="AQ71" i="6" s="1"/>
  <c r="AP71" i="6"/>
  <c r="AL72" i="6"/>
  <c r="AM72" i="6"/>
  <c r="AN72" i="6"/>
  <c r="AO72" i="6"/>
  <c r="AP72" i="6"/>
  <c r="AQ72" i="6"/>
  <c r="AL73" i="6"/>
  <c r="AM73" i="6"/>
  <c r="AN73" i="6"/>
  <c r="AO73" i="6"/>
  <c r="AQ73" i="6" s="1"/>
  <c r="AP73" i="6"/>
  <c r="AL74" i="6"/>
  <c r="AM74" i="6"/>
  <c r="AN74" i="6"/>
  <c r="AO74" i="6"/>
  <c r="AP74" i="6"/>
  <c r="AQ74" i="6"/>
  <c r="AL75" i="6"/>
  <c r="AM75" i="6"/>
  <c r="AN75" i="6"/>
  <c r="AO75" i="6"/>
  <c r="AQ75" i="6" s="1"/>
  <c r="AP75" i="6"/>
  <c r="AL76" i="6"/>
  <c r="AM76" i="6"/>
  <c r="AN76" i="6"/>
  <c r="AO76" i="6"/>
  <c r="AP76" i="6"/>
  <c r="AQ76" i="6"/>
  <c r="AL77" i="6"/>
  <c r="AM77" i="6"/>
  <c r="AN77" i="6"/>
  <c r="AO77" i="6"/>
  <c r="AQ77" i="6" s="1"/>
  <c r="AP77" i="6"/>
  <c r="AL78" i="6"/>
  <c r="AM78" i="6"/>
  <c r="AN78" i="6"/>
  <c r="AO78" i="6"/>
  <c r="AP78" i="6"/>
  <c r="AQ78" i="6"/>
  <c r="AL79" i="6"/>
  <c r="AM79" i="6"/>
  <c r="AN79" i="6"/>
  <c r="AO79" i="6"/>
  <c r="AQ79" i="6" s="1"/>
  <c r="AP79" i="6"/>
  <c r="AL80" i="6"/>
  <c r="AM80" i="6"/>
  <c r="AN80" i="6"/>
  <c r="AO80" i="6"/>
  <c r="AP80" i="6"/>
  <c r="AQ80" i="6"/>
  <c r="AL81" i="6"/>
  <c r="AM81" i="6"/>
  <c r="AN81" i="6"/>
  <c r="AO81" i="6"/>
  <c r="AQ81" i="6" s="1"/>
  <c r="AP81" i="6"/>
  <c r="AL82" i="6"/>
  <c r="AM82" i="6"/>
  <c r="AN82" i="6"/>
  <c r="AO82" i="6"/>
  <c r="AP82" i="6"/>
  <c r="AQ82" i="6"/>
  <c r="AL83" i="6"/>
  <c r="AM83" i="6"/>
  <c r="AN83" i="6"/>
  <c r="AO83" i="6"/>
  <c r="AQ83" i="6" s="1"/>
  <c r="AP83" i="6"/>
  <c r="AL84" i="6"/>
  <c r="AM84" i="6"/>
  <c r="AN84" i="6"/>
  <c r="AO84" i="6"/>
  <c r="AP84" i="6"/>
  <c r="AQ84" i="6"/>
  <c r="AL85" i="6"/>
  <c r="AM85" i="6"/>
  <c r="AN85" i="6"/>
  <c r="AO85" i="6"/>
  <c r="AQ85" i="6" s="1"/>
  <c r="AP85" i="6"/>
  <c r="AL86" i="6"/>
  <c r="AM86" i="6"/>
  <c r="AN86" i="6"/>
  <c r="AO86" i="6"/>
  <c r="AP86" i="6"/>
  <c r="AQ86" i="6"/>
  <c r="AL87" i="6"/>
  <c r="AM87" i="6"/>
  <c r="AN87" i="6"/>
  <c r="AO87" i="6"/>
  <c r="AQ87" i="6" s="1"/>
  <c r="AP87" i="6"/>
  <c r="AL88" i="6"/>
  <c r="AM88" i="6"/>
  <c r="AN88" i="6"/>
  <c r="AO88" i="6"/>
  <c r="AP88" i="6"/>
  <c r="AQ88" i="6"/>
  <c r="AL89" i="6"/>
  <c r="AM89" i="6"/>
  <c r="AN89" i="6"/>
  <c r="AO89" i="6"/>
  <c r="AQ89" i="6" s="1"/>
  <c r="AP89" i="6"/>
  <c r="AL90" i="6"/>
  <c r="AM90" i="6"/>
  <c r="AN90" i="6"/>
  <c r="AO90" i="6"/>
  <c r="AP90" i="6"/>
  <c r="AQ90" i="6"/>
  <c r="AL91" i="6"/>
  <c r="AM91" i="6"/>
  <c r="AN91" i="6"/>
  <c r="AO91" i="6"/>
  <c r="AQ91" i="6" s="1"/>
  <c r="AP91" i="6"/>
  <c r="AL92" i="6"/>
  <c r="AM92" i="6"/>
  <c r="AN92" i="6"/>
  <c r="AO92" i="6"/>
  <c r="AP92" i="6"/>
  <c r="AQ92" i="6"/>
  <c r="AL93" i="6"/>
  <c r="AM93" i="6"/>
  <c r="AN93" i="6"/>
  <c r="AO93" i="6"/>
  <c r="AQ93" i="6" s="1"/>
  <c r="AP93" i="6"/>
  <c r="AL94" i="6"/>
  <c r="AM94" i="6"/>
  <c r="AN94" i="6"/>
  <c r="AO94" i="6"/>
  <c r="AP94" i="6"/>
  <c r="AQ94" i="6"/>
  <c r="AL95" i="6"/>
  <c r="AM95" i="6"/>
  <c r="AN95" i="6"/>
  <c r="AO95" i="6"/>
  <c r="AQ95" i="6" s="1"/>
  <c r="AP95" i="6"/>
  <c r="AL96" i="6"/>
  <c r="AM96" i="6"/>
  <c r="AN96" i="6"/>
  <c r="AO96" i="6"/>
  <c r="AP96" i="6"/>
  <c r="AQ96" i="6"/>
  <c r="AL97" i="6"/>
  <c r="AM97" i="6"/>
  <c r="AN97" i="6"/>
  <c r="AO97" i="6"/>
  <c r="AQ97" i="6" s="1"/>
  <c r="AP97" i="6"/>
  <c r="AL98" i="6"/>
  <c r="AM98" i="6"/>
  <c r="AN98" i="6"/>
  <c r="AO98" i="6"/>
  <c r="AP98" i="6"/>
  <c r="AQ98" i="6"/>
  <c r="AL99" i="6"/>
  <c r="AM99" i="6"/>
  <c r="AN99" i="6"/>
  <c r="AO99" i="6"/>
  <c r="AQ99" i="6" s="1"/>
  <c r="AP99" i="6"/>
  <c r="AL100" i="6"/>
  <c r="AM100" i="6"/>
  <c r="AN100" i="6"/>
  <c r="AO100" i="6"/>
  <c r="AP100" i="6"/>
  <c r="AQ100" i="6"/>
  <c r="AL101" i="6"/>
  <c r="AM101" i="6"/>
  <c r="AN101" i="6"/>
  <c r="AO101" i="6"/>
  <c r="AQ101" i="6" s="1"/>
  <c r="AP101" i="6"/>
  <c r="AL102" i="6"/>
  <c r="AM102" i="6"/>
  <c r="AN102" i="6"/>
  <c r="AO102" i="6"/>
  <c r="AP102" i="6"/>
  <c r="AQ102" i="6"/>
  <c r="AL103" i="6"/>
  <c r="AM103" i="6"/>
  <c r="AN103" i="6"/>
  <c r="AO103" i="6"/>
  <c r="AQ103" i="6" s="1"/>
  <c r="AP103" i="6"/>
  <c r="AL104" i="6"/>
  <c r="AM104" i="6"/>
  <c r="AN104" i="6"/>
  <c r="AO104" i="6"/>
  <c r="AP104" i="6"/>
  <c r="AQ104" i="6"/>
  <c r="AL105" i="6"/>
  <c r="AM105" i="6"/>
  <c r="AN105" i="6"/>
  <c r="AO105" i="6"/>
  <c r="AQ105" i="6" s="1"/>
  <c r="AP105" i="6"/>
  <c r="AL106" i="6"/>
  <c r="AM106" i="6"/>
  <c r="AN106" i="6"/>
  <c r="AO106" i="6"/>
  <c r="AP106" i="6"/>
  <c r="AQ106" i="6"/>
  <c r="AL107" i="6"/>
  <c r="AM107" i="6"/>
  <c r="AN107" i="6"/>
  <c r="AO107" i="6"/>
  <c r="AQ107" i="6" s="1"/>
  <c r="AP107" i="6"/>
  <c r="AL108" i="6"/>
  <c r="AM108" i="6"/>
  <c r="AN108" i="6"/>
  <c r="AO108" i="6"/>
  <c r="AP108" i="6"/>
  <c r="AQ108" i="6"/>
  <c r="AL109" i="6"/>
  <c r="AM109" i="6"/>
  <c r="AN109" i="6"/>
  <c r="AO109" i="6"/>
  <c r="AQ109" i="6" s="1"/>
  <c r="AP109" i="6"/>
  <c r="AL110" i="6"/>
  <c r="AM110" i="6"/>
  <c r="AN110" i="6"/>
  <c r="AO110" i="6"/>
  <c r="AP110" i="6"/>
  <c r="AQ110" i="6"/>
  <c r="AL111" i="6"/>
  <c r="AM111" i="6"/>
  <c r="AN111" i="6"/>
  <c r="AO111" i="6"/>
  <c r="AQ111" i="6" s="1"/>
  <c r="AP111" i="6"/>
  <c r="AL112" i="6"/>
  <c r="AM112" i="6"/>
  <c r="AN112" i="6"/>
  <c r="AO112" i="6"/>
  <c r="AP112" i="6"/>
  <c r="AQ112" i="6"/>
  <c r="AL113" i="6"/>
  <c r="AM113" i="6"/>
  <c r="AN113" i="6"/>
  <c r="AO113" i="6"/>
  <c r="AQ113" i="6" s="1"/>
  <c r="AP113" i="6"/>
  <c r="AL114" i="6"/>
  <c r="AM114" i="6"/>
  <c r="AN114" i="6"/>
  <c r="AO114" i="6"/>
  <c r="AP114" i="6"/>
  <c r="AQ114" i="6"/>
  <c r="AL115" i="6"/>
  <c r="AM115" i="6"/>
  <c r="AN115" i="6"/>
  <c r="AO115" i="6"/>
  <c r="AQ115" i="6" s="1"/>
  <c r="AP115" i="6"/>
  <c r="AL116" i="6"/>
  <c r="AM116" i="6"/>
  <c r="AN116" i="6"/>
  <c r="AO116" i="6"/>
  <c r="AP116" i="6"/>
  <c r="AQ116" i="6"/>
  <c r="AL117" i="6"/>
  <c r="AM117" i="6"/>
  <c r="AN117" i="6"/>
  <c r="AO117" i="6"/>
  <c r="AQ117" i="6" s="1"/>
  <c r="AP117" i="6"/>
  <c r="AL118" i="6"/>
  <c r="AM118" i="6"/>
  <c r="AN118" i="6"/>
  <c r="AO118" i="6"/>
  <c r="AP118" i="6"/>
  <c r="AQ118" i="6"/>
  <c r="AL119" i="6"/>
  <c r="AM119" i="6"/>
  <c r="AN119" i="6"/>
  <c r="AO119" i="6"/>
  <c r="AQ119" i="6" s="1"/>
  <c r="AP119" i="6"/>
  <c r="AL120" i="6"/>
  <c r="AM120" i="6"/>
  <c r="AN120" i="6"/>
  <c r="AO120" i="6"/>
  <c r="AP120" i="6"/>
  <c r="AQ120" i="6"/>
  <c r="AL121" i="6"/>
  <c r="AM121" i="6"/>
  <c r="AN121" i="6"/>
  <c r="AO121" i="6"/>
  <c r="AQ121" i="6" s="1"/>
  <c r="AP121" i="6"/>
  <c r="AL122" i="6"/>
  <c r="AM122" i="6"/>
  <c r="AN122" i="6"/>
  <c r="AO122" i="6"/>
  <c r="AP122" i="6"/>
  <c r="AQ122" i="6"/>
  <c r="AL123" i="6"/>
  <c r="AM123" i="6"/>
  <c r="AN123" i="6"/>
  <c r="AO123" i="6"/>
  <c r="AQ123" i="6" s="1"/>
  <c r="AP123" i="6"/>
  <c r="AL124" i="6"/>
  <c r="AM124" i="6"/>
  <c r="AN124" i="6"/>
  <c r="AO124" i="6"/>
  <c r="AP124" i="6"/>
  <c r="AQ124" i="6"/>
  <c r="AL125" i="6"/>
  <c r="AM125" i="6"/>
  <c r="AN125" i="6"/>
  <c r="AO125" i="6"/>
  <c r="AQ125" i="6" s="1"/>
  <c r="AP125" i="6"/>
  <c r="AL126" i="6"/>
  <c r="AM126" i="6"/>
  <c r="AN126" i="6"/>
  <c r="AO126" i="6"/>
  <c r="AP126" i="6"/>
  <c r="AQ126" i="6"/>
  <c r="AL127" i="6"/>
  <c r="AM127" i="6"/>
  <c r="AN127" i="6"/>
  <c r="AO127" i="6"/>
  <c r="AQ127" i="6" s="1"/>
  <c r="AP127" i="6"/>
  <c r="AL128" i="6"/>
  <c r="AM128" i="6"/>
  <c r="AN128" i="6"/>
  <c r="AO128" i="6"/>
  <c r="AP128" i="6"/>
  <c r="AQ128" i="6"/>
  <c r="AL129" i="6"/>
  <c r="AM129" i="6"/>
  <c r="AN129" i="6"/>
  <c r="AO129" i="6"/>
  <c r="AQ129" i="6" s="1"/>
  <c r="AP129" i="6"/>
  <c r="AL130" i="6"/>
  <c r="AM130" i="6"/>
  <c r="AN130" i="6"/>
  <c r="AO130" i="6"/>
  <c r="AP130" i="6"/>
  <c r="AQ130" i="6"/>
  <c r="AL131" i="6"/>
  <c r="AM131" i="6"/>
  <c r="AN131" i="6"/>
  <c r="AO131" i="6"/>
  <c r="AQ131" i="6" s="1"/>
  <c r="AP131" i="6"/>
  <c r="AL132" i="6"/>
  <c r="AM132" i="6"/>
  <c r="AN132" i="6"/>
  <c r="AO132" i="6"/>
  <c r="AP132" i="6"/>
  <c r="AQ132" i="6"/>
  <c r="AL133" i="6"/>
  <c r="AM133" i="6"/>
  <c r="AN133" i="6"/>
  <c r="AO133" i="6"/>
  <c r="AQ133" i="6" s="1"/>
  <c r="AP133" i="6"/>
  <c r="AL134" i="6"/>
  <c r="AM134" i="6"/>
  <c r="AN134" i="6"/>
  <c r="AO134" i="6"/>
  <c r="AP134" i="6"/>
  <c r="AQ134" i="6"/>
  <c r="AL135" i="6"/>
  <c r="AM135" i="6"/>
  <c r="AN135" i="6"/>
  <c r="AO135" i="6"/>
  <c r="AQ135" i="6" s="1"/>
  <c r="AP135" i="6"/>
  <c r="AL136" i="6"/>
  <c r="AM136" i="6"/>
  <c r="AN136" i="6"/>
  <c r="AO136" i="6"/>
  <c r="AP136" i="6"/>
  <c r="AQ136" i="6"/>
  <c r="AL137" i="6"/>
  <c r="AM137" i="6"/>
  <c r="AN137" i="6"/>
  <c r="AO137" i="6"/>
  <c r="AQ137" i="6" s="1"/>
  <c r="AP137" i="6"/>
  <c r="AL138" i="6"/>
  <c r="AM138" i="6"/>
  <c r="AN138" i="6"/>
  <c r="AO138" i="6"/>
  <c r="AP138" i="6"/>
  <c r="AQ138" i="6"/>
  <c r="AL139" i="6"/>
  <c r="AM139" i="6"/>
  <c r="AN139" i="6"/>
  <c r="AO139" i="6"/>
  <c r="AQ139" i="6" s="1"/>
  <c r="AP139" i="6"/>
  <c r="AL140" i="6"/>
  <c r="AM140" i="6"/>
  <c r="AN140" i="6"/>
  <c r="AO140" i="6"/>
  <c r="AP140" i="6"/>
  <c r="AQ140" i="6"/>
  <c r="AL141" i="6"/>
  <c r="AM141" i="6"/>
  <c r="AN141" i="6"/>
  <c r="AO141" i="6"/>
  <c r="AQ141" i="6" s="1"/>
  <c r="AP141" i="6"/>
  <c r="AL142" i="6"/>
  <c r="AM142" i="6"/>
  <c r="AN142" i="6"/>
  <c r="AO142" i="6"/>
  <c r="AP142" i="6"/>
  <c r="AQ142" i="6"/>
  <c r="AL143" i="6"/>
  <c r="AM143" i="6"/>
  <c r="AN143" i="6"/>
  <c r="AO143" i="6"/>
  <c r="AQ143" i="6" s="1"/>
  <c r="AP143" i="6"/>
  <c r="AL144" i="6"/>
  <c r="AM144" i="6"/>
  <c r="AN144" i="6"/>
  <c r="AO144" i="6"/>
  <c r="AP144" i="6"/>
  <c r="AQ144" i="6"/>
  <c r="AL145" i="6"/>
  <c r="AM145" i="6"/>
  <c r="AN145" i="6"/>
  <c r="AO145" i="6"/>
  <c r="AQ145" i="6" s="1"/>
  <c r="AP145" i="6"/>
  <c r="AL146" i="6"/>
  <c r="AM146" i="6"/>
  <c r="AN146" i="6"/>
  <c r="AO146" i="6"/>
  <c r="AP146" i="6"/>
  <c r="AQ146" i="6"/>
  <c r="AL147" i="6"/>
  <c r="AM147" i="6"/>
  <c r="AN147" i="6"/>
  <c r="AO147" i="6"/>
  <c r="AQ147" i="6" s="1"/>
  <c r="AP147" i="6"/>
  <c r="AL148" i="6"/>
  <c r="AM148" i="6"/>
  <c r="AN148" i="6"/>
  <c r="AO148" i="6"/>
  <c r="AP148" i="6"/>
  <c r="AQ148" i="6"/>
  <c r="AL149" i="6"/>
  <c r="AM149" i="6"/>
  <c r="AN149" i="6"/>
  <c r="AO149" i="6"/>
  <c r="AQ149" i="6" s="1"/>
  <c r="AP149" i="6"/>
  <c r="AL150" i="6"/>
  <c r="AM150" i="6"/>
  <c r="AN150" i="6"/>
  <c r="AO150" i="6"/>
  <c r="AP150" i="6"/>
  <c r="AQ150" i="6"/>
  <c r="AL151" i="6"/>
  <c r="AM151" i="6"/>
  <c r="AN151" i="6"/>
  <c r="AO151" i="6"/>
  <c r="AQ151" i="6" s="1"/>
  <c r="AP151" i="6"/>
  <c r="AL152" i="6"/>
  <c r="AM152" i="6"/>
  <c r="AN152" i="6"/>
  <c r="AO152" i="6"/>
  <c r="AP152" i="6"/>
  <c r="AQ152" i="6"/>
  <c r="AL153" i="6"/>
  <c r="AM153" i="6"/>
  <c r="AN153" i="6"/>
  <c r="AO153" i="6"/>
  <c r="AQ153" i="6" s="1"/>
  <c r="AP153" i="6"/>
  <c r="AL154" i="6"/>
  <c r="AM154" i="6"/>
  <c r="AN154" i="6"/>
  <c r="AO154" i="6"/>
  <c r="AP154" i="6"/>
  <c r="AQ154" i="6"/>
  <c r="AL155" i="6"/>
  <c r="AM155" i="6"/>
  <c r="AN155" i="6"/>
  <c r="AO155" i="6"/>
  <c r="AQ155" i="6" s="1"/>
  <c r="AP155" i="6"/>
  <c r="AL156" i="6"/>
  <c r="AM156" i="6"/>
  <c r="AN156" i="6"/>
  <c r="AO156" i="6"/>
  <c r="AP156" i="6"/>
  <c r="AQ156" i="6"/>
  <c r="AL157" i="6"/>
  <c r="AM157" i="6"/>
  <c r="AN157" i="6"/>
  <c r="AO157" i="6"/>
  <c r="AQ157" i="6" s="1"/>
  <c r="AP157" i="6"/>
  <c r="AL158" i="6"/>
  <c r="AM158" i="6"/>
  <c r="AN158" i="6"/>
  <c r="AO158" i="6"/>
  <c r="AP158" i="6"/>
  <c r="AQ158" i="6"/>
  <c r="AL159" i="6"/>
  <c r="AM159" i="6"/>
  <c r="AN159" i="6"/>
  <c r="AO159" i="6"/>
  <c r="AQ159" i="6" s="1"/>
  <c r="AP159" i="6"/>
  <c r="AL160" i="6"/>
  <c r="AM160" i="6"/>
  <c r="AN160" i="6"/>
  <c r="AO160" i="6"/>
  <c r="AP160" i="6"/>
  <c r="AQ160" i="6"/>
  <c r="AL161" i="6"/>
  <c r="AM161" i="6"/>
  <c r="AN161" i="6"/>
  <c r="AO161" i="6"/>
  <c r="AQ161" i="6" s="1"/>
  <c r="AP161" i="6"/>
  <c r="AL162" i="6"/>
  <c r="AM162" i="6"/>
  <c r="AN162" i="6"/>
  <c r="AO162" i="6"/>
  <c r="AP162" i="6"/>
  <c r="AQ162" i="6"/>
  <c r="AL163" i="6"/>
  <c r="AM163" i="6"/>
  <c r="AN163" i="6"/>
  <c r="AO163" i="6"/>
  <c r="AQ163" i="6" s="1"/>
  <c r="AP163" i="6"/>
  <c r="AL164" i="6"/>
  <c r="AM164" i="6"/>
  <c r="AN164" i="6"/>
  <c r="AO164" i="6"/>
  <c r="AP164" i="6"/>
  <c r="AQ164" i="6"/>
  <c r="AL165" i="6"/>
  <c r="AM165" i="6"/>
  <c r="AN165" i="6"/>
  <c r="AO165" i="6"/>
  <c r="AQ165" i="6" s="1"/>
  <c r="AP165" i="6"/>
  <c r="AL166" i="6"/>
  <c r="AM166" i="6"/>
  <c r="AN166" i="6"/>
  <c r="AO166" i="6"/>
  <c r="AP166" i="6"/>
  <c r="AQ166" i="6"/>
  <c r="AL167" i="6"/>
  <c r="AM167" i="6"/>
  <c r="AN167" i="6"/>
  <c r="AO167" i="6"/>
  <c r="AQ167" i="6" s="1"/>
  <c r="AP167" i="6"/>
  <c r="AL168" i="6"/>
  <c r="AM168" i="6"/>
  <c r="AN168" i="6"/>
  <c r="AO168" i="6"/>
  <c r="AP168" i="6"/>
  <c r="AQ168" i="6"/>
  <c r="AL169" i="6"/>
  <c r="AM169" i="6"/>
  <c r="AN169" i="6"/>
  <c r="AO169" i="6"/>
  <c r="AQ169" i="6" s="1"/>
  <c r="AP169" i="6"/>
  <c r="AL170" i="6"/>
  <c r="AM170" i="6"/>
  <c r="AN170" i="6"/>
  <c r="AO170" i="6"/>
  <c r="AP170" i="6"/>
  <c r="AQ170" i="6"/>
  <c r="AL171" i="6"/>
  <c r="AM171" i="6"/>
  <c r="AN171" i="6"/>
  <c r="AO171" i="6"/>
  <c r="AQ171" i="6" s="1"/>
  <c r="AP171" i="6"/>
  <c r="AL172" i="6"/>
  <c r="AM172" i="6"/>
  <c r="AN172" i="6"/>
  <c r="AO172" i="6"/>
  <c r="AP172" i="6"/>
  <c r="AQ172" i="6"/>
  <c r="AL173" i="6"/>
  <c r="AM173" i="6"/>
  <c r="AN173" i="6"/>
  <c r="AO173" i="6"/>
  <c r="AQ173" i="6" s="1"/>
  <c r="AP173" i="6"/>
  <c r="AL174" i="6"/>
  <c r="AM174" i="6"/>
  <c r="AN174" i="6"/>
  <c r="AO174" i="6"/>
  <c r="AP174" i="6"/>
  <c r="AQ174" i="6"/>
  <c r="AL175" i="6"/>
  <c r="AM175" i="6"/>
  <c r="AN175" i="6"/>
  <c r="AO175" i="6"/>
  <c r="AQ175" i="6" s="1"/>
  <c r="AP175" i="6"/>
  <c r="AL176" i="6"/>
  <c r="AM176" i="6"/>
  <c r="AN176" i="6"/>
  <c r="AO176" i="6"/>
  <c r="AP176" i="6"/>
  <c r="AQ176" i="6"/>
  <c r="AL177" i="6"/>
  <c r="AM177" i="6"/>
  <c r="AN177" i="6"/>
  <c r="AO177" i="6"/>
  <c r="AQ177" i="6" s="1"/>
  <c r="AP177" i="6"/>
  <c r="AL178" i="6"/>
  <c r="AM178" i="6"/>
  <c r="AN178" i="6"/>
  <c r="AO178" i="6"/>
  <c r="AP178" i="6"/>
  <c r="AQ178" i="6"/>
  <c r="AL179" i="6"/>
  <c r="AM179" i="6"/>
  <c r="AN179" i="6"/>
  <c r="AO179" i="6"/>
  <c r="AQ179" i="6" s="1"/>
  <c r="AP179" i="6"/>
  <c r="AL180" i="6"/>
  <c r="AM180" i="6"/>
  <c r="AN180" i="6"/>
  <c r="AO180" i="6"/>
  <c r="AP180" i="6"/>
  <c r="AQ180" i="6"/>
  <c r="AL181" i="6"/>
  <c r="AM181" i="6"/>
  <c r="AN181" i="6"/>
  <c r="AO181" i="6"/>
  <c r="AQ181" i="6" s="1"/>
  <c r="AP181" i="6"/>
  <c r="AL182" i="6"/>
  <c r="AM182" i="6"/>
  <c r="AN182" i="6"/>
  <c r="AO182" i="6"/>
  <c r="AP182" i="6"/>
  <c r="AQ182" i="6"/>
  <c r="AL183" i="6"/>
  <c r="AM183" i="6"/>
  <c r="AN183" i="6"/>
  <c r="AO183" i="6"/>
  <c r="AQ183" i="6" s="1"/>
  <c r="AP183" i="6"/>
  <c r="AL184" i="6"/>
  <c r="AM184" i="6"/>
  <c r="AN184" i="6"/>
  <c r="AO184" i="6"/>
  <c r="AP184" i="6"/>
  <c r="AQ184" i="6"/>
  <c r="AL185" i="6"/>
  <c r="AM185" i="6"/>
  <c r="AN185" i="6"/>
  <c r="AO185" i="6"/>
  <c r="AQ185" i="6" s="1"/>
  <c r="AP185" i="6"/>
  <c r="AL186" i="6"/>
  <c r="AM186" i="6"/>
  <c r="AN186" i="6"/>
  <c r="AO186" i="6"/>
  <c r="AP186" i="6"/>
  <c r="AQ186" i="6"/>
  <c r="AL187" i="6"/>
  <c r="AM187" i="6"/>
  <c r="AN187" i="6"/>
  <c r="AO187" i="6"/>
  <c r="AQ187" i="6" s="1"/>
  <c r="AP187" i="6"/>
  <c r="AL188" i="6"/>
  <c r="AM188" i="6"/>
  <c r="AN188" i="6"/>
  <c r="AO188" i="6"/>
  <c r="AP188" i="6"/>
  <c r="AQ188" i="6"/>
  <c r="AL189" i="6"/>
  <c r="AM189" i="6"/>
  <c r="AN189" i="6"/>
  <c r="AO189" i="6"/>
  <c r="AQ189" i="6" s="1"/>
  <c r="AP189" i="6"/>
  <c r="AL190" i="6"/>
  <c r="AM190" i="6"/>
  <c r="AN190" i="6"/>
  <c r="AO190" i="6"/>
  <c r="AP190" i="6"/>
  <c r="AQ190" i="6"/>
  <c r="AL191" i="6"/>
  <c r="AM191" i="6"/>
  <c r="AN191" i="6"/>
  <c r="AO191" i="6"/>
  <c r="AQ191" i="6" s="1"/>
  <c r="AP191" i="6"/>
  <c r="AL192" i="6"/>
  <c r="AM192" i="6"/>
  <c r="AN192" i="6"/>
  <c r="AO192" i="6"/>
  <c r="AP192" i="6"/>
  <c r="AQ192" i="6"/>
  <c r="AL193" i="6"/>
  <c r="AM193" i="6"/>
  <c r="AN193" i="6"/>
  <c r="AO193" i="6"/>
  <c r="AQ193" i="6" s="1"/>
  <c r="AP193" i="6"/>
  <c r="AL194" i="6"/>
  <c r="AM194" i="6"/>
  <c r="AN194" i="6"/>
  <c r="AO194" i="6"/>
  <c r="AP194" i="6"/>
  <c r="AQ194" i="6"/>
  <c r="AL195" i="6"/>
  <c r="AM195" i="6"/>
  <c r="AN195" i="6"/>
  <c r="AO195" i="6"/>
  <c r="AQ195" i="6" s="1"/>
  <c r="AP195" i="6"/>
  <c r="AL196" i="6"/>
  <c r="AM196" i="6"/>
  <c r="AN196" i="6"/>
  <c r="AO196" i="6"/>
  <c r="AP196" i="6"/>
  <c r="AQ196" i="6"/>
  <c r="AL197" i="6"/>
  <c r="AM197" i="6"/>
  <c r="AN197" i="6"/>
  <c r="AO197" i="6"/>
  <c r="AQ197" i="6" s="1"/>
  <c r="AP197" i="6"/>
  <c r="AL198" i="6"/>
  <c r="AM198" i="6"/>
  <c r="AN198" i="6"/>
  <c r="AO198" i="6"/>
  <c r="AP198" i="6"/>
  <c r="AQ198" i="6"/>
  <c r="AL199" i="6"/>
  <c r="AM199" i="6"/>
  <c r="AN199" i="6"/>
  <c r="AO199" i="6"/>
  <c r="AQ199" i="6" s="1"/>
  <c r="AP199" i="6"/>
  <c r="AL200" i="6"/>
  <c r="AM200" i="6"/>
  <c r="AN200" i="6"/>
  <c r="AO200" i="6"/>
  <c r="AP200" i="6"/>
  <c r="AQ200" i="6"/>
  <c r="AL201" i="6"/>
  <c r="AM201" i="6"/>
  <c r="AN201" i="6"/>
  <c r="AO201" i="6"/>
  <c r="AQ201" i="6" s="1"/>
  <c r="AP201" i="6"/>
  <c r="AL202" i="6"/>
  <c r="AM202" i="6"/>
  <c r="AN202" i="6"/>
  <c r="AO202" i="6"/>
  <c r="AP202" i="6"/>
  <c r="AQ202" i="6"/>
  <c r="AL203" i="6"/>
  <c r="AM203" i="6"/>
  <c r="AN203" i="6"/>
  <c r="AO203" i="6"/>
  <c r="AQ203" i="6" s="1"/>
  <c r="AP203" i="6"/>
  <c r="AL204" i="6"/>
  <c r="AM204" i="6"/>
  <c r="AN204" i="6"/>
  <c r="AO204" i="6"/>
  <c r="AP204" i="6"/>
  <c r="AQ204" i="6"/>
  <c r="AL205" i="6"/>
  <c r="AM205" i="6"/>
  <c r="AN205" i="6"/>
  <c r="AO205" i="6"/>
  <c r="AQ205" i="6" s="1"/>
  <c r="AP205" i="6"/>
  <c r="AL206" i="6"/>
  <c r="AM206" i="6"/>
  <c r="AN206" i="6"/>
  <c r="AO206" i="6"/>
  <c r="AP206" i="6"/>
  <c r="AQ206" i="6"/>
  <c r="AL207" i="6"/>
  <c r="AM207" i="6"/>
  <c r="AN207" i="6"/>
  <c r="AO207" i="6"/>
  <c r="AQ207" i="6" s="1"/>
  <c r="AP207" i="6"/>
  <c r="AL208" i="6"/>
  <c r="AM208" i="6"/>
  <c r="AN208" i="6"/>
  <c r="AO208" i="6"/>
  <c r="AP208" i="6"/>
  <c r="AQ208" i="6"/>
  <c r="AL209" i="6"/>
  <c r="AM209" i="6"/>
  <c r="AN209" i="6"/>
  <c r="AO209" i="6"/>
  <c r="AQ209" i="6" s="1"/>
  <c r="AP209" i="6"/>
  <c r="AL210" i="6"/>
  <c r="AM210" i="6"/>
  <c r="AN210" i="6"/>
  <c r="AO210" i="6"/>
  <c r="AP210" i="6"/>
  <c r="AQ210" i="6"/>
  <c r="AL211" i="6"/>
  <c r="AM211" i="6"/>
  <c r="AN211" i="6"/>
  <c r="AO211" i="6"/>
  <c r="AQ211" i="6" s="1"/>
  <c r="AP211" i="6"/>
  <c r="AL212" i="6"/>
  <c r="AM212" i="6"/>
  <c r="AN212" i="6"/>
  <c r="AO212" i="6"/>
  <c r="AP212" i="6"/>
  <c r="AQ212" i="6"/>
  <c r="AL213" i="6"/>
  <c r="AM213" i="6"/>
  <c r="AN213" i="6"/>
  <c r="AO213" i="6"/>
  <c r="AQ213" i="6" s="1"/>
  <c r="AP213" i="6"/>
  <c r="AL214" i="6"/>
  <c r="AM214" i="6"/>
  <c r="AN214" i="6"/>
  <c r="AO214" i="6"/>
  <c r="AP214" i="6"/>
  <c r="AQ214" i="6"/>
  <c r="AL215" i="6"/>
  <c r="AM215" i="6"/>
  <c r="AN215" i="6"/>
  <c r="AO215" i="6"/>
  <c r="AQ215" i="6" s="1"/>
  <c r="AP215" i="6"/>
  <c r="AL216" i="6"/>
  <c r="AM216" i="6"/>
  <c r="AN216" i="6"/>
  <c r="AO216" i="6"/>
  <c r="AP216" i="6"/>
  <c r="AQ216" i="6"/>
  <c r="AL217" i="6"/>
  <c r="AM217" i="6"/>
  <c r="AN217" i="6"/>
  <c r="AO217" i="6"/>
  <c r="AQ217" i="6" s="1"/>
  <c r="AP217" i="6"/>
  <c r="AL218" i="6"/>
  <c r="AM218" i="6"/>
  <c r="AN218" i="6"/>
  <c r="AO218" i="6"/>
  <c r="AP218" i="6"/>
  <c r="AQ218" i="6"/>
  <c r="AL219" i="6"/>
  <c r="AM219" i="6"/>
  <c r="AN219" i="6"/>
  <c r="AO219" i="6"/>
  <c r="AQ219" i="6" s="1"/>
  <c r="AP219" i="6"/>
  <c r="AL220" i="6"/>
  <c r="AM220" i="6"/>
  <c r="AN220" i="6"/>
  <c r="AO220" i="6"/>
  <c r="AP220" i="6"/>
  <c r="AQ220" i="6"/>
  <c r="AL221" i="6"/>
  <c r="AM221" i="6"/>
  <c r="AN221" i="6"/>
  <c r="AO221" i="6"/>
  <c r="AQ221" i="6" s="1"/>
  <c r="AP221" i="6"/>
  <c r="AL222" i="6"/>
  <c r="AM222" i="6"/>
  <c r="AN222" i="6"/>
  <c r="AO222" i="6"/>
  <c r="AP222" i="6"/>
  <c r="AQ222" i="6"/>
  <c r="AL223" i="6"/>
  <c r="AM223" i="6"/>
  <c r="AN223" i="6"/>
  <c r="AO223" i="6"/>
  <c r="AQ223" i="6" s="1"/>
  <c r="AP223" i="6"/>
  <c r="AL224" i="6"/>
  <c r="AM224" i="6"/>
  <c r="AN224" i="6"/>
  <c r="AO224" i="6"/>
  <c r="AP224" i="6"/>
  <c r="AQ224" i="6"/>
  <c r="AL225" i="6"/>
  <c r="AM225" i="6"/>
  <c r="AN225" i="6"/>
  <c r="AO225" i="6"/>
  <c r="AP225" i="6"/>
  <c r="AQ225" i="6"/>
  <c r="AL226" i="6"/>
  <c r="AM226" i="6"/>
  <c r="AN226" i="6"/>
  <c r="AO226" i="6"/>
  <c r="AP226" i="6"/>
  <c r="AQ226" i="6"/>
  <c r="AL227" i="6"/>
  <c r="AM227" i="6"/>
  <c r="AN227" i="6"/>
  <c r="AO227" i="6"/>
  <c r="AP227" i="6"/>
  <c r="AQ227" i="6"/>
  <c r="AL228" i="6"/>
  <c r="AM228" i="6"/>
  <c r="AN228" i="6"/>
  <c r="AO228" i="6"/>
  <c r="AQ228" i="6" s="1"/>
  <c r="AP228" i="6"/>
  <c r="AL229" i="6"/>
  <c r="AM229" i="6"/>
  <c r="AN229" i="6"/>
  <c r="AO229" i="6"/>
  <c r="AP229" i="6"/>
  <c r="AQ229" i="6"/>
  <c r="AL230" i="6"/>
  <c r="AM230" i="6"/>
  <c r="AN230" i="6"/>
  <c r="AO230" i="6"/>
  <c r="AQ230" i="6" s="1"/>
  <c r="AP230" i="6"/>
  <c r="AL231" i="6"/>
  <c r="AM231" i="6"/>
  <c r="AN231" i="6"/>
  <c r="AO231" i="6"/>
  <c r="AP231" i="6"/>
  <c r="AQ231" i="6"/>
  <c r="AL232" i="6"/>
  <c r="AM232" i="6"/>
  <c r="AN232" i="6"/>
  <c r="AO232" i="6"/>
  <c r="AQ232" i="6" s="1"/>
  <c r="AP232" i="6"/>
  <c r="AL233" i="6"/>
  <c r="AM233" i="6"/>
  <c r="AN233" i="6"/>
  <c r="AO233" i="6"/>
  <c r="AP233" i="6"/>
  <c r="AQ233" i="6"/>
  <c r="AL234" i="6"/>
  <c r="AM234" i="6"/>
  <c r="AN234" i="6"/>
  <c r="AO234" i="6"/>
  <c r="AQ234" i="6" s="1"/>
  <c r="AP234" i="6"/>
  <c r="AL235" i="6"/>
  <c r="AM235" i="6"/>
  <c r="AN235" i="6"/>
  <c r="AO235" i="6"/>
  <c r="AP235" i="6"/>
  <c r="AQ235" i="6"/>
  <c r="AL236" i="6"/>
  <c r="AM236" i="6"/>
  <c r="AN236" i="6"/>
  <c r="AO236" i="6"/>
  <c r="AQ236" i="6" s="1"/>
  <c r="AP236" i="6"/>
  <c r="AL237" i="6"/>
  <c r="AM237" i="6"/>
  <c r="AN237" i="6"/>
  <c r="AO237" i="6"/>
  <c r="AP237" i="6"/>
  <c r="AQ237" i="6"/>
  <c r="AL238" i="6"/>
  <c r="AM238" i="6"/>
  <c r="AN238" i="6"/>
  <c r="AO238" i="6"/>
  <c r="AQ238" i="6" s="1"/>
  <c r="AP238" i="6"/>
  <c r="AL239" i="6"/>
  <c r="AM239" i="6"/>
  <c r="AN239" i="6"/>
  <c r="AO239" i="6"/>
  <c r="AP239" i="6"/>
  <c r="AQ239" i="6"/>
  <c r="AL240" i="6"/>
  <c r="AM240" i="6"/>
  <c r="AN240" i="6"/>
  <c r="AO240" i="6"/>
  <c r="AQ240" i="6" s="1"/>
  <c r="AP240" i="6"/>
  <c r="AL241" i="6"/>
  <c r="AM241" i="6"/>
  <c r="AN241" i="6"/>
  <c r="AO241" i="6"/>
  <c r="AP241" i="6"/>
  <c r="AQ241" i="6"/>
  <c r="AL242" i="6"/>
  <c r="AM242" i="6"/>
  <c r="AN242" i="6"/>
  <c r="AO242" i="6"/>
  <c r="AQ242" i="6" s="1"/>
  <c r="AP242" i="6"/>
  <c r="AL243" i="6"/>
  <c r="AM243" i="6"/>
  <c r="AN243" i="6"/>
  <c r="AO243" i="6"/>
  <c r="AP243" i="6"/>
  <c r="AQ243" i="6"/>
  <c r="AL244" i="6"/>
  <c r="AM244" i="6"/>
  <c r="AN244" i="6"/>
  <c r="AO244" i="6"/>
  <c r="AQ244" i="6" s="1"/>
  <c r="AP244" i="6"/>
  <c r="AL245" i="6"/>
  <c r="AM245" i="6"/>
  <c r="AN245" i="6"/>
  <c r="AO245" i="6"/>
  <c r="AP245" i="6"/>
  <c r="AQ245" i="6"/>
  <c r="AL246" i="6"/>
  <c r="AM246" i="6"/>
  <c r="AN246" i="6"/>
  <c r="AO246" i="6"/>
  <c r="AQ246" i="6" s="1"/>
  <c r="AP246" i="6"/>
  <c r="AL247" i="6"/>
  <c r="AM247" i="6"/>
  <c r="AN247" i="6"/>
  <c r="AO247" i="6"/>
  <c r="AP247" i="6"/>
  <c r="AQ247" i="6"/>
  <c r="AL248" i="6"/>
  <c r="AM248" i="6"/>
  <c r="AN248" i="6"/>
  <c r="AO248" i="6"/>
  <c r="AQ248" i="6" s="1"/>
  <c r="AP248" i="6"/>
  <c r="AL249" i="6"/>
  <c r="AM249" i="6"/>
  <c r="AN249" i="6"/>
  <c r="AO249" i="6"/>
  <c r="AP249" i="6"/>
  <c r="AQ249" i="6"/>
  <c r="AL250" i="6"/>
  <c r="AM250" i="6"/>
  <c r="AN250" i="6"/>
  <c r="AO250" i="6"/>
  <c r="AQ250" i="6" s="1"/>
  <c r="AP250" i="6"/>
  <c r="AL251" i="6"/>
  <c r="AM251" i="6"/>
  <c r="AN251" i="6"/>
  <c r="AO251" i="6"/>
  <c r="AP251" i="6"/>
  <c r="AQ251" i="6"/>
  <c r="AL252" i="6"/>
  <c r="AM252" i="6"/>
  <c r="AN252" i="6"/>
  <c r="AO252" i="6"/>
  <c r="AQ252" i="6" s="1"/>
  <c r="AP252" i="6"/>
  <c r="AL253" i="6"/>
  <c r="AM253" i="6"/>
  <c r="AN253" i="6"/>
  <c r="AO253" i="6"/>
  <c r="AP253" i="6"/>
  <c r="AQ253" i="6"/>
  <c r="AL254" i="6"/>
  <c r="AM254" i="6"/>
  <c r="AN254" i="6"/>
  <c r="AO254" i="6"/>
  <c r="AQ254" i="6" s="1"/>
  <c r="AP254" i="6"/>
  <c r="AL255" i="6"/>
  <c r="AM255" i="6"/>
  <c r="AN255" i="6"/>
  <c r="AO255" i="6"/>
  <c r="AP255" i="6"/>
  <c r="AQ255" i="6"/>
  <c r="AL256" i="6"/>
  <c r="AM256" i="6"/>
  <c r="AN256" i="6"/>
  <c r="AO256" i="6"/>
  <c r="AQ256" i="6" s="1"/>
  <c r="AP256" i="6"/>
  <c r="AL257" i="6"/>
  <c r="AM257" i="6"/>
  <c r="AN257" i="6"/>
  <c r="AO257" i="6"/>
  <c r="AP257" i="6"/>
  <c r="AQ257" i="6"/>
  <c r="AL258" i="6"/>
  <c r="AM258" i="6"/>
  <c r="AN258" i="6"/>
  <c r="AO258" i="6"/>
  <c r="AQ258" i="6" s="1"/>
  <c r="AP258" i="6"/>
  <c r="AL259" i="6"/>
  <c r="AM259" i="6"/>
  <c r="AN259" i="6"/>
  <c r="AO259" i="6"/>
  <c r="AP259" i="6"/>
  <c r="AQ259" i="6"/>
  <c r="AL260" i="6"/>
  <c r="AM260" i="6"/>
  <c r="AN260" i="6"/>
  <c r="AO260" i="6"/>
  <c r="AQ260" i="6" s="1"/>
  <c r="AP260" i="6"/>
  <c r="AL261" i="6"/>
  <c r="AM261" i="6"/>
  <c r="AN261" i="6"/>
  <c r="AO261" i="6"/>
  <c r="AP261" i="6"/>
  <c r="AQ261" i="6"/>
  <c r="AL262" i="6"/>
  <c r="AM262" i="6"/>
  <c r="AN262" i="6"/>
  <c r="AO262" i="6"/>
  <c r="AQ262" i="6" s="1"/>
  <c r="AP262" i="6"/>
  <c r="AL263" i="6"/>
  <c r="AM263" i="6"/>
  <c r="AN263" i="6"/>
  <c r="AO263" i="6"/>
  <c r="AP263" i="6"/>
  <c r="AQ263" i="6"/>
  <c r="AL264" i="6"/>
  <c r="AM264" i="6"/>
  <c r="AN264" i="6"/>
  <c r="AO264" i="6"/>
  <c r="AQ264" i="6" s="1"/>
  <c r="AP264" i="6"/>
  <c r="AL265" i="6"/>
  <c r="AM265" i="6"/>
  <c r="AN265" i="6"/>
  <c r="AO265" i="6"/>
  <c r="AP265" i="6"/>
  <c r="AQ265" i="6"/>
  <c r="AL266" i="6"/>
  <c r="AM266" i="6"/>
  <c r="AN266" i="6"/>
  <c r="AO266" i="6"/>
  <c r="AQ266" i="6" s="1"/>
  <c r="AP266" i="6"/>
  <c r="AL267" i="6"/>
  <c r="AM267" i="6"/>
  <c r="AN267" i="6"/>
  <c r="AO267" i="6"/>
  <c r="AP267" i="6"/>
  <c r="AQ267" i="6"/>
  <c r="AL268" i="6"/>
  <c r="AM268" i="6"/>
  <c r="AN268" i="6"/>
  <c r="AO268" i="6"/>
  <c r="AQ268" i="6" s="1"/>
  <c r="AP268" i="6"/>
  <c r="AL269" i="6"/>
  <c r="AM269" i="6"/>
  <c r="AN269" i="6"/>
  <c r="AO269" i="6"/>
  <c r="AP269" i="6"/>
  <c r="AQ269" i="6"/>
  <c r="AL270" i="6"/>
  <c r="AM270" i="6"/>
  <c r="AN270" i="6"/>
  <c r="AO270" i="6"/>
  <c r="AQ270" i="6" s="1"/>
  <c r="AP270" i="6"/>
  <c r="AL271" i="6"/>
  <c r="AM271" i="6"/>
  <c r="AN271" i="6"/>
  <c r="AO271" i="6"/>
  <c r="AP271" i="6"/>
  <c r="AQ271" i="6"/>
  <c r="AL272" i="6"/>
  <c r="AM272" i="6"/>
  <c r="AN272" i="6"/>
  <c r="AO272" i="6"/>
  <c r="AQ272" i="6" s="1"/>
  <c r="AP272" i="6"/>
  <c r="AL273" i="6"/>
  <c r="AM273" i="6"/>
  <c r="AN273" i="6"/>
  <c r="AO273" i="6"/>
  <c r="AP273" i="6"/>
  <c r="AQ273" i="6"/>
  <c r="AL274" i="6"/>
  <c r="AM274" i="6"/>
  <c r="AN274" i="6"/>
  <c r="AO274" i="6"/>
  <c r="AQ274" i="6" s="1"/>
  <c r="AP274" i="6"/>
  <c r="AL275" i="6"/>
  <c r="AM275" i="6"/>
  <c r="AN275" i="6"/>
  <c r="AO275" i="6"/>
  <c r="AP275" i="6"/>
  <c r="AQ275" i="6"/>
  <c r="AL276" i="6"/>
  <c r="AM276" i="6"/>
  <c r="AN276" i="6"/>
  <c r="AO276" i="6"/>
  <c r="AQ276" i="6" s="1"/>
  <c r="AP276" i="6"/>
  <c r="AL277" i="6"/>
  <c r="AM277" i="6"/>
  <c r="AN277" i="6"/>
  <c r="AO277" i="6"/>
  <c r="AP277" i="6"/>
  <c r="AQ277" i="6"/>
  <c r="AL278" i="6"/>
  <c r="AM278" i="6"/>
  <c r="AN278" i="6"/>
  <c r="AO278" i="6"/>
  <c r="AQ278" i="6" s="1"/>
  <c r="AP278" i="6"/>
  <c r="AL279" i="6"/>
  <c r="AM279" i="6"/>
  <c r="AN279" i="6"/>
  <c r="AO279" i="6"/>
  <c r="AP279" i="6"/>
  <c r="AQ279" i="6"/>
  <c r="AL280" i="6"/>
  <c r="AM280" i="6"/>
  <c r="AN280" i="6"/>
  <c r="AO280" i="6"/>
  <c r="AQ280" i="6" s="1"/>
  <c r="AP280" i="6"/>
  <c r="AL281" i="6"/>
  <c r="AM281" i="6"/>
  <c r="AN281" i="6"/>
  <c r="AO281" i="6"/>
  <c r="AP281" i="6"/>
  <c r="AQ281" i="6"/>
  <c r="AL282" i="6"/>
  <c r="AM282" i="6"/>
  <c r="AN282" i="6"/>
  <c r="AO282" i="6"/>
  <c r="AQ282" i="6" s="1"/>
  <c r="AP282" i="6"/>
  <c r="AL283" i="6"/>
  <c r="AM283" i="6"/>
  <c r="AN283" i="6"/>
  <c r="AO283" i="6"/>
  <c r="AP283" i="6"/>
  <c r="AQ283" i="6"/>
  <c r="AL284" i="6"/>
  <c r="AM284" i="6"/>
  <c r="AN284" i="6"/>
  <c r="AO284" i="6"/>
  <c r="AQ284" i="6" s="1"/>
  <c r="AP284" i="6"/>
  <c r="AL285" i="6"/>
  <c r="AM285" i="6"/>
  <c r="AN285" i="6"/>
  <c r="AO285" i="6"/>
  <c r="AP285" i="6"/>
  <c r="AQ285" i="6"/>
  <c r="AP4" i="6"/>
  <c r="AO4" i="6"/>
  <c r="AQ4" i="6" s="1"/>
  <c r="AN4" i="6"/>
  <c r="AM4" i="6"/>
  <c r="AL4" i="6"/>
  <c r="AL6" i="13"/>
  <c r="AM6" i="13"/>
  <c r="AN6" i="13"/>
  <c r="AO6" i="13"/>
  <c r="AQ6" i="13" s="1"/>
  <c r="AP6" i="13"/>
  <c r="AL7" i="13"/>
  <c r="AM7" i="13"/>
  <c r="AN7" i="13"/>
  <c r="AO7" i="13"/>
  <c r="AP7" i="13"/>
  <c r="AQ7" i="13"/>
  <c r="AL8" i="13"/>
  <c r="AM8" i="13"/>
  <c r="AN8" i="13"/>
  <c r="AO8" i="13"/>
  <c r="AQ8" i="13" s="1"/>
  <c r="AP8" i="13"/>
  <c r="AL9" i="13"/>
  <c r="AM9" i="13"/>
  <c r="AN9" i="13"/>
  <c r="AO9" i="13"/>
  <c r="AQ9" i="13" s="1"/>
  <c r="AP9" i="13"/>
  <c r="AL10" i="13"/>
  <c r="AM10" i="13"/>
  <c r="AN10" i="13"/>
  <c r="AO10" i="13"/>
  <c r="AQ10" i="13" s="1"/>
  <c r="AP10" i="13"/>
  <c r="AL11" i="13"/>
  <c r="AM11" i="13"/>
  <c r="AN11" i="13"/>
  <c r="AO11" i="13"/>
  <c r="AQ11" i="13" s="1"/>
  <c r="AP11" i="13"/>
  <c r="AL12" i="13"/>
  <c r="AM12" i="13"/>
  <c r="AN12" i="13"/>
  <c r="AO12" i="13"/>
  <c r="AQ12" i="13" s="1"/>
  <c r="AP12" i="13"/>
  <c r="AL13" i="13"/>
  <c r="AM13" i="13"/>
  <c r="AN13" i="13"/>
  <c r="AO13" i="13"/>
  <c r="AP13" i="13"/>
  <c r="AQ13" i="13"/>
  <c r="AL14" i="13"/>
  <c r="AM14" i="13"/>
  <c r="AN14" i="13"/>
  <c r="AO14" i="13"/>
  <c r="AQ14" i="13" s="1"/>
  <c r="AP14" i="13"/>
  <c r="AL15" i="13"/>
  <c r="AM15" i="13"/>
  <c r="AN15" i="13"/>
  <c r="AO15" i="13"/>
  <c r="AP15" i="13"/>
  <c r="AQ15" i="13"/>
  <c r="AL16" i="13"/>
  <c r="AM16" i="13"/>
  <c r="AN16" i="13"/>
  <c r="AO16" i="13"/>
  <c r="AQ16" i="13" s="1"/>
  <c r="AP16" i="13"/>
  <c r="AL17" i="13"/>
  <c r="AM17" i="13"/>
  <c r="AN17" i="13"/>
  <c r="AO17" i="13"/>
  <c r="AQ17" i="13" s="1"/>
  <c r="AP17" i="13"/>
  <c r="AL18" i="13"/>
  <c r="AM18" i="13"/>
  <c r="AN18" i="13"/>
  <c r="AO18" i="13"/>
  <c r="AQ18" i="13" s="1"/>
  <c r="AP18" i="13"/>
  <c r="AL19" i="13"/>
  <c r="AM19" i="13"/>
  <c r="AN19" i="13"/>
  <c r="AO19" i="13"/>
  <c r="AQ19" i="13" s="1"/>
  <c r="AP19" i="13"/>
  <c r="AL20" i="13"/>
  <c r="AM20" i="13"/>
  <c r="AN20" i="13"/>
  <c r="AO20" i="13"/>
  <c r="AQ20" i="13" s="1"/>
  <c r="AP20" i="13"/>
  <c r="AL21" i="13"/>
  <c r="AM21" i="13"/>
  <c r="AN21" i="13"/>
  <c r="AO21" i="13"/>
  <c r="AP21" i="13"/>
  <c r="AQ21" i="13"/>
  <c r="AL22" i="13"/>
  <c r="AM22" i="13"/>
  <c r="AN22" i="13"/>
  <c r="AO22" i="13"/>
  <c r="AQ22" i="13" s="1"/>
  <c r="AP22" i="13"/>
  <c r="AL23" i="13"/>
  <c r="AM23" i="13"/>
  <c r="AN23" i="13"/>
  <c r="AO23" i="13"/>
  <c r="AP23" i="13"/>
  <c r="AQ23" i="13"/>
  <c r="AL24" i="13"/>
  <c r="AM24" i="13"/>
  <c r="AN24" i="13"/>
  <c r="AO24" i="13"/>
  <c r="AQ24" i="13" s="1"/>
  <c r="AP24" i="13"/>
  <c r="AL25" i="13"/>
  <c r="AM25" i="13"/>
  <c r="AN25" i="13"/>
  <c r="AO25" i="13"/>
  <c r="AQ25" i="13" s="1"/>
  <c r="AP25" i="13"/>
  <c r="AL26" i="13"/>
  <c r="AM26" i="13"/>
  <c r="AN26" i="13"/>
  <c r="AO26" i="13"/>
  <c r="AQ26" i="13" s="1"/>
  <c r="AP26" i="13"/>
  <c r="AL27" i="13"/>
  <c r="AM27" i="13"/>
  <c r="AN27" i="13"/>
  <c r="AO27" i="13"/>
  <c r="AQ27" i="13" s="1"/>
  <c r="AP27" i="13"/>
  <c r="AL28" i="13"/>
  <c r="AM28" i="13"/>
  <c r="AN28" i="13"/>
  <c r="AO28" i="13"/>
  <c r="AQ28" i="13" s="1"/>
  <c r="AP28" i="13"/>
  <c r="AL29" i="13"/>
  <c r="AM29" i="13"/>
  <c r="AN29" i="13"/>
  <c r="AO29" i="13"/>
  <c r="AP29" i="13"/>
  <c r="AQ29" i="13"/>
  <c r="AL30" i="13"/>
  <c r="AM30" i="13"/>
  <c r="AN30" i="13"/>
  <c r="AO30" i="13"/>
  <c r="AQ30" i="13" s="1"/>
  <c r="AP30" i="13"/>
  <c r="AL31" i="13"/>
  <c r="AM31" i="13"/>
  <c r="AN31" i="13"/>
  <c r="AO31" i="13"/>
  <c r="AP31" i="13"/>
  <c r="AQ31" i="13"/>
  <c r="AL32" i="13"/>
  <c r="AM32" i="13"/>
  <c r="AN32" i="13"/>
  <c r="AO32" i="13"/>
  <c r="AQ32" i="13" s="1"/>
  <c r="AP32" i="13"/>
  <c r="AL33" i="13"/>
  <c r="AM33" i="13"/>
  <c r="AN33" i="13"/>
  <c r="AO33" i="13"/>
  <c r="AQ33" i="13" s="1"/>
  <c r="AP33" i="13"/>
  <c r="AL34" i="13"/>
  <c r="AM34" i="13"/>
  <c r="AN34" i="13"/>
  <c r="AO34" i="13"/>
  <c r="AQ34" i="13" s="1"/>
  <c r="AP34" i="13"/>
  <c r="AL35" i="13"/>
  <c r="AM35" i="13"/>
  <c r="AN35" i="13"/>
  <c r="AO35" i="13"/>
  <c r="AQ35" i="13" s="1"/>
  <c r="AP35" i="13"/>
  <c r="AL36" i="13"/>
  <c r="AM36" i="13"/>
  <c r="AN36" i="13"/>
  <c r="AO36" i="13"/>
  <c r="AQ36" i="13" s="1"/>
  <c r="AP36" i="13"/>
  <c r="AL37" i="13"/>
  <c r="AM37" i="13"/>
  <c r="AN37" i="13"/>
  <c r="AO37" i="13"/>
  <c r="AP37" i="13"/>
  <c r="AQ37" i="13"/>
  <c r="AL38" i="13"/>
  <c r="AM38" i="13"/>
  <c r="AN38" i="13"/>
  <c r="AO38" i="13"/>
  <c r="AQ38" i="13" s="1"/>
  <c r="AP38" i="13"/>
  <c r="AL39" i="13"/>
  <c r="AM39" i="13"/>
  <c r="AN39" i="13"/>
  <c r="AO39" i="13"/>
  <c r="AP39" i="13"/>
  <c r="AQ39" i="13"/>
  <c r="AL40" i="13"/>
  <c r="AM40" i="13"/>
  <c r="AN40" i="13"/>
  <c r="AO40" i="13"/>
  <c r="AQ40" i="13" s="1"/>
  <c r="AP40" i="13"/>
  <c r="AL41" i="13"/>
  <c r="AM41" i="13"/>
  <c r="AN41" i="13"/>
  <c r="AO41" i="13"/>
  <c r="AQ41" i="13" s="1"/>
  <c r="AP41" i="13"/>
  <c r="AL42" i="13"/>
  <c r="AM42" i="13"/>
  <c r="AN42" i="13"/>
  <c r="AO42" i="13"/>
  <c r="AQ42" i="13" s="1"/>
  <c r="AP42" i="13"/>
  <c r="AL43" i="13"/>
  <c r="AM43" i="13"/>
  <c r="AN43" i="13"/>
  <c r="AO43" i="13"/>
  <c r="AQ43" i="13" s="1"/>
  <c r="AP43" i="13"/>
  <c r="AL44" i="13"/>
  <c r="AM44" i="13"/>
  <c r="AN44" i="13"/>
  <c r="AO44" i="13"/>
  <c r="AQ44" i="13" s="1"/>
  <c r="AP44" i="13"/>
  <c r="AL45" i="13"/>
  <c r="AM45" i="13"/>
  <c r="AN45" i="13"/>
  <c r="AO45" i="13"/>
  <c r="AP45" i="13"/>
  <c r="AQ45" i="13"/>
  <c r="AL46" i="13"/>
  <c r="AM46" i="13"/>
  <c r="AN46" i="13"/>
  <c r="AO46" i="13"/>
  <c r="AQ46" i="13" s="1"/>
  <c r="AP46" i="13"/>
  <c r="AL47" i="13"/>
  <c r="AM47" i="13"/>
  <c r="AN47" i="13"/>
  <c r="AO47" i="13"/>
  <c r="AP47" i="13"/>
  <c r="AQ47" i="13"/>
  <c r="AL48" i="13"/>
  <c r="AM48" i="13"/>
  <c r="AN48" i="13"/>
  <c r="AO48" i="13"/>
  <c r="AQ48" i="13" s="1"/>
  <c r="AP48" i="13"/>
  <c r="AL49" i="13"/>
  <c r="AM49" i="13"/>
  <c r="AN49" i="13"/>
  <c r="AO49" i="13"/>
  <c r="AQ49" i="13" s="1"/>
  <c r="AP49" i="13"/>
  <c r="AL50" i="13"/>
  <c r="AM50" i="13"/>
  <c r="AN50" i="13"/>
  <c r="AO50" i="13"/>
  <c r="AQ50" i="13" s="1"/>
  <c r="AP50" i="13"/>
  <c r="AL51" i="13"/>
  <c r="AM51" i="13"/>
  <c r="AN51" i="13"/>
  <c r="AO51" i="13"/>
  <c r="AQ51" i="13" s="1"/>
  <c r="AP51" i="13"/>
  <c r="AL52" i="13"/>
  <c r="AM52" i="13"/>
  <c r="AN52" i="13"/>
  <c r="AO52" i="13"/>
  <c r="AQ52" i="13" s="1"/>
  <c r="AP52" i="13"/>
  <c r="AL53" i="13"/>
  <c r="AM53" i="13"/>
  <c r="AN53" i="13"/>
  <c r="AO53" i="13"/>
  <c r="AP53" i="13"/>
  <c r="AQ53" i="13"/>
  <c r="AL54" i="13"/>
  <c r="AM54" i="13"/>
  <c r="AN54" i="13"/>
  <c r="AO54" i="13"/>
  <c r="AQ54" i="13" s="1"/>
  <c r="AP54" i="13"/>
  <c r="AL55" i="13"/>
  <c r="AM55" i="13"/>
  <c r="AN55" i="13"/>
  <c r="AO55" i="13"/>
  <c r="AP55" i="13"/>
  <c r="AQ55" i="13"/>
  <c r="AL56" i="13"/>
  <c r="AM56" i="13"/>
  <c r="AN56" i="13"/>
  <c r="AO56" i="13"/>
  <c r="AQ56" i="13" s="1"/>
  <c r="AP56" i="13"/>
  <c r="AL57" i="13"/>
  <c r="AM57" i="13"/>
  <c r="AN57" i="13"/>
  <c r="AO57" i="13"/>
  <c r="AQ57" i="13" s="1"/>
  <c r="AP57" i="13"/>
  <c r="AL58" i="13"/>
  <c r="AM58" i="13"/>
  <c r="AN58" i="13"/>
  <c r="AO58" i="13"/>
  <c r="AQ58" i="13" s="1"/>
  <c r="AP58" i="13"/>
  <c r="AL59" i="13"/>
  <c r="AM59" i="13"/>
  <c r="AN59" i="13"/>
  <c r="AO59" i="13"/>
  <c r="AQ59" i="13" s="1"/>
  <c r="AP59" i="13"/>
  <c r="AL60" i="13"/>
  <c r="AM60" i="13"/>
  <c r="AN60" i="13"/>
  <c r="AO60" i="13"/>
  <c r="AQ60" i="13" s="1"/>
  <c r="AP60" i="13"/>
  <c r="AL61" i="13"/>
  <c r="AM61" i="13"/>
  <c r="AN61" i="13"/>
  <c r="AO61" i="13"/>
  <c r="AP61" i="13"/>
  <c r="AQ61" i="13"/>
  <c r="AL62" i="13"/>
  <c r="AM62" i="13"/>
  <c r="AN62" i="13"/>
  <c r="AO62" i="13"/>
  <c r="AQ62" i="13" s="1"/>
  <c r="AP62" i="13"/>
  <c r="AL63" i="13"/>
  <c r="AM63" i="13"/>
  <c r="AN63" i="13"/>
  <c r="AO63" i="13"/>
  <c r="AP63" i="13"/>
  <c r="AQ63" i="13"/>
  <c r="AL64" i="13"/>
  <c r="AM64" i="13"/>
  <c r="AN64" i="13"/>
  <c r="AO64" i="13"/>
  <c r="AQ64" i="13" s="1"/>
  <c r="AP64" i="13"/>
  <c r="AL65" i="13"/>
  <c r="AM65" i="13"/>
  <c r="AN65" i="13"/>
  <c r="AO65" i="13"/>
  <c r="AQ65" i="13" s="1"/>
  <c r="AP65" i="13"/>
  <c r="AL66" i="13"/>
  <c r="AM66" i="13"/>
  <c r="AN66" i="13"/>
  <c r="AO66" i="13"/>
  <c r="AQ66" i="13" s="1"/>
  <c r="AP66" i="13"/>
  <c r="AL67" i="13"/>
  <c r="AM67" i="13"/>
  <c r="AN67" i="13"/>
  <c r="AO67" i="13"/>
  <c r="AQ67" i="13" s="1"/>
  <c r="AP67" i="13"/>
  <c r="AL68" i="13"/>
  <c r="AM68" i="13"/>
  <c r="AN68" i="13"/>
  <c r="AO68" i="13"/>
  <c r="AQ68" i="13" s="1"/>
  <c r="AP68" i="13"/>
  <c r="AL69" i="13"/>
  <c r="AM69" i="13"/>
  <c r="AN69" i="13"/>
  <c r="AO69" i="13"/>
  <c r="AP69" i="13"/>
  <c r="AQ69" i="13"/>
  <c r="AL70" i="13"/>
  <c r="AM70" i="13"/>
  <c r="AN70" i="13"/>
  <c r="AO70" i="13"/>
  <c r="AQ70" i="13" s="1"/>
  <c r="AP70" i="13"/>
  <c r="AL71" i="13"/>
  <c r="AM71" i="13"/>
  <c r="AN71" i="13"/>
  <c r="AO71" i="13"/>
  <c r="AP71" i="13"/>
  <c r="AQ71" i="13"/>
  <c r="AL72" i="13"/>
  <c r="AM72" i="13"/>
  <c r="AN72" i="13"/>
  <c r="AO72" i="13"/>
  <c r="AQ72" i="13" s="1"/>
  <c r="AP72" i="13"/>
  <c r="AL73" i="13"/>
  <c r="AM73" i="13"/>
  <c r="AN73" i="13"/>
  <c r="AO73" i="13"/>
  <c r="AQ73" i="13" s="1"/>
  <c r="AP73" i="13"/>
  <c r="AL74" i="13"/>
  <c r="AM74" i="13"/>
  <c r="AN74" i="13"/>
  <c r="AO74" i="13"/>
  <c r="AQ74" i="13" s="1"/>
  <c r="AP74" i="13"/>
  <c r="AL75" i="13"/>
  <c r="AM75" i="13"/>
  <c r="AN75" i="13"/>
  <c r="AO75" i="13"/>
  <c r="AQ75" i="13" s="1"/>
  <c r="AP75" i="13"/>
  <c r="AL76" i="13"/>
  <c r="AM76" i="13"/>
  <c r="AN76" i="13"/>
  <c r="AO76" i="13"/>
  <c r="AQ76" i="13" s="1"/>
  <c r="AP76" i="13"/>
  <c r="AL77" i="13"/>
  <c r="AM77" i="13"/>
  <c r="AN77" i="13"/>
  <c r="AO77" i="13"/>
  <c r="AP77" i="13"/>
  <c r="AQ77" i="13"/>
  <c r="AL78" i="13"/>
  <c r="AM78" i="13"/>
  <c r="AN78" i="13"/>
  <c r="AO78" i="13"/>
  <c r="AQ78" i="13" s="1"/>
  <c r="AP78" i="13"/>
  <c r="AL79" i="13"/>
  <c r="AM79" i="13"/>
  <c r="AN79" i="13"/>
  <c r="AO79" i="13"/>
  <c r="AP79" i="13"/>
  <c r="AQ79" i="13"/>
  <c r="AL80" i="13"/>
  <c r="AM80" i="13"/>
  <c r="AN80" i="13"/>
  <c r="AO80" i="13"/>
  <c r="AQ80" i="13" s="1"/>
  <c r="AP80" i="13"/>
  <c r="AL81" i="13"/>
  <c r="AM81" i="13"/>
  <c r="AN81" i="13"/>
  <c r="AO81" i="13"/>
  <c r="AQ81" i="13" s="1"/>
  <c r="AP81" i="13"/>
  <c r="AL82" i="13"/>
  <c r="AM82" i="13"/>
  <c r="AN82" i="13"/>
  <c r="AO82" i="13"/>
  <c r="AQ82" i="13" s="1"/>
  <c r="AP82" i="13"/>
  <c r="AL83" i="13"/>
  <c r="AM83" i="13"/>
  <c r="AN83" i="13"/>
  <c r="AO83" i="13"/>
  <c r="AQ83" i="13" s="1"/>
  <c r="AP83" i="13"/>
  <c r="AL84" i="13"/>
  <c r="AM84" i="13"/>
  <c r="AN84" i="13"/>
  <c r="AO84" i="13"/>
  <c r="AQ84" i="13" s="1"/>
  <c r="AP84" i="13"/>
  <c r="AL85" i="13"/>
  <c r="AM85" i="13"/>
  <c r="AN85" i="13"/>
  <c r="AO85" i="13"/>
  <c r="AP85" i="13"/>
  <c r="AQ85" i="13"/>
  <c r="AL86" i="13"/>
  <c r="AM86" i="13"/>
  <c r="AN86" i="13"/>
  <c r="AO86" i="13"/>
  <c r="AQ86" i="13" s="1"/>
  <c r="AP86" i="13"/>
  <c r="AL87" i="13"/>
  <c r="AM87" i="13"/>
  <c r="AN87" i="13"/>
  <c r="AO87" i="13"/>
  <c r="AP87" i="13"/>
  <c r="AQ87" i="13"/>
  <c r="AL88" i="13"/>
  <c r="AM88" i="13"/>
  <c r="AN88" i="13"/>
  <c r="AO88" i="13"/>
  <c r="AQ88" i="13" s="1"/>
  <c r="AP88" i="13"/>
  <c r="AL89" i="13"/>
  <c r="AM89" i="13"/>
  <c r="AN89" i="13"/>
  <c r="AO89" i="13"/>
  <c r="AQ89" i="13" s="1"/>
  <c r="AP89" i="13"/>
  <c r="AL90" i="13"/>
  <c r="AM90" i="13"/>
  <c r="AN90" i="13"/>
  <c r="AO90" i="13"/>
  <c r="AQ90" i="13" s="1"/>
  <c r="AP90" i="13"/>
  <c r="AL91" i="13"/>
  <c r="AM91" i="13"/>
  <c r="AN91" i="13"/>
  <c r="AO91" i="13"/>
  <c r="AQ91" i="13" s="1"/>
  <c r="AP91" i="13"/>
  <c r="AL92" i="13"/>
  <c r="AM92" i="13"/>
  <c r="AN92" i="13"/>
  <c r="AO92" i="13"/>
  <c r="AQ92" i="13" s="1"/>
  <c r="AP92" i="13"/>
  <c r="AL93" i="13"/>
  <c r="AM93" i="13"/>
  <c r="AN93" i="13"/>
  <c r="AO93" i="13"/>
  <c r="AP93" i="13"/>
  <c r="AQ93" i="13"/>
  <c r="AL94" i="13"/>
  <c r="AM94" i="13"/>
  <c r="AN94" i="13"/>
  <c r="AO94" i="13"/>
  <c r="AQ94" i="13" s="1"/>
  <c r="AP94" i="13"/>
  <c r="AL95" i="13"/>
  <c r="AM95" i="13"/>
  <c r="AN95" i="13"/>
  <c r="AO95" i="13"/>
  <c r="AP95" i="13"/>
  <c r="AQ95" i="13"/>
  <c r="AL96" i="13"/>
  <c r="AM96" i="13"/>
  <c r="AN96" i="13"/>
  <c r="AO96" i="13"/>
  <c r="AQ96" i="13" s="1"/>
  <c r="AP96" i="13"/>
  <c r="AL97" i="13"/>
  <c r="AM97" i="13"/>
  <c r="AN97" i="13"/>
  <c r="AO97" i="13"/>
  <c r="AQ97" i="13" s="1"/>
  <c r="AP97" i="13"/>
  <c r="AL98" i="13"/>
  <c r="AM98" i="13"/>
  <c r="AN98" i="13"/>
  <c r="AO98" i="13"/>
  <c r="AQ98" i="13" s="1"/>
  <c r="AP98" i="13"/>
  <c r="AL99" i="13"/>
  <c r="AM99" i="13"/>
  <c r="AN99" i="13"/>
  <c r="AO99" i="13"/>
  <c r="AQ99" i="13" s="1"/>
  <c r="AP99" i="13"/>
  <c r="AL100" i="13"/>
  <c r="AM100" i="13"/>
  <c r="AN100" i="13"/>
  <c r="AO100" i="13"/>
  <c r="AQ100" i="13" s="1"/>
  <c r="AP100" i="13"/>
  <c r="AL101" i="13"/>
  <c r="AM101" i="13"/>
  <c r="AN101" i="13"/>
  <c r="AO101" i="13"/>
  <c r="AP101" i="13"/>
  <c r="AQ101" i="13"/>
  <c r="AL102" i="13"/>
  <c r="AM102" i="13"/>
  <c r="AN102" i="13"/>
  <c r="AO102" i="13"/>
  <c r="AQ102" i="13" s="1"/>
  <c r="AP102" i="13"/>
  <c r="AL103" i="13"/>
  <c r="AM103" i="13"/>
  <c r="AN103" i="13"/>
  <c r="AO103" i="13"/>
  <c r="AP103" i="13"/>
  <c r="AQ103" i="13"/>
  <c r="AL104" i="13"/>
  <c r="AM104" i="13"/>
  <c r="AN104" i="13"/>
  <c r="AO104" i="13"/>
  <c r="AQ104" i="13" s="1"/>
  <c r="AP104" i="13"/>
  <c r="AL105" i="13"/>
  <c r="AM105" i="13"/>
  <c r="AN105" i="13"/>
  <c r="AO105" i="13"/>
  <c r="AQ105" i="13" s="1"/>
  <c r="AP105" i="13"/>
  <c r="AL106" i="13"/>
  <c r="AM106" i="13"/>
  <c r="AN106" i="13"/>
  <c r="AO106" i="13"/>
  <c r="AQ106" i="13" s="1"/>
  <c r="AP106" i="13"/>
  <c r="AL107" i="13"/>
  <c r="AM107" i="13"/>
  <c r="AN107" i="13"/>
  <c r="AO107" i="13"/>
  <c r="AQ107" i="13" s="1"/>
  <c r="AP107" i="13"/>
  <c r="AL108" i="13"/>
  <c r="AM108" i="13"/>
  <c r="AN108" i="13"/>
  <c r="AO108" i="13"/>
  <c r="AQ108" i="13" s="1"/>
  <c r="AP108" i="13"/>
  <c r="AL109" i="13"/>
  <c r="AM109" i="13"/>
  <c r="AN109" i="13"/>
  <c r="AO109" i="13"/>
  <c r="AP109" i="13"/>
  <c r="AQ109" i="13"/>
  <c r="AL110" i="13"/>
  <c r="AM110" i="13"/>
  <c r="AN110" i="13"/>
  <c r="AO110" i="13"/>
  <c r="AQ110" i="13" s="1"/>
  <c r="AP110" i="13"/>
  <c r="AL111" i="13"/>
  <c r="AM111" i="13"/>
  <c r="AN111" i="13"/>
  <c r="AO111" i="13"/>
  <c r="AP111" i="13"/>
  <c r="AQ111" i="13"/>
  <c r="AL112" i="13"/>
  <c r="AM112" i="13"/>
  <c r="AN112" i="13"/>
  <c r="AO112" i="13"/>
  <c r="AQ112" i="13" s="1"/>
  <c r="AP112" i="13"/>
  <c r="AL113" i="13"/>
  <c r="AM113" i="13"/>
  <c r="AN113" i="13"/>
  <c r="AO113" i="13"/>
  <c r="AQ113" i="13" s="1"/>
  <c r="AP113" i="13"/>
  <c r="AL114" i="13"/>
  <c r="AM114" i="13"/>
  <c r="AN114" i="13"/>
  <c r="AO114" i="13"/>
  <c r="AQ114" i="13" s="1"/>
  <c r="AP114" i="13"/>
  <c r="AL115" i="13"/>
  <c r="AM115" i="13"/>
  <c r="AN115" i="13"/>
  <c r="AO115" i="13"/>
  <c r="AQ115" i="13" s="1"/>
  <c r="AP115" i="13"/>
  <c r="AL116" i="13"/>
  <c r="AM116" i="13"/>
  <c r="AN116" i="13"/>
  <c r="AO116" i="13"/>
  <c r="AQ116" i="13" s="1"/>
  <c r="AP116" i="13"/>
  <c r="AL117" i="13"/>
  <c r="AM117" i="13"/>
  <c r="AN117" i="13"/>
  <c r="AO117" i="13"/>
  <c r="AP117" i="13"/>
  <c r="AQ117" i="13"/>
  <c r="AL118" i="13"/>
  <c r="AM118" i="13"/>
  <c r="AN118" i="13"/>
  <c r="AO118" i="13"/>
  <c r="AQ118" i="13" s="1"/>
  <c r="AP118" i="13"/>
  <c r="AL119" i="13"/>
  <c r="AM119" i="13"/>
  <c r="AN119" i="13"/>
  <c r="AO119" i="13"/>
  <c r="AP119" i="13"/>
  <c r="AQ119" i="13"/>
  <c r="AL120" i="13"/>
  <c r="AM120" i="13"/>
  <c r="AN120" i="13"/>
  <c r="AO120" i="13"/>
  <c r="AQ120" i="13" s="1"/>
  <c r="AP120" i="13"/>
  <c r="AL121" i="13"/>
  <c r="AM121" i="13"/>
  <c r="AN121" i="13"/>
  <c r="AO121" i="13"/>
  <c r="AQ121" i="13" s="1"/>
  <c r="AP121" i="13"/>
  <c r="AL122" i="13"/>
  <c r="AM122" i="13"/>
  <c r="AN122" i="13"/>
  <c r="AO122" i="13"/>
  <c r="AQ122" i="13" s="1"/>
  <c r="AP122" i="13"/>
  <c r="AL123" i="13"/>
  <c r="AM123" i="13"/>
  <c r="AN123" i="13"/>
  <c r="AO123" i="13"/>
  <c r="AQ123" i="13" s="1"/>
  <c r="AP123" i="13"/>
  <c r="AL124" i="13"/>
  <c r="AM124" i="13"/>
  <c r="AN124" i="13"/>
  <c r="AO124" i="13"/>
  <c r="AQ124" i="13" s="1"/>
  <c r="AP124" i="13"/>
  <c r="AL125" i="13"/>
  <c r="AM125" i="13"/>
  <c r="AN125" i="13"/>
  <c r="AO125" i="13"/>
  <c r="AP125" i="13"/>
  <c r="AQ125" i="13"/>
  <c r="AL126" i="13"/>
  <c r="AM126" i="13"/>
  <c r="AN126" i="13"/>
  <c r="AO126" i="13"/>
  <c r="AQ126" i="13" s="1"/>
  <c r="AP126" i="13"/>
  <c r="AL127" i="13"/>
  <c r="AM127" i="13"/>
  <c r="AN127" i="13"/>
  <c r="AO127" i="13"/>
  <c r="AP127" i="13"/>
  <c r="AQ127" i="13"/>
  <c r="AL128" i="13"/>
  <c r="AM128" i="13"/>
  <c r="AN128" i="13"/>
  <c r="AO128" i="13"/>
  <c r="AQ128" i="13" s="1"/>
  <c r="AP128" i="13"/>
  <c r="AL129" i="13"/>
  <c r="AM129" i="13"/>
  <c r="AN129" i="13"/>
  <c r="AO129" i="13"/>
  <c r="AQ129" i="13" s="1"/>
  <c r="AP129" i="13"/>
  <c r="AL130" i="13"/>
  <c r="AM130" i="13"/>
  <c r="AN130" i="13"/>
  <c r="AO130" i="13"/>
  <c r="AQ130" i="13" s="1"/>
  <c r="AP130" i="13"/>
  <c r="AL131" i="13"/>
  <c r="AM131" i="13"/>
  <c r="AN131" i="13"/>
  <c r="AO131" i="13"/>
  <c r="AQ131" i="13" s="1"/>
  <c r="AP131" i="13"/>
  <c r="AL132" i="13"/>
  <c r="AM132" i="13"/>
  <c r="AN132" i="13"/>
  <c r="AO132" i="13"/>
  <c r="AQ132" i="13" s="1"/>
  <c r="AP132" i="13"/>
  <c r="AL133" i="13"/>
  <c r="AM133" i="13"/>
  <c r="AN133" i="13"/>
  <c r="AO133" i="13"/>
  <c r="AP133" i="13"/>
  <c r="AQ133" i="13"/>
  <c r="AL134" i="13"/>
  <c r="AM134" i="13"/>
  <c r="AN134" i="13"/>
  <c r="AO134" i="13"/>
  <c r="AQ134" i="13" s="1"/>
  <c r="AP134" i="13"/>
  <c r="AL135" i="13"/>
  <c r="AM135" i="13"/>
  <c r="AN135" i="13"/>
  <c r="AO135" i="13"/>
  <c r="AP135" i="13"/>
  <c r="AQ135" i="13"/>
  <c r="AL136" i="13"/>
  <c r="AM136" i="13"/>
  <c r="AN136" i="13"/>
  <c r="AO136" i="13"/>
  <c r="AQ136" i="13" s="1"/>
  <c r="AP136" i="13"/>
  <c r="AL137" i="13"/>
  <c r="AM137" i="13"/>
  <c r="AN137" i="13"/>
  <c r="AO137" i="13"/>
  <c r="AQ137" i="13" s="1"/>
  <c r="AP137" i="13"/>
  <c r="AL138" i="13"/>
  <c r="AM138" i="13"/>
  <c r="AN138" i="13"/>
  <c r="AO138" i="13"/>
  <c r="AQ138" i="13" s="1"/>
  <c r="AP138" i="13"/>
  <c r="AL139" i="13"/>
  <c r="AM139" i="13"/>
  <c r="AN139" i="13"/>
  <c r="AO139" i="13"/>
  <c r="AQ139" i="13" s="1"/>
  <c r="AP139" i="13"/>
  <c r="AL140" i="13"/>
  <c r="AM140" i="13"/>
  <c r="AN140" i="13"/>
  <c r="AO140" i="13"/>
  <c r="AQ140" i="13" s="1"/>
  <c r="AP140" i="13"/>
  <c r="AL141" i="13"/>
  <c r="AM141" i="13"/>
  <c r="AN141" i="13"/>
  <c r="AO141" i="13"/>
  <c r="AP141" i="13"/>
  <c r="AQ141" i="13"/>
  <c r="AL142" i="13"/>
  <c r="AM142" i="13"/>
  <c r="AN142" i="13"/>
  <c r="AO142" i="13"/>
  <c r="AQ142" i="13" s="1"/>
  <c r="AP142" i="13"/>
  <c r="AL143" i="13"/>
  <c r="AM143" i="13"/>
  <c r="AN143" i="13"/>
  <c r="AO143" i="13"/>
  <c r="AP143" i="13"/>
  <c r="AQ143" i="13"/>
  <c r="AL144" i="13"/>
  <c r="AM144" i="13"/>
  <c r="AN144" i="13"/>
  <c r="AO144" i="13"/>
  <c r="AQ144" i="13" s="1"/>
  <c r="AP144" i="13"/>
  <c r="AL145" i="13"/>
  <c r="AM145" i="13"/>
  <c r="AN145" i="13"/>
  <c r="AO145" i="13"/>
  <c r="AQ145" i="13" s="1"/>
  <c r="AP145" i="13"/>
  <c r="AL146" i="13"/>
  <c r="AM146" i="13"/>
  <c r="AN146" i="13"/>
  <c r="AO146" i="13"/>
  <c r="AQ146" i="13" s="1"/>
  <c r="AP146" i="13"/>
  <c r="AL147" i="13"/>
  <c r="AM147" i="13"/>
  <c r="AN147" i="13"/>
  <c r="AO147" i="13"/>
  <c r="AQ147" i="13" s="1"/>
  <c r="AP147" i="13"/>
  <c r="AL148" i="13"/>
  <c r="AM148" i="13"/>
  <c r="AN148" i="13"/>
  <c r="AO148" i="13"/>
  <c r="AQ148" i="13" s="1"/>
  <c r="AP148" i="13"/>
  <c r="AL149" i="13"/>
  <c r="AM149" i="13"/>
  <c r="AN149" i="13"/>
  <c r="AO149" i="13"/>
  <c r="AP149" i="13"/>
  <c r="AQ149" i="13"/>
  <c r="AL150" i="13"/>
  <c r="AM150" i="13"/>
  <c r="AN150" i="13"/>
  <c r="AO150" i="13"/>
  <c r="AQ150" i="13" s="1"/>
  <c r="AP150" i="13"/>
  <c r="AL151" i="13"/>
  <c r="AM151" i="13"/>
  <c r="AN151" i="13"/>
  <c r="AO151" i="13"/>
  <c r="AP151" i="13"/>
  <c r="AQ151" i="13"/>
  <c r="AL152" i="13"/>
  <c r="AM152" i="13"/>
  <c r="AN152" i="13"/>
  <c r="AO152" i="13"/>
  <c r="AQ152" i="13" s="1"/>
  <c r="AP152" i="13"/>
  <c r="AL153" i="13"/>
  <c r="AM153" i="13"/>
  <c r="AN153" i="13"/>
  <c r="AO153" i="13"/>
  <c r="AQ153" i="13" s="1"/>
  <c r="AP153" i="13"/>
  <c r="AL154" i="13"/>
  <c r="AM154" i="13"/>
  <c r="AN154" i="13"/>
  <c r="AO154" i="13"/>
  <c r="AQ154" i="13" s="1"/>
  <c r="AP154" i="13"/>
  <c r="AL155" i="13"/>
  <c r="AM155" i="13"/>
  <c r="AN155" i="13"/>
  <c r="AO155" i="13"/>
  <c r="AQ155" i="13" s="1"/>
  <c r="AP155" i="13"/>
  <c r="AL156" i="13"/>
  <c r="AM156" i="13"/>
  <c r="AN156" i="13"/>
  <c r="AO156" i="13"/>
  <c r="AQ156" i="13" s="1"/>
  <c r="AP156" i="13"/>
  <c r="AL157" i="13"/>
  <c r="AM157" i="13"/>
  <c r="AN157" i="13"/>
  <c r="AO157" i="13"/>
  <c r="AP157" i="13"/>
  <c r="AQ157" i="13"/>
  <c r="AL158" i="13"/>
  <c r="AM158" i="13"/>
  <c r="AN158" i="13"/>
  <c r="AO158" i="13"/>
  <c r="AQ158" i="13" s="1"/>
  <c r="AP158" i="13"/>
  <c r="AL159" i="13"/>
  <c r="AM159" i="13"/>
  <c r="AN159" i="13"/>
  <c r="AO159" i="13"/>
  <c r="AP159" i="13"/>
  <c r="AQ159" i="13"/>
  <c r="AL160" i="13"/>
  <c r="AM160" i="13"/>
  <c r="AN160" i="13"/>
  <c r="AO160" i="13"/>
  <c r="AQ160" i="13" s="1"/>
  <c r="AP160" i="13"/>
  <c r="AL161" i="13"/>
  <c r="AM161" i="13"/>
  <c r="AN161" i="13"/>
  <c r="AO161" i="13"/>
  <c r="AQ161" i="13" s="1"/>
  <c r="AP161" i="13"/>
  <c r="AL162" i="13"/>
  <c r="AM162" i="13"/>
  <c r="AN162" i="13"/>
  <c r="AO162" i="13"/>
  <c r="AQ162" i="13" s="1"/>
  <c r="AP162" i="13"/>
  <c r="AL163" i="13"/>
  <c r="AM163" i="13"/>
  <c r="AN163" i="13"/>
  <c r="AO163" i="13"/>
  <c r="AQ163" i="13" s="1"/>
  <c r="AP163" i="13"/>
  <c r="AL164" i="13"/>
  <c r="AM164" i="13"/>
  <c r="AN164" i="13"/>
  <c r="AO164" i="13"/>
  <c r="AQ164" i="13" s="1"/>
  <c r="AP164" i="13"/>
  <c r="AL165" i="13"/>
  <c r="AM165" i="13"/>
  <c r="AN165" i="13"/>
  <c r="AO165" i="13"/>
  <c r="AP165" i="13"/>
  <c r="AQ165" i="13"/>
  <c r="AL166" i="13"/>
  <c r="AM166" i="13"/>
  <c r="AN166" i="13"/>
  <c r="AO166" i="13"/>
  <c r="AQ166" i="13" s="1"/>
  <c r="AP166" i="13"/>
  <c r="AL167" i="13"/>
  <c r="AM167" i="13"/>
  <c r="AN167" i="13"/>
  <c r="AO167" i="13"/>
  <c r="AP167" i="13"/>
  <c r="AQ167" i="13"/>
  <c r="AL168" i="13"/>
  <c r="AM168" i="13"/>
  <c r="AN168" i="13"/>
  <c r="AO168" i="13"/>
  <c r="AQ168" i="13" s="1"/>
  <c r="AP168" i="13"/>
  <c r="AL169" i="13"/>
  <c r="AM169" i="13"/>
  <c r="AN169" i="13"/>
  <c r="AO169" i="13"/>
  <c r="AQ169" i="13" s="1"/>
  <c r="AP169" i="13"/>
  <c r="AL170" i="13"/>
  <c r="AM170" i="13"/>
  <c r="AN170" i="13"/>
  <c r="AO170" i="13"/>
  <c r="AQ170" i="13" s="1"/>
  <c r="AP170" i="13"/>
  <c r="AL171" i="13"/>
  <c r="AM171" i="13"/>
  <c r="AN171" i="13"/>
  <c r="AO171" i="13"/>
  <c r="AQ171" i="13" s="1"/>
  <c r="AP171" i="13"/>
  <c r="AL172" i="13"/>
  <c r="AM172" i="13"/>
  <c r="AN172" i="13"/>
  <c r="AO172" i="13"/>
  <c r="AQ172" i="13" s="1"/>
  <c r="AP172" i="13"/>
  <c r="AL173" i="13"/>
  <c r="AM173" i="13"/>
  <c r="AN173" i="13"/>
  <c r="AO173" i="13"/>
  <c r="AP173" i="13"/>
  <c r="AQ173" i="13"/>
  <c r="AL174" i="13"/>
  <c r="AM174" i="13"/>
  <c r="AN174" i="13"/>
  <c r="AO174" i="13"/>
  <c r="AQ174" i="13" s="1"/>
  <c r="AP174" i="13"/>
  <c r="AL175" i="13"/>
  <c r="AM175" i="13"/>
  <c r="AN175" i="13"/>
  <c r="AO175" i="13"/>
  <c r="AP175" i="13"/>
  <c r="AQ175" i="13"/>
  <c r="AL176" i="13"/>
  <c r="AM176" i="13"/>
  <c r="AN176" i="13"/>
  <c r="AO176" i="13"/>
  <c r="AQ176" i="13" s="1"/>
  <c r="AP176" i="13"/>
  <c r="AL177" i="13"/>
  <c r="AM177" i="13"/>
  <c r="AN177" i="13"/>
  <c r="AO177" i="13"/>
  <c r="AQ177" i="13" s="1"/>
  <c r="AP177" i="13"/>
  <c r="AL178" i="13"/>
  <c r="AM178" i="13"/>
  <c r="AN178" i="13"/>
  <c r="AO178" i="13"/>
  <c r="AQ178" i="13" s="1"/>
  <c r="AP178" i="13"/>
  <c r="AL179" i="13"/>
  <c r="AM179" i="13"/>
  <c r="AN179" i="13"/>
  <c r="AO179" i="13"/>
  <c r="AQ179" i="13" s="1"/>
  <c r="AP179" i="13"/>
  <c r="AL180" i="13"/>
  <c r="AM180" i="13"/>
  <c r="AN180" i="13"/>
  <c r="AO180" i="13"/>
  <c r="AQ180" i="13" s="1"/>
  <c r="AP180" i="13"/>
  <c r="AL181" i="13"/>
  <c r="AM181" i="13"/>
  <c r="AN181" i="13"/>
  <c r="AO181" i="13"/>
  <c r="AP181" i="13"/>
  <c r="AQ181" i="13"/>
  <c r="AL182" i="13"/>
  <c r="AM182" i="13"/>
  <c r="AN182" i="13"/>
  <c r="AO182" i="13"/>
  <c r="AQ182" i="13" s="1"/>
  <c r="AP182" i="13"/>
  <c r="AL183" i="13"/>
  <c r="AM183" i="13"/>
  <c r="AN183" i="13"/>
  <c r="AO183" i="13"/>
  <c r="AP183" i="13"/>
  <c r="AQ183" i="13"/>
  <c r="AL184" i="13"/>
  <c r="AM184" i="13"/>
  <c r="AN184" i="13"/>
  <c r="AO184" i="13"/>
  <c r="AQ184" i="13" s="1"/>
  <c r="AP184" i="13"/>
  <c r="AL185" i="13"/>
  <c r="AM185" i="13"/>
  <c r="AN185" i="13"/>
  <c r="AO185" i="13"/>
  <c r="AQ185" i="13" s="1"/>
  <c r="AP185" i="13"/>
  <c r="AL186" i="13"/>
  <c r="AM186" i="13"/>
  <c r="AN186" i="13"/>
  <c r="AO186" i="13"/>
  <c r="AQ186" i="13" s="1"/>
  <c r="AP186" i="13"/>
  <c r="AL187" i="13"/>
  <c r="AM187" i="13"/>
  <c r="AN187" i="13"/>
  <c r="AO187" i="13"/>
  <c r="AQ187" i="13" s="1"/>
  <c r="AP187" i="13"/>
  <c r="AL188" i="13"/>
  <c r="AM188" i="13"/>
  <c r="AN188" i="13"/>
  <c r="AO188" i="13"/>
  <c r="AQ188" i="13" s="1"/>
  <c r="AP188" i="13"/>
  <c r="AL189" i="13"/>
  <c r="AM189" i="13"/>
  <c r="AN189" i="13"/>
  <c r="AO189" i="13"/>
  <c r="AP189" i="13"/>
  <c r="AQ189" i="13"/>
  <c r="AL190" i="13"/>
  <c r="AM190" i="13"/>
  <c r="AN190" i="13"/>
  <c r="AO190" i="13"/>
  <c r="AQ190" i="13" s="1"/>
  <c r="AP190" i="13"/>
  <c r="AL191" i="13"/>
  <c r="AM191" i="13"/>
  <c r="AN191" i="13"/>
  <c r="AO191" i="13"/>
  <c r="AP191" i="13"/>
  <c r="AQ191" i="13"/>
  <c r="AL192" i="13"/>
  <c r="AM192" i="13"/>
  <c r="AN192" i="13"/>
  <c r="AO192" i="13"/>
  <c r="AQ192" i="13" s="1"/>
  <c r="AP192" i="13"/>
  <c r="AL193" i="13"/>
  <c r="AM193" i="13"/>
  <c r="AN193" i="13"/>
  <c r="AO193" i="13"/>
  <c r="AQ193" i="13" s="1"/>
  <c r="AP193" i="13"/>
  <c r="AL194" i="13"/>
  <c r="AM194" i="13"/>
  <c r="AN194" i="13"/>
  <c r="AO194" i="13"/>
  <c r="AQ194" i="13" s="1"/>
  <c r="AP194" i="13"/>
  <c r="AL195" i="13"/>
  <c r="AM195" i="13"/>
  <c r="AN195" i="13"/>
  <c r="AO195" i="13"/>
  <c r="AQ195" i="13" s="1"/>
  <c r="AP195" i="13"/>
  <c r="AL196" i="13"/>
  <c r="AM196" i="13"/>
  <c r="AN196" i="13"/>
  <c r="AO196" i="13"/>
  <c r="AQ196" i="13" s="1"/>
  <c r="AP196" i="13"/>
  <c r="AL197" i="13"/>
  <c r="AM197" i="13"/>
  <c r="AN197" i="13"/>
  <c r="AO197" i="13"/>
  <c r="AP197" i="13"/>
  <c r="AQ197" i="13"/>
  <c r="AL198" i="13"/>
  <c r="AM198" i="13"/>
  <c r="AN198" i="13"/>
  <c r="AO198" i="13"/>
  <c r="AQ198" i="13" s="1"/>
  <c r="AP198" i="13"/>
  <c r="AL199" i="13"/>
  <c r="AM199" i="13"/>
  <c r="AN199" i="13"/>
  <c r="AO199" i="13"/>
  <c r="AP199" i="13"/>
  <c r="AQ199" i="13"/>
  <c r="AL200" i="13"/>
  <c r="AM200" i="13"/>
  <c r="AN200" i="13"/>
  <c r="AO200" i="13"/>
  <c r="AQ200" i="13" s="1"/>
  <c r="AP200" i="13"/>
  <c r="AL201" i="13"/>
  <c r="AM201" i="13"/>
  <c r="AN201" i="13"/>
  <c r="AO201" i="13"/>
  <c r="AQ201" i="13" s="1"/>
  <c r="AP201" i="13"/>
  <c r="AL202" i="13"/>
  <c r="AM202" i="13"/>
  <c r="AN202" i="13"/>
  <c r="AO202" i="13"/>
  <c r="AQ202" i="13" s="1"/>
  <c r="AP202" i="13"/>
  <c r="AL203" i="13"/>
  <c r="AM203" i="13"/>
  <c r="AN203" i="13"/>
  <c r="AO203" i="13"/>
  <c r="AQ203" i="13" s="1"/>
  <c r="AP203" i="13"/>
  <c r="AL204" i="13"/>
  <c r="AM204" i="13"/>
  <c r="AN204" i="13"/>
  <c r="AO204" i="13"/>
  <c r="AQ204" i="13" s="1"/>
  <c r="AP204" i="13"/>
  <c r="AP5" i="13"/>
  <c r="AO5" i="13"/>
  <c r="AQ5" i="13" s="1"/>
  <c r="AN5" i="13"/>
  <c r="AM5" i="13"/>
  <c r="AL5" i="13"/>
  <c r="AL6" i="5"/>
  <c r="AM6" i="5"/>
  <c r="AN6" i="5"/>
  <c r="AO6" i="5"/>
  <c r="AQ6" i="5" s="1"/>
  <c r="AP6" i="5"/>
  <c r="AL7" i="5"/>
  <c r="AM7" i="5"/>
  <c r="AN7" i="5"/>
  <c r="AO7" i="5"/>
  <c r="AQ7" i="5" s="1"/>
  <c r="AP7" i="5"/>
  <c r="AL8" i="5"/>
  <c r="AM8" i="5"/>
  <c r="AN8" i="5"/>
  <c r="AO8" i="5"/>
  <c r="AQ8" i="5" s="1"/>
  <c r="AP8" i="5"/>
  <c r="AL9" i="5"/>
  <c r="AM9" i="5"/>
  <c r="AN9" i="5"/>
  <c r="AO9" i="5"/>
  <c r="AQ9" i="5" s="1"/>
  <c r="AP9" i="5"/>
  <c r="AL10" i="5"/>
  <c r="AM10" i="5"/>
  <c r="AN10" i="5"/>
  <c r="AO10" i="5"/>
  <c r="AQ10" i="5" s="1"/>
  <c r="AP10" i="5"/>
  <c r="AL11" i="5"/>
  <c r="AM11" i="5"/>
  <c r="AN11" i="5"/>
  <c r="AO11" i="5"/>
  <c r="AP11" i="5"/>
  <c r="AQ11" i="5"/>
  <c r="AL12" i="5"/>
  <c r="AM12" i="5"/>
  <c r="AN12" i="5"/>
  <c r="AO12" i="5"/>
  <c r="AQ12" i="5" s="1"/>
  <c r="AP12" i="5"/>
  <c r="AL13" i="5"/>
  <c r="AM13" i="5"/>
  <c r="AN13" i="5"/>
  <c r="AO13" i="5"/>
  <c r="AP13" i="5"/>
  <c r="AQ13" i="5"/>
  <c r="AL14" i="5"/>
  <c r="AM14" i="5"/>
  <c r="AN14" i="5"/>
  <c r="AO14" i="5"/>
  <c r="AQ14" i="5" s="1"/>
  <c r="AP14" i="5"/>
  <c r="AL15" i="5"/>
  <c r="AM15" i="5"/>
  <c r="AN15" i="5"/>
  <c r="AO15" i="5"/>
  <c r="AQ15" i="5" s="1"/>
  <c r="AP15" i="5"/>
  <c r="AL16" i="5"/>
  <c r="AM16" i="5"/>
  <c r="AN16" i="5"/>
  <c r="AO16" i="5"/>
  <c r="AQ16" i="5" s="1"/>
  <c r="AP16" i="5"/>
  <c r="AL17" i="5"/>
  <c r="AM17" i="5"/>
  <c r="AN17" i="5"/>
  <c r="AO17" i="5"/>
  <c r="AQ17" i="5" s="1"/>
  <c r="AP17" i="5"/>
  <c r="AL18" i="5"/>
  <c r="AM18" i="5"/>
  <c r="AN18" i="5"/>
  <c r="AO18" i="5"/>
  <c r="AQ18" i="5" s="1"/>
  <c r="AP18" i="5"/>
  <c r="AL19" i="5"/>
  <c r="AM19" i="5"/>
  <c r="AN19" i="5"/>
  <c r="AO19" i="5"/>
  <c r="AP19" i="5"/>
  <c r="AQ19" i="5"/>
  <c r="AL20" i="5"/>
  <c r="AM20" i="5"/>
  <c r="AN20" i="5"/>
  <c r="AO20" i="5"/>
  <c r="AQ20" i="5" s="1"/>
  <c r="AP20" i="5"/>
  <c r="AL21" i="5"/>
  <c r="AM21" i="5"/>
  <c r="AN21" i="5"/>
  <c r="AO21" i="5"/>
  <c r="AP21" i="5"/>
  <c r="AQ21" i="5"/>
  <c r="AL22" i="5"/>
  <c r="AM22" i="5"/>
  <c r="AN22" i="5"/>
  <c r="AO22" i="5"/>
  <c r="AQ22" i="5" s="1"/>
  <c r="AP22" i="5"/>
  <c r="AL23" i="5"/>
  <c r="AM23" i="5"/>
  <c r="AN23" i="5"/>
  <c r="AO23" i="5"/>
  <c r="AQ23" i="5" s="1"/>
  <c r="AP23" i="5"/>
  <c r="AL24" i="5"/>
  <c r="AM24" i="5"/>
  <c r="AN24" i="5"/>
  <c r="AO24" i="5"/>
  <c r="AQ24" i="5" s="1"/>
  <c r="AP24" i="5"/>
  <c r="AL25" i="5"/>
  <c r="AM25" i="5"/>
  <c r="AN25" i="5"/>
  <c r="AO25" i="5"/>
  <c r="AQ25" i="5" s="1"/>
  <c r="AP25" i="5"/>
  <c r="AL26" i="5"/>
  <c r="AM26" i="5"/>
  <c r="AN26" i="5"/>
  <c r="AO26" i="5"/>
  <c r="AQ26" i="5" s="1"/>
  <c r="AP26" i="5"/>
  <c r="AL27" i="5"/>
  <c r="AM27" i="5"/>
  <c r="AN27" i="5"/>
  <c r="AO27" i="5"/>
  <c r="AP27" i="5"/>
  <c r="AQ27" i="5"/>
  <c r="AL28" i="5"/>
  <c r="AM28" i="5"/>
  <c r="AN28" i="5"/>
  <c r="AO28" i="5"/>
  <c r="AQ28" i="5" s="1"/>
  <c r="AP28" i="5"/>
  <c r="AL29" i="5"/>
  <c r="AM29" i="5"/>
  <c r="AN29" i="5"/>
  <c r="AO29" i="5"/>
  <c r="AP29" i="5"/>
  <c r="AQ29" i="5"/>
  <c r="AL30" i="5"/>
  <c r="AM30" i="5"/>
  <c r="AN30" i="5"/>
  <c r="AO30" i="5"/>
  <c r="AQ30" i="5" s="1"/>
  <c r="AP30" i="5"/>
  <c r="AL31" i="5"/>
  <c r="AM31" i="5"/>
  <c r="AN31" i="5"/>
  <c r="AO31" i="5"/>
  <c r="AQ31" i="5" s="1"/>
  <c r="AP31" i="5"/>
  <c r="AL32" i="5"/>
  <c r="AM32" i="5"/>
  <c r="AN32" i="5"/>
  <c r="AO32" i="5"/>
  <c r="AQ32" i="5" s="1"/>
  <c r="AP32" i="5"/>
  <c r="AL33" i="5"/>
  <c r="AM33" i="5"/>
  <c r="AN33" i="5"/>
  <c r="AO33" i="5"/>
  <c r="AQ33" i="5" s="1"/>
  <c r="AP33" i="5"/>
  <c r="AL34" i="5"/>
  <c r="AM34" i="5"/>
  <c r="AN34" i="5"/>
  <c r="AO34" i="5"/>
  <c r="AQ34" i="5" s="1"/>
  <c r="AP34" i="5"/>
  <c r="AL35" i="5"/>
  <c r="AM35" i="5"/>
  <c r="AN35" i="5"/>
  <c r="AO35" i="5"/>
  <c r="AP35" i="5"/>
  <c r="AQ35" i="5"/>
  <c r="AL36" i="5"/>
  <c r="AM36" i="5"/>
  <c r="AN36" i="5"/>
  <c r="AO36" i="5"/>
  <c r="AQ36" i="5" s="1"/>
  <c r="AP36" i="5"/>
  <c r="AL37" i="5"/>
  <c r="AM37" i="5"/>
  <c r="AN37" i="5"/>
  <c r="AO37" i="5"/>
  <c r="AP37" i="5"/>
  <c r="AQ37" i="5"/>
  <c r="AL38" i="5"/>
  <c r="AM38" i="5"/>
  <c r="AN38" i="5"/>
  <c r="AO38" i="5"/>
  <c r="AQ38" i="5" s="1"/>
  <c r="AP38" i="5"/>
  <c r="AL39" i="5"/>
  <c r="AM39" i="5"/>
  <c r="AN39" i="5"/>
  <c r="AO39" i="5"/>
  <c r="AQ39" i="5" s="1"/>
  <c r="AP39" i="5"/>
  <c r="AL40" i="5"/>
  <c r="AM40" i="5"/>
  <c r="AN40" i="5"/>
  <c r="AO40" i="5"/>
  <c r="AQ40" i="5" s="1"/>
  <c r="AP40" i="5"/>
  <c r="AL41" i="5"/>
  <c r="AM41" i="5"/>
  <c r="AN41" i="5"/>
  <c r="AO41" i="5"/>
  <c r="AQ41" i="5" s="1"/>
  <c r="AP41" i="5"/>
  <c r="AL42" i="5"/>
  <c r="AM42" i="5"/>
  <c r="AN42" i="5"/>
  <c r="AO42" i="5"/>
  <c r="AQ42" i="5" s="1"/>
  <c r="AP42" i="5"/>
  <c r="AL43" i="5"/>
  <c r="AM43" i="5"/>
  <c r="AN43" i="5"/>
  <c r="AO43" i="5"/>
  <c r="AP43" i="5"/>
  <c r="AQ43" i="5"/>
  <c r="AL44" i="5"/>
  <c r="AM44" i="5"/>
  <c r="AN44" i="5"/>
  <c r="AO44" i="5"/>
  <c r="AQ44" i="5" s="1"/>
  <c r="AP44" i="5"/>
  <c r="AL45" i="5"/>
  <c r="AM45" i="5"/>
  <c r="AN45" i="5"/>
  <c r="AO45" i="5"/>
  <c r="AP45" i="5"/>
  <c r="AQ45" i="5"/>
  <c r="AL46" i="5"/>
  <c r="AM46" i="5"/>
  <c r="AN46" i="5"/>
  <c r="AO46" i="5"/>
  <c r="AQ46" i="5" s="1"/>
  <c r="AP46" i="5"/>
  <c r="AL47" i="5"/>
  <c r="AM47" i="5"/>
  <c r="AN47" i="5"/>
  <c r="AO47" i="5"/>
  <c r="AQ47" i="5" s="1"/>
  <c r="AP47" i="5"/>
  <c r="AL48" i="5"/>
  <c r="AM48" i="5"/>
  <c r="AN48" i="5"/>
  <c r="AO48" i="5"/>
  <c r="AQ48" i="5" s="1"/>
  <c r="AP48" i="5"/>
  <c r="AL49" i="5"/>
  <c r="AM49" i="5"/>
  <c r="AN49" i="5"/>
  <c r="AO49" i="5"/>
  <c r="AQ49" i="5" s="1"/>
  <c r="AP49" i="5"/>
  <c r="AL50" i="5"/>
  <c r="AM50" i="5"/>
  <c r="AN50" i="5"/>
  <c r="AO50" i="5"/>
  <c r="AQ50" i="5" s="1"/>
  <c r="AP50" i="5"/>
  <c r="AL51" i="5"/>
  <c r="AM51" i="5"/>
  <c r="AN51" i="5"/>
  <c r="AO51" i="5"/>
  <c r="AP51" i="5"/>
  <c r="AQ51" i="5"/>
  <c r="AL52" i="5"/>
  <c r="AM52" i="5"/>
  <c r="AN52" i="5"/>
  <c r="AO52" i="5"/>
  <c r="AQ52" i="5" s="1"/>
  <c r="AP52" i="5"/>
  <c r="AL53" i="5"/>
  <c r="AM53" i="5"/>
  <c r="AN53" i="5"/>
  <c r="AO53" i="5"/>
  <c r="AP53" i="5"/>
  <c r="AQ53" i="5"/>
  <c r="AL54" i="5"/>
  <c r="AM54" i="5"/>
  <c r="AN54" i="5"/>
  <c r="AO54" i="5"/>
  <c r="AQ54" i="5" s="1"/>
  <c r="AP54" i="5"/>
  <c r="AL55" i="5"/>
  <c r="AM55" i="5"/>
  <c r="AN55" i="5"/>
  <c r="AO55" i="5"/>
  <c r="AQ55" i="5" s="1"/>
  <c r="AP55" i="5"/>
  <c r="AL56" i="5"/>
  <c r="AM56" i="5"/>
  <c r="AN56" i="5"/>
  <c r="AO56" i="5"/>
  <c r="AQ56" i="5" s="1"/>
  <c r="AP56" i="5"/>
  <c r="AL57" i="5"/>
  <c r="AM57" i="5"/>
  <c r="AN57" i="5"/>
  <c r="AO57" i="5"/>
  <c r="AQ57" i="5" s="1"/>
  <c r="AP57" i="5"/>
  <c r="AL58" i="5"/>
  <c r="AM58" i="5"/>
  <c r="AN58" i="5"/>
  <c r="AO58" i="5"/>
  <c r="AQ58" i="5" s="1"/>
  <c r="AP58" i="5"/>
  <c r="AL59" i="5"/>
  <c r="AM59" i="5"/>
  <c r="AN59" i="5"/>
  <c r="AO59" i="5"/>
  <c r="AP59" i="5"/>
  <c r="AQ59" i="5"/>
  <c r="AL60" i="5"/>
  <c r="AM60" i="5"/>
  <c r="AN60" i="5"/>
  <c r="AO60" i="5"/>
  <c r="AQ60" i="5" s="1"/>
  <c r="AP60" i="5"/>
  <c r="AL61" i="5"/>
  <c r="AM61" i="5"/>
  <c r="AN61" i="5"/>
  <c r="AO61" i="5"/>
  <c r="AP61" i="5"/>
  <c r="AQ61" i="5"/>
  <c r="AL62" i="5"/>
  <c r="AM62" i="5"/>
  <c r="AN62" i="5"/>
  <c r="AO62" i="5"/>
  <c r="AQ62" i="5" s="1"/>
  <c r="AP62" i="5"/>
  <c r="AL63" i="5"/>
  <c r="AM63" i="5"/>
  <c r="AN63" i="5"/>
  <c r="AO63" i="5"/>
  <c r="AQ63" i="5" s="1"/>
  <c r="AP63" i="5"/>
  <c r="AL64" i="5"/>
  <c r="AM64" i="5"/>
  <c r="AN64" i="5"/>
  <c r="AO64" i="5"/>
  <c r="AQ64" i="5" s="1"/>
  <c r="AP64" i="5"/>
  <c r="AL65" i="5"/>
  <c r="AM65" i="5"/>
  <c r="AN65" i="5"/>
  <c r="AO65" i="5"/>
  <c r="AQ65" i="5" s="1"/>
  <c r="AP65" i="5"/>
  <c r="AL66" i="5"/>
  <c r="AM66" i="5"/>
  <c r="AN66" i="5"/>
  <c r="AO66" i="5"/>
  <c r="AQ66" i="5" s="1"/>
  <c r="AP66" i="5"/>
  <c r="AL67" i="5"/>
  <c r="AM67" i="5"/>
  <c r="AN67" i="5"/>
  <c r="AO67" i="5"/>
  <c r="AP67" i="5"/>
  <c r="AQ67" i="5"/>
  <c r="AL68" i="5"/>
  <c r="AM68" i="5"/>
  <c r="AN68" i="5"/>
  <c r="AO68" i="5"/>
  <c r="AQ68" i="5" s="1"/>
  <c r="AP68" i="5"/>
  <c r="AL69" i="5"/>
  <c r="AM69" i="5"/>
  <c r="AN69" i="5"/>
  <c r="AO69" i="5"/>
  <c r="AP69" i="5"/>
  <c r="AQ69" i="5"/>
  <c r="AL70" i="5"/>
  <c r="AM70" i="5"/>
  <c r="AN70" i="5"/>
  <c r="AO70" i="5"/>
  <c r="AQ70" i="5" s="1"/>
  <c r="AP70" i="5"/>
  <c r="AL71" i="5"/>
  <c r="AM71" i="5"/>
  <c r="AN71" i="5"/>
  <c r="AO71" i="5"/>
  <c r="AQ71" i="5" s="1"/>
  <c r="AP71" i="5"/>
  <c r="AL72" i="5"/>
  <c r="AM72" i="5"/>
  <c r="AN72" i="5"/>
  <c r="AO72" i="5"/>
  <c r="AQ72" i="5" s="1"/>
  <c r="AP72" i="5"/>
  <c r="AL73" i="5"/>
  <c r="AM73" i="5"/>
  <c r="AN73" i="5"/>
  <c r="AO73" i="5"/>
  <c r="AQ73" i="5" s="1"/>
  <c r="AP73" i="5"/>
  <c r="AL74" i="5"/>
  <c r="AM74" i="5"/>
  <c r="AN74" i="5"/>
  <c r="AO74" i="5"/>
  <c r="AQ74" i="5" s="1"/>
  <c r="AP74" i="5"/>
  <c r="AL75" i="5"/>
  <c r="AM75" i="5"/>
  <c r="AN75" i="5"/>
  <c r="AO75" i="5"/>
  <c r="AP75" i="5"/>
  <c r="AQ75" i="5"/>
  <c r="AL76" i="5"/>
  <c r="AM76" i="5"/>
  <c r="AN76" i="5"/>
  <c r="AO76" i="5"/>
  <c r="AQ76" i="5" s="1"/>
  <c r="AP76" i="5"/>
  <c r="AL77" i="5"/>
  <c r="AM77" i="5"/>
  <c r="AN77" i="5"/>
  <c r="AO77" i="5"/>
  <c r="AP77" i="5"/>
  <c r="AQ77" i="5"/>
  <c r="AL78" i="5"/>
  <c r="AM78" i="5"/>
  <c r="AN78" i="5"/>
  <c r="AO78" i="5"/>
  <c r="AQ78" i="5" s="1"/>
  <c r="AP78" i="5"/>
  <c r="AL79" i="5"/>
  <c r="AM79" i="5"/>
  <c r="AN79" i="5"/>
  <c r="AO79" i="5"/>
  <c r="AQ79" i="5" s="1"/>
  <c r="AP79" i="5"/>
  <c r="AL80" i="5"/>
  <c r="AM80" i="5"/>
  <c r="AN80" i="5"/>
  <c r="AO80" i="5"/>
  <c r="AQ80" i="5" s="1"/>
  <c r="AP80" i="5"/>
  <c r="AL81" i="5"/>
  <c r="AM81" i="5"/>
  <c r="AN81" i="5"/>
  <c r="AO81" i="5"/>
  <c r="AQ81" i="5" s="1"/>
  <c r="AP81" i="5"/>
  <c r="AL82" i="5"/>
  <c r="AM82" i="5"/>
  <c r="AN82" i="5"/>
  <c r="AO82" i="5"/>
  <c r="AQ82" i="5" s="1"/>
  <c r="AP82" i="5"/>
  <c r="AL83" i="5"/>
  <c r="AM83" i="5"/>
  <c r="AN83" i="5"/>
  <c r="AO83" i="5"/>
  <c r="AP83" i="5"/>
  <c r="AQ83" i="5"/>
  <c r="AL84" i="5"/>
  <c r="AM84" i="5"/>
  <c r="AN84" i="5"/>
  <c r="AO84" i="5"/>
  <c r="AQ84" i="5" s="1"/>
  <c r="AP84" i="5"/>
  <c r="AL85" i="5"/>
  <c r="AM85" i="5"/>
  <c r="AN85" i="5"/>
  <c r="AO85" i="5"/>
  <c r="AP85" i="5"/>
  <c r="AQ85" i="5"/>
  <c r="AL86" i="5"/>
  <c r="AM86" i="5"/>
  <c r="AN86" i="5"/>
  <c r="AO86" i="5"/>
  <c r="AQ86" i="5" s="1"/>
  <c r="AP86" i="5"/>
  <c r="AL87" i="5"/>
  <c r="AM87" i="5"/>
  <c r="AN87" i="5"/>
  <c r="AO87" i="5"/>
  <c r="AQ87" i="5" s="1"/>
  <c r="AP87" i="5"/>
  <c r="AL88" i="5"/>
  <c r="AM88" i="5"/>
  <c r="AN88" i="5"/>
  <c r="AO88" i="5"/>
  <c r="AQ88" i="5" s="1"/>
  <c r="AP88" i="5"/>
  <c r="AL89" i="5"/>
  <c r="AM89" i="5"/>
  <c r="AN89" i="5"/>
  <c r="AO89" i="5"/>
  <c r="AQ89" i="5" s="1"/>
  <c r="AP89" i="5"/>
  <c r="AL90" i="5"/>
  <c r="AM90" i="5"/>
  <c r="AN90" i="5"/>
  <c r="AO90" i="5"/>
  <c r="AQ90" i="5" s="1"/>
  <c r="AP90" i="5"/>
  <c r="AL91" i="5"/>
  <c r="AM91" i="5"/>
  <c r="AN91" i="5"/>
  <c r="AO91" i="5"/>
  <c r="AP91" i="5"/>
  <c r="AQ91" i="5"/>
  <c r="AL92" i="5"/>
  <c r="AM92" i="5"/>
  <c r="AN92" i="5"/>
  <c r="AO92" i="5"/>
  <c r="AQ92" i="5" s="1"/>
  <c r="AP92" i="5"/>
  <c r="AL93" i="5"/>
  <c r="AM93" i="5"/>
  <c r="AN93" i="5"/>
  <c r="AO93" i="5"/>
  <c r="AP93" i="5"/>
  <c r="AQ93" i="5"/>
  <c r="AL94" i="5"/>
  <c r="AM94" i="5"/>
  <c r="AN94" i="5"/>
  <c r="AO94" i="5"/>
  <c r="AQ94" i="5" s="1"/>
  <c r="AP94" i="5"/>
  <c r="AL95" i="5"/>
  <c r="AM95" i="5"/>
  <c r="AN95" i="5"/>
  <c r="AO95" i="5"/>
  <c r="AQ95" i="5" s="1"/>
  <c r="AP95" i="5"/>
  <c r="AL96" i="5"/>
  <c r="AM96" i="5"/>
  <c r="AN96" i="5"/>
  <c r="AO96" i="5"/>
  <c r="AQ96" i="5" s="1"/>
  <c r="AP96" i="5"/>
  <c r="AL97" i="5"/>
  <c r="AM97" i="5"/>
  <c r="AN97" i="5"/>
  <c r="AO97" i="5"/>
  <c r="AQ97" i="5" s="1"/>
  <c r="AP97" i="5"/>
  <c r="AL98" i="5"/>
  <c r="AM98" i="5"/>
  <c r="AN98" i="5"/>
  <c r="AO98" i="5"/>
  <c r="AQ98" i="5" s="1"/>
  <c r="AP98" i="5"/>
  <c r="AL99" i="5"/>
  <c r="AM99" i="5"/>
  <c r="AN99" i="5"/>
  <c r="AO99" i="5"/>
  <c r="AP99" i="5"/>
  <c r="AQ99" i="5"/>
  <c r="AL100" i="5"/>
  <c r="AM100" i="5"/>
  <c r="AN100" i="5"/>
  <c r="AO100" i="5"/>
  <c r="AQ100" i="5" s="1"/>
  <c r="AP100" i="5"/>
  <c r="AL101" i="5"/>
  <c r="AM101" i="5"/>
  <c r="AN101" i="5"/>
  <c r="AO101" i="5"/>
  <c r="AP101" i="5"/>
  <c r="AQ101" i="5"/>
  <c r="AL102" i="5"/>
  <c r="AM102" i="5"/>
  <c r="AN102" i="5"/>
  <c r="AO102" i="5"/>
  <c r="AQ102" i="5" s="1"/>
  <c r="AP102" i="5"/>
  <c r="AL103" i="5"/>
  <c r="AM103" i="5"/>
  <c r="AN103" i="5"/>
  <c r="AO103" i="5"/>
  <c r="AQ103" i="5" s="1"/>
  <c r="AP103" i="5"/>
  <c r="AL104" i="5"/>
  <c r="AM104" i="5"/>
  <c r="AN104" i="5"/>
  <c r="AO104" i="5"/>
  <c r="AQ104" i="5" s="1"/>
  <c r="AP104" i="5"/>
  <c r="AL105" i="5"/>
  <c r="AM105" i="5"/>
  <c r="AN105" i="5"/>
  <c r="AO105" i="5"/>
  <c r="AQ105" i="5" s="1"/>
  <c r="AP105" i="5"/>
  <c r="AL106" i="5"/>
  <c r="AM106" i="5"/>
  <c r="AN106" i="5"/>
  <c r="AO106" i="5"/>
  <c r="AQ106" i="5" s="1"/>
  <c r="AP106" i="5"/>
  <c r="AL107" i="5"/>
  <c r="AM107" i="5"/>
  <c r="AN107" i="5"/>
  <c r="AO107" i="5"/>
  <c r="AP107" i="5"/>
  <c r="AQ107" i="5"/>
  <c r="AL108" i="5"/>
  <c r="AM108" i="5"/>
  <c r="AN108" i="5"/>
  <c r="AO108" i="5"/>
  <c r="AQ108" i="5" s="1"/>
  <c r="AP108" i="5"/>
  <c r="AL109" i="5"/>
  <c r="AM109" i="5"/>
  <c r="AN109" i="5"/>
  <c r="AO109" i="5"/>
  <c r="AP109" i="5"/>
  <c r="AQ109" i="5"/>
  <c r="AL110" i="5"/>
  <c r="AM110" i="5"/>
  <c r="AN110" i="5"/>
  <c r="AO110" i="5"/>
  <c r="AQ110" i="5" s="1"/>
  <c r="AP110" i="5"/>
  <c r="AL111" i="5"/>
  <c r="AM111" i="5"/>
  <c r="AN111" i="5"/>
  <c r="AO111" i="5"/>
  <c r="AQ111" i="5" s="1"/>
  <c r="AP111" i="5"/>
  <c r="AL112" i="5"/>
  <c r="AM112" i="5"/>
  <c r="AN112" i="5"/>
  <c r="AO112" i="5"/>
  <c r="AQ112" i="5" s="1"/>
  <c r="AP112" i="5"/>
  <c r="AL113" i="5"/>
  <c r="AM113" i="5"/>
  <c r="AN113" i="5"/>
  <c r="AO113" i="5"/>
  <c r="AQ113" i="5" s="1"/>
  <c r="AP113" i="5"/>
  <c r="AL114" i="5"/>
  <c r="AM114" i="5"/>
  <c r="AN114" i="5"/>
  <c r="AO114" i="5"/>
  <c r="AQ114" i="5" s="1"/>
  <c r="AP114" i="5"/>
  <c r="AL115" i="5"/>
  <c r="AM115" i="5"/>
  <c r="AN115" i="5"/>
  <c r="AO115" i="5"/>
  <c r="AP115" i="5"/>
  <c r="AQ115" i="5"/>
  <c r="AL116" i="5"/>
  <c r="AM116" i="5"/>
  <c r="AN116" i="5"/>
  <c r="AO116" i="5"/>
  <c r="AQ116" i="5" s="1"/>
  <c r="AP116" i="5"/>
  <c r="AL117" i="5"/>
  <c r="AM117" i="5"/>
  <c r="AN117" i="5"/>
  <c r="AO117" i="5"/>
  <c r="AP117" i="5"/>
  <c r="AQ117" i="5"/>
  <c r="AL118" i="5"/>
  <c r="AM118" i="5"/>
  <c r="AN118" i="5"/>
  <c r="AO118" i="5"/>
  <c r="AQ118" i="5" s="1"/>
  <c r="AP118" i="5"/>
  <c r="AL119" i="5"/>
  <c r="AM119" i="5"/>
  <c r="AN119" i="5"/>
  <c r="AO119" i="5"/>
  <c r="AQ119" i="5" s="1"/>
  <c r="AP119" i="5"/>
  <c r="AL120" i="5"/>
  <c r="AM120" i="5"/>
  <c r="AN120" i="5"/>
  <c r="AO120" i="5"/>
  <c r="AQ120" i="5" s="1"/>
  <c r="AP120" i="5"/>
  <c r="AL121" i="5"/>
  <c r="AM121" i="5"/>
  <c r="AN121" i="5"/>
  <c r="AO121" i="5"/>
  <c r="AQ121" i="5" s="1"/>
  <c r="AP121" i="5"/>
  <c r="AL122" i="5"/>
  <c r="AM122" i="5"/>
  <c r="AN122" i="5"/>
  <c r="AO122" i="5"/>
  <c r="AQ122" i="5" s="1"/>
  <c r="AP122" i="5"/>
  <c r="AL123" i="5"/>
  <c r="AM123" i="5"/>
  <c r="AN123" i="5"/>
  <c r="AO123" i="5"/>
  <c r="AP123" i="5"/>
  <c r="AQ123" i="5"/>
  <c r="AL124" i="5"/>
  <c r="AM124" i="5"/>
  <c r="AN124" i="5"/>
  <c r="AO124" i="5"/>
  <c r="AQ124" i="5" s="1"/>
  <c r="AP124" i="5"/>
  <c r="AL125" i="5"/>
  <c r="AM125" i="5"/>
  <c r="AN125" i="5"/>
  <c r="AO125" i="5"/>
  <c r="AP125" i="5"/>
  <c r="AQ125" i="5"/>
  <c r="AL126" i="5"/>
  <c r="AM126" i="5"/>
  <c r="AN126" i="5"/>
  <c r="AO126" i="5"/>
  <c r="AQ126" i="5" s="1"/>
  <c r="AP126" i="5"/>
  <c r="AL127" i="5"/>
  <c r="AM127" i="5"/>
  <c r="AN127" i="5"/>
  <c r="AO127" i="5"/>
  <c r="AQ127" i="5" s="1"/>
  <c r="AP127" i="5"/>
  <c r="AL128" i="5"/>
  <c r="AM128" i="5"/>
  <c r="AN128" i="5"/>
  <c r="AO128" i="5"/>
  <c r="AQ128" i="5" s="1"/>
  <c r="AP128" i="5"/>
  <c r="AL129" i="5"/>
  <c r="AM129" i="5"/>
  <c r="AN129" i="5"/>
  <c r="AO129" i="5"/>
  <c r="AQ129" i="5" s="1"/>
  <c r="AP129" i="5"/>
  <c r="AL130" i="5"/>
  <c r="AM130" i="5"/>
  <c r="AN130" i="5"/>
  <c r="AO130" i="5"/>
  <c r="AQ130" i="5" s="1"/>
  <c r="AP130" i="5"/>
  <c r="AL131" i="5"/>
  <c r="AM131" i="5"/>
  <c r="AN131" i="5"/>
  <c r="AO131" i="5"/>
  <c r="AP131" i="5"/>
  <c r="AQ131" i="5"/>
  <c r="AL132" i="5"/>
  <c r="AM132" i="5"/>
  <c r="AN132" i="5"/>
  <c r="AO132" i="5"/>
  <c r="AQ132" i="5" s="1"/>
  <c r="AP132" i="5"/>
  <c r="AL133" i="5"/>
  <c r="AM133" i="5"/>
  <c r="AN133" i="5"/>
  <c r="AO133" i="5"/>
  <c r="AP133" i="5"/>
  <c r="AQ133" i="5"/>
  <c r="AL134" i="5"/>
  <c r="AM134" i="5"/>
  <c r="AN134" i="5"/>
  <c r="AO134" i="5"/>
  <c r="AQ134" i="5" s="1"/>
  <c r="AP134" i="5"/>
  <c r="AL135" i="5"/>
  <c r="AM135" i="5"/>
  <c r="AN135" i="5"/>
  <c r="AO135" i="5"/>
  <c r="AQ135" i="5" s="1"/>
  <c r="AP135" i="5"/>
  <c r="AL136" i="5"/>
  <c r="AM136" i="5"/>
  <c r="AN136" i="5"/>
  <c r="AO136" i="5"/>
  <c r="AQ136" i="5" s="1"/>
  <c r="AP136" i="5"/>
  <c r="AL137" i="5"/>
  <c r="AM137" i="5"/>
  <c r="AN137" i="5"/>
  <c r="AO137" i="5"/>
  <c r="AQ137" i="5" s="1"/>
  <c r="AP137" i="5"/>
  <c r="AL138" i="5"/>
  <c r="AM138" i="5"/>
  <c r="AN138" i="5"/>
  <c r="AO138" i="5"/>
  <c r="AQ138" i="5" s="1"/>
  <c r="AP138" i="5"/>
  <c r="AL139" i="5"/>
  <c r="AM139" i="5"/>
  <c r="AN139" i="5"/>
  <c r="AO139" i="5"/>
  <c r="AP139" i="5"/>
  <c r="AQ139" i="5"/>
  <c r="AL140" i="5"/>
  <c r="AM140" i="5"/>
  <c r="AN140" i="5"/>
  <c r="AO140" i="5"/>
  <c r="AQ140" i="5" s="1"/>
  <c r="AP140" i="5"/>
  <c r="AL141" i="5"/>
  <c r="AM141" i="5"/>
  <c r="AN141" i="5"/>
  <c r="AO141" i="5"/>
  <c r="AP141" i="5"/>
  <c r="AQ141" i="5"/>
  <c r="AL142" i="5"/>
  <c r="AM142" i="5"/>
  <c r="AN142" i="5"/>
  <c r="AO142" i="5"/>
  <c r="AQ142" i="5" s="1"/>
  <c r="AP142" i="5"/>
  <c r="AL143" i="5"/>
  <c r="AM143" i="5"/>
  <c r="AN143" i="5"/>
  <c r="AO143" i="5"/>
  <c r="AQ143" i="5" s="1"/>
  <c r="AP143" i="5"/>
  <c r="AL144" i="5"/>
  <c r="AM144" i="5"/>
  <c r="AN144" i="5"/>
  <c r="AO144" i="5"/>
  <c r="AQ144" i="5" s="1"/>
  <c r="AP144" i="5"/>
  <c r="AL145" i="5"/>
  <c r="AM145" i="5"/>
  <c r="AN145" i="5"/>
  <c r="AO145" i="5"/>
  <c r="AQ145" i="5" s="1"/>
  <c r="AP145" i="5"/>
  <c r="AL146" i="5"/>
  <c r="AM146" i="5"/>
  <c r="AN146" i="5"/>
  <c r="AO146" i="5"/>
  <c r="AQ146" i="5" s="1"/>
  <c r="AP146" i="5"/>
  <c r="AL147" i="5"/>
  <c r="AM147" i="5"/>
  <c r="AN147" i="5"/>
  <c r="AO147" i="5"/>
  <c r="AP147" i="5"/>
  <c r="AQ147" i="5"/>
  <c r="AL148" i="5"/>
  <c r="AM148" i="5"/>
  <c r="AN148" i="5"/>
  <c r="AO148" i="5"/>
  <c r="AQ148" i="5" s="1"/>
  <c r="AP148" i="5"/>
  <c r="AL149" i="5"/>
  <c r="AM149" i="5"/>
  <c r="AN149" i="5"/>
  <c r="AO149" i="5"/>
  <c r="AP149" i="5"/>
  <c r="AQ149" i="5"/>
  <c r="AL150" i="5"/>
  <c r="AM150" i="5"/>
  <c r="AN150" i="5"/>
  <c r="AO150" i="5"/>
  <c r="AQ150" i="5" s="1"/>
  <c r="AP150" i="5"/>
  <c r="AL151" i="5"/>
  <c r="AM151" i="5"/>
  <c r="AN151" i="5"/>
  <c r="AO151" i="5"/>
  <c r="AQ151" i="5" s="1"/>
  <c r="AP151" i="5"/>
  <c r="AL152" i="5"/>
  <c r="AM152" i="5"/>
  <c r="AN152" i="5"/>
  <c r="AO152" i="5"/>
  <c r="AQ152" i="5" s="1"/>
  <c r="AP152" i="5"/>
  <c r="AL153" i="5"/>
  <c r="AM153" i="5"/>
  <c r="AN153" i="5"/>
  <c r="AO153" i="5"/>
  <c r="AQ153" i="5" s="1"/>
  <c r="AP153" i="5"/>
  <c r="AL154" i="5"/>
  <c r="AM154" i="5"/>
  <c r="AN154" i="5"/>
  <c r="AO154" i="5"/>
  <c r="AQ154" i="5" s="1"/>
  <c r="AP154" i="5"/>
  <c r="AL155" i="5"/>
  <c r="AM155" i="5"/>
  <c r="AN155" i="5"/>
  <c r="AO155" i="5"/>
  <c r="AP155" i="5"/>
  <c r="AQ155" i="5"/>
  <c r="AL156" i="5"/>
  <c r="AM156" i="5"/>
  <c r="AN156" i="5"/>
  <c r="AO156" i="5"/>
  <c r="AQ156" i="5" s="1"/>
  <c r="AP156" i="5"/>
  <c r="AL157" i="5"/>
  <c r="AM157" i="5"/>
  <c r="AN157" i="5"/>
  <c r="AO157" i="5"/>
  <c r="AP157" i="5"/>
  <c r="AQ157" i="5"/>
  <c r="AL158" i="5"/>
  <c r="AM158" i="5"/>
  <c r="AN158" i="5"/>
  <c r="AO158" i="5"/>
  <c r="AQ158" i="5" s="1"/>
  <c r="AP158" i="5"/>
  <c r="AL159" i="5"/>
  <c r="AM159" i="5"/>
  <c r="AN159" i="5"/>
  <c r="AO159" i="5"/>
  <c r="AQ159" i="5" s="1"/>
  <c r="AP159" i="5"/>
  <c r="AL160" i="5"/>
  <c r="AM160" i="5"/>
  <c r="AN160" i="5"/>
  <c r="AO160" i="5"/>
  <c r="AQ160" i="5" s="1"/>
  <c r="AP160" i="5"/>
  <c r="AL161" i="5"/>
  <c r="AM161" i="5"/>
  <c r="AN161" i="5"/>
  <c r="AO161" i="5"/>
  <c r="AQ161" i="5" s="1"/>
  <c r="AP161" i="5"/>
  <c r="AL162" i="5"/>
  <c r="AM162" i="5"/>
  <c r="AN162" i="5"/>
  <c r="AO162" i="5"/>
  <c r="AQ162" i="5" s="1"/>
  <c r="AP162" i="5"/>
  <c r="AL163" i="5"/>
  <c r="AM163" i="5"/>
  <c r="AN163" i="5"/>
  <c r="AO163" i="5"/>
  <c r="AP163" i="5"/>
  <c r="AQ163" i="5"/>
  <c r="AL164" i="5"/>
  <c r="AM164" i="5"/>
  <c r="AN164" i="5"/>
  <c r="AO164" i="5"/>
  <c r="AQ164" i="5" s="1"/>
  <c r="AP164" i="5"/>
  <c r="AL165" i="5"/>
  <c r="AM165" i="5"/>
  <c r="AN165" i="5"/>
  <c r="AO165" i="5"/>
  <c r="AP165" i="5"/>
  <c r="AQ165" i="5"/>
  <c r="AL166" i="5"/>
  <c r="AM166" i="5"/>
  <c r="AN166" i="5"/>
  <c r="AO166" i="5"/>
  <c r="AQ166" i="5" s="1"/>
  <c r="AP166" i="5"/>
  <c r="AL167" i="5"/>
  <c r="AM167" i="5"/>
  <c r="AN167" i="5"/>
  <c r="AO167" i="5"/>
  <c r="AQ167" i="5" s="1"/>
  <c r="AP167" i="5"/>
  <c r="AL168" i="5"/>
  <c r="AM168" i="5"/>
  <c r="AN168" i="5"/>
  <c r="AO168" i="5"/>
  <c r="AQ168" i="5" s="1"/>
  <c r="AP168" i="5"/>
  <c r="AL169" i="5"/>
  <c r="AM169" i="5"/>
  <c r="AN169" i="5"/>
  <c r="AO169" i="5"/>
  <c r="AQ169" i="5" s="1"/>
  <c r="AP169" i="5"/>
  <c r="AL170" i="5"/>
  <c r="AM170" i="5"/>
  <c r="AN170" i="5"/>
  <c r="AO170" i="5"/>
  <c r="AQ170" i="5" s="1"/>
  <c r="AP170" i="5"/>
  <c r="AL171" i="5"/>
  <c r="AM171" i="5"/>
  <c r="AN171" i="5"/>
  <c r="AO171" i="5"/>
  <c r="AP171" i="5"/>
  <c r="AQ171" i="5"/>
  <c r="AL172" i="5"/>
  <c r="AM172" i="5"/>
  <c r="AN172" i="5"/>
  <c r="AO172" i="5"/>
  <c r="AQ172" i="5" s="1"/>
  <c r="AP172" i="5"/>
  <c r="AL173" i="5"/>
  <c r="AM173" i="5"/>
  <c r="AN173" i="5"/>
  <c r="AO173" i="5"/>
  <c r="AP173" i="5"/>
  <c r="AQ173" i="5"/>
  <c r="AL174" i="5"/>
  <c r="AM174" i="5"/>
  <c r="AN174" i="5"/>
  <c r="AO174" i="5"/>
  <c r="AQ174" i="5" s="1"/>
  <c r="AP174" i="5"/>
  <c r="AL175" i="5"/>
  <c r="AM175" i="5"/>
  <c r="AN175" i="5"/>
  <c r="AO175" i="5"/>
  <c r="AQ175" i="5" s="1"/>
  <c r="AP175" i="5"/>
  <c r="AL176" i="5"/>
  <c r="AM176" i="5"/>
  <c r="AN176" i="5"/>
  <c r="AO176" i="5"/>
  <c r="AQ176" i="5" s="1"/>
  <c r="AP176" i="5"/>
  <c r="AL177" i="5"/>
  <c r="AM177" i="5"/>
  <c r="AN177" i="5"/>
  <c r="AO177" i="5"/>
  <c r="AQ177" i="5" s="1"/>
  <c r="AP177" i="5"/>
  <c r="AL178" i="5"/>
  <c r="AM178" i="5"/>
  <c r="AN178" i="5"/>
  <c r="AO178" i="5"/>
  <c r="AQ178" i="5" s="1"/>
  <c r="AP178" i="5"/>
  <c r="AL179" i="5"/>
  <c r="AM179" i="5"/>
  <c r="AN179" i="5"/>
  <c r="AO179" i="5"/>
  <c r="AP179" i="5"/>
  <c r="AQ179" i="5"/>
  <c r="AL180" i="5"/>
  <c r="AM180" i="5"/>
  <c r="AN180" i="5"/>
  <c r="AO180" i="5"/>
  <c r="AQ180" i="5" s="1"/>
  <c r="AP180" i="5"/>
  <c r="AL181" i="5"/>
  <c r="AM181" i="5"/>
  <c r="AN181" i="5"/>
  <c r="AO181" i="5"/>
  <c r="AP181" i="5"/>
  <c r="AQ181" i="5"/>
  <c r="AL182" i="5"/>
  <c r="AM182" i="5"/>
  <c r="AN182" i="5"/>
  <c r="AO182" i="5"/>
  <c r="AQ182" i="5" s="1"/>
  <c r="AP182" i="5"/>
  <c r="AL183" i="5"/>
  <c r="AM183" i="5"/>
  <c r="AN183" i="5"/>
  <c r="AO183" i="5"/>
  <c r="AQ183" i="5" s="1"/>
  <c r="AP183" i="5"/>
  <c r="AL184" i="5"/>
  <c r="AM184" i="5"/>
  <c r="AN184" i="5"/>
  <c r="AO184" i="5"/>
  <c r="AQ184" i="5" s="1"/>
  <c r="AP184" i="5"/>
  <c r="AL185" i="5"/>
  <c r="AM185" i="5"/>
  <c r="AN185" i="5"/>
  <c r="AO185" i="5"/>
  <c r="AQ185" i="5" s="1"/>
  <c r="AP185" i="5"/>
  <c r="AL186" i="5"/>
  <c r="AM186" i="5"/>
  <c r="AN186" i="5"/>
  <c r="AO186" i="5"/>
  <c r="AQ186" i="5" s="1"/>
  <c r="AP186" i="5"/>
  <c r="AL187" i="5"/>
  <c r="AM187" i="5"/>
  <c r="AN187" i="5"/>
  <c r="AO187" i="5"/>
  <c r="AP187" i="5"/>
  <c r="AQ187" i="5"/>
  <c r="AL188" i="5"/>
  <c r="AM188" i="5"/>
  <c r="AN188" i="5"/>
  <c r="AO188" i="5"/>
  <c r="AQ188" i="5" s="1"/>
  <c r="AP188" i="5"/>
  <c r="AL189" i="5"/>
  <c r="AM189" i="5"/>
  <c r="AN189" i="5"/>
  <c r="AO189" i="5"/>
  <c r="AP189" i="5"/>
  <c r="AQ189" i="5"/>
  <c r="AL190" i="5"/>
  <c r="AM190" i="5"/>
  <c r="AN190" i="5"/>
  <c r="AO190" i="5"/>
  <c r="AQ190" i="5" s="1"/>
  <c r="AP190" i="5"/>
  <c r="AL191" i="5"/>
  <c r="AM191" i="5"/>
  <c r="AN191" i="5"/>
  <c r="AO191" i="5"/>
  <c r="AQ191" i="5" s="1"/>
  <c r="AP191" i="5"/>
  <c r="AL192" i="5"/>
  <c r="AM192" i="5"/>
  <c r="AN192" i="5"/>
  <c r="AO192" i="5"/>
  <c r="AQ192" i="5" s="1"/>
  <c r="AP192" i="5"/>
  <c r="AL193" i="5"/>
  <c r="AM193" i="5"/>
  <c r="AN193" i="5"/>
  <c r="AO193" i="5"/>
  <c r="AQ193" i="5" s="1"/>
  <c r="AP193" i="5"/>
  <c r="AL194" i="5"/>
  <c r="AM194" i="5"/>
  <c r="AN194" i="5"/>
  <c r="AO194" i="5"/>
  <c r="AQ194" i="5" s="1"/>
  <c r="AP194" i="5"/>
  <c r="AL195" i="5"/>
  <c r="AM195" i="5"/>
  <c r="AN195" i="5"/>
  <c r="AO195" i="5"/>
  <c r="AP195" i="5"/>
  <c r="AQ195" i="5"/>
  <c r="AL196" i="5"/>
  <c r="AM196" i="5"/>
  <c r="AN196" i="5"/>
  <c r="AO196" i="5"/>
  <c r="AQ196" i="5" s="1"/>
  <c r="AP196" i="5"/>
  <c r="AL197" i="5"/>
  <c r="AM197" i="5"/>
  <c r="AN197" i="5"/>
  <c r="AO197" i="5"/>
  <c r="AQ197" i="5" s="1"/>
  <c r="AP197" i="5"/>
  <c r="AL198" i="5"/>
  <c r="AM198" i="5"/>
  <c r="AN198" i="5"/>
  <c r="AO198" i="5"/>
  <c r="AQ198" i="5" s="1"/>
  <c r="AP198" i="5"/>
  <c r="AL199" i="5"/>
  <c r="AM199" i="5"/>
  <c r="AN199" i="5"/>
  <c r="AO199" i="5"/>
  <c r="AQ199" i="5" s="1"/>
  <c r="AP199" i="5"/>
  <c r="AL200" i="5"/>
  <c r="AM200" i="5"/>
  <c r="AN200" i="5"/>
  <c r="AO200" i="5"/>
  <c r="AQ200" i="5" s="1"/>
  <c r="AP200" i="5"/>
  <c r="AL201" i="5"/>
  <c r="AM201" i="5"/>
  <c r="AN201" i="5"/>
  <c r="AO201" i="5"/>
  <c r="AP201" i="5"/>
  <c r="AQ201" i="5"/>
  <c r="AP5" i="5"/>
  <c r="AO5" i="5"/>
  <c r="AQ5" i="5" s="1"/>
  <c r="AN5" i="5"/>
  <c r="AM5" i="5"/>
  <c r="AL5" i="5"/>
  <c r="AP15" i="2"/>
  <c r="AP16" i="2"/>
  <c r="AP17" i="2"/>
  <c r="AP18" i="2"/>
  <c r="AP19" i="2"/>
  <c r="AP20" i="2"/>
  <c r="AP21" i="2"/>
  <c r="AP22" i="2"/>
  <c r="AP23" i="2"/>
  <c r="AP24" i="2"/>
  <c r="AP25" i="2"/>
  <c r="AP26" i="2"/>
  <c r="AP27" i="2"/>
  <c r="AP28" i="2"/>
  <c r="AP29" i="2"/>
  <c r="AP30" i="2"/>
  <c r="AP31" i="2"/>
  <c r="AP32" i="2"/>
  <c r="AP33" i="2"/>
  <c r="AP34" i="2"/>
  <c r="AP35" i="2"/>
  <c r="AP36" i="2"/>
  <c r="AP37" i="2"/>
  <c r="AP38" i="2"/>
  <c r="AP39" i="2"/>
  <c r="AP40" i="2"/>
  <c r="AP41" i="2"/>
  <c r="AP42" i="2"/>
  <c r="AP43" i="2"/>
  <c r="AP44" i="2"/>
  <c r="AP45" i="2"/>
  <c r="AP46" i="2"/>
  <c r="AP47" i="2"/>
  <c r="AP48" i="2"/>
  <c r="AP49" i="2"/>
  <c r="AP50" i="2"/>
  <c r="AP51" i="2"/>
  <c r="AP52" i="2"/>
  <c r="AP53" i="2"/>
  <c r="AP54" i="2"/>
  <c r="AP55" i="2"/>
  <c r="AP56" i="2"/>
  <c r="AP57" i="2"/>
  <c r="AP58" i="2"/>
  <c r="AP59" i="2"/>
  <c r="AP60" i="2"/>
  <c r="AP61" i="2"/>
  <c r="AP62" i="2"/>
  <c r="AP63" i="2"/>
  <c r="AP64" i="2"/>
  <c r="AP65" i="2"/>
  <c r="AP66" i="2"/>
  <c r="AP67" i="2"/>
  <c r="AP68" i="2"/>
  <c r="AP69" i="2"/>
  <c r="AP70" i="2"/>
  <c r="AP71" i="2"/>
  <c r="AP72" i="2"/>
  <c r="AP73" i="2"/>
  <c r="AP74" i="2"/>
  <c r="AP75" i="2"/>
  <c r="AP76" i="2"/>
  <c r="AP77" i="2"/>
  <c r="AP78" i="2"/>
  <c r="AP79" i="2"/>
  <c r="AP80" i="2"/>
  <c r="AP81" i="2"/>
  <c r="AP82" i="2"/>
  <c r="AP83" i="2"/>
  <c r="AP84" i="2"/>
  <c r="AP85" i="2"/>
  <c r="AP86" i="2"/>
  <c r="AP87" i="2"/>
  <c r="AP88" i="2"/>
  <c r="AP89" i="2"/>
  <c r="AP90" i="2"/>
  <c r="AP91" i="2"/>
  <c r="AP92" i="2"/>
  <c r="AP93" i="2"/>
  <c r="AP94" i="2"/>
  <c r="AP95" i="2"/>
  <c r="AP96" i="2"/>
  <c r="AP97" i="2"/>
  <c r="AP98" i="2"/>
  <c r="AP99" i="2"/>
  <c r="AP100" i="2"/>
  <c r="AP101" i="2"/>
  <c r="AP102" i="2"/>
  <c r="AP103" i="2"/>
  <c r="AP104" i="2"/>
  <c r="AP105" i="2"/>
  <c r="AP106" i="2"/>
  <c r="AP107" i="2"/>
  <c r="AP108" i="2"/>
  <c r="AP109" i="2"/>
  <c r="AP110" i="2"/>
  <c r="AP111" i="2"/>
  <c r="AP112" i="2"/>
  <c r="AP113" i="2"/>
  <c r="AP114" i="2"/>
  <c r="AP115" i="2"/>
  <c r="AP116" i="2"/>
  <c r="AP117" i="2"/>
  <c r="AP118" i="2"/>
  <c r="AP119" i="2"/>
  <c r="AP120" i="2"/>
  <c r="AP121" i="2"/>
  <c r="AP122" i="2"/>
  <c r="AP123" i="2"/>
  <c r="AP124" i="2"/>
  <c r="AP125" i="2"/>
  <c r="AP126" i="2"/>
  <c r="AP127" i="2"/>
  <c r="AP128" i="2"/>
  <c r="AP129" i="2"/>
  <c r="AP130" i="2"/>
  <c r="AP131" i="2"/>
  <c r="AP132" i="2"/>
  <c r="AP133" i="2"/>
  <c r="AP134" i="2"/>
  <c r="AP135" i="2"/>
  <c r="AP136" i="2"/>
  <c r="AP137" i="2"/>
  <c r="AP138" i="2"/>
  <c r="AP139" i="2"/>
  <c r="AP140" i="2"/>
  <c r="AP141" i="2"/>
  <c r="AP142" i="2"/>
  <c r="AP143" i="2"/>
  <c r="AP144" i="2"/>
  <c r="AP145" i="2"/>
  <c r="AP146" i="2"/>
  <c r="AP147" i="2"/>
  <c r="AP148" i="2"/>
  <c r="AP149" i="2"/>
  <c r="AP150" i="2"/>
  <c r="AP151" i="2"/>
  <c r="AP152" i="2"/>
  <c r="AP153" i="2"/>
  <c r="AP154" i="2"/>
  <c r="AP155" i="2"/>
  <c r="AP156" i="2"/>
  <c r="AP157" i="2"/>
  <c r="AP158" i="2"/>
  <c r="AP159" i="2"/>
  <c r="AP160" i="2"/>
  <c r="AP161" i="2"/>
  <c r="AP162" i="2"/>
  <c r="AP163" i="2"/>
  <c r="AP164"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2" i="2"/>
  <c r="AP193" i="2"/>
  <c r="AP194" i="2"/>
  <c r="AP195" i="2"/>
  <c r="AP196" i="2"/>
  <c r="AP197" i="2"/>
  <c r="AP198" i="2"/>
  <c r="AP199" i="2"/>
  <c r="AP200" i="2"/>
  <c r="AP201" i="2"/>
  <c r="AP202" i="2"/>
  <c r="AP203" i="2"/>
  <c r="AP204" i="2"/>
  <c r="AP205" i="2"/>
  <c r="AP206" i="2"/>
  <c r="AP207" i="2"/>
  <c r="AP208" i="2"/>
  <c r="AP209" i="2"/>
  <c r="AP210" i="2"/>
  <c r="AP211" i="2"/>
  <c r="AP212" i="2"/>
  <c r="AP213" i="2"/>
  <c r="AP214" i="2"/>
  <c r="AP215" i="2"/>
  <c r="AP216" i="2"/>
  <c r="AP217" i="2"/>
  <c r="AP218" i="2"/>
  <c r="AP219" i="2"/>
  <c r="AP220"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P249" i="2"/>
  <c r="AP250" i="2"/>
  <c r="AP251" i="2"/>
  <c r="AP252" i="2"/>
  <c r="AP253" i="2"/>
  <c r="AP254" i="2"/>
  <c r="AP255" i="2"/>
  <c r="AP256" i="2"/>
  <c r="AP257" i="2"/>
  <c r="AP258" i="2"/>
  <c r="AP259" i="2"/>
  <c r="AP260" i="2"/>
  <c r="AP261" i="2"/>
  <c r="AP262" i="2"/>
  <c r="AP263" i="2"/>
  <c r="AP264" i="2"/>
  <c r="AP265" i="2"/>
  <c r="AP266" i="2"/>
  <c r="AP267" i="2"/>
  <c r="AP268" i="2"/>
  <c r="AP269" i="2"/>
  <c r="AP270" i="2"/>
  <c r="AP271" i="2"/>
  <c r="AP272" i="2"/>
  <c r="AP273" i="2"/>
  <c r="AP274" i="2"/>
  <c r="AP275" i="2"/>
  <c r="AP276" i="2"/>
  <c r="AP277" i="2"/>
  <c r="AP278" i="2"/>
  <c r="AP279" i="2"/>
  <c r="AP280" i="2"/>
  <c r="AP281" i="2"/>
  <c r="AP282" i="2"/>
  <c r="AP283" i="2"/>
  <c r="AP284" i="2"/>
  <c r="AP285" i="2"/>
  <c r="AP286" i="2"/>
  <c r="AP287" i="2"/>
  <c r="AP288" i="2"/>
  <c r="AP289" i="2"/>
  <c r="AP290" i="2"/>
  <c r="AP291" i="2"/>
  <c r="AP292" i="2"/>
  <c r="AP293" i="2"/>
  <c r="AP294" i="2"/>
  <c r="AP295" i="2"/>
  <c r="AP296" i="2"/>
  <c r="AP297" i="2"/>
  <c r="AP298" i="2"/>
  <c r="AL6" i="4"/>
  <c r="AM6" i="4"/>
  <c r="AN6" i="4"/>
  <c r="AO6" i="4"/>
  <c r="AQ6" i="4" s="1"/>
  <c r="AP6" i="4"/>
  <c r="AL7" i="4"/>
  <c r="AM7" i="4"/>
  <c r="AN7" i="4"/>
  <c r="AO7" i="4"/>
  <c r="AQ7" i="4" s="1"/>
  <c r="AP7" i="4"/>
  <c r="AL8" i="4"/>
  <c r="AM8" i="4"/>
  <c r="AN8" i="4"/>
  <c r="AO8" i="4"/>
  <c r="AQ8" i="4" s="1"/>
  <c r="AP8" i="4"/>
  <c r="AL9" i="4"/>
  <c r="AM9" i="4"/>
  <c r="AN9" i="4"/>
  <c r="AO9" i="4"/>
  <c r="AQ9" i="4" s="1"/>
  <c r="AP9" i="4"/>
  <c r="AL10" i="4"/>
  <c r="AM10" i="4"/>
  <c r="AN10" i="4"/>
  <c r="AO10" i="4"/>
  <c r="AQ10" i="4" s="1"/>
  <c r="AP10" i="4"/>
  <c r="AL11" i="4"/>
  <c r="AM11" i="4"/>
  <c r="AN11" i="4"/>
  <c r="AO11" i="4"/>
  <c r="AQ11" i="4" s="1"/>
  <c r="AP11" i="4"/>
  <c r="AL12" i="4"/>
  <c r="AM12" i="4"/>
  <c r="AN12" i="4"/>
  <c r="AO12" i="4"/>
  <c r="AQ12" i="4" s="1"/>
  <c r="AP12" i="4"/>
  <c r="AL13" i="4"/>
  <c r="AM13" i="4"/>
  <c r="AN13" i="4"/>
  <c r="AO13" i="4"/>
  <c r="AP13" i="4"/>
  <c r="AQ13" i="4"/>
  <c r="AL14" i="4"/>
  <c r="AM14" i="4"/>
  <c r="AN14" i="4"/>
  <c r="AO14" i="4"/>
  <c r="AQ14" i="4" s="1"/>
  <c r="AP14" i="4"/>
  <c r="AL15" i="4"/>
  <c r="AM15" i="4"/>
  <c r="AN15" i="4"/>
  <c r="AO15" i="4"/>
  <c r="AQ15" i="4" s="1"/>
  <c r="AP15" i="4"/>
  <c r="AL16" i="4"/>
  <c r="AM16" i="4"/>
  <c r="AN16" i="4"/>
  <c r="AO16" i="4"/>
  <c r="AQ16" i="4" s="1"/>
  <c r="AP16" i="4"/>
  <c r="AL17" i="4"/>
  <c r="AM17" i="4"/>
  <c r="AN17" i="4"/>
  <c r="AO17" i="4"/>
  <c r="AQ17" i="4" s="1"/>
  <c r="AP17" i="4"/>
  <c r="AL18" i="4"/>
  <c r="AM18" i="4"/>
  <c r="AN18" i="4"/>
  <c r="AO18" i="4"/>
  <c r="AQ18" i="4" s="1"/>
  <c r="AP18" i="4"/>
  <c r="AL19" i="4"/>
  <c r="AM19" i="4"/>
  <c r="AN19" i="4"/>
  <c r="AO19" i="4"/>
  <c r="AQ19" i="4" s="1"/>
  <c r="AP19" i="4"/>
  <c r="AL20" i="4"/>
  <c r="AM20" i="4"/>
  <c r="AN20" i="4"/>
  <c r="AO20" i="4"/>
  <c r="AQ20" i="4" s="1"/>
  <c r="AP20" i="4"/>
  <c r="AL21" i="4"/>
  <c r="AM21" i="4"/>
  <c r="AN21" i="4"/>
  <c r="AO21" i="4"/>
  <c r="AQ21" i="4" s="1"/>
  <c r="AP21" i="4"/>
  <c r="AL22" i="4"/>
  <c r="AM22" i="4"/>
  <c r="AN22" i="4"/>
  <c r="AO22" i="4"/>
  <c r="AQ22" i="4" s="1"/>
  <c r="AP22" i="4"/>
  <c r="AL23" i="4"/>
  <c r="AM23" i="4"/>
  <c r="AN23" i="4"/>
  <c r="AO23" i="4"/>
  <c r="AQ23" i="4" s="1"/>
  <c r="AP23" i="4"/>
  <c r="AL24" i="4"/>
  <c r="AM24" i="4"/>
  <c r="AN24" i="4"/>
  <c r="AO24" i="4"/>
  <c r="AQ24" i="4" s="1"/>
  <c r="AP24" i="4"/>
  <c r="AL25" i="4"/>
  <c r="AM25" i="4"/>
  <c r="AN25" i="4"/>
  <c r="AO25" i="4"/>
  <c r="AQ25" i="4" s="1"/>
  <c r="AP25" i="4"/>
  <c r="AL26" i="4"/>
  <c r="AM26" i="4"/>
  <c r="AN26" i="4"/>
  <c r="AO26" i="4"/>
  <c r="AQ26" i="4" s="1"/>
  <c r="AP26" i="4"/>
  <c r="AL27" i="4"/>
  <c r="AM27" i="4"/>
  <c r="AN27" i="4"/>
  <c r="AO27" i="4"/>
  <c r="AQ27" i="4" s="1"/>
  <c r="AP27" i="4"/>
  <c r="AL28" i="4"/>
  <c r="AM28" i="4"/>
  <c r="AN28" i="4"/>
  <c r="AO28" i="4"/>
  <c r="AQ28" i="4" s="1"/>
  <c r="AP28" i="4"/>
  <c r="AL29" i="4"/>
  <c r="AM29" i="4"/>
  <c r="AN29" i="4"/>
  <c r="AO29" i="4"/>
  <c r="AQ29" i="4" s="1"/>
  <c r="AP29" i="4"/>
  <c r="AL30" i="4"/>
  <c r="AM30" i="4"/>
  <c r="AN30" i="4"/>
  <c r="AO30" i="4"/>
  <c r="AQ30" i="4" s="1"/>
  <c r="AP30" i="4"/>
  <c r="AL31" i="4"/>
  <c r="AM31" i="4"/>
  <c r="AN31" i="4"/>
  <c r="AO31" i="4"/>
  <c r="AQ31" i="4" s="1"/>
  <c r="AP31" i="4"/>
  <c r="AL32" i="4"/>
  <c r="AM32" i="4"/>
  <c r="AN32" i="4"/>
  <c r="AO32" i="4"/>
  <c r="AQ32" i="4" s="1"/>
  <c r="AP32" i="4"/>
  <c r="AL33" i="4"/>
  <c r="AM33" i="4"/>
  <c r="AN33" i="4"/>
  <c r="AO33" i="4"/>
  <c r="AQ33" i="4" s="1"/>
  <c r="AP33" i="4"/>
  <c r="AL34" i="4"/>
  <c r="AM34" i="4"/>
  <c r="AN34" i="4"/>
  <c r="AO34" i="4"/>
  <c r="AQ34" i="4" s="1"/>
  <c r="AP34" i="4"/>
  <c r="AL35" i="4"/>
  <c r="AM35" i="4"/>
  <c r="AN35" i="4"/>
  <c r="AO35" i="4"/>
  <c r="AQ35" i="4" s="1"/>
  <c r="AP35" i="4"/>
  <c r="AL36" i="4"/>
  <c r="AM36" i="4"/>
  <c r="AN36" i="4"/>
  <c r="AO36" i="4"/>
  <c r="AQ36" i="4" s="1"/>
  <c r="AP36" i="4"/>
  <c r="AL37" i="4"/>
  <c r="AM37" i="4"/>
  <c r="AN37" i="4"/>
  <c r="AO37" i="4"/>
  <c r="AQ37" i="4" s="1"/>
  <c r="AP37" i="4"/>
  <c r="AL38" i="4"/>
  <c r="AM38" i="4"/>
  <c r="AN38" i="4"/>
  <c r="AO38" i="4"/>
  <c r="AQ38" i="4" s="1"/>
  <c r="AP38" i="4"/>
  <c r="AL39" i="4"/>
  <c r="AM39" i="4"/>
  <c r="AN39" i="4"/>
  <c r="AO39" i="4"/>
  <c r="AQ39" i="4" s="1"/>
  <c r="AP39" i="4"/>
  <c r="AL40" i="4"/>
  <c r="AM40" i="4"/>
  <c r="AN40" i="4"/>
  <c r="AO40" i="4"/>
  <c r="AQ40" i="4" s="1"/>
  <c r="AP40" i="4"/>
  <c r="AL41" i="4"/>
  <c r="AM41" i="4"/>
  <c r="AN41" i="4"/>
  <c r="AO41" i="4"/>
  <c r="AQ41" i="4" s="1"/>
  <c r="AP41" i="4"/>
  <c r="AL42" i="4"/>
  <c r="AM42" i="4"/>
  <c r="AN42" i="4"/>
  <c r="AO42" i="4"/>
  <c r="AQ42" i="4" s="1"/>
  <c r="AP42" i="4"/>
  <c r="AL43" i="4"/>
  <c r="AM43" i="4"/>
  <c r="AN43" i="4"/>
  <c r="AO43" i="4"/>
  <c r="AQ43" i="4" s="1"/>
  <c r="AP43" i="4"/>
  <c r="AL44" i="4"/>
  <c r="AM44" i="4"/>
  <c r="AN44" i="4"/>
  <c r="AO44" i="4"/>
  <c r="AQ44" i="4" s="1"/>
  <c r="AP44" i="4"/>
  <c r="AL45" i="4"/>
  <c r="AM45" i="4"/>
  <c r="AN45" i="4"/>
  <c r="AO45" i="4"/>
  <c r="AQ45" i="4" s="1"/>
  <c r="AP45" i="4"/>
  <c r="AL46" i="4"/>
  <c r="AM46" i="4"/>
  <c r="AN46" i="4"/>
  <c r="AO46" i="4"/>
  <c r="AQ46" i="4" s="1"/>
  <c r="AP46" i="4"/>
  <c r="AL47" i="4"/>
  <c r="AM47" i="4"/>
  <c r="AN47" i="4"/>
  <c r="AO47" i="4"/>
  <c r="AQ47" i="4" s="1"/>
  <c r="AP47" i="4"/>
  <c r="AL48" i="4"/>
  <c r="AM48" i="4"/>
  <c r="AN48" i="4"/>
  <c r="AO48" i="4"/>
  <c r="AQ48" i="4" s="1"/>
  <c r="AP48" i="4"/>
  <c r="AL49" i="4"/>
  <c r="AM49" i="4"/>
  <c r="AN49" i="4"/>
  <c r="AO49" i="4"/>
  <c r="AQ49" i="4" s="1"/>
  <c r="AP49" i="4"/>
  <c r="AL50" i="4"/>
  <c r="AM50" i="4"/>
  <c r="AN50" i="4"/>
  <c r="AO50" i="4"/>
  <c r="AQ50" i="4" s="1"/>
  <c r="AP50" i="4"/>
  <c r="AL51" i="4"/>
  <c r="AM51" i="4"/>
  <c r="AN51" i="4"/>
  <c r="AO51" i="4"/>
  <c r="AP51" i="4"/>
  <c r="AQ51" i="4"/>
  <c r="AL52" i="4"/>
  <c r="AM52" i="4"/>
  <c r="AN52" i="4"/>
  <c r="AO52" i="4"/>
  <c r="AQ52" i="4" s="1"/>
  <c r="AP52" i="4"/>
  <c r="AL53" i="4"/>
  <c r="AM53" i="4"/>
  <c r="AN53" i="4"/>
  <c r="AO53" i="4"/>
  <c r="AQ53" i="4" s="1"/>
  <c r="AP53" i="4"/>
  <c r="AL54" i="4"/>
  <c r="AM54" i="4"/>
  <c r="AN54" i="4"/>
  <c r="AO54" i="4"/>
  <c r="AQ54" i="4" s="1"/>
  <c r="AP54" i="4"/>
  <c r="AL55" i="4"/>
  <c r="AM55" i="4"/>
  <c r="AN55" i="4"/>
  <c r="AO55" i="4"/>
  <c r="AQ55" i="4" s="1"/>
  <c r="AP55" i="4"/>
  <c r="AL56" i="4"/>
  <c r="AM56" i="4"/>
  <c r="AN56" i="4"/>
  <c r="AO56" i="4"/>
  <c r="AQ56" i="4" s="1"/>
  <c r="AP56" i="4"/>
  <c r="AL57" i="4"/>
  <c r="AM57" i="4"/>
  <c r="AN57" i="4"/>
  <c r="AO57" i="4"/>
  <c r="AQ57" i="4" s="1"/>
  <c r="AP57" i="4"/>
  <c r="AL58" i="4"/>
  <c r="AM58" i="4"/>
  <c r="AN58" i="4"/>
  <c r="AO58" i="4"/>
  <c r="AQ58" i="4" s="1"/>
  <c r="AP58" i="4"/>
  <c r="AL59" i="4"/>
  <c r="AM59" i="4"/>
  <c r="AN59" i="4"/>
  <c r="AO59" i="4"/>
  <c r="AQ59" i="4" s="1"/>
  <c r="AP59" i="4"/>
  <c r="AL60" i="4"/>
  <c r="AM60" i="4"/>
  <c r="AN60" i="4"/>
  <c r="AO60" i="4"/>
  <c r="AQ60" i="4" s="1"/>
  <c r="AP60" i="4"/>
  <c r="AL61" i="4"/>
  <c r="AM61" i="4"/>
  <c r="AN61" i="4"/>
  <c r="AO61" i="4"/>
  <c r="AP61" i="4"/>
  <c r="AQ61" i="4"/>
  <c r="AL62" i="4"/>
  <c r="AM62" i="4"/>
  <c r="AN62" i="4"/>
  <c r="AO62" i="4"/>
  <c r="AQ62" i="4" s="1"/>
  <c r="AP62" i="4"/>
  <c r="AL63" i="4"/>
  <c r="AM63" i="4"/>
  <c r="AN63" i="4"/>
  <c r="AO63" i="4"/>
  <c r="AQ63" i="4" s="1"/>
  <c r="AP63" i="4"/>
  <c r="AL64" i="4"/>
  <c r="AM64" i="4"/>
  <c r="AN64" i="4"/>
  <c r="AO64" i="4"/>
  <c r="AQ64" i="4" s="1"/>
  <c r="AP64" i="4"/>
  <c r="AL65" i="4"/>
  <c r="AM65" i="4"/>
  <c r="AN65" i="4"/>
  <c r="AO65" i="4"/>
  <c r="AQ65" i="4" s="1"/>
  <c r="AP65" i="4"/>
  <c r="AL66" i="4"/>
  <c r="AM66" i="4"/>
  <c r="AN66" i="4"/>
  <c r="AO66" i="4"/>
  <c r="AQ66" i="4" s="1"/>
  <c r="AP66" i="4"/>
  <c r="AL67" i="4"/>
  <c r="AM67" i="4"/>
  <c r="AN67" i="4"/>
  <c r="AO67" i="4"/>
  <c r="AQ67" i="4" s="1"/>
  <c r="AP67" i="4"/>
  <c r="AL68" i="4"/>
  <c r="AM68" i="4"/>
  <c r="AN68" i="4"/>
  <c r="AO68" i="4"/>
  <c r="AQ68" i="4" s="1"/>
  <c r="AP68" i="4"/>
  <c r="AL69" i="4"/>
  <c r="AM69" i="4"/>
  <c r="AN69" i="4"/>
  <c r="AO69" i="4"/>
  <c r="AQ69" i="4" s="1"/>
  <c r="AP69" i="4"/>
  <c r="AL70" i="4"/>
  <c r="AM70" i="4"/>
  <c r="AN70" i="4"/>
  <c r="AO70" i="4"/>
  <c r="AQ70" i="4" s="1"/>
  <c r="AP70" i="4"/>
  <c r="AL71" i="4"/>
  <c r="AM71" i="4"/>
  <c r="AN71" i="4"/>
  <c r="AO71" i="4"/>
  <c r="AQ71" i="4" s="1"/>
  <c r="AP71" i="4"/>
  <c r="AL72" i="4"/>
  <c r="AM72" i="4"/>
  <c r="AN72" i="4"/>
  <c r="AO72" i="4"/>
  <c r="AQ72" i="4" s="1"/>
  <c r="AP72" i="4"/>
  <c r="AL73" i="4"/>
  <c r="AM73" i="4"/>
  <c r="AN73" i="4"/>
  <c r="AO73" i="4"/>
  <c r="AQ73" i="4" s="1"/>
  <c r="AP73" i="4"/>
  <c r="AL74" i="4"/>
  <c r="AM74" i="4"/>
  <c r="AN74" i="4"/>
  <c r="AO74" i="4"/>
  <c r="AQ74" i="4" s="1"/>
  <c r="AP74" i="4"/>
  <c r="AL75" i="4"/>
  <c r="AM75" i="4"/>
  <c r="AN75" i="4"/>
  <c r="AO75" i="4"/>
  <c r="AQ75" i="4" s="1"/>
  <c r="AP75" i="4"/>
  <c r="AL76" i="4"/>
  <c r="AM76" i="4"/>
  <c r="AN76" i="4"/>
  <c r="AO76" i="4"/>
  <c r="AQ76" i="4" s="1"/>
  <c r="AP76" i="4"/>
  <c r="AL77" i="4"/>
  <c r="AM77" i="4"/>
  <c r="AN77" i="4"/>
  <c r="AO77" i="4"/>
  <c r="AQ77" i="4" s="1"/>
  <c r="AP77" i="4"/>
  <c r="AL78" i="4"/>
  <c r="AM78" i="4"/>
  <c r="AN78" i="4"/>
  <c r="AO78" i="4"/>
  <c r="AQ78" i="4" s="1"/>
  <c r="AP78" i="4"/>
  <c r="AL79" i="4"/>
  <c r="AM79" i="4"/>
  <c r="AN79" i="4"/>
  <c r="AO79" i="4"/>
  <c r="AQ79" i="4" s="1"/>
  <c r="AP79" i="4"/>
  <c r="AL80" i="4"/>
  <c r="AM80" i="4"/>
  <c r="AN80" i="4"/>
  <c r="AO80" i="4"/>
  <c r="AQ80" i="4" s="1"/>
  <c r="AP80" i="4"/>
  <c r="AL81" i="4"/>
  <c r="AM81" i="4"/>
  <c r="AN81" i="4"/>
  <c r="AO81" i="4"/>
  <c r="AQ81" i="4" s="1"/>
  <c r="AP81" i="4"/>
  <c r="AL82" i="4"/>
  <c r="AM82" i="4"/>
  <c r="AN82" i="4"/>
  <c r="AO82" i="4"/>
  <c r="AQ82" i="4" s="1"/>
  <c r="AP82" i="4"/>
  <c r="AL83" i="4"/>
  <c r="AM83" i="4"/>
  <c r="AN83" i="4"/>
  <c r="AO83" i="4"/>
  <c r="AQ83" i="4" s="1"/>
  <c r="AP83" i="4"/>
  <c r="AL84" i="4"/>
  <c r="AM84" i="4"/>
  <c r="AN84" i="4"/>
  <c r="AO84" i="4"/>
  <c r="AQ84" i="4" s="1"/>
  <c r="AP84" i="4"/>
  <c r="AL85" i="4"/>
  <c r="AM85" i="4"/>
  <c r="AN85" i="4"/>
  <c r="AO85" i="4"/>
  <c r="AQ85" i="4" s="1"/>
  <c r="AP85" i="4"/>
  <c r="AL86" i="4"/>
  <c r="AM86" i="4"/>
  <c r="AN86" i="4"/>
  <c r="AO86" i="4"/>
  <c r="AQ86" i="4" s="1"/>
  <c r="AP86" i="4"/>
  <c r="AL87" i="4"/>
  <c r="AM87" i="4"/>
  <c r="AN87" i="4"/>
  <c r="AO87" i="4"/>
  <c r="AQ87" i="4" s="1"/>
  <c r="AP87" i="4"/>
  <c r="AL88" i="4"/>
  <c r="AM88" i="4"/>
  <c r="AN88" i="4"/>
  <c r="AO88" i="4"/>
  <c r="AQ88" i="4" s="1"/>
  <c r="AP88" i="4"/>
  <c r="AL89" i="4"/>
  <c r="AM89" i="4"/>
  <c r="AN89" i="4"/>
  <c r="AO89" i="4"/>
  <c r="AQ89" i="4" s="1"/>
  <c r="AP89" i="4"/>
  <c r="AL90" i="4"/>
  <c r="AM90" i="4"/>
  <c r="AN90" i="4"/>
  <c r="AO90" i="4"/>
  <c r="AQ90" i="4" s="1"/>
  <c r="AP90" i="4"/>
  <c r="AL91" i="4"/>
  <c r="AM91" i="4"/>
  <c r="AN91" i="4"/>
  <c r="AO91" i="4"/>
  <c r="AQ91" i="4" s="1"/>
  <c r="AP91" i="4"/>
  <c r="AL92" i="4"/>
  <c r="AM92" i="4"/>
  <c r="AN92" i="4"/>
  <c r="AO92" i="4"/>
  <c r="AQ92" i="4" s="1"/>
  <c r="AP92" i="4"/>
  <c r="AL93" i="4"/>
  <c r="AM93" i="4"/>
  <c r="AN93" i="4"/>
  <c r="AO93" i="4"/>
  <c r="AQ93" i="4" s="1"/>
  <c r="AP93" i="4"/>
  <c r="AL94" i="4"/>
  <c r="AM94" i="4"/>
  <c r="AN94" i="4"/>
  <c r="AO94" i="4"/>
  <c r="AQ94" i="4" s="1"/>
  <c r="AP94" i="4"/>
  <c r="AL95" i="4"/>
  <c r="AM95" i="4"/>
  <c r="AN95" i="4"/>
  <c r="AO95" i="4"/>
  <c r="AQ95" i="4" s="1"/>
  <c r="AP95" i="4"/>
  <c r="AL96" i="4"/>
  <c r="AM96" i="4"/>
  <c r="AN96" i="4"/>
  <c r="AO96" i="4"/>
  <c r="AQ96" i="4" s="1"/>
  <c r="AP96" i="4"/>
  <c r="AL97" i="4"/>
  <c r="AM97" i="4"/>
  <c r="AN97" i="4"/>
  <c r="AO97" i="4"/>
  <c r="AQ97" i="4" s="1"/>
  <c r="AP97" i="4"/>
  <c r="AL98" i="4"/>
  <c r="AM98" i="4"/>
  <c r="AN98" i="4"/>
  <c r="AO98" i="4"/>
  <c r="AQ98" i="4" s="1"/>
  <c r="AP98" i="4"/>
  <c r="AL99" i="4"/>
  <c r="AM99" i="4"/>
  <c r="AN99" i="4"/>
  <c r="AO99" i="4"/>
  <c r="AP99" i="4"/>
  <c r="AQ99" i="4"/>
  <c r="AL100" i="4"/>
  <c r="AM100" i="4"/>
  <c r="AN100" i="4"/>
  <c r="AO100" i="4"/>
  <c r="AQ100" i="4" s="1"/>
  <c r="AP100" i="4"/>
  <c r="AL101" i="4"/>
  <c r="AM101" i="4"/>
  <c r="AN101" i="4"/>
  <c r="AO101" i="4"/>
  <c r="AQ101" i="4" s="1"/>
  <c r="AP101" i="4"/>
  <c r="AL102" i="4"/>
  <c r="AM102" i="4"/>
  <c r="AN102" i="4"/>
  <c r="AO102" i="4"/>
  <c r="AQ102" i="4" s="1"/>
  <c r="AP102" i="4"/>
  <c r="AL103" i="4"/>
  <c r="AM103" i="4"/>
  <c r="AN103" i="4"/>
  <c r="AO103" i="4"/>
  <c r="AQ103" i="4" s="1"/>
  <c r="AP103" i="4"/>
  <c r="AL104" i="4"/>
  <c r="AM104" i="4"/>
  <c r="AN104" i="4"/>
  <c r="AO104" i="4"/>
  <c r="AQ104" i="4" s="1"/>
  <c r="AP104" i="4"/>
  <c r="AL105" i="4"/>
  <c r="AM105" i="4"/>
  <c r="AN105" i="4"/>
  <c r="AO105" i="4"/>
  <c r="AQ105" i="4" s="1"/>
  <c r="AP105" i="4"/>
  <c r="AL106" i="4"/>
  <c r="AM106" i="4"/>
  <c r="AN106" i="4"/>
  <c r="AO106" i="4"/>
  <c r="AQ106" i="4" s="1"/>
  <c r="AP106" i="4"/>
  <c r="AL107" i="4"/>
  <c r="AM107" i="4"/>
  <c r="AN107" i="4"/>
  <c r="AO107" i="4"/>
  <c r="AQ107" i="4" s="1"/>
  <c r="AP107" i="4"/>
  <c r="AL108" i="4"/>
  <c r="AM108" i="4"/>
  <c r="AN108" i="4"/>
  <c r="AO108" i="4"/>
  <c r="AQ108" i="4" s="1"/>
  <c r="AP108" i="4"/>
  <c r="AL109" i="4"/>
  <c r="AM109" i="4"/>
  <c r="AN109" i="4"/>
  <c r="AO109" i="4"/>
  <c r="AQ109" i="4" s="1"/>
  <c r="AP109" i="4"/>
  <c r="AL110" i="4"/>
  <c r="AM110" i="4"/>
  <c r="AN110" i="4"/>
  <c r="AO110" i="4"/>
  <c r="AQ110" i="4" s="1"/>
  <c r="AP110" i="4"/>
  <c r="AL111" i="4"/>
  <c r="AM111" i="4"/>
  <c r="AN111" i="4"/>
  <c r="AO111" i="4"/>
  <c r="AQ111" i="4" s="1"/>
  <c r="AP111" i="4"/>
  <c r="AL112" i="4"/>
  <c r="AM112" i="4"/>
  <c r="AN112" i="4"/>
  <c r="AO112" i="4"/>
  <c r="AQ112" i="4" s="1"/>
  <c r="AP112" i="4"/>
  <c r="AL113" i="4"/>
  <c r="AM113" i="4"/>
  <c r="AN113" i="4"/>
  <c r="AO113" i="4"/>
  <c r="AQ113" i="4" s="1"/>
  <c r="AP113" i="4"/>
  <c r="AL114" i="4"/>
  <c r="AM114" i="4"/>
  <c r="AN114" i="4"/>
  <c r="AO114" i="4"/>
  <c r="AQ114" i="4" s="1"/>
  <c r="AP114" i="4"/>
  <c r="AL115" i="4"/>
  <c r="AM115" i="4"/>
  <c r="AN115" i="4"/>
  <c r="AO115" i="4"/>
  <c r="AQ115" i="4" s="1"/>
  <c r="AP115" i="4"/>
  <c r="AL116" i="4"/>
  <c r="AM116" i="4"/>
  <c r="AN116" i="4"/>
  <c r="AO116" i="4"/>
  <c r="AQ116" i="4" s="1"/>
  <c r="AP116" i="4"/>
  <c r="AL117" i="4"/>
  <c r="AM117" i="4"/>
  <c r="AN117" i="4"/>
  <c r="AO117" i="4"/>
  <c r="AP117" i="4"/>
  <c r="AQ117" i="4"/>
  <c r="AL118" i="4"/>
  <c r="AM118" i="4"/>
  <c r="AN118" i="4"/>
  <c r="AO118" i="4"/>
  <c r="AQ118" i="4" s="1"/>
  <c r="AP118" i="4"/>
  <c r="AL119" i="4"/>
  <c r="AM119" i="4"/>
  <c r="AN119" i="4"/>
  <c r="AO119" i="4"/>
  <c r="AQ119" i="4" s="1"/>
  <c r="AP119" i="4"/>
  <c r="AL120" i="4"/>
  <c r="AM120" i="4"/>
  <c r="AN120" i="4"/>
  <c r="AO120" i="4"/>
  <c r="AQ120" i="4" s="1"/>
  <c r="AP120" i="4"/>
  <c r="AL121" i="4"/>
  <c r="AM121" i="4"/>
  <c r="AN121" i="4"/>
  <c r="AO121" i="4"/>
  <c r="AQ121" i="4" s="1"/>
  <c r="AP121" i="4"/>
  <c r="AL122" i="4"/>
  <c r="AM122" i="4"/>
  <c r="AN122" i="4"/>
  <c r="AO122" i="4"/>
  <c r="AQ122" i="4" s="1"/>
  <c r="AP122" i="4"/>
  <c r="AL123" i="4"/>
  <c r="AM123" i="4"/>
  <c r="AN123" i="4"/>
  <c r="AO123" i="4"/>
  <c r="AQ123" i="4" s="1"/>
  <c r="AP123" i="4"/>
  <c r="AL124" i="4"/>
  <c r="AM124" i="4"/>
  <c r="AN124" i="4"/>
  <c r="AO124" i="4"/>
  <c r="AQ124" i="4" s="1"/>
  <c r="AP124" i="4"/>
  <c r="AL125" i="4"/>
  <c r="AM125" i="4"/>
  <c r="AN125" i="4"/>
  <c r="AO125" i="4"/>
  <c r="AQ125" i="4" s="1"/>
  <c r="AP125" i="4"/>
  <c r="AL126" i="4"/>
  <c r="AM126" i="4"/>
  <c r="AN126" i="4"/>
  <c r="AO126" i="4"/>
  <c r="AQ126" i="4" s="1"/>
  <c r="AP126" i="4"/>
  <c r="AL127" i="4"/>
  <c r="AM127" i="4"/>
  <c r="AN127" i="4"/>
  <c r="AO127" i="4"/>
  <c r="AQ127" i="4" s="1"/>
  <c r="AP127" i="4"/>
  <c r="AL128" i="4"/>
  <c r="AM128" i="4"/>
  <c r="AN128" i="4"/>
  <c r="AO128" i="4"/>
  <c r="AQ128" i="4" s="1"/>
  <c r="AP128" i="4"/>
  <c r="AL129" i="4"/>
  <c r="AM129" i="4"/>
  <c r="AN129" i="4"/>
  <c r="AO129" i="4"/>
  <c r="AQ129" i="4" s="1"/>
  <c r="AP129" i="4"/>
  <c r="AL130" i="4"/>
  <c r="AM130" i="4"/>
  <c r="AN130" i="4"/>
  <c r="AO130" i="4"/>
  <c r="AQ130" i="4" s="1"/>
  <c r="AP130" i="4"/>
  <c r="AL131" i="4"/>
  <c r="AM131" i="4"/>
  <c r="AN131" i="4"/>
  <c r="AO131" i="4"/>
  <c r="AQ131" i="4" s="1"/>
  <c r="AP131" i="4"/>
  <c r="AL132" i="4"/>
  <c r="AM132" i="4"/>
  <c r="AN132" i="4"/>
  <c r="AO132" i="4"/>
  <c r="AQ132" i="4" s="1"/>
  <c r="AP132" i="4"/>
  <c r="AL133" i="4"/>
  <c r="AM133" i="4"/>
  <c r="AN133" i="4"/>
  <c r="AO133" i="4"/>
  <c r="AQ133" i="4" s="1"/>
  <c r="AP133" i="4"/>
  <c r="AL134" i="4"/>
  <c r="AM134" i="4"/>
  <c r="AN134" i="4"/>
  <c r="AO134" i="4"/>
  <c r="AQ134" i="4" s="1"/>
  <c r="AP134" i="4"/>
  <c r="AL135" i="4"/>
  <c r="AM135" i="4"/>
  <c r="AN135" i="4"/>
  <c r="AO135" i="4"/>
  <c r="AQ135" i="4" s="1"/>
  <c r="AP135" i="4"/>
  <c r="AL136" i="4"/>
  <c r="AM136" i="4"/>
  <c r="AN136" i="4"/>
  <c r="AO136" i="4"/>
  <c r="AQ136" i="4" s="1"/>
  <c r="AP136" i="4"/>
  <c r="AL137" i="4"/>
  <c r="AM137" i="4"/>
  <c r="AN137" i="4"/>
  <c r="AO137" i="4"/>
  <c r="AQ137" i="4" s="1"/>
  <c r="AP137" i="4"/>
  <c r="AL138" i="4"/>
  <c r="AM138" i="4"/>
  <c r="AN138" i="4"/>
  <c r="AO138" i="4"/>
  <c r="AQ138" i="4" s="1"/>
  <c r="AP138" i="4"/>
  <c r="AL139" i="4"/>
  <c r="AM139" i="4"/>
  <c r="AN139" i="4"/>
  <c r="AO139" i="4"/>
  <c r="AQ139" i="4" s="1"/>
  <c r="AP139" i="4"/>
  <c r="AL140" i="4"/>
  <c r="AM140" i="4"/>
  <c r="AN140" i="4"/>
  <c r="AO140" i="4"/>
  <c r="AQ140" i="4" s="1"/>
  <c r="AP140" i="4"/>
  <c r="AL141" i="4"/>
  <c r="AM141" i="4"/>
  <c r="AN141" i="4"/>
  <c r="AO141" i="4"/>
  <c r="AQ141" i="4" s="1"/>
  <c r="AP141" i="4"/>
  <c r="AL142" i="4"/>
  <c r="AM142" i="4"/>
  <c r="AN142" i="4"/>
  <c r="AO142" i="4"/>
  <c r="AQ142" i="4" s="1"/>
  <c r="AP142" i="4"/>
  <c r="AL143" i="4"/>
  <c r="AM143" i="4"/>
  <c r="AN143" i="4"/>
  <c r="AO143" i="4"/>
  <c r="AQ143" i="4" s="1"/>
  <c r="AP143" i="4"/>
  <c r="AL144" i="4"/>
  <c r="AM144" i="4"/>
  <c r="AN144" i="4"/>
  <c r="AO144" i="4"/>
  <c r="AQ144" i="4" s="1"/>
  <c r="AP144" i="4"/>
  <c r="AL145" i="4"/>
  <c r="AM145" i="4"/>
  <c r="AN145" i="4"/>
  <c r="AO145" i="4"/>
  <c r="AQ145" i="4" s="1"/>
  <c r="AP145" i="4"/>
  <c r="AL146" i="4"/>
  <c r="AM146" i="4"/>
  <c r="AN146" i="4"/>
  <c r="AO146" i="4"/>
  <c r="AQ146" i="4" s="1"/>
  <c r="AP146" i="4"/>
  <c r="AL147" i="4"/>
  <c r="AM147" i="4"/>
  <c r="AN147" i="4"/>
  <c r="AO147" i="4"/>
  <c r="AQ147" i="4" s="1"/>
  <c r="AP147" i="4"/>
  <c r="AL148" i="4"/>
  <c r="AM148" i="4"/>
  <c r="AN148" i="4"/>
  <c r="AO148" i="4"/>
  <c r="AQ148" i="4" s="1"/>
  <c r="AP148" i="4"/>
  <c r="AL149" i="4"/>
  <c r="AM149" i="4"/>
  <c r="AN149" i="4"/>
  <c r="AO149" i="4"/>
  <c r="AQ149" i="4" s="1"/>
  <c r="AP149" i="4"/>
  <c r="AL150" i="4"/>
  <c r="AM150" i="4"/>
  <c r="AN150" i="4"/>
  <c r="AO150" i="4"/>
  <c r="AQ150" i="4" s="1"/>
  <c r="AP150" i="4"/>
  <c r="AL151" i="4"/>
  <c r="AM151" i="4"/>
  <c r="AN151" i="4"/>
  <c r="AO151" i="4"/>
  <c r="AQ151" i="4" s="1"/>
  <c r="AP151" i="4"/>
  <c r="AL152" i="4"/>
  <c r="AM152" i="4"/>
  <c r="AN152" i="4"/>
  <c r="AO152" i="4"/>
  <c r="AQ152" i="4" s="1"/>
  <c r="AP152" i="4"/>
  <c r="AL153" i="4"/>
  <c r="AM153" i="4"/>
  <c r="AN153" i="4"/>
  <c r="AO153" i="4"/>
  <c r="AQ153" i="4" s="1"/>
  <c r="AP153" i="4"/>
  <c r="AL154" i="4"/>
  <c r="AM154" i="4"/>
  <c r="AN154" i="4"/>
  <c r="AO154" i="4"/>
  <c r="AQ154" i="4" s="1"/>
  <c r="AP154" i="4"/>
  <c r="AL155" i="4"/>
  <c r="AM155" i="4"/>
  <c r="AN155" i="4"/>
  <c r="AO155" i="4"/>
  <c r="AQ155" i="4" s="1"/>
  <c r="AP155" i="4"/>
  <c r="AL156" i="4"/>
  <c r="AM156" i="4"/>
  <c r="AN156" i="4"/>
  <c r="AO156" i="4"/>
  <c r="AQ156" i="4" s="1"/>
  <c r="AP156" i="4"/>
  <c r="AL157" i="4"/>
  <c r="AM157" i="4"/>
  <c r="AN157" i="4"/>
  <c r="AO157" i="4"/>
  <c r="AQ157" i="4" s="1"/>
  <c r="AP157" i="4"/>
  <c r="AL158" i="4"/>
  <c r="AM158" i="4"/>
  <c r="AN158" i="4"/>
  <c r="AO158" i="4"/>
  <c r="AQ158" i="4" s="1"/>
  <c r="AP158" i="4"/>
  <c r="AL159" i="4"/>
  <c r="AM159" i="4"/>
  <c r="AN159" i="4"/>
  <c r="AO159" i="4"/>
  <c r="AQ159" i="4" s="1"/>
  <c r="AP159" i="4"/>
  <c r="AL160" i="4"/>
  <c r="AM160" i="4"/>
  <c r="AN160" i="4"/>
  <c r="AO160" i="4"/>
  <c r="AQ160" i="4" s="1"/>
  <c r="AP160" i="4"/>
  <c r="AL161" i="4"/>
  <c r="AM161" i="4"/>
  <c r="AN161" i="4"/>
  <c r="AO161" i="4"/>
  <c r="AQ161" i="4" s="1"/>
  <c r="AP161" i="4"/>
  <c r="AL162" i="4"/>
  <c r="AM162" i="4"/>
  <c r="AN162" i="4"/>
  <c r="AO162" i="4"/>
  <c r="AQ162" i="4" s="1"/>
  <c r="AP162" i="4"/>
  <c r="AL163" i="4"/>
  <c r="AM163" i="4"/>
  <c r="AN163" i="4"/>
  <c r="AO163" i="4"/>
  <c r="AQ163" i="4" s="1"/>
  <c r="AP163" i="4"/>
  <c r="AL164" i="4"/>
  <c r="AM164" i="4"/>
  <c r="AN164" i="4"/>
  <c r="AO164" i="4"/>
  <c r="AQ164" i="4" s="1"/>
  <c r="AP164" i="4"/>
  <c r="AL165" i="4"/>
  <c r="AM165" i="4"/>
  <c r="AN165" i="4"/>
  <c r="AO165" i="4"/>
  <c r="AQ165" i="4" s="1"/>
  <c r="AP165" i="4"/>
  <c r="AL166" i="4"/>
  <c r="AM166" i="4"/>
  <c r="AN166" i="4"/>
  <c r="AO166" i="4"/>
  <c r="AQ166" i="4" s="1"/>
  <c r="AP166" i="4"/>
  <c r="AL167" i="4"/>
  <c r="AM167" i="4"/>
  <c r="AN167" i="4"/>
  <c r="AO167" i="4"/>
  <c r="AQ167" i="4" s="1"/>
  <c r="AP167" i="4"/>
  <c r="AL168" i="4"/>
  <c r="AM168" i="4"/>
  <c r="AN168" i="4"/>
  <c r="AO168" i="4"/>
  <c r="AQ168" i="4" s="1"/>
  <c r="AP168" i="4"/>
  <c r="AL169" i="4"/>
  <c r="AM169" i="4"/>
  <c r="AN169" i="4"/>
  <c r="AO169" i="4"/>
  <c r="AQ169" i="4" s="1"/>
  <c r="AP169" i="4"/>
  <c r="AL170" i="4"/>
  <c r="AM170" i="4"/>
  <c r="AN170" i="4"/>
  <c r="AO170" i="4"/>
  <c r="AQ170" i="4" s="1"/>
  <c r="AP170" i="4"/>
  <c r="AL171" i="4"/>
  <c r="AM171" i="4"/>
  <c r="AN171" i="4"/>
  <c r="AO171" i="4"/>
  <c r="AQ171" i="4" s="1"/>
  <c r="AP171" i="4"/>
  <c r="AL172" i="4"/>
  <c r="AM172" i="4"/>
  <c r="AN172" i="4"/>
  <c r="AO172" i="4"/>
  <c r="AQ172" i="4" s="1"/>
  <c r="AP172" i="4"/>
  <c r="AL173" i="4"/>
  <c r="AM173" i="4"/>
  <c r="AN173" i="4"/>
  <c r="AO173" i="4"/>
  <c r="AQ173" i="4" s="1"/>
  <c r="AP173" i="4"/>
  <c r="AL174" i="4"/>
  <c r="AM174" i="4"/>
  <c r="AN174" i="4"/>
  <c r="AO174" i="4"/>
  <c r="AQ174" i="4" s="1"/>
  <c r="AP174" i="4"/>
  <c r="AL175" i="4"/>
  <c r="AM175" i="4"/>
  <c r="AN175" i="4"/>
  <c r="AO175" i="4"/>
  <c r="AQ175" i="4" s="1"/>
  <c r="AP175" i="4"/>
  <c r="AL176" i="4"/>
  <c r="AM176" i="4"/>
  <c r="AN176" i="4"/>
  <c r="AO176" i="4"/>
  <c r="AQ176" i="4" s="1"/>
  <c r="AP176" i="4"/>
  <c r="AL177" i="4"/>
  <c r="AM177" i="4"/>
  <c r="AN177" i="4"/>
  <c r="AO177" i="4"/>
  <c r="AQ177" i="4" s="1"/>
  <c r="AP177" i="4"/>
  <c r="AL178" i="4"/>
  <c r="AM178" i="4"/>
  <c r="AN178" i="4"/>
  <c r="AO178" i="4"/>
  <c r="AQ178" i="4" s="1"/>
  <c r="AP178" i="4"/>
  <c r="AL179" i="4"/>
  <c r="AM179" i="4"/>
  <c r="AN179" i="4"/>
  <c r="AO179" i="4"/>
  <c r="AQ179" i="4" s="1"/>
  <c r="AP179" i="4"/>
  <c r="AL180" i="4"/>
  <c r="AM180" i="4"/>
  <c r="AN180" i="4"/>
  <c r="AO180" i="4"/>
  <c r="AQ180" i="4" s="1"/>
  <c r="AP180" i="4"/>
  <c r="AL181" i="4"/>
  <c r="AM181" i="4"/>
  <c r="AN181" i="4"/>
  <c r="AO181" i="4"/>
  <c r="AQ181" i="4" s="1"/>
  <c r="AP181" i="4"/>
  <c r="AL182" i="4"/>
  <c r="AM182" i="4"/>
  <c r="AN182" i="4"/>
  <c r="AO182" i="4"/>
  <c r="AQ182" i="4" s="1"/>
  <c r="AP182" i="4"/>
  <c r="AL183" i="4"/>
  <c r="AM183" i="4"/>
  <c r="AN183" i="4"/>
  <c r="AO183" i="4"/>
  <c r="AQ183" i="4" s="1"/>
  <c r="AP183" i="4"/>
  <c r="AL184" i="4"/>
  <c r="AM184" i="4"/>
  <c r="AN184" i="4"/>
  <c r="AO184" i="4"/>
  <c r="AQ184" i="4" s="1"/>
  <c r="AP184" i="4"/>
  <c r="AL185" i="4"/>
  <c r="AM185" i="4"/>
  <c r="AN185" i="4"/>
  <c r="AO185" i="4"/>
  <c r="AQ185" i="4" s="1"/>
  <c r="AP185" i="4"/>
  <c r="AL186" i="4"/>
  <c r="AM186" i="4"/>
  <c r="AN186" i="4"/>
  <c r="AO186" i="4"/>
  <c r="AQ186" i="4" s="1"/>
  <c r="AP186" i="4"/>
  <c r="AL187" i="4"/>
  <c r="AM187" i="4"/>
  <c r="AN187" i="4"/>
  <c r="AO187" i="4"/>
  <c r="AQ187" i="4" s="1"/>
  <c r="AP187" i="4"/>
  <c r="AL188" i="4"/>
  <c r="AM188" i="4"/>
  <c r="AN188" i="4"/>
  <c r="AO188" i="4"/>
  <c r="AQ188" i="4" s="1"/>
  <c r="AP188" i="4"/>
  <c r="AL189" i="4"/>
  <c r="AM189" i="4"/>
  <c r="AN189" i="4"/>
  <c r="AO189" i="4"/>
  <c r="AQ189" i="4" s="1"/>
  <c r="AP189" i="4"/>
  <c r="AL190" i="4"/>
  <c r="AM190" i="4"/>
  <c r="AN190" i="4"/>
  <c r="AO190" i="4"/>
  <c r="AQ190" i="4" s="1"/>
  <c r="AP190" i="4"/>
  <c r="AL191" i="4"/>
  <c r="AM191" i="4"/>
  <c r="AN191" i="4"/>
  <c r="AO191" i="4"/>
  <c r="AQ191" i="4" s="1"/>
  <c r="AP191" i="4"/>
  <c r="AL192" i="4"/>
  <c r="AM192" i="4"/>
  <c r="AN192" i="4"/>
  <c r="AO192" i="4"/>
  <c r="AP192" i="4"/>
  <c r="AQ192" i="4"/>
  <c r="AL193" i="4"/>
  <c r="AM193" i="4"/>
  <c r="AN193" i="4"/>
  <c r="AO193" i="4"/>
  <c r="AQ193" i="4" s="1"/>
  <c r="AP193" i="4"/>
  <c r="AL194" i="4"/>
  <c r="AM194" i="4"/>
  <c r="AN194" i="4"/>
  <c r="AO194" i="4"/>
  <c r="AQ194" i="4" s="1"/>
  <c r="AP194" i="4"/>
  <c r="AL195" i="4"/>
  <c r="AM195" i="4"/>
  <c r="AN195" i="4"/>
  <c r="AO195" i="4"/>
  <c r="AQ195" i="4" s="1"/>
  <c r="AP195" i="4"/>
  <c r="AL196" i="4"/>
  <c r="AM196" i="4"/>
  <c r="AN196" i="4"/>
  <c r="AO196" i="4"/>
  <c r="AQ196" i="4" s="1"/>
  <c r="AP196" i="4"/>
  <c r="AL197" i="4"/>
  <c r="AM197" i="4"/>
  <c r="AN197" i="4"/>
  <c r="AO197" i="4"/>
  <c r="AQ197" i="4" s="1"/>
  <c r="AP197" i="4"/>
  <c r="AL198" i="4"/>
  <c r="AM198" i="4"/>
  <c r="AN198" i="4"/>
  <c r="AO198" i="4"/>
  <c r="AQ198" i="4" s="1"/>
  <c r="AP198" i="4"/>
  <c r="AL199" i="4"/>
  <c r="AM199" i="4"/>
  <c r="AN199" i="4"/>
  <c r="AO199" i="4"/>
  <c r="AQ199" i="4" s="1"/>
  <c r="AP199" i="4"/>
  <c r="AL200" i="4"/>
  <c r="AM200" i="4"/>
  <c r="AN200" i="4"/>
  <c r="AO200" i="4"/>
  <c r="AQ200" i="4" s="1"/>
  <c r="AP200" i="4"/>
  <c r="AL201" i="4"/>
  <c r="AM201" i="4"/>
  <c r="AN201" i="4"/>
  <c r="AO201" i="4"/>
  <c r="AQ201" i="4" s="1"/>
  <c r="AP201" i="4"/>
  <c r="AL202" i="4"/>
  <c r="AM202" i="4"/>
  <c r="AN202" i="4"/>
  <c r="AO202" i="4"/>
  <c r="AQ202" i="4" s="1"/>
  <c r="AP202" i="4"/>
  <c r="AL203" i="4"/>
  <c r="AM203" i="4"/>
  <c r="AN203" i="4"/>
  <c r="AO203" i="4"/>
  <c r="AQ203" i="4" s="1"/>
  <c r="AP203" i="4"/>
  <c r="AL204" i="4"/>
  <c r="AM204" i="4"/>
  <c r="AN204" i="4"/>
  <c r="AO204" i="4"/>
  <c r="AQ204" i="4" s="1"/>
  <c r="AP204" i="4"/>
  <c r="AL205" i="4"/>
  <c r="AM205" i="4"/>
  <c r="AN205" i="4"/>
  <c r="AO205" i="4"/>
  <c r="AQ205" i="4" s="1"/>
  <c r="AP205" i="4"/>
  <c r="AL206" i="4"/>
  <c r="AM206" i="4"/>
  <c r="AN206" i="4"/>
  <c r="AO206" i="4"/>
  <c r="AQ206" i="4" s="1"/>
  <c r="AP206" i="4"/>
  <c r="AL207" i="4"/>
  <c r="AM207" i="4"/>
  <c r="AN207" i="4"/>
  <c r="AO207" i="4"/>
  <c r="AQ207" i="4" s="1"/>
  <c r="AP207" i="4"/>
  <c r="AL208" i="4"/>
  <c r="AM208" i="4"/>
  <c r="AN208" i="4"/>
  <c r="AO208" i="4"/>
  <c r="AQ208" i="4" s="1"/>
  <c r="AP208" i="4"/>
  <c r="AL209" i="4"/>
  <c r="AM209" i="4"/>
  <c r="AN209" i="4"/>
  <c r="AO209" i="4"/>
  <c r="AQ209" i="4" s="1"/>
  <c r="AP209" i="4"/>
  <c r="AL210" i="4"/>
  <c r="AM210" i="4"/>
  <c r="AN210" i="4"/>
  <c r="AO210" i="4"/>
  <c r="AP210" i="4"/>
  <c r="AQ210" i="4"/>
  <c r="AL211" i="4"/>
  <c r="AM211" i="4"/>
  <c r="AN211" i="4"/>
  <c r="AO211" i="4"/>
  <c r="AQ211" i="4" s="1"/>
  <c r="AP211" i="4"/>
  <c r="AL212" i="4"/>
  <c r="AM212" i="4"/>
  <c r="AN212" i="4"/>
  <c r="AO212" i="4"/>
  <c r="AQ212" i="4" s="1"/>
  <c r="AP212" i="4"/>
  <c r="AL213" i="4"/>
  <c r="AM213" i="4"/>
  <c r="AN213" i="4"/>
  <c r="AO213" i="4"/>
  <c r="AQ213" i="4" s="1"/>
  <c r="AP213" i="4"/>
  <c r="AL214" i="4"/>
  <c r="AM214" i="4"/>
  <c r="AN214" i="4"/>
  <c r="AO214" i="4"/>
  <c r="AQ214" i="4" s="1"/>
  <c r="AP214" i="4"/>
  <c r="AL215" i="4"/>
  <c r="AM215" i="4"/>
  <c r="AN215" i="4"/>
  <c r="AO215" i="4"/>
  <c r="AQ215" i="4" s="1"/>
  <c r="AP215" i="4"/>
  <c r="AL216" i="4"/>
  <c r="AM216" i="4"/>
  <c r="AN216" i="4"/>
  <c r="AO216" i="4"/>
  <c r="AQ216" i="4" s="1"/>
  <c r="AP216" i="4"/>
  <c r="AL217" i="4"/>
  <c r="AM217" i="4"/>
  <c r="AN217" i="4"/>
  <c r="AO217" i="4"/>
  <c r="AQ217" i="4" s="1"/>
  <c r="AP217" i="4"/>
  <c r="AL218" i="4"/>
  <c r="AM218" i="4"/>
  <c r="AN218" i="4"/>
  <c r="AO218" i="4"/>
  <c r="AQ218" i="4" s="1"/>
  <c r="AP218" i="4"/>
  <c r="AL219" i="4"/>
  <c r="AM219" i="4"/>
  <c r="AN219" i="4"/>
  <c r="AO219" i="4"/>
  <c r="AQ219" i="4" s="1"/>
  <c r="AP219" i="4"/>
  <c r="AL220" i="4"/>
  <c r="AM220" i="4"/>
  <c r="AN220" i="4"/>
  <c r="AO220" i="4"/>
  <c r="AQ220" i="4" s="1"/>
  <c r="AP220" i="4"/>
  <c r="AL221" i="4"/>
  <c r="AM221" i="4"/>
  <c r="AN221" i="4"/>
  <c r="AO221" i="4"/>
  <c r="AQ221" i="4" s="1"/>
  <c r="AP221" i="4"/>
  <c r="AL222" i="4"/>
  <c r="AM222" i="4"/>
  <c r="AN222" i="4"/>
  <c r="AO222" i="4"/>
  <c r="AQ222" i="4" s="1"/>
  <c r="AP222" i="4"/>
  <c r="AL223" i="4"/>
  <c r="AM223" i="4"/>
  <c r="AN223" i="4"/>
  <c r="AO223" i="4"/>
  <c r="AQ223" i="4" s="1"/>
  <c r="AP223" i="4"/>
  <c r="AL224" i="4"/>
  <c r="AM224" i="4"/>
  <c r="AN224" i="4"/>
  <c r="AO224" i="4"/>
  <c r="AQ224" i="4" s="1"/>
  <c r="AP224" i="4"/>
  <c r="AL225" i="4"/>
  <c r="AM225" i="4"/>
  <c r="AN225" i="4"/>
  <c r="AO225" i="4"/>
  <c r="AQ225" i="4" s="1"/>
  <c r="AP225" i="4"/>
  <c r="AL226" i="4"/>
  <c r="AM226" i="4"/>
  <c r="AN226" i="4"/>
  <c r="AO226" i="4"/>
  <c r="AQ226" i="4" s="1"/>
  <c r="AP226" i="4"/>
  <c r="AL227" i="4"/>
  <c r="AM227" i="4"/>
  <c r="AN227" i="4"/>
  <c r="AO227" i="4"/>
  <c r="AQ227" i="4" s="1"/>
  <c r="AP227" i="4"/>
  <c r="AL228" i="4"/>
  <c r="AM228" i="4"/>
  <c r="AN228" i="4"/>
  <c r="AO228" i="4"/>
  <c r="AQ228" i="4" s="1"/>
  <c r="AP228" i="4"/>
  <c r="AL229" i="4"/>
  <c r="AM229" i="4"/>
  <c r="AN229" i="4"/>
  <c r="AO229" i="4"/>
  <c r="AQ229" i="4" s="1"/>
  <c r="AP229" i="4"/>
  <c r="AL230" i="4"/>
  <c r="AM230" i="4"/>
  <c r="AN230" i="4"/>
  <c r="AO230" i="4"/>
  <c r="AQ230" i="4" s="1"/>
  <c r="AP230" i="4"/>
  <c r="AL231" i="4"/>
  <c r="AM231" i="4"/>
  <c r="AN231" i="4"/>
  <c r="AO231" i="4"/>
  <c r="AQ231" i="4" s="1"/>
  <c r="AP231" i="4"/>
  <c r="AL232" i="4"/>
  <c r="AM232" i="4"/>
  <c r="AN232" i="4"/>
  <c r="AO232" i="4"/>
  <c r="AQ232" i="4" s="1"/>
  <c r="AP232" i="4"/>
  <c r="AL233" i="4"/>
  <c r="AM233" i="4"/>
  <c r="AN233" i="4"/>
  <c r="AO233" i="4"/>
  <c r="AQ233" i="4" s="1"/>
  <c r="AP233" i="4"/>
  <c r="AL234" i="4"/>
  <c r="AM234" i="4"/>
  <c r="AN234" i="4"/>
  <c r="AO234" i="4"/>
  <c r="AQ234" i="4" s="1"/>
  <c r="AP234" i="4"/>
  <c r="AL235" i="4"/>
  <c r="AM235" i="4"/>
  <c r="AN235" i="4"/>
  <c r="AO235" i="4"/>
  <c r="AQ235" i="4" s="1"/>
  <c r="AP235" i="4"/>
  <c r="AL236" i="4"/>
  <c r="AM236" i="4"/>
  <c r="AN236" i="4"/>
  <c r="AO236" i="4"/>
  <c r="AQ236" i="4" s="1"/>
  <c r="AP236" i="4"/>
  <c r="AL237" i="4"/>
  <c r="AM237" i="4"/>
  <c r="AN237" i="4"/>
  <c r="AO237" i="4"/>
  <c r="AQ237" i="4" s="1"/>
  <c r="AP237" i="4"/>
  <c r="AL238" i="4"/>
  <c r="AM238" i="4"/>
  <c r="AN238" i="4"/>
  <c r="AO238" i="4"/>
  <c r="AQ238" i="4" s="1"/>
  <c r="AP238" i="4"/>
  <c r="AL239" i="4"/>
  <c r="AM239" i="4"/>
  <c r="AN239" i="4"/>
  <c r="AO239" i="4"/>
  <c r="AQ239" i="4" s="1"/>
  <c r="AP239" i="4"/>
  <c r="AL240" i="4"/>
  <c r="AM240" i="4"/>
  <c r="AN240" i="4"/>
  <c r="AO240" i="4"/>
  <c r="AQ240" i="4" s="1"/>
  <c r="AP240" i="4"/>
  <c r="AL241" i="4"/>
  <c r="AM241" i="4"/>
  <c r="AN241" i="4"/>
  <c r="AO241" i="4"/>
  <c r="AQ241" i="4" s="1"/>
  <c r="AP241" i="4"/>
  <c r="AL242" i="4"/>
  <c r="AM242" i="4"/>
  <c r="AN242" i="4"/>
  <c r="AO242" i="4"/>
  <c r="AQ242" i="4" s="1"/>
  <c r="AP242" i="4"/>
  <c r="AL243" i="4"/>
  <c r="AM243" i="4"/>
  <c r="AN243" i="4"/>
  <c r="AO243" i="4"/>
  <c r="AQ243" i="4" s="1"/>
  <c r="AP243" i="4"/>
  <c r="AL244" i="4"/>
  <c r="AM244" i="4"/>
  <c r="AN244" i="4"/>
  <c r="AO244" i="4"/>
  <c r="AQ244" i="4" s="1"/>
  <c r="AP244" i="4"/>
  <c r="AL245" i="4"/>
  <c r="AM245" i="4"/>
  <c r="AN245" i="4"/>
  <c r="AO245" i="4"/>
  <c r="AQ245" i="4" s="1"/>
  <c r="AP245" i="4"/>
  <c r="AL246" i="4"/>
  <c r="AM246" i="4"/>
  <c r="AN246" i="4"/>
  <c r="AO246" i="4"/>
  <c r="AQ246" i="4" s="1"/>
  <c r="AP246" i="4"/>
  <c r="AL247" i="4"/>
  <c r="AM247" i="4"/>
  <c r="AN247" i="4"/>
  <c r="AO247" i="4"/>
  <c r="AQ247" i="4" s="1"/>
  <c r="AP247" i="4"/>
  <c r="AL248" i="4"/>
  <c r="AM248" i="4"/>
  <c r="AN248" i="4"/>
  <c r="AO248" i="4"/>
  <c r="AQ248" i="4" s="1"/>
  <c r="AP248" i="4"/>
  <c r="AL249" i="4"/>
  <c r="AM249" i="4"/>
  <c r="AN249" i="4"/>
  <c r="AO249" i="4"/>
  <c r="AQ249" i="4" s="1"/>
  <c r="AP249" i="4"/>
  <c r="AL250" i="4"/>
  <c r="AM250" i="4"/>
  <c r="AN250" i="4"/>
  <c r="AO250" i="4"/>
  <c r="AQ250" i="4" s="1"/>
  <c r="AP250" i="4"/>
  <c r="AL251" i="4"/>
  <c r="AM251" i="4"/>
  <c r="AN251" i="4"/>
  <c r="AO251" i="4"/>
  <c r="AQ251" i="4" s="1"/>
  <c r="AP251" i="4"/>
  <c r="AL252" i="4"/>
  <c r="AM252" i="4"/>
  <c r="AN252" i="4"/>
  <c r="AO252" i="4"/>
  <c r="AQ252" i="4" s="1"/>
  <c r="AP252" i="4"/>
  <c r="AL253" i="4"/>
  <c r="AM253" i="4"/>
  <c r="AN253" i="4"/>
  <c r="AO253" i="4"/>
  <c r="AQ253" i="4" s="1"/>
  <c r="AP253" i="4"/>
  <c r="AL254" i="4"/>
  <c r="AM254" i="4"/>
  <c r="AN254" i="4"/>
  <c r="AO254" i="4"/>
  <c r="AQ254" i="4" s="1"/>
  <c r="AP254" i="4"/>
  <c r="AL255" i="4"/>
  <c r="AM255" i="4"/>
  <c r="AN255" i="4"/>
  <c r="AO255" i="4"/>
  <c r="AQ255" i="4" s="1"/>
  <c r="AP255" i="4"/>
  <c r="AL256" i="4"/>
  <c r="AM256" i="4"/>
  <c r="AN256" i="4"/>
  <c r="AO256" i="4"/>
  <c r="AQ256" i="4" s="1"/>
  <c r="AP256" i="4"/>
  <c r="AL257" i="4"/>
  <c r="AM257" i="4"/>
  <c r="AN257" i="4"/>
  <c r="AO257" i="4"/>
  <c r="AQ257" i="4" s="1"/>
  <c r="AP257" i="4"/>
  <c r="AL258" i="4"/>
  <c r="AM258" i="4"/>
  <c r="AN258" i="4"/>
  <c r="AO258" i="4"/>
  <c r="AQ258" i="4" s="1"/>
  <c r="AP258" i="4"/>
  <c r="AL259" i="4"/>
  <c r="AM259" i="4"/>
  <c r="AN259" i="4"/>
  <c r="AO259" i="4"/>
  <c r="AQ259" i="4" s="1"/>
  <c r="AP259" i="4"/>
  <c r="AL260" i="4"/>
  <c r="AM260" i="4"/>
  <c r="AN260" i="4"/>
  <c r="AO260" i="4"/>
  <c r="AQ260" i="4" s="1"/>
  <c r="AP260" i="4"/>
  <c r="AL261" i="4"/>
  <c r="AM261" i="4"/>
  <c r="AN261" i="4"/>
  <c r="AO261" i="4"/>
  <c r="AQ261" i="4" s="1"/>
  <c r="AP261" i="4"/>
  <c r="AL262" i="4"/>
  <c r="AM262" i="4"/>
  <c r="AN262" i="4"/>
  <c r="AO262" i="4"/>
  <c r="AQ262" i="4" s="1"/>
  <c r="AP262" i="4"/>
  <c r="AL263" i="4"/>
  <c r="AM263" i="4"/>
  <c r="AN263" i="4"/>
  <c r="AO263" i="4"/>
  <c r="AQ263" i="4" s="1"/>
  <c r="AP263" i="4"/>
  <c r="AL264" i="4"/>
  <c r="AM264" i="4"/>
  <c r="AN264" i="4"/>
  <c r="AO264" i="4"/>
  <c r="AP264" i="4"/>
  <c r="AQ264" i="4"/>
  <c r="AL265" i="4"/>
  <c r="AM265" i="4"/>
  <c r="AN265" i="4"/>
  <c r="AO265" i="4"/>
  <c r="AQ265" i="4" s="1"/>
  <c r="AP265" i="4"/>
  <c r="AL266" i="4"/>
  <c r="AM266" i="4"/>
  <c r="AN266" i="4"/>
  <c r="AO266" i="4"/>
  <c r="AQ266" i="4" s="1"/>
  <c r="AP266" i="4"/>
  <c r="AL267" i="4"/>
  <c r="AM267" i="4"/>
  <c r="AN267" i="4"/>
  <c r="AO267" i="4"/>
  <c r="AQ267" i="4" s="1"/>
  <c r="AP267" i="4"/>
  <c r="AL268" i="4"/>
  <c r="AM268" i="4"/>
  <c r="AN268" i="4"/>
  <c r="AO268" i="4"/>
  <c r="AQ268" i="4" s="1"/>
  <c r="AP268" i="4"/>
  <c r="AL269" i="4"/>
  <c r="AM269" i="4"/>
  <c r="AN269" i="4"/>
  <c r="AO269" i="4"/>
  <c r="AQ269" i="4" s="1"/>
  <c r="AP269" i="4"/>
  <c r="AL270" i="4"/>
  <c r="AM270" i="4"/>
  <c r="AN270" i="4"/>
  <c r="AO270" i="4"/>
  <c r="AQ270" i="4" s="1"/>
  <c r="AP270" i="4"/>
  <c r="AL271" i="4"/>
  <c r="AM271" i="4"/>
  <c r="AN271" i="4"/>
  <c r="AO271" i="4"/>
  <c r="AQ271" i="4" s="1"/>
  <c r="AP271" i="4"/>
  <c r="AL272" i="4"/>
  <c r="AM272" i="4"/>
  <c r="AN272" i="4"/>
  <c r="AO272" i="4"/>
  <c r="AQ272" i="4" s="1"/>
  <c r="AP272" i="4"/>
  <c r="AL273" i="4"/>
  <c r="AM273" i="4"/>
  <c r="AN273" i="4"/>
  <c r="AO273" i="4"/>
  <c r="AQ273" i="4" s="1"/>
  <c r="AP273" i="4"/>
  <c r="AL274" i="4"/>
  <c r="AM274" i="4"/>
  <c r="AN274" i="4"/>
  <c r="AO274" i="4"/>
  <c r="AQ274" i="4" s="1"/>
  <c r="AP274" i="4"/>
  <c r="AL275" i="4"/>
  <c r="AM275" i="4"/>
  <c r="AN275" i="4"/>
  <c r="AO275" i="4"/>
  <c r="AQ275" i="4" s="1"/>
  <c r="AP275" i="4"/>
  <c r="AL276" i="4"/>
  <c r="AM276" i="4"/>
  <c r="AN276" i="4"/>
  <c r="AO276" i="4"/>
  <c r="AQ276" i="4" s="1"/>
  <c r="AP276" i="4"/>
  <c r="AL277" i="4"/>
  <c r="AM277" i="4"/>
  <c r="AN277" i="4"/>
  <c r="AO277" i="4"/>
  <c r="AQ277" i="4" s="1"/>
  <c r="AP277" i="4"/>
  <c r="AL278" i="4"/>
  <c r="AM278" i="4"/>
  <c r="AN278" i="4"/>
  <c r="AO278" i="4"/>
  <c r="AP278" i="4"/>
  <c r="AQ278" i="4"/>
  <c r="AL279" i="4"/>
  <c r="AM279" i="4"/>
  <c r="AN279" i="4"/>
  <c r="AO279" i="4"/>
  <c r="AQ279" i="4" s="1"/>
  <c r="AP279" i="4"/>
  <c r="AL280" i="4"/>
  <c r="AM280" i="4"/>
  <c r="AN280" i="4"/>
  <c r="AO280" i="4"/>
  <c r="AQ280" i="4" s="1"/>
  <c r="AP280" i="4"/>
  <c r="AL281" i="4"/>
  <c r="AM281" i="4"/>
  <c r="AN281" i="4"/>
  <c r="AO281" i="4"/>
  <c r="AQ281" i="4" s="1"/>
  <c r="AP281" i="4"/>
  <c r="AL282" i="4"/>
  <c r="AM282" i="4"/>
  <c r="AN282" i="4"/>
  <c r="AO282" i="4"/>
  <c r="AQ282" i="4" s="1"/>
  <c r="AP282" i="4"/>
  <c r="AL283" i="4"/>
  <c r="AM283" i="4"/>
  <c r="AN283" i="4"/>
  <c r="AO283" i="4"/>
  <c r="AQ283" i="4" s="1"/>
  <c r="AP283" i="4"/>
  <c r="AL284" i="4"/>
  <c r="AM284" i="4"/>
  <c r="AN284" i="4"/>
  <c r="AO284" i="4"/>
  <c r="AQ284" i="4" s="1"/>
  <c r="AP284" i="4"/>
  <c r="AL285" i="4"/>
  <c r="AM285" i="4"/>
  <c r="AN285" i="4"/>
  <c r="AO285" i="4"/>
  <c r="AQ285" i="4" s="1"/>
  <c r="AP285" i="4"/>
  <c r="AL286" i="4"/>
  <c r="AM286" i="4"/>
  <c r="AN286" i="4"/>
  <c r="AO286" i="4"/>
  <c r="AQ286" i="4" s="1"/>
  <c r="AP286" i="4"/>
  <c r="AL287" i="4"/>
  <c r="AM287" i="4"/>
  <c r="AN287" i="4"/>
  <c r="AO287" i="4"/>
  <c r="AQ287" i="4" s="1"/>
  <c r="AP287" i="4"/>
  <c r="AL288" i="4"/>
  <c r="AM288" i="4"/>
  <c r="AN288" i="4"/>
  <c r="AO288" i="4"/>
  <c r="AQ288" i="4" s="1"/>
  <c r="AP288" i="4"/>
  <c r="AL289" i="4"/>
  <c r="AM289" i="4"/>
  <c r="AN289" i="4"/>
  <c r="AO289" i="4"/>
  <c r="AQ289" i="4" s="1"/>
  <c r="AP289" i="4"/>
  <c r="AL290" i="4"/>
  <c r="AM290" i="4"/>
  <c r="AN290" i="4"/>
  <c r="AO290" i="4"/>
  <c r="AQ290" i="4" s="1"/>
  <c r="AP290" i="4"/>
  <c r="AL291" i="4"/>
  <c r="AM291" i="4"/>
  <c r="AN291" i="4"/>
  <c r="AO291" i="4"/>
  <c r="AQ291" i="4" s="1"/>
  <c r="AP291" i="4"/>
  <c r="AL292" i="4"/>
  <c r="AM292" i="4"/>
  <c r="AN292" i="4"/>
  <c r="AO292" i="4"/>
  <c r="AQ292" i="4" s="1"/>
  <c r="AP292" i="4"/>
  <c r="AP5" i="4"/>
  <c r="AO5" i="4"/>
  <c r="AQ5" i="4" s="1"/>
  <c r="AN5" i="4"/>
  <c r="AM5" i="4"/>
  <c r="AL5" i="4"/>
  <c r="AL6" i="3"/>
  <c r="AM6" i="3"/>
  <c r="AN6" i="3"/>
  <c r="AO6" i="3"/>
  <c r="AQ6" i="3" s="1"/>
  <c r="AP6" i="3"/>
  <c r="AL7" i="3"/>
  <c r="AM7" i="3"/>
  <c r="AN7" i="3"/>
  <c r="AO7" i="3"/>
  <c r="AQ7" i="3" s="1"/>
  <c r="AP7" i="3"/>
  <c r="AL8" i="3"/>
  <c r="AM8" i="3"/>
  <c r="AN8" i="3"/>
  <c r="AO8" i="3"/>
  <c r="AQ8" i="3" s="1"/>
  <c r="AP8" i="3"/>
  <c r="AL9" i="3"/>
  <c r="AM9" i="3"/>
  <c r="AN9" i="3"/>
  <c r="AO9" i="3"/>
  <c r="AQ9" i="3" s="1"/>
  <c r="AP9" i="3"/>
  <c r="AL10" i="3"/>
  <c r="AM10" i="3"/>
  <c r="AN10" i="3"/>
  <c r="AO10" i="3"/>
  <c r="AQ10" i="3" s="1"/>
  <c r="AP10" i="3"/>
  <c r="AL11" i="3"/>
  <c r="AM11" i="3"/>
  <c r="AN11" i="3"/>
  <c r="AO11" i="3"/>
  <c r="AQ11" i="3" s="1"/>
  <c r="AP11" i="3"/>
  <c r="AL12" i="3"/>
  <c r="AM12" i="3"/>
  <c r="AN12" i="3"/>
  <c r="AO12" i="3"/>
  <c r="AQ12" i="3" s="1"/>
  <c r="AP12" i="3"/>
  <c r="AL13" i="3"/>
  <c r="AM13" i="3"/>
  <c r="AN13" i="3"/>
  <c r="AO13" i="3"/>
  <c r="AQ13" i="3" s="1"/>
  <c r="AP13" i="3"/>
  <c r="AL14" i="3"/>
  <c r="AM14" i="3"/>
  <c r="AN14" i="3"/>
  <c r="AO14" i="3"/>
  <c r="AQ14" i="3" s="1"/>
  <c r="AP14" i="3"/>
  <c r="AL15" i="3"/>
  <c r="AM15" i="3"/>
  <c r="AN15" i="3"/>
  <c r="AO15" i="3"/>
  <c r="AQ15" i="3" s="1"/>
  <c r="AP15" i="3"/>
  <c r="AL16" i="3"/>
  <c r="AM16" i="3"/>
  <c r="AN16" i="3"/>
  <c r="AO16" i="3"/>
  <c r="AQ16" i="3" s="1"/>
  <c r="AP16" i="3"/>
  <c r="AL17" i="3"/>
  <c r="AM17" i="3"/>
  <c r="AN17" i="3"/>
  <c r="AO17" i="3"/>
  <c r="AP17" i="3"/>
  <c r="AQ17" i="3"/>
  <c r="AL18" i="3"/>
  <c r="AM18" i="3"/>
  <c r="AN18" i="3"/>
  <c r="AO18" i="3"/>
  <c r="AQ18" i="3" s="1"/>
  <c r="AP18" i="3"/>
  <c r="AL19" i="3"/>
  <c r="AM19" i="3"/>
  <c r="AN19" i="3"/>
  <c r="AO19" i="3"/>
  <c r="AP19" i="3"/>
  <c r="AQ19" i="3"/>
  <c r="AL20" i="3"/>
  <c r="AM20" i="3"/>
  <c r="AN20" i="3"/>
  <c r="AO20" i="3"/>
  <c r="AQ20" i="3" s="1"/>
  <c r="AP20" i="3"/>
  <c r="AL21" i="3"/>
  <c r="AM21" i="3"/>
  <c r="AN21" i="3"/>
  <c r="AO21" i="3"/>
  <c r="AQ21" i="3" s="1"/>
  <c r="AP21" i="3"/>
  <c r="AL22" i="3"/>
  <c r="AM22" i="3"/>
  <c r="AN22" i="3"/>
  <c r="AO22" i="3"/>
  <c r="AQ22" i="3" s="1"/>
  <c r="AP22" i="3"/>
  <c r="AL23" i="3"/>
  <c r="AM23" i="3"/>
  <c r="AN23" i="3"/>
  <c r="AO23" i="3"/>
  <c r="AQ23" i="3" s="1"/>
  <c r="AP23" i="3"/>
  <c r="AL24" i="3"/>
  <c r="AM24" i="3"/>
  <c r="AN24" i="3"/>
  <c r="AO24" i="3"/>
  <c r="AQ24" i="3" s="1"/>
  <c r="AP24" i="3"/>
  <c r="AL25" i="3"/>
  <c r="AM25" i="3"/>
  <c r="AN25" i="3"/>
  <c r="AO25" i="3"/>
  <c r="AQ25" i="3" s="1"/>
  <c r="AP25" i="3"/>
  <c r="AL26" i="3"/>
  <c r="AM26" i="3"/>
  <c r="AN26" i="3"/>
  <c r="AO26" i="3"/>
  <c r="AQ26" i="3" s="1"/>
  <c r="AP26" i="3"/>
  <c r="AL27" i="3"/>
  <c r="AM27" i="3"/>
  <c r="AN27" i="3"/>
  <c r="AO27" i="3"/>
  <c r="AQ27" i="3" s="1"/>
  <c r="AP27" i="3"/>
  <c r="AL28" i="3"/>
  <c r="AM28" i="3"/>
  <c r="AN28" i="3"/>
  <c r="AO28" i="3"/>
  <c r="AQ28" i="3" s="1"/>
  <c r="AP28" i="3"/>
  <c r="AL29" i="3"/>
  <c r="AM29" i="3"/>
  <c r="AN29" i="3"/>
  <c r="AO29" i="3"/>
  <c r="AQ29" i="3" s="1"/>
  <c r="AP29" i="3"/>
  <c r="AL30" i="3"/>
  <c r="AM30" i="3"/>
  <c r="AN30" i="3"/>
  <c r="AO30" i="3"/>
  <c r="AQ30" i="3" s="1"/>
  <c r="AP30" i="3"/>
  <c r="AL31" i="3"/>
  <c r="AM31" i="3"/>
  <c r="AN31" i="3"/>
  <c r="AO31" i="3"/>
  <c r="AQ31" i="3" s="1"/>
  <c r="AP31" i="3"/>
  <c r="AL32" i="3"/>
  <c r="AM32" i="3"/>
  <c r="AN32" i="3"/>
  <c r="AO32" i="3"/>
  <c r="AQ32" i="3" s="1"/>
  <c r="AP32" i="3"/>
  <c r="AL33" i="3"/>
  <c r="AM33" i="3"/>
  <c r="AN33" i="3"/>
  <c r="AO33" i="3"/>
  <c r="AP33" i="3"/>
  <c r="AQ33" i="3"/>
  <c r="AL34" i="3"/>
  <c r="AM34" i="3"/>
  <c r="AN34" i="3"/>
  <c r="AO34" i="3"/>
  <c r="AQ34" i="3" s="1"/>
  <c r="AP34" i="3"/>
  <c r="AL35" i="3"/>
  <c r="AM35" i="3"/>
  <c r="AN35" i="3"/>
  <c r="AO35" i="3"/>
  <c r="AP35" i="3"/>
  <c r="AQ35" i="3"/>
  <c r="AL36" i="3"/>
  <c r="AM36" i="3"/>
  <c r="AN36" i="3"/>
  <c r="AO36" i="3"/>
  <c r="AQ36" i="3" s="1"/>
  <c r="AP36" i="3"/>
  <c r="AL37" i="3"/>
  <c r="AM37" i="3"/>
  <c r="AN37" i="3"/>
  <c r="AO37" i="3"/>
  <c r="AQ37" i="3" s="1"/>
  <c r="AP37" i="3"/>
  <c r="AL38" i="3"/>
  <c r="AM38" i="3"/>
  <c r="AN38" i="3"/>
  <c r="AO38" i="3"/>
  <c r="AQ38" i="3" s="1"/>
  <c r="AP38" i="3"/>
  <c r="AL39" i="3"/>
  <c r="AM39" i="3"/>
  <c r="AN39" i="3"/>
  <c r="AO39" i="3"/>
  <c r="AQ39" i="3" s="1"/>
  <c r="AP39" i="3"/>
  <c r="AL40" i="3"/>
  <c r="AM40" i="3"/>
  <c r="AN40" i="3"/>
  <c r="AO40" i="3"/>
  <c r="AQ40" i="3" s="1"/>
  <c r="AP40" i="3"/>
  <c r="AL41" i="3"/>
  <c r="AM41" i="3"/>
  <c r="AN41" i="3"/>
  <c r="AO41" i="3"/>
  <c r="AQ41" i="3" s="1"/>
  <c r="AP41" i="3"/>
  <c r="AL42" i="3"/>
  <c r="AM42" i="3"/>
  <c r="AN42" i="3"/>
  <c r="AO42" i="3"/>
  <c r="AQ42" i="3" s="1"/>
  <c r="AP42" i="3"/>
  <c r="AL43" i="3"/>
  <c r="AM43" i="3"/>
  <c r="AN43" i="3"/>
  <c r="AO43" i="3"/>
  <c r="AP43" i="3"/>
  <c r="AQ43" i="3"/>
  <c r="AL44" i="3"/>
  <c r="AM44" i="3"/>
  <c r="AN44" i="3"/>
  <c r="AO44" i="3"/>
  <c r="AQ44" i="3" s="1"/>
  <c r="AP44" i="3"/>
  <c r="AL45" i="3"/>
  <c r="AM45" i="3"/>
  <c r="AN45" i="3"/>
  <c r="AO45" i="3"/>
  <c r="AP45" i="3"/>
  <c r="AQ45" i="3"/>
  <c r="AL46" i="3"/>
  <c r="AM46" i="3"/>
  <c r="AN46" i="3"/>
  <c r="AO46" i="3"/>
  <c r="AQ46" i="3" s="1"/>
  <c r="AP46" i="3"/>
  <c r="AL47" i="3"/>
  <c r="AM47" i="3"/>
  <c r="AN47" i="3"/>
  <c r="AO47" i="3"/>
  <c r="AQ47" i="3" s="1"/>
  <c r="AP47" i="3"/>
  <c r="AL48" i="3"/>
  <c r="AM48" i="3"/>
  <c r="AN48" i="3"/>
  <c r="AO48" i="3"/>
  <c r="AQ48" i="3" s="1"/>
  <c r="AP48" i="3"/>
  <c r="AL49" i="3"/>
  <c r="AM49" i="3"/>
  <c r="AN49" i="3"/>
  <c r="AO49" i="3"/>
  <c r="AQ49" i="3" s="1"/>
  <c r="AP49" i="3"/>
  <c r="AL50" i="3"/>
  <c r="AM50" i="3"/>
  <c r="AN50" i="3"/>
  <c r="AO50" i="3"/>
  <c r="AQ50" i="3" s="1"/>
  <c r="AP50" i="3"/>
  <c r="AL51" i="3"/>
  <c r="AM51" i="3"/>
  <c r="AN51" i="3"/>
  <c r="AO51" i="3"/>
  <c r="AQ51" i="3" s="1"/>
  <c r="AP51" i="3"/>
  <c r="AL52" i="3"/>
  <c r="AM52" i="3"/>
  <c r="AN52" i="3"/>
  <c r="AO52" i="3"/>
  <c r="AQ52" i="3" s="1"/>
  <c r="AP52" i="3"/>
  <c r="AL53" i="3"/>
  <c r="AM53" i="3"/>
  <c r="AN53" i="3"/>
  <c r="AO53" i="3"/>
  <c r="AQ53" i="3" s="1"/>
  <c r="AP53" i="3"/>
  <c r="AL54" i="3"/>
  <c r="AM54" i="3"/>
  <c r="AN54" i="3"/>
  <c r="AO54" i="3"/>
  <c r="AQ54" i="3" s="1"/>
  <c r="AP54" i="3"/>
  <c r="AL55" i="3"/>
  <c r="AM55" i="3"/>
  <c r="AN55" i="3"/>
  <c r="AO55" i="3"/>
  <c r="AQ55" i="3" s="1"/>
  <c r="AP55" i="3"/>
  <c r="AL56" i="3"/>
  <c r="AM56" i="3"/>
  <c r="AN56" i="3"/>
  <c r="AO56" i="3"/>
  <c r="AQ56" i="3" s="1"/>
  <c r="AP56" i="3"/>
  <c r="AL57" i="3"/>
  <c r="AM57" i="3"/>
  <c r="AN57" i="3"/>
  <c r="AO57" i="3"/>
  <c r="AQ57" i="3" s="1"/>
  <c r="AP57" i="3"/>
  <c r="AL58" i="3"/>
  <c r="AM58" i="3"/>
  <c r="AN58" i="3"/>
  <c r="AO58" i="3"/>
  <c r="AQ58" i="3" s="1"/>
  <c r="AP58" i="3"/>
  <c r="AL59" i="3"/>
  <c r="AM59" i="3"/>
  <c r="AN59" i="3"/>
  <c r="AO59" i="3"/>
  <c r="AP59" i="3"/>
  <c r="AQ59" i="3"/>
  <c r="AL60" i="3"/>
  <c r="AM60" i="3"/>
  <c r="AN60" i="3"/>
  <c r="AO60" i="3"/>
  <c r="AQ60" i="3" s="1"/>
  <c r="AP60" i="3"/>
  <c r="AL61" i="3"/>
  <c r="AM61" i="3"/>
  <c r="AN61" i="3"/>
  <c r="AO61" i="3"/>
  <c r="AP61" i="3"/>
  <c r="AQ61" i="3"/>
  <c r="AL62" i="3"/>
  <c r="AM62" i="3"/>
  <c r="AN62" i="3"/>
  <c r="AO62" i="3"/>
  <c r="AQ62" i="3" s="1"/>
  <c r="AP62" i="3"/>
  <c r="AL63" i="3"/>
  <c r="AM63" i="3"/>
  <c r="AN63" i="3"/>
  <c r="AO63" i="3"/>
  <c r="AQ63" i="3" s="1"/>
  <c r="AP63" i="3"/>
  <c r="AL64" i="3"/>
  <c r="AM64" i="3"/>
  <c r="AN64" i="3"/>
  <c r="AO64" i="3"/>
  <c r="AQ64" i="3" s="1"/>
  <c r="AP64" i="3"/>
  <c r="AL65" i="3"/>
  <c r="AM65" i="3"/>
  <c r="AN65" i="3"/>
  <c r="AO65" i="3"/>
  <c r="AQ65" i="3" s="1"/>
  <c r="AP65" i="3"/>
  <c r="AL66" i="3"/>
  <c r="AM66" i="3"/>
  <c r="AN66" i="3"/>
  <c r="AO66" i="3"/>
  <c r="AQ66" i="3" s="1"/>
  <c r="AP66" i="3"/>
  <c r="AL67" i="3"/>
  <c r="AM67" i="3"/>
  <c r="AN67" i="3"/>
  <c r="AO67" i="3"/>
  <c r="AQ67" i="3" s="1"/>
  <c r="AP67" i="3"/>
  <c r="AL68" i="3"/>
  <c r="AM68" i="3"/>
  <c r="AN68" i="3"/>
  <c r="AO68" i="3"/>
  <c r="AQ68" i="3" s="1"/>
  <c r="AP68" i="3"/>
  <c r="AL69" i="3"/>
  <c r="AM69" i="3"/>
  <c r="AN69" i="3"/>
  <c r="AO69" i="3"/>
  <c r="AQ69" i="3" s="1"/>
  <c r="AP69" i="3"/>
  <c r="AL70" i="3"/>
  <c r="AM70" i="3"/>
  <c r="AN70" i="3"/>
  <c r="AO70" i="3"/>
  <c r="AQ70" i="3" s="1"/>
  <c r="AP70" i="3"/>
  <c r="AL71" i="3"/>
  <c r="AM71" i="3"/>
  <c r="AN71" i="3"/>
  <c r="AO71" i="3"/>
  <c r="AQ71" i="3" s="1"/>
  <c r="AP71" i="3"/>
  <c r="AL72" i="3"/>
  <c r="AM72" i="3"/>
  <c r="AN72" i="3"/>
  <c r="AO72" i="3"/>
  <c r="AQ72" i="3" s="1"/>
  <c r="AP72" i="3"/>
  <c r="AL73" i="3"/>
  <c r="AM73" i="3"/>
  <c r="AN73" i="3"/>
  <c r="AO73" i="3"/>
  <c r="AQ73" i="3" s="1"/>
  <c r="AP73" i="3"/>
  <c r="AL74" i="3"/>
  <c r="AM74" i="3"/>
  <c r="AN74" i="3"/>
  <c r="AO74" i="3"/>
  <c r="AQ74" i="3" s="1"/>
  <c r="AP74" i="3"/>
  <c r="AL75" i="3"/>
  <c r="AM75" i="3"/>
  <c r="AN75" i="3"/>
  <c r="AO75" i="3"/>
  <c r="AP75" i="3"/>
  <c r="AQ75" i="3"/>
  <c r="AL76" i="3"/>
  <c r="AM76" i="3"/>
  <c r="AN76" i="3"/>
  <c r="AO76" i="3"/>
  <c r="AQ76" i="3" s="1"/>
  <c r="AP76" i="3"/>
  <c r="AL77" i="3"/>
  <c r="AM77" i="3"/>
  <c r="AN77" i="3"/>
  <c r="AO77" i="3"/>
  <c r="AQ77" i="3" s="1"/>
  <c r="AP77" i="3"/>
  <c r="AL78" i="3"/>
  <c r="AM78" i="3"/>
  <c r="AN78" i="3"/>
  <c r="AO78" i="3"/>
  <c r="AQ78" i="3" s="1"/>
  <c r="AP78" i="3"/>
  <c r="AL79" i="3"/>
  <c r="AM79" i="3"/>
  <c r="AN79" i="3"/>
  <c r="AO79" i="3"/>
  <c r="AQ79" i="3" s="1"/>
  <c r="AP79" i="3"/>
  <c r="AL80" i="3"/>
  <c r="AM80" i="3"/>
  <c r="AN80" i="3"/>
  <c r="AO80" i="3"/>
  <c r="AQ80" i="3" s="1"/>
  <c r="AP80" i="3"/>
  <c r="AL81" i="3"/>
  <c r="AM81" i="3"/>
  <c r="AN81" i="3"/>
  <c r="AO81" i="3"/>
  <c r="AP81" i="3"/>
  <c r="AQ81" i="3"/>
  <c r="AL82" i="3"/>
  <c r="AM82" i="3"/>
  <c r="AN82" i="3"/>
  <c r="AO82" i="3"/>
  <c r="AQ82" i="3" s="1"/>
  <c r="AP82" i="3"/>
  <c r="AL83" i="3"/>
  <c r="AM83" i="3"/>
  <c r="AN83" i="3"/>
  <c r="AO83" i="3"/>
  <c r="AQ83" i="3" s="1"/>
  <c r="AP83" i="3"/>
  <c r="AL84" i="3"/>
  <c r="AM84" i="3"/>
  <c r="AN84" i="3"/>
  <c r="AO84" i="3"/>
  <c r="AQ84" i="3" s="1"/>
  <c r="AP84" i="3"/>
  <c r="AL85" i="3"/>
  <c r="AM85" i="3"/>
  <c r="AN85" i="3"/>
  <c r="AO85" i="3"/>
  <c r="AQ85" i="3" s="1"/>
  <c r="AP85" i="3"/>
  <c r="AL86" i="3"/>
  <c r="AM86" i="3"/>
  <c r="AN86" i="3"/>
  <c r="AO86" i="3"/>
  <c r="AQ86" i="3" s="1"/>
  <c r="AP86" i="3"/>
  <c r="AL87" i="3"/>
  <c r="AM87" i="3"/>
  <c r="AN87" i="3"/>
  <c r="AO87" i="3"/>
  <c r="AQ87" i="3" s="1"/>
  <c r="AP87" i="3"/>
  <c r="AL88" i="3"/>
  <c r="AM88" i="3"/>
  <c r="AN88" i="3"/>
  <c r="AO88" i="3"/>
  <c r="AQ88" i="3" s="1"/>
  <c r="AP88" i="3"/>
  <c r="AL89" i="3"/>
  <c r="AM89" i="3"/>
  <c r="AN89" i="3"/>
  <c r="AO89" i="3"/>
  <c r="AQ89" i="3" s="1"/>
  <c r="AP89" i="3"/>
  <c r="AL90" i="3"/>
  <c r="AM90" i="3"/>
  <c r="AN90" i="3"/>
  <c r="AO90" i="3"/>
  <c r="AQ90" i="3" s="1"/>
  <c r="AP90" i="3"/>
  <c r="AL91" i="3"/>
  <c r="AM91" i="3"/>
  <c r="AN91" i="3"/>
  <c r="AO91" i="3"/>
  <c r="AP91" i="3"/>
  <c r="AQ91" i="3"/>
  <c r="AL92" i="3"/>
  <c r="AM92" i="3"/>
  <c r="AN92" i="3"/>
  <c r="AO92" i="3"/>
  <c r="AQ92" i="3" s="1"/>
  <c r="AP92" i="3"/>
  <c r="AL93" i="3"/>
  <c r="AM93" i="3"/>
  <c r="AN93" i="3"/>
  <c r="AO93" i="3"/>
  <c r="AQ93" i="3" s="1"/>
  <c r="AP93" i="3"/>
  <c r="AL94" i="3"/>
  <c r="AM94" i="3"/>
  <c r="AN94" i="3"/>
  <c r="AO94" i="3"/>
  <c r="AQ94" i="3" s="1"/>
  <c r="AP94" i="3"/>
  <c r="AL95" i="3"/>
  <c r="AM95" i="3"/>
  <c r="AN95" i="3"/>
  <c r="AO95" i="3"/>
  <c r="AQ95" i="3" s="1"/>
  <c r="AP95" i="3"/>
  <c r="AL96" i="3"/>
  <c r="AM96" i="3"/>
  <c r="AN96" i="3"/>
  <c r="AO96" i="3"/>
  <c r="AQ96" i="3" s="1"/>
  <c r="AP96" i="3"/>
  <c r="AL97" i="3"/>
  <c r="AM97" i="3"/>
  <c r="AN97" i="3"/>
  <c r="AO97" i="3"/>
  <c r="AP97" i="3"/>
  <c r="AQ97" i="3"/>
  <c r="AL98" i="3"/>
  <c r="AM98" i="3"/>
  <c r="AN98" i="3"/>
  <c r="AO98" i="3"/>
  <c r="AQ98" i="3" s="1"/>
  <c r="AP98" i="3"/>
  <c r="AL99" i="3"/>
  <c r="AM99" i="3"/>
  <c r="AN99" i="3"/>
  <c r="AO99" i="3"/>
  <c r="AQ99" i="3" s="1"/>
  <c r="AP99" i="3"/>
  <c r="AL100" i="3"/>
  <c r="AM100" i="3"/>
  <c r="AN100" i="3"/>
  <c r="AO100" i="3"/>
  <c r="AQ100" i="3" s="1"/>
  <c r="AP100" i="3"/>
  <c r="AL101" i="3"/>
  <c r="AM101" i="3"/>
  <c r="AN101" i="3"/>
  <c r="AO101" i="3"/>
  <c r="AQ101" i="3" s="1"/>
  <c r="AP101" i="3"/>
  <c r="AL102" i="3"/>
  <c r="AM102" i="3"/>
  <c r="AN102" i="3"/>
  <c r="AO102" i="3"/>
  <c r="AQ102" i="3" s="1"/>
  <c r="AP102" i="3"/>
  <c r="AL103" i="3"/>
  <c r="AM103" i="3"/>
  <c r="AN103" i="3"/>
  <c r="AO103" i="3"/>
  <c r="AQ103" i="3" s="1"/>
  <c r="AP103" i="3"/>
  <c r="AL104" i="3"/>
  <c r="AM104" i="3"/>
  <c r="AN104" i="3"/>
  <c r="AO104" i="3"/>
  <c r="AQ104" i="3" s="1"/>
  <c r="AP104" i="3"/>
  <c r="AL105" i="3"/>
  <c r="AM105" i="3"/>
  <c r="AN105" i="3"/>
  <c r="AO105" i="3"/>
  <c r="AQ105" i="3" s="1"/>
  <c r="AP105" i="3"/>
  <c r="AL106" i="3"/>
  <c r="AM106" i="3"/>
  <c r="AN106" i="3"/>
  <c r="AO106" i="3"/>
  <c r="AQ106" i="3" s="1"/>
  <c r="AP106" i="3"/>
  <c r="AL107" i="3"/>
  <c r="AM107" i="3"/>
  <c r="AN107" i="3"/>
  <c r="AO107" i="3"/>
  <c r="AP107" i="3"/>
  <c r="AQ107" i="3"/>
  <c r="AL108" i="3"/>
  <c r="AM108" i="3"/>
  <c r="AN108" i="3"/>
  <c r="AO108" i="3"/>
  <c r="AQ108" i="3" s="1"/>
  <c r="AP108" i="3"/>
  <c r="AL109" i="3"/>
  <c r="AM109" i="3"/>
  <c r="AN109" i="3"/>
  <c r="AO109" i="3"/>
  <c r="AP109" i="3"/>
  <c r="AQ109" i="3"/>
  <c r="AL110" i="3"/>
  <c r="AM110" i="3"/>
  <c r="AN110" i="3"/>
  <c r="AO110" i="3"/>
  <c r="AQ110" i="3" s="1"/>
  <c r="AP110" i="3"/>
  <c r="AL111" i="3"/>
  <c r="AM111" i="3"/>
  <c r="AN111" i="3"/>
  <c r="AO111" i="3"/>
  <c r="AQ111" i="3" s="1"/>
  <c r="AP111" i="3"/>
  <c r="AL112" i="3"/>
  <c r="AM112" i="3"/>
  <c r="AN112" i="3"/>
  <c r="AO112" i="3"/>
  <c r="AQ112" i="3" s="1"/>
  <c r="AP112" i="3"/>
  <c r="AL113" i="3"/>
  <c r="AM113" i="3"/>
  <c r="AN113" i="3"/>
  <c r="AO113" i="3"/>
  <c r="AP113" i="3"/>
  <c r="AQ113" i="3"/>
  <c r="AL114" i="3"/>
  <c r="AM114" i="3"/>
  <c r="AN114" i="3"/>
  <c r="AO114" i="3"/>
  <c r="AQ114" i="3" s="1"/>
  <c r="AP114" i="3"/>
  <c r="AL115" i="3"/>
  <c r="AM115" i="3"/>
  <c r="AN115" i="3"/>
  <c r="AO115" i="3"/>
  <c r="AP115" i="3"/>
  <c r="AQ115" i="3"/>
  <c r="AL116" i="3"/>
  <c r="AM116" i="3"/>
  <c r="AN116" i="3"/>
  <c r="AO116" i="3"/>
  <c r="AQ116" i="3" s="1"/>
  <c r="AP116" i="3"/>
  <c r="AL117" i="3"/>
  <c r="AM117" i="3"/>
  <c r="AN117" i="3"/>
  <c r="AO117" i="3"/>
  <c r="AQ117" i="3" s="1"/>
  <c r="AP117" i="3"/>
  <c r="AL118" i="3"/>
  <c r="AM118" i="3"/>
  <c r="AN118" i="3"/>
  <c r="AO118" i="3"/>
  <c r="AQ118" i="3" s="1"/>
  <c r="AP118" i="3"/>
  <c r="AL119" i="3"/>
  <c r="AM119" i="3"/>
  <c r="AN119" i="3"/>
  <c r="AO119" i="3"/>
  <c r="AQ119" i="3" s="1"/>
  <c r="AP119" i="3"/>
  <c r="AL120" i="3"/>
  <c r="AM120" i="3"/>
  <c r="AN120" i="3"/>
  <c r="AO120" i="3"/>
  <c r="AQ120" i="3" s="1"/>
  <c r="AP120" i="3"/>
  <c r="AL121" i="3"/>
  <c r="AM121" i="3"/>
  <c r="AN121" i="3"/>
  <c r="AO121" i="3"/>
  <c r="AQ121" i="3" s="1"/>
  <c r="AP121" i="3"/>
  <c r="AL122" i="3"/>
  <c r="AM122" i="3"/>
  <c r="AN122" i="3"/>
  <c r="AO122" i="3"/>
  <c r="AQ122" i="3" s="1"/>
  <c r="AP122" i="3"/>
  <c r="AL123" i="3"/>
  <c r="AM123" i="3"/>
  <c r="AN123" i="3"/>
  <c r="AO123" i="3"/>
  <c r="AP123" i="3"/>
  <c r="AQ123" i="3"/>
  <c r="AL124" i="3"/>
  <c r="AM124" i="3"/>
  <c r="AN124" i="3"/>
  <c r="AO124" i="3"/>
  <c r="AQ124" i="3" s="1"/>
  <c r="AP124" i="3"/>
  <c r="AL125" i="3"/>
  <c r="AM125" i="3"/>
  <c r="AN125" i="3"/>
  <c r="AO125" i="3"/>
  <c r="AP125" i="3"/>
  <c r="AQ125" i="3"/>
  <c r="AL126" i="3"/>
  <c r="AM126" i="3"/>
  <c r="AN126" i="3"/>
  <c r="AO126" i="3"/>
  <c r="AQ126" i="3" s="1"/>
  <c r="AP126" i="3"/>
  <c r="AL127" i="3"/>
  <c r="AM127" i="3"/>
  <c r="AN127" i="3"/>
  <c r="AO127" i="3"/>
  <c r="AQ127" i="3" s="1"/>
  <c r="AP127" i="3"/>
  <c r="AL128" i="3"/>
  <c r="AM128" i="3"/>
  <c r="AN128" i="3"/>
  <c r="AO128" i="3"/>
  <c r="AQ128" i="3" s="1"/>
  <c r="AP128" i="3"/>
  <c r="AL129" i="3"/>
  <c r="AM129" i="3"/>
  <c r="AN129" i="3"/>
  <c r="AO129" i="3"/>
  <c r="AQ129" i="3" s="1"/>
  <c r="AP129" i="3"/>
  <c r="AL130" i="3"/>
  <c r="AM130" i="3"/>
  <c r="AN130" i="3"/>
  <c r="AO130" i="3"/>
  <c r="AQ130" i="3" s="1"/>
  <c r="AP130" i="3"/>
  <c r="AL131" i="3"/>
  <c r="AM131" i="3"/>
  <c r="AN131" i="3"/>
  <c r="AO131" i="3"/>
  <c r="AQ131" i="3" s="1"/>
  <c r="AP131" i="3"/>
  <c r="AL132" i="3"/>
  <c r="AM132" i="3"/>
  <c r="AN132" i="3"/>
  <c r="AO132" i="3"/>
  <c r="AQ132" i="3" s="1"/>
  <c r="AP132" i="3"/>
  <c r="AL133" i="3"/>
  <c r="AM133" i="3"/>
  <c r="AN133" i="3"/>
  <c r="AO133" i="3"/>
  <c r="AQ133" i="3" s="1"/>
  <c r="AP133" i="3"/>
  <c r="AL134" i="3"/>
  <c r="AM134" i="3"/>
  <c r="AN134" i="3"/>
  <c r="AO134" i="3"/>
  <c r="AQ134" i="3" s="1"/>
  <c r="AP134" i="3"/>
  <c r="AL135" i="3"/>
  <c r="AM135" i="3"/>
  <c r="AN135" i="3"/>
  <c r="AO135" i="3"/>
  <c r="AQ135" i="3" s="1"/>
  <c r="AP135" i="3"/>
  <c r="AL136" i="3"/>
  <c r="AM136" i="3"/>
  <c r="AN136" i="3"/>
  <c r="AO136" i="3"/>
  <c r="AQ136" i="3" s="1"/>
  <c r="AP136" i="3"/>
  <c r="AL137" i="3"/>
  <c r="AM137" i="3"/>
  <c r="AN137" i="3"/>
  <c r="AO137" i="3"/>
  <c r="AQ137" i="3" s="1"/>
  <c r="AP137" i="3"/>
  <c r="AL138" i="3"/>
  <c r="AM138" i="3"/>
  <c r="AN138" i="3"/>
  <c r="AO138" i="3"/>
  <c r="AQ138" i="3" s="1"/>
  <c r="AP138" i="3"/>
  <c r="AL139" i="3"/>
  <c r="AM139" i="3"/>
  <c r="AN139" i="3"/>
  <c r="AO139" i="3"/>
  <c r="AP139" i="3"/>
  <c r="AQ139" i="3"/>
  <c r="AL140" i="3"/>
  <c r="AM140" i="3"/>
  <c r="AN140" i="3"/>
  <c r="AO140" i="3"/>
  <c r="AQ140" i="3" s="1"/>
  <c r="AP140" i="3"/>
  <c r="AL141" i="3"/>
  <c r="AM141" i="3"/>
  <c r="AN141" i="3"/>
  <c r="AO141" i="3"/>
  <c r="AQ141" i="3" s="1"/>
  <c r="AP141" i="3"/>
  <c r="AL142" i="3"/>
  <c r="AM142" i="3"/>
  <c r="AN142" i="3"/>
  <c r="AO142" i="3"/>
  <c r="AQ142" i="3" s="1"/>
  <c r="AP142" i="3"/>
  <c r="AL143" i="3"/>
  <c r="AM143" i="3"/>
  <c r="AN143" i="3"/>
  <c r="AO143" i="3"/>
  <c r="AQ143" i="3" s="1"/>
  <c r="AP143" i="3"/>
  <c r="AL144" i="3"/>
  <c r="AM144" i="3"/>
  <c r="AN144" i="3"/>
  <c r="AO144" i="3"/>
  <c r="AQ144" i="3" s="1"/>
  <c r="AP144" i="3"/>
  <c r="AL145" i="3"/>
  <c r="AM145" i="3"/>
  <c r="AN145" i="3"/>
  <c r="AO145" i="3"/>
  <c r="AP145" i="3"/>
  <c r="AQ145" i="3"/>
  <c r="AL146" i="3"/>
  <c r="AM146" i="3"/>
  <c r="AN146" i="3"/>
  <c r="AO146" i="3"/>
  <c r="AQ146" i="3" s="1"/>
  <c r="AP146" i="3"/>
  <c r="AL147" i="3"/>
  <c r="AM147" i="3"/>
  <c r="AN147" i="3"/>
  <c r="AO147" i="3"/>
  <c r="AQ147" i="3" s="1"/>
  <c r="AP147" i="3"/>
  <c r="AL148" i="3"/>
  <c r="AM148" i="3"/>
  <c r="AN148" i="3"/>
  <c r="AO148" i="3"/>
  <c r="AQ148" i="3" s="1"/>
  <c r="AP148" i="3"/>
  <c r="AL149" i="3"/>
  <c r="AM149" i="3"/>
  <c r="AN149" i="3"/>
  <c r="AO149" i="3"/>
  <c r="AQ149" i="3" s="1"/>
  <c r="AP149" i="3"/>
  <c r="AL150" i="3"/>
  <c r="AM150" i="3"/>
  <c r="AN150" i="3"/>
  <c r="AO150" i="3"/>
  <c r="AQ150" i="3" s="1"/>
  <c r="AP150" i="3"/>
  <c r="AL151" i="3"/>
  <c r="AM151" i="3"/>
  <c r="AN151" i="3"/>
  <c r="AO151" i="3"/>
  <c r="AQ151" i="3" s="1"/>
  <c r="AP151" i="3"/>
  <c r="AL152" i="3"/>
  <c r="AM152" i="3"/>
  <c r="AN152" i="3"/>
  <c r="AO152" i="3"/>
  <c r="AQ152" i="3" s="1"/>
  <c r="AP152" i="3"/>
  <c r="AL153" i="3"/>
  <c r="AM153" i="3"/>
  <c r="AN153" i="3"/>
  <c r="AO153" i="3"/>
  <c r="AQ153" i="3" s="1"/>
  <c r="AP153" i="3"/>
  <c r="AL154" i="3"/>
  <c r="AM154" i="3"/>
  <c r="AN154" i="3"/>
  <c r="AO154" i="3"/>
  <c r="AQ154" i="3" s="1"/>
  <c r="AP154" i="3"/>
  <c r="AL155" i="3"/>
  <c r="AM155" i="3"/>
  <c r="AN155" i="3"/>
  <c r="AO155" i="3"/>
  <c r="AQ155" i="3" s="1"/>
  <c r="AP155" i="3"/>
  <c r="AL156" i="3"/>
  <c r="AM156" i="3"/>
  <c r="AN156" i="3"/>
  <c r="AO156" i="3"/>
  <c r="AQ156" i="3" s="1"/>
  <c r="AP156" i="3"/>
  <c r="AL157" i="3"/>
  <c r="AM157" i="3"/>
  <c r="AN157" i="3"/>
  <c r="AO157" i="3"/>
  <c r="AP157" i="3"/>
  <c r="AQ157" i="3"/>
  <c r="AL158" i="3"/>
  <c r="AM158" i="3"/>
  <c r="AN158" i="3"/>
  <c r="AO158" i="3"/>
  <c r="AQ158" i="3" s="1"/>
  <c r="AP158" i="3"/>
  <c r="AL159" i="3"/>
  <c r="AM159" i="3"/>
  <c r="AN159" i="3"/>
  <c r="AO159" i="3"/>
  <c r="AQ159" i="3" s="1"/>
  <c r="AP159" i="3"/>
  <c r="AL160" i="3"/>
  <c r="AM160" i="3"/>
  <c r="AN160" i="3"/>
  <c r="AO160" i="3"/>
  <c r="AQ160" i="3" s="1"/>
  <c r="AP160" i="3"/>
  <c r="AL161" i="3"/>
  <c r="AM161" i="3"/>
  <c r="AN161" i="3"/>
  <c r="AO161" i="3"/>
  <c r="AQ161" i="3" s="1"/>
  <c r="AP161" i="3"/>
  <c r="AL162" i="3"/>
  <c r="AM162" i="3"/>
  <c r="AN162" i="3"/>
  <c r="AO162" i="3"/>
  <c r="AQ162" i="3" s="1"/>
  <c r="AP162" i="3"/>
  <c r="AL163" i="3"/>
  <c r="AM163" i="3"/>
  <c r="AN163" i="3"/>
  <c r="AO163" i="3"/>
  <c r="AP163" i="3"/>
  <c r="AQ163" i="3"/>
  <c r="AL164" i="3"/>
  <c r="AM164" i="3"/>
  <c r="AN164" i="3"/>
  <c r="AO164" i="3"/>
  <c r="AQ164" i="3" s="1"/>
  <c r="AP164" i="3"/>
  <c r="AL165" i="3"/>
  <c r="AM165" i="3"/>
  <c r="AN165" i="3"/>
  <c r="AO165" i="3"/>
  <c r="AQ165" i="3" s="1"/>
  <c r="AP165" i="3"/>
  <c r="AL166" i="3"/>
  <c r="AM166" i="3"/>
  <c r="AN166" i="3"/>
  <c r="AO166" i="3"/>
  <c r="AQ166" i="3" s="1"/>
  <c r="AP166" i="3"/>
  <c r="AL167" i="3"/>
  <c r="AM167" i="3"/>
  <c r="AN167" i="3"/>
  <c r="AO167" i="3"/>
  <c r="AQ167" i="3" s="1"/>
  <c r="AP167" i="3"/>
  <c r="AL168" i="3"/>
  <c r="AM168" i="3"/>
  <c r="AN168" i="3"/>
  <c r="AO168" i="3"/>
  <c r="AQ168" i="3" s="1"/>
  <c r="AP168" i="3"/>
  <c r="AL169" i="3"/>
  <c r="AM169" i="3"/>
  <c r="AN169" i="3"/>
  <c r="AO169" i="3"/>
  <c r="AQ169" i="3" s="1"/>
  <c r="AP169" i="3"/>
  <c r="AL170" i="3"/>
  <c r="AM170" i="3"/>
  <c r="AN170" i="3"/>
  <c r="AO170" i="3"/>
  <c r="AQ170" i="3" s="1"/>
  <c r="AP170" i="3"/>
  <c r="AL171" i="3"/>
  <c r="AM171" i="3"/>
  <c r="AN171" i="3"/>
  <c r="AO171" i="3"/>
  <c r="AQ171" i="3" s="1"/>
  <c r="AP171" i="3"/>
  <c r="AL172" i="3"/>
  <c r="AM172" i="3"/>
  <c r="AN172" i="3"/>
  <c r="AO172" i="3"/>
  <c r="AQ172" i="3" s="1"/>
  <c r="AP172" i="3"/>
  <c r="AL173" i="3"/>
  <c r="AM173" i="3"/>
  <c r="AN173" i="3"/>
  <c r="AO173" i="3"/>
  <c r="AP173" i="3"/>
  <c r="AQ173" i="3"/>
  <c r="AL174" i="3"/>
  <c r="AM174" i="3"/>
  <c r="AN174" i="3"/>
  <c r="AO174" i="3"/>
  <c r="AQ174" i="3" s="1"/>
  <c r="AP174" i="3"/>
  <c r="AL175" i="3"/>
  <c r="AM175" i="3"/>
  <c r="AN175" i="3"/>
  <c r="AO175" i="3"/>
  <c r="AQ175" i="3" s="1"/>
  <c r="AP175" i="3"/>
  <c r="AL176" i="3"/>
  <c r="AM176" i="3"/>
  <c r="AN176" i="3"/>
  <c r="AO176" i="3"/>
  <c r="AQ176" i="3" s="1"/>
  <c r="AP176" i="3"/>
  <c r="AL177" i="3"/>
  <c r="AM177" i="3"/>
  <c r="AN177" i="3"/>
  <c r="AO177" i="3"/>
  <c r="AQ177" i="3" s="1"/>
  <c r="AP177" i="3"/>
  <c r="AL178" i="3"/>
  <c r="AM178" i="3"/>
  <c r="AN178" i="3"/>
  <c r="AO178" i="3"/>
  <c r="AQ178" i="3" s="1"/>
  <c r="AP178" i="3"/>
  <c r="AL179" i="3"/>
  <c r="AM179" i="3"/>
  <c r="AN179" i="3"/>
  <c r="AO179" i="3"/>
  <c r="AP179" i="3"/>
  <c r="AQ179" i="3"/>
  <c r="AL180" i="3"/>
  <c r="AM180" i="3"/>
  <c r="AN180" i="3"/>
  <c r="AO180" i="3"/>
  <c r="AQ180" i="3" s="1"/>
  <c r="AP180" i="3"/>
  <c r="AL181" i="3"/>
  <c r="AM181" i="3"/>
  <c r="AN181" i="3"/>
  <c r="AO181" i="3"/>
  <c r="AQ181" i="3" s="1"/>
  <c r="AP181" i="3"/>
  <c r="AL182" i="3"/>
  <c r="AM182" i="3"/>
  <c r="AN182" i="3"/>
  <c r="AO182" i="3"/>
  <c r="AQ182" i="3" s="1"/>
  <c r="AP182" i="3"/>
  <c r="AL183" i="3"/>
  <c r="AM183" i="3"/>
  <c r="AN183" i="3"/>
  <c r="AO183" i="3"/>
  <c r="AQ183" i="3" s="1"/>
  <c r="AP183" i="3"/>
  <c r="AL184" i="3"/>
  <c r="AM184" i="3"/>
  <c r="AN184" i="3"/>
  <c r="AO184" i="3"/>
  <c r="AQ184" i="3" s="1"/>
  <c r="AP184" i="3"/>
  <c r="AL185" i="3"/>
  <c r="AM185" i="3"/>
  <c r="AN185" i="3"/>
  <c r="AO185" i="3"/>
  <c r="AQ185" i="3" s="1"/>
  <c r="AP185" i="3"/>
  <c r="AL186" i="3"/>
  <c r="AM186" i="3"/>
  <c r="AN186" i="3"/>
  <c r="AO186" i="3"/>
  <c r="AQ186" i="3" s="1"/>
  <c r="AP186" i="3"/>
  <c r="AL187" i="3"/>
  <c r="AM187" i="3"/>
  <c r="AN187" i="3"/>
  <c r="AO187" i="3"/>
  <c r="AQ187" i="3" s="1"/>
  <c r="AP187" i="3"/>
  <c r="AL188" i="3"/>
  <c r="AM188" i="3"/>
  <c r="AN188" i="3"/>
  <c r="AO188" i="3"/>
  <c r="AQ188" i="3" s="1"/>
  <c r="AP188" i="3"/>
  <c r="AL189" i="3"/>
  <c r="AM189" i="3"/>
  <c r="AN189" i="3"/>
  <c r="AO189" i="3"/>
  <c r="AP189" i="3"/>
  <c r="AQ189" i="3"/>
  <c r="AL190" i="3"/>
  <c r="AM190" i="3"/>
  <c r="AN190" i="3"/>
  <c r="AO190" i="3"/>
  <c r="AQ190" i="3" s="1"/>
  <c r="AP190" i="3"/>
  <c r="AL191" i="3"/>
  <c r="AM191" i="3"/>
  <c r="AN191" i="3"/>
  <c r="AO191" i="3"/>
  <c r="AQ191" i="3" s="1"/>
  <c r="AP191" i="3"/>
  <c r="AL192" i="3"/>
  <c r="AM192" i="3"/>
  <c r="AN192" i="3"/>
  <c r="AO192" i="3"/>
  <c r="AQ192" i="3" s="1"/>
  <c r="AP192" i="3"/>
  <c r="AL193" i="3"/>
  <c r="AM193" i="3"/>
  <c r="AN193" i="3"/>
  <c r="AO193" i="3"/>
  <c r="AQ193" i="3" s="1"/>
  <c r="AP193" i="3"/>
  <c r="AL194" i="3"/>
  <c r="AM194" i="3"/>
  <c r="AN194" i="3"/>
  <c r="AO194" i="3"/>
  <c r="AQ194" i="3" s="1"/>
  <c r="AP194" i="3"/>
  <c r="AL195" i="3"/>
  <c r="AM195" i="3"/>
  <c r="AN195" i="3"/>
  <c r="AO195" i="3"/>
  <c r="AP195" i="3"/>
  <c r="AQ195" i="3"/>
  <c r="AL196" i="3"/>
  <c r="AM196" i="3"/>
  <c r="AN196" i="3"/>
  <c r="AO196" i="3"/>
  <c r="AQ196" i="3" s="1"/>
  <c r="AP196" i="3"/>
  <c r="AL197" i="3"/>
  <c r="AM197" i="3"/>
  <c r="AN197" i="3"/>
  <c r="AO197" i="3"/>
  <c r="AQ197" i="3" s="1"/>
  <c r="AP197" i="3"/>
  <c r="AL198" i="3"/>
  <c r="AM198" i="3"/>
  <c r="AN198" i="3"/>
  <c r="AO198" i="3"/>
  <c r="AQ198" i="3" s="1"/>
  <c r="AP198" i="3"/>
  <c r="AL199" i="3"/>
  <c r="AM199" i="3"/>
  <c r="AN199" i="3"/>
  <c r="AO199" i="3"/>
  <c r="AQ199" i="3" s="1"/>
  <c r="AP199" i="3"/>
  <c r="AL200" i="3"/>
  <c r="AM200" i="3"/>
  <c r="AN200" i="3"/>
  <c r="AO200" i="3"/>
  <c r="AQ200" i="3" s="1"/>
  <c r="AP200" i="3"/>
  <c r="AL201" i="3"/>
  <c r="AM201" i="3"/>
  <c r="AN201" i="3"/>
  <c r="AO201" i="3"/>
  <c r="AQ201" i="3" s="1"/>
  <c r="AP201" i="3"/>
  <c r="AL202" i="3"/>
  <c r="AM202" i="3"/>
  <c r="AN202" i="3"/>
  <c r="AO202" i="3"/>
  <c r="AQ202" i="3" s="1"/>
  <c r="AP202" i="3"/>
  <c r="AL203" i="3"/>
  <c r="AM203" i="3"/>
  <c r="AN203" i="3"/>
  <c r="AO203" i="3"/>
  <c r="AQ203" i="3" s="1"/>
  <c r="AP203" i="3"/>
  <c r="AL204" i="3"/>
  <c r="AM204" i="3"/>
  <c r="AN204" i="3"/>
  <c r="AO204" i="3"/>
  <c r="AQ204" i="3" s="1"/>
  <c r="AP204" i="3"/>
  <c r="AL205" i="3"/>
  <c r="AM205" i="3"/>
  <c r="AN205" i="3"/>
  <c r="AO205" i="3"/>
  <c r="AP205" i="3"/>
  <c r="AQ205" i="3"/>
  <c r="AL206" i="3"/>
  <c r="AM206" i="3"/>
  <c r="AN206" i="3"/>
  <c r="AO206" i="3"/>
  <c r="AQ206" i="3" s="1"/>
  <c r="AP206" i="3"/>
  <c r="AL207" i="3"/>
  <c r="AM207" i="3"/>
  <c r="AN207" i="3"/>
  <c r="AO207" i="3"/>
  <c r="AQ207" i="3" s="1"/>
  <c r="AP207" i="3"/>
  <c r="AL208" i="3"/>
  <c r="AM208" i="3"/>
  <c r="AN208" i="3"/>
  <c r="AO208" i="3"/>
  <c r="AQ208" i="3" s="1"/>
  <c r="AP208" i="3"/>
  <c r="AL209" i="3"/>
  <c r="AM209" i="3"/>
  <c r="AN209" i="3"/>
  <c r="AO209" i="3"/>
  <c r="AQ209" i="3" s="1"/>
  <c r="AP209" i="3"/>
  <c r="AL210" i="3"/>
  <c r="AM210" i="3"/>
  <c r="AN210" i="3"/>
  <c r="AO210" i="3"/>
  <c r="AQ210" i="3" s="1"/>
  <c r="AP210" i="3"/>
  <c r="AL211" i="3"/>
  <c r="AM211" i="3"/>
  <c r="AN211" i="3"/>
  <c r="AO211" i="3"/>
  <c r="AP211" i="3"/>
  <c r="AQ211" i="3"/>
  <c r="AL212" i="3"/>
  <c r="AM212" i="3"/>
  <c r="AN212" i="3"/>
  <c r="AO212" i="3"/>
  <c r="AQ212" i="3" s="1"/>
  <c r="AP212" i="3"/>
  <c r="AL213" i="3"/>
  <c r="AM213" i="3"/>
  <c r="AN213" i="3"/>
  <c r="AO213" i="3"/>
  <c r="AQ213" i="3" s="1"/>
  <c r="AP213" i="3"/>
  <c r="AL214" i="3"/>
  <c r="AM214" i="3"/>
  <c r="AN214" i="3"/>
  <c r="AO214" i="3"/>
  <c r="AQ214" i="3" s="1"/>
  <c r="AP214" i="3"/>
  <c r="AL215" i="3"/>
  <c r="AM215" i="3"/>
  <c r="AN215" i="3"/>
  <c r="AO215" i="3"/>
  <c r="AQ215" i="3" s="1"/>
  <c r="AP215" i="3"/>
  <c r="AL216" i="3"/>
  <c r="AM216" i="3"/>
  <c r="AN216" i="3"/>
  <c r="AO216" i="3"/>
  <c r="AQ216" i="3" s="1"/>
  <c r="AP216" i="3"/>
  <c r="AL217" i="3"/>
  <c r="AM217" i="3"/>
  <c r="AN217" i="3"/>
  <c r="AO217" i="3"/>
  <c r="AQ217" i="3" s="1"/>
  <c r="AP217" i="3"/>
  <c r="AL218" i="3"/>
  <c r="AM218" i="3"/>
  <c r="AN218" i="3"/>
  <c r="AO218" i="3"/>
  <c r="AQ218" i="3" s="1"/>
  <c r="AP218" i="3"/>
  <c r="AL219" i="3"/>
  <c r="AM219" i="3"/>
  <c r="AN219" i="3"/>
  <c r="AO219" i="3"/>
  <c r="AQ219" i="3" s="1"/>
  <c r="AP219" i="3"/>
  <c r="AL220" i="3"/>
  <c r="AM220" i="3"/>
  <c r="AN220" i="3"/>
  <c r="AO220" i="3"/>
  <c r="AQ220" i="3" s="1"/>
  <c r="AP220" i="3"/>
  <c r="AL221" i="3"/>
  <c r="AM221" i="3"/>
  <c r="AN221" i="3"/>
  <c r="AO221" i="3"/>
  <c r="AP221" i="3"/>
  <c r="AQ221" i="3"/>
  <c r="AL222" i="3"/>
  <c r="AM222" i="3"/>
  <c r="AN222" i="3"/>
  <c r="AO222" i="3"/>
  <c r="AQ222" i="3" s="1"/>
  <c r="AP222" i="3"/>
  <c r="AL223" i="3"/>
  <c r="AM223" i="3"/>
  <c r="AN223" i="3"/>
  <c r="AO223" i="3"/>
  <c r="AQ223" i="3" s="1"/>
  <c r="AP223" i="3"/>
  <c r="AL224" i="3"/>
  <c r="AM224" i="3"/>
  <c r="AN224" i="3"/>
  <c r="AO224" i="3"/>
  <c r="AQ224" i="3" s="1"/>
  <c r="AP224" i="3"/>
  <c r="AL225" i="3"/>
  <c r="AM225" i="3"/>
  <c r="AN225" i="3"/>
  <c r="AO225" i="3"/>
  <c r="AQ225" i="3" s="1"/>
  <c r="AP225" i="3"/>
  <c r="AL226" i="3"/>
  <c r="AM226" i="3"/>
  <c r="AN226" i="3"/>
  <c r="AO226" i="3"/>
  <c r="AQ226" i="3" s="1"/>
  <c r="AP226" i="3"/>
  <c r="AL227" i="3"/>
  <c r="AM227" i="3"/>
  <c r="AN227" i="3"/>
  <c r="AO227" i="3"/>
  <c r="AP227" i="3"/>
  <c r="AQ227" i="3"/>
  <c r="AL228" i="3"/>
  <c r="AM228" i="3"/>
  <c r="AN228" i="3"/>
  <c r="AO228" i="3"/>
  <c r="AQ228" i="3" s="1"/>
  <c r="AP228" i="3"/>
  <c r="AL229" i="3"/>
  <c r="AM229" i="3"/>
  <c r="AN229" i="3"/>
  <c r="AO229" i="3"/>
  <c r="AQ229" i="3" s="1"/>
  <c r="AP229" i="3"/>
  <c r="AL230" i="3"/>
  <c r="AM230" i="3"/>
  <c r="AN230" i="3"/>
  <c r="AO230" i="3"/>
  <c r="AQ230" i="3" s="1"/>
  <c r="AP230" i="3"/>
  <c r="AL231" i="3"/>
  <c r="AM231" i="3"/>
  <c r="AN231" i="3"/>
  <c r="AO231" i="3"/>
  <c r="AQ231" i="3" s="1"/>
  <c r="AP231" i="3"/>
  <c r="AL232" i="3"/>
  <c r="AM232" i="3"/>
  <c r="AN232" i="3"/>
  <c r="AO232" i="3"/>
  <c r="AQ232" i="3" s="1"/>
  <c r="AP232" i="3"/>
  <c r="AL233" i="3"/>
  <c r="AM233" i="3"/>
  <c r="AN233" i="3"/>
  <c r="AO233" i="3"/>
  <c r="AQ233" i="3" s="1"/>
  <c r="AP233" i="3"/>
  <c r="AL234" i="3"/>
  <c r="AM234" i="3"/>
  <c r="AN234" i="3"/>
  <c r="AO234" i="3"/>
  <c r="AQ234" i="3" s="1"/>
  <c r="AP234" i="3"/>
  <c r="AL235" i="3"/>
  <c r="AM235" i="3"/>
  <c r="AN235" i="3"/>
  <c r="AO235" i="3"/>
  <c r="AQ235" i="3" s="1"/>
  <c r="AP235" i="3"/>
  <c r="AL236" i="3"/>
  <c r="AM236" i="3"/>
  <c r="AN236" i="3"/>
  <c r="AO236" i="3"/>
  <c r="AQ236" i="3" s="1"/>
  <c r="AP236" i="3"/>
  <c r="AL237" i="3"/>
  <c r="AM237" i="3"/>
  <c r="AN237" i="3"/>
  <c r="AO237" i="3"/>
  <c r="AP237" i="3"/>
  <c r="AQ237" i="3"/>
  <c r="AL238" i="3"/>
  <c r="AM238" i="3"/>
  <c r="AN238" i="3"/>
  <c r="AO238" i="3"/>
  <c r="AQ238" i="3" s="1"/>
  <c r="AP238" i="3"/>
  <c r="AL239" i="3"/>
  <c r="AM239" i="3"/>
  <c r="AN239" i="3"/>
  <c r="AO239" i="3"/>
  <c r="AQ239" i="3" s="1"/>
  <c r="AP239" i="3"/>
  <c r="AL240" i="3"/>
  <c r="AM240" i="3"/>
  <c r="AN240" i="3"/>
  <c r="AO240" i="3"/>
  <c r="AQ240" i="3" s="1"/>
  <c r="AP240" i="3"/>
  <c r="AL241" i="3"/>
  <c r="AM241" i="3"/>
  <c r="AN241" i="3"/>
  <c r="AO241" i="3"/>
  <c r="AQ241" i="3" s="1"/>
  <c r="AP241" i="3"/>
  <c r="AL242" i="3"/>
  <c r="AM242" i="3"/>
  <c r="AN242" i="3"/>
  <c r="AO242" i="3"/>
  <c r="AQ242" i="3" s="1"/>
  <c r="AP242" i="3"/>
  <c r="AL243" i="3"/>
  <c r="AM243" i="3"/>
  <c r="AN243" i="3"/>
  <c r="AO243" i="3"/>
  <c r="AP243" i="3"/>
  <c r="AQ243" i="3"/>
  <c r="AP5" i="3"/>
  <c r="AO5" i="3"/>
  <c r="AQ5" i="3" s="1"/>
  <c r="AN5" i="3"/>
  <c r="AM5" i="3"/>
  <c r="AL5" i="3"/>
  <c r="AL6" i="2"/>
  <c r="AM6" i="2"/>
  <c r="AN6" i="2"/>
  <c r="AO6" i="2"/>
  <c r="AQ6" i="2" s="1"/>
  <c r="AP6" i="2"/>
  <c r="AL7" i="2"/>
  <c r="AM7" i="2"/>
  <c r="AN7" i="2"/>
  <c r="AO7" i="2"/>
  <c r="AP7" i="2"/>
  <c r="AQ7" i="2"/>
  <c r="AL8" i="2"/>
  <c r="AM8" i="2"/>
  <c r="AN8" i="2"/>
  <c r="AO8" i="2"/>
  <c r="AQ8" i="2" s="1"/>
  <c r="AP8" i="2"/>
  <c r="AL9" i="2"/>
  <c r="AM9" i="2"/>
  <c r="AN9" i="2"/>
  <c r="AO9" i="2"/>
  <c r="AQ9" i="2" s="1"/>
  <c r="AP9" i="2"/>
  <c r="AL10" i="2"/>
  <c r="AM10" i="2"/>
  <c r="AN10" i="2"/>
  <c r="AO10" i="2"/>
  <c r="AQ10" i="2" s="1"/>
  <c r="AP10" i="2"/>
  <c r="AL11" i="2"/>
  <c r="AM11" i="2"/>
  <c r="AN11" i="2"/>
  <c r="AO11" i="2"/>
  <c r="AQ11" i="2" s="1"/>
  <c r="AP11" i="2"/>
  <c r="AL12" i="2"/>
  <c r="AM12" i="2"/>
  <c r="AN12" i="2"/>
  <c r="AO12" i="2"/>
  <c r="AQ12" i="2" s="1"/>
  <c r="AP12" i="2"/>
  <c r="AL13" i="2"/>
  <c r="AM13" i="2"/>
  <c r="AN13" i="2"/>
  <c r="AO13" i="2"/>
  <c r="AP13" i="2"/>
  <c r="AQ13" i="2"/>
  <c r="AL14" i="2"/>
  <c r="AM14" i="2"/>
  <c r="AN14" i="2"/>
  <c r="AO14" i="2"/>
  <c r="AQ14" i="2" s="1"/>
  <c r="AP14" i="2"/>
  <c r="AL15" i="2"/>
  <c r="AM15" i="2"/>
  <c r="AN15" i="2"/>
  <c r="AO15" i="2"/>
  <c r="AQ15" i="2" s="1"/>
  <c r="AL16" i="2"/>
  <c r="AM16" i="2"/>
  <c r="AN16" i="2"/>
  <c r="AO16" i="2"/>
  <c r="AQ16" i="2" s="1"/>
  <c r="AL17" i="2"/>
  <c r="AM17" i="2"/>
  <c r="AN17" i="2"/>
  <c r="AO17" i="2"/>
  <c r="AQ17" i="2" s="1"/>
  <c r="AL18" i="2"/>
  <c r="AM18" i="2"/>
  <c r="AN18" i="2"/>
  <c r="AO18" i="2"/>
  <c r="AQ18" i="2" s="1"/>
  <c r="AL19" i="2"/>
  <c r="AM19" i="2"/>
  <c r="AN19" i="2"/>
  <c r="AO19" i="2"/>
  <c r="AQ19" i="2" s="1"/>
  <c r="AL20" i="2"/>
  <c r="AM20" i="2"/>
  <c r="AN20" i="2"/>
  <c r="AO20" i="2"/>
  <c r="AQ20" i="2" s="1"/>
  <c r="AL21" i="2"/>
  <c r="AM21" i="2"/>
  <c r="AN21" i="2"/>
  <c r="AO21" i="2"/>
  <c r="AQ21" i="2"/>
  <c r="AL22" i="2"/>
  <c r="AM22" i="2"/>
  <c r="AN22" i="2"/>
  <c r="AO22" i="2"/>
  <c r="AQ22" i="2" s="1"/>
  <c r="AL23" i="2"/>
  <c r="AM23" i="2"/>
  <c r="AN23" i="2"/>
  <c r="AO23" i="2"/>
  <c r="AQ23" i="2"/>
  <c r="AL24" i="2"/>
  <c r="AM24" i="2"/>
  <c r="AN24" i="2"/>
  <c r="AO24" i="2"/>
  <c r="AQ24" i="2" s="1"/>
  <c r="AL25" i="2"/>
  <c r="AM25" i="2"/>
  <c r="AN25" i="2"/>
  <c r="AO25" i="2"/>
  <c r="AQ25" i="2" s="1"/>
  <c r="AL26" i="2"/>
  <c r="AM26" i="2"/>
  <c r="AN26" i="2"/>
  <c r="AO26" i="2"/>
  <c r="AQ26" i="2" s="1"/>
  <c r="AL27" i="2"/>
  <c r="AM27" i="2"/>
  <c r="AN27" i="2"/>
  <c r="AO27" i="2"/>
  <c r="AQ27" i="2" s="1"/>
  <c r="AL28" i="2"/>
  <c r="AM28" i="2"/>
  <c r="AN28" i="2"/>
  <c r="AO28" i="2"/>
  <c r="AQ28" i="2" s="1"/>
  <c r="AL29" i="2"/>
  <c r="AM29" i="2"/>
  <c r="AN29" i="2"/>
  <c r="AO29" i="2"/>
  <c r="AQ29" i="2"/>
  <c r="AL30" i="2"/>
  <c r="AM30" i="2"/>
  <c r="AN30" i="2"/>
  <c r="AO30" i="2"/>
  <c r="AQ30" i="2" s="1"/>
  <c r="AL31" i="2"/>
  <c r="AM31" i="2"/>
  <c r="AN31" i="2"/>
  <c r="AO31" i="2"/>
  <c r="AQ31" i="2" s="1"/>
  <c r="AL32" i="2"/>
  <c r="AM32" i="2"/>
  <c r="AN32" i="2"/>
  <c r="AO32" i="2"/>
  <c r="AQ32" i="2" s="1"/>
  <c r="AL33" i="2"/>
  <c r="AM33" i="2"/>
  <c r="AN33" i="2"/>
  <c r="AO33" i="2"/>
  <c r="AQ33" i="2" s="1"/>
  <c r="AL34" i="2"/>
  <c r="AM34" i="2"/>
  <c r="AN34" i="2"/>
  <c r="AO34" i="2"/>
  <c r="AQ34" i="2" s="1"/>
  <c r="AL35" i="2"/>
  <c r="AM35" i="2"/>
  <c r="AN35" i="2"/>
  <c r="AO35" i="2"/>
  <c r="AQ35" i="2" s="1"/>
  <c r="AL36" i="2"/>
  <c r="AM36" i="2"/>
  <c r="AN36" i="2"/>
  <c r="AO36" i="2"/>
  <c r="AQ36" i="2" s="1"/>
  <c r="AL37" i="2"/>
  <c r="AM37" i="2"/>
  <c r="AN37" i="2"/>
  <c r="AO37" i="2"/>
  <c r="AQ37" i="2"/>
  <c r="AL38" i="2"/>
  <c r="AM38" i="2"/>
  <c r="AN38" i="2"/>
  <c r="AO38" i="2"/>
  <c r="AQ38" i="2" s="1"/>
  <c r="AL39" i="2"/>
  <c r="AM39" i="2"/>
  <c r="AN39" i="2"/>
  <c r="AO39" i="2"/>
  <c r="AQ39" i="2"/>
  <c r="AL40" i="2"/>
  <c r="AM40" i="2"/>
  <c r="AN40" i="2"/>
  <c r="AO40" i="2"/>
  <c r="AQ40" i="2" s="1"/>
  <c r="AL41" i="2"/>
  <c r="AM41" i="2"/>
  <c r="AN41" i="2"/>
  <c r="AO41" i="2"/>
  <c r="AQ41" i="2" s="1"/>
  <c r="AL42" i="2"/>
  <c r="AM42" i="2"/>
  <c r="AN42" i="2"/>
  <c r="AO42" i="2"/>
  <c r="AQ42" i="2" s="1"/>
  <c r="AL43" i="2"/>
  <c r="AM43" i="2"/>
  <c r="AN43" i="2"/>
  <c r="AO43" i="2"/>
  <c r="AQ43" i="2" s="1"/>
  <c r="AL44" i="2"/>
  <c r="AM44" i="2"/>
  <c r="AN44" i="2"/>
  <c r="AO44" i="2"/>
  <c r="AQ44" i="2" s="1"/>
  <c r="AL45" i="2"/>
  <c r="AM45" i="2"/>
  <c r="AN45" i="2"/>
  <c r="AO45" i="2"/>
  <c r="AQ45" i="2"/>
  <c r="AL46" i="2"/>
  <c r="AM46" i="2"/>
  <c r="AN46" i="2"/>
  <c r="AO46" i="2"/>
  <c r="AQ46" i="2" s="1"/>
  <c r="AL47" i="2"/>
  <c r="AM47" i="2"/>
  <c r="AN47" i="2"/>
  <c r="AO47" i="2"/>
  <c r="AQ47" i="2" s="1"/>
  <c r="AL48" i="2"/>
  <c r="AM48" i="2"/>
  <c r="AN48" i="2"/>
  <c r="AO48" i="2"/>
  <c r="AQ48" i="2" s="1"/>
  <c r="AL49" i="2"/>
  <c r="AM49" i="2"/>
  <c r="AN49" i="2"/>
  <c r="AO49" i="2"/>
  <c r="AQ49" i="2" s="1"/>
  <c r="AL50" i="2"/>
  <c r="AM50" i="2"/>
  <c r="AN50" i="2"/>
  <c r="AO50" i="2"/>
  <c r="AQ50" i="2" s="1"/>
  <c r="AL51" i="2"/>
  <c r="AM51" i="2"/>
  <c r="AN51" i="2"/>
  <c r="AO51" i="2"/>
  <c r="AQ51" i="2" s="1"/>
  <c r="AL52" i="2"/>
  <c r="AM52" i="2"/>
  <c r="AN52" i="2"/>
  <c r="AO52" i="2"/>
  <c r="AQ52" i="2" s="1"/>
  <c r="AL53" i="2"/>
  <c r="AM53" i="2"/>
  <c r="AN53" i="2"/>
  <c r="AO53" i="2"/>
  <c r="AQ53" i="2"/>
  <c r="AL54" i="2"/>
  <c r="AM54" i="2"/>
  <c r="AN54" i="2"/>
  <c r="AO54" i="2"/>
  <c r="AQ54" i="2" s="1"/>
  <c r="AL55" i="2"/>
  <c r="AM55" i="2"/>
  <c r="AN55" i="2"/>
  <c r="AO55" i="2"/>
  <c r="AQ55" i="2"/>
  <c r="AL56" i="2"/>
  <c r="AM56" i="2"/>
  <c r="AN56" i="2"/>
  <c r="AO56" i="2"/>
  <c r="AQ56" i="2" s="1"/>
  <c r="AL57" i="2"/>
  <c r="AM57" i="2"/>
  <c r="AN57" i="2"/>
  <c r="AO57" i="2"/>
  <c r="AQ57" i="2" s="1"/>
  <c r="AL58" i="2"/>
  <c r="AM58" i="2"/>
  <c r="AN58" i="2"/>
  <c r="AO58" i="2"/>
  <c r="AQ58" i="2" s="1"/>
  <c r="AL59" i="2"/>
  <c r="AM59" i="2"/>
  <c r="AN59" i="2"/>
  <c r="AO59" i="2"/>
  <c r="AQ59" i="2" s="1"/>
  <c r="AL60" i="2"/>
  <c r="AM60" i="2"/>
  <c r="AN60" i="2"/>
  <c r="AO60" i="2"/>
  <c r="AQ60" i="2" s="1"/>
  <c r="AL61" i="2"/>
  <c r="AM61" i="2"/>
  <c r="AN61" i="2"/>
  <c r="AO61" i="2"/>
  <c r="AQ61" i="2"/>
  <c r="AL62" i="2"/>
  <c r="AM62" i="2"/>
  <c r="AN62" i="2"/>
  <c r="AO62" i="2"/>
  <c r="AQ62" i="2" s="1"/>
  <c r="AL63" i="2"/>
  <c r="AM63" i="2"/>
  <c r="AN63" i="2"/>
  <c r="AO63" i="2"/>
  <c r="AQ63" i="2" s="1"/>
  <c r="AL64" i="2"/>
  <c r="AM64" i="2"/>
  <c r="AN64" i="2"/>
  <c r="AO64" i="2"/>
  <c r="AQ64" i="2" s="1"/>
  <c r="AL65" i="2"/>
  <c r="AM65" i="2"/>
  <c r="AN65" i="2"/>
  <c r="AO65" i="2"/>
  <c r="AQ65" i="2" s="1"/>
  <c r="AL66" i="2"/>
  <c r="AM66" i="2"/>
  <c r="AN66" i="2"/>
  <c r="AO66" i="2"/>
  <c r="AQ66" i="2" s="1"/>
  <c r="AL67" i="2"/>
  <c r="AM67" i="2"/>
  <c r="AN67" i="2"/>
  <c r="AO67" i="2"/>
  <c r="AQ67" i="2" s="1"/>
  <c r="AL68" i="2"/>
  <c r="AM68" i="2"/>
  <c r="AN68" i="2"/>
  <c r="AO68" i="2"/>
  <c r="AQ68" i="2" s="1"/>
  <c r="AL69" i="2"/>
  <c r="AM69" i="2"/>
  <c r="AN69" i="2"/>
  <c r="AO69" i="2"/>
  <c r="AQ69" i="2"/>
  <c r="AL70" i="2"/>
  <c r="AM70" i="2"/>
  <c r="AN70" i="2"/>
  <c r="AO70" i="2"/>
  <c r="AQ70" i="2" s="1"/>
  <c r="AL71" i="2"/>
  <c r="AM71" i="2"/>
  <c r="AN71" i="2"/>
  <c r="AO71" i="2"/>
  <c r="AQ71" i="2"/>
  <c r="AL72" i="2"/>
  <c r="AM72" i="2"/>
  <c r="AN72" i="2"/>
  <c r="AO72" i="2"/>
  <c r="AQ72" i="2" s="1"/>
  <c r="AL73" i="2"/>
  <c r="AM73" i="2"/>
  <c r="AN73" i="2"/>
  <c r="AO73" i="2"/>
  <c r="AQ73" i="2" s="1"/>
  <c r="AL74" i="2"/>
  <c r="AM74" i="2"/>
  <c r="AN74" i="2"/>
  <c r="AO74" i="2"/>
  <c r="AQ74" i="2" s="1"/>
  <c r="AL75" i="2"/>
  <c r="AM75" i="2"/>
  <c r="AN75" i="2"/>
  <c r="AO75" i="2"/>
  <c r="AQ75" i="2" s="1"/>
  <c r="AL76" i="2"/>
  <c r="AM76" i="2"/>
  <c r="AN76" i="2"/>
  <c r="AO76" i="2"/>
  <c r="AQ76" i="2" s="1"/>
  <c r="AL77" i="2"/>
  <c r="AM77" i="2"/>
  <c r="AN77" i="2"/>
  <c r="AO77" i="2"/>
  <c r="AQ77" i="2"/>
  <c r="AL78" i="2"/>
  <c r="AM78" i="2"/>
  <c r="AN78" i="2"/>
  <c r="AO78" i="2"/>
  <c r="AQ78" i="2" s="1"/>
  <c r="AL79" i="2"/>
  <c r="AM79" i="2"/>
  <c r="AN79" i="2"/>
  <c r="AO79" i="2"/>
  <c r="AQ79" i="2" s="1"/>
  <c r="AL80" i="2"/>
  <c r="AM80" i="2"/>
  <c r="AN80" i="2"/>
  <c r="AO80" i="2"/>
  <c r="AQ80" i="2" s="1"/>
  <c r="AL81" i="2"/>
  <c r="AM81" i="2"/>
  <c r="AN81" i="2"/>
  <c r="AO81" i="2"/>
  <c r="AQ81" i="2" s="1"/>
  <c r="AL82" i="2"/>
  <c r="AM82" i="2"/>
  <c r="AN82" i="2"/>
  <c r="AO82" i="2"/>
  <c r="AQ82" i="2" s="1"/>
  <c r="AL83" i="2"/>
  <c r="AM83" i="2"/>
  <c r="AN83" i="2"/>
  <c r="AO83" i="2"/>
  <c r="AQ83" i="2" s="1"/>
  <c r="AL84" i="2"/>
  <c r="AM84" i="2"/>
  <c r="AN84" i="2"/>
  <c r="AO84" i="2"/>
  <c r="AQ84" i="2" s="1"/>
  <c r="AL85" i="2"/>
  <c r="AM85" i="2"/>
  <c r="AN85" i="2"/>
  <c r="AO85" i="2"/>
  <c r="AQ85" i="2"/>
  <c r="AL86" i="2"/>
  <c r="AM86" i="2"/>
  <c r="AN86" i="2"/>
  <c r="AO86" i="2"/>
  <c r="AQ86" i="2" s="1"/>
  <c r="AL87" i="2"/>
  <c r="AM87" i="2"/>
  <c r="AN87" i="2"/>
  <c r="AO87" i="2"/>
  <c r="AQ87" i="2"/>
  <c r="AL88" i="2"/>
  <c r="AM88" i="2"/>
  <c r="AN88" i="2"/>
  <c r="AO88" i="2"/>
  <c r="AQ88" i="2" s="1"/>
  <c r="AL89" i="2"/>
  <c r="AM89" i="2"/>
  <c r="AN89" i="2"/>
  <c r="AO89" i="2"/>
  <c r="AQ89" i="2" s="1"/>
  <c r="AL90" i="2"/>
  <c r="AM90" i="2"/>
  <c r="AN90" i="2"/>
  <c r="AO90" i="2"/>
  <c r="AQ90" i="2" s="1"/>
  <c r="AL91" i="2"/>
  <c r="AM91" i="2"/>
  <c r="AN91" i="2"/>
  <c r="AO91" i="2"/>
  <c r="AQ91" i="2" s="1"/>
  <c r="AL92" i="2"/>
  <c r="AM92" i="2"/>
  <c r="AN92" i="2"/>
  <c r="AO92" i="2"/>
  <c r="AQ92" i="2" s="1"/>
  <c r="AL93" i="2"/>
  <c r="AM93" i="2"/>
  <c r="AN93" i="2"/>
  <c r="AO93" i="2"/>
  <c r="AQ93" i="2"/>
  <c r="AL94" i="2"/>
  <c r="AM94" i="2"/>
  <c r="AN94" i="2"/>
  <c r="AO94" i="2"/>
  <c r="AQ94" i="2" s="1"/>
  <c r="AL95" i="2"/>
  <c r="AM95" i="2"/>
  <c r="AN95" i="2"/>
  <c r="AO95" i="2"/>
  <c r="AQ95" i="2" s="1"/>
  <c r="AL96" i="2"/>
  <c r="AM96" i="2"/>
  <c r="AN96" i="2"/>
  <c r="AO96" i="2"/>
  <c r="AQ96" i="2" s="1"/>
  <c r="AL97" i="2"/>
  <c r="AM97" i="2"/>
  <c r="AN97" i="2"/>
  <c r="AO97" i="2"/>
  <c r="AQ97" i="2" s="1"/>
  <c r="AL98" i="2"/>
  <c r="AM98" i="2"/>
  <c r="AN98" i="2"/>
  <c r="AO98" i="2"/>
  <c r="AQ98" i="2" s="1"/>
  <c r="AL99" i="2"/>
  <c r="AM99" i="2"/>
  <c r="AN99" i="2"/>
  <c r="AO99" i="2"/>
  <c r="AQ99" i="2" s="1"/>
  <c r="AL100" i="2"/>
  <c r="AM100" i="2"/>
  <c r="AN100" i="2"/>
  <c r="AO100" i="2"/>
  <c r="AQ100" i="2" s="1"/>
  <c r="AL101" i="2"/>
  <c r="AM101" i="2"/>
  <c r="AN101" i="2"/>
  <c r="AO101" i="2"/>
  <c r="AQ101" i="2"/>
  <c r="AL102" i="2"/>
  <c r="AM102" i="2"/>
  <c r="AN102" i="2"/>
  <c r="AO102" i="2"/>
  <c r="AQ102" i="2" s="1"/>
  <c r="AL103" i="2"/>
  <c r="AM103" i="2"/>
  <c r="AN103" i="2"/>
  <c r="AO103" i="2"/>
  <c r="AQ103" i="2"/>
  <c r="AL104" i="2"/>
  <c r="AM104" i="2"/>
  <c r="AN104" i="2"/>
  <c r="AO104" i="2"/>
  <c r="AQ104" i="2" s="1"/>
  <c r="AL105" i="2"/>
  <c r="AM105" i="2"/>
  <c r="AN105" i="2"/>
  <c r="AO105" i="2"/>
  <c r="AQ105" i="2" s="1"/>
  <c r="AL106" i="2"/>
  <c r="AM106" i="2"/>
  <c r="AN106" i="2"/>
  <c r="AO106" i="2"/>
  <c r="AQ106" i="2" s="1"/>
  <c r="AL107" i="2"/>
  <c r="AM107" i="2"/>
  <c r="AN107" i="2"/>
  <c r="AO107" i="2"/>
  <c r="AQ107" i="2" s="1"/>
  <c r="AL108" i="2"/>
  <c r="AM108" i="2"/>
  <c r="AN108" i="2"/>
  <c r="AO108" i="2"/>
  <c r="AQ108" i="2" s="1"/>
  <c r="AL109" i="2"/>
  <c r="AM109" i="2"/>
  <c r="AN109" i="2"/>
  <c r="AO109" i="2"/>
  <c r="AQ109" i="2"/>
  <c r="AL110" i="2"/>
  <c r="AM110" i="2"/>
  <c r="AN110" i="2"/>
  <c r="AO110" i="2"/>
  <c r="AQ110" i="2" s="1"/>
  <c r="AL111" i="2"/>
  <c r="AM111" i="2"/>
  <c r="AN111" i="2"/>
  <c r="AO111" i="2"/>
  <c r="AQ111" i="2" s="1"/>
  <c r="AL112" i="2"/>
  <c r="AM112" i="2"/>
  <c r="AN112" i="2"/>
  <c r="AO112" i="2"/>
  <c r="AQ112" i="2" s="1"/>
  <c r="AL113" i="2"/>
  <c r="AM113" i="2"/>
  <c r="AN113" i="2"/>
  <c r="AO113" i="2"/>
  <c r="AQ113" i="2" s="1"/>
  <c r="AL114" i="2"/>
  <c r="AM114" i="2"/>
  <c r="AN114" i="2"/>
  <c r="AO114" i="2"/>
  <c r="AQ114" i="2" s="1"/>
  <c r="AL115" i="2"/>
  <c r="AM115" i="2"/>
  <c r="AN115" i="2"/>
  <c r="AO115" i="2"/>
  <c r="AQ115" i="2" s="1"/>
  <c r="AL116" i="2"/>
  <c r="AM116" i="2"/>
  <c r="AN116" i="2"/>
  <c r="AO116" i="2"/>
  <c r="AQ116" i="2" s="1"/>
  <c r="AL117" i="2"/>
  <c r="AM117" i="2"/>
  <c r="AN117" i="2"/>
  <c r="AO117" i="2"/>
  <c r="AQ117" i="2"/>
  <c r="AL118" i="2"/>
  <c r="AM118" i="2"/>
  <c r="AN118" i="2"/>
  <c r="AO118" i="2"/>
  <c r="AQ118" i="2" s="1"/>
  <c r="AL119" i="2"/>
  <c r="AM119" i="2"/>
  <c r="AN119" i="2"/>
  <c r="AO119" i="2"/>
  <c r="AQ119" i="2"/>
  <c r="AL120" i="2"/>
  <c r="AM120" i="2"/>
  <c r="AN120" i="2"/>
  <c r="AO120" i="2"/>
  <c r="AQ120" i="2" s="1"/>
  <c r="AL121" i="2"/>
  <c r="AM121" i="2"/>
  <c r="AN121" i="2"/>
  <c r="AO121" i="2"/>
  <c r="AQ121" i="2" s="1"/>
  <c r="AL122" i="2"/>
  <c r="AM122" i="2"/>
  <c r="AN122" i="2"/>
  <c r="AO122" i="2"/>
  <c r="AQ122" i="2" s="1"/>
  <c r="AL123" i="2"/>
  <c r="AM123" i="2"/>
  <c r="AN123" i="2"/>
  <c r="AO123" i="2"/>
  <c r="AQ123" i="2" s="1"/>
  <c r="AL124" i="2"/>
  <c r="AM124" i="2"/>
  <c r="AN124" i="2"/>
  <c r="AO124" i="2"/>
  <c r="AQ124" i="2" s="1"/>
  <c r="AL125" i="2"/>
  <c r="AM125" i="2"/>
  <c r="AN125" i="2"/>
  <c r="AO125" i="2"/>
  <c r="AQ125" i="2"/>
  <c r="AL126" i="2"/>
  <c r="AM126" i="2"/>
  <c r="AN126" i="2"/>
  <c r="AO126" i="2"/>
  <c r="AQ126" i="2" s="1"/>
  <c r="AL127" i="2"/>
  <c r="AM127" i="2"/>
  <c r="AN127" i="2"/>
  <c r="AO127" i="2"/>
  <c r="AQ127" i="2" s="1"/>
  <c r="AL128" i="2"/>
  <c r="AM128" i="2"/>
  <c r="AN128" i="2"/>
  <c r="AO128" i="2"/>
  <c r="AQ128" i="2" s="1"/>
  <c r="AL129" i="2"/>
  <c r="AM129" i="2"/>
  <c r="AN129" i="2"/>
  <c r="AO129" i="2"/>
  <c r="AQ129" i="2" s="1"/>
  <c r="AL130" i="2"/>
  <c r="AM130" i="2"/>
  <c r="AN130" i="2"/>
  <c r="AO130" i="2"/>
  <c r="AQ130" i="2" s="1"/>
  <c r="AL131" i="2"/>
  <c r="AM131" i="2"/>
  <c r="AN131" i="2"/>
  <c r="AO131" i="2"/>
  <c r="AQ131" i="2" s="1"/>
  <c r="AL132" i="2"/>
  <c r="AM132" i="2"/>
  <c r="AN132" i="2"/>
  <c r="AO132" i="2"/>
  <c r="AQ132" i="2" s="1"/>
  <c r="AL133" i="2"/>
  <c r="AM133" i="2"/>
  <c r="AN133" i="2"/>
  <c r="AO133" i="2"/>
  <c r="AQ133" i="2"/>
  <c r="AL134" i="2"/>
  <c r="AM134" i="2"/>
  <c r="AN134" i="2"/>
  <c r="AO134" i="2"/>
  <c r="AQ134" i="2" s="1"/>
  <c r="AL135" i="2"/>
  <c r="AM135" i="2"/>
  <c r="AN135" i="2"/>
  <c r="AO135" i="2"/>
  <c r="AQ135" i="2"/>
  <c r="AL136" i="2"/>
  <c r="AM136" i="2"/>
  <c r="AN136" i="2"/>
  <c r="AO136" i="2"/>
  <c r="AQ136" i="2" s="1"/>
  <c r="AL137" i="2"/>
  <c r="AM137" i="2"/>
  <c r="AN137" i="2"/>
  <c r="AO137" i="2"/>
  <c r="AQ137" i="2" s="1"/>
  <c r="AL138" i="2"/>
  <c r="AM138" i="2"/>
  <c r="AN138" i="2"/>
  <c r="AO138" i="2"/>
  <c r="AQ138" i="2" s="1"/>
  <c r="AL139" i="2"/>
  <c r="AM139" i="2"/>
  <c r="AN139" i="2"/>
  <c r="AO139" i="2"/>
  <c r="AQ139" i="2" s="1"/>
  <c r="AL140" i="2"/>
  <c r="AM140" i="2"/>
  <c r="AN140" i="2"/>
  <c r="AO140" i="2"/>
  <c r="AQ140" i="2" s="1"/>
  <c r="AL141" i="2"/>
  <c r="AM141" i="2"/>
  <c r="AN141" i="2"/>
  <c r="AO141" i="2"/>
  <c r="AQ141" i="2"/>
  <c r="AL142" i="2"/>
  <c r="AM142" i="2"/>
  <c r="AN142" i="2"/>
  <c r="AO142" i="2"/>
  <c r="AQ142" i="2" s="1"/>
  <c r="AL143" i="2"/>
  <c r="AM143" i="2"/>
  <c r="AN143" i="2"/>
  <c r="AO143" i="2"/>
  <c r="AQ143" i="2" s="1"/>
  <c r="AL144" i="2"/>
  <c r="AM144" i="2"/>
  <c r="AN144" i="2"/>
  <c r="AO144" i="2"/>
  <c r="AQ144" i="2" s="1"/>
  <c r="AL145" i="2"/>
  <c r="AM145" i="2"/>
  <c r="AN145" i="2"/>
  <c r="AO145" i="2"/>
  <c r="AQ145" i="2" s="1"/>
  <c r="AL146" i="2"/>
  <c r="AM146" i="2"/>
  <c r="AN146" i="2"/>
  <c r="AO146" i="2"/>
  <c r="AQ146" i="2" s="1"/>
  <c r="AL147" i="2"/>
  <c r="AM147" i="2"/>
  <c r="AN147" i="2"/>
  <c r="AO147" i="2"/>
  <c r="AQ147" i="2" s="1"/>
  <c r="AL148" i="2"/>
  <c r="AM148" i="2"/>
  <c r="AN148" i="2"/>
  <c r="AO148" i="2"/>
  <c r="AQ148" i="2" s="1"/>
  <c r="AL149" i="2"/>
  <c r="AM149" i="2"/>
  <c r="AN149" i="2"/>
  <c r="AO149" i="2"/>
  <c r="AQ149" i="2"/>
  <c r="AL150" i="2"/>
  <c r="AM150" i="2"/>
  <c r="AN150" i="2"/>
  <c r="AO150" i="2"/>
  <c r="AQ150" i="2" s="1"/>
  <c r="AL151" i="2"/>
  <c r="AM151" i="2"/>
  <c r="AN151" i="2"/>
  <c r="AO151" i="2"/>
  <c r="AQ151" i="2"/>
  <c r="AL152" i="2"/>
  <c r="AM152" i="2"/>
  <c r="AN152" i="2"/>
  <c r="AO152" i="2"/>
  <c r="AQ152" i="2" s="1"/>
  <c r="AL153" i="2"/>
  <c r="AM153" i="2"/>
  <c r="AN153" i="2"/>
  <c r="AO153" i="2"/>
  <c r="AQ153" i="2" s="1"/>
  <c r="AL154" i="2"/>
  <c r="AM154" i="2"/>
  <c r="AN154" i="2"/>
  <c r="AO154" i="2"/>
  <c r="AQ154" i="2" s="1"/>
  <c r="AL155" i="2"/>
  <c r="AM155" i="2"/>
  <c r="AN155" i="2"/>
  <c r="AO155" i="2"/>
  <c r="AQ155" i="2" s="1"/>
  <c r="AL156" i="2"/>
  <c r="AM156" i="2"/>
  <c r="AN156" i="2"/>
  <c r="AO156" i="2"/>
  <c r="AQ156" i="2" s="1"/>
  <c r="AL157" i="2"/>
  <c r="AM157" i="2"/>
  <c r="AN157" i="2"/>
  <c r="AO157" i="2"/>
  <c r="AQ157" i="2"/>
  <c r="AL158" i="2"/>
  <c r="AM158" i="2"/>
  <c r="AN158" i="2"/>
  <c r="AO158" i="2"/>
  <c r="AQ158" i="2" s="1"/>
  <c r="AL159" i="2"/>
  <c r="AM159" i="2"/>
  <c r="AN159" i="2"/>
  <c r="AO159" i="2"/>
  <c r="AQ159" i="2" s="1"/>
  <c r="AL160" i="2"/>
  <c r="AM160" i="2"/>
  <c r="AN160" i="2"/>
  <c r="AO160" i="2"/>
  <c r="AQ160" i="2" s="1"/>
  <c r="AL161" i="2"/>
  <c r="AM161" i="2"/>
  <c r="AN161" i="2"/>
  <c r="AO161" i="2"/>
  <c r="AQ161" i="2" s="1"/>
  <c r="AL162" i="2"/>
  <c r="AM162" i="2"/>
  <c r="AN162" i="2"/>
  <c r="AO162" i="2"/>
  <c r="AQ162" i="2" s="1"/>
  <c r="AL163" i="2"/>
  <c r="AM163" i="2"/>
  <c r="AN163" i="2"/>
  <c r="AO163" i="2"/>
  <c r="AQ163" i="2" s="1"/>
  <c r="AL164" i="2"/>
  <c r="AM164" i="2"/>
  <c r="AN164" i="2"/>
  <c r="AO164" i="2"/>
  <c r="AQ164" i="2" s="1"/>
  <c r="AL165" i="2"/>
  <c r="AM165" i="2"/>
  <c r="AN165" i="2"/>
  <c r="AO165" i="2"/>
  <c r="AQ165" i="2"/>
  <c r="AL166" i="2"/>
  <c r="AM166" i="2"/>
  <c r="AN166" i="2"/>
  <c r="AO166" i="2"/>
  <c r="AQ166" i="2" s="1"/>
  <c r="AL167" i="2"/>
  <c r="AM167" i="2"/>
  <c r="AN167" i="2"/>
  <c r="AO167" i="2"/>
  <c r="AQ167" i="2"/>
  <c r="AL168" i="2"/>
  <c r="AM168" i="2"/>
  <c r="AN168" i="2"/>
  <c r="AO168" i="2"/>
  <c r="AQ168" i="2" s="1"/>
  <c r="AL169" i="2"/>
  <c r="AM169" i="2"/>
  <c r="AN169" i="2"/>
  <c r="AO169" i="2"/>
  <c r="AQ169" i="2" s="1"/>
  <c r="AL170" i="2"/>
  <c r="AM170" i="2"/>
  <c r="AN170" i="2"/>
  <c r="AO170" i="2"/>
  <c r="AQ170" i="2" s="1"/>
  <c r="AL171" i="2"/>
  <c r="AM171" i="2"/>
  <c r="AN171" i="2"/>
  <c r="AO171" i="2"/>
  <c r="AQ171" i="2" s="1"/>
  <c r="AL172" i="2"/>
  <c r="AM172" i="2"/>
  <c r="AN172" i="2"/>
  <c r="AO172" i="2"/>
  <c r="AQ172" i="2" s="1"/>
  <c r="AL173" i="2"/>
  <c r="AM173" i="2"/>
  <c r="AN173" i="2"/>
  <c r="AO173" i="2"/>
  <c r="AQ173" i="2"/>
  <c r="AL174" i="2"/>
  <c r="AM174" i="2"/>
  <c r="AN174" i="2"/>
  <c r="AO174" i="2"/>
  <c r="AQ174" i="2" s="1"/>
  <c r="AL175" i="2"/>
  <c r="AM175" i="2"/>
  <c r="AN175" i="2"/>
  <c r="AO175" i="2"/>
  <c r="AQ175" i="2" s="1"/>
  <c r="AL176" i="2"/>
  <c r="AM176" i="2"/>
  <c r="AN176" i="2"/>
  <c r="AO176" i="2"/>
  <c r="AQ176" i="2" s="1"/>
  <c r="AL177" i="2"/>
  <c r="AM177" i="2"/>
  <c r="AN177" i="2"/>
  <c r="AO177" i="2"/>
  <c r="AQ177" i="2" s="1"/>
  <c r="AL178" i="2"/>
  <c r="AM178" i="2"/>
  <c r="AN178" i="2"/>
  <c r="AO178" i="2"/>
  <c r="AQ178" i="2"/>
  <c r="AL179" i="2"/>
  <c r="AM179" i="2"/>
  <c r="AN179" i="2"/>
  <c r="AO179" i="2"/>
  <c r="AQ179" i="2" s="1"/>
  <c r="AL180" i="2"/>
  <c r="AM180" i="2"/>
  <c r="AN180" i="2"/>
  <c r="AO180" i="2"/>
  <c r="AQ180" i="2" s="1"/>
  <c r="AL181" i="2"/>
  <c r="AM181" i="2"/>
  <c r="AN181" i="2"/>
  <c r="AO181" i="2"/>
  <c r="AQ181" i="2" s="1"/>
  <c r="AL182" i="2"/>
  <c r="AM182" i="2"/>
  <c r="AN182" i="2"/>
  <c r="AO182" i="2"/>
  <c r="AQ182" i="2" s="1"/>
  <c r="AL183" i="2"/>
  <c r="AM183" i="2"/>
  <c r="AN183" i="2"/>
  <c r="AO183" i="2"/>
  <c r="AQ183" i="2" s="1"/>
  <c r="AL184" i="2"/>
  <c r="AM184" i="2"/>
  <c r="AN184" i="2"/>
  <c r="AO184" i="2"/>
  <c r="AQ184" i="2"/>
  <c r="AL185" i="2"/>
  <c r="AM185" i="2"/>
  <c r="AN185" i="2"/>
  <c r="AO185" i="2"/>
  <c r="AQ185" i="2" s="1"/>
  <c r="AL186" i="2"/>
  <c r="AM186" i="2"/>
  <c r="AN186" i="2"/>
  <c r="AO186" i="2"/>
  <c r="AQ186" i="2"/>
  <c r="AL187" i="2"/>
  <c r="AM187" i="2"/>
  <c r="AN187" i="2"/>
  <c r="AO187" i="2"/>
  <c r="AQ187" i="2" s="1"/>
  <c r="AL188" i="2"/>
  <c r="AM188" i="2"/>
  <c r="AN188" i="2"/>
  <c r="AO188" i="2"/>
  <c r="AQ188" i="2" s="1"/>
  <c r="AL189" i="2"/>
  <c r="AM189" i="2"/>
  <c r="AN189" i="2"/>
  <c r="AO189" i="2"/>
  <c r="AQ189" i="2" s="1"/>
  <c r="AL190" i="2"/>
  <c r="AM190" i="2"/>
  <c r="AN190" i="2"/>
  <c r="AO190" i="2"/>
  <c r="AQ190" i="2" s="1"/>
  <c r="AL191" i="2"/>
  <c r="AM191" i="2"/>
  <c r="AN191" i="2"/>
  <c r="AO191" i="2"/>
  <c r="AQ191" i="2" s="1"/>
  <c r="AL192" i="2"/>
  <c r="AM192" i="2"/>
  <c r="AN192" i="2"/>
  <c r="AO192" i="2"/>
  <c r="AQ192" i="2" s="1"/>
  <c r="AL193" i="2"/>
  <c r="AM193" i="2"/>
  <c r="AN193" i="2"/>
  <c r="AO193" i="2"/>
  <c r="AQ193" i="2" s="1"/>
  <c r="AL194" i="2"/>
  <c r="AM194" i="2"/>
  <c r="AN194" i="2"/>
  <c r="AO194" i="2"/>
  <c r="AQ194" i="2"/>
  <c r="AL195" i="2"/>
  <c r="AM195" i="2"/>
  <c r="AN195" i="2"/>
  <c r="AO195" i="2"/>
  <c r="AQ195" i="2" s="1"/>
  <c r="AL196" i="2"/>
  <c r="AM196" i="2"/>
  <c r="AN196" i="2"/>
  <c r="AO196" i="2"/>
  <c r="AQ196" i="2" s="1"/>
  <c r="AL197" i="2"/>
  <c r="AM197" i="2"/>
  <c r="AN197" i="2"/>
  <c r="AO197" i="2"/>
  <c r="AQ197" i="2" s="1"/>
  <c r="AL198" i="2"/>
  <c r="AM198" i="2"/>
  <c r="AN198" i="2"/>
  <c r="AO198" i="2"/>
  <c r="AQ198" i="2" s="1"/>
  <c r="AL199" i="2"/>
  <c r="AM199" i="2"/>
  <c r="AN199" i="2"/>
  <c r="AO199" i="2"/>
  <c r="AQ199" i="2" s="1"/>
  <c r="AL200" i="2"/>
  <c r="AM200" i="2"/>
  <c r="AN200" i="2"/>
  <c r="AO200" i="2"/>
  <c r="AQ200" i="2"/>
  <c r="AL201" i="2"/>
  <c r="AM201" i="2"/>
  <c r="AN201" i="2"/>
  <c r="AO201" i="2"/>
  <c r="AQ201" i="2" s="1"/>
  <c r="AL202" i="2"/>
  <c r="AM202" i="2"/>
  <c r="AN202" i="2"/>
  <c r="AO202" i="2"/>
  <c r="AQ202" i="2"/>
  <c r="AL203" i="2"/>
  <c r="AM203" i="2"/>
  <c r="AN203" i="2"/>
  <c r="AO203" i="2"/>
  <c r="AQ203" i="2" s="1"/>
  <c r="AL204" i="2"/>
  <c r="AM204" i="2"/>
  <c r="AN204" i="2"/>
  <c r="AO204" i="2"/>
  <c r="AQ204" i="2" s="1"/>
  <c r="AL205" i="2"/>
  <c r="AM205" i="2"/>
  <c r="AN205" i="2"/>
  <c r="AO205" i="2"/>
  <c r="AQ205" i="2" s="1"/>
  <c r="AL206" i="2"/>
  <c r="AM206" i="2"/>
  <c r="AN206" i="2"/>
  <c r="AO206" i="2"/>
  <c r="AQ206" i="2" s="1"/>
  <c r="AL207" i="2"/>
  <c r="AM207" i="2"/>
  <c r="AN207" i="2"/>
  <c r="AO207" i="2"/>
  <c r="AQ207" i="2" s="1"/>
  <c r="AL208" i="2"/>
  <c r="AM208" i="2"/>
  <c r="AN208" i="2"/>
  <c r="AO208" i="2"/>
  <c r="AQ208" i="2" s="1"/>
  <c r="AL209" i="2"/>
  <c r="AM209" i="2"/>
  <c r="AN209" i="2"/>
  <c r="AO209" i="2"/>
  <c r="AQ209" i="2" s="1"/>
  <c r="AL210" i="2"/>
  <c r="AM210" i="2"/>
  <c r="AN210" i="2"/>
  <c r="AO210" i="2"/>
  <c r="AQ210" i="2"/>
  <c r="AL211" i="2"/>
  <c r="AM211" i="2"/>
  <c r="AN211" i="2"/>
  <c r="AO211" i="2"/>
  <c r="AQ211" i="2" s="1"/>
  <c r="AL212" i="2"/>
  <c r="AM212" i="2"/>
  <c r="AN212" i="2"/>
  <c r="AO212" i="2"/>
  <c r="AQ212" i="2" s="1"/>
  <c r="AL213" i="2"/>
  <c r="AM213" i="2"/>
  <c r="AN213" i="2"/>
  <c r="AO213" i="2"/>
  <c r="AQ213" i="2" s="1"/>
  <c r="AL214" i="2"/>
  <c r="AM214" i="2"/>
  <c r="AN214" i="2"/>
  <c r="AO214" i="2"/>
  <c r="AQ214" i="2" s="1"/>
  <c r="AL215" i="2"/>
  <c r="AM215" i="2"/>
  <c r="AN215" i="2"/>
  <c r="AO215" i="2"/>
  <c r="AQ215" i="2" s="1"/>
  <c r="AL216" i="2"/>
  <c r="AM216" i="2"/>
  <c r="AN216" i="2"/>
  <c r="AO216" i="2"/>
  <c r="AQ216" i="2"/>
  <c r="AL217" i="2"/>
  <c r="AM217" i="2"/>
  <c r="AN217" i="2"/>
  <c r="AO217" i="2"/>
  <c r="AQ217" i="2" s="1"/>
  <c r="AL218" i="2"/>
  <c r="AM218" i="2"/>
  <c r="AN218" i="2"/>
  <c r="AO218" i="2"/>
  <c r="AQ218" i="2"/>
  <c r="AL219" i="2"/>
  <c r="AM219" i="2"/>
  <c r="AN219" i="2"/>
  <c r="AO219" i="2"/>
  <c r="AQ219" i="2" s="1"/>
  <c r="AL220" i="2"/>
  <c r="AM220" i="2"/>
  <c r="AN220" i="2"/>
  <c r="AO220" i="2"/>
  <c r="AQ220" i="2" s="1"/>
  <c r="AL221" i="2"/>
  <c r="AM221" i="2"/>
  <c r="AN221" i="2"/>
  <c r="AO221" i="2"/>
  <c r="AQ221" i="2" s="1"/>
  <c r="AL222" i="2"/>
  <c r="AM222" i="2"/>
  <c r="AN222" i="2"/>
  <c r="AO222" i="2"/>
  <c r="AQ222" i="2" s="1"/>
  <c r="AL223" i="2"/>
  <c r="AM223" i="2"/>
  <c r="AN223" i="2"/>
  <c r="AO223" i="2"/>
  <c r="AQ223" i="2" s="1"/>
  <c r="AL224" i="2"/>
  <c r="AM224" i="2"/>
  <c r="AN224" i="2"/>
  <c r="AO224" i="2"/>
  <c r="AQ224" i="2" s="1"/>
  <c r="AL225" i="2"/>
  <c r="AM225" i="2"/>
  <c r="AN225" i="2"/>
  <c r="AO225" i="2"/>
  <c r="AQ225" i="2" s="1"/>
  <c r="AL226" i="2"/>
  <c r="AM226" i="2"/>
  <c r="AN226" i="2"/>
  <c r="AO226" i="2"/>
  <c r="AQ226" i="2"/>
  <c r="AL227" i="2"/>
  <c r="AM227" i="2"/>
  <c r="AN227" i="2"/>
  <c r="AO227" i="2"/>
  <c r="AQ227" i="2" s="1"/>
  <c r="AL228" i="2"/>
  <c r="AM228" i="2"/>
  <c r="AN228" i="2"/>
  <c r="AO228" i="2"/>
  <c r="AQ228" i="2" s="1"/>
  <c r="AL229" i="2"/>
  <c r="AM229" i="2"/>
  <c r="AN229" i="2"/>
  <c r="AO229" i="2"/>
  <c r="AQ229" i="2" s="1"/>
  <c r="AL230" i="2"/>
  <c r="AM230" i="2"/>
  <c r="AN230" i="2"/>
  <c r="AO230" i="2"/>
  <c r="AQ230" i="2" s="1"/>
  <c r="AL231" i="2"/>
  <c r="AM231" i="2"/>
  <c r="AN231" i="2"/>
  <c r="AO231" i="2"/>
  <c r="AQ231" i="2" s="1"/>
  <c r="AL232" i="2"/>
  <c r="AM232" i="2"/>
  <c r="AN232" i="2"/>
  <c r="AO232" i="2"/>
  <c r="AQ232" i="2"/>
  <c r="AL233" i="2"/>
  <c r="AM233" i="2"/>
  <c r="AN233" i="2"/>
  <c r="AO233" i="2"/>
  <c r="AQ233" i="2" s="1"/>
  <c r="AL234" i="2"/>
  <c r="AM234" i="2"/>
  <c r="AN234" i="2"/>
  <c r="AO234" i="2"/>
  <c r="AQ234" i="2"/>
  <c r="AL235" i="2"/>
  <c r="AM235" i="2"/>
  <c r="AN235" i="2"/>
  <c r="AO235" i="2"/>
  <c r="AQ235" i="2" s="1"/>
  <c r="AL236" i="2"/>
  <c r="AM236" i="2"/>
  <c r="AN236" i="2"/>
  <c r="AO236" i="2"/>
  <c r="AQ236" i="2" s="1"/>
  <c r="AL237" i="2"/>
  <c r="AM237" i="2"/>
  <c r="AN237" i="2"/>
  <c r="AO237" i="2"/>
  <c r="AQ237" i="2" s="1"/>
  <c r="AL238" i="2"/>
  <c r="AM238" i="2"/>
  <c r="AN238" i="2"/>
  <c r="AO238" i="2"/>
  <c r="AQ238" i="2" s="1"/>
  <c r="AL239" i="2"/>
  <c r="AM239" i="2"/>
  <c r="AN239" i="2"/>
  <c r="AO239" i="2"/>
  <c r="AQ239" i="2" s="1"/>
  <c r="AL240" i="2"/>
  <c r="AM240" i="2"/>
  <c r="AN240" i="2"/>
  <c r="AO240" i="2"/>
  <c r="AQ240" i="2" s="1"/>
  <c r="AL241" i="2"/>
  <c r="AM241" i="2"/>
  <c r="AN241" i="2"/>
  <c r="AO241" i="2"/>
  <c r="AQ241" i="2" s="1"/>
  <c r="AL242" i="2"/>
  <c r="AM242" i="2"/>
  <c r="AN242" i="2"/>
  <c r="AO242" i="2"/>
  <c r="AQ242" i="2"/>
  <c r="AL243" i="2"/>
  <c r="AM243" i="2"/>
  <c r="AN243" i="2"/>
  <c r="AO243" i="2"/>
  <c r="AQ243" i="2" s="1"/>
  <c r="AL244" i="2"/>
  <c r="AM244" i="2"/>
  <c r="AN244" i="2"/>
  <c r="AO244" i="2"/>
  <c r="AQ244" i="2" s="1"/>
  <c r="AL245" i="2"/>
  <c r="AM245" i="2"/>
  <c r="AN245" i="2"/>
  <c r="AO245" i="2"/>
  <c r="AQ245" i="2" s="1"/>
  <c r="AL246" i="2"/>
  <c r="AM246" i="2"/>
  <c r="AN246" i="2"/>
  <c r="AO246" i="2"/>
  <c r="AQ246" i="2" s="1"/>
  <c r="AL247" i="2"/>
  <c r="AM247" i="2"/>
  <c r="AN247" i="2"/>
  <c r="AO247" i="2"/>
  <c r="AQ247" i="2" s="1"/>
  <c r="AL248" i="2"/>
  <c r="AM248" i="2"/>
  <c r="AN248" i="2"/>
  <c r="AO248" i="2"/>
  <c r="AQ248" i="2"/>
  <c r="AL249" i="2"/>
  <c r="AM249" i="2"/>
  <c r="AN249" i="2"/>
  <c r="AO249" i="2"/>
  <c r="AQ249" i="2" s="1"/>
  <c r="AL250" i="2"/>
  <c r="AM250" i="2"/>
  <c r="AN250" i="2"/>
  <c r="AO250" i="2"/>
  <c r="AQ250" i="2"/>
  <c r="AL251" i="2"/>
  <c r="AM251" i="2"/>
  <c r="AN251" i="2"/>
  <c r="AO251" i="2"/>
  <c r="AQ251" i="2" s="1"/>
  <c r="AL252" i="2"/>
  <c r="AM252" i="2"/>
  <c r="AN252" i="2"/>
  <c r="AO252" i="2"/>
  <c r="AQ252" i="2" s="1"/>
  <c r="AL253" i="2"/>
  <c r="AM253" i="2"/>
  <c r="AN253" i="2"/>
  <c r="AO253" i="2"/>
  <c r="AQ253" i="2" s="1"/>
  <c r="AL254" i="2"/>
  <c r="AM254" i="2"/>
  <c r="AN254" i="2"/>
  <c r="AO254" i="2"/>
  <c r="AQ254" i="2" s="1"/>
  <c r="AL255" i="2"/>
  <c r="AM255" i="2"/>
  <c r="AN255" i="2"/>
  <c r="AO255" i="2"/>
  <c r="AQ255" i="2" s="1"/>
  <c r="AL256" i="2"/>
  <c r="AM256" i="2"/>
  <c r="AN256" i="2"/>
  <c r="AO256" i="2"/>
  <c r="AQ256" i="2" s="1"/>
  <c r="AL257" i="2"/>
  <c r="AM257" i="2"/>
  <c r="AN257" i="2"/>
  <c r="AO257" i="2"/>
  <c r="AQ257" i="2" s="1"/>
  <c r="AL258" i="2"/>
  <c r="AM258" i="2"/>
  <c r="AN258" i="2"/>
  <c r="AO258" i="2"/>
  <c r="AQ258" i="2"/>
  <c r="AL259" i="2"/>
  <c r="AM259" i="2"/>
  <c r="AN259" i="2"/>
  <c r="AO259" i="2"/>
  <c r="AQ259" i="2" s="1"/>
  <c r="AL260" i="2"/>
  <c r="AM260" i="2"/>
  <c r="AN260" i="2"/>
  <c r="AO260" i="2"/>
  <c r="AQ260" i="2" s="1"/>
  <c r="AL261" i="2"/>
  <c r="AM261" i="2"/>
  <c r="AN261" i="2"/>
  <c r="AO261" i="2"/>
  <c r="AQ261" i="2" s="1"/>
  <c r="AL262" i="2"/>
  <c r="AM262" i="2"/>
  <c r="AN262" i="2"/>
  <c r="AO262" i="2"/>
  <c r="AQ262" i="2" s="1"/>
  <c r="AL263" i="2"/>
  <c r="AM263" i="2"/>
  <c r="AN263" i="2"/>
  <c r="AO263" i="2"/>
  <c r="AQ263" i="2" s="1"/>
  <c r="AL264" i="2"/>
  <c r="AM264" i="2"/>
  <c r="AN264" i="2"/>
  <c r="AO264" i="2"/>
  <c r="AQ264" i="2"/>
  <c r="AL265" i="2"/>
  <c r="AM265" i="2"/>
  <c r="AN265" i="2"/>
  <c r="AO265" i="2"/>
  <c r="AQ265" i="2" s="1"/>
  <c r="AL266" i="2"/>
  <c r="AM266" i="2"/>
  <c r="AN266" i="2"/>
  <c r="AO266" i="2"/>
  <c r="AQ266" i="2"/>
  <c r="AL267" i="2"/>
  <c r="AM267" i="2"/>
  <c r="AN267" i="2"/>
  <c r="AO267" i="2"/>
  <c r="AQ267" i="2" s="1"/>
  <c r="AL268" i="2"/>
  <c r="AM268" i="2"/>
  <c r="AN268" i="2"/>
  <c r="AO268" i="2"/>
  <c r="AQ268" i="2" s="1"/>
  <c r="AL269" i="2"/>
  <c r="AM269" i="2"/>
  <c r="AN269" i="2"/>
  <c r="AO269" i="2"/>
  <c r="AQ269" i="2" s="1"/>
  <c r="AL270" i="2"/>
  <c r="AM270" i="2"/>
  <c r="AN270" i="2"/>
  <c r="AO270" i="2"/>
  <c r="AQ270" i="2" s="1"/>
  <c r="AL271" i="2"/>
  <c r="AM271" i="2"/>
  <c r="AN271" i="2"/>
  <c r="AO271" i="2"/>
  <c r="AQ271" i="2" s="1"/>
  <c r="AL272" i="2"/>
  <c r="AM272" i="2"/>
  <c r="AN272" i="2"/>
  <c r="AO272" i="2"/>
  <c r="AQ272" i="2" s="1"/>
  <c r="AL273" i="2"/>
  <c r="AM273" i="2"/>
  <c r="AN273" i="2"/>
  <c r="AO273" i="2"/>
  <c r="AQ273" i="2" s="1"/>
  <c r="AL274" i="2"/>
  <c r="AM274" i="2"/>
  <c r="AN274" i="2"/>
  <c r="AO274" i="2"/>
  <c r="AQ274" i="2"/>
  <c r="AL275" i="2"/>
  <c r="AM275" i="2"/>
  <c r="AN275" i="2"/>
  <c r="AO275" i="2"/>
  <c r="AQ275" i="2" s="1"/>
  <c r="AL276" i="2"/>
  <c r="AM276" i="2"/>
  <c r="AN276" i="2"/>
  <c r="AO276" i="2"/>
  <c r="AQ276" i="2" s="1"/>
  <c r="AL277" i="2"/>
  <c r="AM277" i="2"/>
  <c r="AN277" i="2"/>
  <c r="AO277" i="2"/>
  <c r="AQ277" i="2" s="1"/>
  <c r="AL278" i="2"/>
  <c r="AM278" i="2"/>
  <c r="AN278" i="2"/>
  <c r="AO278" i="2"/>
  <c r="AQ278" i="2" s="1"/>
  <c r="AL279" i="2"/>
  <c r="AM279" i="2"/>
  <c r="AN279" i="2"/>
  <c r="AO279" i="2"/>
  <c r="AQ279" i="2" s="1"/>
  <c r="AL280" i="2"/>
  <c r="AM280" i="2"/>
  <c r="AN280" i="2"/>
  <c r="AO280" i="2"/>
  <c r="AQ280" i="2"/>
  <c r="AL281" i="2"/>
  <c r="AM281" i="2"/>
  <c r="AN281" i="2"/>
  <c r="AO281" i="2"/>
  <c r="AQ281" i="2" s="1"/>
  <c r="AL282" i="2"/>
  <c r="AM282" i="2"/>
  <c r="AN282" i="2"/>
  <c r="AO282" i="2"/>
  <c r="AQ282" i="2"/>
  <c r="AL283" i="2"/>
  <c r="AM283" i="2"/>
  <c r="AN283" i="2"/>
  <c r="AO283" i="2"/>
  <c r="AQ283" i="2" s="1"/>
  <c r="AL284" i="2"/>
  <c r="AM284" i="2"/>
  <c r="AN284" i="2"/>
  <c r="AO284" i="2"/>
  <c r="AQ284" i="2" s="1"/>
  <c r="AL285" i="2"/>
  <c r="AM285" i="2"/>
  <c r="AN285" i="2"/>
  <c r="AO285" i="2"/>
  <c r="AQ285" i="2" s="1"/>
  <c r="AL286" i="2"/>
  <c r="AM286" i="2"/>
  <c r="AN286" i="2"/>
  <c r="AO286" i="2"/>
  <c r="AQ286" i="2" s="1"/>
  <c r="AL287" i="2"/>
  <c r="AM287" i="2"/>
  <c r="AN287" i="2"/>
  <c r="AO287" i="2"/>
  <c r="AQ287" i="2" s="1"/>
  <c r="AL288" i="2"/>
  <c r="AM288" i="2"/>
  <c r="AN288" i="2"/>
  <c r="AO288" i="2"/>
  <c r="AQ288" i="2" s="1"/>
  <c r="AL289" i="2"/>
  <c r="AM289" i="2"/>
  <c r="AN289" i="2"/>
  <c r="AO289" i="2"/>
  <c r="AQ289" i="2" s="1"/>
  <c r="AL290" i="2"/>
  <c r="AM290" i="2"/>
  <c r="AN290" i="2"/>
  <c r="AO290" i="2"/>
  <c r="AQ290" i="2"/>
  <c r="AL291" i="2"/>
  <c r="AM291" i="2"/>
  <c r="AN291" i="2"/>
  <c r="AO291" i="2"/>
  <c r="AQ291" i="2" s="1"/>
  <c r="AL292" i="2"/>
  <c r="AM292" i="2"/>
  <c r="AN292" i="2"/>
  <c r="AO292" i="2"/>
  <c r="AQ292" i="2" s="1"/>
  <c r="AL293" i="2"/>
  <c r="AM293" i="2"/>
  <c r="AN293" i="2"/>
  <c r="AO293" i="2"/>
  <c r="AQ293" i="2" s="1"/>
  <c r="AL294" i="2"/>
  <c r="AM294" i="2"/>
  <c r="AN294" i="2"/>
  <c r="AO294" i="2"/>
  <c r="AQ294" i="2" s="1"/>
  <c r="AL295" i="2"/>
  <c r="AM295" i="2"/>
  <c r="AN295" i="2"/>
  <c r="AO295" i="2"/>
  <c r="AQ295" i="2" s="1"/>
  <c r="AL296" i="2"/>
  <c r="AM296" i="2"/>
  <c r="AN296" i="2"/>
  <c r="AO296" i="2"/>
  <c r="AQ296" i="2"/>
  <c r="AL297" i="2"/>
  <c r="AM297" i="2"/>
  <c r="AN297" i="2"/>
  <c r="AO297" i="2"/>
  <c r="AQ297" i="2" s="1"/>
  <c r="AL298" i="2"/>
  <c r="AM298" i="2"/>
  <c r="AN298" i="2"/>
  <c r="AO298" i="2"/>
  <c r="AQ298" i="2"/>
  <c r="AO5" i="2"/>
  <c r="AQ5" i="2" s="1"/>
  <c r="AP5" i="2"/>
  <c r="AN5" i="2"/>
  <c r="AM5" i="2"/>
  <c r="AL5" i="2"/>
</calcChain>
</file>

<file path=xl/sharedStrings.xml><?xml version="1.0" encoding="utf-8"?>
<sst xmlns="http://schemas.openxmlformats.org/spreadsheetml/2006/main" count="10471" uniqueCount="1826">
  <si>
    <t>Best age</t>
  </si>
  <si>
    <t>Sample</t>
  </si>
  <si>
    <t>U (ppm)</t>
  </si>
  <si>
    <t>U/Th</t>
  </si>
  <si>
    <t>Pb206/U238</t>
  </si>
  <si>
    <t>Pb207/U235</t>
  </si>
  <si>
    <t>Pb207/Pb206</t>
  </si>
  <si>
    <t>Age Pb207/Pb206</t>
  </si>
  <si>
    <t>Age Pb206/U238</t>
  </si>
  <si>
    <t>Age Pb207/U235</t>
  </si>
  <si>
    <t>Discordance Pb206/U238 vs Pb207/U235 (%)</t>
  </si>
  <si>
    <t>Common Lead fraction</t>
  </si>
  <si>
    <t>207Pb (cps)</t>
  </si>
  <si>
    <t>U238/Pb206</t>
  </si>
  <si>
    <t>Data for Wetherill plot</t>
  </si>
  <si>
    <t>Data for Tera-Wasserburg plot</t>
  </si>
  <si>
    <t>r</t>
  </si>
  <si>
    <t>Discordance Pb206/U238 vs Pb207/Pb206 (%)</t>
  </si>
  <si>
    <t>Isotopic Ratios + measurement Uncertainty (2s)</t>
  </si>
  <si>
    <t>Ages uncorrected for common lead + measurement Uncertainty (2s)</t>
  </si>
  <si>
    <t>Ages corrected for common lead (Andersen routine) + measurement Uncertainty (2s)</t>
  </si>
  <si>
    <t>U/Th Uncertainty 2SE</t>
  </si>
  <si>
    <t>U238/Pb206 Uncertainty (2s)</t>
  </si>
  <si>
    <t>Pb207/Pb206 Uncertainty (2s)</t>
  </si>
  <si>
    <t>Pb207/U235 Uncertainty (2s)</t>
  </si>
  <si>
    <t>Pb206/U238 Uncertainty (2s)</t>
  </si>
  <si>
    <t>Age Pb206/U238 measurement Uncertainty (2s)</t>
  </si>
  <si>
    <t>Age Pb207/U235 measurement Uncertainty (2s)</t>
  </si>
  <si>
    <t>Age Pb207/Pb206 measurement Uncertainty (2s)</t>
  </si>
  <si>
    <t>Best age measurement Uncertainty (2S)</t>
  </si>
  <si>
    <t>Common Lead fraction Uncertainty (2s)</t>
  </si>
  <si>
    <t>Age Pb206/U238 Systematic Uncertainty (2s)</t>
  </si>
  <si>
    <t>Age Pb207/U235 Systematic Uncertainty (2s)</t>
  </si>
  <si>
    <t>Age Pb207/Pb206 Systematic Uncertainty (2s)</t>
  </si>
  <si>
    <t>Best age Systematic Uncertainty (2S)</t>
  </si>
  <si>
    <t>Discordant</t>
  </si>
  <si>
    <t>spot-011-x.FIN2</t>
  </si>
  <si>
    <t>spot-012-x.FIN2</t>
  </si>
  <si>
    <t>spot-013-x.FIN2</t>
  </si>
  <si>
    <t>spot-014-x.FIN2</t>
  </si>
  <si>
    <t>spot-015-x.FIN2</t>
  </si>
  <si>
    <t>spot-016-x.FIN2</t>
  </si>
  <si>
    <t>spot-017-x.FIN2</t>
  </si>
  <si>
    <t>spot-018-x.FIN2</t>
  </si>
  <si>
    <t>spot-019-x.FIN2</t>
  </si>
  <si>
    <t>spot-020-x.FIN2</t>
  </si>
  <si>
    <t>spot-024-x.FIN2</t>
  </si>
  <si>
    <t>spot-025-x.FIN2</t>
  </si>
  <si>
    <t>spot-026-x.FIN2</t>
  </si>
  <si>
    <t>spot-027-x.FIN2</t>
  </si>
  <si>
    <t>spot-028-x.FIN2</t>
  </si>
  <si>
    <t>spot-029-x.FIN2</t>
  </si>
  <si>
    <t>spot-030-x.FIN2</t>
  </si>
  <si>
    <t>spot-031-x.FIN2</t>
  </si>
  <si>
    <t>spot-032-x.FIN2</t>
  </si>
  <si>
    <t>spot-033-x.FIN2</t>
  </si>
  <si>
    <t>spot-037-x.FIN2</t>
  </si>
  <si>
    <t>spot-038-x.FIN2</t>
  </si>
  <si>
    <t>spot-039-x.FIN2</t>
  </si>
  <si>
    <t>spot-040-x.FIN2</t>
  </si>
  <si>
    <t>spot-041-x.FIN2</t>
  </si>
  <si>
    <t>spot-042-x.FIN2</t>
  </si>
  <si>
    <t>spot-043-x.FIN2</t>
  </si>
  <si>
    <t>spot-044-x.FIN2</t>
  </si>
  <si>
    <t>spot-045-x.FIN2</t>
  </si>
  <si>
    <t>spot-046-x.FIN2</t>
  </si>
  <si>
    <t>spot-050-x.FIN2</t>
  </si>
  <si>
    <t>spot-051-x.FIN2</t>
  </si>
  <si>
    <t>spot-052-x.FIN2</t>
  </si>
  <si>
    <t>spot-053-x.FIN2</t>
  </si>
  <si>
    <t>spot-054-x.FIN2</t>
  </si>
  <si>
    <t>spot-055-x.FIN2</t>
  </si>
  <si>
    <t>spot-056-x.FIN2</t>
  </si>
  <si>
    <t>spot-057-x.FIN2</t>
  </si>
  <si>
    <t>spot-058-x.FIN2</t>
  </si>
  <si>
    <t>spot-059-x.FIN2</t>
  </si>
  <si>
    <t>spot-063-x.FIN2</t>
  </si>
  <si>
    <t>spot-064-x.FIN2</t>
  </si>
  <si>
    <t>spot-065-x.FIN2</t>
  </si>
  <si>
    <t>spot-066-x.FIN2</t>
  </si>
  <si>
    <t>spot-067-x.FIN2</t>
  </si>
  <si>
    <t>spot-069-x.FIN2</t>
  </si>
  <si>
    <t>spot-076-x.FIN2</t>
  </si>
  <si>
    <t>spot-077-x.FIN2</t>
  </si>
  <si>
    <t>spot-078-x.FIN2</t>
  </si>
  <si>
    <t>spot-079-x.FIN2</t>
  </si>
  <si>
    <t>spot-080-x.FIN2</t>
  </si>
  <si>
    <t>spot-081-x.FIN2</t>
  </si>
  <si>
    <t>spot-082-x.FIN2</t>
  </si>
  <si>
    <t>spot-083-x.FIN2</t>
  </si>
  <si>
    <t>spot-084-x.FIN2</t>
  </si>
  <si>
    <t>spot-085-x.FIN2</t>
  </si>
  <si>
    <t>spot-089-x.FIN2</t>
  </si>
  <si>
    <t>spot-090-x.FIN2</t>
  </si>
  <si>
    <t>spot-091-x.FIN2</t>
  </si>
  <si>
    <t>spot-092-x.FIN2</t>
  </si>
  <si>
    <t>spot-093-x.FIN2</t>
  </si>
  <si>
    <t>spot-094-x.FIN2</t>
  </si>
  <si>
    <t>spot-095-x.FIN2</t>
  </si>
  <si>
    <t>spot-096-x.FIN2</t>
  </si>
  <si>
    <t>spot-097-x.FIN2</t>
  </si>
  <si>
    <t>spot-098-x.FIN2</t>
  </si>
  <si>
    <t>spot-102-x.FIN2</t>
  </si>
  <si>
    <t>spot-103-x.FIN2</t>
  </si>
  <si>
    <t>spot-104-x.FIN2</t>
  </si>
  <si>
    <t>spot-105-x.FIN2</t>
  </si>
  <si>
    <t>spot-106-x.FIN2</t>
  </si>
  <si>
    <t>spot-107-x.FIN2</t>
  </si>
  <si>
    <t>spot-108-x.FIN2</t>
  </si>
  <si>
    <t>spot-109-x.FIN2</t>
  </si>
  <si>
    <t>spot-110-x.FIN2</t>
  </si>
  <si>
    <t>spot-111-x.FIN2</t>
  </si>
  <si>
    <t>spot-115-x.FIN2</t>
  </si>
  <si>
    <t>spot-116-x.FIN2</t>
  </si>
  <si>
    <t>spot-117-x.FIN2</t>
  </si>
  <si>
    <t>spot-118-x.FIN2</t>
  </si>
  <si>
    <t>spot-119-x.FIN2</t>
  </si>
  <si>
    <t>spot-120-x.FIN2</t>
  </si>
  <si>
    <t>spot-121-x.FIN2</t>
  </si>
  <si>
    <t>spot-122-x.FIN2</t>
  </si>
  <si>
    <t>spot-123-x.FIN2</t>
  </si>
  <si>
    <t>spot-124-x.FIN2</t>
  </si>
  <si>
    <t>spot-128-x.FIN2</t>
  </si>
  <si>
    <t>spot-129-x.FIN2</t>
  </si>
  <si>
    <t>spot-130-x.FIN2</t>
  </si>
  <si>
    <t>spot-131-x.FIN2</t>
  </si>
  <si>
    <t>spot-132-x.FIN2</t>
  </si>
  <si>
    <t>spot-133-x.FIN2</t>
  </si>
  <si>
    <t>spot-134-x.FIN2</t>
  </si>
  <si>
    <t>spot-135-x.FIN2</t>
  </si>
  <si>
    <t>spot-136-x.FIN2</t>
  </si>
  <si>
    <t>spot-137-x.FIN2</t>
  </si>
  <si>
    <t>spot-141-x.FIN2</t>
  </si>
  <si>
    <t>spot-142-x.FIN2</t>
  </si>
  <si>
    <t>spot-143-x.FIN2</t>
  </si>
  <si>
    <t>spot-144-x.FIN2</t>
  </si>
  <si>
    <t>spot-145-x.FIN2</t>
  </si>
  <si>
    <t>spot-146-x.FIN2</t>
  </si>
  <si>
    <t>spot-147-x.FIN2</t>
  </si>
  <si>
    <t>spot-148-x.FIN2</t>
  </si>
  <si>
    <t>spot-149-x.FIN2</t>
  </si>
  <si>
    <t>spot-150-x.FIN2</t>
  </si>
  <si>
    <t>spot-154-x.FIN2</t>
  </si>
  <si>
    <t>spot-155-x.FIN2</t>
  </si>
  <si>
    <t>spot-156-x.FIN2</t>
  </si>
  <si>
    <t>spot-157-x.FIN2</t>
  </si>
  <si>
    <t>spot-158-x.FIN2</t>
  </si>
  <si>
    <t>spot-159-x.FIN2</t>
  </si>
  <si>
    <t>spot-160-x.FIN2</t>
  </si>
  <si>
    <t>spot-161-x.FIN2</t>
  </si>
  <si>
    <t>spot-162-x.FIN2</t>
  </si>
  <si>
    <t>spot-163-x.FIN2</t>
  </si>
  <si>
    <t>spot-167-x.FIN2</t>
  </si>
  <si>
    <t>spot-168-x.FIN2</t>
  </si>
  <si>
    <t>spot-169-x.FIN2</t>
  </si>
  <si>
    <t>spot-170-x.FIN2</t>
  </si>
  <si>
    <t>spot-171-x.FIN2</t>
  </si>
  <si>
    <t>spot-172-x.FIN2</t>
  </si>
  <si>
    <t>spot-173-x.FIN2</t>
  </si>
  <si>
    <t>spot-174-x.FIN2</t>
  </si>
  <si>
    <t>spot-175-x.FIN2</t>
  </si>
  <si>
    <t>spot-176-x.FIN2</t>
  </si>
  <si>
    <t>spot-180-x.FIN2</t>
  </si>
  <si>
    <t>spot-181-x.FIN2</t>
  </si>
  <si>
    <t>spot-182-x.FIN2</t>
  </si>
  <si>
    <t>spot-183-x.FIN2</t>
  </si>
  <si>
    <t>spot-184-x.FIN2</t>
  </si>
  <si>
    <t>spot-185-x.FIN2</t>
  </si>
  <si>
    <t>spot-186-x.FIN2</t>
  </si>
  <si>
    <t>spot-187-x.FIN2</t>
  </si>
  <si>
    <t>spot-188-x.FIN2</t>
  </si>
  <si>
    <t>spot-189-x.FIN2</t>
  </si>
  <si>
    <t>spot-193-x.FIN2</t>
  </si>
  <si>
    <t>spot-194-x.FIN2</t>
  </si>
  <si>
    <t>spot-195-x.FIN2</t>
  </si>
  <si>
    <t>spot-196-x.FIN2</t>
  </si>
  <si>
    <t>spot-197-x.FIN2</t>
  </si>
  <si>
    <t>spot-198-x.FIN2</t>
  </si>
  <si>
    <t>spot-199-x.FIN2</t>
  </si>
  <si>
    <t>spot-200-x.FIN2</t>
  </si>
  <si>
    <t>spot-201-x.FIN2</t>
  </si>
  <si>
    <t>spot-202-x.FIN2</t>
  </si>
  <si>
    <t>spot-206-x.FIN2</t>
  </si>
  <si>
    <t>spot-207-x.FIN2</t>
  </si>
  <si>
    <t>spot-208-x.FIN2</t>
  </si>
  <si>
    <t>spot-209-x.FIN2</t>
  </si>
  <si>
    <t>spot-210-x.FIN2</t>
  </si>
  <si>
    <t>spot-211-x.FIN2</t>
  </si>
  <si>
    <t>spot-212-x.FIN2</t>
  </si>
  <si>
    <t>spot-213-x.FIN2</t>
  </si>
  <si>
    <t>spot-214-x.FIN2</t>
  </si>
  <si>
    <t>spot-215-x.FIN2</t>
  </si>
  <si>
    <t>spot-219-x.FIN2</t>
  </si>
  <si>
    <t>spot-220-x.FIN2</t>
  </si>
  <si>
    <t>spot-221-x.FIN2</t>
  </si>
  <si>
    <t>spot-222-x.FIN2</t>
  </si>
  <si>
    <t>spot-223-x.FIN2</t>
  </si>
  <si>
    <t>spot-224-x.FIN2</t>
  </si>
  <si>
    <t>spot-225-x.FIN2</t>
  </si>
  <si>
    <t>spot-226-x.FIN2</t>
  </si>
  <si>
    <t>spot-227-x.FIN2</t>
  </si>
  <si>
    <t>spot-228-x.FIN2</t>
  </si>
  <si>
    <t>spot-232-x.FIN2</t>
  </si>
  <si>
    <t>spot-233-x.FIN2</t>
  </si>
  <si>
    <t>spot-234-x.FIN2</t>
  </si>
  <si>
    <t>spot-235-x.FIN2</t>
  </si>
  <si>
    <t>spot-236-x.FIN2</t>
  </si>
  <si>
    <t>spot-237-x.FIN2</t>
  </si>
  <si>
    <t>spot-238-x.FIN2</t>
  </si>
  <si>
    <t>spot-239-x.FIN2</t>
  </si>
  <si>
    <t>spot-240-x.FIN2</t>
  </si>
  <si>
    <t>spot-241-x.FIN2</t>
  </si>
  <si>
    <t>spot-245-x.FIN2</t>
  </si>
  <si>
    <t>spot-246-x.FIN2</t>
  </si>
  <si>
    <t>spot-247-x.FIN2</t>
  </si>
  <si>
    <t>spot-248-x.FIN2</t>
  </si>
  <si>
    <t>spot-249-x.FIN2</t>
  </si>
  <si>
    <t>spot-250-x.FIN2</t>
  </si>
  <si>
    <t>spot-251-x.FIN2</t>
  </si>
  <si>
    <t>spot-252-x.FIN2</t>
  </si>
  <si>
    <t>spot-253-x.FIN2</t>
  </si>
  <si>
    <t>spot-254-x.FIN2</t>
  </si>
  <si>
    <t>spot-258-x.FIN2</t>
  </si>
  <si>
    <t>spot-259-x.FIN2</t>
  </si>
  <si>
    <t>spot-260-x.FIN2</t>
  </si>
  <si>
    <t>spot-261-x.FIN2</t>
  </si>
  <si>
    <t>spot-262-x.FIN2</t>
  </si>
  <si>
    <t>spot-263-x.FIN2</t>
  </si>
  <si>
    <t>spot-264-x.FIN2</t>
  </si>
  <si>
    <t>spot-265-x.FIN2</t>
  </si>
  <si>
    <t>spot-266-x.FIN2</t>
  </si>
  <si>
    <t>spot-267-x.FIN2</t>
  </si>
  <si>
    <t>spot-271-x.FIN2</t>
  </si>
  <si>
    <t>spot-272-x.FIN2</t>
  </si>
  <si>
    <t>spot-273-x.FIN2</t>
  </si>
  <si>
    <t>spot-275-x.FIN2</t>
  </si>
  <si>
    <t>spot-276-x.FIN2</t>
  </si>
  <si>
    <t>spot-277-x.FIN2</t>
  </si>
  <si>
    <t>spot-278-x.FIN2</t>
  </si>
  <si>
    <t>spot-279-x.FIN2</t>
  </si>
  <si>
    <t>spot-280-x.FIN2</t>
  </si>
  <si>
    <t>spot-284-x.FIN2</t>
  </si>
  <si>
    <t>spot-285-x.FIN2</t>
  </si>
  <si>
    <t>spot-286-x.FIN2</t>
  </si>
  <si>
    <t>spot-287-x.FIN2</t>
  </si>
  <si>
    <t>spot-288-x.FIN2</t>
  </si>
  <si>
    <t>spot-289-x.FIN2</t>
  </si>
  <si>
    <t>spot-290-x.FIN2</t>
  </si>
  <si>
    <t>spot-291-x.FIN2</t>
  </si>
  <si>
    <t>spot-292-x.FIN2</t>
  </si>
  <si>
    <t>spot-293-x.FIN2</t>
  </si>
  <si>
    <t>spot-297-x.FIN2</t>
  </si>
  <si>
    <t>spot-298-x.FIN2</t>
  </si>
  <si>
    <t>spot-299-x.FIN2</t>
  </si>
  <si>
    <t>spot-300-x.FIN2</t>
  </si>
  <si>
    <t>spot-301-x.FIN2</t>
  </si>
  <si>
    <t>spot-302-x.FIN2</t>
  </si>
  <si>
    <t>spot-303-x.FIN2</t>
  </si>
  <si>
    <t>spot-304-x.FIN2</t>
  </si>
  <si>
    <t>spot-305-x.FIN2</t>
  </si>
  <si>
    <t>spot-306-x.FIN2</t>
  </si>
  <si>
    <t>spot-310-x.FIN2</t>
  </si>
  <si>
    <t>spot-311-x.FIN2</t>
  </si>
  <si>
    <t>spot-312-x.FIN2</t>
  </si>
  <si>
    <t>spot-313-x.FIN2</t>
  </si>
  <si>
    <t>spot-314-x.FIN2</t>
  </si>
  <si>
    <t>spot-315-x.FIN2</t>
  </si>
  <si>
    <t>spot-316-x.FIN2</t>
  </si>
  <si>
    <t>spot-317-x.FIN2</t>
  </si>
  <si>
    <t>spot-318-x.FIN2</t>
  </si>
  <si>
    <t>spot-319-x.FIN2</t>
  </si>
  <si>
    <t>spot-323-x.FIN2</t>
  </si>
  <si>
    <t>spot-324-x.FIN2</t>
  </si>
  <si>
    <t>spot-325-x.FIN2</t>
  </si>
  <si>
    <t>spot-326-x.FIN2</t>
  </si>
  <si>
    <t>spot-327-x.FIN2</t>
  </si>
  <si>
    <t>spot-328-x.FIN2</t>
  </si>
  <si>
    <t>spot-329-x.FIN2</t>
  </si>
  <si>
    <t>spot-330-x.FIN2</t>
  </si>
  <si>
    <t>spot-331-x.FIN2</t>
  </si>
  <si>
    <t>spot-332-x.FIN2</t>
  </si>
  <si>
    <t>spot-336-x.FIN2</t>
  </si>
  <si>
    <t>spot-337-x.FIN2</t>
  </si>
  <si>
    <t>spot-338-x.FIN2</t>
  </si>
  <si>
    <t>spot-339-x.FIN2</t>
  </si>
  <si>
    <t>spot-340-x.FIN2</t>
  </si>
  <si>
    <t>spot-341-x.FIN2</t>
  </si>
  <si>
    <t>spot-342-x.FIN2</t>
  </si>
  <si>
    <t>spot-343-x.FIN2</t>
  </si>
  <si>
    <t>spot-344-x.FIN2</t>
  </si>
  <si>
    <t>spot-345-x.FIN2</t>
  </si>
  <si>
    <t>spot-349-x.FIN2</t>
  </si>
  <si>
    <t>spot-351-x.FIN2</t>
  </si>
  <si>
    <t>spot-352-x.FIN2</t>
  </si>
  <si>
    <t>spot-353-x.FIN2</t>
  </si>
  <si>
    <t>spot-354-x.FIN2</t>
  </si>
  <si>
    <t>spot-355-x.FIN2</t>
  </si>
  <si>
    <t>spot-356-x.FIN2</t>
  </si>
  <si>
    <t>spot-357-x.FIN2</t>
  </si>
  <si>
    <t>spot-358-x.FIN2</t>
  </si>
  <si>
    <t>spot-362-x.FIN2</t>
  </si>
  <si>
    <t>spot-363-x.FIN2</t>
  </si>
  <si>
    <t>spot-364-x.FIN2</t>
  </si>
  <si>
    <t>spot-365-x.FIN2</t>
  </si>
  <si>
    <t>spot-366-x.FIN2</t>
  </si>
  <si>
    <t>spot-367-x.FIN2</t>
  </si>
  <si>
    <t>spot-368-x.FIN2</t>
  </si>
  <si>
    <t>spot-369-x.FIN2</t>
  </si>
  <si>
    <t>spot-370-x.FIN2</t>
  </si>
  <si>
    <t>spot-371-x.FIN2</t>
  </si>
  <si>
    <t>spot-375-x.FIN2</t>
  </si>
  <si>
    <t>spot-376-x.FIN2</t>
  </si>
  <si>
    <t>spot-377-x.FIN2</t>
  </si>
  <si>
    <t>spot-378-x.FIN2</t>
  </si>
  <si>
    <t>spot-379-x.FIN2</t>
  </si>
  <si>
    <t>spot-380-x.FIN2</t>
  </si>
  <si>
    <t>spot-381-x.FIN2</t>
  </si>
  <si>
    <t>spot-382-x.FIN2</t>
  </si>
  <si>
    <t>spot-383-x.FIN2</t>
  </si>
  <si>
    <t>spot-384-x.FIN2</t>
  </si>
  <si>
    <t>spot-388-x.FIN2</t>
  </si>
  <si>
    <t>spot-389-x.FIN2</t>
  </si>
  <si>
    <t>spot-390-x.FIN2</t>
  </si>
  <si>
    <t>spot-391-x.FIN2</t>
  </si>
  <si>
    <t>spot-392-x.FIN2</t>
  </si>
  <si>
    <t>spot-393-x.FIN2</t>
  </si>
  <si>
    <t>spot-394-x.FIN2</t>
  </si>
  <si>
    <t>spot-395-x.FIN2</t>
  </si>
  <si>
    <t>spot-396-x.FIN2</t>
  </si>
  <si>
    <t>spot-397-x.FIN2</t>
  </si>
  <si>
    <t>spot-068-x.FIN2</t>
  </si>
  <si>
    <t>spot-070-x.FIN2</t>
  </si>
  <si>
    <t>spot-071-x.FIN2</t>
  </si>
  <si>
    <t>spot-072-x.FIN2</t>
  </si>
  <si>
    <t>spot-274-x.FIN2</t>
  </si>
  <si>
    <t>spot-350-x.FIN2</t>
  </si>
  <si>
    <t>High age uncertainty</t>
  </si>
  <si>
    <t>NaN</t>
  </si>
  <si>
    <t>1. Measured ratios corrected for downhole fraction and instrument bias.</t>
  </si>
  <si>
    <t>2. All uncertainties include only measurement errors and are given in 2 s.</t>
  </si>
  <si>
    <t>4. Accuracy: observed offset for the ages of our secondary standards (FC1 and GHB) during the sessions is in most of cases &lt; 2%.</t>
  </si>
  <si>
    <t>5. Ages are given uncorrected for common lead, and corrected following Andersen's method. We recommend the use of uncorrected ages (Andersen's method sometimes fails to accurately reproduce the age of international standards with our set up).</t>
  </si>
  <si>
    <t>6. Best age for detrital zircon studies is determined from 206Pb/238U age for analyses with 206Pb/238U age &lt;1400 Ma and from 206Pb/207Pb age for analyses with 206Pb/238U age &gt; 1400 Ma.</t>
  </si>
  <si>
    <t>7. Discordant ages are included but identified as discordant following a 2-step screening to ensure no bias while rejecting discordant grains:</t>
  </si>
  <si>
    <t>7a. Are noted as discordant grains with 206Pb/238U age &gt; 1300 Ma and with &gt;20% discordance (&lt;80% concordance) or with &gt;5% reverse discordance (&lt;105% concordance)  following the ratio of 206Pb/238U and 206Pb/207Pb ages</t>
  </si>
  <si>
    <t>7b. Are noted as discordant grains with 206Pb/238U age between 300 and 1300 Ma and with &gt;20% discordance (&lt;80% concordance) or with &gt;5% reverse discordance (&lt;105% concordance)  following the ratio of 207Pb/235U and  206Pb/238U ages</t>
  </si>
  <si>
    <t>3. additional systematic uncertainty during the sessions: ~2.67% for 206Pb/238U ratio, ~1.17% for 206Pb/207Pb ratio (2s) over two years (for calculation of igneous ages). This is a conservative estimate from UW Quadrupole not updated for the ElementXR at CEREGE</t>
  </si>
  <si>
    <t>8. All samples shot with a 20 microns laser spot diameter</t>
  </si>
  <si>
    <t>Th/U</t>
  </si>
  <si>
    <t>Input for detritalPy</t>
  </si>
  <si>
    <t>Synthesis from CEREGE</t>
  </si>
  <si>
    <t>17IST01</t>
  </si>
  <si>
    <t>17IST02</t>
  </si>
  <si>
    <t>CC083118-02</t>
  </si>
  <si>
    <t>CC083118-06</t>
  </si>
  <si>
    <t>CC083118-07</t>
  </si>
  <si>
    <t>CC090118-01</t>
  </si>
  <si>
    <t>CC090118-02</t>
  </si>
  <si>
    <t>CC090118-03</t>
  </si>
  <si>
    <t>Data from Megan Mueller, 2021, From Subduction to Collision: Sedimentary Basin Constraints on Timescales and Geodynamic Drivers</t>
  </si>
  <si>
    <t>PhD Dissertation, University of Washington</t>
  </si>
  <si>
    <t>Contents:</t>
  </si>
  <si>
    <t>"point counts" tab: sandstone petrography points counts</t>
  </si>
  <si>
    <t>all other tabs: detrital zircon and detrital rutile U-Pb results</t>
  </si>
  <si>
    <t>Detrital Zircon Notes:</t>
  </si>
  <si>
    <t>1. All 'CC' Samples were analyzed at CEREGE</t>
  </si>
  <si>
    <t>2. '17IST' samples were analyzed at the University of Washington and CEREGE. Data are collated in the individual tabs</t>
  </si>
  <si>
    <t>See appendix text for details</t>
  </si>
  <si>
    <t>Sample Information</t>
  </si>
  <si>
    <t>Counts</t>
  </si>
  <si>
    <t>Normalized Percentages</t>
  </si>
  <si>
    <t>Individual Point Counts</t>
  </si>
  <si>
    <t>Count Totals</t>
  </si>
  <si>
    <t>Sample ID</t>
  </si>
  <si>
    <t>Unit</t>
  </si>
  <si>
    <t>Age (3)</t>
  </si>
  <si>
    <t>Sample Group</t>
  </si>
  <si>
    <t>F</t>
  </si>
  <si>
    <t>L</t>
  </si>
  <si>
    <t>Lm</t>
  </si>
  <si>
    <t>Ls</t>
  </si>
  <si>
    <t>Lcarb</t>
  </si>
  <si>
    <t>Lv</t>
  </si>
  <si>
    <t>Qm</t>
  </si>
  <si>
    <t>Qp</t>
  </si>
  <si>
    <t>phyllo</t>
  </si>
  <si>
    <t>heavy</t>
  </si>
  <si>
    <t>opaque</t>
  </si>
  <si>
    <t>other</t>
  </si>
  <si>
    <t>Amphibole</t>
  </si>
  <si>
    <t>Unknown</t>
  </si>
  <si>
    <t>TOTAL</t>
  </si>
  <si>
    <t>Q tot</t>
  </si>
  <si>
    <t>QFL tot</t>
  </si>
  <si>
    <t>Qp-Lv-Ls</t>
  </si>
  <si>
    <t>%Qt</t>
  </si>
  <si>
    <t>%F</t>
  </si>
  <si>
    <t>%L</t>
  </si>
  <si>
    <t>%Qp</t>
  </si>
  <si>
    <t>%Qm</t>
  </si>
  <si>
    <t>%Ltot (L+Qp)</t>
  </si>
  <si>
    <t>%Lm</t>
  </si>
  <si>
    <t>%Lv</t>
  </si>
  <si>
    <t>%Ls</t>
  </si>
  <si>
    <t>%Qp/(Qp-Lv-Ls)</t>
  </si>
  <si>
    <t>%Ls/(Qp-Ls-Lv)</t>
  </si>
  <si>
    <t>%Lv/(Qp-Ls-Lv)</t>
  </si>
  <si>
    <t>Bakacak Formation</t>
  </si>
  <si>
    <t>Lower Eocene</t>
  </si>
  <si>
    <t>Kadirler Fm</t>
  </si>
  <si>
    <t>Paleocene</t>
  </si>
  <si>
    <t>17IST03</t>
  </si>
  <si>
    <t>Osmaniye Formation</t>
  </si>
  <si>
    <t>Campanian-Maastrichtian</t>
  </si>
  <si>
    <t>17IST04</t>
  </si>
  <si>
    <t>17IST05</t>
  </si>
  <si>
    <t>Volcaniclastic SS</t>
  </si>
  <si>
    <t>abbreviations:</t>
  </si>
  <si>
    <t>Ltot</t>
  </si>
  <si>
    <t>Q</t>
  </si>
  <si>
    <t>Qt</t>
  </si>
  <si>
    <t>.(1)</t>
  </si>
  <si>
    <t>.(2)</t>
  </si>
  <si>
    <t>.(3)</t>
  </si>
  <si>
    <t>Intra-Pontide Suture</t>
  </si>
  <si>
    <t>Analyzed at CEREGE</t>
  </si>
  <si>
    <t>Analyzed at UW</t>
  </si>
  <si>
    <t>Z001</t>
  </si>
  <si>
    <t>Z002</t>
  </si>
  <si>
    <t>Z003</t>
  </si>
  <si>
    <t>Z004</t>
  </si>
  <si>
    <t>Z005</t>
  </si>
  <si>
    <t>Z006</t>
  </si>
  <si>
    <t>Z007</t>
  </si>
  <si>
    <t>Z008</t>
  </si>
  <si>
    <t>Z009</t>
  </si>
  <si>
    <t>Z010</t>
  </si>
  <si>
    <t>Z011</t>
  </si>
  <si>
    <t>Z012</t>
  </si>
  <si>
    <t>Z013</t>
  </si>
  <si>
    <t>Z014</t>
  </si>
  <si>
    <t>Z015</t>
  </si>
  <si>
    <t>Z016</t>
  </si>
  <si>
    <t>Z017</t>
  </si>
  <si>
    <t>Z018</t>
  </si>
  <si>
    <t>Z019</t>
  </si>
  <si>
    <t>Z020</t>
  </si>
  <si>
    <t>Z021</t>
  </si>
  <si>
    <t>Z022</t>
  </si>
  <si>
    <t>Z023</t>
  </si>
  <si>
    <t>Z024</t>
  </si>
  <si>
    <t>Z025</t>
  </si>
  <si>
    <t>Z026</t>
  </si>
  <si>
    <t>Z027</t>
  </si>
  <si>
    <t>Z028</t>
  </si>
  <si>
    <t>Z029</t>
  </si>
  <si>
    <t>Z030</t>
  </si>
  <si>
    <t>Z031</t>
  </si>
  <si>
    <t>Z032</t>
  </si>
  <si>
    <t>Z033</t>
  </si>
  <si>
    <t>Z034</t>
  </si>
  <si>
    <t>Z035</t>
  </si>
  <si>
    <t>Z036</t>
  </si>
  <si>
    <t>Z037</t>
  </si>
  <si>
    <t>Z038</t>
  </si>
  <si>
    <t>Z039</t>
  </si>
  <si>
    <t>Z040</t>
  </si>
  <si>
    <t>Z041</t>
  </si>
  <si>
    <t>Z042</t>
  </si>
  <si>
    <t>Z043</t>
  </si>
  <si>
    <t>Z044</t>
  </si>
  <si>
    <t>Z045</t>
  </si>
  <si>
    <t>Z046</t>
  </si>
  <si>
    <t>Z047</t>
  </si>
  <si>
    <t>Z048</t>
  </si>
  <si>
    <t>Z049</t>
  </si>
  <si>
    <t>Z050</t>
  </si>
  <si>
    <t>Z051</t>
  </si>
  <si>
    <t>Z052</t>
  </si>
  <si>
    <t>Z054</t>
  </si>
  <si>
    <t>Z055</t>
  </si>
  <si>
    <t>Z056</t>
  </si>
  <si>
    <t>Z057</t>
  </si>
  <si>
    <t>Z058</t>
  </si>
  <si>
    <t>Z059</t>
  </si>
  <si>
    <t>Z060</t>
  </si>
  <si>
    <t>Z061</t>
  </si>
  <si>
    <t>Z062</t>
  </si>
  <si>
    <t>Z063</t>
  </si>
  <si>
    <t>Z064</t>
  </si>
  <si>
    <t>Z065</t>
  </si>
  <si>
    <t>Z066</t>
  </si>
  <si>
    <t>Z067</t>
  </si>
  <si>
    <t>Z068</t>
  </si>
  <si>
    <t>Z069</t>
  </si>
  <si>
    <t>Z070</t>
  </si>
  <si>
    <t>Z071</t>
  </si>
  <si>
    <t>Z073</t>
  </si>
  <si>
    <t>Z074</t>
  </si>
  <si>
    <t>Z075</t>
  </si>
  <si>
    <t>Z076</t>
  </si>
  <si>
    <t>Z077</t>
  </si>
  <si>
    <t>Z078</t>
  </si>
  <si>
    <t>Z079</t>
  </si>
  <si>
    <t>Z080</t>
  </si>
  <si>
    <t>Z082</t>
  </si>
  <si>
    <t>Z083</t>
  </si>
  <si>
    <t>Z084</t>
  </si>
  <si>
    <t>Z085</t>
  </si>
  <si>
    <t>Z086</t>
  </si>
  <si>
    <t>Z087</t>
  </si>
  <si>
    <t>Z088</t>
  </si>
  <si>
    <t>Z089</t>
  </si>
  <si>
    <t>Z090</t>
  </si>
  <si>
    <t>Z091</t>
  </si>
  <si>
    <t>Z092</t>
  </si>
  <si>
    <t>Z093</t>
  </si>
  <si>
    <t>Z094</t>
  </si>
  <si>
    <t>Z095</t>
  </si>
  <si>
    <t>Z096</t>
  </si>
  <si>
    <t>Z097</t>
  </si>
  <si>
    <t>Z098</t>
  </si>
  <si>
    <t>Z099</t>
  </si>
  <si>
    <t>Z100</t>
  </si>
  <si>
    <t>Z101</t>
  </si>
  <si>
    <t>Z102</t>
  </si>
  <si>
    <t>Z103</t>
  </si>
  <si>
    <t>Z104</t>
  </si>
  <si>
    <t>Z105</t>
  </si>
  <si>
    <t>Z106</t>
  </si>
  <si>
    <t>Z107</t>
  </si>
  <si>
    <t>Z108</t>
  </si>
  <si>
    <t>Z109</t>
  </si>
  <si>
    <t>Z110</t>
  </si>
  <si>
    <t>Z112</t>
  </si>
  <si>
    <t>Z113</t>
  </si>
  <si>
    <t>Z114</t>
  </si>
  <si>
    <t>Z115</t>
  </si>
  <si>
    <t>Z116</t>
  </si>
  <si>
    <t>Z118</t>
  </si>
  <si>
    <t>Z119</t>
  </si>
  <si>
    <t>Z120</t>
  </si>
  <si>
    <t>Z121</t>
  </si>
  <si>
    <t>Z122</t>
  </si>
  <si>
    <t>Z123</t>
  </si>
  <si>
    <t>Z124</t>
  </si>
  <si>
    <t>Z125</t>
  </si>
  <si>
    <t>Z126</t>
  </si>
  <si>
    <t>Z127</t>
  </si>
  <si>
    <t>Z128</t>
  </si>
  <si>
    <t>Z129</t>
  </si>
  <si>
    <t>Z130</t>
  </si>
  <si>
    <t>Z131</t>
  </si>
  <si>
    <t>Z132</t>
  </si>
  <si>
    <t>Z133</t>
  </si>
  <si>
    <t>Z134</t>
  </si>
  <si>
    <t>Z135</t>
  </si>
  <si>
    <t>Z136</t>
  </si>
  <si>
    <t>Z137</t>
  </si>
  <si>
    <t>Z138</t>
  </si>
  <si>
    <t>Z139</t>
  </si>
  <si>
    <t>Z140</t>
  </si>
  <si>
    <t>Z141</t>
  </si>
  <si>
    <t>Z142</t>
  </si>
  <si>
    <t>Z143</t>
  </si>
  <si>
    <t>Z144</t>
  </si>
  <si>
    <t>Z145</t>
  </si>
  <si>
    <t>Z146</t>
  </si>
  <si>
    <t>Z147</t>
  </si>
  <si>
    <t>Z148</t>
  </si>
  <si>
    <t>Z149</t>
  </si>
  <si>
    <t>Z150</t>
  </si>
  <si>
    <t>Z151</t>
  </si>
  <si>
    <t>Z152</t>
  </si>
  <si>
    <t>Z154</t>
  </si>
  <si>
    <t>Z155</t>
  </si>
  <si>
    <t>Z156</t>
  </si>
  <si>
    <t>Z157</t>
  </si>
  <si>
    <t>Z158</t>
  </si>
  <si>
    <t>Z159</t>
  </si>
  <si>
    <t>Z160</t>
  </si>
  <si>
    <t>Z053</t>
  </si>
  <si>
    <t>Z072</t>
  </si>
  <si>
    <t>Z081</t>
  </si>
  <si>
    <t>Z117</t>
  </si>
  <si>
    <t>Z153</t>
  </si>
  <si>
    <t>Z111</t>
  </si>
  <si>
    <t>3. additional systematic uncertainty during the sessions: ~2.67% for 206Pb/238U ratio, ~1.17% for 206Pb/207Pb ratio (2s) over two years (for calculation of igneous ages). This is a conservative estimate.</t>
  </si>
  <si>
    <t>7. Discordant ages are included but identified as discordant following a 3-step screening to ensure no bias while rejecting discordant grains:</t>
  </si>
  <si>
    <t>7c. Are noted as "high age uncertainty" zircons with Best age 2s &gt; 20%</t>
  </si>
  <si>
    <t>8. All samples shot with a 25 microns laser spot diameter</t>
  </si>
  <si>
    <t>Synthesis from UW</t>
  </si>
  <si>
    <t>2. All uncertainties include only measurement uncertaintys and are given in 2 s (absolute, MA)</t>
  </si>
  <si>
    <t>Sample Name</t>
  </si>
  <si>
    <t>Sample Type</t>
  </si>
  <si>
    <t>Category</t>
  </si>
  <si>
    <t>Age</t>
  </si>
  <si>
    <t>Osmaniye Fm</t>
  </si>
  <si>
    <t>DZ</t>
  </si>
  <si>
    <t>Bakacak Fm</t>
  </si>
  <si>
    <t>17IST06</t>
  </si>
  <si>
    <t>Modern river sand</t>
  </si>
  <si>
    <t>Quaternary</t>
  </si>
  <si>
    <t>Armutlu Peninsula</t>
  </si>
  <si>
    <t>Campanian</t>
  </si>
  <si>
    <t>Müslümsölöz Fm</t>
  </si>
  <si>
    <t>Middle Lutetian</t>
  </si>
  <si>
    <t>Fındıcak Fm</t>
  </si>
  <si>
    <t>Ypresian</t>
  </si>
  <si>
    <t>Vezirhan Fm</t>
  </si>
  <si>
    <t>Turonian-Santonian</t>
  </si>
  <si>
    <t>Santonian</t>
  </si>
  <si>
    <t>DZ &amp; Thin Section</t>
  </si>
  <si>
    <t>Latitude</t>
  </si>
  <si>
    <t>Longitude</t>
  </si>
  <si>
    <t>west CSB</t>
  </si>
  <si>
    <t>Label</t>
  </si>
  <si>
    <t>Grain</t>
  </si>
  <si>
    <t>2 SE</t>
  </si>
  <si>
    <t>Pb206_CPS</t>
  </si>
  <si>
    <t>Pb207_CPS</t>
  </si>
  <si>
    <t>Pb208_CPS</t>
  </si>
  <si>
    <t>Th232_CPS</t>
  </si>
  <si>
    <t>U238_CPS</t>
  </si>
  <si>
    <t>Final_Pb206/U238</t>
  </si>
  <si>
    <t>Final_Pb206/U238_Age</t>
  </si>
  <si>
    <t>Final_Pb207/U235</t>
  </si>
  <si>
    <t>Final_Pb207/U235_Age</t>
  </si>
  <si>
    <t>Final_Pb207/Pb206</t>
  </si>
  <si>
    <t>Final_Pb207/Pb206_Age</t>
  </si>
  <si>
    <t>Final_U238/Pb206</t>
  </si>
  <si>
    <t>Final_U/Th</t>
  </si>
  <si>
    <t>Approx_U_PPM</t>
  </si>
  <si>
    <t>Approx_Th_PPM</t>
  </si>
  <si>
    <t>Approx_Pb_PPM</t>
  </si>
  <si>
    <t>Ratios for Tera-Wasserburg</t>
  </si>
  <si>
    <t>(meas. abs)</t>
  </si>
  <si>
    <t>(prop. abs)</t>
  </si>
  <si>
    <t>(prop. %)</t>
  </si>
  <si>
    <t>238U/206Pb</t>
  </si>
  <si>
    <t>2s prop. err (abs)</t>
  </si>
  <si>
    <t>207Pb/206Pb</t>
  </si>
  <si>
    <t>9826J-01</t>
  </si>
  <si>
    <t>9826J-02</t>
  </si>
  <si>
    <t>9826J-03</t>
  </si>
  <si>
    <t>9826J-04</t>
  </si>
  <si>
    <t>9826J-05</t>
  </si>
  <si>
    <t>9826J-06</t>
  </si>
  <si>
    <t>9826J-07</t>
  </si>
  <si>
    <t>9826J-08</t>
  </si>
  <si>
    <t>9826J-09</t>
  </si>
  <si>
    <t>9826J-10</t>
  </si>
  <si>
    <t>9826J-11</t>
  </si>
  <si>
    <t>9826J-12</t>
  </si>
  <si>
    <t>9826J-13</t>
  </si>
  <si>
    <t>LJ0408-01</t>
  </si>
  <si>
    <t>LJ0408-02</t>
  </si>
  <si>
    <t>LJ0408-03</t>
  </si>
  <si>
    <t>LJ0408-04</t>
  </si>
  <si>
    <t>LJ0408-05</t>
  </si>
  <si>
    <t>LJ0408-06</t>
  </si>
  <si>
    <t>LJ0408-07</t>
  </si>
  <si>
    <t>LJ04080-8</t>
  </si>
  <si>
    <t>LJ0408-09</t>
  </si>
  <si>
    <t>LJ0408-10</t>
  </si>
  <si>
    <t>LJ0408-11</t>
  </si>
  <si>
    <t>LJ0408-12</t>
  </si>
  <si>
    <t>LJ0408-13</t>
  </si>
  <si>
    <t>R10-01</t>
  </si>
  <si>
    <t>R10-02</t>
  </si>
  <si>
    <t>R10-03</t>
  </si>
  <si>
    <t>R10-04</t>
  </si>
  <si>
    <t>R10-05</t>
  </si>
  <si>
    <t>R10-06</t>
  </si>
  <si>
    <t>R10-07</t>
  </si>
  <si>
    <t>R10-08</t>
  </si>
  <si>
    <t>R10-09</t>
  </si>
  <si>
    <t>R10-10</t>
  </si>
  <si>
    <t>R10-11</t>
  </si>
  <si>
    <t>R10-12</t>
  </si>
  <si>
    <t>R10-13</t>
  </si>
  <si>
    <t>R10-14</t>
  </si>
  <si>
    <t>R10-15</t>
  </si>
  <si>
    <t>R10-16</t>
  </si>
  <si>
    <t>R10-17</t>
  </si>
  <si>
    <t>R10-18</t>
  </si>
  <si>
    <t>R10-19</t>
  </si>
  <si>
    <t>R10-20</t>
  </si>
  <si>
    <t>R10-21</t>
  </si>
  <si>
    <t>R10-22</t>
  </si>
  <si>
    <t>R10-23</t>
  </si>
  <si>
    <t>R10-24</t>
  </si>
  <si>
    <t>R10-25</t>
  </si>
  <si>
    <t>R10-26</t>
  </si>
  <si>
    <t>R10-27</t>
  </si>
  <si>
    <t>R10-28</t>
  </si>
  <si>
    <t>R10-29</t>
  </si>
  <si>
    <t>R10-30</t>
  </si>
  <si>
    <t>R10-31</t>
  </si>
  <si>
    <t>R10-32</t>
  </si>
  <si>
    <t>R10-33</t>
  </si>
  <si>
    <t>R10-34</t>
  </si>
  <si>
    <t>R10-35</t>
  </si>
  <si>
    <t>R10-36</t>
  </si>
  <si>
    <t>R10-37</t>
  </si>
  <si>
    <t>R10-38</t>
  </si>
  <si>
    <t>R10-39</t>
  </si>
  <si>
    <t>R10-40</t>
  </si>
  <si>
    <t>R10-41</t>
  </si>
  <si>
    <t>Wod-01</t>
  </si>
  <si>
    <t>Wod-02</t>
  </si>
  <si>
    <t>Wod-03</t>
  </si>
  <si>
    <t>Wod-04</t>
  </si>
  <si>
    <t>Wod-05</t>
  </si>
  <si>
    <t>Wod-06</t>
  </si>
  <si>
    <t>Wod-07</t>
  </si>
  <si>
    <t>Wod-08</t>
  </si>
  <si>
    <t>Wod-10</t>
  </si>
  <si>
    <t>Wod-09</t>
  </si>
  <si>
    <t>Wod-11</t>
  </si>
  <si>
    <t>Wod-12</t>
  </si>
  <si>
    <t>16SKY26-01</t>
  </si>
  <si>
    <t>16SKY26-02</t>
  </si>
  <si>
    <t>16SKY26-03</t>
  </si>
  <si>
    <t>16SKY26-04</t>
  </si>
  <si>
    <t>16SKY26-05</t>
  </si>
  <si>
    <t>16SKY26-06</t>
  </si>
  <si>
    <t>16SKY26-07</t>
  </si>
  <si>
    <t>16SKY26-08</t>
  </si>
  <si>
    <t>16SKY26-09</t>
  </si>
  <si>
    <t>16SKY26-10</t>
  </si>
  <si>
    <t>16SKY26-11</t>
  </si>
  <si>
    <t>16SKY26-12</t>
  </si>
  <si>
    <t>16SKY26-13</t>
  </si>
  <si>
    <t>16SKY26-14</t>
  </si>
  <si>
    <t>16SKY26-15</t>
  </si>
  <si>
    <t>16SKY26-16</t>
  </si>
  <si>
    <t>16SKY26-17</t>
  </si>
  <si>
    <t>16SKY26-18</t>
  </si>
  <si>
    <t>16SKY26-19</t>
  </si>
  <si>
    <t>16SKY26-20</t>
  </si>
  <si>
    <t>16SKY26-21</t>
  </si>
  <si>
    <t>16SKY26-22</t>
  </si>
  <si>
    <t>16SKY26-23</t>
  </si>
  <si>
    <t>16SKY26-24</t>
  </si>
  <si>
    <t>16SKY26-25</t>
  </si>
  <si>
    <t>16SKY26-26</t>
  </si>
  <si>
    <t>16SKY26-27</t>
  </si>
  <si>
    <t>16SKY26-28</t>
  </si>
  <si>
    <t>16SKY26-29</t>
  </si>
  <si>
    <t>16SKY26-30</t>
  </si>
  <si>
    <t>16SKY26-31</t>
  </si>
  <si>
    <t>16SKY26-32</t>
  </si>
  <si>
    <t>16SKY26-33</t>
  </si>
  <si>
    <t>16SKY26-34</t>
  </si>
  <si>
    <t>16SKY26-35</t>
  </si>
  <si>
    <t>16SKY26-36</t>
  </si>
  <si>
    <t>16SKY26-37</t>
  </si>
  <si>
    <t>16SKY26-38</t>
  </si>
  <si>
    <t>16SKY26-39</t>
  </si>
  <si>
    <t>16SKY26-40</t>
  </si>
  <si>
    <t>16SKY26-41</t>
  </si>
  <si>
    <t>16SKY26-42</t>
  </si>
  <si>
    <t>16SKY26-43</t>
  </si>
  <si>
    <t>16SKY26-44</t>
  </si>
  <si>
    <t>-</t>
  </si>
  <si>
    <t>16SKY26-45</t>
  </si>
  <si>
    <t>16SKY26-46</t>
  </si>
  <si>
    <t>16SKY26-47</t>
  </si>
  <si>
    <t>16SKY26-48</t>
  </si>
  <si>
    <t>16SKY26-49</t>
  </si>
  <si>
    <t>16SKY26-50</t>
  </si>
  <si>
    <t>16SKY26-51</t>
  </si>
  <si>
    <t>16SKY26-52</t>
  </si>
  <si>
    <t>16SKY26-53</t>
  </si>
  <si>
    <t>16SKY26-54</t>
  </si>
  <si>
    <t>16SKY26-55</t>
  </si>
  <si>
    <t>16SKY26-56</t>
  </si>
  <si>
    <t>excluded</t>
  </si>
  <si>
    <t>16SKY26-57</t>
  </si>
  <si>
    <t>16SKY26-58</t>
  </si>
  <si>
    <t>16SKY26-59</t>
  </si>
  <si>
    <t>16SKY26-60</t>
  </si>
  <si>
    <t>16SKY26-61</t>
  </si>
  <si>
    <t>16SKY26-62</t>
  </si>
  <si>
    <t>16SKY26-63</t>
  </si>
  <si>
    <t>16SKY26-64</t>
  </si>
  <si>
    <t>16SKY26-65</t>
  </si>
  <si>
    <t>16SKY26-66</t>
  </si>
  <si>
    <t>16SKY26-67</t>
  </si>
  <si>
    <t>16SKY26-68</t>
  </si>
  <si>
    <t>16SKY26-69</t>
  </si>
  <si>
    <t>16SKY26-70</t>
  </si>
  <si>
    <t>16SKY26-71</t>
  </si>
  <si>
    <t>16SKY26-72</t>
  </si>
  <si>
    <t>16SKY26-73</t>
  </si>
  <si>
    <t>16SKY26-74</t>
  </si>
  <si>
    <t>16SKY26-75</t>
  </si>
  <si>
    <t>16SKY26-76</t>
  </si>
  <si>
    <t>16SKY26-77</t>
  </si>
  <si>
    <t>16SKY26-78</t>
  </si>
  <si>
    <t>16SKY26-79</t>
  </si>
  <si>
    <t>16SKY26-80</t>
  </si>
  <si>
    <t>16SKY26-81</t>
  </si>
  <si>
    <t>16SKY26-82</t>
  </si>
  <si>
    <t>16SKY26-83</t>
  </si>
  <si>
    <t>16SKY26-84</t>
  </si>
  <si>
    <t>16SKY26-85</t>
  </si>
  <si>
    <t>16SKY26-86</t>
  </si>
  <si>
    <t>16SKY26-87</t>
  </si>
  <si>
    <t>16SKY42-01</t>
  </si>
  <si>
    <t>16SKY42-02</t>
  </si>
  <si>
    <t>16SKY42-03</t>
  </si>
  <si>
    <t>16SKY42-04</t>
  </si>
  <si>
    <t>16SKY42-05</t>
  </si>
  <si>
    <t>16SKY42-06</t>
  </si>
  <si>
    <t>16SKY42-07</t>
  </si>
  <si>
    <t>16SKY42-08</t>
  </si>
  <si>
    <t>16SKY42-09</t>
  </si>
  <si>
    <t>16SKY42-10</t>
  </si>
  <si>
    <t>16SKY42-11</t>
  </si>
  <si>
    <t>16SKY42-12</t>
  </si>
  <si>
    <t>16SKY42-13</t>
  </si>
  <si>
    <t>16SKY42-14</t>
  </si>
  <si>
    <t>16SKY42-15</t>
  </si>
  <si>
    <t>16SKY42-16</t>
  </si>
  <si>
    <t>16SKY42-17</t>
  </si>
  <si>
    <t>16SKY42-18</t>
  </si>
  <si>
    <t>16SKY42-19</t>
  </si>
  <si>
    <t>16SKY42-20</t>
  </si>
  <si>
    <t>16SKY42-21</t>
  </si>
  <si>
    <t>16SKY42-22</t>
  </si>
  <si>
    <t>16SKY42-23</t>
  </si>
  <si>
    <t>16SKY42-24</t>
  </si>
  <si>
    <t>16SKY42-25</t>
  </si>
  <si>
    <t>16SKY42-26</t>
  </si>
  <si>
    <t>16SKY42-27</t>
  </si>
  <si>
    <t>16SKY42-28</t>
  </si>
  <si>
    <t>16SKY42-29</t>
  </si>
  <si>
    <t>16SKY42-30</t>
  </si>
  <si>
    <t>16SKY42-31</t>
  </si>
  <si>
    <t>16SKY42-32</t>
  </si>
  <si>
    <t>16SKY42-33</t>
  </si>
  <si>
    <t>16SKY42-34</t>
  </si>
  <si>
    <t>16SKY42-35</t>
  </si>
  <si>
    <t>16SKY42-36</t>
  </si>
  <si>
    <t>16SKY42-37</t>
  </si>
  <si>
    <t>16SKY42-38</t>
  </si>
  <si>
    <t>16SKY42-39</t>
  </si>
  <si>
    <t>16SKY42-40</t>
  </si>
  <si>
    <t>16SKY42-41</t>
  </si>
  <si>
    <t>16SKY42-42</t>
  </si>
  <si>
    <t>16SKY42-43</t>
  </si>
  <si>
    <t>16SKY42-44</t>
  </si>
  <si>
    <t>16SKY42-45</t>
  </si>
  <si>
    <t>16SKY42-46</t>
  </si>
  <si>
    <t>16SKY42-47</t>
  </si>
  <si>
    <t>16SKY42-48</t>
  </si>
  <si>
    <t>16SKY42-49</t>
  </si>
  <si>
    <t>16SKY42-50</t>
  </si>
  <si>
    <t>16SKY42-51</t>
  </si>
  <si>
    <t>16SKY42-52</t>
  </si>
  <si>
    <t>16SKY42-53</t>
  </si>
  <si>
    <t>16SKY42-54</t>
  </si>
  <si>
    <t>16SKY42-55</t>
  </si>
  <si>
    <t>16SKY42-56</t>
  </si>
  <si>
    <t>16SKY42-57</t>
  </si>
  <si>
    <t>16SKY42-58</t>
  </si>
  <si>
    <t>16SKY42-59</t>
  </si>
  <si>
    <t>16SKY42-60</t>
  </si>
  <si>
    <t>16SKY42-61</t>
  </si>
  <si>
    <t>16SKY42-62</t>
  </si>
  <si>
    <t>16SKY42-63</t>
  </si>
  <si>
    <t>16SKY42-64</t>
  </si>
  <si>
    <t>16SKY42-65</t>
  </si>
  <si>
    <t>16SKY42-66</t>
  </si>
  <si>
    <t>16SKY42-67</t>
  </si>
  <si>
    <t>16SKY42-68</t>
  </si>
  <si>
    <t>16SKY42-69</t>
  </si>
  <si>
    <t>16SKY42-70</t>
  </si>
  <si>
    <t>16SKY42-71</t>
  </si>
  <si>
    <t>16SKY42-72</t>
  </si>
  <si>
    <t>16SKY42-73</t>
  </si>
  <si>
    <t>16SKY42-74</t>
  </si>
  <si>
    <t>16SKY42-75</t>
  </si>
  <si>
    <t>16SKY42-76</t>
  </si>
  <si>
    <t>16SKY42-77</t>
  </si>
  <si>
    <t>16SKY42-78</t>
  </si>
  <si>
    <t>16SKY42-79</t>
  </si>
  <si>
    <t>16SKY42-80</t>
  </si>
  <si>
    <t>16SKY42-81</t>
  </si>
  <si>
    <t>16SKY42-82</t>
  </si>
  <si>
    <t>16SKY42-83</t>
  </si>
  <si>
    <t>16SKY42-84</t>
  </si>
  <si>
    <t>16SKY42-85</t>
  </si>
  <si>
    <t>16SKY42-86</t>
  </si>
  <si>
    <t>16SKY42-87</t>
  </si>
  <si>
    <t>16SKY42-88</t>
  </si>
  <si>
    <t>17MGB02-01</t>
  </si>
  <si>
    <t>17MGB02-02</t>
  </si>
  <si>
    <t>17MGB02-03</t>
  </si>
  <si>
    <t>17MGB02-04</t>
  </si>
  <si>
    <t>17MGB02-05</t>
  </si>
  <si>
    <t>17MGB02-06</t>
  </si>
  <si>
    <t>17MGB02-07</t>
  </si>
  <si>
    <t>17MGB02-08</t>
  </si>
  <si>
    <t>17MGB02-09</t>
  </si>
  <si>
    <t>17MGB02-10</t>
  </si>
  <si>
    <t>17MGB02-11</t>
  </si>
  <si>
    <t>17MGB02-12</t>
  </si>
  <si>
    <t>17MGB02-13</t>
  </si>
  <si>
    <t>17MGB02-14</t>
  </si>
  <si>
    <t>17MGB02-15</t>
  </si>
  <si>
    <t>17MGB02-16</t>
  </si>
  <si>
    <t>17MGB02-17</t>
  </si>
  <si>
    <t>17MGB02-18</t>
  </si>
  <si>
    <t>17MGB02-19</t>
  </si>
  <si>
    <t>17MGB02-20</t>
  </si>
  <si>
    <t>17MGB02-21</t>
  </si>
  <si>
    <t>17MGB02-22</t>
  </si>
  <si>
    <t>17MGB02-23</t>
  </si>
  <si>
    <t>17MGB02-24</t>
  </si>
  <si>
    <t>17MGB02-25</t>
  </si>
  <si>
    <t>17MGB02-26</t>
  </si>
  <si>
    <t>17MGB02-27</t>
  </si>
  <si>
    <t>17MGB02-28</t>
  </si>
  <si>
    <t>17MGB02-29</t>
  </si>
  <si>
    <t>17MGB02-30</t>
  </si>
  <si>
    <t>17MGB02-31</t>
  </si>
  <si>
    <t>17MGB02-32</t>
  </si>
  <si>
    <t>17MGB02-33</t>
  </si>
  <si>
    <t>17MGB02-34</t>
  </si>
  <si>
    <t>17MGB02-35</t>
  </si>
  <si>
    <t>17MGB02-36</t>
  </si>
  <si>
    <t>17MGB02-37</t>
  </si>
  <si>
    <t>17MGB02-38</t>
  </si>
  <si>
    <t>17MGB02-39</t>
  </si>
  <si>
    <t>17MGB02-40</t>
  </si>
  <si>
    <t>17MGB02-41</t>
  </si>
  <si>
    <t>17MGB02-42</t>
  </si>
  <si>
    <t>17MGB02-43</t>
  </si>
  <si>
    <t>17MGB02-44</t>
  </si>
  <si>
    <t>17MGB02-45</t>
  </si>
  <si>
    <t>17MGB02-46</t>
  </si>
  <si>
    <t>17MGB02-47</t>
  </si>
  <si>
    <t>17MGB02-48</t>
  </si>
  <si>
    <t>17MGB02-49</t>
  </si>
  <si>
    <t>17MGB02-50</t>
  </si>
  <si>
    <t>17MGB02-51</t>
  </si>
  <si>
    <t>17MGB02-52</t>
  </si>
  <si>
    <t>17MGB02-53</t>
  </si>
  <si>
    <t>17MGB02-54</t>
  </si>
  <si>
    <t>17MGB02-55</t>
  </si>
  <si>
    <t>17MGB02-56</t>
  </si>
  <si>
    <t>17MGB02-57</t>
  </si>
  <si>
    <t>17MGB02-58</t>
  </si>
  <si>
    <t>17MGB02-59</t>
  </si>
  <si>
    <t>17MGB02-60</t>
  </si>
  <si>
    <t>17MGB02-61</t>
  </si>
  <si>
    <t>17MGB02-62</t>
  </si>
  <si>
    <t>17MGB02-63</t>
  </si>
  <si>
    <t>17MGB02-64</t>
  </si>
  <si>
    <t>17MGB02-65</t>
  </si>
  <si>
    <t>17MGB02-66</t>
  </si>
  <si>
    <t>17MGB02-67</t>
  </si>
  <si>
    <t>17MGB02-68</t>
  </si>
  <si>
    <t>17MGB02-69</t>
  </si>
  <si>
    <t>17MGB02-70</t>
  </si>
  <si>
    <t>17MGB02-71</t>
  </si>
  <si>
    <t>17MGB02-72</t>
  </si>
  <si>
    <t>17MGB02-73</t>
  </si>
  <si>
    <t>17MGB02-74</t>
  </si>
  <si>
    <t>17MGB02-75</t>
  </si>
  <si>
    <t>17MGB02-76</t>
  </si>
  <si>
    <t>17MGB02-77</t>
  </si>
  <si>
    <t>17MGB02-78</t>
  </si>
  <si>
    <t>17MGB02-79</t>
  </si>
  <si>
    <t>17MGB02-80</t>
  </si>
  <si>
    <t>17MGB02-81</t>
  </si>
  <si>
    <t>17MGB02-82</t>
  </si>
  <si>
    <t>17MGB02-83</t>
  </si>
  <si>
    <t>17MGB02-84</t>
  </si>
  <si>
    <t>17MGB02-85</t>
  </si>
  <si>
    <t>17MGB02-86</t>
  </si>
  <si>
    <t>18TB01-1</t>
  </si>
  <si>
    <t>18TB01-2</t>
  </si>
  <si>
    <t>18TB01-3</t>
  </si>
  <si>
    <t>18TB01-4</t>
  </si>
  <si>
    <t>18TB01-5</t>
  </si>
  <si>
    <t>18TB01-6</t>
  </si>
  <si>
    <t>18TB01-7</t>
  </si>
  <si>
    <t>18TB01-8</t>
  </si>
  <si>
    <t>18TB01-9</t>
  </si>
  <si>
    <t>18TB01-10</t>
  </si>
  <si>
    <t>18TB01-11</t>
  </si>
  <si>
    <t>18TB01-12</t>
  </si>
  <si>
    <t>18TB01-13</t>
  </si>
  <si>
    <t>18TB01-14</t>
  </si>
  <si>
    <t>18TB01-15</t>
  </si>
  <si>
    <t>18TB01-16</t>
  </si>
  <si>
    <t>18TB01-17</t>
  </si>
  <si>
    <t>18TB01-18</t>
  </si>
  <si>
    <t>18TB01-19</t>
  </si>
  <si>
    <t>18TB01-20</t>
  </si>
  <si>
    <t>18TB01-21</t>
  </si>
  <si>
    <t>18TB01-22</t>
  </si>
  <si>
    <t>18TB01-23</t>
  </si>
  <si>
    <t>18TB01-24</t>
  </si>
  <si>
    <t>18TB01-25</t>
  </si>
  <si>
    <t>18TB01-26</t>
  </si>
  <si>
    <t>18TB01-27</t>
  </si>
  <si>
    <t>18TB01-28</t>
  </si>
  <si>
    <t>18TB01-29</t>
  </si>
  <si>
    <t>18TB01-30</t>
  </si>
  <si>
    <t>18TB01-31</t>
  </si>
  <si>
    <t>18TB01-32</t>
  </si>
  <si>
    <t>18TB01-33</t>
  </si>
  <si>
    <t>18TB01-34</t>
  </si>
  <si>
    <t>18TB01-35</t>
  </si>
  <si>
    <t>18TB01-36</t>
  </si>
  <si>
    <t>18TB01-37</t>
  </si>
  <si>
    <t>18TB01-38</t>
  </si>
  <si>
    <t>18TB01-39</t>
  </si>
  <si>
    <t>18TB01-40</t>
  </si>
  <si>
    <t>18TB01-41</t>
  </si>
  <si>
    <t>18TB01-42</t>
  </si>
  <si>
    <t>18TB01-43</t>
  </si>
  <si>
    <t>18TB01-44</t>
  </si>
  <si>
    <t>9826J-14</t>
  </si>
  <si>
    <t>9826J-15</t>
  </si>
  <si>
    <t>9826J-16</t>
  </si>
  <si>
    <t>9826J-17</t>
  </si>
  <si>
    <t>9826J-18</t>
  </si>
  <si>
    <t>9826J-19</t>
  </si>
  <si>
    <t>LJ0408-14</t>
  </si>
  <si>
    <t>LJ0408-15</t>
  </si>
  <si>
    <t>LJ0408-16</t>
  </si>
  <si>
    <t>LJ0408-17</t>
  </si>
  <si>
    <t>LJ0408-18</t>
  </si>
  <si>
    <t>LJ0408-19</t>
  </si>
  <si>
    <t>R10-42</t>
  </si>
  <si>
    <t>R10-43</t>
  </si>
  <si>
    <t>R10-44</t>
  </si>
  <si>
    <t>R10-45</t>
  </si>
  <si>
    <t>R10-46</t>
  </si>
  <si>
    <t>R10-47</t>
  </si>
  <si>
    <t>R10-48</t>
  </si>
  <si>
    <t>R10-49</t>
  </si>
  <si>
    <t>R10-50</t>
  </si>
  <si>
    <t>R10-51</t>
  </si>
  <si>
    <t>R10-52</t>
  </si>
  <si>
    <t>R10-53</t>
  </si>
  <si>
    <t>R10-54</t>
  </si>
  <si>
    <t>R10-55</t>
  </si>
  <si>
    <t>R10-56</t>
  </si>
  <si>
    <t>R10-57</t>
  </si>
  <si>
    <t>R10-58</t>
  </si>
  <si>
    <t>Wod-13</t>
  </si>
  <si>
    <t>Wod-14</t>
  </si>
  <si>
    <t>Wod-15</t>
  </si>
  <si>
    <t>Wod-16</t>
  </si>
  <si>
    <t>Wod-17</t>
  </si>
  <si>
    <t>Wod-18</t>
  </si>
  <si>
    <t>17OZK05-01</t>
  </si>
  <si>
    <t>17OZK05-02</t>
  </si>
  <si>
    <t>17OZK05-03</t>
  </si>
  <si>
    <t>17OZK05-04</t>
  </si>
  <si>
    <t>17OZK05-05</t>
  </si>
  <si>
    <t>17OZK05-06</t>
  </si>
  <si>
    <t>17OZK05-07</t>
  </si>
  <si>
    <t>17OZK05-08</t>
  </si>
  <si>
    <t>17OZK05-09</t>
  </si>
  <si>
    <t>17OZK05-10</t>
  </si>
  <si>
    <t>17OZK05-11</t>
  </si>
  <si>
    <t>17OZK05-12</t>
  </si>
  <si>
    <t>17OZK05-13</t>
  </si>
  <si>
    <t>17OZK05-14</t>
  </si>
  <si>
    <t>17OZK05-15</t>
  </si>
  <si>
    <t>17OZK05-16</t>
  </si>
  <si>
    <t>17OZK05-17</t>
  </si>
  <si>
    <t>17OZK05-18</t>
  </si>
  <si>
    <t>17OZK05-19</t>
  </si>
  <si>
    <t>17OZK05-20</t>
  </si>
  <si>
    <t>17OZK05-21</t>
  </si>
  <si>
    <t>17OZK05-22</t>
  </si>
  <si>
    <t>17OZK05-23</t>
  </si>
  <si>
    <t>17OZK05-24</t>
  </si>
  <si>
    <t>17OZK05-25</t>
  </si>
  <si>
    <t>17OZK05-26</t>
  </si>
  <si>
    <t>17OZK05-27</t>
  </si>
  <si>
    <t>17OZK05-28</t>
  </si>
  <si>
    <t>17OZK05-29</t>
  </si>
  <si>
    <t>17OZK05-30</t>
  </si>
  <si>
    <t>17OZK05-31</t>
  </si>
  <si>
    <t>17OZK05-32</t>
  </si>
  <si>
    <t>17OZK05-33</t>
  </si>
  <si>
    <t>17OZK05-34</t>
  </si>
  <si>
    <t>17OZK05-35</t>
  </si>
  <si>
    <t>17OZK05-36</t>
  </si>
  <si>
    <t>17OZK05-37</t>
  </si>
  <si>
    <t>17OZK05-38</t>
  </si>
  <si>
    <t>17OZK05-39</t>
  </si>
  <si>
    <t>17OZK05-40</t>
  </si>
  <si>
    <t>17OZK05-41</t>
  </si>
  <si>
    <t>17OZK05-42</t>
  </si>
  <si>
    <t>17OZK05-43</t>
  </si>
  <si>
    <t>17OZK05-44</t>
  </si>
  <si>
    <t>17OZK05-45</t>
  </si>
  <si>
    <t>18DMN01-01</t>
  </si>
  <si>
    <t>18DMN01-02</t>
  </si>
  <si>
    <t>18DMN01-03</t>
  </si>
  <si>
    <t>18DMN01-04</t>
  </si>
  <si>
    <t>18DMN01-05</t>
  </si>
  <si>
    <t>18NAL12-01</t>
  </si>
  <si>
    <t>18NAL12-02</t>
  </si>
  <si>
    <t>18NAL12-03</t>
  </si>
  <si>
    <t>Linked selection</t>
  </si>
  <si>
    <t>18TB01-01</t>
  </si>
  <si>
    <t>18TB01-02</t>
  </si>
  <si>
    <t>18TB01-03</t>
  </si>
  <si>
    <t>18TB01-04</t>
  </si>
  <si>
    <t>18TB01-05</t>
  </si>
  <si>
    <t>18TB01-06</t>
  </si>
  <si>
    <t>18TB01-07</t>
  </si>
  <si>
    <t>18TB01-08</t>
  </si>
  <si>
    <t>18TB01-09</t>
  </si>
  <si>
    <t>18TB01-45</t>
  </si>
  <si>
    <t>18YEN01-01</t>
  </si>
  <si>
    <t>18YEN01-02</t>
  </si>
  <si>
    <t>18YEN01-03</t>
  </si>
  <si>
    <t>18YEN01-04</t>
  </si>
  <si>
    <t>18YEN01-05</t>
  </si>
  <si>
    <t>18YEN01-06</t>
  </si>
  <si>
    <t>18YEN01-07</t>
  </si>
  <si>
    <t>18YEN01-08</t>
  </si>
  <si>
    <t>18YEN01-09</t>
  </si>
  <si>
    <t>18YEN01-10</t>
  </si>
  <si>
    <t>18YEN01-11</t>
  </si>
  <si>
    <t>18YEN01-12</t>
  </si>
  <si>
    <t>18YEN01-13</t>
  </si>
  <si>
    <t>18YEN01-14</t>
  </si>
  <si>
    <t>18YEN01-15</t>
  </si>
  <si>
    <t>18YEN01-16</t>
  </si>
  <si>
    <t>18YEN01-17</t>
  </si>
  <si>
    <t>18YEN01-18</t>
  </si>
  <si>
    <t>18YEN01-19</t>
  </si>
  <si>
    <t>18YEN01-20</t>
  </si>
  <si>
    <t>18YEN01-21</t>
  </si>
  <si>
    <t>18YEN01-22</t>
  </si>
  <si>
    <t>18YEN01-23</t>
  </si>
  <si>
    <t>18YEN01-24</t>
  </si>
  <si>
    <t>18YEN01-25</t>
  </si>
  <si>
    <t>18YEN01-26</t>
  </si>
  <si>
    <t>18YEN01-27</t>
  </si>
  <si>
    <t>18YEN01-28</t>
  </si>
  <si>
    <t>18YEN01-29</t>
  </si>
  <si>
    <t>18YEN01-30</t>
  </si>
  <si>
    <t>18YEN01-31</t>
  </si>
  <si>
    <t>18YEN01-32</t>
  </si>
  <si>
    <t>18YEN01-33</t>
  </si>
  <si>
    <t>18YEN01-34</t>
  </si>
  <si>
    <t>18YEN01-35</t>
  </si>
  <si>
    <t>18YEN01-36</t>
  </si>
  <si>
    <t>18YEN01-37</t>
  </si>
  <si>
    <t>18YEN01-38</t>
  </si>
  <si>
    <t>18YEN01-39</t>
  </si>
  <si>
    <t>18YEN01-40</t>
  </si>
  <si>
    <t>18YEN01-41</t>
  </si>
  <si>
    <t>18YEN01-42</t>
  </si>
  <si>
    <t>18YEN01-43</t>
  </si>
  <si>
    <t>18YEN01-44</t>
  </si>
  <si>
    <t>18YEN01-45</t>
  </si>
  <si>
    <t>18YEN01-46</t>
  </si>
  <si>
    <t>18YEN05-33 with links</t>
  </si>
  <si>
    <t>18YEN05-01</t>
  </si>
  <si>
    <t>18YEN05-02</t>
  </si>
  <si>
    <t>18YEN05-03</t>
  </si>
  <si>
    <t>18YEN05-04</t>
  </si>
  <si>
    <t>18YEN05-05</t>
  </si>
  <si>
    <t>18YEN05-06</t>
  </si>
  <si>
    <t>18YEN05-07</t>
  </si>
  <si>
    <t>18YEN05-08</t>
  </si>
  <si>
    <t>18YEN05-09</t>
  </si>
  <si>
    <t>18YEN05-10</t>
  </si>
  <si>
    <t>18YEN05-11</t>
  </si>
  <si>
    <t>18YEN05-12</t>
  </si>
  <si>
    <t>18YEN05-13</t>
  </si>
  <si>
    <t>18YEN05-14</t>
  </si>
  <si>
    <t>18YEN05-15</t>
  </si>
  <si>
    <t>18YEN05-16</t>
  </si>
  <si>
    <t>18YEN05-17</t>
  </si>
  <si>
    <t>18YEN05-18</t>
  </si>
  <si>
    <t>18YEN05-19</t>
  </si>
  <si>
    <t>18YEN05-20</t>
  </si>
  <si>
    <t>18YEN05-21</t>
  </si>
  <si>
    <t>18YEN05-22</t>
  </si>
  <si>
    <t>18YEN05-23</t>
  </si>
  <si>
    <t>18YEN05-24</t>
  </si>
  <si>
    <t>18YEN05-25</t>
  </si>
  <si>
    <t>18YEN05-26</t>
  </si>
  <si>
    <t>18YEN05-27</t>
  </si>
  <si>
    <t>18YEN05-28</t>
  </si>
  <si>
    <t>18YEN05-29</t>
  </si>
  <si>
    <t>18YEN05-30</t>
  </si>
  <si>
    <t>18YEN05-31</t>
  </si>
  <si>
    <t>18YEN05-32</t>
  </si>
  <si>
    <t>18YEN05-33</t>
  </si>
  <si>
    <t>CC01-01-01</t>
  </si>
  <si>
    <t>CC01-01-02</t>
  </si>
  <si>
    <t>CC01-01-03</t>
  </si>
  <si>
    <t>CC01-01-04</t>
  </si>
  <si>
    <t>CC01-01-05</t>
  </si>
  <si>
    <t>CC01-01-06</t>
  </si>
  <si>
    <t>CC01-01-07</t>
  </si>
  <si>
    <t>CC01-01-08</t>
  </si>
  <si>
    <t>CC01-01-09</t>
  </si>
  <si>
    <t>CC01-01-10</t>
  </si>
  <si>
    <t>CC01-01-11</t>
  </si>
  <si>
    <t>CC01-01-12</t>
  </si>
  <si>
    <t>CC01-01-13</t>
  </si>
  <si>
    <t>CC01-01-14</t>
  </si>
  <si>
    <t>CC01-01-15</t>
  </si>
  <si>
    <t>CC01-01-16</t>
  </si>
  <si>
    <t>CC01-01-17</t>
  </si>
  <si>
    <t>CC01-02-01</t>
  </si>
  <si>
    <t>CC01-02-02</t>
  </si>
  <si>
    <t>CC01-02-03</t>
  </si>
  <si>
    <t>CC01-02-04</t>
  </si>
  <si>
    <t>CC01-02-05</t>
  </si>
  <si>
    <t>CC01-02-06</t>
  </si>
  <si>
    <t>CC01-02-07</t>
  </si>
  <si>
    <t>CC01-02-08</t>
  </si>
  <si>
    <t>CC01-02-09</t>
  </si>
  <si>
    <t>CC01-02-10</t>
  </si>
  <si>
    <t>CC01-02-11</t>
  </si>
  <si>
    <t>CC01-02-12</t>
  </si>
  <si>
    <t>CC01-02-13</t>
  </si>
  <si>
    <t>CC01-02-14</t>
  </si>
  <si>
    <t>CC01-02-15</t>
  </si>
  <si>
    <t>CC01-02-16</t>
  </si>
  <si>
    <t>CC01-02-17</t>
  </si>
  <si>
    <t>CC01-02-18</t>
  </si>
  <si>
    <t>CC01-02-19</t>
  </si>
  <si>
    <t>CC01-02-20</t>
  </si>
  <si>
    <t>CC01-02-21</t>
  </si>
  <si>
    <t>CC01-02-22</t>
  </si>
  <si>
    <t>CC01-02-23</t>
  </si>
  <si>
    <t>CC01-02-24</t>
  </si>
  <si>
    <t>CC01-02-25</t>
  </si>
  <si>
    <t>CC01-02-26</t>
  </si>
  <si>
    <t>CC01-02-27</t>
  </si>
  <si>
    <t>CC01-02-28</t>
  </si>
  <si>
    <t>CC01-02-29</t>
  </si>
  <si>
    <t>CC01-02-30</t>
  </si>
  <si>
    <t>CC01-02-31</t>
  </si>
  <si>
    <t>CC01-02-32</t>
  </si>
  <si>
    <t>CC01-02-33</t>
  </si>
  <si>
    <t>CC01-02-34</t>
  </si>
  <si>
    <t>CC01-02-35</t>
  </si>
  <si>
    <t>CC01-02-36</t>
  </si>
  <si>
    <t>CC01-02-37</t>
  </si>
  <si>
    <t>CC01-02-38</t>
  </si>
  <si>
    <t>CC01-02-39</t>
  </si>
  <si>
    <t>CC01-02-40</t>
  </si>
  <si>
    <t>CC01-02-41</t>
  </si>
  <si>
    <t>CC01-02-42</t>
  </si>
  <si>
    <t>CC01-02-43</t>
  </si>
  <si>
    <t>CC01-02-44</t>
  </si>
  <si>
    <t>CC01-02-45</t>
  </si>
  <si>
    <t>CC01-03-01</t>
  </si>
  <si>
    <t>CC01-03-02</t>
  </si>
  <si>
    <t>CC01-03-03</t>
  </si>
  <si>
    <t>CC01-04-01</t>
  </si>
  <si>
    <t>CC01-04-02</t>
  </si>
  <si>
    <t>CC31-06-01</t>
  </si>
  <si>
    <t>CC31-06-02</t>
  </si>
  <si>
    <t>CC31-06-03</t>
  </si>
  <si>
    <t>CC31-06-04</t>
  </si>
  <si>
    <t>CC31-06-05</t>
  </si>
  <si>
    <t>CC31-06-06</t>
  </si>
  <si>
    <t>CC31-06-07</t>
  </si>
  <si>
    <t>CC31-06-08</t>
  </si>
  <si>
    <t>CC31-06-09</t>
  </si>
  <si>
    <t>CC31-06-10</t>
  </si>
  <si>
    <t>CC31-06-11</t>
  </si>
  <si>
    <t>CC31-06-12</t>
  </si>
  <si>
    <t>CC31-06-13</t>
  </si>
  <si>
    <t>CC31-06-14</t>
  </si>
  <si>
    <t>CC31-06-15</t>
  </si>
  <si>
    <t>CC31-06-16</t>
  </si>
  <si>
    <t>CC31-06-17</t>
  </si>
  <si>
    <t>CC31-06-18</t>
  </si>
  <si>
    <t>CC31-06-19</t>
  </si>
  <si>
    <t>CC31-06-20</t>
  </si>
  <si>
    <t>CC31-06-21</t>
  </si>
  <si>
    <t>CC31-06-22</t>
  </si>
  <si>
    <t>CC31-06-23</t>
  </si>
  <si>
    <t>CC31-06-24</t>
  </si>
  <si>
    <t>CC31-06-25</t>
  </si>
  <si>
    <t>CC31-06-26</t>
  </si>
  <si>
    <t>CC31-06-27</t>
  </si>
  <si>
    <t>CC31-06-28</t>
  </si>
  <si>
    <t>CC31-06-29</t>
  </si>
  <si>
    <t>CC31-06-30</t>
  </si>
  <si>
    <t>CC31-06-31</t>
  </si>
  <si>
    <t>CC31-06-32</t>
  </si>
  <si>
    <t>CC31-06-33</t>
  </si>
  <si>
    <t>CC31-06-34</t>
  </si>
  <si>
    <t>CC31-06-35</t>
  </si>
  <si>
    <t>CC31-06-36</t>
  </si>
  <si>
    <t>CC31-06-37</t>
  </si>
  <si>
    <t>CC31-06-38</t>
  </si>
  <si>
    <t>CC31-06-39</t>
  </si>
  <si>
    <t>CC31-06-40</t>
  </si>
  <si>
    <t>CC31-06-41</t>
  </si>
  <si>
    <t>CC31-06-42</t>
  </si>
  <si>
    <t>CC31-06-43</t>
  </si>
  <si>
    <t>CC31-06-44</t>
  </si>
  <si>
    <t>CC31-06-45</t>
  </si>
  <si>
    <t>CC31-07-01</t>
  </si>
  <si>
    <t>CC31-07-02</t>
  </si>
  <si>
    <t>CC31-07-03</t>
  </si>
  <si>
    <t>CC31-07-04</t>
  </si>
  <si>
    <t>CC31-07-05</t>
  </si>
  <si>
    <t>CC31-07-06</t>
  </si>
  <si>
    <t>CC31-07-07</t>
  </si>
  <si>
    <t>CC31-07-08</t>
  </si>
  <si>
    <t>CC31-07-09</t>
  </si>
  <si>
    <t>CC31-07-10</t>
  </si>
  <si>
    <t>CC31-07-11</t>
  </si>
  <si>
    <t>CC31-07-12</t>
  </si>
  <si>
    <t>CC31-07-13</t>
  </si>
  <si>
    <t>CC31-07-14</t>
  </si>
  <si>
    <t>CC31-07-15</t>
  </si>
  <si>
    <t>CC31-07-16</t>
  </si>
  <si>
    <t>CC31-07-17</t>
  </si>
  <si>
    <t>CC31-07-18</t>
  </si>
  <si>
    <t>CC31-07-19</t>
  </si>
  <si>
    <t>CC31-07-20</t>
  </si>
  <si>
    <t>CC31-07-21</t>
  </si>
  <si>
    <t>CC31-07-22</t>
  </si>
  <si>
    <t>CC31-07-23</t>
  </si>
  <si>
    <t>CC31-07-24</t>
  </si>
  <si>
    <t>CC31-07-25</t>
  </si>
  <si>
    <t>CC31-07-26</t>
  </si>
  <si>
    <t>CC31-07-27</t>
  </si>
  <si>
    <t>CC31-07-28</t>
  </si>
  <si>
    <t>CC31-07-29</t>
  </si>
  <si>
    <t>CC31-07-30</t>
  </si>
  <si>
    <t>CC31-07-31</t>
  </si>
  <si>
    <t>CC31-07-32</t>
  </si>
  <si>
    <t>CC31-07-33</t>
  </si>
  <si>
    <t>CC31-07-34</t>
  </si>
  <si>
    <t>CC31-07-35</t>
  </si>
  <si>
    <t>CC31-07-36</t>
  </si>
  <si>
    <t>CC31-07-37</t>
  </si>
  <si>
    <t>CC31-07-38</t>
  </si>
  <si>
    <t>CC31-07-39</t>
  </si>
  <si>
    <t>CC31-07-40</t>
  </si>
  <si>
    <t>CC31-07-41</t>
  </si>
  <si>
    <t>CC31-07-42</t>
  </si>
  <si>
    <t>CC31-07-43</t>
  </si>
  <si>
    <t>CC31-07-44</t>
  </si>
  <si>
    <t>CC31-07-45</t>
  </si>
  <si>
    <t>Krag-01</t>
  </si>
  <si>
    <t>Krag-02</t>
  </si>
  <si>
    <t>Krag-03</t>
  </si>
  <si>
    <t>Krag-04</t>
  </si>
  <si>
    <t>Krag-05</t>
  </si>
  <si>
    <t>Krag-06</t>
  </si>
  <si>
    <t>Krag-07</t>
  </si>
  <si>
    <t>Krag-08</t>
  </si>
  <si>
    <t>Krag-09</t>
  </si>
  <si>
    <t>Krag-10</t>
  </si>
  <si>
    <t>Krag-11</t>
  </si>
  <si>
    <t>Krag-12</t>
  </si>
  <si>
    <t>Krag-13</t>
  </si>
  <si>
    <t>Krag-14</t>
  </si>
  <si>
    <t>Krag-15</t>
  </si>
  <si>
    <t>Krag-16</t>
  </si>
  <si>
    <t>Krag-17</t>
  </si>
  <si>
    <t>Krag-18</t>
  </si>
  <si>
    <t>16SKY04-01</t>
  </si>
  <si>
    <t>16SKY04-02</t>
  </si>
  <si>
    <t>16SKY04-03</t>
  </si>
  <si>
    <t>16SKY04-04</t>
  </si>
  <si>
    <t>16SKY04-05</t>
  </si>
  <si>
    <t>16SKY04-06</t>
  </si>
  <si>
    <t>16SKY04-07</t>
  </si>
  <si>
    <t>16SKY04-08</t>
  </si>
  <si>
    <t>16SKY04-09</t>
  </si>
  <si>
    <t>16SKY04-10</t>
  </si>
  <si>
    <t>16SKY04-11</t>
  </si>
  <si>
    <t>16SKY04-12</t>
  </si>
  <si>
    <t>16SKY04-13</t>
  </si>
  <si>
    <t>16SKY04-14</t>
  </si>
  <si>
    <t>16SKY04-15</t>
  </si>
  <si>
    <t>16SKY04-16</t>
  </si>
  <si>
    <t>16SKY04-17</t>
  </si>
  <si>
    <t>16SKY04-18</t>
  </si>
  <si>
    <t>16SKY04-19</t>
  </si>
  <si>
    <t>16SKY04-20</t>
  </si>
  <si>
    <t>16SKY04-21</t>
  </si>
  <si>
    <t>16SKY04-22</t>
  </si>
  <si>
    <t>16SKY04-23</t>
  </si>
  <si>
    <t>16SKY04-24</t>
  </si>
  <si>
    <t>16SKY04-25</t>
  </si>
  <si>
    <t>16SKY04-26</t>
  </si>
  <si>
    <t>16SKY04-27</t>
  </si>
  <si>
    <t>16SKY04-28</t>
  </si>
  <si>
    <t>16SKY04-29</t>
  </si>
  <si>
    <t>16SKY04-30</t>
  </si>
  <si>
    <t>16SKY04-31</t>
  </si>
  <si>
    <t>16SKY04-32</t>
  </si>
  <si>
    <t>16SKY04-33</t>
  </si>
  <si>
    <t>16SKY04-34</t>
  </si>
  <si>
    <t>16SKY04-35</t>
  </si>
  <si>
    <t>16SKY04-36</t>
  </si>
  <si>
    <t>16SKY04-37</t>
  </si>
  <si>
    <t>16SKY04-38</t>
  </si>
  <si>
    <t>16SKY04-39</t>
  </si>
  <si>
    <t>16SKY04-40</t>
  </si>
  <si>
    <t>16SKY04-41</t>
  </si>
  <si>
    <t>16SKY04-42</t>
  </si>
  <si>
    <t>16SKY04-43</t>
  </si>
  <si>
    <t>16SKY04-44</t>
  </si>
  <si>
    <t>16SKY04-45</t>
  </si>
  <si>
    <t>16SKY04-46</t>
  </si>
  <si>
    <t>16SKY04-47</t>
  </si>
  <si>
    <t>16SKY04-48</t>
  </si>
  <si>
    <t>16SKY09-01a</t>
  </si>
  <si>
    <t>16SKY09-01b</t>
  </si>
  <si>
    <t>16SKY09-02</t>
  </si>
  <si>
    <t>16SKY09-03</t>
  </si>
  <si>
    <t>16SKY09-04</t>
  </si>
  <si>
    <t>16SKY09-05</t>
  </si>
  <si>
    <t>16SKY09-06</t>
  </si>
  <si>
    <t>16SKY23-01</t>
  </si>
  <si>
    <t>16SKY23-02</t>
  </si>
  <si>
    <t>16SKY23-03</t>
  </si>
  <si>
    <t>16SKY23-04</t>
  </si>
  <si>
    <t>16SKY23-05</t>
  </si>
  <si>
    <t>16SKY23-06</t>
  </si>
  <si>
    <t>16SKY23-07</t>
  </si>
  <si>
    <t>16SKY23-08</t>
  </si>
  <si>
    <t>16SKY23-09</t>
  </si>
  <si>
    <t>16SKY23-10p</t>
  </si>
  <si>
    <t>16SKY23-11</t>
  </si>
  <si>
    <t>16SKY23-12</t>
  </si>
  <si>
    <t>16SKY23-13</t>
  </si>
  <si>
    <t>16SKY23-14</t>
  </si>
  <si>
    <t>16SKY23-15</t>
  </si>
  <si>
    <t>16SKY23-16</t>
  </si>
  <si>
    <t>16SKY23-17</t>
  </si>
  <si>
    <t>16SKY23-18</t>
  </si>
  <si>
    <t>16SKY23-19</t>
  </si>
  <si>
    <t>16SKY23-20</t>
  </si>
  <si>
    <t>16SKY23-21</t>
  </si>
  <si>
    <t>16SKY23-22</t>
  </si>
  <si>
    <t>16SKY23-23</t>
  </si>
  <si>
    <t>16SKY23-24</t>
  </si>
  <si>
    <t>16SKY23-25</t>
  </si>
  <si>
    <t>16SKY23-26</t>
  </si>
  <si>
    <t>16SKY23-27</t>
  </si>
  <si>
    <t>16SKY23-28</t>
  </si>
  <si>
    <t>16SKY23-29</t>
  </si>
  <si>
    <t>16SKY23-30</t>
  </si>
  <si>
    <t>16SKY23-31</t>
  </si>
  <si>
    <t>16SKY23-32</t>
  </si>
  <si>
    <t>16SKY23-33</t>
  </si>
  <si>
    <t>16SKY23-34</t>
  </si>
  <si>
    <t>16SKY23-35</t>
  </si>
  <si>
    <t>16SKY23-36</t>
  </si>
  <si>
    <t>16SKY23-37</t>
  </si>
  <si>
    <t>16SKY23-38</t>
  </si>
  <si>
    <t>16SKY23-39p</t>
  </si>
  <si>
    <t>16SKY37-01</t>
  </si>
  <si>
    <t>16SKY37-02</t>
  </si>
  <si>
    <t>16SKY37-03p</t>
  </si>
  <si>
    <t>16SKY37-04</t>
  </si>
  <si>
    <t>16SKY37-05</t>
  </si>
  <si>
    <t>16SKY37-06</t>
  </si>
  <si>
    <t>16SKY37-07</t>
  </si>
  <si>
    <t>16SKY37-08</t>
  </si>
  <si>
    <t>16SKY37-09</t>
  </si>
  <si>
    <t>16SKY37-10</t>
  </si>
  <si>
    <t>16SKY37-11</t>
  </si>
  <si>
    <t>16SKY37-12</t>
  </si>
  <si>
    <t>16SKY37-13</t>
  </si>
  <si>
    <t>16SKY37-14</t>
  </si>
  <si>
    <t>16SKY37-15</t>
  </si>
  <si>
    <t>16SKY37-16</t>
  </si>
  <si>
    <t>16SKY37-17</t>
  </si>
  <si>
    <t>16SKY37-18</t>
  </si>
  <si>
    <t>16SKY37-19</t>
  </si>
  <si>
    <t>16SKY37-20</t>
  </si>
  <si>
    <t>16SKY37-21</t>
  </si>
  <si>
    <t>16SKY37-22</t>
  </si>
  <si>
    <t>16SKY37-23</t>
  </si>
  <si>
    <t>16SKY37-24</t>
  </si>
  <si>
    <t>16SKY37-25</t>
  </si>
  <si>
    <t>16SKY37-26</t>
  </si>
  <si>
    <t>16SKY37-27</t>
  </si>
  <si>
    <t>16SKY37-28</t>
  </si>
  <si>
    <t>16SKY37-29</t>
  </si>
  <si>
    <t>16SKY37-30i</t>
  </si>
  <si>
    <t>16SKY37-31</t>
  </si>
  <si>
    <t>16SKY37-32</t>
  </si>
  <si>
    <t>16SKY37-33</t>
  </si>
  <si>
    <t>16SKY37-34</t>
  </si>
  <si>
    <t>16SKY37-35</t>
  </si>
  <si>
    <t>16SKY37-36</t>
  </si>
  <si>
    <t>16SKY37-37</t>
  </si>
  <si>
    <t>16SKY37-38</t>
  </si>
  <si>
    <t>16SKY37-39</t>
  </si>
  <si>
    <t>16SKY37-40</t>
  </si>
  <si>
    <t>16SKY37-41p</t>
  </si>
  <si>
    <t>16SKY37-42</t>
  </si>
  <si>
    <t>16SKY37-43</t>
  </si>
  <si>
    <t>16SKY37-44</t>
  </si>
  <si>
    <t>16SKY37-45</t>
  </si>
  <si>
    <t>16SKY37-46</t>
  </si>
  <si>
    <t>16SKY37-47</t>
  </si>
  <si>
    <t>16SKY37-48</t>
  </si>
  <si>
    <t>16SKY37-49</t>
  </si>
  <si>
    <t>16SKY37-50</t>
  </si>
  <si>
    <t>16SKY37-51</t>
  </si>
  <si>
    <t>16SKY37-52</t>
  </si>
  <si>
    <t>16SKY37-53</t>
  </si>
  <si>
    <t>16SKY37-54</t>
  </si>
  <si>
    <t>16SKY37-55</t>
  </si>
  <si>
    <t>16SKY37-56</t>
  </si>
  <si>
    <t>16SKY37-57</t>
  </si>
  <si>
    <t>16SKY37-58</t>
  </si>
  <si>
    <t>16SKY37-59</t>
  </si>
  <si>
    <t>16SKY37-60</t>
  </si>
  <si>
    <t>16SKY37-61</t>
  </si>
  <si>
    <t>16SKY37-62</t>
  </si>
  <si>
    <t>16SKY37-63</t>
  </si>
  <si>
    <t>16SKY37-64p</t>
  </si>
  <si>
    <t>16SKY37-65</t>
  </si>
  <si>
    <t>16SKY37-66</t>
  </si>
  <si>
    <t>16SKY37-67</t>
  </si>
  <si>
    <t>16SKY37-68</t>
  </si>
  <si>
    <t>16SKY37-69</t>
  </si>
  <si>
    <t>16SKY37-70</t>
  </si>
  <si>
    <t>16SKY37-71</t>
  </si>
  <si>
    <t>16SKY37-72</t>
  </si>
  <si>
    <t>16SKY37-73</t>
  </si>
  <si>
    <t>16SKY37-74</t>
  </si>
  <si>
    <t>16SKY37-75</t>
  </si>
  <si>
    <t>16SKY37-76</t>
  </si>
  <si>
    <t>16SKY37-77</t>
  </si>
  <si>
    <t>16SKY37-78</t>
  </si>
  <si>
    <t>16SKY37-79</t>
  </si>
  <si>
    <t>16SKY37-80p</t>
  </si>
  <si>
    <t>16SKY37-81</t>
  </si>
  <si>
    <t>16SKY37-82i</t>
  </si>
  <si>
    <t>16SKY37-83</t>
  </si>
  <si>
    <t>16SKY37-84</t>
  </si>
  <si>
    <t>16SKY37-85p</t>
  </si>
  <si>
    <t>16SKY37-86p</t>
  </si>
  <si>
    <t>16SKY37-87</t>
  </si>
  <si>
    <t>16SKY37-88</t>
  </si>
  <si>
    <t>16SKY37-89</t>
  </si>
  <si>
    <t>16SKY37-90</t>
  </si>
  <si>
    <t>16SKY37-91</t>
  </si>
  <si>
    <t>16SKY37-92</t>
  </si>
  <si>
    <t>16SKY37-93</t>
  </si>
  <si>
    <t>16SKY37-94</t>
  </si>
  <si>
    <t>16SKY37-95</t>
  </si>
  <si>
    <t>16SKY37-96</t>
  </si>
  <si>
    <t>16SKY37-97</t>
  </si>
  <si>
    <t>16SKY37-98</t>
  </si>
  <si>
    <t>16SKY37-99</t>
  </si>
  <si>
    <t>16SKY50-01</t>
  </si>
  <si>
    <t>16SKY50-02</t>
  </si>
  <si>
    <t>16SKY50-03</t>
  </si>
  <si>
    <t>16SKY50-04</t>
  </si>
  <si>
    <t>16SKY50-05</t>
  </si>
  <si>
    <t>16SKY50-06</t>
  </si>
  <si>
    <t>16SKY50-07</t>
  </si>
  <si>
    <t>16SKY50-08</t>
  </si>
  <si>
    <t>16SKY50-09</t>
  </si>
  <si>
    <t>16SKY50-10</t>
  </si>
  <si>
    <t>16SKY50-11</t>
  </si>
  <si>
    <t>16SKY50-12</t>
  </si>
  <si>
    <t>16SKY50-13</t>
  </si>
  <si>
    <t>16SKY50-14</t>
  </si>
  <si>
    <t>16SKY50-15</t>
  </si>
  <si>
    <t>16SKY50-16</t>
  </si>
  <si>
    <t>16SKY50-17</t>
  </si>
  <si>
    <t>16SKY50-18i</t>
  </si>
  <si>
    <t>16SKY50-19</t>
  </si>
  <si>
    <t>16SKY50-20</t>
  </si>
  <si>
    <t>16SKY50-21</t>
  </si>
  <si>
    <t>16SKY50-22sil</t>
  </si>
  <si>
    <t>16SKY50-23</t>
  </si>
  <si>
    <t>16SKY50-24</t>
  </si>
  <si>
    <t>16SKY50-25</t>
  </si>
  <si>
    <t>16SKY50-26</t>
  </si>
  <si>
    <t>16SKY50-27</t>
  </si>
  <si>
    <t>16SKY50-28</t>
  </si>
  <si>
    <t>16SKY50-29</t>
  </si>
  <si>
    <t>16SKY50-30</t>
  </si>
  <si>
    <t>16SKY50-31</t>
  </si>
  <si>
    <t>16SKY50-32</t>
  </si>
  <si>
    <t>16SKY50-33</t>
  </si>
  <si>
    <t>16SKY50-34</t>
  </si>
  <si>
    <t>16SKY50-35</t>
  </si>
  <si>
    <t>16SKY50-36</t>
  </si>
  <si>
    <t>16SKY50-37</t>
  </si>
  <si>
    <t>16SKY50-38</t>
  </si>
  <si>
    <t>16SKY50-39</t>
  </si>
  <si>
    <t>16SKY50-40</t>
  </si>
  <si>
    <t>16SKY50-41</t>
  </si>
  <si>
    <t>16SKY50-42</t>
  </si>
  <si>
    <t>16SKY50-43</t>
  </si>
  <si>
    <t>16SKY50-44</t>
  </si>
  <si>
    <t>16SKY50-45</t>
  </si>
  <si>
    <t>16SKY50-46</t>
  </si>
  <si>
    <t>16SKY50-47</t>
  </si>
  <si>
    <t>16SKY50-48</t>
  </si>
  <si>
    <t>16SKY50-49</t>
  </si>
  <si>
    <t>16SKY50-50</t>
  </si>
  <si>
    <t>16SKY50-51</t>
  </si>
  <si>
    <t>16SKY50-52</t>
  </si>
  <si>
    <t>16SKY50-53</t>
  </si>
  <si>
    <t>16SKY50-54</t>
  </si>
  <si>
    <t>16SKY50-55</t>
  </si>
  <si>
    <t>16SKY50-56</t>
  </si>
  <si>
    <t>16SKY50-57</t>
  </si>
  <si>
    <t>16SKY50-58</t>
  </si>
  <si>
    <t>16SKY50-59</t>
  </si>
  <si>
    <t>16SKY50-60</t>
  </si>
  <si>
    <t>16SKY50-61</t>
  </si>
  <si>
    <t>16SKY50-62</t>
  </si>
  <si>
    <t>16SKY50-63</t>
  </si>
  <si>
    <t>16SKY50-64</t>
  </si>
  <si>
    <t>16SKY50-65</t>
  </si>
  <si>
    <t>16SKY50-66</t>
  </si>
  <si>
    <t>16SKY50-67</t>
  </si>
  <si>
    <t>16SKY50-68</t>
  </si>
  <si>
    <t>16SKY50-69</t>
  </si>
  <si>
    <t>16SKY50-70</t>
  </si>
  <si>
    <t>16SKY50-71</t>
  </si>
  <si>
    <t>16SKY50-72</t>
  </si>
  <si>
    <t>16SKY50-73</t>
  </si>
  <si>
    <t>18HAL01-01</t>
  </si>
  <si>
    <t>18HAL01-02</t>
  </si>
  <si>
    <t>18HAL01-03</t>
  </si>
  <si>
    <t>18HAL01-04</t>
  </si>
  <si>
    <t>18HAL01-05</t>
  </si>
  <si>
    <t>18HAL01-06</t>
  </si>
  <si>
    <t>18HAL01-07</t>
  </si>
  <si>
    <t>18HAL01-08sil</t>
  </si>
  <si>
    <t>18HAL01-09</t>
  </si>
  <si>
    <t>18HAL01-10</t>
  </si>
  <si>
    <t>18TBTG-01</t>
  </si>
  <si>
    <t>18TBTG-02</t>
  </si>
  <si>
    <t>18TBTG-03</t>
  </si>
  <si>
    <t>18TBTG-04</t>
  </si>
  <si>
    <t>18TBTG-05</t>
  </si>
  <si>
    <t>18TBTG-06</t>
  </si>
  <si>
    <t>18TBTG-07</t>
  </si>
  <si>
    <t>18TBTG-08</t>
  </si>
  <si>
    <t>18YEN04-01</t>
  </si>
  <si>
    <t>18YEN04-02</t>
  </si>
  <si>
    <t>18YEN04-03</t>
  </si>
  <si>
    <t>18YEN04-04</t>
  </si>
  <si>
    <t>18YEN04-05</t>
  </si>
  <si>
    <t>18YEN04-06</t>
  </si>
  <si>
    <t>18YEN04-07</t>
  </si>
  <si>
    <t>18YEN04-08</t>
  </si>
  <si>
    <t>18YEN04-09</t>
  </si>
  <si>
    <t>18YEN04-10</t>
  </si>
  <si>
    <t>18YEN04-11</t>
  </si>
  <si>
    <t>18YEN04-12</t>
  </si>
  <si>
    <t>18YEN04-13</t>
  </si>
  <si>
    <t>18YEN04-14</t>
  </si>
  <si>
    <t>18YEN04-15</t>
  </si>
  <si>
    <t>18YEN04-16</t>
  </si>
  <si>
    <t>18YEN04-17</t>
  </si>
  <si>
    <t>18YEN04-18</t>
  </si>
  <si>
    <t>18YEN04-19</t>
  </si>
  <si>
    <t>18YEN04-20</t>
  </si>
  <si>
    <t>18YEN04-21</t>
  </si>
  <si>
    <t>18YEN04-22</t>
  </si>
  <si>
    <t>18YEN04-23</t>
  </si>
  <si>
    <t>18YEN04-24</t>
  </si>
  <si>
    <t>18YEN04-25</t>
  </si>
  <si>
    <t>18YEN04-26</t>
  </si>
  <si>
    <t>18YEN04-27</t>
  </si>
  <si>
    <t>18YEN04-28</t>
  </si>
  <si>
    <t>18YEN04-29</t>
  </si>
  <si>
    <t>18YEN04-30</t>
  </si>
  <si>
    <t>18YEN04-31</t>
  </si>
  <si>
    <t>18YEN04-32</t>
  </si>
  <si>
    <t>18YEN04-33</t>
  </si>
  <si>
    <t>18YEN04-34</t>
  </si>
  <si>
    <t>18YEN04-35</t>
  </si>
  <si>
    <t>18YEN04-36</t>
  </si>
  <si>
    <t>18YEN04-37</t>
  </si>
  <si>
    <t>18YEN04-38</t>
  </si>
  <si>
    <t>18YEN04-39</t>
  </si>
  <si>
    <t>18YEN04-40</t>
  </si>
  <si>
    <t>18YEN04-41</t>
  </si>
  <si>
    <t>18YEN04-42</t>
  </si>
  <si>
    <t>18YEN04-43</t>
  </si>
  <si>
    <t>18YEN04-44</t>
  </si>
  <si>
    <t>18YEN04-45</t>
  </si>
  <si>
    <t>18YEN04-46</t>
  </si>
  <si>
    <t>18YEN04-47</t>
  </si>
  <si>
    <t>18YEN04-48</t>
  </si>
  <si>
    <t>18YEN04-49</t>
  </si>
  <si>
    <t>18YEN04-50</t>
  </si>
  <si>
    <t>18YEN04-51</t>
  </si>
  <si>
    <t>18YEN04-52</t>
  </si>
  <si>
    <t>18YEN04-53</t>
  </si>
  <si>
    <t>18YEN04-54</t>
  </si>
  <si>
    <t>18YEN04-55</t>
  </si>
  <si>
    <t>18YEN04-56</t>
  </si>
  <si>
    <t>18YEN04-57</t>
  </si>
  <si>
    <t>18YEN04-58</t>
  </si>
  <si>
    <t>18YEN04-59</t>
  </si>
  <si>
    <t>18YEN04-60</t>
  </si>
  <si>
    <t>18YEN04-61</t>
  </si>
  <si>
    <t>18YEN04-62</t>
  </si>
  <si>
    <t>18YEN04-63</t>
  </si>
  <si>
    <t>18YEN04-64</t>
  </si>
  <si>
    <t>18YEN04-65</t>
  </si>
  <si>
    <t>18YEN04-66</t>
  </si>
  <si>
    <t>18YEN04-67</t>
  </si>
  <si>
    <t>18YEN04-68</t>
  </si>
  <si>
    <t>18YEN04-69</t>
  </si>
  <si>
    <t>18YEN04-70</t>
  </si>
  <si>
    <t>18YEN04-71</t>
  </si>
  <si>
    <t>18YEN04-72</t>
  </si>
  <si>
    <t>18YEN04-73</t>
  </si>
  <si>
    <t>18YEN04-74</t>
  </si>
  <si>
    <t>18YEN04-75</t>
  </si>
  <si>
    <t>18YEN04-76</t>
  </si>
  <si>
    <t>18YEN04-77</t>
  </si>
  <si>
    <t>18YEN04-78</t>
  </si>
  <si>
    <t>18YEN04-79</t>
  </si>
  <si>
    <t>18YEN04-80</t>
  </si>
  <si>
    <t>18YEN04-81</t>
  </si>
  <si>
    <t>18YEN04-82</t>
  </si>
  <si>
    <t>18YEN04-83</t>
  </si>
  <si>
    <t>18YEN04-84</t>
  </si>
  <si>
    <t>18YEN04-85</t>
  </si>
  <si>
    <t>18YEN04-86</t>
  </si>
  <si>
    <t>18YEN04-87</t>
  </si>
  <si>
    <t>18YEN04-88</t>
  </si>
  <si>
    <t>18YP03-01</t>
  </si>
  <si>
    <t>18YP03-02</t>
  </si>
  <si>
    <t>18YP03-03</t>
  </si>
  <si>
    <t>18YP03-04</t>
  </si>
  <si>
    <t>18YP03-05i</t>
  </si>
  <si>
    <t>Sample Info</t>
  </si>
  <si>
    <t>Isotope Counts Per Second</t>
  </si>
  <si>
    <t>Isotopic Ratios + measured and propagated uncertainty (2s)</t>
  </si>
  <si>
    <t>Ages uncorrected for common lead + measured and propagated uncertainty (2s)</t>
  </si>
  <si>
    <t>Reference Materials</t>
  </si>
  <si>
    <t>Rutile Unknowns</t>
  </si>
  <si>
    <t>Rutile Synthesis</t>
  </si>
  <si>
    <t>2. Both measurement and propagated uncertainties are reported and are given in 2 s (absolute, MA)</t>
  </si>
  <si>
    <t>3. Ages are uncorrected for common lead</t>
  </si>
  <si>
    <t>4. Best ages were determined from Tera-Wasserburg diagrams (see text for discussion)</t>
  </si>
  <si>
    <t>5. Discordant ages are marked as "excluded" in the Tera-Wasserburg columns when 207/206 ratio discordance &gt;15%</t>
  </si>
  <si>
    <t>6. All rutile shot with a 50 micron beam diamater</t>
  </si>
  <si>
    <t>7. Results from reference materials are included</t>
  </si>
  <si>
    <t>16SKY04</t>
  </si>
  <si>
    <t>16SKY09</t>
  </si>
  <si>
    <t>16SKY23</t>
  </si>
  <si>
    <t>16SKY26</t>
  </si>
  <si>
    <t>16SKY37</t>
  </si>
  <si>
    <t>16SKY42</t>
  </si>
  <si>
    <t>16SKY50</t>
  </si>
  <si>
    <t>17MGB02</t>
  </si>
  <si>
    <t>17OZK05</t>
  </si>
  <si>
    <t>18DMN01</t>
  </si>
  <si>
    <t>18HAL01</t>
  </si>
  <si>
    <t>18NAL12</t>
  </si>
  <si>
    <t>18TB01</t>
  </si>
  <si>
    <t>18TBTG</t>
  </si>
  <si>
    <t>18YEN01</t>
  </si>
  <si>
    <t>18YEN04</t>
  </si>
  <si>
    <t>18YEN05</t>
  </si>
  <si>
    <t>18YP03</t>
  </si>
  <si>
    <t>CC01-01</t>
  </si>
  <si>
    <t>CC01-02</t>
  </si>
  <si>
    <t>CC01-03</t>
  </si>
  <si>
    <t>CC01-04</t>
  </si>
  <si>
    <t>CC31-06</t>
  </si>
  <si>
    <t>CC31-07</t>
  </si>
  <si>
    <t>R10</t>
  </si>
  <si>
    <t>9826J</t>
  </si>
  <si>
    <t>Krag</t>
  </si>
  <si>
    <t>LJ04-08</t>
  </si>
  <si>
    <t>Wod</t>
  </si>
  <si>
    <t>Note: 'CC' sample names are abbreviated from CCMMDDYY-XX to CCDD-XX</t>
  </si>
  <si>
    <t>DZ &amp; DR</t>
  </si>
  <si>
    <t>DR</t>
  </si>
  <si>
    <t>CSB</t>
  </si>
  <si>
    <t>Saricakaya Basin</t>
  </si>
  <si>
    <t>Kızılçay Gp</t>
  </si>
  <si>
    <t>Kızılçay Fm</t>
  </si>
  <si>
    <t>IGSN</t>
  </si>
  <si>
    <t>IEMUE000D</t>
  </si>
  <si>
    <t>IEMUE001K</t>
  </si>
  <si>
    <t>IEMUE001Q</t>
  </si>
  <si>
    <t>IEMUE001T</t>
  </si>
  <si>
    <t>IEMUE001W</t>
  </si>
  <si>
    <t>IEMUE0022</t>
  </si>
  <si>
    <t>IEMUE0023</t>
  </si>
  <si>
    <t>IEMUE0024</t>
  </si>
  <si>
    <t>IEMUE0025</t>
  </si>
  <si>
    <t>IEMUE0026</t>
  </si>
  <si>
    <t>IEMUE0027</t>
  </si>
  <si>
    <t>IEMUE0028</t>
  </si>
  <si>
    <t>IEMUE0029</t>
  </si>
  <si>
    <t>IEMUE002A</t>
  </si>
  <si>
    <t>IEMUE002B</t>
  </si>
  <si>
    <t>IEMUE002C</t>
  </si>
  <si>
    <t>IEMUE002D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</si>
</sst>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
    <numFmt numFmtId="167" formatCode="0.0000000"/>
    <numFmt numFmtId="168" formatCode="0.000000"/>
  </numFmts>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Symbol"/>
      <family val="1"/>
      <charset val="2"/>
    </font>
    <font>
      <sz val="8"/>
      <color theme="1"/>
      <name val="Calibri"/>
      <family val="2"/>
      <scheme val="minor"/>
    </font>
    <font>
      <sz val="8"/>
      <color indexed="8"/>
      <name val="Calibri"/>
      <family val="2"/>
      <scheme val="minor"/>
    </font>
    <font>
      <b/>
      <sz val="11"/>
      <name val="Calibri"/>
      <family val="2"/>
      <scheme val="minor"/>
    </font>
    <font>
      <sz val="11"/>
      <color rgb="FF000000"/>
      <name val="Calibri"/>
      <family val="2"/>
    </font>
    <font>
      <sz val="11"/>
      <name val="Calibri"/>
      <family val="2"/>
      <scheme val="minor"/>
    </font>
    <font>
      <sz val="11"/>
      <color theme="1"/>
      <name val="Calibri"/>
      <family val="2"/>
    </font>
    <font>
      <sz val="11"/>
      <name val="Calibri"/>
      <family val="2"/>
    </font>
    <font>
      <b/>
      <i/>
      <sz val="11"/>
      <color theme="1"/>
      <name val="Calibri"/>
      <family val="2"/>
      <scheme val="minor"/>
    </font>
    <font>
      <sz val="11"/>
      <color rgb="FF000000"/>
      <name val="Calibri"/>
      <family val="2"/>
      <scheme val="minor"/>
    </font>
    <font>
      <b/>
      <sz val="11"/>
      <color rgb="FF000000"/>
      <name val="Calibri"/>
      <family val="2"/>
      <scheme val="minor"/>
    </font>
    <font>
      <b/>
      <sz val="11"/>
      <name val="Calibri"/>
      <family val="2"/>
    </font>
    <font>
      <b/>
      <sz val="11"/>
      <color indexed="8"/>
      <name val="Calibri"/>
      <family val="2"/>
      <scheme val="minor"/>
    </font>
    <font>
      <i/>
      <sz val="11"/>
      <color theme="1"/>
      <name val="Calibri"/>
      <family val="2"/>
      <scheme val="minor"/>
    </font>
    <font>
      <sz val="10"/>
      <color theme="1"/>
      <name val="Calibri"/>
      <family val="2"/>
      <scheme val="minor"/>
    </font>
    <font>
      <sz val="10"/>
      <color indexed="8"/>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E7E6E6"/>
        <bgColor rgb="FF000000"/>
      </patternFill>
    </fill>
    <fill>
      <patternFill patternType="solid">
        <fgColor rgb="FFFFF2CC"/>
        <bgColor rgb="FF000000"/>
      </patternFill>
    </fill>
    <fill>
      <patternFill patternType="solid">
        <fgColor rgb="FFFFE699"/>
        <bgColor rgb="FF000000"/>
      </patternFill>
    </fill>
    <fill>
      <patternFill patternType="solid">
        <fgColor rgb="FFDDEBF7"/>
        <bgColor rgb="FF000000"/>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4" tint="0.59999389629810485"/>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indexed="64"/>
      </left>
      <right style="thin">
        <color theme="0" tint="-0.14999847407452621"/>
      </right>
      <top/>
      <bottom style="thin">
        <color theme="0" tint="-0.14999847407452621"/>
      </bottom>
      <diagonal/>
    </border>
    <border>
      <left style="thin">
        <color theme="0" tint="-0.14999847407452621"/>
      </left>
      <right style="medium">
        <color indexed="64"/>
      </right>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medium">
        <color indexed="64"/>
      </left>
      <right/>
      <top style="thin">
        <color theme="0" tint="-0.14999847407452621"/>
      </top>
      <bottom style="thin">
        <color theme="0" tint="-0.14999847407452621"/>
      </bottom>
      <diagonal/>
    </border>
    <border>
      <left style="thin">
        <color indexed="64"/>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14999847407452621"/>
      </right>
      <top style="thin">
        <color theme="0" tint="-0.14999847407452621"/>
      </top>
      <bottom style="thin">
        <color theme="0" tint="-0.14999847407452621"/>
      </bottom>
      <diagonal/>
    </border>
    <border>
      <left style="medium">
        <color indexed="64"/>
      </left>
      <right style="thin">
        <color theme="0" tint="-0.14999847407452621"/>
      </right>
      <top style="thin">
        <color theme="0" tint="-0.14999847407452621"/>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cellStyleXfs>
  <cellXfs count="280">
    <xf numFmtId="0" fontId="0" fillId="0" borderId="0" xfId="0"/>
    <xf numFmtId="0" fontId="16" fillId="0" borderId="10" xfId="0" applyFont="1" applyBorder="1" applyAlignment="1">
      <alignment horizontal="center" vertical="center" wrapText="1"/>
    </xf>
    <xf numFmtId="0" fontId="0" fillId="0" borderId="0" xfId="0" applyBorder="1"/>
    <xf numFmtId="0" fontId="16" fillId="0" borderId="0" xfId="0" applyFont="1" applyBorder="1" applyAlignment="1">
      <alignment vertical="center" wrapText="1"/>
    </xf>
    <xf numFmtId="0" fontId="0" fillId="0" borderId="0" xfId="0"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64" fontId="0" fillId="38" borderId="0" xfId="0" applyNumberFormat="1" applyFill="1" applyAlignment="1">
      <alignment horizontal="center" vertical="center"/>
    </xf>
    <xf numFmtId="164" fontId="16" fillId="39" borderId="10" xfId="0" applyNumberFormat="1" applyFont="1" applyFill="1" applyBorder="1" applyAlignment="1">
      <alignment horizontal="center" vertical="center" wrapText="1"/>
    </xf>
    <xf numFmtId="164" fontId="16" fillId="0" borderId="10" xfId="0" applyNumberFormat="1" applyFont="1" applyBorder="1" applyAlignment="1">
      <alignment horizontal="center" vertical="center" wrapText="1"/>
    </xf>
    <xf numFmtId="164" fontId="0" fillId="39" borderId="0" xfId="0" applyNumberFormat="1" applyFill="1" applyAlignment="1">
      <alignment horizontal="center" vertical="center"/>
    </xf>
    <xf numFmtId="164" fontId="16" fillId="38" borderId="10" xfId="0" applyNumberFormat="1" applyFont="1" applyFill="1" applyBorder="1" applyAlignment="1">
      <alignment horizontal="center" vertical="center" wrapText="1"/>
    </xf>
    <xf numFmtId="164" fontId="16" fillId="35" borderId="10" xfId="0" applyNumberFormat="1" applyFont="1" applyFill="1" applyBorder="1" applyAlignment="1">
      <alignment horizontal="center" vertical="center" wrapText="1"/>
    </xf>
    <xf numFmtId="164" fontId="0" fillId="35" borderId="0" xfId="0" applyNumberFormat="1" applyFill="1" applyAlignment="1">
      <alignment horizontal="center" vertical="center"/>
    </xf>
    <xf numFmtId="165" fontId="16" fillId="0" borderId="10" xfId="0" applyNumberFormat="1" applyFont="1" applyFill="1" applyBorder="1" applyAlignment="1">
      <alignment horizontal="center" vertical="center" wrapText="1"/>
    </xf>
    <xf numFmtId="165" fontId="0" fillId="0" borderId="0" xfId="0" applyNumberFormat="1" applyAlignment="1">
      <alignment horizontal="center" vertical="center"/>
    </xf>
    <xf numFmtId="165" fontId="0" fillId="0" borderId="0" xfId="0" applyNumberFormat="1" applyFill="1" applyAlignment="1">
      <alignment horizontal="center" vertical="center"/>
    </xf>
    <xf numFmtId="165" fontId="16" fillId="33" borderId="10" xfId="0" applyNumberFormat="1" applyFont="1" applyFill="1" applyBorder="1" applyAlignment="1">
      <alignment horizontal="center" vertical="center" wrapText="1"/>
    </xf>
    <xf numFmtId="165" fontId="0" fillId="33" borderId="0" xfId="0" applyNumberFormat="1" applyFill="1" applyAlignment="1">
      <alignment horizontal="center" vertical="center"/>
    </xf>
    <xf numFmtId="2" fontId="16" fillId="33" borderId="10" xfId="0" applyNumberFormat="1" applyFont="1" applyFill="1" applyBorder="1" applyAlignment="1">
      <alignment horizontal="center" vertical="center" wrapText="1"/>
    </xf>
    <xf numFmtId="2" fontId="0" fillId="33" borderId="0" xfId="0" applyNumberFormat="1" applyFill="1" applyAlignment="1">
      <alignment horizontal="center" vertical="center"/>
    </xf>
    <xf numFmtId="2" fontId="16" fillId="0" borderId="10" xfId="0" applyNumberFormat="1" applyFont="1" applyFill="1" applyBorder="1" applyAlignment="1">
      <alignment horizontal="center" vertical="center" wrapText="1"/>
    </xf>
    <xf numFmtId="2" fontId="0" fillId="0" borderId="0" xfId="0" applyNumberFormat="1" applyAlignment="1">
      <alignment horizontal="center" vertical="center"/>
    </xf>
    <xf numFmtId="166" fontId="18" fillId="0" borderId="10" xfId="0" applyNumberFormat="1" applyFont="1" applyFill="1" applyBorder="1" applyAlignment="1">
      <alignment horizontal="center" vertical="center" wrapText="1"/>
    </xf>
    <xf numFmtId="166" fontId="0" fillId="0" borderId="0" xfId="0" applyNumberFormat="1" applyAlignment="1">
      <alignment horizontal="center" vertical="center"/>
    </xf>
    <xf numFmtId="2" fontId="16" fillId="0" borderId="10" xfId="0" applyNumberFormat="1" applyFont="1" applyBorder="1" applyAlignment="1">
      <alignment horizontal="center" vertical="center" wrapText="1"/>
    </xf>
    <xf numFmtId="0" fontId="20" fillId="0" borderId="0" xfId="0" applyFont="1"/>
    <xf numFmtId="0" fontId="19" fillId="0" borderId="0" xfId="0" applyFont="1"/>
    <xf numFmtId="0" fontId="20" fillId="0" borderId="0" xfId="0" applyFont="1" applyAlignment="1">
      <alignment wrapText="1"/>
    </xf>
    <xf numFmtId="2" fontId="0" fillId="0" borderId="0" xfId="0" applyNumberFormat="1"/>
    <xf numFmtId="0" fontId="0" fillId="0" borderId="0" xfId="0" applyAlignment="1">
      <alignment horizontal="center"/>
    </xf>
    <xf numFmtId="2" fontId="16" fillId="0" borderId="21" xfId="0" applyNumberFormat="1" applyFont="1" applyBorder="1" applyAlignment="1">
      <alignment horizontal="center" vertical="center" wrapText="1"/>
    </xf>
    <xf numFmtId="164" fontId="16" fillId="39" borderId="21" xfId="0" applyNumberFormat="1" applyFont="1" applyFill="1" applyBorder="1" applyAlignment="1">
      <alignment horizontal="center" vertical="center" wrapText="1"/>
    </xf>
    <xf numFmtId="164" fontId="0" fillId="39" borderId="0" xfId="0" applyNumberFormat="1" applyFill="1"/>
    <xf numFmtId="0" fontId="0" fillId="39" borderId="0" xfId="0" applyFill="1"/>
    <xf numFmtId="0" fontId="16" fillId="39" borderId="10" xfId="0" applyFont="1" applyFill="1" applyBorder="1" applyAlignment="1">
      <alignment horizontal="center" vertical="center" wrapText="1"/>
    </xf>
    <xf numFmtId="2" fontId="0" fillId="0" borderId="0" xfId="0" applyNumberFormat="1" applyAlignment="1">
      <alignment horizontal="center"/>
    </xf>
    <xf numFmtId="0" fontId="16" fillId="0" borderId="0" xfId="0" applyFont="1"/>
    <xf numFmtId="0" fontId="0" fillId="0" borderId="0" xfId="0" applyFont="1"/>
    <xf numFmtId="0" fontId="16" fillId="0" borderId="10" xfId="0" applyFont="1" applyBorder="1" applyAlignment="1">
      <alignment horizontal="center"/>
    </xf>
    <xf numFmtId="0" fontId="16" fillId="0" borderId="29" xfId="0" applyFont="1" applyBorder="1" applyAlignment="1">
      <alignment horizontal="center"/>
    </xf>
    <xf numFmtId="0" fontId="21" fillId="0" borderId="10" xfId="0" applyFont="1" applyBorder="1" applyAlignment="1">
      <alignment horizontal="center"/>
    </xf>
    <xf numFmtId="0" fontId="16" fillId="0" borderId="11" xfId="0" applyFont="1" applyBorder="1" applyAlignment="1">
      <alignment horizontal="center"/>
    </xf>
    <xf numFmtId="0" fontId="16" fillId="0" borderId="30" xfId="0" applyFont="1" applyBorder="1" applyAlignment="1">
      <alignment horizontal="center"/>
    </xf>
    <xf numFmtId="164" fontId="16" fillId="39" borderId="29" xfId="0" applyNumberFormat="1" applyFont="1" applyFill="1" applyBorder="1" applyAlignment="1">
      <alignment horizontal="center"/>
    </xf>
    <xf numFmtId="164" fontId="16" fillId="39" borderId="10" xfId="0" applyNumberFormat="1" applyFont="1" applyFill="1" applyBorder="1" applyAlignment="1">
      <alignment horizontal="center"/>
    </xf>
    <xf numFmtId="164" fontId="16" fillId="0" borderId="10" xfId="0" applyNumberFormat="1" applyFont="1" applyBorder="1" applyAlignment="1">
      <alignment horizontal="center"/>
    </xf>
    <xf numFmtId="164" fontId="16" fillId="42" borderId="10" xfId="0" applyNumberFormat="1" applyFont="1" applyFill="1" applyBorder="1" applyAlignment="1">
      <alignment horizontal="center"/>
    </xf>
    <xf numFmtId="164" fontId="16" fillId="43" borderId="10" xfId="0" applyNumberFormat="1" applyFont="1" applyFill="1" applyBorder="1" applyAlignment="1">
      <alignment horizontal="center"/>
    </xf>
    <xf numFmtId="164" fontId="16" fillId="44" borderId="10" xfId="0" applyNumberFormat="1" applyFont="1" applyFill="1" applyBorder="1" applyAlignment="1">
      <alignment horizontal="center"/>
    </xf>
    <xf numFmtId="164" fontId="16" fillId="44" borderId="30" xfId="0" applyNumberFormat="1" applyFont="1" applyFill="1" applyBorder="1" applyAlignment="1">
      <alignment horizontal="center"/>
    </xf>
    <xf numFmtId="0" fontId="0" fillId="0" borderId="10" xfId="0" applyBorder="1" applyAlignment="1">
      <alignment horizontal="center"/>
    </xf>
    <xf numFmtId="0" fontId="0" fillId="0" borderId="31" xfId="0" applyBorder="1" applyAlignment="1">
      <alignment horizontal="left"/>
    </xf>
    <xf numFmtId="0" fontId="0" fillId="0" borderId="0" xfId="0" applyAlignment="1">
      <alignment horizontal="left"/>
    </xf>
    <xf numFmtId="0" fontId="22" fillId="0" borderId="0" xfId="0" applyFont="1" applyAlignment="1">
      <alignment horizontal="left"/>
    </xf>
    <xf numFmtId="0" fontId="0" fillId="0" borderId="31" xfId="0" applyBorder="1"/>
    <xf numFmtId="0" fontId="0" fillId="0" borderId="32" xfId="0" applyBorder="1"/>
    <xf numFmtId="0" fontId="23" fillId="0" borderId="32" xfId="0" applyFont="1" applyBorder="1"/>
    <xf numFmtId="0" fontId="0" fillId="0" borderId="33" xfId="0" applyBorder="1"/>
    <xf numFmtId="0" fontId="24" fillId="0" borderId="34" xfId="0" applyFont="1" applyBorder="1"/>
    <xf numFmtId="0" fontId="24" fillId="0" borderId="32" xfId="0" applyFont="1" applyBorder="1"/>
    <xf numFmtId="0" fontId="24" fillId="0" borderId="35" xfId="0" applyFont="1" applyBorder="1"/>
    <xf numFmtId="164" fontId="0" fillId="39" borderId="31" xfId="0" applyNumberFormat="1" applyFill="1" applyBorder="1"/>
    <xf numFmtId="164" fontId="0" fillId="39" borderId="32" xfId="0" applyNumberFormat="1" applyFill="1" applyBorder="1"/>
    <xf numFmtId="164" fontId="0" fillId="0" borderId="32" xfId="0" applyNumberFormat="1" applyBorder="1"/>
    <xf numFmtId="164" fontId="0" fillId="42" borderId="32" xfId="0" applyNumberFormat="1" applyFill="1" applyBorder="1"/>
    <xf numFmtId="164" fontId="0" fillId="43" borderId="32" xfId="0" applyNumberFormat="1" applyFill="1" applyBorder="1"/>
    <xf numFmtId="164" fontId="0" fillId="44" borderId="32" xfId="0" applyNumberFormat="1" applyFill="1" applyBorder="1"/>
    <xf numFmtId="164" fontId="0" fillId="44" borderId="35" xfId="0" applyNumberFormat="1" applyFill="1" applyBorder="1"/>
    <xf numFmtId="0" fontId="0" fillId="0" borderId="36" xfId="0" applyBorder="1" applyAlignment="1">
      <alignment horizontal="left"/>
    </xf>
    <xf numFmtId="0" fontId="0" fillId="0" borderId="37" xfId="0" applyBorder="1"/>
    <xf numFmtId="0" fontId="24" fillId="0" borderId="38" xfId="0" applyFont="1" applyBorder="1"/>
    <xf numFmtId="0" fontId="24" fillId="0" borderId="0" xfId="0" applyFont="1"/>
    <xf numFmtId="0" fontId="0" fillId="0" borderId="36" xfId="0" applyBorder="1"/>
    <xf numFmtId="0" fontId="0" fillId="0" borderId="39" xfId="0" applyBorder="1"/>
    <xf numFmtId="0" fontId="23" fillId="0" borderId="39" xfId="0" applyFont="1" applyBorder="1"/>
    <xf numFmtId="0" fontId="0" fillId="0" borderId="40" xfId="0" applyBorder="1"/>
    <xf numFmtId="0" fontId="25" fillId="0" borderId="0" xfId="0" applyFont="1" applyAlignment="1">
      <alignment horizontal="left"/>
    </xf>
    <xf numFmtId="0" fontId="24" fillId="0" borderId="39" xfId="0" applyFont="1" applyBorder="1"/>
    <xf numFmtId="0" fontId="24" fillId="0" borderId="41" xfId="0" applyFont="1" applyBorder="1"/>
    <xf numFmtId="164" fontId="0" fillId="39" borderId="36" xfId="0" applyNumberFormat="1" applyFill="1" applyBorder="1"/>
    <xf numFmtId="164" fontId="0" fillId="39" borderId="39" xfId="0" applyNumberFormat="1" applyFill="1" applyBorder="1"/>
    <xf numFmtId="164" fontId="0" fillId="0" borderId="39" xfId="0" applyNumberFormat="1" applyBorder="1"/>
    <xf numFmtId="164" fontId="0" fillId="42" borderId="39" xfId="0" applyNumberFormat="1" applyFill="1" applyBorder="1"/>
    <xf numFmtId="164" fontId="0" fillId="43" borderId="39" xfId="0" applyNumberFormat="1" applyFill="1" applyBorder="1"/>
    <xf numFmtId="164" fontId="0" fillId="44" borderId="39" xfId="0" applyNumberFormat="1" applyFill="1" applyBorder="1"/>
    <xf numFmtId="164" fontId="0" fillId="44" borderId="41" xfId="0" applyNumberFormat="1" applyFill="1" applyBorder="1"/>
    <xf numFmtId="0" fontId="0" fillId="0" borderId="42" xfId="0" applyBorder="1"/>
    <xf numFmtId="0" fontId="24" fillId="0" borderId="43" xfId="0" applyFont="1" applyBorder="1"/>
    <xf numFmtId="0" fontId="24" fillId="0" borderId="0" xfId="0" applyFont="1" applyAlignment="1">
      <alignment horizontal="left"/>
    </xf>
    <xf numFmtId="0" fontId="22" fillId="0" borderId="36" xfId="0" applyFont="1" applyBorder="1" applyAlignment="1">
      <alignment horizontal="left"/>
    </xf>
    <xf numFmtId="0" fontId="24" fillId="0" borderId="42" xfId="0" applyFont="1" applyBorder="1"/>
    <xf numFmtId="0" fontId="24" fillId="0" borderId="36" xfId="0" applyFont="1" applyBorder="1"/>
    <xf numFmtId="0" fontId="25" fillId="0" borderId="39" xfId="0" applyFont="1" applyBorder="1"/>
    <xf numFmtId="0" fontId="24" fillId="0" borderId="40" xfId="0" applyFont="1" applyBorder="1"/>
    <xf numFmtId="0" fontId="0" fillId="0" borderId="44" xfId="0" applyBorder="1" applyAlignment="1">
      <alignment horizontal="left"/>
    </xf>
    <xf numFmtId="0" fontId="0" fillId="0" borderId="45" xfId="0" applyBorder="1"/>
    <xf numFmtId="0" fontId="24" fillId="0" borderId="45" xfId="0" applyFont="1" applyBorder="1" applyAlignment="1">
      <alignment horizontal="left"/>
    </xf>
    <xf numFmtId="0" fontId="0" fillId="0" borderId="44" xfId="0" applyBorder="1"/>
    <xf numFmtId="0" fontId="0" fillId="0" borderId="46" xfId="0" applyBorder="1"/>
    <xf numFmtId="0" fontId="23" fillId="0" borderId="46" xfId="0" applyFont="1" applyBorder="1"/>
    <xf numFmtId="0" fontId="0" fillId="0" borderId="47" xfId="0" applyBorder="1"/>
    <xf numFmtId="0" fontId="24" fillId="0" borderId="48" xfId="0" applyFont="1" applyBorder="1"/>
    <xf numFmtId="0" fontId="24" fillId="0" borderId="46" xfId="0" applyFont="1" applyBorder="1"/>
    <xf numFmtId="0" fontId="24" fillId="0" borderId="49" xfId="0" applyFont="1" applyBorder="1"/>
    <xf numFmtId="164" fontId="0" fillId="39" borderId="44" xfId="0" applyNumberFormat="1" applyFill="1" applyBorder="1"/>
    <xf numFmtId="164" fontId="0" fillId="39" borderId="46" xfId="0" applyNumberFormat="1" applyFill="1" applyBorder="1"/>
    <xf numFmtId="164" fontId="0" fillId="0" borderId="46" xfId="0" applyNumberFormat="1" applyBorder="1"/>
    <xf numFmtId="164" fontId="0" fillId="42" borderId="46" xfId="0" applyNumberFormat="1" applyFill="1" applyBorder="1"/>
    <xf numFmtId="164" fontId="0" fillId="43" borderId="46" xfId="0" applyNumberFormat="1" applyFill="1" applyBorder="1"/>
    <xf numFmtId="164" fontId="0" fillId="44" borderId="46" xfId="0" applyNumberFormat="1" applyFill="1" applyBorder="1"/>
    <xf numFmtId="164" fontId="0" fillId="44" borderId="49" xfId="0" applyNumberFormat="1" applyFill="1" applyBorder="1"/>
    <xf numFmtId="0" fontId="26" fillId="0" borderId="0" xfId="0" applyFont="1" applyAlignment="1">
      <alignment horizontal="right"/>
    </xf>
    <xf numFmtId="0" fontId="16" fillId="0" borderId="0" xfId="0" applyFont="1" applyAlignment="1">
      <alignment horizontal="right"/>
    </xf>
    <xf numFmtId="0" fontId="16" fillId="43" borderId="0" xfId="0" applyFont="1" applyFill="1" applyBorder="1" applyAlignment="1">
      <alignment horizontal="center" vertical="center" wrapText="1"/>
    </xf>
    <xf numFmtId="2" fontId="16" fillId="43" borderId="0" xfId="0" applyNumberFormat="1" applyFont="1" applyFill="1" applyBorder="1" applyAlignment="1">
      <alignment horizontal="center" vertical="center" wrapText="1"/>
    </xf>
    <xf numFmtId="165" fontId="16" fillId="43" borderId="0" xfId="0" applyNumberFormat="1" applyFont="1" applyFill="1" applyBorder="1" applyAlignment="1">
      <alignment horizontal="center" vertical="center" wrapText="1"/>
    </xf>
    <xf numFmtId="166" fontId="18" fillId="43" borderId="0" xfId="0" applyNumberFormat="1" applyFont="1" applyFill="1" applyBorder="1" applyAlignment="1">
      <alignment horizontal="center" vertical="center" wrapText="1"/>
    </xf>
    <xf numFmtId="164" fontId="16" fillId="43" borderId="0" xfId="0" applyNumberFormat="1" applyFont="1" applyFill="1" applyBorder="1" applyAlignment="1">
      <alignment horizontal="center" vertical="center" wrapText="1"/>
    </xf>
    <xf numFmtId="0" fontId="16" fillId="43" borderId="0" xfId="0" applyFont="1" applyFill="1" applyBorder="1" applyAlignment="1">
      <alignment vertical="center" wrapText="1"/>
    </xf>
    <xf numFmtId="0" fontId="24" fillId="0" borderId="0" xfId="0" applyFont="1" applyAlignment="1">
      <alignment horizontal="center" vertical="center"/>
    </xf>
    <xf numFmtId="0" fontId="24" fillId="45" borderId="0" xfId="0" applyFont="1" applyFill="1" applyAlignment="1">
      <alignment horizontal="center" vertical="center"/>
    </xf>
    <xf numFmtId="164" fontId="24" fillId="47" borderId="0" xfId="0" applyNumberFormat="1" applyFont="1" applyFill="1" applyAlignment="1">
      <alignment horizontal="center" vertical="center"/>
    </xf>
    <xf numFmtId="164" fontId="24" fillId="46" borderId="0" xfId="0" applyNumberFormat="1" applyFont="1" applyFill="1" applyAlignment="1">
      <alignment horizontal="center" vertical="center"/>
    </xf>
    <xf numFmtId="164" fontId="24" fillId="0" borderId="0" xfId="0" applyNumberFormat="1" applyFont="1" applyAlignment="1">
      <alignment horizontal="center" vertical="center"/>
    </xf>
    <xf numFmtId="164" fontId="24" fillId="48" borderId="0" xfId="0" applyNumberFormat="1" applyFont="1" applyFill="1" applyAlignment="1">
      <alignment horizontal="center" vertical="center"/>
    </xf>
    <xf numFmtId="1" fontId="16" fillId="0" borderId="10" xfId="0" applyNumberFormat="1" applyFont="1" applyFill="1" applyBorder="1" applyAlignment="1">
      <alignment horizontal="center" vertical="center" wrapText="1"/>
    </xf>
    <xf numFmtId="1" fontId="16" fillId="43" borderId="0" xfId="0" applyNumberFormat="1" applyFont="1" applyFill="1" applyBorder="1" applyAlignment="1">
      <alignment horizontal="center" vertical="center" wrapText="1"/>
    </xf>
    <xf numFmtId="1" fontId="0" fillId="0" borderId="0" xfId="0" applyNumberFormat="1" applyAlignment="1">
      <alignment horizontal="center" vertical="center"/>
    </xf>
    <xf numFmtId="1" fontId="24" fillId="0" borderId="0" xfId="0" applyNumberFormat="1" applyFont="1" applyAlignment="1">
      <alignment horizontal="center" vertical="center"/>
    </xf>
    <xf numFmtId="0" fontId="0" fillId="33" borderId="0" xfId="0" applyFill="1" applyAlignment="1">
      <alignment horizontal="center" vertical="center"/>
    </xf>
    <xf numFmtId="164" fontId="16" fillId="49" borderId="21" xfId="0" applyNumberFormat="1" applyFont="1" applyFill="1" applyBorder="1" applyAlignment="1">
      <alignment horizontal="center" vertical="center" wrapText="1"/>
    </xf>
    <xf numFmtId="164" fontId="0" fillId="49" borderId="0" xfId="0" applyNumberFormat="1" applyFill="1" applyAlignment="1">
      <alignment horizontal="center"/>
    </xf>
    <xf numFmtId="0" fontId="0" fillId="49" borderId="0" xfId="0" applyFill="1" applyAlignment="1">
      <alignment horizontal="center"/>
    </xf>
    <xf numFmtId="0" fontId="16" fillId="49" borderId="10" xfId="0" applyFont="1" applyFill="1" applyBorder="1" applyAlignment="1">
      <alignment horizontal="center" vertical="center" wrapText="1"/>
    </xf>
    <xf numFmtId="164" fontId="0" fillId="49" borderId="0" xfId="0" applyNumberFormat="1" applyFill="1"/>
    <xf numFmtId="0" fontId="0" fillId="49" borderId="0" xfId="0" applyFill="1"/>
    <xf numFmtId="164" fontId="0" fillId="0" borderId="0" xfId="0" applyNumberFormat="1" applyAlignment="1">
      <alignment horizontal="center"/>
    </xf>
    <xf numFmtId="164" fontId="0" fillId="0" borderId="0" xfId="0" applyNumberFormat="1"/>
    <xf numFmtId="164" fontId="19" fillId="0" borderId="0" xfId="0" applyNumberFormat="1" applyFont="1"/>
    <xf numFmtId="165" fontId="19" fillId="0" borderId="0" xfId="0" applyNumberFormat="1" applyFont="1"/>
    <xf numFmtId="165" fontId="0" fillId="0" borderId="0" xfId="0" applyNumberFormat="1"/>
    <xf numFmtId="0" fontId="19" fillId="0" borderId="0" xfId="0" applyFont="1" applyAlignment="1">
      <alignment horizontal="center"/>
    </xf>
    <xf numFmtId="0" fontId="19" fillId="0" borderId="0" xfId="0" applyFont="1" applyAlignment="1">
      <alignment wrapText="1"/>
    </xf>
    <xf numFmtId="0" fontId="28" fillId="0" borderId="0" xfId="0" applyFont="1" applyBorder="1" applyAlignment="1">
      <alignment horizontal="center" vertical="center" wrapText="1"/>
    </xf>
    <xf numFmtId="0" fontId="28" fillId="0" borderId="0" xfId="0" applyFont="1" applyBorder="1" applyAlignment="1">
      <alignment horizontal="center" vertical="center"/>
    </xf>
    <xf numFmtId="0" fontId="28" fillId="0" borderId="0" xfId="0" applyFont="1" applyFill="1" applyBorder="1" applyAlignment="1">
      <alignment horizontal="center" vertical="center" wrapText="1"/>
    </xf>
    <xf numFmtId="0" fontId="27" fillId="0" borderId="0" xfId="0" applyFont="1" applyBorder="1" applyAlignment="1">
      <alignment vertical="center"/>
    </xf>
    <xf numFmtId="0" fontId="0" fillId="0" borderId="0" xfId="0" applyFont="1" applyBorder="1"/>
    <xf numFmtId="0" fontId="27" fillId="0" borderId="0" xfId="0" applyFont="1" applyBorder="1" applyAlignment="1">
      <alignment horizontal="center" vertical="center"/>
    </xf>
    <xf numFmtId="0" fontId="23" fillId="0" borderId="0" xfId="0" applyFont="1" applyBorder="1" applyAlignment="1">
      <alignment horizontal="center"/>
    </xf>
    <xf numFmtId="0" fontId="27" fillId="0" borderId="0" xfId="0" applyFont="1" applyAlignment="1">
      <alignment horizontal="center"/>
    </xf>
    <xf numFmtId="0" fontId="0" fillId="0" borderId="0" xfId="0" applyBorder="1" applyAlignment="1">
      <alignment horizontal="center"/>
    </xf>
    <xf numFmtId="167" fontId="0" fillId="0" borderId="0" xfId="0" applyNumberFormat="1" applyFont="1" applyAlignment="1">
      <alignment horizontal="center"/>
    </xf>
    <xf numFmtId="167" fontId="27" fillId="0" borderId="0" xfId="0" applyNumberFormat="1" applyFont="1" applyAlignment="1">
      <alignment horizontal="center"/>
    </xf>
    <xf numFmtId="11" fontId="0" fillId="0" borderId="0" xfId="0" applyNumberFormat="1" applyAlignment="1">
      <alignment horizontal="center"/>
    </xf>
    <xf numFmtId="0" fontId="25" fillId="0" borderId="0" xfId="42" applyAlignment="1">
      <alignment horizontal="center"/>
    </xf>
    <xf numFmtId="0" fontId="0" fillId="0" borderId="51" xfId="0" applyBorder="1" applyAlignment="1">
      <alignment horizontal="center"/>
    </xf>
    <xf numFmtId="0" fontId="29" fillId="0" borderId="0" xfId="0" applyFont="1" applyAlignment="1">
      <alignment horizontal="center"/>
    </xf>
    <xf numFmtId="0" fontId="25" fillId="0" borderId="0" xfId="0" applyFont="1" applyAlignment="1">
      <alignment horizontal="center"/>
    </xf>
    <xf numFmtId="0" fontId="29" fillId="0" borderId="50" xfId="0" applyFont="1" applyBorder="1" applyAlignment="1">
      <alignment horizontal="center"/>
    </xf>
    <xf numFmtId="0" fontId="0" fillId="0" borderId="0" xfId="0" applyFont="1" applyAlignment="1">
      <alignment horizontal="center"/>
    </xf>
    <xf numFmtId="11" fontId="0" fillId="0" borderId="0" xfId="0" applyNumberFormat="1" applyFont="1" applyAlignment="1">
      <alignment horizontal="center"/>
    </xf>
    <xf numFmtId="0" fontId="25" fillId="0" borderId="0" xfId="42" applyFont="1" applyAlignment="1">
      <alignment horizontal="center"/>
    </xf>
    <xf numFmtId="0" fontId="0" fillId="0" borderId="51" xfId="0" applyFont="1" applyBorder="1" applyAlignment="1">
      <alignment horizontal="center"/>
    </xf>
    <xf numFmtId="11" fontId="25" fillId="0" borderId="0" xfId="42" applyNumberFormat="1" applyFont="1" applyAlignment="1">
      <alignment horizontal="center"/>
    </xf>
    <xf numFmtId="0" fontId="25" fillId="0" borderId="50" xfId="0" applyFont="1" applyBorder="1" applyAlignment="1">
      <alignment horizontal="center"/>
    </xf>
    <xf numFmtId="0" fontId="29" fillId="0" borderId="51" xfId="0" applyFont="1" applyBorder="1" applyAlignment="1">
      <alignment horizontal="center"/>
    </xf>
    <xf numFmtId="0" fontId="29" fillId="0" borderId="52" xfId="0" applyFont="1" applyBorder="1" applyAlignment="1">
      <alignment horizontal="center"/>
    </xf>
    <xf numFmtId="11" fontId="0" fillId="0" borderId="51" xfId="0" applyNumberFormat="1" applyBorder="1" applyAlignment="1">
      <alignment horizontal="center"/>
    </xf>
    <xf numFmtId="0" fontId="25" fillId="0" borderId="14" xfId="0" applyFont="1" applyBorder="1" applyAlignment="1">
      <alignment horizontal="center"/>
    </xf>
    <xf numFmtId="0" fontId="25" fillId="0" borderId="53" xfId="0" applyFont="1" applyBorder="1" applyAlignment="1">
      <alignment horizontal="center"/>
    </xf>
    <xf numFmtId="0" fontId="0" fillId="0" borderId="14" xfId="0" applyFont="1" applyBorder="1" applyAlignment="1">
      <alignment horizontal="center"/>
    </xf>
    <xf numFmtId="0" fontId="0" fillId="0" borderId="14" xfId="0" applyBorder="1" applyAlignment="1">
      <alignment horizontal="center"/>
    </xf>
    <xf numFmtId="0" fontId="29" fillId="43" borderId="51" xfId="0" applyFont="1" applyFill="1" applyBorder="1" applyAlignment="1">
      <alignment horizontal="center"/>
    </xf>
    <xf numFmtId="0" fontId="29" fillId="43" borderId="52" xfId="0" applyFont="1" applyFill="1" applyBorder="1" applyAlignment="1">
      <alignment horizontal="center"/>
    </xf>
    <xf numFmtId="0" fontId="0" fillId="43" borderId="51" xfId="0" applyFont="1" applyFill="1" applyBorder="1" applyAlignment="1">
      <alignment horizontal="center"/>
    </xf>
    <xf numFmtId="0" fontId="0" fillId="43" borderId="51" xfId="0" applyFill="1" applyBorder="1" applyAlignment="1">
      <alignment horizontal="center"/>
    </xf>
    <xf numFmtId="11" fontId="0" fillId="43" borderId="51" xfId="0" applyNumberFormat="1" applyFill="1" applyBorder="1" applyAlignment="1">
      <alignment horizontal="center"/>
    </xf>
    <xf numFmtId="0" fontId="29" fillId="41" borderId="51" xfId="0" applyFont="1" applyFill="1" applyBorder="1" applyAlignment="1">
      <alignment horizontal="center"/>
    </xf>
    <xf numFmtId="0" fontId="29" fillId="41" borderId="52" xfId="0" applyFont="1" applyFill="1" applyBorder="1" applyAlignment="1">
      <alignment horizontal="center"/>
    </xf>
    <xf numFmtId="0" fontId="0" fillId="41" borderId="51" xfId="0" applyFont="1" applyFill="1" applyBorder="1" applyAlignment="1">
      <alignment horizontal="center"/>
    </xf>
    <xf numFmtId="0" fontId="0" fillId="41" borderId="51" xfId="0" applyFill="1" applyBorder="1" applyAlignment="1">
      <alignment horizontal="center"/>
    </xf>
    <xf numFmtId="11" fontId="0" fillId="41" borderId="51" xfId="0" applyNumberFormat="1" applyFill="1" applyBorder="1" applyAlignment="1">
      <alignment horizontal="center"/>
    </xf>
    <xf numFmtId="0" fontId="29" fillId="41" borderId="0" xfId="0" applyFont="1" applyFill="1" applyAlignment="1">
      <alignment horizontal="center"/>
    </xf>
    <xf numFmtId="0" fontId="29" fillId="41" borderId="50" xfId="0" applyFont="1" applyFill="1" applyBorder="1" applyAlignment="1">
      <alignment horizontal="center"/>
    </xf>
    <xf numFmtId="0" fontId="0" fillId="41" borderId="0" xfId="0" applyFont="1" applyFill="1" applyAlignment="1">
      <alignment horizontal="center"/>
    </xf>
    <xf numFmtId="0" fontId="0" fillId="41" borderId="0" xfId="0" applyFill="1" applyAlignment="1">
      <alignment horizontal="center"/>
    </xf>
    <xf numFmtId="11" fontId="0" fillId="41" borderId="0" xfId="0" applyNumberFormat="1" applyFill="1" applyAlignment="1">
      <alignment horizontal="center"/>
    </xf>
    <xf numFmtId="0" fontId="29" fillId="0" borderId="53" xfId="0" applyFont="1" applyBorder="1" applyAlignment="1">
      <alignment horizontal="center"/>
    </xf>
    <xf numFmtId="0" fontId="29" fillId="35" borderId="52" xfId="0" applyFont="1" applyFill="1" applyBorder="1" applyAlignment="1">
      <alignment horizontal="center"/>
    </xf>
    <xf numFmtId="0" fontId="0" fillId="35" borderId="51" xfId="0" applyFont="1" applyFill="1" applyBorder="1" applyAlignment="1">
      <alignment horizontal="center"/>
    </xf>
    <xf numFmtId="0" fontId="0" fillId="35" borderId="51" xfId="0" applyFill="1" applyBorder="1" applyAlignment="1">
      <alignment horizontal="center"/>
    </xf>
    <xf numFmtId="0" fontId="29" fillId="35" borderId="50" xfId="0" applyFont="1" applyFill="1" applyBorder="1" applyAlignment="1">
      <alignment horizontal="center"/>
    </xf>
    <xf numFmtId="0" fontId="0" fillId="35" borderId="0" xfId="0" applyFont="1" applyFill="1" applyAlignment="1">
      <alignment horizontal="center"/>
    </xf>
    <xf numFmtId="0" fontId="0" fillId="35" borderId="0" xfId="0" applyFill="1" applyAlignment="1">
      <alignment horizontal="center"/>
    </xf>
    <xf numFmtId="0" fontId="16" fillId="50" borderId="0" xfId="0" applyFont="1" applyFill="1" applyAlignment="1">
      <alignment horizontal="center" wrapText="1"/>
    </xf>
    <xf numFmtId="0" fontId="0" fillId="50" borderId="0" xfId="0" applyFill="1" applyAlignment="1">
      <alignment horizontal="center"/>
    </xf>
    <xf numFmtId="0" fontId="0" fillId="50" borderId="51" xfId="0" applyFill="1" applyBorder="1" applyAlignment="1">
      <alignment horizontal="center"/>
    </xf>
    <xf numFmtId="0" fontId="0" fillId="50" borderId="14" xfId="0" applyFill="1" applyBorder="1" applyAlignment="1">
      <alignment horizontal="center"/>
    </xf>
    <xf numFmtId="0" fontId="25" fillId="50" borderId="0" xfId="42" applyFill="1" applyAlignment="1">
      <alignment horizontal="center"/>
    </xf>
    <xf numFmtId="0" fontId="0" fillId="50" borderId="0" xfId="0" applyFont="1" applyFill="1" applyAlignment="1">
      <alignment horizontal="center"/>
    </xf>
    <xf numFmtId="0" fontId="0" fillId="50" borderId="51" xfId="0" applyFont="1" applyFill="1" applyBorder="1" applyAlignment="1">
      <alignment horizontal="center"/>
    </xf>
    <xf numFmtId="0" fontId="0" fillId="50" borderId="14" xfId="0" applyFont="1" applyFill="1" applyBorder="1" applyAlignment="1">
      <alignment horizontal="center"/>
    </xf>
    <xf numFmtId="0" fontId="25" fillId="50" borderId="0" xfId="42" applyFont="1" applyFill="1" applyAlignment="1">
      <alignment horizontal="center"/>
    </xf>
    <xf numFmtId="0" fontId="30" fillId="0" borderId="0" xfId="0" applyFont="1"/>
    <xf numFmtId="0" fontId="31" fillId="50" borderId="0" xfId="0" applyFont="1" applyFill="1" applyAlignment="1">
      <alignment horizontal="left"/>
    </xf>
    <xf numFmtId="0" fontId="32" fillId="0" borderId="0" xfId="0" applyFont="1"/>
    <xf numFmtId="0" fontId="33" fillId="0" borderId="0" xfId="0" applyFont="1"/>
    <xf numFmtId="0" fontId="32" fillId="0" borderId="0" xfId="0" applyFont="1" applyFill="1" applyAlignment="1">
      <alignment horizontal="left"/>
    </xf>
    <xf numFmtId="0" fontId="32" fillId="0" borderId="0" xfId="0" applyFont="1" applyAlignment="1">
      <alignment horizontal="left"/>
    </xf>
    <xf numFmtId="164" fontId="32" fillId="0" borderId="0" xfId="0" applyNumberFormat="1" applyFont="1" applyFill="1" applyAlignment="1">
      <alignment horizontal="left"/>
    </xf>
    <xf numFmtId="165" fontId="32" fillId="0" borderId="0" xfId="0" applyNumberFormat="1" applyFont="1" applyFill="1" applyAlignment="1">
      <alignment horizontal="left"/>
    </xf>
    <xf numFmtId="0" fontId="33" fillId="0" borderId="0" xfId="0" applyFont="1" applyAlignment="1">
      <alignment horizontal="left"/>
    </xf>
    <xf numFmtId="0" fontId="0" fillId="0" borderId="0" xfId="0" applyFont="1" applyBorder="1" applyAlignment="1">
      <alignment horizontal="center"/>
    </xf>
    <xf numFmtId="0" fontId="0" fillId="0" borderId="0" xfId="0" applyFont="1" applyFill="1" applyBorder="1"/>
    <xf numFmtId="0" fontId="27" fillId="0" borderId="0" xfId="0" applyFont="1" applyFill="1" applyBorder="1" applyAlignment="1">
      <alignment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5" xfId="0" applyFont="1" applyBorder="1" applyAlignment="1">
      <alignment horizontal="center" vertical="center"/>
    </xf>
    <xf numFmtId="0" fontId="16" fillId="0" borderId="0" xfId="0" applyFont="1" applyAlignment="1">
      <alignment horizontal="center" vertical="center"/>
    </xf>
    <xf numFmtId="0" fontId="16" fillId="40" borderId="22" xfId="0" applyFont="1" applyFill="1" applyBorder="1" applyAlignment="1">
      <alignment horizontal="center"/>
    </xf>
    <xf numFmtId="0" fontId="16" fillId="40" borderId="23" xfId="0" applyFont="1" applyFill="1" applyBorder="1" applyAlignment="1">
      <alignment horizontal="center"/>
    </xf>
    <xf numFmtId="0" fontId="16" fillId="40" borderId="24" xfId="0" applyFont="1" applyFill="1" applyBorder="1" applyAlignment="1">
      <alignment horizontal="center"/>
    </xf>
    <xf numFmtId="164" fontId="16" fillId="0" borderId="22" xfId="0" applyNumberFormat="1" applyFont="1" applyBorder="1" applyAlignment="1">
      <alignment horizontal="center" vertical="center"/>
    </xf>
    <xf numFmtId="164" fontId="16" fillId="0" borderId="23" xfId="0" applyNumberFormat="1" applyFont="1" applyBorder="1" applyAlignment="1">
      <alignment horizontal="center" vertical="center"/>
    </xf>
    <xf numFmtId="164" fontId="16" fillId="0" borderId="24" xfId="0" applyNumberFormat="1" applyFont="1" applyBorder="1" applyAlignment="1">
      <alignment horizontal="center" vertical="center"/>
    </xf>
    <xf numFmtId="164" fontId="16" fillId="0" borderId="25" xfId="0" applyNumberFormat="1" applyFont="1" applyBorder="1" applyAlignment="1">
      <alignment horizontal="center" vertical="center"/>
    </xf>
    <xf numFmtId="164" fontId="16" fillId="0" borderId="0" xfId="0" applyNumberFormat="1" applyFont="1" applyAlignment="1">
      <alignment horizontal="center" vertical="center"/>
    </xf>
    <xf numFmtId="164" fontId="16" fillId="0" borderId="28" xfId="0" applyNumberFormat="1" applyFont="1" applyBorder="1" applyAlignment="1">
      <alignment horizontal="center" vertical="center"/>
    </xf>
    <xf numFmtId="0" fontId="16" fillId="40" borderId="26" xfId="0" applyFont="1" applyFill="1" applyBorder="1" applyAlignment="1">
      <alignment horizontal="center"/>
    </xf>
    <xf numFmtId="0" fontId="16" fillId="40" borderId="12" xfId="0" applyFont="1" applyFill="1" applyBorder="1" applyAlignment="1">
      <alignment horizontal="center"/>
    </xf>
    <xf numFmtId="0" fontId="16" fillId="40" borderId="13" xfId="0" applyFont="1" applyFill="1" applyBorder="1" applyAlignment="1">
      <alignment horizontal="center"/>
    </xf>
    <xf numFmtId="0" fontId="16" fillId="41" borderId="11" xfId="0" applyFont="1" applyFill="1" applyBorder="1" applyAlignment="1">
      <alignment horizontal="center"/>
    </xf>
    <xf numFmtId="0" fontId="16" fillId="41" borderId="12" xfId="0" applyFont="1" applyFill="1" applyBorder="1" applyAlignment="1">
      <alignment horizontal="center"/>
    </xf>
    <xf numFmtId="0" fontId="16" fillId="41" borderId="27" xfId="0" applyFont="1" applyFill="1" applyBorder="1" applyAlignment="1">
      <alignment horizontal="center"/>
    </xf>
    <xf numFmtId="0" fontId="16" fillId="38" borderId="0" xfId="0" applyFont="1" applyFill="1" applyAlignment="1">
      <alignment horizontal="center"/>
    </xf>
    <xf numFmtId="0" fontId="29" fillId="52" borderId="51" xfId="0" applyFont="1" applyFill="1" applyBorder="1" applyAlignment="1">
      <alignment horizontal="center"/>
    </xf>
    <xf numFmtId="0" fontId="29" fillId="52" borderId="0" xfId="0" applyFont="1" applyFill="1" applyBorder="1" applyAlignment="1">
      <alignment horizontal="center"/>
    </xf>
    <xf numFmtId="0" fontId="29" fillId="52" borderId="14" xfId="0" applyFont="1" applyFill="1" applyBorder="1" applyAlignment="1">
      <alignment horizontal="center"/>
    </xf>
    <xf numFmtId="0" fontId="16" fillId="36" borderId="51" xfId="0" applyFont="1" applyFill="1" applyBorder="1" applyAlignment="1">
      <alignment horizontal="center"/>
    </xf>
    <xf numFmtId="0" fontId="16" fillId="36" borderId="0" xfId="0" applyFont="1" applyFill="1" applyBorder="1" applyAlignment="1">
      <alignment horizontal="center"/>
    </xf>
    <xf numFmtId="0" fontId="16" fillId="0" borderId="0" xfId="0" applyFont="1" applyAlignment="1">
      <alignment horizontal="center"/>
    </xf>
    <xf numFmtId="0" fontId="16" fillId="51" borderId="51" xfId="0" applyFont="1" applyFill="1" applyBorder="1" applyAlignment="1">
      <alignment horizontal="center"/>
    </xf>
    <xf numFmtId="0" fontId="16" fillId="51" borderId="0" xfId="0" applyFont="1" applyFill="1" applyBorder="1" applyAlignment="1">
      <alignment horizontal="center"/>
    </xf>
    <xf numFmtId="0" fontId="16" fillId="51" borderId="14" xfId="0" applyFont="1" applyFill="1" applyBorder="1" applyAlignment="1">
      <alignment horizontal="center"/>
    </xf>
    <xf numFmtId="0" fontId="0" fillId="0" borderId="51" xfId="0" applyFont="1" applyBorder="1" applyAlignment="1">
      <alignment horizontal="center"/>
    </xf>
    <xf numFmtId="0" fontId="0" fillId="0" borderId="0" xfId="0" applyFont="1" applyBorder="1" applyAlignment="1">
      <alignment horizontal="center"/>
    </xf>
    <xf numFmtId="0" fontId="0" fillId="0" borderId="14" xfId="0" applyFont="1" applyBorder="1" applyAlignment="1">
      <alignment horizontal="center"/>
    </xf>
    <xf numFmtId="0" fontId="16" fillId="50" borderId="17" xfId="0" applyFont="1" applyFill="1" applyBorder="1" applyAlignment="1">
      <alignment horizontal="center" vertical="center"/>
    </xf>
    <xf numFmtId="0" fontId="16" fillId="50" borderId="18" xfId="0" applyFont="1" applyFill="1" applyBorder="1" applyAlignment="1">
      <alignment horizontal="center" vertical="center"/>
    </xf>
    <xf numFmtId="0" fontId="16" fillId="50" borderId="19" xfId="0" applyFont="1" applyFill="1" applyBorder="1" applyAlignment="1">
      <alignment horizontal="center" vertical="center"/>
    </xf>
    <xf numFmtId="0" fontId="16" fillId="50" borderId="20" xfId="0" applyFont="1" applyFill="1" applyBorder="1" applyAlignment="1">
      <alignment horizontal="center" vertical="center"/>
    </xf>
    <xf numFmtId="0" fontId="16" fillId="50" borderId="15" xfId="0" applyFont="1" applyFill="1" applyBorder="1" applyAlignment="1">
      <alignment horizontal="center" vertical="center"/>
    </xf>
    <xf numFmtId="0" fontId="16" fillId="50" borderId="16" xfId="0" applyFont="1" applyFill="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37" borderId="10" xfId="0" applyFont="1" applyFill="1" applyBorder="1" applyAlignment="1">
      <alignment horizontal="center" vertical="center"/>
    </xf>
    <xf numFmtId="0" fontId="16" fillId="33" borderId="10" xfId="0" applyFont="1" applyFill="1" applyBorder="1" applyAlignment="1">
      <alignment horizontal="center" vertical="center"/>
    </xf>
    <xf numFmtId="164" fontId="16" fillId="36" borderId="10" xfId="0" applyNumberFormat="1" applyFont="1" applyFill="1" applyBorder="1" applyAlignment="1">
      <alignment horizontal="center" vertical="center" wrapText="1"/>
    </xf>
    <xf numFmtId="0" fontId="16" fillId="33" borderId="11" xfId="0" applyFont="1" applyFill="1" applyBorder="1" applyAlignment="1">
      <alignment horizontal="center" vertical="center"/>
    </xf>
    <xf numFmtId="0" fontId="16" fillId="33" borderId="12" xfId="0" applyFont="1" applyFill="1" applyBorder="1" applyAlignment="1">
      <alignment horizontal="center" vertical="center"/>
    </xf>
    <xf numFmtId="0" fontId="16" fillId="33" borderId="13" xfId="0" applyFont="1" applyFill="1" applyBorder="1" applyAlignment="1">
      <alignment horizontal="center" vertical="center"/>
    </xf>
    <xf numFmtId="164" fontId="16" fillId="34" borderId="17" xfId="0" applyNumberFormat="1" applyFont="1" applyFill="1" applyBorder="1" applyAlignment="1">
      <alignment horizontal="center" vertical="center" wrapText="1"/>
    </xf>
    <xf numFmtId="164" fontId="16" fillId="34" borderId="18" xfId="0" applyNumberFormat="1" applyFont="1" applyFill="1" applyBorder="1" applyAlignment="1">
      <alignment horizontal="center" vertical="center" wrapText="1"/>
    </xf>
    <xf numFmtId="164" fontId="16" fillId="34" borderId="19" xfId="0" applyNumberFormat="1" applyFont="1" applyFill="1" applyBorder="1" applyAlignment="1">
      <alignment horizontal="center" vertical="center" wrapText="1"/>
    </xf>
    <xf numFmtId="164" fontId="16" fillId="34" borderId="20" xfId="0" applyNumberFormat="1" applyFont="1" applyFill="1" applyBorder="1" applyAlignment="1">
      <alignment horizontal="center" vertical="center" wrapText="1"/>
    </xf>
    <xf numFmtId="164" fontId="16" fillId="34" borderId="15" xfId="0" applyNumberFormat="1" applyFont="1" applyFill="1" applyBorder="1" applyAlignment="1">
      <alignment horizontal="center" vertical="center" wrapText="1"/>
    </xf>
    <xf numFmtId="164" fontId="16" fillId="34" borderId="16" xfId="0" applyNumberFormat="1" applyFont="1" applyFill="1" applyBorder="1" applyAlignment="1">
      <alignment horizontal="center" vertical="center" wrapText="1"/>
    </xf>
    <xf numFmtId="0" fontId="16" fillId="38" borderId="17" xfId="0" applyFont="1" applyFill="1" applyBorder="1" applyAlignment="1">
      <alignment horizontal="center" vertical="center"/>
    </xf>
    <xf numFmtId="0" fontId="16" fillId="38" borderId="18" xfId="0" applyFont="1" applyFill="1" applyBorder="1" applyAlignment="1">
      <alignment horizontal="center" vertical="center"/>
    </xf>
    <xf numFmtId="0" fontId="16" fillId="38" borderId="19" xfId="0" applyFont="1" applyFill="1" applyBorder="1" applyAlignment="1">
      <alignment horizontal="center" vertical="center"/>
    </xf>
    <xf numFmtId="0" fontId="16" fillId="38" borderId="20" xfId="0" applyFont="1" applyFill="1" applyBorder="1" applyAlignment="1">
      <alignment horizontal="center" vertical="center"/>
    </xf>
    <xf numFmtId="0" fontId="16" fillId="38" borderId="15" xfId="0" applyFont="1" applyFill="1" applyBorder="1" applyAlignment="1">
      <alignment horizontal="center" vertical="center"/>
    </xf>
    <xf numFmtId="0" fontId="16" fillId="38" borderId="16" xfId="0" applyFont="1" applyFill="1" applyBorder="1" applyAlignment="1">
      <alignment horizontal="center" vertical="center"/>
    </xf>
    <xf numFmtId="168" fontId="23" fillId="0" borderId="0" xfId="0" applyNumberFormat="1" applyFont="1" applyAlignment="1">
      <alignment horizontal="center"/>
    </xf>
    <xf numFmtId="168" fontId="0" fillId="0" borderId="0" xfId="0" applyNumberFormat="1" applyFont="1" applyAlignment="1">
      <alignment horizontal="center" vertical="center"/>
    </xf>
    <xf numFmtId="0" fontId="27" fillId="0" borderId="0" xfId="0" applyFont="1"/>
    <xf numFmtId="0" fontId="23" fillId="0" borderId="0" xfId="0" applyFont="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98025B97-0FF5-4BA3-8297-CA759295EB9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E768D-C571-436C-83AF-7D4320012C5F}">
  <dimension ref="A2:K47"/>
  <sheetViews>
    <sheetView zoomScale="90" zoomScaleNormal="90" workbookViewId="0">
      <selection activeCell="R15" sqref="R15"/>
    </sheetView>
  </sheetViews>
  <sheetFormatPr defaultRowHeight="14.75" x14ac:dyDescent="0.75"/>
  <sheetData>
    <row r="2" spans="1:10" x14ac:dyDescent="0.75">
      <c r="A2" s="37" t="s">
        <v>359</v>
      </c>
    </row>
    <row r="3" spans="1:10" x14ac:dyDescent="0.75">
      <c r="A3" s="37" t="s">
        <v>360</v>
      </c>
    </row>
    <row r="4" spans="1:10" x14ac:dyDescent="0.75">
      <c r="A4" s="37"/>
    </row>
    <row r="5" spans="1:10" x14ac:dyDescent="0.75">
      <c r="A5" s="37" t="s">
        <v>361</v>
      </c>
    </row>
    <row r="6" spans="1:10" x14ac:dyDescent="0.75">
      <c r="A6" s="38" t="s">
        <v>362</v>
      </c>
    </row>
    <row r="7" spans="1:10" x14ac:dyDescent="0.75">
      <c r="A7" s="38" t="s">
        <v>363</v>
      </c>
    </row>
    <row r="8" spans="1:10" x14ac:dyDescent="0.75">
      <c r="A8" s="37"/>
    </row>
    <row r="9" spans="1:10" x14ac:dyDescent="0.75">
      <c r="A9" s="37" t="s">
        <v>364</v>
      </c>
    </row>
    <row r="10" spans="1:10" x14ac:dyDescent="0.75">
      <c r="A10" s="38" t="s">
        <v>365</v>
      </c>
    </row>
    <row r="11" spans="1:10" x14ac:dyDescent="0.75">
      <c r="A11" s="38" t="s">
        <v>366</v>
      </c>
    </row>
    <row r="12" spans="1:10" x14ac:dyDescent="0.75">
      <c r="A12" s="38" t="s">
        <v>367</v>
      </c>
    </row>
    <row r="14" spans="1:10" x14ac:dyDescent="0.75">
      <c r="A14" s="37" t="s">
        <v>350</v>
      </c>
    </row>
    <row r="15" spans="1:10" x14ac:dyDescent="0.75">
      <c r="A15" s="209" t="s">
        <v>338</v>
      </c>
      <c r="B15" s="209"/>
      <c r="C15" s="211"/>
      <c r="D15" s="211"/>
      <c r="E15" s="212"/>
      <c r="F15" s="211"/>
      <c r="G15" s="212"/>
      <c r="H15" s="211"/>
      <c r="I15" s="209"/>
      <c r="J15" s="209"/>
    </row>
    <row r="16" spans="1:10" x14ac:dyDescent="0.75">
      <c r="A16" s="213" t="s">
        <v>339</v>
      </c>
      <c r="B16" s="213"/>
      <c r="C16" s="210"/>
      <c r="D16" s="210"/>
      <c r="E16" s="210"/>
      <c r="F16" s="210"/>
      <c r="G16" s="210"/>
      <c r="H16" s="210"/>
      <c r="I16" s="210"/>
      <c r="J16" s="210"/>
    </row>
    <row r="17" spans="1:11" x14ac:dyDescent="0.75">
      <c r="A17" s="213" t="s">
        <v>346</v>
      </c>
      <c r="B17" s="213"/>
      <c r="C17" s="210"/>
      <c r="D17" s="210"/>
      <c r="E17" s="210"/>
      <c r="F17" s="210"/>
      <c r="G17" s="210"/>
      <c r="H17" s="210"/>
      <c r="I17" s="210"/>
      <c r="J17" s="210"/>
    </row>
    <row r="18" spans="1:11" x14ac:dyDescent="0.75">
      <c r="A18" s="213" t="s">
        <v>340</v>
      </c>
      <c r="B18" s="213"/>
      <c r="C18" s="210"/>
      <c r="D18" s="210"/>
      <c r="E18" s="210"/>
      <c r="F18" s="210"/>
      <c r="G18" s="210"/>
      <c r="H18" s="210"/>
      <c r="I18" s="210"/>
      <c r="J18" s="210"/>
    </row>
    <row r="19" spans="1:11" x14ac:dyDescent="0.75">
      <c r="A19" s="209" t="s">
        <v>341</v>
      </c>
      <c r="B19" s="209"/>
      <c r="C19" s="209"/>
      <c r="D19" s="209"/>
      <c r="E19" s="209"/>
      <c r="F19" s="209"/>
      <c r="G19" s="209"/>
      <c r="H19" s="209"/>
      <c r="I19" s="209"/>
      <c r="J19" s="209"/>
    </row>
    <row r="20" spans="1:11" x14ac:dyDescent="0.75">
      <c r="A20" s="213" t="s">
        <v>342</v>
      </c>
      <c r="B20" s="213"/>
      <c r="C20" s="210"/>
      <c r="D20" s="210"/>
      <c r="E20" s="210"/>
      <c r="F20" s="210"/>
      <c r="G20" s="210"/>
      <c r="H20" s="210"/>
      <c r="I20" s="210"/>
      <c r="J20" s="210"/>
    </row>
    <row r="21" spans="1:11" x14ac:dyDescent="0.75">
      <c r="A21" s="213" t="s">
        <v>343</v>
      </c>
      <c r="B21" s="213"/>
      <c r="C21" s="210"/>
      <c r="D21" s="210"/>
      <c r="E21" s="210"/>
      <c r="F21" s="210"/>
      <c r="G21" s="210"/>
      <c r="H21" s="210"/>
      <c r="I21" s="210"/>
      <c r="J21" s="210"/>
    </row>
    <row r="22" spans="1:11" x14ac:dyDescent="0.75">
      <c r="A22" s="213" t="s">
        <v>344</v>
      </c>
      <c r="B22" s="213"/>
      <c r="C22" s="210"/>
      <c r="D22" s="210"/>
      <c r="E22" s="210"/>
      <c r="F22" s="210"/>
      <c r="G22" s="210"/>
      <c r="H22" s="210"/>
      <c r="I22" s="210"/>
      <c r="J22" s="210"/>
    </row>
    <row r="23" spans="1:11" x14ac:dyDescent="0.75">
      <c r="A23" s="213" t="s">
        <v>345</v>
      </c>
      <c r="B23" s="213"/>
      <c r="C23" s="210"/>
      <c r="D23" s="210"/>
      <c r="E23" s="210"/>
      <c r="F23" s="210"/>
      <c r="G23" s="210"/>
      <c r="H23" s="210"/>
      <c r="I23" s="210"/>
      <c r="J23" s="210"/>
    </row>
    <row r="24" spans="1:11" x14ac:dyDescent="0.75">
      <c r="A24" s="213" t="s">
        <v>347</v>
      </c>
      <c r="B24" s="213"/>
      <c r="C24" s="213"/>
      <c r="D24" s="213"/>
      <c r="E24" s="213"/>
      <c r="F24" s="213"/>
      <c r="G24" s="213"/>
      <c r="H24" s="213"/>
      <c r="I24" s="213"/>
      <c r="J24" s="213"/>
    </row>
    <row r="26" spans="1:11" x14ac:dyDescent="0.75">
      <c r="A26" s="37" t="s">
        <v>591</v>
      </c>
    </row>
    <row r="27" spans="1:11" x14ac:dyDescent="0.75">
      <c r="A27" s="207" t="s">
        <v>338</v>
      </c>
      <c r="B27" s="27"/>
      <c r="C27" s="139"/>
      <c r="D27" s="140"/>
      <c r="E27" s="138"/>
      <c r="F27" s="141"/>
      <c r="G27" s="138"/>
      <c r="H27" s="141"/>
      <c r="I27" s="138"/>
    </row>
    <row r="28" spans="1:11" x14ac:dyDescent="0.75">
      <c r="A28" s="208" t="s">
        <v>592</v>
      </c>
      <c r="B28" s="26"/>
      <c r="C28" s="27"/>
      <c r="D28" s="27"/>
    </row>
    <row r="29" spans="1:11" x14ac:dyDescent="0.75">
      <c r="A29" s="208" t="s">
        <v>587</v>
      </c>
      <c r="B29" s="26"/>
      <c r="C29" s="27"/>
      <c r="D29" s="27"/>
    </row>
    <row r="30" spans="1:11" x14ac:dyDescent="0.75">
      <c r="A30" s="208" t="s">
        <v>340</v>
      </c>
      <c r="B30" s="26"/>
      <c r="C30" s="27"/>
      <c r="D30" s="27"/>
    </row>
    <row r="31" spans="1:11" ht="14.75" customHeight="1" x14ac:dyDescent="0.75">
      <c r="A31" s="210" t="s">
        <v>341</v>
      </c>
      <c r="B31" s="143"/>
      <c r="C31" s="143"/>
      <c r="D31" s="143"/>
      <c r="E31" s="143"/>
      <c r="F31" s="143"/>
      <c r="G31" s="143"/>
      <c r="H31" s="143"/>
      <c r="I31" s="143"/>
      <c r="J31" s="143"/>
      <c r="K31" s="143"/>
    </row>
    <row r="32" spans="1:11" x14ac:dyDescent="0.75">
      <c r="A32" s="208" t="s">
        <v>342</v>
      </c>
      <c r="B32" s="26"/>
      <c r="C32" s="27"/>
      <c r="D32" s="142"/>
    </row>
    <row r="33" spans="1:11" x14ac:dyDescent="0.75">
      <c r="A33" s="208" t="s">
        <v>588</v>
      </c>
      <c r="B33" s="26"/>
      <c r="C33" s="27"/>
      <c r="D33" s="27"/>
    </row>
    <row r="34" spans="1:11" x14ac:dyDescent="0.75">
      <c r="A34" s="208" t="s">
        <v>344</v>
      </c>
      <c r="B34" s="26"/>
      <c r="C34" s="27"/>
      <c r="D34" s="27"/>
    </row>
    <row r="35" spans="1:11" x14ac:dyDescent="0.75">
      <c r="A35" s="208" t="s">
        <v>345</v>
      </c>
      <c r="B35" s="26"/>
      <c r="C35" s="27"/>
      <c r="D35" s="27"/>
    </row>
    <row r="36" spans="1:11" x14ac:dyDescent="0.75">
      <c r="A36" s="208" t="s">
        <v>589</v>
      </c>
      <c r="B36" s="26"/>
      <c r="C36" s="28"/>
      <c r="D36" s="28"/>
      <c r="E36" s="28"/>
      <c r="F36" s="28"/>
      <c r="G36" s="28"/>
      <c r="H36" s="28"/>
      <c r="I36" s="28"/>
      <c r="J36" s="28"/>
      <c r="K36" s="28"/>
    </row>
    <row r="37" spans="1:11" x14ac:dyDescent="0.75">
      <c r="A37" s="208" t="s">
        <v>590</v>
      </c>
      <c r="B37" s="26"/>
      <c r="C37" s="28"/>
      <c r="D37" s="28"/>
      <c r="E37" s="28"/>
      <c r="F37" s="28"/>
      <c r="G37" s="28"/>
      <c r="H37" s="28"/>
      <c r="I37" s="28"/>
      <c r="J37" s="28"/>
      <c r="K37" s="28"/>
    </row>
    <row r="39" spans="1:11" x14ac:dyDescent="0.75">
      <c r="A39" s="205" t="s">
        <v>1765</v>
      </c>
    </row>
    <row r="40" spans="1:11" x14ac:dyDescent="0.75">
      <c r="A40" s="207" t="s">
        <v>338</v>
      </c>
    </row>
    <row r="41" spans="1:11" x14ac:dyDescent="0.75">
      <c r="A41" s="208" t="s">
        <v>1766</v>
      </c>
    </row>
    <row r="42" spans="1:11" x14ac:dyDescent="0.75">
      <c r="A42" s="208" t="s">
        <v>1767</v>
      </c>
    </row>
    <row r="43" spans="1:11" x14ac:dyDescent="0.75">
      <c r="A43" s="208" t="s">
        <v>1768</v>
      </c>
    </row>
    <row r="44" spans="1:11" x14ac:dyDescent="0.75">
      <c r="A44" s="208" t="s">
        <v>1769</v>
      </c>
    </row>
    <row r="45" spans="1:11" x14ac:dyDescent="0.75">
      <c r="A45" s="208" t="s">
        <v>1770</v>
      </c>
    </row>
    <row r="46" spans="1:11" x14ac:dyDescent="0.75">
      <c r="A46" s="208" t="s">
        <v>1771</v>
      </c>
    </row>
    <row r="47" spans="1:11" x14ac:dyDescent="0.75">
      <c r="A47" s="209" t="s">
        <v>1801</v>
      </c>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9579C-E613-4FB0-9290-61E74170605B}">
  <dimension ref="A1:AQ158"/>
  <sheetViews>
    <sheetView topLeftCell="A122" zoomScale="70" zoomScaleNormal="70" workbookViewId="0">
      <selection activeCell="AM11" sqref="AM11"/>
    </sheetView>
  </sheetViews>
  <sheetFormatPr defaultColWidth="13.81640625" defaultRowHeight="14.75" x14ac:dyDescent="0.75"/>
  <sheetData>
    <row r="1" spans="1:43" s="3" customFormat="1" ht="73.75" x14ac:dyDescent="0.75">
      <c r="A1" s="1" t="s">
        <v>1</v>
      </c>
      <c r="B1" s="25" t="s">
        <v>2</v>
      </c>
      <c r="C1" s="25" t="s">
        <v>3</v>
      </c>
      <c r="D1" s="25" t="s">
        <v>21</v>
      </c>
      <c r="E1" s="21" t="s">
        <v>12</v>
      </c>
      <c r="F1" s="19" t="s">
        <v>13</v>
      </c>
      <c r="G1" s="21" t="s">
        <v>22</v>
      </c>
      <c r="H1" s="17" t="s">
        <v>6</v>
      </c>
      <c r="I1" s="14" t="s">
        <v>23</v>
      </c>
      <c r="J1" s="23" t="s">
        <v>16</v>
      </c>
      <c r="K1" s="17" t="s">
        <v>5</v>
      </c>
      <c r="L1" s="14" t="s">
        <v>24</v>
      </c>
      <c r="M1" s="17" t="s">
        <v>4</v>
      </c>
      <c r="N1" s="14" t="s">
        <v>25</v>
      </c>
      <c r="O1" s="23" t="s">
        <v>16</v>
      </c>
      <c r="P1" s="8" t="s">
        <v>8</v>
      </c>
      <c r="Q1" s="9" t="s">
        <v>26</v>
      </c>
      <c r="R1" s="9" t="s">
        <v>31</v>
      </c>
      <c r="S1" s="8" t="s">
        <v>9</v>
      </c>
      <c r="T1" s="9" t="s">
        <v>27</v>
      </c>
      <c r="U1" s="9" t="s">
        <v>32</v>
      </c>
      <c r="V1" s="8" t="s">
        <v>7</v>
      </c>
      <c r="W1" s="9" t="s">
        <v>28</v>
      </c>
      <c r="X1" s="9" t="s">
        <v>33</v>
      </c>
      <c r="Y1" s="9" t="s">
        <v>10</v>
      </c>
      <c r="Z1" s="9" t="s">
        <v>17</v>
      </c>
      <c r="AA1" s="11" t="s">
        <v>0</v>
      </c>
      <c r="AB1" s="11" t="s">
        <v>29</v>
      </c>
      <c r="AC1" s="11" t="s">
        <v>34</v>
      </c>
      <c r="AD1" s="12" t="s">
        <v>8</v>
      </c>
      <c r="AE1" s="9" t="s">
        <v>26</v>
      </c>
      <c r="AF1" s="12" t="s">
        <v>9</v>
      </c>
      <c r="AG1" s="9" t="s">
        <v>27</v>
      </c>
      <c r="AH1" s="12" t="s">
        <v>7</v>
      </c>
      <c r="AI1" s="9" t="s">
        <v>28</v>
      </c>
      <c r="AJ1" s="9" t="s">
        <v>11</v>
      </c>
      <c r="AK1" s="9" t="s">
        <v>30</v>
      </c>
      <c r="AL1" s="131" t="s">
        <v>0</v>
      </c>
      <c r="AM1" s="131" t="s">
        <v>29</v>
      </c>
      <c r="AN1" s="31" t="s">
        <v>2</v>
      </c>
      <c r="AO1" s="31" t="s">
        <v>3</v>
      </c>
      <c r="AP1" s="31" t="s">
        <v>21</v>
      </c>
      <c r="AQ1" s="134" t="s">
        <v>348</v>
      </c>
    </row>
    <row r="2" spans="1:43" s="119" customFormat="1" ht="29.5" x14ac:dyDescent="0.75">
      <c r="A2" s="114" t="s">
        <v>426</v>
      </c>
      <c r="B2" s="115"/>
      <c r="C2" s="115"/>
      <c r="D2" s="115"/>
      <c r="E2" s="127"/>
      <c r="F2" s="115"/>
      <c r="G2" s="115"/>
      <c r="H2" s="116"/>
      <c r="I2" s="116"/>
      <c r="J2" s="117"/>
      <c r="K2" s="116"/>
      <c r="L2" s="116"/>
      <c r="M2" s="116"/>
      <c r="N2" s="116"/>
      <c r="O2" s="117"/>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5"/>
      <c r="AO2" s="115"/>
      <c r="AP2" s="115"/>
      <c r="AQ2" s="114"/>
    </row>
    <row r="3" spans="1:43" x14ac:dyDescent="0.75">
      <c r="A3" s="120" t="s">
        <v>427</v>
      </c>
      <c r="B3" s="120">
        <v>502</v>
      </c>
      <c r="C3" s="120">
        <v>1.288</v>
      </c>
      <c r="D3" s="120">
        <v>6.0999999999999999E-2</v>
      </c>
      <c r="E3" s="120">
        <v>244</v>
      </c>
      <c r="F3" s="121">
        <v>80</v>
      </c>
      <c r="G3" s="120">
        <v>2.5007262944992501</v>
      </c>
      <c r="H3" s="121">
        <v>4.6399999999999997E-2</v>
      </c>
      <c r="I3" s="120">
        <v>2.2834622834634298E-3</v>
      </c>
      <c r="J3" s="120">
        <v>0.15232999999999999</v>
      </c>
      <c r="K3" s="121">
        <v>7.9200000000000007E-2</v>
      </c>
      <c r="L3" s="120">
        <v>3.8199685024879501E-3</v>
      </c>
      <c r="M3" s="121">
        <v>1.2500000000000001E-2</v>
      </c>
      <c r="N3" s="120">
        <v>3.90738483515509E-4</v>
      </c>
      <c r="O3" s="120">
        <v>0.22431000000000001</v>
      </c>
      <c r="P3" s="123">
        <v>80.099999999999994</v>
      </c>
      <c r="Q3" s="124">
        <v>2.4829896640056899</v>
      </c>
      <c r="S3" s="123">
        <v>77.3</v>
      </c>
      <c r="T3" s="124">
        <v>3.5814918143700099</v>
      </c>
      <c r="V3" s="123">
        <v>60</v>
      </c>
      <c r="W3" s="124">
        <v>102.362102362154</v>
      </c>
      <c r="Y3" s="124">
        <v>-3.6222509702457999</v>
      </c>
      <c r="Z3" s="124">
        <v>-33.5</v>
      </c>
      <c r="AA3" s="122">
        <v>80.099999999999994</v>
      </c>
      <c r="AB3" s="122">
        <v>2.4829896640056899</v>
      </c>
      <c r="AD3" s="125">
        <v>80.099999999999994</v>
      </c>
      <c r="AE3" s="124">
        <v>2.5312126879341998</v>
      </c>
      <c r="AF3" s="125">
        <v>80</v>
      </c>
      <c r="AG3" s="124">
        <v>1.6589405102050501</v>
      </c>
      <c r="AH3" s="125">
        <v>79</v>
      </c>
      <c r="AI3" s="124">
        <v>1.8897618897628301</v>
      </c>
      <c r="AJ3" s="124">
        <v>-1.5E-3</v>
      </c>
      <c r="AK3" s="124">
        <v>3.8E-3</v>
      </c>
      <c r="AL3" s="132">
        <f>AE3</f>
        <v>2.5312126879341998</v>
      </c>
      <c r="AM3" s="132">
        <f>AF3</f>
        <v>80</v>
      </c>
      <c r="AN3" s="137">
        <f>B3</f>
        <v>502</v>
      </c>
      <c r="AO3" s="137">
        <f t="shared" ref="AO3:AP3" si="0">C3</f>
        <v>1.288</v>
      </c>
      <c r="AP3" s="137">
        <f t="shared" si="0"/>
        <v>6.0999999999999999E-2</v>
      </c>
      <c r="AQ3" s="132">
        <f>1/AO3</f>
        <v>0.77639751552795033</v>
      </c>
    </row>
    <row r="4" spans="1:43" x14ac:dyDescent="0.75">
      <c r="A4" s="120" t="s">
        <v>428</v>
      </c>
      <c r="B4" s="120">
        <v>613</v>
      </c>
      <c r="C4" s="120">
        <v>0.95799999999999996</v>
      </c>
      <c r="D4" s="120">
        <v>1.7000000000000001E-2</v>
      </c>
      <c r="E4" s="120">
        <v>282</v>
      </c>
      <c r="F4" s="121">
        <v>81.499592502037501</v>
      </c>
      <c r="G4" s="120">
        <v>2.35907231152816</v>
      </c>
      <c r="H4" s="121">
        <v>4.5999999999999999E-2</v>
      </c>
      <c r="I4" s="120">
        <v>1.9685019685029498E-3</v>
      </c>
      <c r="J4" s="120">
        <v>0.28752</v>
      </c>
      <c r="K4" s="121">
        <v>7.6799999999999993E-2</v>
      </c>
      <c r="L4" s="120">
        <v>3.3504945545396701E-3</v>
      </c>
      <c r="M4" s="121">
        <v>1.227E-2</v>
      </c>
      <c r="N4" s="120">
        <v>3.5516517781026798E-4</v>
      </c>
      <c r="O4" s="120">
        <v>0.27050999999999997</v>
      </c>
      <c r="P4" s="123">
        <v>78.599999999999994</v>
      </c>
      <c r="Q4" s="124">
        <v>2.23624057125752</v>
      </c>
      <c r="S4" s="123">
        <v>75</v>
      </c>
      <c r="T4" s="124">
        <v>3.19013875560174</v>
      </c>
      <c r="V4" s="123">
        <v>20</v>
      </c>
      <c r="W4" s="124">
        <v>78.740078740118093</v>
      </c>
      <c r="Y4" s="124">
        <v>-4.7999999999999803</v>
      </c>
      <c r="Z4" s="124">
        <v>-293</v>
      </c>
      <c r="AA4" s="122">
        <v>78.599999999999994</v>
      </c>
      <c r="AB4" s="122">
        <v>2.23624057125752</v>
      </c>
      <c r="AD4" s="125">
        <v>78.8</v>
      </c>
      <c r="AE4" s="124">
        <v>2.2760869694583601</v>
      </c>
      <c r="AF4" s="125">
        <v>78.8</v>
      </c>
      <c r="AG4" s="124">
        <v>1.2852957947461801</v>
      </c>
      <c r="AH4" s="125">
        <v>76.900000000000006</v>
      </c>
      <c r="AI4" s="124">
        <v>1.8110218110227201</v>
      </c>
      <c r="AJ4" s="124">
        <v>-2.0999999999999999E-3</v>
      </c>
      <c r="AK4" s="124">
        <v>3.2000000000000002E-3</v>
      </c>
      <c r="AL4" s="132">
        <f t="shared" ref="AL4:AL67" si="1">AE4</f>
        <v>2.2760869694583601</v>
      </c>
      <c r="AM4" s="132">
        <f t="shared" ref="AM4:AM67" si="2">AF4</f>
        <v>78.8</v>
      </c>
      <c r="AN4" s="137">
        <f t="shared" ref="AN4:AN67" si="3">B4</f>
        <v>613</v>
      </c>
      <c r="AO4" s="137">
        <f t="shared" ref="AO4:AO67" si="4">C4</f>
        <v>0.95799999999999996</v>
      </c>
      <c r="AP4" s="137">
        <f t="shared" ref="AP4:AP67" si="5">D4</f>
        <v>1.7000000000000001E-2</v>
      </c>
      <c r="AQ4" s="132">
        <f t="shared" ref="AQ4:AQ67" si="6">1/AO4</f>
        <v>1.0438413361169103</v>
      </c>
    </row>
    <row r="5" spans="1:43" x14ac:dyDescent="0.75">
      <c r="A5" s="120" t="s">
        <v>429</v>
      </c>
      <c r="B5" s="120">
        <v>842</v>
      </c>
      <c r="C5" s="120">
        <v>2.12</v>
      </c>
      <c r="D5" s="120">
        <v>0.28999999999999998</v>
      </c>
      <c r="E5" s="120">
        <v>3220</v>
      </c>
      <c r="F5" s="121">
        <v>13.7362637362637</v>
      </c>
      <c r="G5" s="120">
        <v>0.59779944984273103</v>
      </c>
      <c r="H5" s="121">
        <v>6.0699999999999997E-2</v>
      </c>
      <c r="I5" s="120">
        <v>1.18110118110177E-3</v>
      </c>
      <c r="J5" s="120">
        <v>-0.34139999999999998</v>
      </c>
      <c r="K5" s="121">
        <v>0.61199999999999999</v>
      </c>
      <c r="L5" s="120">
        <v>2.8668321471617401E-2</v>
      </c>
      <c r="M5" s="121">
        <v>7.2800000000000004E-2</v>
      </c>
      <c r="N5" s="120">
        <v>3.1682414362545E-3</v>
      </c>
      <c r="O5" s="120">
        <v>0.90129999999999999</v>
      </c>
      <c r="P5" s="123">
        <v>453</v>
      </c>
      <c r="Q5" s="124">
        <v>19.148054105304499</v>
      </c>
      <c r="S5" s="123">
        <v>481</v>
      </c>
      <c r="T5" s="124">
        <v>18.310151038804399</v>
      </c>
      <c r="V5" s="123">
        <v>619</v>
      </c>
      <c r="W5" s="124">
        <v>39.370039370059096</v>
      </c>
      <c r="Y5" s="124">
        <v>5.8212058212058198</v>
      </c>
      <c r="Z5" s="124">
        <v>26.817447495961201</v>
      </c>
      <c r="AA5" s="122">
        <v>453</v>
      </c>
      <c r="AB5" s="122">
        <v>19.148054105304499</v>
      </c>
      <c r="AD5" s="125">
        <v>450</v>
      </c>
      <c r="AE5" s="124">
        <v>19.148054105304499</v>
      </c>
      <c r="AF5" s="125">
        <v>448</v>
      </c>
      <c r="AG5" s="124">
        <v>15.2020272024434</v>
      </c>
      <c r="AH5" s="125">
        <v>440</v>
      </c>
      <c r="AI5" s="124">
        <v>15.748015748023599</v>
      </c>
      <c r="AJ5" s="124">
        <v>6.1000000000000004E-3</v>
      </c>
      <c r="AK5" s="124">
        <v>1.6000000000000001E-3</v>
      </c>
      <c r="AL5" s="132">
        <f t="shared" si="1"/>
        <v>19.148054105304499</v>
      </c>
      <c r="AM5" s="132">
        <f t="shared" si="2"/>
        <v>448</v>
      </c>
      <c r="AN5" s="137">
        <f t="shared" si="3"/>
        <v>842</v>
      </c>
      <c r="AO5" s="137">
        <f t="shared" si="4"/>
        <v>2.12</v>
      </c>
      <c r="AP5" s="137">
        <f t="shared" si="5"/>
        <v>0.28999999999999998</v>
      </c>
      <c r="AQ5" s="132">
        <f t="shared" si="6"/>
        <v>0.47169811320754712</v>
      </c>
    </row>
    <row r="6" spans="1:43" x14ac:dyDescent="0.75">
      <c r="A6" s="120" t="s">
        <v>430</v>
      </c>
      <c r="B6" s="120">
        <v>57.8</v>
      </c>
      <c r="C6" s="120">
        <v>0.75900000000000001</v>
      </c>
      <c r="D6" s="120">
        <v>3.4000000000000002E-2</v>
      </c>
      <c r="E6" s="120">
        <v>247</v>
      </c>
      <c r="F6" s="121">
        <v>18.148820326678798</v>
      </c>
      <c r="G6" s="120">
        <v>0.74836313946816801</v>
      </c>
      <c r="H6" s="121">
        <v>0.10199999999999999</v>
      </c>
      <c r="I6" s="120">
        <v>1.5748015748023599E-2</v>
      </c>
      <c r="J6" s="120">
        <v>-0.45007000000000003</v>
      </c>
      <c r="K6" s="121">
        <v>0.8</v>
      </c>
      <c r="L6" s="120">
        <v>0.14184272981016699</v>
      </c>
      <c r="M6" s="121">
        <v>5.5100000000000003E-2</v>
      </c>
      <c r="N6" s="120">
        <v>2.2720379750567499E-3</v>
      </c>
      <c r="O6" s="120">
        <v>0.55667</v>
      </c>
      <c r="P6" s="123">
        <v>346</v>
      </c>
      <c r="Q6" s="124">
        <v>13.8487162771721</v>
      </c>
      <c r="S6" s="123">
        <v>569</v>
      </c>
      <c r="T6" s="124">
        <v>71.723072217353803</v>
      </c>
      <c r="V6" s="123">
        <v>1290</v>
      </c>
      <c r="W6" s="124">
        <v>259.84225984238998</v>
      </c>
      <c r="Y6" s="124">
        <v>39.191564147627403</v>
      </c>
      <c r="Z6" s="124">
        <v>73.178294573643399</v>
      </c>
      <c r="AA6" s="122" t="s">
        <v>35</v>
      </c>
      <c r="AB6" s="122" t="s">
        <v>35</v>
      </c>
      <c r="AD6" s="125">
        <v>318</v>
      </c>
      <c r="AE6" s="124">
        <v>12.631189275979199</v>
      </c>
      <c r="AF6" s="125">
        <v>319</v>
      </c>
      <c r="AG6" s="124">
        <v>9.9628855406326302</v>
      </c>
      <c r="AH6" s="125">
        <v>341</v>
      </c>
      <c r="AI6" s="124">
        <v>12.5984125984189</v>
      </c>
      <c r="AJ6" s="124">
        <v>6.2E-2</v>
      </c>
      <c r="AK6" s="124">
        <v>2.4E-2</v>
      </c>
      <c r="AL6" s="132">
        <f t="shared" si="1"/>
        <v>12.631189275979199</v>
      </c>
      <c r="AM6" s="132">
        <f t="shared" si="2"/>
        <v>319</v>
      </c>
      <c r="AN6" s="137">
        <f t="shared" si="3"/>
        <v>57.8</v>
      </c>
      <c r="AO6" s="137">
        <f t="shared" si="4"/>
        <v>0.75900000000000001</v>
      </c>
      <c r="AP6" s="137">
        <f t="shared" si="5"/>
        <v>3.4000000000000002E-2</v>
      </c>
      <c r="AQ6" s="132">
        <f t="shared" si="6"/>
        <v>1.3175230566534915</v>
      </c>
    </row>
    <row r="7" spans="1:43" x14ac:dyDescent="0.75">
      <c r="A7" s="120" t="s">
        <v>431</v>
      </c>
      <c r="B7" s="120">
        <v>88.5</v>
      </c>
      <c r="C7" s="120">
        <v>0.79300000000000004</v>
      </c>
      <c r="D7" s="120">
        <v>0.03</v>
      </c>
      <c r="E7" s="120">
        <v>232</v>
      </c>
      <c r="F7" s="121">
        <v>17.152658662092598</v>
      </c>
      <c r="G7" s="120">
        <v>0.550607853396054</v>
      </c>
      <c r="H7" s="121">
        <v>5.3499999999999999E-2</v>
      </c>
      <c r="I7" s="120">
        <v>2.83464283464425E-3</v>
      </c>
      <c r="J7" s="120">
        <v>-0.13258</v>
      </c>
      <c r="K7" s="121">
        <v>0.42399999999999999</v>
      </c>
      <c r="L7" s="120">
        <v>2.1465996925370101E-2</v>
      </c>
      <c r="M7" s="121">
        <v>5.8299999999999998E-2</v>
      </c>
      <c r="N7" s="120">
        <v>1.8714555268293099E-3</v>
      </c>
      <c r="O7" s="120">
        <v>0.34431</v>
      </c>
      <c r="P7" s="123">
        <v>365</v>
      </c>
      <c r="Q7" s="124">
        <v>11.3318407071464</v>
      </c>
      <c r="S7" s="123">
        <v>357</v>
      </c>
      <c r="T7" s="124">
        <v>15.1095619239182</v>
      </c>
      <c r="V7" s="123">
        <v>310</v>
      </c>
      <c r="W7" s="124">
        <v>102.362102362154</v>
      </c>
      <c r="Y7" s="124">
        <v>-2.2408963585434098</v>
      </c>
      <c r="Z7" s="124">
        <v>-17.741935483871</v>
      </c>
      <c r="AA7" s="122">
        <v>365</v>
      </c>
      <c r="AB7" s="122">
        <v>11.3318407071464</v>
      </c>
      <c r="AD7" s="125">
        <v>360.8</v>
      </c>
      <c r="AE7" s="124">
        <v>11.042545621918</v>
      </c>
      <c r="AF7" s="125">
        <v>355.1</v>
      </c>
      <c r="AG7" s="124">
        <v>6.64521343018564</v>
      </c>
      <c r="AH7" s="125">
        <v>335</v>
      </c>
      <c r="AI7" s="124">
        <v>17.322817322826001</v>
      </c>
      <c r="AJ7" s="124">
        <v>8.0000000000000004E-4</v>
      </c>
      <c r="AK7" s="124">
        <v>4.7000000000000002E-3</v>
      </c>
      <c r="AL7" s="132">
        <f t="shared" si="1"/>
        <v>11.042545621918</v>
      </c>
      <c r="AM7" s="132">
        <f t="shared" si="2"/>
        <v>355.1</v>
      </c>
      <c r="AN7" s="137">
        <f t="shared" si="3"/>
        <v>88.5</v>
      </c>
      <c r="AO7" s="137">
        <f t="shared" si="4"/>
        <v>0.79300000000000004</v>
      </c>
      <c r="AP7" s="137">
        <f t="shared" si="5"/>
        <v>0.03</v>
      </c>
      <c r="AQ7" s="132">
        <f t="shared" si="6"/>
        <v>1.2610340479192939</v>
      </c>
    </row>
    <row r="8" spans="1:43" x14ac:dyDescent="0.75">
      <c r="A8" s="120" t="s">
        <v>432</v>
      </c>
      <c r="B8" s="120">
        <v>213</v>
      </c>
      <c r="C8" s="120">
        <v>2.6360000000000001</v>
      </c>
      <c r="D8" s="120">
        <v>9.2999999999999999E-2</v>
      </c>
      <c r="E8" s="120">
        <v>1096</v>
      </c>
      <c r="F8" s="121">
        <v>10.626992561105199</v>
      </c>
      <c r="G8" s="120">
        <v>0.30925639370221503</v>
      </c>
      <c r="H8" s="121">
        <v>6.2100000000000002E-2</v>
      </c>
      <c r="I8" s="120">
        <v>1.7322817322826E-3</v>
      </c>
      <c r="J8" s="120">
        <v>5.3719000000000003E-2</v>
      </c>
      <c r="K8" s="121">
        <v>0.82099999999999995</v>
      </c>
      <c r="L8" s="120">
        <v>3.2016058611265698E-2</v>
      </c>
      <c r="M8" s="121">
        <v>9.4100000000000003E-2</v>
      </c>
      <c r="N8" s="120">
        <v>2.7384066075183101E-3</v>
      </c>
      <c r="O8" s="120">
        <v>0.34167999999999998</v>
      </c>
      <c r="P8" s="123">
        <v>579</v>
      </c>
      <c r="Q8" s="124">
        <v>15.8930830981224</v>
      </c>
      <c r="S8" s="123">
        <v>606</v>
      </c>
      <c r="T8" s="124">
        <v>16.843065699477101</v>
      </c>
      <c r="V8" s="123">
        <v>693</v>
      </c>
      <c r="W8" s="124">
        <v>67.716467716501597</v>
      </c>
      <c r="Y8" s="124">
        <v>4.4554455445544603</v>
      </c>
      <c r="Z8" s="124">
        <v>16.450216450216399</v>
      </c>
      <c r="AA8" s="122">
        <v>579</v>
      </c>
      <c r="AB8" s="122">
        <v>15.8930830981224</v>
      </c>
      <c r="AD8" s="125">
        <v>576</v>
      </c>
      <c r="AE8" s="124">
        <v>16.297548599830101</v>
      </c>
      <c r="AF8" s="125">
        <v>564</v>
      </c>
      <c r="AG8" s="124">
        <v>9.2351969203099902</v>
      </c>
      <c r="AH8" s="125">
        <v>536</v>
      </c>
      <c r="AI8" s="124">
        <v>19.685019685029499</v>
      </c>
      <c r="AJ8" s="124">
        <v>5.1999999999999998E-3</v>
      </c>
      <c r="AK8" s="124">
        <v>2.2000000000000001E-3</v>
      </c>
      <c r="AL8" s="132">
        <f t="shared" si="1"/>
        <v>16.297548599830101</v>
      </c>
      <c r="AM8" s="132">
        <f t="shared" si="2"/>
        <v>564</v>
      </c>
      <c r="AN8" s="137">
        <f t="shared" si="3"/>
        <v>213</v>
      </c>
      <c r="AO8" s="137">
        <f t="shared" si="4"/>
        <v>2.6360000000000001</v>
      </c>
      <c r="AP8" s="137">
        <f t="shared" si="5"/>
        <v>9.2999999999999999E-2</v>
      </c>
      <c r="AQ8" s="132">
        <f t="shared" si="6"/>
        <v>0.37936267071320179</v>
      </c>
    </row>
    <row r="9" spans="1:43" x14ac:dyDescent="0.75">
      <c r="A9" s="120" t="s">
        <v>433</v>
      </c>
      <c r="B9" s="120">
        <v>1070</v>
      </c>
      <c r="C9" s="120">
        <v>1.04</v>
      </c>
      <c r="D9" s="120">
        <v>0.1</v>
      </c>
      <c r="E9" s="120">
        <v>2440</v>
      </c>
      <c r="F9" s="121">
        <v>21.052631578947398</v>
      </c>
      <c r="G9" s="120">
        <v>0.81816953178393403</v>
      </c>
      <c r="H9" s="121">
        <v>6.0900000000000003E-2</v>
      </c>
      <c r="I9" s="120">
        <v>1.33858133858201E-3</v>
      </c>
      <c r="J9" s="120">
        <v>0.43169999999999997</v>
      </c>
      <c r="K9" s="121">
        <v>0.39600000000000002</v>
      </c>
      <c r="L9" s="120">
        <v>1.2131940652673799E-2</v>
      </c>
      <c r="M9" s="121">
        <v>4.7500000000000001E-2</v>
      </c>
      <c r="N9" s="120">
        <v>1.8459950060875001E-3</v>
      </c>
      <c r="O9" s="120">
        <v>0.62529999999999997</v>
      </c>
      <c r="P9" s="123">
        <v>299</v>
      </c>
      <c r="Q9" s="124">
        <v>11.313720937739101</v>
      </c>
      <c r="S9" s="123">
        <v>338</v>
      </c>
      <c r="T9" s="124">
        <v>8.8929825898706696</v>
      </c>
      <c r="V9" s="123">
        <v>623</v>
      </c>
      <c r="W9" s="124">
        <v>48.031448031472102</v>
      </c>
      <c r="Y9" s="124">
        <v>11.538461538461499</v>
      </c>
      <c r="Z9" s="124">
        <v>52.006420545746401</v>
      </c>
      <c r="AA9" s="122">
        <v>299</v>
      </c>
      <c r="AB9" s="122">
        <v>11.313720937739101</v>
      </c>
      <c r="AD9" s="125">
        <v>296</v>
      </c>
      <c r="AE9" s="124">
        <v>11.313720937739101</v>
      </c>
      <c r="AF9" s="125">
        <v>294</v>
      </c>
      <c r="AG9" s="124">
        <v>8.8929825898706696</v>
      </c>
      <c r="AH9" s="125">
        <v>287</v>
      </c>
      <c r="AI9" s="124">
        <v>10.236210236215401</v>
      </c>
      <c r="AJ9" s="124">
        <v>1.12E-2</v>
      </c>
      <c r="AK9" s="124">
        <v>2E-3</v>
      </c>
      <c r="AL9" s="132">
        <f t="shared" si="1"/>
        <v>11.313720937739101</v>
      </c>
      <c r="AM9" s="132">
        <f t="shared" si="2"/>
        <v>294</v>
      </c>
      <c r="AN9" s="137">
        <f t="shared" si="3"/>
        <v>1070</v>
      </c>
      <c r="AO9" s="137">
        <f t="shared" si="4"/>
        <v>1.04</v>
      </c>
      <c r="AP9" s="137">
        <f t="shared" si="5"/>
        <v>0.1</v>
      </c>
      <c r="AQ9" s="132">
        <f t="shared" si="6"/>
        <v>0.96153846153846145</v>
      </c>
    </row>
    <row r="10" spans="1:43" x14ac:dyDescent="0.75">
      <c r="A10" s="120" t="s">
        <v>434</v>
      </c>
      <c r="B10" s="120">
        <v>388</v>
      </c>
      <c r="C10" s="120">
        <v>1.47</v>
      </c>
      <c r="D10" s="120">
        <v>5.3999999999999999E-2</v>
      </c>
      <c r="E10" s="120">
        <v>859</v>
      </c>
      <c r="F10" s="121">
        <v>20.618556701030901</v>
      </c>
      <c r="G10" s="120">
        <v>0.61289069072319002</v>
      </c>
      <c r="H10" s="121">
        <v>5.3999999999999999E-2</v>
      </c>
      <c r="I10" s="120">
        <v>1.49606149606224E-3</v>
      </c>
      <c r="J10" s="120">
        <v>-3.687E-2</v>
      </c>
      <c r="K10" s="121">
        <v>0.35899999999999999</v>
      </c>
      <c r="L10" s="120">
        <v>1.20753951902205E-2</v>
      </c>
      <c r="M10" s="121">
        <v>4.8500000000000001E-2</v>
      </c>
      <c r="N10" s="120">
        <v>1.4416721272536199E-3</v>
      </c>
      <c r="O10" s="120">
        <v>0.42871999999999999</v>
      </c>
      <c r="P10" s="123">
        <v>305.3</v>
      </c>
      <c r="Q10" s="124">
        <v>8.9735390371457502</v>
      </c>
      <c r="S10" s="123">
        <v>311</v>
      </c>
      <c r="T10" s="124">
        <v>8.8625831214662192</v>
      </c>
      <c r="V10" s="123">
        <v>352</v>
      </c>
      <c r="W10" s="124">
        <v>61.417261417292103</v>
      </c>
      <c r="Y10" s="124">
        <v>1.8327974276527399</v>
      </c>
      <c r="Z10" s="124">
        <v>13.267045454545499</v>
      </c>
      <c r="AA10" s="122">
        <v>305.3</v>
      </c>
      <c r="AB10" s="122">
        <v>8.9735390371457502</v>
      </c>
      <c r="AD10" s="125">
        <v>304</v>
      </c>
      <c r="AE10" s="124">
        <v>9.0179932829415392</v>
      </c>
      <c r="AF10" s="125">
        <v>299.89999999999998</v>
      </c>
      <c r="AG10" s="124">
        <v>5.7483545110664496</v>
      </c>
      <c r="AH10" s="125">
        <v>274</v>
      </c>
      <c r="AI10" s="124">
        <v>14.1732141732213</v>
      </c>
      <c r="AJ10" s="124">
        <v>2.8999999999999998E-3</v>
      </c>
      <c r="AK10" s="124">
        <v>2.3E-3</v>
      </c>
      <c r="AL10" s="132">
        <f t="shared" si="1"/>
        <v>9.0179932829415392</v>
      </c>
      <c r="AM10" s="132">
        <f t="shared" si="2"/>
        <v>299.89999999999998</v>
      </c>
      <c r="AN10" s="137">
        <f t="shared" si="3"/>
        <v>388</v>
      </c>
      <c r="AO10" s="137">
        <f t="shared" si="4"/>
        <v>1.47</v>
      </c>
      <c r="AP10" s="137">
        <f t="shared" si="5"/>
        <v>5.3999999999999999E-2</v>
      </c>
      <c r="AQ10" s="132">
        <f t="shared" si="6"/>
        <v>0.68027210884353739</v>
      </c>
    </row>
    <row r="11" spans="1:43" x14ac:dyDescent="0.75">
      <c r="A11" s="120" t="s">
        <v>435</v>
      </c>
      <c r="B11" s="120">
        <v>204</v>
      </c>
      <c r="C11" s="120">
        <v>1.4419999999999999</v>
      </c>
      <c r="D11" s="120">
        <v>2.5000000000000001E-2</v>
      </c>
      <c r="E11" s="120">
        <v>8520</v>
      </c>
      <c r="F11" s="121">
        <v>2.6260504201680699</v>
      </c>
      <c r="G11" s="120">
        <v>7.4828246285478503E-2</v>
      </c>
      <c r="H11" s="121">
        <v>0.12759999999999999</v>
      </c>
      <c r="I11" s="120">
        <v>1.9685019685029498E-3</v>
      </c>
      <c r="J11" s="120">
        <v>0.10148</v>
      </c>
      <c r="K11" s="121">
        <v>6.63</v>
      </c>
      <c r="L11" s="120">
        <v>0.112391672734238</v>
      </c>
      <c r="M11" s="121">
        <v>0.38080000000000003</v>
      </c>
      <c r="N11" s="120">
        <v>1.0850742227442299E-2</v>
      </c>
      <c r="O11" s="120">
        <v>0.51576999999999995</v>
      </c>
      <c r="P11" s="123">
        <v>2079</v>
      </c>
      <c r="Q11" s="124">
        <v>50.551162071780603</v>
      </c>
      <c r="S11" s="123">
        <v>2061</v>
      </c>
      <c r="T11" s="124">
        <v>15.460422755890299</v>
      </c>
      <c r="V11" s="123">
        <v>2061</v>
      </c>
      <c r="W11" s="124">
        <v>25.984225984239</v>
      </c>
      <c r="Y11" s="124">
        <v>-0.87336244541485497</v>
      </c>
      <c r="Z11" s="124">
        <v>-0.87336244541485497</v>
      </c>
      <c r="AA11" s="122">
        <v>2061</v>
      </c>
      <c r="AB11" s="122">
        <v>25.984225984239</v>
      </c>
      <c r="AD11" s="125">
        <v>2071</v>
      </c>
      <c r="AE11" s="124">
        <v>51.3301079952831</v>
      </c>
      <c r="AF11" s="125">
        <v>2042</v>
      </c>
      <c r="AG11" s="124">
        <v>18.390885562986099</v>
      </c>
      <c r="AH11" s="125">
        <v>2017</v>
      </c>
      <c r="AI11" s="124">
        <v>19.685019685029499</v>
      </c>
      <c r="AJ11" s="124">
        <v>3.8E-3</v>
      </c>
      <c r="AK11" s="124">
        <v>2.3999999999999998E-3</v>
      </c>
      <c r="AL11" s="132">
        <f t="shared" si="1"/>
        <v>51.3301079952831</v>
      </c>
      <c r="AM11" s="132">
        <f t="shared" si="2"/>
        <v>2042</v>
      </c>
      <c r="AN11" s="137">
        <f t="shared" si="3"/>
        <v>204</v>
      </c>
      <c r="AO11" s="137">
        <f t="shared" si="4"/>
        <v>1.4419999999999999</v>
      </c>
      <c r="AP11" s="137">
        <f t="shared" si="5"/>
        <v>2.5000000000000001E-2</v>
      </c>
      <c r="AQ11" s="132">
        <f t="shared" si="6"/>
        <v>0.69348127600554788</v>
      </c>
    </row>
    <row r="12" spans="1:43" x14ac:dyDescent="0.75">
      <c r="A12" s="120" t="s">
        <v>436</v>
      </c>
      <c r="B12" s="120">
        <v>1555</v>
      </c>
      <c r="C12" s="120">
        <v>1.6850000000000001</v>
      </c>
      <c r="D12" s="120">
        <v>5.3999999999999999E-2</v>
      </c>
      <c r="E12" s="120">
        <v>2410</v>
      </c>
      <c r="F12" s="121">
        <v>27.7008310249307</v>
      </c>
      <c r="G12" s="120">
        <v>0.91695957831611097</v>
      </c>
      <c r="H12" s="121">
        <v>5.0700000000000002E-2</v>
      </c>
      <c r="I12" s="120">
        <v>8.6614086614129903E-4</v>
      </c>
      <c r="J12" s="120">
        <v>0.11422</v>
      </c>
      <c r="K12" s="121">
        <v>0.25319999999999998</v>
      </c>
      <c r="L12" s="120">
        <v>7.2285269426073297E-3</v>
      </c>
      <c r="M12" s="121">
        <v>3.61E-2</v>
      </c>
      <c r="N12" s="120">
        <v>1.19499089205734E-3</v>
      </c>
      <c r="O12" s="120">
        <v>0.72760000000000002</v>
      </c>
      <c r="P12" s="123">
        <v>228.6</v>
      </c>
      <c r="Q12" s="124">
        <v>7.5281948408288404</v>
      </c>
      <c r="S12" s="123">
        <v>228.8</v>
      </c>
      <c r="T12" s="124">
        <v>5.8483378656644298</v>
      </c>
      <c r="V12" s="123">
        <v>223</v>
      </c>
      <c r="W12" s="124">
        <v>37.0078370078555</v>
      </c>
      <c r="Y12" s="124">
        <v>8.7412587412600801E-2</v>
      </c>
      <c r="Z12" s="124">
        <v>-2.5112107623318298</v>
      </c>
      <c r="AA12" s="122">
        <v>228.6</v>
      </c>
      <c r="AB12" s="122">
        <v>7.5281948408288404</v>
      </c>
      <c r="AD12" s="125">
        <v>228.3</v>
      </c>
      <c r="AE12" s="124">
        <v>7.5281948408288404</v>
      </c>
      <c r="AF12" s="125">
        <v>225.2</v>
      </c>
      <c r="AG12" s="124">
        <v>5.0887184821882601</v>
      </c>
      <c r="AH12" s="125">
        <v>203</v>
      </c>
      <c r="AI12" s="124">
        <v>9.4488094488141705</v>
      </c>
      <c r="AJ12" s="124">
        <v>8.0000000000000004E-4</v>
      </c>
      <c r="AK12" s="124">
        <v>1.2999999999999999E-3</v>
      </c>
      <c r="AL12" s="132">
        <f t="shared" si="1"/>
        <v>7.5281948408288404</v>
      </c>
      <c r="AM12" s="132">
        <f t="shared" si="2"/>
        <v>225.2</v>
      </c>
      <c r="AN12" s="137">
        <f t="shared" si="3"/>
        <v>1555</v>
      </c>
      <c r="AO12" s="137">
        <f t="shared" si="4"/>
        <v>1.6850000000000001</v>
      </c>
      <c r="AP12" s="137">
        <f t="shared" si="5"/>
        <v>5.3999999999999999E-2</v>
      </c>
      <c r="AQ12" s="132">
        <f t="shared" si="6"/>
        <v>0.59347181008902072</v>
      </c>
    </row>
    <row r="13" spans="1:43" x14ac:dyDescent="0.75">
      <c r="A13" s="120" t="s">
        <v>437</v>
      </c>
      <c r="B13" s="120">
        <v>183</v>
      </c>
      <c r="C13" s="120">
        <v>1.369</v>
      </c>
      <c r="D13" s="120">
        <v>7.0999999999999994E-2</v>
      </c>
      <c r="E13" s="120">
        <v>1310</v>
      </c>
      <c r="F13" s="121">
        <v>9.2081031307550596</v>
      </c>
      <c r="G13" s="120">
        <v>0.32264001484347798</v>
      </c>
      <c r="H13" s="121">
        <v>7.46E-2</v>
      </c>
      <c r="I13" s="120">
        <v>2.99212299212449E-3</v>
      </c>
      <c r="J13" s="120">
        <v>-0.35272999999999999</v>
      </c>
      <c r="K13" s="121">
        <v>1.1259999999999999</v>
      </c>
      <c r="L13" s="120">
        <v>6.5046183008690098E-2</v>
      </c>
      <c r="M13" s="121">
        <v>0.1086</v>
      </c>
      <c r="N13" s="120">
        <v>3.8052034294633898E-3</v>
      </c>
      <c r="O13" s="120">
        <v>0.75209000000000004</v>
      </c>
      <c r="P13" s="123">
        <v>664</v>
      </c>
      <c r="Q13" s="124">
        <v>22.254324456429</v>
      </c>
      <c r="S13" s="123">
        <v>756</v>
      </c>
      <c r="T13" s="124">
        <v>30.938506506007698</v>
      </c>
      <c r="V13" s="123">
        <v>1010</v>
      </c>
      <c r="W13" s="124">
        <v>86.614086614129903</v>
      </c>
      <c r="Y13" s="124">
        <v>12.1693121693122</v>
      </c>
      <c r="Z13" s="124">
        <v>34.257425742574299</v>
      </c>
      <c r="AA13" s="122">
        <v>664</v>
      </c>
      <c r="AB13" s="122">
        <v>22.254324456429</v>
      </c>
      <c r="AD13" s="125">
        <v>653</v>
      </c>
      <c r="AE13" s="124">
        <v>21.704261263908801</v>
      </c>
      <c r="AF13" s="125">
        <v>647</v>
      </c>
      <c r="AG13" s="124">
        <v>16.958513638355299</v>
      </c>
      <c r="AH13" s="125">
        <v>632</v>
      </c>
      <c r="AI13" s="124">
        <v>27.559027559041301</v>
      </c>
      <c r="AJ13" s="124">
        <v>1.7299999999999999E-2</v>
      </c>
      <c r="AK13" s="124">
        <v>4.0000000000000001E-3</v>
      </c>
      <c r="AL13" s="132">
        <f t="shared" si="1"/>
        <v>21.704261263908801</v>
      </c>
      <c r="AM13" s="132">
        <f t="shared" si="2"/>
        <v>647</v>
      </c>
      <c r="AN13" s="137">
        <f t="shared" si="3"/>
        <v>183</v>
      </c>
      <c r="AO13" s="137">
        <f t="shared" si="4"/>
        <v>1.369</v>
      </c>
      <c r="AP13" s="137">
        <f t="shared" si="5"/>
        <v>7.0999999999999994E-2</v>
      </c>
      <c r="AQ13" s="132">
        <f t="shared" si="6"/>
        <v>0.73046018991964934</v>
      </c>
    </row>
    <row r="14" spans="1:43" x14ac:dyDescent="0.75">
      <c r="A14" s="120" t="s">
        <v>438</v>
      </c>
      <c r="B14" s="120">
        <v>260</v>
      </c>
      <c r="C14" s="120">
        <v>2.0129999999999999</v>
      </c>
      <c r="D14" s="120">
        <v>6.3E-2</v>
      </c>
      <c r="E14" s="120">
        <v>926</v>
      </c>
      <c r="F14" s="121">
        <v>13.7362637362637</v>
      </c>
      <c r="G14" s="120">
        <v>0.42518022872759498</v>
      </c>
      <c r="H14" s="121">
        <v>5.7500000000000002E-2</v>
      </c>
      <c r="I14" s="120">
        <v>1.49606149606224E-3</v>
      </c>
      <c r="J14" s="120">
        <v>0.17132</v>
      </c>
      <c r="K14" s="121">
        <v>0.56899999999999995</v>
      </c>
      <c r="L14" s="120">
        <v>1.5481740502928E-2</v>
      </c>
      <c r="M14" s="121">
        <v>7.2800000000000004E-2</v>
      </c>
      <c r="N14" s="120">
        <v>2.25338718341966E-3</v>
      </c>
      <c r="O14" s="120">
        <v>0.44562000000000002</v>
      </c>
      <c r="P14" s="123">
        <v>453</v>
      </c>
      <c r="Q14" s="124">
        <v>13.4405348115195</v>
      </c>
      <c r="S14" s="123">
        <v>456</v>
      </c>
      <c r="T14" s="124">
        <v>9.7940836896591197</v>
      </c>
      <c r="V14" s="123">
        <v>508</v>
      </c>
      <c r="W14" s="124">
        <v>51.968451968478</v>
      </c>
      <c r="Y14" s="124">
        <v>0.65789473684209598</v>
      </c>
      <c r="Z14" s="124">
        <v>10.8267716535433</v>
      </c>
      <c r="AA14" s="122">
        <v>453</v>
      </c>
      <c r="AB14" s="122">
        <v>13.4405348115195</v>
      </c>
      <c r="AD14" s="125">
        <v>451</v>
      </c>
      <c r="AE14" s="124">
        <v>13.4405348115195</v>
      </c>
      <c r="AF14" s="125">
        <v>440.7</v>
      </c>
      <c r="AG14" s="124">
        <v>8.0610095720106205</v>
      </c>
      <c r="AH14" s="125">
        <v>389</v>
      </c>
      <c r="AI14" s="124">
        <v>21.259821259831899</v>
      </c>
      <c r="AJ14" s="124">
        <v>4.1999999999999997E-3</v>
      </c>
      <c r="AK14" s="124">
        <v>1.6999999999999999E-3</v>
      </c>
      <c r="AL14" s="132">
        <f t="shared" si="1"/>
        <v>13.4405348115195</v>
      </c>
      <c r="AM14" s="132">
        <f t="shared" si="2"/>
        <v>440.7</v>
      </c>
      <c r="AN14" s="137">
        <f t="shared" si="3"/>
        <v>260</v>
      </c>
      <c r="AO14" s="137">
        <f t="shared" si="4"/>
        <v>2.0129999999999999</v>
      </c>
      <c r="AP14" s="137">
        <f t="shared" si="5"/>
        <v>6.3E-2</v>
      </c>
      <c r="AQ14" s="132">
        <f t="shared" si="6"/>
        <v>0.49677098857426727</v>
      </c>
    </row>
    <row r="15" spans="1:43" x14ac:dyDescent="0.75">
      <c r="A15" s="120" t="s">
        <v>439</v>
      </c>
      <c r="B15" s="120">
        <v>314</v>
      </c>
      <c r="C15" s="120">
        <v>5.3</v>
      </c>
      <c r="D15" s="120">
        <v>0.9</v>
      </c>
      <c r="E15" s="120">
        <v>850</v>
      </c>
      <c r="F15" s="121">
        <v>20.325203252032502</v>
      </c>
      <c r="G15" s="120">
        <v>0.95783829066152704</v>
      </c>
      <c r="H15" s="121">
        <v>8.5999999999999993E-2</v>
      </c>
      <c r="I15" s="120">
        <v>8.6614086614129893E-3</v>
      </c>
      <c r="J15" s="120">
        <v>0.63553999999999999</v>
      </c>
      <c r="K15" s="121">
        <v>0.55300000000000005</v>
      </c>
      <c r="L15" s="120">
        <v>5.7610456004096998E-2</v>
      </c>
      <c r="M15" s="121">
        <v>4.9200000000000001E-2</v>
      </c>
      <c r="N15" s="120">
        <v>2.3185816799069199E-3</v>
      </c>
      <c r="O15" s="120">
        <v>0.22203999999999999</v>
      </c>
      <c r="P15" s="123">
        <v>310</v>
      </c>
      <c r="Q15" s="124">
        <v>14.0055835352565</v>
      </c>
      <c r="S15" s="123">
        <v>436</v>
      </c>
      <c r="T15" s="124">
        <v>32.382489877969903</v>
      </c>
      <c r="V15" s="123">
        <v>1160</v>
      </c>
      <c r="W15" s="124">
        <v>157.48015748023599</v>
      </c>
      <c r="Y15" s="124">
        <v>28.899082568807302</v>
      </c>
      <c r="Z15" s="124">
        <v>73.275862068965495</v>
      </c>
      <c r="AA15" s="122" t="s">
        <v>35</v>
      </c>
      <c r="AB15" s="122" t="s">
        <v>35</v>
      </c>
      <c r="AD15" s="125">
        <v>297</v>
      </c>
      <c r="AE15" s="124">
        <v>14.0055835352565</v>
      </c>
      <c r="AF15" s="125">
        <v>297</v>
      </c>
      <c r="AG15" s="124">
        <v>12.0791411406948</v>
      </c>
      <c r="AH15" s="125">
        <v>304</v>
      </c>
      <c r="AI15" s="124">
        <v>14.1732141732213</v>
      </c>
      <c r="AJ15" s="124">
        <v>4.2000000000000003E-2</v>
      </c>
      <c r="AK15" s="124">
        <v>1.4E-2</v>
      </c>
      <c r="AL15" s="132">
        <f t="shared" si="1"/>
        <v>14.0055835352565</v>
      </c>
      <c r="AM15" s="132">
        <f t="shared" si="2"/>
        <v>297</v>
      </c>
      <c r="AN15" s="137">
        <f t="shared" si="3"/>
        <v>314</v>
      </c>
      <c r="AO15" s="137">
        <f t="shared" si="4"/>
        <v>5.3</v>
      </c>
      <c r="AP15" s="137">
        <f t="shared" si="5"/>
        <v>0.9</v>
      </c>
      <c r="AQ15" s="132">
        <f t="shared" si="6"/>
        <v>0.18867924528301888</v>
      </c>
    </row>
    <row r="16" spans="1:43" x14ac:dyDescent="0.75">
      <c r="A16" s="120" t="s">
        <v>440</v>
      </c>
      <c r="B16" s="120">
        <v>691</v>
      </c>
      <c r="C16" s="120">
        <v>0.88400000000000001</v>
      </c>
      <c r="D16" s="120">
        <v>2.4E-2</v>
      </c>
      <c r="E16" s="120">
        <v>1422</v>
      </c>
      <c r="F16" s="121">
        <v>21.394950791613201</v>
      </c>
      <c r="G16" s="120">
        <v>0.58945811407883397</v>
      </c>
      <c r="H16" s="121">
        <v>5.2600000000000001E-2</v>
      </c>
      <c r="I16" s="120">
        <v>1.33858133858201E-3</v>
      </c>
      <c r="J16" s="120">
        <v>6.2756999999999993E-2</v>
      </c>
      <c r="K16" s="121">
        <v>0.33800000000000002</v>
      </c>
      <c r="L16" s="120">
        <v>9.7405316076690594E-3</v>
      </c>
      <c r="M16" s="121">
        <v>4.6739999999999997E-2</v>
      </c>
      <c r="N16" s="120">
        <v>1.2877464650605699E-3</v>
      </c>
      <c r="O16" s="120">
        <v>0.36008000000000001</v>
      </c>
      <c r="P16" s="123">
        <v>294.39999999999998</v>
      </c>
      <c r="Q16" s="124">
        <v>7.9269662781686199</v>
      </c>
      <c r="S16" s="123">
        <v>295.3</v>
      </c>
      <c r="T16" s="124">
        <v>7.3868847758466796</v>
      </c>
      <c r="V16" s="123">
        <v>299</v>
      </c>
      <c r="W16" s="124">
        <v>56.692856692885002</v>
      </c>
      <c r="Y16" s="124">
        <v>0.30477480528277601</v>
      </c>
      <c r="Z16" s="124">
        <v>1.5384615384615501</v>
      </c>
      <c r="AA16" s="122">
        <v>294.39999999999998</v>
      </c>
      <c r="AB16" s="122">
        <v>7.9269662781686199</v>
      </c>
      <c r="AD16" s="125">
        <v>294</v>
      </c>
      <c r="AE16" s="124">
        <v>7.9609166793292401</v>
      </c>
      <c r="AF16" s="125">
        <v>289.89999999999998</v>
      </c>
      <c r="AG16" s="124">
        <v>3.97226216300428</v>
      </c>
      <c r="AH16" s="125">
        <v>258</v>
      </c>
      <c r="AI16" s="124">
        <v>15.748015748023599</v>
      </c>
      <c r="AJ16" s="124">
        <v>1.4E-3</v>
      </c>
      <c r="AK16" s="124">
        <v>2.0999999999999999E-3</v>
      </c>
      <c r="AL16" s="132">
        <f t="shared" si="1"/>
        <v>7.9609166793292401</v>
      </c>
      <c r="AM16" s="132">
        <f t="shared" si="2"/>
        <v>289.89999999999998</v>
      </c>
      <c r="AN16" s="137">
        <f t="shared" si="3"/>
        <v>691</v>
      </c>
      <c r="AO16" s="137">
        <f t="shared" si="4"/>
        <v>0.88400000000000001</v>
      </c>
      <c r="AP16" s="137">
        <f t="shared" si="5"/>
        <v>2.4E-2</v>
      </c>
      <c r="AQ16" s="132">
        <f t="shared" si="6"/>
        <v>1.1312217194570136</v>
      </c>
    </row>
    <row r="17" spans="1:43" x14ac:dyDescent="0.75">
      <c r="A17" s="120" t="s">
        <v>441</v>
      </c>
      <c r="B17" s="120">
        <v>677</v>
      </c>
      <c r="C17" s="120">
        <v>2.8</v>
      </c>
      <c r="D17" s="120">
        <v>5.3999999999999999E-2</v>
      </c>
      <c r="E17" s="120">
        <v>1619</v>
      </c>
      <c r="F17" s="121">
        <v>18.409425625920498</v>
      </c>
      <c r="G17" s="120">
        <v>0.52907513062840705</v>
      </c>
      <c r="H17" s="121">
        <v>5.1999999999999998E-2</v>
      </c>
      <c r="I17" s="120">
        <v>1.10236110236165E-3</v>
      </c>
      <c r="J17" s="120">
        <v>0.26417000000000002</v>
      </c>
      <c r="K17" s="121">
        <v>0.38800000000000001</v>
      </c>
      <c r="L17" s="120">
        <v>9.0772603796519993E-3</v>
      </c>
      <c r="M17" s="121">
        <v>5.432E-2</v>
      </c>
      <c r="N17" s="120">
        <v>1.56112209472033E-3</v>
      </c>
      <c r="O17" s="120">
        <v>0.40416000000000002</v>
      </c>
      <c r="P17" s="123">
        <v>340.9</v>
      </c>
      <c r="Q17" s="124">
        <v>9.5243214044295392</v>
      </c>
      <c r="S17" s="123">
        <v>332.4</v>
      </c>
      <c r="T17" s="124">
        <v>6.5300739793018998</v>
      </c>
      <c r="V17" s="123">
        <v>276</v>
      </c>
      <c r="W17" s="124">
        <v>46.456646456669702</v>
      </c>
      <c r="Y17" s="124">
        <v>-2.5571600481347798</v>
      </c>
      <c r="Z17" s="124">
        <v>-23.514492753623198</v>
      </c>
      <c r="AA17" s="122">
        <v>340.9</v>
      </c>
      <c r="AB17" s="122">
        <v>9.5243214044295392</v>
      </c>
      <c r="AD17" s="125">
        <v>341.1</v>
      </c>
      <c r="AE17" s="124">
        <v>9.6436765921962895</v>
      </c>
      <c r="AF17" s="125">
        <v>335.3</v>
      </c>
      <c r="AG17" s="124">
        <v>5.4169055903860599</v>
      </c>
      <c r="AH17" s="125">
        <v>301</v>
      </c>
      <c r="AI17" s="124">
        <v>17.322817322826001</v>
      </c>
      <c r="AJ17" s="124">
        <v>-5.0000000000000001E-4</v>
      </c>
      <c r="AK17" s="124">
        <v>1.6999999999999999E-3</v>
      </c>
      <c r="AL17" s="132">
        <f t="shared" si="1"/>
        <v>9.6436765921962895</v>
      </c>
      <c r="AM17" s="132">
        <f t="shared" si="2"/>
        <v>335.3</v>
      </c>
      <c r="AN17" s="137">
        <f t="shared" si="3"/>
        <v>677</v>
      </c>
      <c r="AO17" s="137">
        <f t="shared" si="4"/>
        <v>2.8</v>
      </c>
      <c r="AP17" s="137">
        <f t="shared" si="5"/>
        <v>5.3999999999999999E-2</v>
      </c>
      <c r="AQ17" s="132">
        <f t="shared" si="6"/>
        <v>0.35714285714285715</v>
      </c>
    </row>
    <row r="18" spans="1:43" x14ac:dyDescent="0.75">
      <c r="A18" s="120" t="s">
        <v>442</v>
      </c>
      <c r="B18" s="120">
        <v>37.799999999999997</v>
      </c>
      <c r="C18" s="120">
        <v>0.54800000000000004</v>
      </c>
      <c r="D18" s="120">
        <v>3.1E-2</v>
      </c>
      <c r="E18" s="120">
        <v>82.2</v>
      </c>
      <c r="F18" s="121">
        <v>20.920502092050199</v>
      </c>
      <c r="G18" s="120">
        <v>0.68707143097053303</v>
      </c>
      <c r="H18" s="121">
        <v>5.1799999999999999E-2</v>
      </c>
      <c r="I18" s="120">
        <v>3.5433035433053198E-3</v>
      </c>
      <c r="J18" s="120">
        <v>-1.7218999999999999E-3</v>
      </c>
      <c r="K18" s="121">
        <v>0.34100000000000003</v>
      </c>
      <c r="L18" s="120">
        <v>2.6093634645254001E-2</v>
      </c>
      <c r="M18" s="121">
        <v>4.7800000000000002E-2</v>
      </c>
      <c r="N18" s="120">
        <v>1.5698482883387101E-3</v>
      </c>
      <c r="O18" s="120">
        <v>0.22156000000000001</v>
      </c>
      <c r="P18" s="123">
        <v>300.7</v>
      </c>
      <c r="Q18" s="124">
        <v>9.55728525078435</v>
      </c>
      <c r="S18" s="123">
        <v>294</v>
      </c>
      <c r="T18" s="124">
        <v>18.9838532399977</v>
      </c>
      <c r="V18" s="123">
        <v>230</v>
      </c>
      <c r="W18" s="124">
        <v>133.858133858201</v>
      </c>
      <c r="Y18" s="124">
        <v>-2.2789115646258602</v>
      </c>
      <c r="Z18" s="124">
        <v>-30.739130434782599</v>
      </c>
      <c r="AA18" s="122">
        <v>300.7</v>
      </c>
      <c r="AB18" s="122">
        <v>9.55728525078435</v>
      </c>
      <c r="AD18" s="125">
        <v>300.2</v>
      </c>
      <c r="AE18" s="124">
        <v>9.7107724391450994</v>
      </c>
      <c r="AF18" s="125">
        <v>298.3</v>
      </c>
      <c r="AG18" s="124">
        <v>6.62909374181503</v>
      </c>
      <c r="AH18" s="125">
        <v>289</v>
      </c>
      <c r="AI18" s="124">
        <v>10.236210236215401</v>
      </c>
      <c r="AJ18" s="124">
        <v>-4.0000000000000002E-4</v>
      </c>
      <c r="AK18" s="124">
        <v>5.7000000000000002E-3</v>
      </c>
      <c r="AL18" s="132">
        <f t="shared" si="1"/>
        <v>9.7107724391450994</v>
      </c>
      <c r="AM18" s="132">
        <f t="shared" si="2"/>
        <v>298.3</v>
      </c>
      <c r="AN18" s="137">
        <f t="shared" si="3"/>
        <v>37.799999999999997</v>
      </c>
      <c r="AO18" s="137">
        <f t="shared" si="4"/>
        <v>0.54800000000000004</v>
      </c>
      <c r="AP18" s="137">
        <f t="shared" si="5"/>
        <v>3.1E-2</v>
      </c>
      <c r="AQ18" s="132">
        <f t="shared" si="6"/>
        <v>1.824817518248175</v>
      </c>
    </row>
    <row r="19" spans="1:43" x14ac:dyDescent="0.75">
      <c r="A19" s="120" t="s">
        <v>443</v>
      </c>
      <c r="B19" s="120">
        <v>53.7</v>
      </c>
      <c r="C19" s="120">
        <v>1.07</v>
      </c>
      <c r="D19" s="120">
        <v>0.14000000000000001</v>
      </c>
      <c r="E19" s="120">
        <v>279</v>
      </c>
      <c r="F19" s="121">
        <v>9.6246390760346507</v>
      </c>
      <c r="G19" s="120">
        <v>0.30561165857135503</v>
      </c>
      <c r="H19" s="121">
        <v>6.2399999999999997E-2</v>
      </c>
      <c r="I19" s="120">
        <v>2.7559027559041298E-3</v>
      </c>
      <c r="J19" s="120">
        <v>0.12046</v>
      </c>
      <c r="K19" s="121">
        <v>0.877</v>
      </c>
      <c r="L19" s="120">
        <v>4.21813622468502E-2</v>
      </c>
      <c r="M19" s="121">
        <v>0.10390000000000001</v>
      </c>
      <c r="N19" s="120">
        <v>3.2991420327260798E-3</v>
      </c>
      <c r="O19" s="120">
        <v>0.33946999999999999</v>
      </c>
      <c r="P19" s="123">
        <v>637</v>
      </c>
      <c r="Q19" s="124">
        <v>19.176753377587499</v>
      </c>
      <c r="S19" s="123">
        <v>634</v>
      </c>
      <c r="T19" s="124">
        <v>23.854323640983001</v>
      </c>
      <c r="V19" s="123">
        <v>670</v>
      </c>
      <c r="W19" s="124">
        <v>86.614086614129903</v>
      </c>
      <c r="Y19" s="124">
        <v>-0.47318611987381598</v>
      </c>
      <c r="Z19" s="124">
        <v>4.9253731343283498</v>
      </c>
      <c r="AA19" s="122">
        <v>637</v>
      </c>
      <c r="AB19" s="122">
        <v>19.176753377587499</v>
      </c>
      <c r="AD19" s="125">
        <v>634</v>
      </c>
      <c r="AE19" s="124">
        <v>19.671498928775499</v>
      </c>
      <c r="AF19" s="125">
        <v>613</v>
      </c>
      <c r="AG19" s="124">
        <v>13.0287664945212</v>
      </c>
      <c r="AH19" s="125">
        <v>542</v>
      </c>
      <c r="AI19" s="124">
        <v>31.496031496047198</v>
      </c>
      <c r="AJ19" s="124">
        <v>6.1000000000000004E-3</v>
      </c>
      <c r="AK19" s="124">
        <v>3.5999999999999999E-3</v>
      </c>
      <c r="AL19" s="132">
        <f t="shared" si="1"/>
        <v>19.671498928775499</v>
      </c>
      <c r="AM19" s="132">
        <f t="shared" si="2"/>
        <v>613</v>
      </c>
      <c r="AN19" s="137">
        <f t="shared" si="3"/>
        <v>53.7</v>
      </c>
      <c r="AO19" s="137">
        <f t="shared" si="4"/>
        <v>1.07</v>
      </c>
      <c r="AP19" s="137">
        <f t="shared" si="5"/>
        <v>0.14000000000000001</v>
      </c>
      <c r="AQ19" s="132">
        <f t="shared" si="6"/>
        <v>0.93457943925233644</v>
      </c>
    </row>
    <row r="20" spans="1:43" x14ac:dyDescent="0.75">
      <c r="A20" s="120" t="s">
        <v>444</v>
      </c>
      <c r="B20" s="120">
        <v>95.7</v>
      </c>
      <c r="C20" s="120">
        <v>0.66200000000000003</v>
      </c>
      <c r="D20" s="120">
        <v>3.1E-2</v>
      </c>
      <c r="E20" s="120">
        <v>446</v>
      </c>
      <c r="F20" s="121">
        <v>11.1358574610245</v>
      </c>
      <c r="G20" s="120">
        <v>0.35075850505107398</v>
      </c>
      <c r="H20" s="121">
        <v>6.0999999999999999E-2</v>
      </c>
      <c r="I20" s="120">
        <v>2.4409424409436598E-3</v>
      </c>
      <c r="J20" s="120">
        <v>0.39577000000000001</v>
      </c>
      <c r="K20" s="121">
        <v>0.73599999999999999</v>
      </c>
      <c r="L20" s="120">
        <v>2.57181473671802E-2</v>
      </c>
      <c r="M20" s="121">
        <v>8.9800000000000005E-2</v>
      </c>
      <c r="N20" s="120">
        <v>2.8285306150720702E-3</v>
      </c>
      <c r="O20" s="120">
        <v>0.42265000000000003</v>
      </c>
      <c r="P20" s="123">
        <v>554</v>
      </c>
      <c r="Q20" s="124">
        <v>16.724892642292701</v>
      </c>
      <c r="S20" s="123">
        <v>558</v>
      </c>
      <c r="T20" s="124">
        <v>15.2610795368107</v>
      </c>
      <c r="V20" s="123">
        <v>600</v>
      </c>
      <c r="W20" s="124">
        <v>86.614086614129903</v>
      </c>
      <c r="Y20" s="124">
        <v>0.71684587813619804</v>
      </c>
      <c r="Z20" s="124">
        <v>7.6666666666666696</v>
      </c>
      <c r="AA20" s="122">
        <v>554</v>
      </c>
      <c r="AB20" s="122">
        <v>16.724892642292701</v>
      </c>
      <c r="AD20" s="125">
        <v>555</v>
      </c>
      <c r="AE20" s="124">
        <v>17.7325134680963</v>
      </c>
      <c r="AF20" s="125">
        <v>533</v>
      </c>
      <c r="AG20" s="124">
        <v>11.428059705341999</v>
      </c>
      <c r="AH20" s="125">
        <v>475</v>
      </c>
      <c r="AI20" s="124">
        <v>28.346428346442501</v>
      </c>
      <c r="AJ20" s="124">
        <v>5.3E-3</v>
      </c>
      <c r="AK20" s="124">
        <v>3.5000000000000001E-3</v>
      </c>
      <c r="AL20" s="132">
        <f t="shared" si="1"/>
        <v>17.7325134680963</v>
      </c>
      <c r="AM20" s="132">
        <f t="shared" si="2"/>
        <v>533</v>
      </c>
      <c r="AN20" s="137">
        <f t="shared" si="3"/>
        <v>95.7</v>
      </c>
      <c r="AO20" s="137">
        <f t="shared" si="4"/>
        <v>0.66200000000000003</v>
      </c>
      <c r="AP20" s="137">
        <f t="shared" si="5"/>
        <v>3.1E-2</v>
      </c>
      <c r="AQ20" s="132">
        <f t="shared" si="6"/>
        <v>1.5105740181268881</v>
      </c>
    </row>
    <row r="21" spans="1:43" x14ac:dyDescent="0.75">
      <c r="A21" s="120" t="s">
        <v>445</v>
      </c>
      <c r="B21" s="120">
        <v>318</v>
      </c>
      <c r="C21" s="120">
        <v>2.63</v>
      </c>
      <c r="D21" s="120">
        <v>0.43</v>
      </c>
      <c r="E21" s="120">
        <v>156</v>
      </c>
      <c r="F21" s="121">
        <v>83.892617449664399</v>
      </c>
      <c r="G21" s="120">
        <v>2.7763256874790199</v>
      </c>
      <c r="H21" s="121">
        <v>4.9599999999999998E-2</v>
      </c>
      <c r="I21" s="120">
        <v>3.4645634645652E-3</v>
      </c>
      <c r="J21" s="120">
        <v>-7.5131000000000003E-2</v>
      </c>
      <c r="K21" s="121">
        <v>8.0600000000000005E-2</v>
      </c>
      <c r="L21" s="120">
        <v>6.1675863706963999E-3</v>
      </c>
      <c r="M21" s="121">
        <v>1.192E-2</v>
      </c>
      <c r="N21" s="120">
        <v>3.9447812216141897E-4</v>
      </c>
      <c r="O21" s="120">
        <v>0.18947</v>
      </c>
      <c r="P21" s="123">
        <v>76.400000000000006</v>
      </c>
      <c r="Q21" s="124">
        <v>2.5118435741783798</v>
      </c>
      <c r="S21" s="123">
        <v>78.400000000000006</v>
      </c>
      <c r="T21" s="124">
        <v>5.7724222012423896</v>
      </c>
      <c r="V21" s="123">
        <v>150</v>
      </c>
      <c r="W21" s="124">
        <v>125.98412598418901</v>
      </c>
      <c r="Y21" s="124">
        <v>2.5510204081632701</v>
      </c>
      <c r="Z21" s="124">
        <v>49.066666666666698</v>
      </c>
      <c r="AA21" s="122">
        <v>76.400000000000006</v>
      </c>
      <c r="AB21" s="122">
        <v>2.5118435741783798</v>
      </c>
      <c r="AD21" s="125">
        <v>75.7</v>
      </c>
      <c r="AE21" s="124">
        <v>2.6181974984980099</v>
      </c>
      <c r="AF21" s="125">
        <v>75.7</v>
      </c>
      <c r="AG21" s="124">
        <v>1.8870236006462699</v>
      </c>
      <c r="AH21" s="125">
        <v>76.5</v>
      </c>
      <c r="AI21" s="124">
        <v>1.6535416535424801</v>
      </c>
      <c r="AJ21" s="124">
        <v>2.5000000000000001E-3</v>
      </c>
      <c r="AK21" s="124">
        <v>5.5999999999999999E-3</v>
      </c>
      <c r="AL21" s="132">
        <f t="shared" si="1"/>
        <v>2.6181974984980099</v>
      </c>
      <c r="AM21" s="132">
        <f t="shared" si="2"/>
        <v>75.7</v>
      </c>
      <c r="AN21" s="137">
        <f t="shared" si="3"/>
        <v>318</v>
      </c>
      <c r="AO21" s="137">
        <f t="shared" si="4"/>
        <v>2.63</v>
      </c>
      <c r="AP21" s="137">
        <f t="shared" si="5"/>
        <v>0.43</v>
      </c>
      <c r="AQ21" s="132">
        <f t="shared" si="6"/>
        <v>0.38022813688212931</v>
      </c>
    </row>
    <row r="22" spans="1:43" x14ac:dyDescent="0.75">
      <c r="A22" s="120" t="s">
        <v>446</v>
      </c>
      <c r="B22" s="120">
        <v>1210</v>
      </c>
      <c r="C22" s="120">
        <v>0.95699999999999996</v>
      </c>
      <c r="D22" s="120">
        <v>6.3E-2</v>
      </c>
      <c r="E22" s="120">
        <v>653</v>
      </c>
      <c r="F22" s="121">
        <v>76.219512195121993</v>
      </c>
      <c r="G22" s="120">
        <v>2.63625198212485</v>
      </c>
      <c r="H22" s="121">
        <v>5.1700000000000003E-2</v>
      </c>
      <c r="I22" s="120">
        <v>1.81102181102272E-3</v>
      </c>
      <c r="J22" s="120">
        <v>-0.11371000000000001</v>
      </c>
      <c r="K22" s="121">
        <v>9.4399999999999998E-2</v>
      </c>
      <c r="L22" s="120">
        <v>4.53656881795041E-3</v>
      </c>
      <c r="M22" s="121">
        <v>1.312E-2</v>
      </c>
      <c r="N22" s="120">
        <v>4.5378965319187203E-4</v>
      </c>
      <c r="O22" s="120">
        <v>0.60463</v>
      </c>
      <c r="P22" s="123">
        <v>84</v>
      </c>
      <c r="Q22" s="124">
        <v>2.9175619064256701</v>
      </c>
      <c r="S22" s="123">
        <v>91.4</v>
      </c>
      <c r="T22" s="124">
        <v>4.1401302762746797</v>
      </c>
      <c r="V22" s="123">
        <v>265</v>
      </c>
      <c r="W22" s="124">
        <v>76.377876377914603</v>
      </c>
      <c r="Y22" s="124">
        <v>8.0962800875273597</v>
      </c>
      <c r="Z22" s="124">
        <v>68.301886792452805</v>
      </c>
      <c r="AA22" s="122">
        <v>84</v>
      </c>
      <c r="AB22" s="122">
        <v>2.9175619064256701</v>
      </c>
      <c r="AD22" s="125">
        <v>83.5</v>
      </c>
      <c r="AE22" s="124">
        <v>2.8628600171552501</v>
      </c>
      <c r="AF22" s="125">
        <v>83.3</v>
      </c>
      <c r="AG22" s="124">
        <v>2.06176591894575</v>
      </c>
      <c r="AH22" s="125">
        <v>78.5</v>
      </c>
      <c r="AI22" s="124">
        <v>3.70078370078555</v>
      </c>
      <c r="AJ22" s="124">
        <v>5.1999999999999998E-3</v>
      </c>
      <c r="AK22" s="124">
        <v>2.8999999999999998E-3</v>
      </c>
      <c r="AL22" s="132">
        <f t="shared" si="1"/>
        <v>2.8628600171552501</v>
      </c>
      <c r="AM22" s="132">
        <f t="shared" si="2"/>
        <v>83.3</v>
      </c>
      <c r="AN22" s="137">
        <f t="shared" si="3"/>
        <v>1210</v>
      </c>
      <c r="AO22" s="137">
        <f t="shared" si="4"/>
        <v>0.95699999999999996</v>
      </c>
      <c r="AP22" s="137">
        <f t="shared" si="5"/>
        <v>6.3E-2</v>
      </c>
      <c r="AQ22" s="132">
        <f t="shared" si="6"/>
        <v>1.044932079414838</v>
      </c>
    </row>
    <row r="23" spans="1:43" x14ac:dyDescent="0.75">
      <c r="A23" s="120" t="s">
        <v>447</v>
      </c>
      <c r="B23" s="120">
        <v>303</v>
      </c>
      <c r="C23" s="120">
        <v>1.629</v>
      </c>
      <c r="D23" s="120">
        <v>6.0999999999999999E-2</v>
      </c>
      <c r="E23" s="120">
        <v>920</v>
      </c>
      <c r="F23" s="121">
        <v>16.5562913907285</v>
      </c>
      <c r="G23" s="120">
        <v>0.49867793728440502</v>
      </c>
      <c r="H23" s="121">
        <v>6.4399999999999999E-2</v>
      </c>
      <c r="I23" s="120">
        <v>3.30708330708496E-3</v>
      </c>
      <c r="J23" s="120">
        <v>8.7586999999999995E-3</v>
      </c>
      <c r="K23" s="121">
        <v>0.52600000000000002</v>
      </c>
      <c r="L23" s="120">
        <v>2.7023640095294298E-2</v>
      </c>
      <c r="M23" s="121">
        <v>6.0400000000000002E-2</v>
      </c>
      <c r="N23" s="120">
        <v>1.8192569036834701E-3</v>
      </c>
      <c r="O23" s="120">
        <v>0.36703000000000002</v>
      </c>
      <c r="P23" s="123">
        <v>377.8</v>
      </c>
      <c r="Q23" s="124">
        <v>10.9705391532114</v>
      </c>
      <c r="S23" s="123">
        <v>426</v>
      </c>
      <c r="T23" s="124">
        <v>16.715929786646502</v>
      </c>
      <c r="V23" s="123">
        <v>720</v>
      </c>
      <c r="W23" s="124">
        <v>102.362102362154</v>
      </c>
      <c r="Y23" s="124">
        <v>11.3145539906103</v>
      </c>
      <c r="Z23" s="124">
        <v>47.5277777777778</v>
      </c>
      <c r="AA23" s="122">
        <v>377.8</v>
      </c>
      <c r="AB23" s="122">
        <v>10.9705391532114</v>
      </c>
      <c r="AD23" s="125">
        <v>374.4</v>
      </c>
      <c r="AE23" s="124">
        <v>11.4245669201132</v>
      </c>
      <c r="AF23" s="125">
        <v>369.4</v>
      </c>
      <c r="AG23" s="124">
        <v>6.6855447520822802</v>
      </c>
      <c r="AH23" s="125">
        <v>357</v>
      </c>
      <c r="AI23" s="124">
        <v>12.5984125984189</v>
      </c>
      <c r="AJ23" s="124">
        <v>1.34E-2</v>
      </c>
      <c r="AK23" s="124">
        <v>5.1000000000000004E-3</v>
      </c>
      <c r="AL23" s="132">
        <f t="shared" si="1"/>
        <v>11.4245669201132</v>
      </c>
      <c r="AM23" s="132">
        <f t="shared" si="2"/>
        <v>369.4</v>
      </c>
      <c r="AN23" s="137">
        <f t="shared" si="3"/>
        <v>303</v>
      </c>
      <c r="AO23" s="137">
        <f t="shared" si="4"/>
        <v>1.629</v>
      </c>
      <c r="AP23" s="137">
        <f t="shared" si="5"/>
        <v>6.0999999999999999E-2</v>
      </c>
      <c r="AQ23" s="132">
        <f t="shared" si="6"/>
        <v>0.61387354205033762</v>
      </c>
    </row>
    <row r="24" spans="1:43" x14ac:dyDescent="0.75">
      <c r="A24" s="120" t="s">
        <v>448</v>
      </c>
      <c r="B24" s="120">
        <v>272</v>
      </c>
      <c r="C24" s="120">
        <v>2.2599999999999998</v>
      </c>
      <c r="D24" s="120">
        <v>0.13</v>
      </c>
      <c r="E24" s="120">
        <v>980</v>
      </c>
      <c r="F24" s="121">
        <v>13.458950201884299</v>
      </c>
      <c r="G24" s="120">
        <v>0.38300398101911098</v>
      </c>
      <c r="H24" s="121">
        <v>5.7000000000000002E-2</v>
      </c>
      <c r="I24" s="120">
        <v>1.49606149606224E-3</v>
      </c>
      <c r="J24" s="120">
        <v>0.33721000000000001</v>
      </c>
      <c r="K24" s="121">
        <v>0.58299999999999996</v>
      </c>
      <c r="L24" s="120">
        <v>1.47490528848465E-2</v>
      </c>
      <c r="M24" s="121">
        <v>7.4300000000000005E-2</v>
      </c>
      <c r="N24" s="120">
        <v>2.1143696471761899E-3</v>
      </c>
      <c r="O24" s="120">
        <v>0.23352000000000001</v>
      </c>
      <c r="P24" s="123">
        <v>461.8</v>
      </c>
      <c r="Q24" s="124">
        <v>12.725447221003799</v>
      </c>
      <c r="S24" s="123">
        <v>465</v>
      </c>
      <c r="T24" s="124">
        <v>9.8047038791061603</v>
      </c>
      <c r="V24" s="123">
        <v>468</v>
      </c>
      <c r="W24" s="124">
        <v>58.267658267687402</v>
      </c>
      <c r="Y24" s="124">
        <v>0.68817204301075197</v>
      </c>
      <c r="Z24" s="124">
        <v>1.3247863247863201</v>
      </c>
      <c r="AA24" s="122">
        <v>461.8</v>
      </c>
      <c r="AB24" s="122">
        <v>12.725447221003799</v>
      </c>
      <c r="AD24" s="125">
        <v>460.3</v>
      </c>
      <c r="AE24" s="124">
        <v>12.8425701078309</v>
      </c>
      <c r="AF24" s="125">
        <v>446.6</v>
      </c>
      <c r="AG24" s="124">
        <v>7.1865999023849598</v>
      </c>
      <c r="AH24" s="125">
        <v>368</v>
      </c>
      <c r="AI24" s="124">
        <v>32.283432283448398</v>
      </c>
      <c r="AJ24" s="124">
        <v>3.5000000000000001E-3</v>
      </c>
      <c r="AK24" s="124">
        <v>1.5E-3</v>
      </c>
      <c r="AL24" s="132">
        <f t="shared" si="1"/>
        <v>12.8425701078309</v>
      </c>
      <c r="AM24" s="132">
        <f t="shared" si="2"/>
        <v>446.6</v>
      </c>
      <c r="AN24" s="137">
        <f t="shared" si="3"/>
        <v>272</v>
      </c>
      <c r="AO24" s="137">
        <f t="shared" si="4"/>
        <v>2.2599999999999998</v>
      </c>
      <c r="AP24" s="137">
        <f t="shared" si="5"/>
        <v>0.13</v>
      </c>
      <c r="AQ24" s="132">
        <f t="shared" si="6"/>
        <v>0.44247787610619471</v>
      </c>
    </row>
    <row r="25" spans="1:43" x14ac:dyDescent="0.75">
      <c r="A25" s="120" t="s">
        <v>449</v>
      </c>
      <c r="B25" s="120">
        <v>526</v>
      </c>
      <c r="C25" s="120">
        <v>1.143</v>
      </c>
      <c r="D25" s="120">
        <v>3.3000000000000002E-2</v>
      </c>
      <c r="E25" s="120">
        <v>2860</v>
      </c>
      <c r="F25" s="121">
        <v>11.6414435389988</v>
      </c>
      <c r="G25" s="120">
        <v>0.424019523024111</v>
      </c>
      <c r="H25" s="121">
        <v>7.4800000000000005E-2</v>
      </c>
      <c r="I25" s="120">
        <v>1.7322817322826E-3</v>
      </c>
      <c r="J25" s="120">
        <v>0.37880999999999998</v>
      </c>
      <c r="K25" s="121">
        <v>0.88</v>
      </c>
      <c r="L25" s="120">
        <v>2.5938882011374401E-2</v>
      </c>
      <c r="M25" s="121">
        <v>8.5900000000000004E-2</v>
      </c>
      <c r="N25" s="120">
        <v>3.12875949668554E-3</v>
      </c>
      <c r="O25" s="120">
        <v>0.60524999999999995</v>
      </c>
      <c r="P25" s="123">
        <v>531</v>
      </c>
      <c r="Q25" s="124">
        <v>18.450162128753998</v>
      </c>
      <c r="S25" s="123">
        <v>639</v>
      </c>
      <c r="T25" s="124">
        <v>13.793075350073</v>
      </c>
      <c r="V25" s="123">
        <v>1049</v>
      </c>
      <c r="W25" s="124">
        <v>46.456646456669702</v>
      </c>
      <c r="Y25" s="124">
        <v>16.901408450704199</v>
      </c>
      <c r="Z25" s="124">
        <v>49.380362249761703</v>
      </c>
      <c r="AA25" s="122">
        <v>531</v>
      </c>
      <c r="AB25" s="122">
        <v>18.450162128753998</v>
      </c>
      <c r="AD25" s="125">
        <v>521</v>
      </c>
      <c r="AE25" s="124">
        <v>19.029148235728002</v>
      </c>
      <c r="AF25" s="125">
        <v>522</v>
      </c>
      <c r="AG25" s="124">
        <v>14.5584658399431</v>
      </c>
      <c r="AH25" s="125">
        <v>531</v>
      </c>
      <c r="AI25" s="124">
        <v>13.3858133858201</v>
      </c>
      <c r="AJ25" s="124">
        <v>2.0799999999999999E-2</v>
      </c>
      <c r="AK25" s="124">
        <v>3.0000000000000001E-3</v>
      </c>
      <c r="AL25" s="132">
        <f t="shared" si="1"/>
        <v>19.029148235728002</v>
      </c>
      <c r="AM25" s="132">
        <f t="shared" si="2"/>
        <v>522</v>
      </c>
      <c r="AN25" s="137">
        <f t="shared" si="3"/>
        <v>526</v>
      </c>
      <c r="AO25" s="137">
        <f t="shared" si="4"/>
        <v>1.143</v>
      </c>
      <c r="AP25" s="137">
        <f t="shared" si="5"/>
        <v>3.3000000000000002E-2</v>
      </c>
      <c r="AQ25" s="132">
        <f t="shared" si="6"/>
        <v>0.87489063867016625</v>
      </c>
    </row>
    <row r="26" spans="1:43" x14ac:dyDescent="0.75">
      <c r="A26" s="120" t="s">
        <v>450</v>
      </c>
      <c r="B26" s="120">
        <v>124</v>
      </c>
      <c r="C26" s="120">
        <v>1.2589999999999999</v>
      </c>
      <c r="D26" s="120">
        <v>3.9E-2</v>
      </c>
      <c r="E26" s="120">
        <v>3390</v>
      </c>
      <c r="F26" s="121">
        <v>3.3277870216306198</v>
      </c>
      <c r="G26" s="120">
        <v>9.7996711279942195E-2</v>
      </c>
      <c r="H26" s="121">
        <v>0.1094</v>
      </c>
      <c r="I26" s="120">
        <v>2.04724204724307E-3</v>
      </c>
      <c r="J26" s="120">
        <v>0.35576000000000002</v>
      </c>
      <c r="K26" s="121">
        <v>4.51</v>
      </c>
      <c r="L26" s="120">
        <v>7.54284091042626E-2</v>
      </c>
      <c r="M26" s="121">
        <v>0.30049999999999999</v>
      </c>
      <c r="N26" s="120">
        <v>8.8491275277566006E-3</v>
      </c>
      <c r="O26" s="120">
        <v>0.49113000000000001</v>
      </c>
      <c r="P26" s="123">
        <v>1693</v>
      </c>
      <c r="Q26" s="124">
        <v>43.9731213916046</v>
      </c>
      <c r="S26" s="123">
        <v>1731</v>
      </c>
      <c r="T26" s="124">
        <v>13.876810808968299</v>
      </c>
      <c r="V26" s="123">
        <v>1782</v>
      </c>
      <c r="W26" s="124">
        <v>33.070833070849602</v>
      </c>
      <c r="Y26" s="124">
        <v>2.1952628538417098</v>
      </c>
      <c r="Z26" s="124">
        <v>4.9943883277216701</v>
      </c>
      <c r="AA26" s="122">
        <v>1782</v>
      </c>
      <c r="AB26" s="122">
        <v>33.070833070849602</v>
      </c>
      <c r="AD26" s="125">
        <v>1680</v>
      </c>
      <c r="AE26" s="124">
        <v>45.285929436424198</v>
      </c>
      <c r="AF26" s="125">
        <v>1667</v>
      </c>
      <c r="AG26" s="124">
        <v>21.282995048345501</v>
      </c>
      <c r="AH26" s="125">
        <v>1654</v>
      </c>
      <c r="AI26" s="124">
        <v>21.259821259831899</v>
      </c>
      <c r="AJ26" s="124">
        <v>8.8999999999999999E-3</v>
      </c>
      <c r="AK26" s="124">
        <v>3.2000000000000002E-3</v>
      </c>
      <c r="AL26" s="132">
        <f t="shared" si="1"/>
        <v>45.285929436424198</v>
      </c>
      <c r="AM26" s="132">
        <f t="shared" si="2"/>
        <v>1667</v>
      </c>
      <c r="AN26" s="137">
        <f t="shared" si="3"/>
        <v>124</v>
      </c>
      <c r="AO26" s="137">
        <f t="shared" si="4"/>
        <v>1.2589999999999999</v>
      </c>
      <c r="AP26" s="137">
        <f t="shared" si="5"/>
        <v>3.9E-2</v>
      </c>
      <c r="AQ26" s="132">
        <f t="shared" si="6"/>
        <v>0.79428117553613986</v>
      </c>
    </row>
    <row r="27" spans="1:43" x14ac:dyDescent="0.75">
      <c r="A27" s="120" t="s">
        <v>451</v>
      </c>
      <c r="B27" s="120">
        <v>386</v>
      </c>
      <c r="C27" s="120">
        <v>1.1200000000000001</v>
      </c>
      <c r="D27" s="120">
        <v>0.05</v>
      </c>
      <c r="E27" s="120">
        <v>1780</v>
      </c>
      <c r="F27" s="121">
        <v>10.615711252653901</v>
      </c>
      <c r="G27" s="120">
        <v>0.318380993376503</v>
      </c>
      <c r="H27" s="121">
        <v>5.8599999999999999E-2</v>
      </c>
      <c r="I27" s="120">
        <v>1.41732141732213E-3</v>
      </c>
      <c r="J27" s="120">
        <v>0.40522000000000002</v>
      </c>
      <c r="K27" s="121">
        <v>0.75700000000000001</v>
      </c>
      <c r="L27" s="120">
        <v>1.81151704656622E-2</v>
      </c>
      <c r="M27" s="121">
        <v>9.4200000000000006E-2</v>
      </c>
      <c r="N27" s="120">
        <v>2.8251983180654699E-3</v>
      </c>
      <c r="O27" s="120">
        <v>0.28288999999999997</v>
      </c>
      <c r="P27" s="123">
        <v>580</v>
      </c>
      <c r="Q27" s="124">
        <v>16.740384600878201</v>
      </c>
      <c r="S27" s="123">
        <v>571</v>
      </c>
      <c r="T27" s="124">
        <v>10.6844685631595</v>
      </c>
      <c r="V27" s="123">
        <v>537</v>
      </c>
      <c r="W27" s="124">
        <v>52.755852755879097</v>
      </c>
      <c r="Y27" s="124">
        <v>-1.57618213660244</v>
      </c>
      <c r="Z27" s="124">
        <v>-8.0074487895717006</v>
      </c>
      <c r="AA27" s="122">
        <v>580</v>
      </c>
      <c r="AB27" s="122">
        <v>16.740384600878201</v>
      </c>
      <c r="AD27" s="125">
        <v>579</v>
      </c>
      <c r="AE27" s="124">
        <v>16.740384600878201</v>
      </c>
      <c r="AF27" s="125">
        <v>557.29999999999995</v>
      </c>
      <c r="AG27" s="124">
        <v>8.3752055782018395</v>
      </c>
      <c r="AH27" s="125">
        <v>486</v>
      </c>
      <c r="AI27" s="124">
        <v>26.7716267716402</v>
      </c>
      <c r="AJ27" s="124">
        <v>2.5999999999999999E-3</v>
      </c>
      <c r="AK27" s="124">
        <v>1.1000000000000001E-3</v>
      </c>
      <c r="AL27" s="132">
        <f t="shared" si="1"/>
        <v>16.740384600878201</v>
      </c>
      <c r="AM27" s="132">
        <f t="shared" si="2"/>
        <v>557.29999999999995</v>
      </c>
      <c r="AN27" s="137">
        <f t="shared" si="3"/>
        <v>386</v>
      </c>
      <c r="AO27" s="137">
        <f t="shared" si="4"/>
        <v>1.1200000000000001</v>
      </c>
      <c r="AP27" s="137">
        <f t="shared" si="5"/>
        <v>0.05</v>
      </c>
      <c r="AQ27" s="132">
        <f t="shared" si="6"/>
        <v>0.89285714285714279</v>
      </c>
    </row>
    <row r="28" spans="1:43" x14ac:dyDescent="0.75">
      <c r="A28" s="120" t="s">
        <v>452</v>
      </c>
      <c r="B28" s="120">
        <v>501</v>
      </c>
      <c r="C28" s="120">
        <v>7.22</v>
      </c>
      <c r="D28" s="120">
        <v>0.49</v>
      </c>
      <c r="E28" s="120">
        <v>1740</v>
      </c>
      <c r="F28" s="121">
        <v>13.908205841446501</v>
      </c>
      <c r="G28" s="120">
        <v>0.43241158809882402</v>
      </c>
      <c r="H28" s="121">
        <v>5.8500000000000003E-2</v>
      </c>
      <c r="I28" s="120">
        <v>1.65354165354248E-3</v>
      </c>
      <c r="J28" s="120">
        <v>0.31941999999999998</v>
      </c>
      <c r="K28" s="121">
        <v>0.57899999999999996</v>
      </c>
      <c r="L28" s="120">
        <v>1.7790638240378E-2</v>
      </c>
      <c r="M28" s="121">
        <v>7.1900000000000006E-2</v>
      </c>
      <c r="N28" s="120">
        <v>2.2353992699515601E-3</v>
      </c>
      <c r="O28" s="120">
        <v>0.23694999999999999</v>
      </c>
      <c r="P28" s="123">
        <v>447</v>
      </c>
      <c r="Q28" s="124">
        <v>13.338925460615</v>
      </c>
      <c r="S28" s="123">
        <v>462</v>
      </c>
      <c r="T28" s="124">
        <v>11.327523960636</v>
      </c>
      <c r="V28" s="123">
        <v>529</v>
      </c>
      <c r="W28" s="124">
        <v>57.480257480286198</v>
      </c>
      <c r="Y28" s="124">
        <v>3.2467532467532401</v>
      </c>
      <c r="Z28" s="124">
        <v>15.5009451795841</v>
      </c>
      <c r="AA28" s="122">
        <v>447</v>
      </c>
      <c r="AB28" s="122">
        <v>13.338925460615</v>
      </c>
      <c r="AD28" s="125">
        <v>445</v>
      </c>
      <c r="AE28" s="124">
        <v>13.338925460615</v>
      </c>
      <c r="AF28" s="125">
        <v>437.1</v>
      </c>
      <c r="AG28" s="124">
        <v>7.3294337488500503</v>
      </c>
      <c r="AH28" s="125">
        <v>413</v>
      </c>
      <c r="AI28" s="124">
        <v>14.1732141732213</v>
      </c>
      <c r="AJ28" s="124">
        <v>4.7000000000000002E-3</v>
      </c>
      <c r="AK28" s="124">
        <v>2.3E-3</v>
      </c>
      <c r="AL28" s="132">
        <f t="shared" si="1"/>
        <v>13.338925460615</v>
      </c>
      <c r="AM28" s="132">
        <f t="shared" si="2"/>
        <v>437.1</v>
      </c>
      <c r="AN28" s="137">
        <f t="shared" si="3"/>
        <v>501</v>
      </c>
      <c r="AO28" s="137">
        <f t="shared" si="4"/>
        <v>7.22</v>
      </c>
      <c r="AP28" s="137">
        <f t="shared" si="5"/>
        <v>0.49</v>
      </c>
      <c r="AQ28" s="132">
        <f t="shared" si="6"/>
        <v>0.13850415512465375</v>
      </c>
    </row>
    <row r="29" spans="1:43" x14ac:dyDescent="0.75">
      <c r="A29" s="120" t="s">
        <v>453</v>
      </c>
      <c r="B29" s="120">
        <v>422</v>
      </c>
      <c r="C29" s="120">
        <v>1.64</v>
      </c>
      <c r="D29" s="120">
        <v>0.21</v>
      </c>
      <c r="E29" s="120">
        <v>910</v>
      </c>
      <c r="F29" s="121">
        <v>18.050541516245499</v>
      </c>
      <c r="G29" s="120">
        <v>1.7766927221904401</v>
      </c>
      <c r="H29" s="121">
        <v>7.0999999999999994E-2</v>
      </c>
      <c r="I29" s="120">
        <v>9.4488094488141706E-3</v>
      </c>
      <c r="J29" s="120">
        <v>-0.28272000000000003</v>
      </c>
      <c r="K29" s="121">
        <v>0.56000000000000005</v>
      </c>
      <c r="L29" s="120">
        <v>0.12604509669162101</v>
      </c>
      <c r="M29" s="121">
        <v>5.5399999999999998E-2</v>
      </c>
      <c r="N29" s="120">
        <v>5.4529542352380004E-3</v>
      </c>
      <c r="O29" s="120">
        <v>0.62261999999999995</v>
      </c>
      <c r="P29" s="123">
        <v>346</v>
      </c>
      <c r="Q29" s="124">
        <v>32.603585773088</v>
      </c>
      <c r="S29" s="123">
        <v>410</v>
      </c>
      <c r="T29" s="124">
        <v>56.750242524029197</v>
      </c>
      <c r="V29" s="123">
        <v>750</v>
      </c>
      <c r="W29" s="124">
        <v>212.59821259831901</v>
      </c>
      <c r="Y29" s="124">
        <v>15.609756097561</v>
      </c>
      <c r="Z29" s="124">
        <v>53.866666666666703</v>
      </c>
      <c r="AA29" s="122">
        <v>346</v>
      </c>
      <c r="AB29" s="122">
        <v>32.603585773088</v>
      </c>
      <c r="AD29" s="125">
        <v>325</v>
      </c>
      <c r="AE29" s="124">
        <v>25.079748907497098</v>
      </c>
      <c r="AF29" s="125">
        <v>323</v>
      </c>
      <c r="AG29" s="124">
        <v>25.325679192000599</v>
      </c>
      <c r="AH29" s="125">
        <v>299</v>
      </c>
      <c r="AI29" s="124">
        <v>38.5826385826579</v>
      </c>
      <c r="AJ29" s="124">
        <v>2.4E-2</v>
      </c>
      <c r="AK29" s="124">
        <v>1.4E-2</v>
      </c>
      <c r="AL29" s="132">
        <f t="shared" si="1"/>
        <v>25.079748907497098</v>
      </c>
      <c r="AM29" s="132">
        <f t="shared" si="2"/>
        <v>323</v>
      </c>
      <c r="AN29" s="137">
        <f t="shared" si="3"/>
        <v>422</v>
      </c>
      <c r="AO29" s="137">
        <f t="shared" si="4"/>
        <v>1.64</v>
      </c>
      <c r="AP29" s="137">
        <f t="shared" si="5"/>
        <v>0.21</v>
      </c>
      <c r="AQ29" s="132">
        <f t="shared" si="6"/>
        <v>0.6097560975609756</v>
      </c>
    </row>
    <row r="30" spans="1:43" x14ac:dyDescent="0.75">
      <c r="A30" s="120" t="s">
        <v>454</v>
      </c>
      <c r="B30" s="120">
        <v>580</v>
      </c>
      <c r="C30" s="120">
        <v>4.3600000000000003</v>
      </c>
      <c r="D30" s="120">
        <v>0.78</v>
      </c>
      <c r="E30" s="120">
        <v>1770</v>
      </c>
      <c r="F30" s="121">
        <v>15.1285930408472</v>
      </c>
      <c r="G30" s="120">
        <v>0.49712399020585901</v>
      </c>
      <c r="H30" s="121">
        <v>5.6399999999999999E-2</v>
      </c>
      <c r="I30" s="120">
        <v>1.49606149606224E-3</v>
      </c>
      <c r="J30" s="120">
        <v>0.22645000000000001</v>
      </c>
      <c r="K30" s="121">
        <v>0.51200000000000001</v>
      </c>
      <c r="L30" s="120">
        <v>1.6150698313076101E-2</v>
      </c>
      <c r="M30" s="121">
        <v>6.6100000000000006E-2</v>
      </c>
      <c r="N30" s="120">
        <v>2.1720391092473401E-3</v>
      </c>
      <c r="O30" s="120">
        <v>0.56896999999999998</v>
      </c>
      <c r="P30" s="123">
        <v>412</v>
      </c>
      <c r="Q30" s="124">
        <v>13.193452356752699</v>
      </c>
      <c r="S30" s="123">
        <v>419</v>
      </c>
      <c r="T30" s="124">
        <v>10.515362544464301</v>
      </c>
      <c r="V30" s="123">
        <v>454</v>
      </c>
      <c r="W30" s="124">
        <v>55.905455905483898</v>
      </c>
      <c r="Y30" s="124">
        <v>1.6706443914081199</v>
      </c>
      <c r="Z30" s="124">
        <v>9.2511013215859101</v>
      </c>
      <c r="AA30" s="122">
        <v>412</v>
      </c>
      <c r="AB30" s="122">
        <v>13.193452356752699</v>
      </c>
      <c r="AD30" s="125">
        <v>411</v>
      </c>
      <c r="AE30" s="124">
        <v>13.193452356752699</v>
      </c>
      <c r="AF30" s="125">
        <v>404</v>
      </c>
      <c r="AG30" s="124">
        <v>8.9895967340877991</v>
      </c>
      <c r="AH30" s="125">
        <v>363</v>
      </c>
      <c r="AI30" s="124">
        <v>21.259821259831899</v>
      </c>
      <c r="AJ30" s="124">
        <v>2.5999999999999999E-3</v>
      </c>
      <c r="AK30" s="124">
        <v>1.6999999999999999E-3</v>
      </c>
      <c r="AL30" s="132">
        <f t="shared" si="1"/>
        <v>13.193452356752699</v>
      </c>
      <c r="AM30" s="132">
        <f t="shared" si="2"/>
        <v>404</v>
      </c>
      <c r="AN30" s="137">
        <f t="shared" si="3"/>
        <v>580</v>
      </c>
      <c r="AO30" s="137">
        <f t="shared" si="4"/>
        <v>4.3600000000000003</v>
      </c>
      <c r="AP30" s="137">
        <f t="shared" si="5"/>
        <v>0.78</v>
      </c>
      <c r="AQ30" s="132">
        <f t="shared" si="6"/>
        <v>0.2293577981651376</v>
      </c>
    </row>
    <row r="31" spans="1:43" x14ac:dyDescent="0.75">
      <c r="A31" s="120" t="s">
        <v>455</v>
      </c>
      <c r="B31" s="120">
        <v>375</v>
      </c>
      <c r="C31" s="120">
        <v>1.357</v>
      </c>
      <c r="D31" s="120">
        <v>4.2000000000000003E-2</v>
      </c>
      <c r="E31" s="120">
        <v>432</v>
      </c>
      <c r="F31" s="121">
        <v>37.707390648567099</v>
      </c>
      <c r="G31" s="120">
        <v>1.11671735720584</v>
      </c>
      <c r="H31" s="121">
        <v>4.99E-2</v>
      </c>
      <c r="I31" s="120">
        <v>1.7322817322826E-3</v>
      </c>
      <c r="J31" s="120">
        <v>0.21262</v>
      </c>
      <c r="K31" s="121">
        <v>0.1817</v>
      </c>
      <c r="L31" s="120">
        <v>6.6580424758332698E-3</v>
      </c>
      <c r="M31" s="121">
        <v>2.6519999999999998E-2</v>
      </c>
      <c r="N31" s="120">
        <v>7.8539893118338103E-4</v>
      </c>
      <c r="O31" s="120">
        <v>9.0881000000000003E-2</v>
      </c>
      <c r="P31" s="123">
        <v>168.7</v>
      </c>
      <c r="Q31" s="124">
        <v>4.9359889665743202</v>
      </c>
      <c r="S31" s="123">
        <v>169.2</v>
      </c>
      <c r="T31" s="124">
        <v>5.7736647026699499</v>
      </c>
      <c r="V31" s="123">
        <v>184</v>
      </c>
      <c r="W31" s="124">
        <v>72.440872440908706</v>
      </c>
      <c r="Y31" s="124">
        <v>0.29550827423167902</v>
      </c>
      <c r="Z31" s="124">
        <v>8.3152173913043601</v>
      </c>
      <c r="AA31" s="122">
        <v>168.7</v>
      </c>
      <c r="AB31" s="122">
        <v>4.9359889665743202</v>
      </c>
      <c r="AD31" s="125">
        <v>168.3</v>
      </c>
      <c r="AE31" s="124">
        <v>5.06799635735302</v>
      </c>
      <c r="AF31" s="125">
        <v>167.4</v>
      </c>
      <c r="AG31" s="124">
        <v>3.03802634926969</v>
      </c>
      <c r="AH31" s="125">
        <v>161</v>
      </c>
      <c r="AI31" s="124">
        <v>5.7480257480286197</v>
      </c>
      <c r="AJ31" s="124">
        <v>8.0000000000000004E-4</v>
      </c>
      <c r="AK31" s="124">
        <v>2.8999999999999998E-3</v>
      </c>
      <c r="AL31" s="132">
        <f t="shared" si="1"/>
        <v>5.06799635735302</v>
      </c>
      <c r="AM31" s="132">
        <f t="shared" si="2"/>
        <v>167.4</v>
      </c>
      <c r="AN31" s="137">
        <f t="shared" si="3"/>
        <v>375</v>
      </c>
      <c r="AO31" s="137">
        <f t="shared" si="4"/>
        <v>1.357</v>
      </c>
      <c r="AP31" s="137">
        <f t="shared" si="5"/>
        <v>4.2000000000000003E-2</v>
      </c>
      <c r="AQ31" s="132">
        <f t="shared" si="6"/>
        <v>0.73691967575534267</v>
      </c>
    </row>
    <row r="32" spans="1:43" x14ac:dyDescent="0.75">
      <c r="A32" s="120" t="s">
        <v>456</v>
      </c>
      <c r="B32" s="120">
        <v>279</v>
      </c>
      <c r="C32" s="120">
        <v>1.1499999999999999</v>
      </c>
      <c r="D32" s="120">
        <v>0.1</v>
      </c>
      <c r="E32" s="120">
        <v>598</v>
      </c>
      <c r="F32" s="121">
        <v>20.491803278688501</v>
      </c>
      <c r="G32" s="120">
        <v>0.60800830320388499</v>
      </c>
      <c r="H32" s="121">
        <v>5.3199999999999997E-2</v>
      </c>
      <c r="I32" s="120">
        <v>1.81102181102272E-3</v>
      </c>
      <c r="J32" s="120">
        <v>5.8739E-2</v>
      </c>
      <c r="K32" s="121">
        <v>0.35899999999999999</v>
      </c>
      <c r="L32" s="120">
        <v>1.43942755635704E-2</v>
      </c>
      <c r="M32" s="121">
        <v>4.8800000000000003E-2</v>
      </c>
      <c r="N32" s="120">
        <v>1.44793529358186E-3</v>
      </c>
      <c r="O32" s="120">
        <v>0.43286000000000002</v>
      </c>
      <c r="P32" s="123">
        <v>307</v>
      </c>
      <c r="Q32" s="124">
        <v>8.9660023236522495</v>
      </c>
      <c r="S32" s="123">
        <v>310</v>
      </c>
      <c r="T32" s="124">
        <v>10.406987056055099</v>
      </c>
      <c r="V32" s="123">
        <v>315</v>
      </c>
      <c r="W32" s="124">
        <v>73.228273228309803</v>
      </c>
      <c r="Y32" s="124">
        <v>0.967741935483872</v>
      </c>
      <c r="Z32" s="124">
        <v>2.53968253968254</v>
      </c>
      <c r="AA32" s="122">
        <v>307</v>
      </c>
      <c r="AB32" s="122">
        <v>8.9660023236522495</v>
      </c>
      <c r="AD32" s="125">
        <v>306.39999999999998</v>
      </c>
      <c r="AE32" s="124">
        <v>9.0540818235609901</v>
      </c>
      <c r="AF32" s="125">
        <v>301.2</v>
      </c>
      <c r="AG32" s="124">
        <v>5.3777857511152298</v>
      </c>
      <c r="AH32" s="125">
        <v>265</v>
      </c>
      <c r="AI32" s="124">
        <v>19.685019685029499</v>
      </c>
      <c r="AJ32" s="124">
        <v>2.5000000000000001E-3</v>
      </c>
      <c r="AK32" s="124">
        <v>2.5999999999999999E-3</v>
      </c>
      <c r="AL32" s="132">
        <f t="shared" si="1"/>
        <v>9.0540818235609901</v>
      </c>
      <c r="AM32" s="132">
        <f t="shared" si="2"/>
        <v>301.2</v>
      </c>
      <c r="AN32" s="137">
        <f t="shared" si="3"/>
        <v>279</v>
      </c>
      <c r="AO32" s="137">
        <f t="shared" si="4"/>
        <v>1.1499999999999999</v>
      </c>
      <c r="AP32" s="137">
        <f t="shared" si="5"/>
        <v>0.1</v>
      </c>
      <c r="AQ32" s="132">
        <f t="shared" si="6"/>
        <v>0.86956521739130443</v>
      </c>
    </row>
    <row r="33" spans="1:43" x14ac:dyDescent="0.75">
      <c r="A33" s="120" t="s">
        <v>457</v>
      </c>
      <c r="B33" s="120">
        <v>659</v>
      </c>
      <c r="C33" s="120">
        <v>1.151</v>
      </c>
      <c r="D33" s="120">
        <v>3.1E-2</v>
      </c>
      <c r="E33" s="120">
        <v>1522</v>
      </c>
      <c r="F33" s="121">
        <v>20.325203252032502</v>
      </c>
      <c r="G33" s="120">
        <v>0.63914219268229899</v>
      </c>
      <c r="H33" s="121">
        <v>5.3900000000000003E-2</v>
      </c>
      <c r="I33" s="120">
        <v>1.18110118110177E-3</v>
      </c>
      <c r="J33" s="120">
        <v>9.5827999999999997E-2</v>
      </c>
      <c r="K33" s="121">
        <v>0.36699999999999999</v>
      </c>
      <c r="L33" s="120">
        <v>1.1318999999999999E-2</v>
      </c>
      <c r="M33" s="121">
        <v>4.9200000000000001E-2</v>
      </c>
      <c r="N33" s="120">
        <v>1.54713315729448E-3</v>
      </c>
      <c r="O33" s="120">
        <v>0.64648000000000005</v>
      </c>
      <c r="P33" s="123">
        <v>309.7</v>
      </c>
      <c r="Q33" s="124">
        <v>9.4232250404544899</v>
      </c>
      <c r="S33" s="123">
        <v>317</v>
      </c>
      <c r="T33" s="124">
        <v>8.1019290431082105</v>
      </c>
      <c r="V33" s="123">
        <v>355</v>
      </c>
      <c r="W33" s="124">
        <v>48.818848818873199</v>
      </c>
      <c r="Y33" s="124">
        <v>2.3028391167192401</v>
      </c>
      <c r="Z33" s="124">
        <v>12.760563380281701</v>
      </c>
      <c r="AA33" s="122">
        <v>309.7</v>
      </c>
      <c r="AB33" s="122">
        <v>9.4232250404544899</v>
      </c>
      <c r="AD33" s="125">
        <v>308.7</v>
      </c>
      <c r="AE33" s="124">
        <v>9.4232250404544899</v>
      </c>
      <c r="AF33" s="125">
        <v>303.39999999999998</v>
      </c>
      <c r="AG33" s="124">
        <v>6.05648860475773</v>
      </c>
      <c r="AH33" s="125">
        <v>254</v>
      </c>
      <c r="AI33" s="124">
        <v>18.110218110227201</v>
      </c>
      <c r="AJ33" s="124">
        <v>3.2000000000000002E-3</v>
      </c>
      <c r="AK33" s="124">
        <v>1.6000000000000001E-3</v>
      </c>
      <c r="AL33" s="132">
        <f t="shared" si="1"/>
        <v>9.4232250404544899</v>
      </c>
      <c r="AM33" s="132">
        <f t="shared" si="2"/>
        <v>303.39999999999998</v>
      </c>
      <c r="AN33" s="137">
        <f t="shared" si="3"/>
        <v>659</v>
      </c>
      <c r="AO33" s="137">
        <f t="shared" si="4"/>
        <v>1.151</v>
      </c>
      <c r="AP33" s="137">
        <f t="shared" si="5"/>
        <v>3.1E-2</v>
      </c>
      <c r="AQ33" s="132">
        <f t="shared" si="6"/>
        <v>0.86880973066898348</v>
      </c>
    </row>
    <row r="34" spans="1:43" x14ac:dyDescent="0.75">
      <c r="A34" s="120" t="s">
        <v>458</v>
      </c>
      <c r="B34" s="120">
        <v>131</v>
      </c>
      <c r="C34" s="120">
        <v>4.3</v>
      </c>
      <c r="D34" s="120">
        <v>0.4</v>
      </c>
      <c r="E34" s="120">
        <v>580</v>
      </c>
      <c r="F34" s="121">
        <v>11.441647597254001</v>
      </c>
      <c r="G34" s="120">
        <v>0.43585614480778601</v>
      </c>
      <c r="H34" s="121">
        <v>6.1600000000000002E-2</v>
      </c>
      <c r="I34" s="120">
        <v>1.65354165354248E-3</v>
      </c>
      <c r="J34" s="120">
        <v>4.6675000000000001E-2</v>
      </c>
      <c r="K34" s="121">
        <v>0.73899999999999999</v>
      </c>
      <c r="L34" s="120">
        <v>2.8040326834757101E-2</v>
      </c>
      <c r="M34" s="121">
        <v>8.7400000000000005E-2</v>
      </c>
      <c r="N34" s="120">
        <v>3.3294004847119201E-3</v>
      </c>
      <c r="O34" s="120">
        <v>0.72858999999999996</v>
      </c>
      <c r="P34" s="123">
        <v>540</v>
      </c>
      <c r="Q34" s="124">
        <v>19.755208946912301</v>
      </c>
      <c r="S34" s="123">
        <v>559</v>
      </c>
      <c r="T34" s="124">
        <v>16.035060548111598</v>
      </c>
      <c r="V34" s="123">
        <v>638</v>
      </c>
      <c r="W34" s="124">
        <v>58.267658267687402</v>
      </c>
      <c r="Y34" s="124">
        <v>3.3989266547406101</v>
      </c>
      <c r="Z34" s="124">
        <v>15.360501567398099</v>
      </c>
      <c r="AA34" s="122">
        <v>540</v>
      </c>
      <c r="AB34" s="122">
        <v>19.755208946912301</v>
      </c>
      <c r="AD34" s="125">
        <v>537</v>
      </c>
      <c r="AE34" s="124">
        <v>19.755208946912301</v>
      </c>
      <c r="AF34" s="125">
        <v>524</v>
      </c>
      <c r="AG34" s="124">
        <v>15.2624757749719</v>
      </c>
      <c r="AH34" s="125">
        <v>478</v>
      </c>
      <c r="AI34" s="124">
        <v>29.921229921244901</v>
      </c>
      <c r="AJ34" s="124">
        <v>6.1999999999999998E-3</v>
      </c>
      <c r="AK34" s="124">
        <v>2E-3</v>
      </c>
      <c r="AL34" s="132">
        <f t="shared" si="1"/>
        <v>19.755208946912301</v>
      </c>
      <c r="AM34" s="132">
        <f t="shared" si="2"/>
        <v>524</v>
      </c>
      <c r="AN34" s="137">
        <f t="shared" si="3"/>
        <v>131</v>
      </c>
      <c r="AO34" s="137">
        <f t="shared" si="4"/>
        <v>4.3</v>
      </c>
      <c r="AP34" s="137">
        <f t="shared" si="5"/>
        <v>0.4</v>
      </c>
      <c r="AQ34" s="132">
        <f t="shared" si="6"/>
        <v>0.23255813953488372</v>
      </c>
    </row>
    <row r="35" spans="1:43" x14ac:dyDescent="0.75">
      <c r="A35" s="120" t="s">
        <v>459</v>
      </c>
      <c r="B35" s="120">
        <v>165.4</v>
      </c>
      <c r="C35" s="120">
        <v>0.95499999999999996</v>
      </c>
      <c r="D35" s="120">
        <v>2.8000000000000001E-2</v>
      </c>
      <c r="E35" s="120">
        <v>629</v>
      </c>
      <c r="F35" s="121">
        <v>13.6612021857924</v>
      </c>
      <c r="G35" s="120">
        <v>0.42204290376041698</v>
      </c>
      <c r="H35" s="121">
        <v>6.0100000000000001E-2</v>
      </c>
      <c r="I35" s="120">
        <v>1.18110118110177E-3</v>
      </c>
      <c r="J35" s="120">
        <v>0.12554000000000001</v>
      </c>
      <c r="K35" s="121">
        <v>0.60399999999999998</v>
      </c>
      <c r="L35" s="120">
        <v>1.55465746709685E-2</v>
      </c>
      <c r="M35" s="121">
        <v>7.3200000000000001E-2</v>
      </c>
      <c r="N35" s="120">
        <v>2.2614071686452202E-3</v>
      </c>
      <c r="O35" s="120">
        <v>0.62251999999999996</v>
      </c>
      <c r="P35" s="123">
        <v>455</v>
      </c>
      <c r="Q35" s="124">
        <v>13.4857695250881</v>
      </c>
      <c r="S35" s="123">
        <v>479</v>
      </c>
      <c r="T35" s="124">
        <v>9.82056161767599</v>
      </c>
      <c r="V35" s="123">
        <v>596</v>
      </c>
      <c r="W35" s="124">
        <v>41.732241732262601</v>
      </c>
      <c r="Y35" s="124">
        <v>5.0104384133611699</v>
      </c>
      <c r="Z35" s="124">
        <v>23.657718120805399</v>
      </c>
      <c r="AA35" s="122">
        <v>455</v>
      </c>
      <c r="AB35" s="122">
        <v>13.4857695250881</v>
      </c>
      <c r="AD35" s="125">
        <v>453</v>
      </c>
      <c r="AE35" s="124">
        <v>13.9601568645841</v>
      </c>
      <c r="AF35" s="125">
        <v>448.7</v>
      </c>
      <c r="AG35" s="124">
        <v>8.0931594872812695</v>
      </c>
      <c r="AH35" s="125">
        <v>439</v>
      </c>
      <c r="AI35" s="124">
        <v>11.8110118110177</v>
      </c>
      <c r="AJ35" s="124">
        <v>5.7000000000000002E-3</v>
      </c>
      <c r="AK35" s="124">
        <v>1.6000000000000001E-3</v>
      </c>
      <c r="AL35" s="132">
        <f t="shared" si="1"/>
        <v>13.9601568645841</v>
      </c>
      <c r="AM35" s="132">
        <f t="shared" si="2"/>
        <v>448.7</v>
      </c>
      <c r="AN35" s="137">
        <f t="shared" si="3"/>
        <v>165.4</v>
      </c>
      <c r="AO35" s="137">
        <f t="shared" si="4"/>
        <v>0.95499999999999996</v>
      </c>
      <c r="AP35" s="137">
        <f t="shared" si="5"/>
        <v>2.8000000000000001E-2</v>
      </c>
      <c r="AQ35" s="132">
        <f t="shared" si="6"/>
        <v>1.0471204188481675</v>
      </c>
    </row>
    <row r="36" spans="1:43" x14ac:dyDescent="0.75">
      <c r="A36" s="120" t="s">
        <v>460</v>
      </c>
      <c r="B36" s="120">
        <v>252</v>
      </c>
      <c r="C36" s="120">
        <v>6.39</v>
      </c>
      <c r="D36" s="120">
        <v>0.31</v>
      </c>
      <c r="E36" s="120">
        <v>6050</v>
      </c>
      <c r="F36" s="121">
        <v>3.6900369003689999</v>
      </c>
      <c r="G36" s="120">
        <v>0.18521978175506601</v>
      </c>
      <c r="H36" s="121">
        <v>0.1124</v>
      </c>
      <c r="I36" s="120">
        <v>1.88976188976283E-3</v>
      </c>
      <c r="J36" s="120">
        <v>-0.31276999999999999</v>
      </c>
      <c r="K36" s="121">
        <v>4.21</v>
      </c>
      <c r="L36" s="120">
        <v>0.22243309308643799</v>
      </c>
      <c r="M36" s="121">
        <v>0.27100000000000002</v>
      </c>
      <c r="N36" s="120">
        <v>1.36027259918738E-2</v>
      </c>
      <c r="O36" s="120">
        <v>0.94828000000000001</v>
      </c>
      <c r="P36" s="123">
        <v>1541</v>
      </c>
      <c r="Q36" s="124">
        <v>68.938080568125997</v>
      </c>
      <c r="S36" s="123">
        <v>1658</v>
      </c>
      <c r="T36" s="124">
        <v>42.905793766177197</v>
      </c>
      <c r="V36" s="123">
        <v>1832</v>
      </c>
      <c r="W36" s="124">
        <v>30.708630708646101</v>
      </c>
      <c r="Y36" s="124">
        <v>7.0566948130277503</v>
      </c>
      <c r="Z36" s="124">
        <v>15.884279475982501</v>
      </c>
      <c r="AA36" s="122">
        <v>1832</v>
      </c>
      <c r="AB36" s="122">
        <v>30.708630708646101</v>
      </c>
      <c r="AD36" s="125">
        <v>1517</v>
      </c>
      <c r="AE36" s="124">
        <v>71.689182952642298</v>
      </c>
      <c r="AF36" s="125">
        <v>1519</v>
      </c>
      <c r="AG36" s="124">
        <v>60.1174445457034</v>
      </c>
      <c r="AH36" s="125">
        <v>1529</v>
      </c>
      <c r="AI36" s="124">
        <v>57.480257480286198</v>
      </c>
      <c r="AJ36" s="124">
        <v>1.9400000000000001E-2</v>
      </c>
      <c r="AK36" s="124">
        <v>4.1999999999999997E-3</v>
      </c>
      <c r="AL36" s="132">
        <f t="shared" si="1"/>
        <v>71.689182952642298</v>
      </c>
      <c r="AM36" s="132">
        <f t="shared" si="2"/>
        <v>1519</v>
      </c>
      <c r="AN36" s="137">
        <f t="shared" si="3"/>
        <v>252</v>
      </c>
      <c r="AO36" s="137">
        <f t="shared" si="4"/>
        <v>6.39</v>
      </c>
      <c r="AP36" s="137">
        <f t="shared" si="5"/>
        <v>0.31</v>
      </c>
      <c r="AQ36" s="132">
        <f t="shared" si="6"/>
        <v>0.1564945226917058</v>
      </c>
    </row>
    <row r="37" spans="1:43" x14ac:dyDescent="0.75">
      <c r="A37" s="120" t="s">
        <v>461</v>
      </c>
      <c r="B37" s="120">
        <v>63.4</v>
      </c>
      <c r="C37" s="120">
        <v>0.64400000000000002</v>
      </c>
      <c r="D37" s="120">
        <v>1.4999999999999999E-2</v>
      </c>
      <c r="E37" s="120">
        <v>318</v>
      </c>
      <c r="F37" s="121">
        <v>10.493179433368301</v>
      </c>
      <c r="G37" s="120">
        <v>0.32349274616201501</v>
      </c>
      <c r="H37" s="121">
        <v>6.1600000000000002E-2</v>
      </c>
      <c r="I37" s="120">
        <v>2.51968251968378E-3</v>
      </c>
      <c r="J37" s="120">
        <v>0.35461999999999999</v>
      </c>
      <c r="K37" s="121">
        <v>0.81399999999999995</v>
      </c>
      <c r="L37" s="120">
        <v>3.2782422180186697E-2</v>
      </c>
      <c r="M37" s="121">
        <v>9.5299999999999996E-2</v>
      </c>
      <c r="N37" s="120">
        <v>2.9379902349905701E-3</v>
      </c>
      <c r="O37" s="120">
        <v>1.9978999999999999E-3</v>
      </c>
      <c r="P37" s="123">
        <v>587</v>
      </c>
      <c r="Q37" s="124">
        <v>17.315713722520801</v>
      </c>
      <c r="S37" s="123">
        <v>602</v>
      </c>
      <c r="T37" s="124">
        <v>17.6139875475249</v>
      </c>
      <c r="V37" s="123">
        <v>660</v>
      </c>
      <c r="W37" s="124">
        <v>94.488094488141698</v>
      </c>
      <c r="Y37" s="124">
        <v>2.4916943521594699</v>
      </c>
      <c r="Z37" s="124">
        <v>11.0606060606061</v>
      </c>
      <c r="AA37" s="122">
        <v>587</v>
      </c>
      <c r="AB37" s="122">
        <v>17.315713722520801</v>
      </c>
      <c r="AD37" s="125">
        <v>583</v>
      </c>
      <c r="AE37" s="124">
        <v>17.7925248832282</v>
      </c>
      <c r="AF37" s="125">
        <v>567</v>
      </c>
      <c r="AG37" s="124">
        <v>12.234073619378099</v>
      </c>
      <c r="AH37" s="125">
        <v>512</v>
      </c>
      <c r="AI37" s="124">
        <v>28.346428346442501</v>
      </c>
      <c r="AJ37" s="124">
        <v>5.1000000000000004E-3</v>
      </c>
      <c r="AK37" s="124">
        <v>3.5999999999999999E-3</v>
      </c>
      <c r="AL37" s="132">
        <f t="shared" si="1"/>
        <v>17.7925248832282</v>
      </c>
      <c r="AM37" s="132">
        <f t="shared" si="2"/>
        <v>567</v>
      </c>
      <c r="AN37" s="137">
        <f t="shared" si="3"/>
        <v>63.4</v>
      </c>
      <c r="AO37" s="137">
        <f t="shared" si="4"/>
        <v>0.64400000000000002</v>
      </c>
      <c r="AP37" s="137">
        <f t="shared" si="5"/>
        <v>1.4999999999999999E-2</v>
      </c>
      <c r="AQ37" s="132">
        <f t="shared" si="6"/>
        <v>1.5527950310559007</v>
      </c>
    </row>
    <row r="38" spans="1:43" x14ac:dyDescent="0.75">
      <c r="A38" s="120" t="s">
        <v>462</v>
      </c>
      <c r="B38" s="120">
        <v>91.1</v>
      </c>
      <c r="C38" s="120">
        <v>4.53</v>
      </c>
      <c r="D38" s="120">
        <v>0.28000000000000003</v>
      </c>
      <c r="E38" s="120">
        <v>3790</v>
      </c>
      <c r="F38" s="121">
        <v>2.6990553306342799</v>
      </c>
      <c r="G38" s="120">
        <v>7.9488947643945596E-2</v>
      </c>
      <c r="H38" s="121">
        <v>0.1313</v>
      </c>
      <c r="I38" s="120">
        <v>2.7559027559041298E-3</v>
      </c>
      <c r="J38" s="120">
        <v>0.46901999999999999</v>
      </c>
      <c r="K38" s="121">
        <v>6.67</v>
      </c>
      <c r="L38" s="120">
        <v>0.141767260324801</v>
      </c>
      <c r="M38" s="121">
        <v>0.3705</v>
      </c>
      <c r="N38" s="120">
        <v>1.09114677153213E-2</v>
      </c>
      <c r="O38" s="120">
        <v>0.27445999999999998</v>
      </c>
      <c r="P38" s="123">
        <v>2030</v>
      </c>
      <c r="Q38" s="124">
        <v>51.405384651602397</v>
      </c>
      <c r="S38" s="123">
        <v>2065</v>
      </c>
      <c r="T38" s="124">
        <v>18.392517614426101</v>
      </c>
      <c r="V38" s="123">
        <v>2106</v>
      </c>
      <c r="W38" s="124">
        <v>38.5826385826579</v>
      </c>
      <c r="Y38" s="124">
        <v>1.6949152542372901</v>
      </c>
      <c r="Z38" s="124">
        <v>3.60873694207028</v>
      </c>
      <c r="AA38" s="122">
        <v>2106</v>
      </c>
      <c r="AB38" s="122">
        <v>38.5826385826579</v>
      </c>
      <c r="AD38" s="125">
        <v>2012</v>
      </c>
      <c r="AE38" s="124">
        <v>53.619153025567201</v>
      </c>
      <c r="AF38" s="125">
        <v>1999</v>
      </c>
      <c r="AG38" s="124">
        <v>22.140115270634301</v>
      </c>
      <c r="AH38" s="125">
        <v>1984</v>
      </c>
      <c r="AI38" s="124">
        <v>25.984225984239</v>
      </c>
      <c r="AJ38" s="124">
        <v>1.0200000000000001E-2</v>
      </c>
      <c r="AK38" s="124">
        <v>3.8E-3</v>
      </c>
      <c r="AL38" s="132">
        <f t="shared" si="1"/>
        <v>53.619153025567201</v>
      </c>
      <c r="AM38" s="132">
        <f t="shared" si="2"/>
        <v>1999</v>
      </c>
      <c r="AN38" s="137">
        <f t="shared" si="3"/>
        <v>91.1</v>
      </c>
      <c r="AO38" s="137">
        <f t="shared" si="4"/>
        <v>4.53</v>
      </c>
      <c r="AP38" s="137">
        <f t="shared" si="5"/>
        <v>0.28000000000000003</v>
      </c>
      <c r="AQ38" s="132">
        <f t="shared" si="6"/>
        <v>0.22075055187637968</v>
      </c>
    </row>
    <row r="39" spans="1:43" x14ac:dyDescent="0.75">
      <c r="A39" s="120" t="s">
        <v>463</v>
      </c>
      <c r="B39" s="120">
        <v>288</v>
      </c>
      <c r="C39" s="120">
        <v>1.248</v>
      </c>
      <c r="D39" s="120">
        <v>2.9000000000000001E-2</v>
      </c>
      <c r="E39" s="120">
        <v>707</v>
      </c>
      <c r="F39" s="121">
        <v>18.691588785046701</v>
      </c>
      <c r="G39" s="120">
        <v>0.55514695032860994</v>
      </c>
      <c r="H39" s="121">
        <v>5.3600000000000002E-2</v>
      </c>
      <c r="I39" s="120">
        <v>1.65354165354248E-3</v>
      </c>
      <c r="J39" s="120">
        <v>-4.1581E-2</v>
      </c>
      <c r="K39" s="121">
        <v>0.39700000000000002</v>
      </c>
      <c r="L39" s="120">
        <v>1.44430897317714E-2</v>
      </c>
      <c r="M39" s="121">
        <v>5.3499999999999999E-2</v>
      </c>
      <c r="N39" s="120">
        <v>1.58896935857806E-3</v>
      </c>
      <c r="O39" s="120">
        <v>0.53134999999999999</v>
      </c>
      <c r="P39" s="123">
        <v>336.2</v>
      </c>
      <c r="Q39" s="124">
        <v>9.7527189211907892</v>
      </c>
      <c r="S39" s="123">
        <v>338</v>
      </c>
      <c r="T39" s="124">
        <v>10.4335923403191</v>
      </c>
      <c r="V39" s="123">
        <v>331</v>
      </c>
      <c r="W39" s="124">
        <v>67.716467716501597</v>
      </c>
      <c r="Y39" s="124">
        <v>0.53254437869823301</v>
      </c>
      <c r="Z39" s="124">
        <v>-1.57099697885197</v>
      </c>
      <c r="AA39" s="122">
        <v>336.2</v>
      </c>
      <c r="AB39" s="122">
        <v>9.7527189211907892</v>
      </c>
      <c r="AD39" s="125">
        <v>335.5</v>
      </c>
      <c r="AE39" s="124">
        <v>9.7961689632096896</v>
      </c>
      <c r="AF39" s="125">
        <v>330.2</v>
      </c>
      <c r="AG39" s="124">
        <v>6.1669319052479397</v>
      </c>
      <c r="AH39" s="125">
        <v>280</v>
      </c>
      <c r="AI39" s="124">
        <v>22.834622834634299</v>
      </c>
      <c r="AJ39" s="124">
        <v>2E-3</v>
      </c>
      <c r="AK39" s="124">
        <v>2.5000000000000001E-3</v>
      </c>
      <c r="AL39" s="132">
        <f t="shared" si="1"/>
        <v>9.7961689632096896</v>
      </c>
      <c r="AM39" s="132">
        <f t="shared" si="2"/>
        <v>330.2</v>
      </c>
      <c r="AN39" s="137">
        <f t="shared" si="3"/>
        <v>288</v>
      </c>
      <c r="AO39" s="137">
        <f t="shared" si="4"/>
        <v>1.248</v>
      </c>
      <c r="AP39" s="137">
        <f t="shared" si="5"/>
        <v>2.9000000000000001E-2</v>
      </c>
      <c r="AQ39" s="132">
        <f t="shared" si="6"/>
        <v>0.80128205128205132</v>
      </c>
    </row>
    <row r="40" spans="1:43" x14ac:dyDescent="0.75">
      <c r="A40" s="120" t="s">
        <v>464</v>
      </c>
      <c r="B40" s="120">
        <v>829</v>
      </c>
      <c r="C40" s="120">
        <v>2.7959999999999998</v>
      </c>
      <c r="D40" s="120">
        <v>5.2999999999999999E-2</v>
      </c>
      <c r="E40" s="120">
        <v>1980</v>
      </c>
      <c r="F40" s="121">
        <v>18.691588785046701</v>
      </c>
      <c r="G40" s="120">
        <v>0.54064360109205301</v>
      </c>
      <c r="H40" s="121">
        <v>5.2900000000000003E-2</v>
      </c>
      <c r="I40" s="120">
        <v>1.02362102362154E-3</v>
      </c>
      <c r="J40" s="120">
        <v>0.24359</v>
      </c>
      <c r="K40" s="121">
        <v>0.38900000000000001</v>
      </c>
      <c r="L40" s="120">
        <v>9.0793573010428397E-3</v>
      </c>
      <c r="M40" s="121">
        <v>5.3499999999999999E-2</v>
      </c>
      <c r="N40" s="120">
        <v>1.54745714722573E-3</v>
      </c>
      <c r="O40" s="120">
        <v>0.49865999999999999</v>
      </c>
      <c r="P40" s="123">
        <v>336</v>
      </c>
      <c r="Q40" s="124">
        <v>9.5422495437791195</v>
      </c>
      <c r="S40" s="123">
        <v>333.2</v>
      </c>
      <c r="T40" s="124">
        <v>6.53119665352488</v>
      </c>
      <c r="V40" s="123">
        <v>316</v>
      </c>
      <c r="W40" s="124">
        <v>44.881844881867302</v>
      </c>
      <c r="Y40" s="124">
        <v>-0.84033613445377897</v>
      </c>
      <c r="Z40" s="124">
        <v>-6.3291139240506196</v>
      </c>
      <c r="AA40" s="122">
        <v>336</v>
      </c>
      <c r="AB40" s="122">
        <v>9.5422495437791195</v>
      </c>
      <c r="AD40" s="125">
        <v>335.6</v>
      </c>
      <c r="AE40" s="124">
        <v>9.5834193457112598</v>
      </c>
      <c r="AF40" s="125">
        <v>327.8</v>
      </c>
      <c r="AG40" s="124">
        <v>5.4182589202634697</v>
      </c>
      <c r="AH40" s="125">
        <v>274</v>
      </c>
      <c r="AI40" s="124">
        <v>22.047222047233099</v>
      </c>
      <c r="AJ40" s="124">
        <v>1.2999999999999999E-3</v>
      </c>
      <c r="AK40" s="124">
        <v>1.5E-3</v>
      </c>
      <c r="AL40" s="132">
        <f t="shared" si="1"/>
        <v>9.5834193457112598</v>
      </c>
      <c r="AM40" s="132">
        <f t="shared" si="2"/>
        <v>327.8</v>
      </c>
      <c r="AN40" s="137">
        <f t="shared" si="3"/>
        <v>829</v>
      </c>
      <c r="AO40" s="137">
        <f t="shared" si="4"/>
        <v>2.7959999999999998</v>
      </c>
      <c r="AP40" s="137">
        <f t="shared" si="5"/>
        <v>5.2999999999999999E-2</v>
      </c>
      <c r="AQ40" s="132">
        <f t="shared" si="6"/>
        <v>0.35765379113018603</v>
      </c>
    </row>
    <row r="41" spans="1:43" x14ac:dyDescent="0.75">
      <c r="A41" s="120" t="s">
        <v>465</v>
      </c>
      <c r="B41" s="120">
        <v>477</v>
      </c>
      <c r="C41" s="120">
        <v>7.02</v>
      </c>
      <c r="D41" s="120">
        <v>0.26</v>
      </c>
      <c r="E41" s="120">
        <v>1570</v>
      </c>
      <c r="F41" s="121">
        <v>14.556040756914101</v>
      </c>
      <c r="G41" s="120">
        <v>0.440444786096509</v>
      </c>
      <c r="H41" s="121">
        <v>5.7299999999999997E-2</v>
      </c>
      <c r="I41" s="120">
        <v>1.57480157480236E-3</v>
      </c>
      <c r="J41" s="120">
        <v>0.42264000000000002</v>
      </c>
      <c r="K41" s="121">
        <v>0.53900000000000003</v>
      </c>
      <c r="L41" s="120">
        <v>1.3907391164413301E-2</v>
      </c>
      <c r="M41" s="121">
        <v>6.8699999999999997E-2</v>
      </c>
      <c r="N41" s="120">
        <v>2.0787628524918298E-3</v>
      </c>
      <c r="O41" s="120">
        <v>0.22722999999999999</v>
      </c>
      <c r="P41" s="123">
        <v>428.3</v>
      </c>
      <c r="Q41" s="124">
        <v>12.517682677838099</v>
      </c>
      <c r="S41" s="123">
        <v>437</v>
      </c>
      <c r="T41" s="124">
        <v>9.0120274603501098</v>
      </c>
      <c r="V41" s="123">
        <v>479</v>
      </c>
      <c r="W41" s="124">
        <v>59.842459842489802</v>
      </c>
      <c r="Y41" s="124">
        <v>1.9908466819221899</v>
      </c>
      <c r="Z41" s="124">
        <v>10.584551148225501</v>
      </c>
      <c r="AA41" s="122">
        <v>428.3</v>
      </c>
      <c r="AB41" s="122">
        <v>12.517682677838099</v>
      </c>
      <c r="AD41" s="125">
        <v>426.7</v>
      </c>
      <c r="AE41" s="124">
        <v>12.652911902919699</v>
      </c>
      <c r="AF41" s="125">
        <v>415.6</v>
      </c>
      <c r="AG41" s="124">
        <v>7.2886513804752999</v>
      </c>
      <c r="AH41" s="125">
        <v>359</v>
      </c>
      <c r="AI41" s="124">
        <v>25.1968251968378</v>
      </c>
      <c r="AJ41" s="124">
        <v>4.3E-3</v>
      </c>
      <c r="AK41" s="124">
        <v>2.0999999999999999E-3</v>
      </c>
      <c r="AL41" s="132">
        <f t="shared" si="1"/>
        <v>12.652911902919699</v>
      </c>
      <c r="AM41" s="132">
        <f t="shared" si="2"/>
        <v>415.6</v>
      </c>
      <c r="AN41" s="137">
        <f t="shared" si="3"/>
        <v>477</v>
      </c>
      <c r="AO41" s="137">
        <f t="shared" si="4"/>
        <v>7.02</v>
      </c>
      <c r="AP41" s="137">
        <f t="shared" si="5"/>
        <v>0.26</v>
      </c>
      <c r="AQ41" s="132">
        <f t="shared" si="6"/>
        <v>0.14245014245014245</v>
      </c>
    </row>
    <row r="42" spans="1:43" x14ac:dyDescent="0.75">
      <c r="A42" s="120" t="s">
        <v>466</v>
      </c>
      <c r="B42" s="120">
        <v>34.9</v>
      </c>
      <c r="C42" s="120">
        <v>1.3220000000000001</v>
      </c>
      <c r="D42" s="120">
        <v>2.5999999999999999E-2</v>
      </c>
      <c r="E42" s="120">
        <v>183</v>
      </c>
      <c r="F42" s="121">
        <v>9.9403578528827001</v>
      </c>
      <c r="G42" s="120">
        <v>0.32464281447976701</v>
      </c>
      <c r="H42" s="121">
        <v>6.2300000000000001E-2</v>
      </c>
      <c r="I42" s="120">
        <v>3.30708330708496E-3</v>
      </c>
      <c r="J42" s="120">
        <v>0.47245999999999999</v>
      </c>
      <c r="K42" s="121">
        <v>0.85299999999999998</v>
      </c>
      <c r="L42" s="120">
        <v>4.0598926599110997E-2</v>
      </c>
      <c r="M42" s="121">
        <v>0.10059999999999999</v>
      </c>
      <c r="N42" s="120">
        <v>3.2855021539484599E-3</v>
      </c>
      <c r="O42" s="120">
        <v>-0.13905000000000001</v>
      </c>
      <c r="P42" s="123">
        <v>618</v>
      </c>
      <c r="Q42" s="124">
        <v>18.835188319777</v>
      </c>
      <c r="S42" s="123">
        <v>621</v>
      </c>
      <c r="T42" s="124">
        <v>22.288683352217401</v>
      </c>
      <c r="V42" s="123">
        <v>610</v>
      </c>
      <c r="W42" s="124">
        <v>110.236110236165</v>
      </c>
      <c r="Y42" s="124">
        <v>0.483091787439619</v>
      </c>
      <c r="Z42" s="124">
        <v>-1.3114754098360799</v>
      </c>
      <c r="AA42" s="122">
        <v>618</v>
      </c>
      <c r="AB42" s="122">
        <v>18.835188319777</v>
      </c>
      <c r="AD42" s="125">
        <v>615</v>
      </c>
      <c r="AE42" s="124">
        <v>19.860622322612699</v>
      </c>
      <c r="AF42" s="125">
        <v>590</v>
      </c>
      <c r="AG42" s="124">
        <v>11.498930627471999</v>
      </c>
      <c r="AH42" s="125">
        <v>499</v>
      </c>
      <c r="AI42" s="124">
        <v>39.370039370059096</v>
      </c>
      <c r="AJ42" s="124">
        <v>6.0000000000000001E-3</v>
      </c>
      <c r="AK42" s="124">
        <v>4.8999999999999998E-3</v>
      </c>
      <c r="AL42" s="132">
        <f t="shared" si="1"/>
        <v>19.860622322612699</v>
      </c>
      <c r="AM42" s="132">
        <f t="shared" si="2"/>
        <v>590</v>
      </c>
      <c r="AN42" s="137">
        <f t="shared" si="3"/>
        <v>34.9</v>
      </c>
      <c r="AO42" s="137">
        <f t="shared" si="4"/>
        <v>1.3220000000000001</v>
      </c>
      <c r="AP42" s="137">
        <f t="shared" si="5"/>
        <v>2.5999999999999999E-2</v>
      </c>
      <c r="AQ42" s="132">
        <f t="shared" si="6"/>
        <v>0.75642965204236001</v>
      </c>
    </row>
    <row r="43" spans="1:43" x14ac:dyDescent="0.75">
      <c r="A43" s="120" t="s">
        <v>467</v>
      </c>
      <c r="B43" s="120">
        <v>890</v>
      </c>
      <c r="C43" s="120">
        <v>0.89100000000000001</v>
      </c>
      <c r="D43" s="120">
        <v>7.6999999999999999E-2</v>
      </c>
      <c r="E43" s="120">
        <v>3730</v>
      </c>
      <c r="F43" s="121">
        <v>11.792452830188701</v>
      </c>
      <c r="G43" s="120">
        <v>0.43249643278323402</v>
      </c>
      <c r="H43" s="121">
        <v>5.9299999999999999E-2</v>
      </c>
      <c r="I43" s="120">
        <v>1.33858133858201E-3</v>
      </c>
      <c r="J43" s="120">
        <v>0.41686000000000001</v>
      </c>
      <c r="K43" s="121">
        <v>0.68799999999999994</v>
      </c>
      <c r="L43" s="120">
        <v>1.8739633294170902E-2</v>
      </c>
      <c r="M43" s="121">
        <v>8.48E-2</v>
      </c>
      <c r="N43" s="120">
        <v>3.1100991480015501E-3</v>
      </c>
      <c r="O43" s="120">
        <v>0.58350000000000002</v>
      </c>
      <c r="P43" s="123">
        <v>524</v>
      </c>
      <c r="Q43" s="124">
        <v>18.347329136384602</v>
      </c>
      <c r="S43" s="123">
        <v>530</v>
      </c>
      <c r="T43" s="124">
        <v>11.397913546148899</v>
      </c>
      <c r="V43" s="123">
        <v>564</v>
      </c>
      <c r="W43" s="124">
        <v>48.031448031472102</v>
      </c>
      <c r="Y43" s="124">
        <v>1.1320754716981201</v>
      </c>
      <c r="Z43" s="124">
        <v>7.0921985815602797</v>
      </c>
      <c r="AA43" s="122">
        <v>524</v>
      </c>
      <c r="AB43" s="122">
        <v>18.347329136384602</v>
      </c>
      <c r="AD43" s="125">
        <v>522</v>
      </c>
      <c r="AE43" s="124">
        <v>18.929460806870001</v>
      </c>
      <c r="AF43" s="125">
        <v>507</v>
      </c>
      <c r="AG43" s="124">
        <v>12.9271974227009</v>
      </c>
      <c r="AH43" s="125">
        <v>446</v>
      </c>
      <c r="AI43" s="124">
        <v>26.7716267716402</v>
      </c>
      <c r="AJ43" s="124">
        <v>4.3E-3</v>
      </c>
      <c r="AK43" s="124">
        <v>1.6999999999999999E-3</v>
      </c>
      <c r="AL43" s="132">
        <f t="shared" si="1"/>
        <v>18.929460806870001</v>
      </c>
      <c r="AM43" s="132">
        <f t="shared" si="2"/>
        <v>507</v>
      </c>
      <c r="AN43" s="137">
        <f t="shared" si="3"/>
        <v>890</v>
      </c>
      <c r="AO43" s="137">
        <f t="shared" si="4"/>
        <v>0.89100000000000001</v>
      </c>
      <c r="AP43" s="137">
        <f t="shared" si="5"/>
        <v>7.6999999999999999E-2</v>
      </c>
      <c r="AQ43" s="132">
        <f t="shared" si="6"/>
        <v>1.122334455667789</v>
      </c>
    </row>
    <row r="44" spans="1:43" x14ac:dyDescent="0.75">
      <c r="A44" s="120" t="s">
        <v>468</v>
      </c>
      <c r="B44" s="120">
        <v>1030</v>
      </c>
      <c r="C44" s="120">
        <v>1.28</v>
      </c>
      <c r="D44" s="120">
        <v>0.17</v>
      </c>
      <c r="E44" s="120">
        <v>4690</v>
      </c>
      <c r="F44" s="121">
        <v>11.223344556677899</v>
      </c>
      <c r="G44" s="120">
        <v>0.41549505273961701</v>
      </c>
      <c r="H44" s="121">
        <v>6.2100000000000002E-2</v>
      </c>
      <c r="I44" s="120">
        <v>1.25984125984189E-3</v>
      </c>
      <c r="J44" s="120">
        <v>0.48399999999999999</v>
      </c>
      <c r="K44" s="121">
        <v>0.755</v>
      </c>
      <c r="L44" s="120">
        <v>1.8865609584638399E-2</v>
      </c>
      <c r="M44" s="121">
        <v>8.9099999999999999E-2</v>
      </c>
      <c r="N44" s="120">
        <v>3.2985362796397999E-3</v>
      </c>
      <c r="O44" s="120">
        <v>0.66866999999999999</v>
      </c>
      <c r="P44" s="123">
        <v>550</v>
      </c>
      <c r="Q44" s="124">
        <v>19.906449792917201</v>
      </c>
      <c r="S44" s="123">
        <v>570</v>
      </c>
      <c r="T44" s="124">
        <v>11.439827556092</v>
      </c>
      <c r="V44" s="123">
        <v>663</v>
      </c>
      <c r="W44" s="124">
        <v>44.881844881867302</v>
      </c>
      <c r="Y44" s="124">
        <v>3.5087719298245599</v>
      </c>
      <c r="Z44" s="124">
        <v>17.043740573152299</v>
      </c>
      <c r="AA44" s="122">
        <v>550</v>
      </c>
      <c r="AB44" s="122">
        <v>19.906449792917201</v>
      </c>
      <c r="AD44" s="125">
        <v>547</v>
      </c>
      <c r="AE44" s="124">
        <v>19.906449792917201</v>
      </c>
      <c r="AF44" s="125">
        <v>535</v>
      </c>
      <c r="AG44" s="124">
        <v>12.9641680995396</v>
      </c>
      <c r="AH44" s="125">
        <v>497</v>
      </c>
      <c r="AI44" s="124">
        <v>16.535416535424801</v>
      </c>
      <c r="AJ44" s="124">
        <v>6.1000000000000004E-3</v>
      </c>
      <c r="AK44" s="124">
        <v>1.8E-3</v>
      </c>
      <c r="AL44" s="132">
        <f t="shared" si="1"/>
        <v>19.906449792917201</v>
      </c>
      <c r="AM44" s="132">
        <f t="shared" si="2"/>
        <v>535</v>
      </c>
      <c r="AN44" s="137">
        <f t="shared" si="3"/>
        <v>1030</v>
      </c>
      <c r="AO44" s="137">
        <f t="shared" si="4"/>
        <v>1.28</v>
      </c>
      <c r="AP44" s="137">
        <f t="shared" si="5"/>
        <v>0.17</v>
      </c>
      <c r="AQ44" s="132">
        <f t="shared" si="6"/>
        <v>0.78125</v>
      </c>
    </row>
    <row r="45" spans="1:43" x14ac:dyDescent="0.75">
      <c r="A45" s="120" t="s">
        <v>469</v>
      </c>
      <c r="B45" s="120">
        <v>788</v>
      </c>
      <c r="C45" s="120">
        <v>2.0779999999999998</v>
      </c>
      <c r="D45" s="120">
        <v>7.9000000000000001E-2</v>
      </c>
      <c r="E45" s="120">
        <v>1700</v>
      </c>
      <c r="F45" s="121">
        <v>21.039343572480501</v>
      </c>
      <c r="G45" s="120">
        <v>0.60014104140093005</v>
      </c>
      <c r="H45" s="121">
        <v>5.3499999999999999E-2</v>
      </c>
      <c r="I45" s="120">
        <v>1.02362102362154E-3</v>
      </c>
      <c r="J45" s="120">
        <v>0.14402999999999999</v>
      </c>
      <c r="K45" s="121">
        <v>0.34899999999999998</v>
      </c>
      <c r="L45" s="120">
        <v>8.2442858392950003E-3</v>
      </c>
      <c r="M45" s="121">
        <v>4.7530000000000003E-2</v>
      </c>
      <c r="N45" s="120">
        <v>1.3557791667557801E-3</v>
      </c>
      <c r="O45" s="120">
        <v>0.47654000000000002</v>
      </c>
      <c r="P45" s="123">
        <v>299.3</v>
      </c>
      <c r="Q45" s="124">
        <v>8.3168736119543496</v>
      </c>
      <c r="S45" s="123">
        <v>303.60000000000002</v>
      </c>
      <c r="T45" s="124">
        <v>6.1851672083024596</v>
      </c>
      <c r="V45" s="123">
        <v>336</v>
      </c>
      <c r="W45" s="124">
        <v>43.307043307065001</v>
      </c>
      <c r="Y45" s="124">
        <v>1.4163372859025001</v>
      </c>
      <c r="Z45" s="124">
        <v>10.922619047618999</v>
      </c>
      <c r="AA45" s="122">
        <v>299.3</v>
      </c>
      <c r="AB45" s="122">
        <v>8.3168736119543496</v>
      </c>
      <c r="AD45" s="125">
        <v>298.5</v>
      </c>
      <c r="AE45" s="124">
        <v>8.3551772379299507</v>
      </c>
      <c r="AF45" s="125">
        <v>291.89999999999998</v>
      </c>
      <c r="AG45" s="124">
        <v>4.3452610272180401</v>
      </c>
      <c r="AH45" s="125">
        <v>243</v>
      </c>
      <c r="AI45" s="124">
        <v>19.685019685029499</v>
      </c>
      <c r="AJ45" s="124">
        <v>2.8999999999999998E-3</v>
      </c>
      <c r="AK45" s="124">
        <v>1.2999999999999999E-3</v>
      </c>
      <c r="AL45" s="132">
        <f t="shared" si="1"/>
        <v>8.3551772379299507</v>
      </c>
      <c r="AM45" s="132">
        <f t="shared" si="2"/>
        <v>291.89999999999998</v>
      </c>
      <c r="AN45" s="137">
        <f t="shared" si="3"/>
        <v>788</v>
      </c>
      <c r="AO45" s="137">
        <f t="shared" si="4"/>
        <v>2.0779999999999998</v>
      </c>
      <c r="AP45" s="137">
        <f t="shared" si="5"/>
        <v>7.9000000000000001E-2</v>
      </c>
      <c r="AQ45" s="132">
        <f t="shared" si="6"/>
        <v>0.48123195380173245</v>
      </c>
    </row>
    <row r="46" spans="1:43" x14ac:dyDescent="0.75">
      <c r="A46" s="120" t="s">
        <v>470</v>
      </c>
      <c r="B46" s="120">
        <v>636</v>
      </c>
      <c r="C46" s="120">
        <v>1.996</v>
      </c>
      <c r="D46" s="120">
        <v>6.7000000000000004E-2</v>
      </c>
      <c r="E46" s="120">
        <v>2140</v>
      </c>
      <c r="F46" s="121">
        <v>13.9470013947001</v>
      </c>
      <c r="G46" s="120">
        <v>0.434051852497503</v>
      </c>
      <c r="H46" s="121">
        <v>5.57E-2</v>
      </c>
      <c r="I46" s="120">
        <v>1.18110118110177E-3</v>
      </c>
      <c r="J46" s="120">
        <v>0.24693999999999999</v>
      </c>
      <c r="K46" s="121">
        <v>0.54800000000000004</v>
      </c>
      <c r="L46" s="120">
        <v>1.39246147523011E-2</v>
      </c>
      <c r="M46" s="121">
        <v>7.17E-2</v>
      </c>
      <c r="N46" s="120">
        <v>2.2314128279858898E-3</v>
      </c>
      <c r="O46" s="120">
        <v>0.46612999999999999</v>
      </c>
      <c r="P46" s="123">
        <v>446</v>
      </c>
      <c r="Q46" s="124">
        <v>13.316378157671499</v>
      </c>
      <c r="S46" s="123">
        <v>443</v>
      </c>
      <c r="T46" s="124">
        <v>9.0194811771635699</v>
      </c>
      <c r="V46" s="123">
        <v>427</v>
      </c>
      <c r="W46" s="124">
        <v>48.818848818873199</v>
      </c>
      <c r="Y46" s="124">
        <v>-0.67720090293452995</v>
      </c>
      <c r="Z46" s="124">
        <v>-4.44964871194379</v>
      </c>
      <c r="AA46" s="122">
        <v>446</v>
      </c>
      <c r="AB46" s="122">
        <v>13.316378157671499</v>
      </c>
      <c r="AD46" s="125">
        <v>446</v>
      </c>
      <c r="AE46" s="124">
        <v>13.796591145573201</v>
      </c>
      <c r="AF46" s="125">
        <v>435</v>
      </c>
      <c r="AG46" s="124">
        <v>9.0194811771635699</v>
      </c>
      <c r="AH46" s="125">
        <v>389</v>
      </c>
      <c r="AI46" s="124">
        <v>21.259821259831899</v>
      </c>
      <c r="AJ46" s="124">
        <v>2.0999999999999999E-3</v>
      </c>
      <c r="AK46" s="124">
        <v>1.5E-3</v>
      </c>
      <c r="AL46" s="132">
        <f t="shared" si="1"/>
        <v>13.796591145573201</v>
      </c>
      <c r="AM46" s="132">
        <f t="shared" si="2"/>
        <v>435</v>
      </c>
      <c r="AN46" s="137">
        <f t="shared" si="3"/>
        <v>636</v>
      </c>
      <c r="AO46" s="137">
        <f t="shared" si="4"/>
        <v>1.996</v>
      </c>
      <c r="AP46" s="137">
        <f t="shared" si="5"/>
        <v>6.7000000000000004E-2</v>
      </c>
      <c r="AQ46" s="132">
        <f t="shared" si="6"/>
        <v>0.50100200400801598</v>
      </c>
    </row>
    <row r="47" spans="1:43" x14ac:dyDescent="0.75">
      <c r="A47" s="120" t="s">
        <v>471</v>
      </c>
      <c r="B47" s="120">
        <v>103.3</v>
      </c>
      <c r="C47" s="120">
        <v>0.91600000000000004</v>
      </c>
      <c r="D47" s="120">
        <v>2.5999999999999999E-2</v>
      </c>
      <c r="E47" s="120">
        <v>1128</v>
      </c>
      <c r="F47" s="121">
        <v>6.3291139240506302</v>
      </c>
      <c r="G47" s="120">
        <v>0.20587751192659401</v>
      </c>
      <c r="H47" s="121">
        <v>7.7799999999999994E-2</v>
      </c>
      <c r="I47" s="120">
        <v>2.04724204724307E-3</v>
      </c>
      <c r="J47" s="120">
        <v>5.2843000000000001E-2</v>
      </c>
      <c r="K47" s="121">
        <v>1.7</v>
      </c>
      <c r="L47" s="120">
        <v>6.0242094917092599E-2</v>
      </c>
      <c r="M47" s="121">
        <v>0.158</v>
      </c>
      <c r="N47" s="120">
        <v>5.13952620773548E-3</v>
      </c>
      <c r="O47" s="120">
        <v>0.94460999999999995</v>
      </c>
      <c r="P47" s="123">
        <v>945</v>
      </c>
      <c r="Q47" s="124">
        <v>28.418981630652301</v>
      </c>
      <c r="S47" s="123">
        <v>1004</v>
      </c>
      <c r="T47" s="124">
        <v>21.725733032875301</v>
      </c>
      <c r="V47" s="123">
        <v>1138</v>
      </c>
      <c r="W47" s="124">
        <v>55.905455905483898</v>
      </c>
      <c r="Y47" s="124">
        <v>5.8764940239043701</v>
      </c>
      <c r="Z47" s="124">
        <v>16.959578207381401</v>
      </c>
      <c r="AA47" s="122">
        <v>945</v>
      </c>
      <c r="AB47" s="122">
        <v>28.418981630652301</v>
      </c>
      <c r="AD47" s="125">
        <v>936</v>
      </c>
      <c r="AE47" s="124">
        <v>28.927124242194399</v>
      </c>
      <c r="AF47" s="125">
        <v>928</v>
      </c>
      <c r="AG47" s="124">
        <v>17.891547608179899</v>
      </c>
      <c r="AH47" s="125">
        <v>938</v>
      </c>
      <c r="AI47" s="124">
        <v>24.4094244094366</v>
      </c>
      <c r="AJ47" s="124">
        <v>9.2999999999999992E-3</v>
      </c>
      <c r="AK47" s="124">
        <v>3.0999999999999999E-3</v>
      </c>
      <c r="AL47" s="132">
        <f t="shared" si="1"/>
        <v>28.927124242194399</v>
      </c>
      <c r="AM47" s="132">
        <f t="shared" si="2"/>
        <v>928</v>
      </c>
      <c r="AN47" s="137">
        <f t="shared" si="3"/>
        <v>103.3</v>
      </c>
      <c r="AO47" s="137">
        <f t="shared" si="4"/>
        <v>0.91600000000000004</v>
      </c>
      <c r="AP47" s="137">
        <f t="shared" si="5"/>
        <v>2.5999999999999999E-2</v>
      </c>
      <c r="AQ47" s="132">
        <f t="shared" si="6"/>
        <v>1.0917030567685588</v>
      </c>
    </row>
    <row r="48" spans="1:43" x14ac:dyDescent="0.75">
      <c r="A48" s="120" t="s">
        <v>472</v>
      </c>
      <c r="B48" s="120">
        <v>440</v>
      </c>
      <c r="C48" s="120">
        <v>2.56</v>
      </c>
      <c r="D48" s="120">
        <v>0.42</v>
      </c>
      <c r="E48" s="120">
        <v>1950</v>
      </c>
      <c r="F48" s="121">
        <v>11.587485515643101</v>
      </c>
      <c r="G48" s="120">
        <v>0.35771360828709597</v>
      </c>
      <c r="H48" s="121">
        <v>6.0499999999999998E-2</v>
      </c>
      <c r="I48" s="120">
        <v>1.65354165354248E-3</v>
      </c>
      <c r="J48" s="120">
        <v>0.24281</v>
      </c>
      <c r="K48" s="121">
        <v>0.72599999999999998</v>
      </c>
      <c r="L48" s="120">
        <v>2.3393305110650801E-2</v>
      </c>
      <c r="M48" s="121">
        <v>8.6300000000000002E-2</v>
      </c>
      <c r="N48" s="120">
        <v>2.6641400633037201E-3</v>
      </c>
      <c r="O48" s="120">
        <v>0.44618999999999998</v>
      </c>
      <c r="P48" s="123">
        <v>534</v>
      </c>
      <c r="Q48" s="124">
        <v>15.8711594483733</v>
      </c>
      <c r="S48" s="123">
        <v>552</v>
      </c>
      <c r="T48" s="124">
        <v>13.7156169523532</v>
      </c>
      <c r="V48" s="123">
        <v>614</v>
      </c>
      <c r="W48" s="124">
        <v>62.992062992094503</v>
      </c>
      <c r="Y48" s="124">
        <v>3.2608695652173898</v>
      </c>
      <c r="Z48" s="124">
        <v>13.029315960911999</v>
      </c>
      <c r="AA48" s="122">
        <v>534</v>
      </c>
      <c r="AB48" s="122">
        <v>15.8711594483733</v>
      </c>
      <c r="AD48" s="125">
        <v>531</v>
      </c>
      <c r="AE48" s="124">
        <v>15.8711594483733</v>
      </c>
      <c r="AF48" s="125">
        <v>523</v>
      </c>
      <c r="AG48" s="124">
        <v>11.4218277164243</v>
      </c>
      <c r="AH48" s="125">
        <v>494</v>
      </c>
      <c r="AI48" s="124">
        <v>22.047222047233099</v>
      </c>
      <c r="AJ48" s="124">
        <v>4.5999999999999999E-3</v>
      </c>
      <c r="AK48" s="124">
        <v>2.2000000000000001E-3</v>
      </c>
      <c r="AL48" s="132">
        <f t="shared" si="1"/>
        <v>15.8711594483733</v>
      </c>
      <c r="AM48" s="132">
        <f t="shared" si="2"/>
        <v>523</v>
      </c>
      <c r="AN48" s="137">
        <f t="shared" si="3"/>
        <v>440</v>
      </c>
      <c r="AO48" s="137">
        <f t="shared" si="4"/>
        <v>2.56</v>
      </c>
      <c r="AP48" s="137">
        <f t="shared" si="5"/>
        <v>0.42</v>
      </c>
      <c r="AQ48" s="132">
        <f t="shared" si="6"/>
        <v>0.390625</v>
      </c>
    </row>
    <row r="49" spans="1:43" x14ac:dyDescent="0.75">
      <c r="A49" s="120" t="s">
        <v>473</v>
      </c>
      <c r="B49" s="120">
        <v>568</v>
      </c>
      <c r="C49" s="120">
        <v>83.4</v>
      </c>
      <c r="D49" s="120">
        <v>8.5</v>
      </c>
      <c r="E49" s="120">
        <v>1291</v>
      </c>
      <c r="F49" s="121">
        <v>21.168501270110099</v>
      </c>
      <c r="G49" s="120">
        <v>0.582093153266657</v>
      </c>
      <c r="H49" s="121">
        <v>5.5399999999999998E-2</v>
      </c>
      <c r="I49" s="120">
        <v>1.49606149606224E-3</v>
      </c>
      <c r="J49" s="120">
        <v>-9.2244999999999994E-2</v>
      </c>
      <c r="K49" s="121">
        <v>0.36099999999999999</v>
      </c>
      <c r="L49" s="120">
        <v>1.20783164803709E-2</v>
      </c>
      <c r="M49" s="121">
        <v>4.7239999999999997E-2</v>
      </c>
      <c r="N49" s="120">
        <v>1.29900932566937E-3</v>
      </c>
      <c r="O49" s="120">
        <v>0.39710000000000001</v>
      </c>
      <c r="P49" s="123">
        <v>297.5</v>
      </c>
      <c r="Q49" s="124">
        <v>7.9932282076713603</v>
      </c>
      <c r="S49" s="123">
        <v>313</v>
      </c>
      <c r="T49" s="124">
        <v>8.8642145609282093</v>
      </c>
      <c r="V49" s="123">
        <v>407</v>
      </c>
      <c r="W49" s="124">
        <v>58.267658267687402</v>
      </c>
      <c r="Y49" s="124">
        <v>4.9520766773162999</v>
      </c>
      <c r="Z49" s="124">
        <v>26.9041769041769</v>
      </c>
      <c r="AA49" s="122">
        <v>297.5</v>
      </c>
      <c r="AB49" s="122">
        <v>7.9932282076713603</v>
      </c>
      <c r="AD49" s="125">
        <v>295.7</v>
      </c>
      <c r="AE49" s="124">
        <v>7.9932282076713603</v>
      </c>
      <c r="AF49" s="125">
        <v>289.89999999999998</v>
      </c>
      <c r="AG49" s="124">
        <v>3.8067177176895601</v>
      </c>
      <c r="AH49" s="125">
        <v>249</v>
      </c>
      <c r="AI49" s="124">
        <v>18.110218110227201</v>
      </c>
      <c r="AJ49" s="124">
        <v>5.1999999999999998E-3</v>
      </c>
      <c r="AK49" s="124">
        <v>2.0999999999999999E-3</v>
      </c>
      <c r="AL49" s="132">
        <f t="shared" si="1"/>
        <v>7.9932282076713603</v>
      </c>
      <c r="AM49" s="132">
        <f t="shared" si="2"/>
        <v>289.89999999999998</v>
      </c>
      <c r="AN49" s="137">
        <f t="shared" si="3"/>
        <v>568</v>
      </c>
      <c r="AO49" s="137">
        <f t="shared" si="4"/>
        <v>83.4</v>
      </c>
      <c r="AP49" s="137">
        <f t="shared" si="5"/>
        <v>8.5</v>
      </c>
      <c r="AQ49" s="132">
        <f t="shared" si="6"/>
        <v>1.1990407673860911E-2</v>
      </c>
    </row>
    <row r="50" spans="1:43" x14ac:dyDescent="0.75">
      <c r="A50" s="120" t="s">
        <v>474</v>
      </c>
      <c r="B50" s="120">
        <v>174</v>
      </c>
      <c r="C50" s="120">
        <v>2.16</v>
      </c>
      <c r="D50" s="120">
        <v>0.23</v>
      </c>
      <c r="E50" s="120">
        <v>16600</v>
      </c>
      <c r="F50" s="121">
        <v>1.8148820326678801</v>
      </c>
      <c r="G50" s="120">
        <v>0.106069240425037</v>
      </c>
      <c r="H50" s="121">
        <v>0.1973</v>
      </c>
      <c r="I50" s="120">
        <v>5.1968451968477996E-3</v>
      </c>
      <c r="J50" s="120">
        <v>-1.8577E-2</v>
      </c>
      <c r="K50" s="121">
        <v>15.3</v>
      </c>
      <c r="L50" s="120">
        <v>0.95093133821533105</v>
      </c>
      <c r="M50" s="121">
        <v>0.55100000000000005</v>
      </c>
      <c r="N50" s="120">
        <v>3.2202727462281797E-2</v>
      </c>
      <c r="O50" s="120">
        <v>0.75509999999999999</v>
      </c>
      <c r="P50" s="123">
        <v>2800</v>
      </c>
      <c r="Q50" s="124">
        <v>138.28858130111001</v>
      </c>
      <c r="S50" s="123">
        <v>2828</v>
      </c>
      <c r="T50" s="124">
        <v>61.778561093970197</v>
      </c>
      <c r="V50" s="123">
        <v>2806</v>
      </c>
      <c r="W50" s="124">
        <v>41.732241732262601</v>
      </c>
      <c r="Y50" s="124">
        <v>0.99009900990098698</v>
      </c>
      <c r="Z50" s="124">
        <v>0.213827512473273</v>
      </c>
      <c r="AA50" s="122">
        <v>2806</v>
      </c>
      <c r="AB50" s="122">
        <v>41.732241732262601</v>
      </c>
      <c r="AD50" s="125">
        <v>2750</v>
      </c>
      <c r="AE50" s="124">
        <v>145.498218952239</v>
      </c>
      <c r="AF50" s="125">
        <v>2700</v>
      </c>
      <c r="AG50" s="124">
        <v>86.870654486088696</v>
      </c>
      <c r="AH50" s="125">
        <v>2620</v>
      </c>
      <c r="AI50" s="124">
        <v>78.740078740118093</v>
      </c>
      <c r="AJ50" s="124">
        <v>1.95E-2</v>
      </c>
      <c r="AK50" s="124">
        <v>8.0000000000000002E-3</v>
      </c>
      <c r="AL50" s="132">
        <f t="shared" si="1"/>
        <v>145.498218952239</v>
      </c>
      <c r="AM50" s="132">
        <f t="shared" si="2"/>
        <v>2700</v>
      </c>
      <c r="AN50" s="137">
        <f t="shared" si="3"/>
        <v>174</v>
      </c>
      <c r="AO50" s="137">
        <f t="shared" si="4"/>
        <v>2.16</v>
      </c>
      <c r="AP50" s="137">
        <f t="shared" si="5"/>
        <v>0.23</v>
      </c>
      <c r="AQ50" s="132">
        <f t="shared" si="6"/>
        <v>0.46296296296296291</v>
      </c>
    </row>
    <row r="51" spans="1:43" x14ac:dyDescent="0.75">
      <c r="A51" s="120" t="s">
        <v>475</v>
      </c>
      <c r="B51" s="120">
        <v>517</v>
      </c>
      <c r="C51" s="120">
        <v>10.93</v>
      </c>
      <c r="D51" s="120">
        <v>0.35</v>
      </c>
      <c r="E51" s="120">
        <v>1910</v>
      </c>
      <c r="F51" s="121">
        <v>13.0208333333333</v>
      </c>
      <c r="G51" s="120">
        <v>0.41164765426538102</v>
      </c>
      <c r="H51" s="121">
        <v>5.7500000000000002E-2</v>
      </c>
      <c r="I51" s="120">
        <v>1.33858133858201E-3</v>
      </c>
      <c r="J51" s="120">
        <v>0.27090999999999998</v>
      </c>
      <c r="K51" s="121">
        <v>0.60599999999999998</v>
      </c>
      <c r="L51" s="120">
        <v>1.63093397781762E-2</v>
      </c>
      <c r="M51" s="121">
        <v>7.6799999999999993E-2</v>
      </c>
      <c r="N51" s="120">
        <v>2.4279966602942398E-3</v>
      </c>
      <c r="O51" s="120">
        <v>0.51978000000000002</v>
      </c>
      <c r="P51" s="123">
        <v>477</v>
      </c>
      <c r="Q51" s="124">
        <v>14.355668468561401</v>
      </c>
      <c r="S51" s="123">
        <v>480</v>
      </c>
      <c r="T51" s="124">
        <v>9.8220669987154405</v>
      </c>
      <c r="V51" s="123">
        <v>496</v>
      </c>
      <c r="W51" s="124">
        <v>50.3936503936756</v>
      </c>
      <c r="Y51" s="124">
        <v>0.625</v>
      </c>
      <c r="Z51" s="124">
        <v>3.8306451612903198</v>
      </c>
      <c r="AA51" s="122">
        <v>477</v>
      </c>
      <c r="AB51" s="122">
        <v>14.355668468561401</v>
      </c>
      <c r="AD51" s="125">
        <v>475</v>
      </c>
      <c r="AE51" s="124">
        <v>14.844029681297799</v>
      </c>
      <c r="AF51" s="125">
        <v>461</v>
      </c>
      <c r="AG51" s="124">
        <v>8.3182329930854202</v>
      </c>
      <c r="AH51" s="125">
        <v>404</v>
      </c>
      <c r="AI51" s="124">
        <v>24.4094244094366</v>
      </c>
      <c r="AJ51" s="124">
        <v>3.3999999999999998E-3</v>
      </c>
      <c r="AK51" s="124">
        <v>1.5E-3</v>
      </c>
      <c r="AL51" s="132">
        <f t="shared" si="1"/>
        <v>14.844029681297799</v>
      </c>
      <c r="AM51" s="132">
        <f t="shared" si="2"/>
        <v>461</v>
      </c>
      <c r="AN51" s="137">
        <f t="shared" si="3"/>
        <v>517</v>
      </c>
      <c r="AO51" s="137">
        <f t="shared" si="4"/>
        <v>10.93</v>
      </c>
      <c r="AP51" s="137">
        <f t="shared" si="5"/>
        <v>0.35</v>
      </c>
      <c r="AQ51" s="132">
        <f t="shared" si="6"/>
        <v>9.1491308325709064E-2</v>
      </c>
    </row>
    <row r="52" spans="1:43" x14ac:dyDescent="0.75">
      <c r="A52" s="120" t="s">
        <v>476</v>
      </c>
      <c r="B52" s="120">
        <v>213</v>
      </c>
      <c r="C52" s="120">
        <v>1.65</v>
      </c>
      <c r="D52" s="120">
        <v>0.17</v>
      </c>
      <c r="E52" s="120">
        <v>504</v>
      </c>
      <c r="F52" s="121">
        <v>20.242914979757099</v>
      </c>
      <c r="G52" s="120">
        <v>0.61647026953762896</v>
      </c>
      <c r="H52" s="121">
        <v>5.6899999999999999E-2</v>
      </c>
      <c r="I52" s="120">
        <v>2.67716267716402E-3</v>
      </c>
      <c r="J52" s="120">
        <v>2.2151000000000001E-2</v>
      </c>
      <c r="K52" s="121">
        <v>0.39</v>
      </c>
      <c r="L52" s="120">
        <v>2.0653641325441899E-2</v>
      </c>
      <c r="M52" s="121">
        <v>4.9399999999999999E-2</v>
      </c>
      <c r="N52" s="120">
        <v>1.5044093869688499E-3</v>
      </c>
      <c r="O52" s="120">
        <v>0.27287</v>
      </c>
      <c r="P52" s="123">
        <v>310.7</v>
      </c>
      <c r="Q52" s="124">
        <v>9.1707882814595507</v>
      </c>
      <c r="S52" s="123">
        <v>337</v>
      </c>
      <c r="T52" s="124">
        <v>15.8737833960564</v>
      </c>
      <c r="V52" s="123">
        <v>470</v>
      </c>
      <c r="W52" s="124">
        <v>102.362102362154</v>
      </c>
      <c r="Y52" s="124">
        <v>7.8041543026706304</v>
      </c>
      <c r="Z52" s="124">
        <v>33.893617021276597</v>
      </c>
      <c r="AA52" s="122">
        <v>310.7</v>
      </c>
      <c r="AB52" s="122">
        <v>9.1707882814595507</v>
      </c>
      <c r="AD52" s="125">
        <v>310.39999999999998</v>
      </c>
      <c r="AE52" s="124">
        <v>9.5418739094244902</v>
      </c>
      <c r="AF52" s="125">
        <v>306.5</v>
      </c>
      <c r="AG52" s="124">
        <v>6.5323195960482003</v>
      </c>
      <c r="AH52" s="125">
        <v>278</v>
      </c>
      <c r="AI52" s="124">
        <v>17.322817322826001</v>
      </c>
      <c r="AJ52" s="124">
        <v>6.3E-3</v>
      </c>
      <c r="AK52" s="124">
        <v>4.1999999999999997E-3</v>
      </c>
      <c r="AL52" s="132">
        <f t="shared" si="1"/>
        <v>9.5418739094244902</v>
      </c>
      <c r="AM52" s="132">
        <f t="shared" si="2"/>
        <v>306.5</v>
      </c>
      <c r="AN52" s="137">
        <f t="shared" si="3"/>
        <v>213</v>
      </c>
      <c r="AO52" s="137">
        <f t="shared" si="4"/>
        <v>1.65</v>
      </c>
      <c r="AP52" s="137">
        <f t="shared" si="5"/>
        <v>0.17</v>
      </c>
      <c r="AQ52" s="132">
        <f t="shared" si="6"/>
        <v>0.60606060606060608</v>
      </c>
    </row>
    <row r="53" spans="1:43" x14ac:dyDescent="0.75">
      <c r="A53" s="120" t="s">
        <v>477</v>
      </c>
      <c r="B53" s="120">
        <v>52.2</v>
      </c>
      <c r="C53" s="120">
        <v>0.65100000000000002</v>
      </c>
      <c r="D53" s="120">
        <v>2.9000000000000001E-2</v>
      </c>
      <c r="E53" s="120">
        <v>267</v>
      </c>
      <c r="F53" s="121">
        <v>10.1522842639594</v>
      </c>
      <c r="G53" s="120">
        <v>0.32928355685660399</v>
      </c>
      <c r="H53" s="121">
        <v>6.0600000000000001E-2</v>
      </c>
      <c r="I53" s="120">
        <v>2.5984225984238998E-3</v>
      </c>
      <c r="J53" s="120">
        <v>0.21043999999999999</v>
      </c>
      <c r="K53" s="121">
        <v>0.82199999999999995</v>
      </c>
      <c r="L53" s="120">
        <v>3.5897193706472402E-2</v>
      </c>
      <c r="M53" s="121">
        <v>9.8500000000000004E-2</v>
      </c>
      <c r="N53" s="120">
        <v>3.1947913895119901E-3</v>
      </c>
      <c r="O53" s="120">
        <v>0.26</v>
      </c>
      <c r="P53" s="123">
        <v>605</v>
      </c>
      <c r="Q53" s="124">
        <v>18.618827439278199</v>
      </c>
      <c r="S53" s="123">
        <v>605</v>
      </c>
      <c r="T53" s="124">
        <v>19.9444878710379</v>
      </c>
      <c r="V53" s="123">
        <v>580</v>
      </c>
      <c r="W53" s="124">
        <v>94.488094488141698</v>
      </c>
      <c r="Y53" s="124">
        <v>0</v>
      </c>
      <c r="Z53" s="124">
        <v>-4.31034482758621</v>
      </c>
      <c r="AA53" s="122">
        <v>605</v>
      </c>
      <c r="AB53" s="122">
        <v>18.618827439278199</v>
      </c>
      <c r="AD53" s="125">
        <v>603</v>
      </c>
      <c r="AE53" s="124">
        <v>19.128009180613098</v>
      </c>
      <c r="AF53" s="125">
        <v>581</v>
      </c>
      <c r="AG53" s="124">
        <v>13.764541272341001</v>
      </c>
      <c r="AH53" s="125">
        <v>501</v>
      </c>
      <c r="AI53" s="124">
        <v>39.370039370059096</v>
      </c>
      <c r="AJ53" s="124">
        <v>3.7000000000000002E-3</v>
      </c>
      <c r="AK53" s="124">
        <v>3.8E-3</v>
      </c>
      <c r="AL53" s="132">
        <f t="shared" si="1"/>
        <v>19.128009180613098</v>
      </c>
      <c r="AM53" s="132">
        <f t="shared" si="2"/>
        <v>581</v>
      </c>
      <c r="AN53" s="137">
        <f t="shared" si="3"/>
        <v>52.2</v>
      </c>
      <c r="AO53" s="137">
        <f t="shared" si="4"/>
        <v>0.65100000000000002</v>
      </c>
      <c r="AP53" s="137">
        <f t="shared" si="5"/>
        <v>2.9000000000000001E-2</v>
      </c>
      <c r="AQ53" s="132">
        <f t="shared" si="6"/>
        <v>1.5360983102918586</v>
      </c>
    </row>
    <row r="54" spans="1:43" x14ac:dyDescent="0.75">
      <c r="A54" s="120" t="s">
        <v>478</v>
      </c>
      <c r="B54" s="120">
        <v>272</v>
      </c>
      <c r="C54" s="120">
        <v>3.25</v>
      </c>
      <c r="D54" s="120">
        <v>0.12</v>
      </c>
      <c r="E54" s="120">
        <v>4260</v>
      </c>
      <c r="F54" s="121">
        <v>4.5934772622875499</v>
      </c>
      <c r="G54" s="120">
        <v>0.14536608189717101</v>
      </c>
      <c r="H54" s="121">
        <v>8.6599999999999996E-2</v>
      </c>
      <c r="I54" s="120">
        <v>1.41732141732213E-3</v>
      </c>
      <c r="J54" s="120">
        <v>0.28743000000000002</v>
      </c>
      <c r="K54" s="121">
        <v>2.605</v>
      </c>
      <c r="L54" s="120">
        <v>6.3312678232720507E-2</v>
      </c>
      <c r="M54" s="121">
        <v>0.2177</v>
      </c>
      <c r="N54" s="120">
        <v>6.8893768755163799E-3</v>
      </c>
      <c r="O54" s="120">
        <v>0.69418999999999997</v>
      </c>
      <c r="P54" s="123">
        <v>1269</v>
      </c>
      <c r="Q54" s="124">
        <v>36.673351239266204</v>
      </c>
      <c r="S54" s="123">
        <v>1299</v>
      </c>
      <c r="T54" s="124">
        <v>17.3147091021631</v>
      </c>
      <c r="V54" s="123">
        <v>1345</v>
      </c>
      <c r="W54" s="124">
        <v>31.496031496047198</v>
      </c>
      <c r="Y54" s="124">
        <v>2.3094688221709001</v>
      </c>
      <c r="Z54" s="124">
        <v>5.6505576208178399</v>
      </c>
      <c r="AA54" s="122">
        <v>1269</v>
      </c>
      <c r="AB54" s="122">
        <v>36.673351239266204</v>
      </c>
      <c r="AD54" s="125">
        <v>1262</v>
      </c>
      <c r="AE54" s="124">
        <v>37.168732707997798</v>
      </c>
      <c r="AF54" s="125">
        <v>1249</v>
      </c>
      <c r="AG54" s="124">
        <v>21.106850814191301</v>
      </c>
      <c r="AH54" s="125">
        <v>1223</v>
      </c>
      <c r="AI54" s="124">
        <v>17.322817322826001</v>
      </c>
      <c r="AJ54" s="124">
        <v>6.6E-3</v>
      </c>
      <c r="AK54" s="124">
        <v>2.2000000000000001E-3</v>
      </c>
      <c r="AL54" s="132">
        <f t="shared" si="1"/>
        <v>37.168732707997798</v>
      </c>
      <c r="AM54" s="132">
        <f t="shared" si="2"/>
        <v>1249</v>
      </c>
      <c r="AN54" s="137">
        <f t="shared" si="3"/>
        <v>272</v>
      </c>
      <c r="AO54" s="137">
        <f t="shared" si="4"/>
        <v>3.25</v>
      </c>
      <c r="AP54" s="137">
        <f t="shared" si="5"/>
        <v>0.12</v>
      </c>
      <c r="AQ54" s="132">
        <f t="shared" si="6"/>
        <v>0.30769230769230771</v>
      </c>
    </row>
    <row r="55" spans="1:43" x14ac:dyDescent="0.75">
      <c r="A55" s="120" t="s">
        <v>581</v>
      </c>
      <c r="B55" s="120">
        <v>696</v>
      </c>
      <c r="C55" s="120">
        <v>0.81399999999999995</v>
      </c>
      <c r="D55" s="120">
        <v>5.1999999999999998E-2</v>
      </c>
      <c r="E55" s="120">
        <v>24100</v>
      </c>
      <c r="F55" s="121">
        <v>2.9753049687592998</v>
      </c>
      <c r="G55" s="120">
        <v>8.8327884384727301E-2</v>
      </c>
      <c r="H55" s="121">
        <v>0.1232</v>
      </c>
      <c r="I55" s="120">
        <v>2.20472220472331E-3</v>
      </c>
      <c r="J55" s="120">
        <v>0.54908000000000001</v>
      </c>
      <c r="K55" s="121">
        <v>5.71</v>
      </c>
      <c r="L55" s="120">
        <v>0.102594351209021</v>
      </c>
      <c r="M55" s="121">
        <v>0.33610000000000001</v>
      </c>
      <c r="N55" s="120">
        <v>9.9778013526076702E-3</v>
      </c>
      <c r="O55" s="120">
        <v>0.52012000000000003</v>
      </c>
      <c r="P55" s="123">
        <v>1867</v>
      </c>
      <c r="Q55" s="124">
        <v>48.447085909665297</v>
      </c>
      <c r="S55" s="123">
        <v>1931</v>
      </c>
      <c r="T55" s="124">
        <v>16.137016972804599</v>
      </c>
      <c r="V55" s="123">
        <v>1997</v>
      </c>
      <c r="W55" s="124">
        <v>31.496031496047198</v>
      </c>
      <c r="Y55" s="124">
        <v>3.3143448990160498</v>
      </c>
      <c r="Z55" s="124">
        <v>6.5097646469704502</v>
      </c>
      <c r="AA55" s="122">
        <v>1997</v>
      </c>
      <c r="AB55" s="122">
        <v>31.496031496047198</v>
      </c>
      <c r="AD55" s="125">
        <v>1848</v>
      </c>
      <c r="AE55" s="124">
        <v>50.728888546256201</v>
      </c>
      <c r="AF55" s="125">
        <v>1859</v>
      </c>
      <c r="AG55" s="124">
        <v>25.147630440671399</v>
      </c>
      <c r="AH55" s="125">
        <v>1846</v>
      </c>
      <c r="AI55" s="124">
        <v>25.984225984239</v>
      </c>
      <c r="AJ55" s="124">
        <v>1.0699999999999999E-2</v>
      </c>
      <c r="AK55" s="124">
        <v>3.8E-3</v>
      </c>
      <c r="AL55" s="132">
        <f t="shared" si="1"/>
        <v>50.728888546256201</v>
      </c>
      <c r="AM55" s="132">
        <f t="shared" si="2"/>
        <v>1859</v>
      </c>
      <c r="AN55" s="137">
        <f t="shared" si="3"/>
        <v>696</v>
      </c>
      <c r="AO55" s="137">
        <f t="shared" si="4"/>
        <v>0.81399999999999995</v>
      </c>
      <c r="AP55" s="137">
        <f t="shared" si="5"/>
        <v>5.1999999999999998E-2</v>
      </c>
      <c r="AQ55" s="132">
        <f t="shared" si="6"/>
        <v>1.2285012285012287</v>
      </c>
    </row>
    <row r="56" spans="1:43" x14ac:dyDescent="0.75">
      <c r="A56" s="120" t="s">
        <v>479</v>
      </c>
      <c r="B56" s="120">
        <v>516</v>
      </c>
      <c r="C56" s="120">
        <v>0.97099999999999997</v>
      </c>
      <c r="D56" s="120">
        <v>9.9000000000000005E-2</v>
      </c>
      <c r="E56" s="120">
        <v>2180</v>
      </c>
      <c r="F56" s="121">
        <v>21.739130434782599</v>
      </c>
      <c r="G56" s="120">
        <v>0.92026971787822798</v>
      </c>
      <c r="H56" s="121">
        <v>0.105</v>
      </c>
      <c r="I56" s="120">
        <v>7.8740078740118097E-3</v>
      </c>
      <c r="J56" s="120">
        <v>0.75153999999999999</v>
      </c>
      <c r="K56" s="121">
        <v>0.63500000000000001</v>
      </c>
      <c r="L56" s="120">
        <v>3.4929615299914202E-2</v>
      </c>
      <c r="M56" s="121">
        <v>4.5999999999999999E-2</v>
      </c>
      <c r="N56" s="120">
        <v>1.94729072303033E-3</v>
      </c>
      <c r="O56" s="120">
        <v>-0.41177999999999998</v>
      </c>
      <c r="P56" s="123">
        <v>290</v>
      </c>
      <c r="Q56" s="124">
        <v>11.79447327486</v>
      </c>
      <c r="S56" s="123">
        <v>495</v>
      </c>
      <c r="T56" s="124">
        <v>21.438288778728001</v>
      </c>
      <c r="V56" s="123">
        <v>1560</v>
      </c>
      <c r="W56" s="124">
        <v>149.60614960622399</v>
      </c>
      <c r="Y56" s="124">
        <v>41.414141414141397</v>
      </c>
      <c r="Z56" s="124">
        <v>81.410256410256395</v>
      </c>
      <c r="AA56" s="122" t="s">
        <v>35</v>
      </c>
      <c r="AB56" s="122" t="s">
        <v>35</v>
      </c>
      <c r="AD56" s="125">
        <v>272</v>
      </c>
      <c r="AE56" s="124">
        <v>13.090057289079599</v>
      </c>
      <c r="AF56" s="125">
        <v>273</v>
      </c>
      <c r="AG56" s="124">
        <v>11.363988109820299</v>
      </c>
      <c r="AH56" s="125">
        <v>289</v>
      </c>
      <c r="AI56" s="124">
        <v>9.4488094488141705</v>
      </c>
      <c r="AJ56" s="124">
        <v>6.7000000000000004E-2</v>
      </c>
      <c r="AK56" s="124">
        <v>1.2999999999999999E-2</v>
      </c>
      <c r="AL56" s="132">
        <f t="shared" si="1"/>
        <v>13.090057289079599</v>
      </c>
      <c r="AM56" s="132">
        <f t="shared" si="2"/>
        <v>273</v>
      </c>
      <c r="AN56" s="137">
        <f t="shared" si="3"/>
        <v>516</v>
      </c>
      <c r="AO56" s="137">
        <f t="shared" si="4"/>
        <v>0.97099999999999997</v>
      </c>
      <c r="AP56" s="137">
        <f t="shared" si="5"/>
        <v>9.9000000000000005E-2</v>
      </c>
      <c r="AQ56" s="132">
        <f t="shared" si="6"/>
        <v>1.0298661174047374</v>
      </c>
    </row>
    <row r="57" spans="1:43" x14ac:dyDescent="0.75">
      <c r="A57" s="120" t="s">
        <v>480</v>
      </c>
      <c r="B57" s="120">
        <v>327</v>
      </c>
      <c r="C57" s="120">
        <v>2.21</v>
      </c>
      <c r="D57" s="120">
        <v>0.22</v>
      </c>
      <c r="E57" s="120">
        <v>7350</v>
      </c>
      <c r="F57" s="121">
        <v>4.5871559633027497</v>
      </c>
      <c r="G57" s="120">
        <v>0.21508727856256199</v>
      </c>
      <c r="H57" s="121">
        <v>0.1278</v>
      </c>
      <c r="I57" s="120">
        <v>2.4409424409436598E-3</v>
      </c>
      <c r="J57" s="120">
        <v>-0.24057999999999999</v>
      </c>
      <c r="K57" s="121">
        <v>3.84</v>
      </c>
      <c r="L57" s="120">
        <v>0.190878323546703</v>
      </c>
      <c r="M57" s="121">
        <v>0.218</v>
      </c>
      <c r="N57" s="120">
        <v>1.0221807826407201E-2</v>
      </c>
      <c r="O57" s="120">
        <v>0.92491999999999996</v>
      </c>
      <c r="P57" s="123">
        <v>1268</v>
      </c>
      <c r="Q57" s="124">
        <v>53.289390985245603</v>
      </c>
      <c r="S57" s="123">
        <v>1587</v>
      </c>
      <c r="T57" s="124">
        <v>38.213610626628601</v>
      </c>
      <c r="V57" s="123">
        <v>2060</v>
      </c>
      <c r="W57" s="124">
        <v>33.858233858250799</v>
      </c>
      <c r="Y57" s="124">
        <v>20.100819155639599</v>
      </c>
      <c r="Z57" s="124">
        <v>38.446601941747602</v>
      </c>
      <c r="AA57" s="122" t="s">
        <v>35</v>
      </c>
      <c r="AB57" s="122" t="s">
        <v>35</v>
      </c>
      <c r="AD57" s="125">
        <v>1207</v>
      </c>
      <c r="AE57" s="124">
        <v>53.289390985245603</v>
      </c>
      <c r="AF57" s="125">
        <v>1229</v>
      </c>
      <c r="AG57" s="124">
        <v>46.016084547944601</v>
      </c>
      <c r="AH57" s="125">
        <v>1268</v>
      </c>
      <c r="AI57" s="124">
        <v>44.881844881867302</v>
      </c>
      <c r="AJ57" s="124">
        <v>5.33E-2</v>
      </c>
      <c r="AK57" s="124">
        <v>4.1999999999999997E-3</v>
      </c>
      <c r="AL57" s="132">
        <f t="shared" si="1"/>
        <v>53.289390985245603</v>
      </c>
      <c r="AM57" s="132">
        <f t="shared" si="2"/>
        <v>1229</v>
      </c>
      <c r="AN57" s="137">
        <f t="shared" si="3"/>
        <v>327</v>
      </c>
      <c r="AO57" s="137">
        <f t="shared" si="4"/>
        <v>2.21</v>
      </c>
      <c r="AP57" s="137">
        <f t="shared" si="5"/>
        <v>0.22</v>
      </c>
      <c r="AQ57" s="132">
        <f t="shared" si="6"/>
        <v>0.45248868778280543</v>
      </c>
    </row>
    <row r="58" spans="1:43" x14ac:dyDescent="0.75">
      <c r="A58" s="120" t="s">
        <v>481</v>
      </c>
      <c r="B58" s="120">
        <v>231</v>
      </c>
      <c r="C58" s="120">
        <v>0.79900000000000004</v>
      </c>
      <c r="D58" s="120">
        <v>3.7999999999999999E-2</v>
      </c>
      <c r="E58" s="120">
        <v>1128</v>
      </c>
      <c r="F58" s="121">
        <v>11.8764845605701</v>
      </c>
      <c r="G58" s="120">
        <v>0.52447126788675102</v>
      </c>
      <c r="H58" s="121">
        <v>6.7699999999999996E-2</v>
      </c>
      <c r="I58" s="120">
        <v>3.30708330708496E-3</v>
      </c>
      <c r="J58" s="120">
        <v>0.72636999999999996</v>
      </c>
      <c r="K58" s="121">
        <v>0.78</v>
      </c>
      <c r="L58" s="120">
        <v>2.65516779130811E-2</v>
      </c>
      <c r="M58" s="121">
        <v>8.4199999999999997E-2</v>
      </c>
      <c r="N58" s="120">
        <v>3.7183124796606299E-3</v>
      </c>
      <c r="O58" s="120">
        <v>-6.9787000000000002E-2</v>
      </c>
      <c r="P58" s="123">
        <v>521</v>
      </c>
      <c r="Q58" s="124">
        <v>21.9858188704452</v>
      </c>
      <c r="S58" s="123">
        <v>584</v>
      </c>
      <c r="T58" s="124">
        <v>14.511400528763</v>
      </c>
      <c r="V58" s="123">
        <v>810</v>
      </c>
      <c r="W58" s="124">
        <v>78.740078740118093</v>
      </c>
      <c r="Y58" s="124">
        <v>10.787671232876701</v>
      </c>
      <c r="Z58" s="124">
        <v>35.679012345678998</v>
      </c>
      <c r="AA58" s="122">
        <v>521</v>
      </c>
      <c r="AB58" s="122">
        <v>21.9858188704452</v>
      </c>
      <c r="AD58" s="125">
        <v>514</v>
      </c>
      <c r="AE58" s="124">
        <v>23.969068221439599</v>
      </c>
      <c r="AF58" s="125">
        <v>508</v>
      </c>
      <c r="AG58" s="124">
        <v>19.929895767569398</v>
      </c>
      <c r="AH58" s="125">
        <v>491</v>
      </c>
      <c r="AI58" s="124">
        <v>18.897618897628298</v>
      </c>
      <c r="AJ58" s="124">
        <v>1.2999999999999999E-2</v>
      </c>
      <c r="AK58" s="124">
        <v>5.7999999999999996E-3</v>
      </c>
      <c r="AL58" s="132">
        <f t="shared" si="1"/>
        <v>23.969068221439599</v>
      </c>
      <c r="AM58" s="132">
        <f t="shared" si="2"/>
        <v>508</v>
      </c>
      <c r="AN58" s="137">
        <f t="shared" si="3"/>
        <v>231</v>
      </c>
      <c r="AO58" s="137">
        <f t="shared" si="4"/>
        <v>0.79900000000000004</v>
      </c>
      <c r="AP58" s="137">
        <f t="shared" si="5"/>
        <v>3.7999999999999999E-2</v>
      </c>
      <c r="AQ58" s="132">
        <f t="shared" si="6"/>
        <v>1.2515644555694618</v>
      </c>
    </row>
    <row r="59" spans="1:43" x14ac:dyDescent="0.75">
      <c r="A59" s="120" t="s">
        <v>482</v>
      </c>
      <c r="B59" s="120">
        <v>1050</v>
      </c>
      <c r="C59" s="120">
        <v>6.17</v>
      </c>
      <c r="D59" s="120">
        <v>0.46</v>
      </c>
      <c r="E59" s="120">
        <v>34700</v>
      </c>
      <c r="F59" s="121">
        <v>3.1625553447185299</v>
      </c>
      <c r="G59" s="120">
        <v>0.110814906939345</v>
      </c>
      <c r="H59" s="121">
        <v>0.1246</v>
      </c>
      <c r="I59" s="120">
        <v>2.9133829133843698E-3</v>
      </c>
      <c r="J59" s="120">
        <v>0.10539999999999999</v>
      </c>
      <c r="K59" s="121">
        <v>5.41</v>
      </c>
      <c r="L59" s="120">
        <v>0.19273333105615101</v>
      </c>
      <c r="M59" s="121">
        <v>0.31619999999999998</v>
      </c>
      <c r="N59" s="120">
        <v>1.1079544784168701E-2</v>
      </c>
      <c r="O59" s="120">
        <v>0.48381999999999997</v>
      </c>
      <c r="P59" s="123">
        <v>1769</v>
      </c>
      <c r="Q59" s="124">
        <v>53.995314804566704</v>
      </c>
      <c r="S59" s="123">
        <v>1889</v>
      </c>
      <c r="T59" s="124">
        <v>35.161144265336198</v>
      </c>
      <c r="V59" s="123">
        <v>2012</v>
      </c>
      <c r="W59" s="124">
        <v>40.944840944861397</v>
      </c>
      <c r="Y59" s="124">
        <v>6.3525674960296499</v>
      </c>
      <c r="Z59" s="124">
        <v>12.0775347912525</v>
      </c>
      <c r="AA59" s="122">
        <v>2012</v>
      </c>
      <c r="AB59" s="122">
        <v>40.944840944861397</v>
      </c>
      <c r="AD59" s="125">
        <v>1744</v>
      </c>
      <c r="AE59" s="124">
        <v>58.577589749359497</v>
      </c>
      <c r="AF59" s="125">
        <v>1742</v>
      </c>
      <c r="AG59" s="124">
        <v>36.713840251978397</v>
      </c>
      <c r="AH59" s="125">
        <v>1755</v>
      </c>
      <c r="AI59" s="124">
        <v>36.220436220454303</v>
      </c>
      <c r="AJ59" s="124">
        <v>1.9199999999999998E-2</v>
      </c>
      <c r="AK59" s="124">
        <v>4.1999999999999997E-3</v>
      </c>
      <c r="AL59" s="132">
        <f t="shared" si="1"/>
        <v>58.577589749359497</v>
      </c>
      <c r="AM59" s="132">
        <f t="shared" si="2"/>
        <v>1742</v>
      </c>
      <c r="AN59" s="137">
        <f t="shared" si="3"/>
        <v>1050</v>
      </c>
      <c r="AO59" s="137">
        <f t="shared" si="4"/>
        <v>6.17</v>
      </c>
      <c r="AP59" s="137">
        <f t="shared" si="5"/>
        <v>0.46</v>
      </c>
      <c r="AQ59" s="132">
        <f t="shared" si="6"/>
        <v>0.16207455429497569</v>
      </c>
    </row>
    <row r="60" spans="1:43" x14ac:dyDescent="0.75">
      <c r="A60" s="120" t="s">
        <v>483</v>
      </c>
      <c r="B60" s="120">
        <v>655</v>
      </c>
      <c r="C60" s="120">
        <v>2.4289999999999998</v>
      </c>
      <c r="D60" s="120">
        <v>9.9000000000000005E-2</v>
      </c>
      <c r="E60" s="120">
        <v>1650</v>
      </c>
      <c r="F60" s="121">
        <v>18.050541516245499</v>
      </c>
      <c r="G60" s="120">
        <v>0.57534213290496605</v>
      </c>
      <c r="H60" s="121">
        <v>5.5E-2</v>
      </c>
      <c r="I60" s="120">
        <v>1.41732141732213E-3</v>
      </c>
      <c r="J60" s="120">
        <v>0.22972999999999999</v>
      </c>
      <c r="K60" s="121">
        <v>0.42199999999999999</v>
      </c>
      <c r="L60" s="120">
        <v>1.0653924910567001E-2</v>
      </c>
      <c r="M60" s="121">
        <v>5.5399999999999998E-2</v>
      </c>
      <c r="N60" s="120">
        <v>1.7658170606266101E-3</v>
      </c>
      <c r="O60" s="120">
        <v>0.48060999999999998</v>
      </c>
      <c r="P60" s="123">
        <v>347.7</v>
      </c>
      <c r="Q60" s="124">
        <v>10.859171481430099</v>
      </c>
      <c r="S60" s="123">
        <v>356.7</v>
      </c>
      <c r="T60" s="124">
        <v>7.6205640699005999</v>
      </c>
      <c r="V60" s="123">
        <v>396</v>
      </c>
      <c r="W60" s="124">
        <v>55.905455905483898</v>
      </c>
      <c r="Y60" s="124">
        <v>2.5231286795626602</v>
      </c>
      <c r="Z60" s="124">
        <v>12.196969696969701</v>
      </c>
      <c r="AA60" s="122">
        <v>347.7</v>
      </c>
      <c r="AB60" s="122">
        <v>10.859171481430099</v>
      </c>
      <c r="AD60" s="125">
        <v>346.6</v>
      </c>
      <c r="AE60" s="124">
        <v>11.009714131761299</v>
      </c>
      <c r="AF60" s="125">
        <v>339.9</v>
      </c>
      <c r="AG60" s="124">
        <v>6.7176928140143497</v>
      </c>
      <c r="AH60" s="125">
        <v>310</v>
      </c>
      <c r="AI60" s="124">
        <v>13.3858133858201</v>
      </c>
      <c r="AJ60" s="124">
        <v>3.3E-3</v>
      </c>
      <c r="AK60" s="124">
        <v>2E-3</v>
      </c>
      <c r="AL60" s="132">
        <f t="shared" si="1"/>
        <v>11.009714131761299</v>
      </c>
      <c r="AM60" s="132">
        <f t="shared" si="2"/>
        <v>339.9</v>
      </c>
      <c r="AN60" s="137">
        <f t="shared" si="3"/>
        <v>655</v>
      </c>
      <c r="AO60" s="137">
        <f t="shared" si="4"/>
        <v>2.4289999999999998</v>
      </c>
      <c r="AP60" s="137">
        <f t="shared" si="5"/>
        <v>9.9000000000000005E-2</v>
      </c>
      <c r="AQ60" s="132">
        <f t="shared" si="6"/>
        <v>0.41169205434335121</v>
      </c>
    </row>
    <row r="61" spans="1:43" x14ac:dyDescent="0.75">
      <c r="A61" s="120" t="s">
        <v>484</v>
      </c>
      <c r="B61" s="120">
        <v>219</v>
      </c>
      <c r="C61" s="120">
        <v>1.294</v>
      </c>
      <c r="D61" s="120">
        <v>3.5999999999999997E-2</v>
      </c>
      <c r="E61" s="120">
        <v>1032</v>
      </c>
      <c r="F61" s="121">
        <v>11.173184357541899</v>
      </c>
      <c r="G61" s="120">
        <v>0.352377155737991</v>
      </c>
      <c r="H61" s="121">
        <v>6.2700000000000006E-2</v>
      </c>
      <c r="I61" s="120">
        <v>1.57480157480236E-3</v>
      </c>
      <c r="J61" s="120">
        <v>0.10202</v>
      </c>
      <c r="K61" s="121">
        <v>0.76200000000000001</v>
      </c>
      <c r="L61" s="120">
        <v>2.1155887029382599E-2</v>
      </c>
      <c r="M61" s="121">
        <v>8.9499999999999996E-2</v>
      </c>
      <c r="N61" s="120">
        <v>2.8226291117502398E-3</v>
      </c>
      <c r="O61" s="120">
        <v>0.59855000000000003</v>
      </c>
      <c r="P61" s="123">
        <v>553</v>
      </c>
      <c r="Q61" s="124">
        <v>16.692837437968599</v>
      </c>
      <c r="S61" s="123">
        <v>574</v>
      </c>
      <c r="T61" s="124">
        <v>12.2044380398077</v>
      </c>
      <c r="V61" s="123">
        <v>679</v>
      </c>
      <c r="W61" s="124">
        <v>52.755852755879097</v>
      </c>
      <c r="Y61" s="124">
        <v>3.6585365853658498</v>
      </c>
      <c r="Z61" s="124">
        <v>18.556701030927801</v>
      </c>
      <c r="AA61" s="122">
        <v>553</v>
      </c>
      <c r="AB61" s="122">
        <v>16.692837437968599</v>
      </c>
      <c r="AD61" s="125">
        <v>549</v>
      </c>
      <c r="AE61" s="124">
        <v>16.692837437968599</v>
      </c>
      <c r="AF61" s="125">
        <v>542</v>
      </c>
      <c r="AG61" s="124">
        <v>10.6877643998876</v>
      </c>
      <c r="AH61" s="125">
        <v>526</v>
      </c>
      <c r="AI61" s="124">
        <v>14.960614960622401</v>
      </c>
      <c r="AJ61" s="124">
        <v>6.1999999999999998E-3</v>
      </c>
      <c r="AK61" s="124">
        <v>2.0999999999999999E-3</v>
      </c>
      <c r="AL61" s="132">
        <f t="shared" si="1"/>
        <v>16.692837437968599</v>
      </c>
      <c r="AM61" s="132">
        <f t="shared" si="2"/>
        <v>542</v>
      </c>
      <c r="AN61" s="137">
        <f t="shared" si="3"/>
        <v>219</v>
      </c>
      <c r="AO61" s="137">
        <f t="shared" si="4"/>
        <v>1.294</v>
      </c>
      <c r="AP61" s="137">
        <f t="shared" si="5"/>
        <v>3.5999999999999997E-2</v>
      </c>
      <c r="AQ61" s="132">
        <f t="shared" si="6"/>
        <v>0.77279752704791338</v>
      </c>
    </row>
    <row r="62" spans="1:43" x14ac:dyDescent="0.75">
      <c r="A62" s="120" t="s">
        <v>485</v>
      </c>
      <c r="B62" s="120">
        <v>330</v>
      </c>
      <c r="C62" s="120">
        <v>1.55</v>
      </c>
      <c r="D62" s="120">
        <v>0.18</v>
      </c>
      <c r="E62" s="120">
        <v>10090</v>
      </c>
      <c r="F62" s="121">
        <v>3.2467532467532498</v>
      </c>
      <c r="G62" s="120">
        <v>0.19214200691073699</v>
      </c>
      <c r="H62" s="121">
        <v>0.121</v>
      </c>
      <c r="I62" s="120">
        <v>2.51968251968378E-3</v>
      </c>
      <c r="J62" s="120">
        <v>-0.30012</v>
      </c>
      <c r="K62" s="121">
        <v>5.15</v>
      </c>
      <c r="L62" s="120">
        <v>0.30919508809164498</v>
      </c>
      <c r="M62" s="121">
        <v>0.308</v>
      </c>
      <c r="N62" s="120">
        <v>1.8227359343580201E-2</v>
      </c>
      <c r="O62" s="120">
        <v>0.93364999999999998</v>
      </c>
      <c r="P62" s="123">
        <v>1720</v>
      </c>
      <c r="Q62" s="124">
        <v>94.502032917016095</v>
      </c>
      <c r="S62" s="123">
        <v>1814</v>
      </c>
      <c r="T62" s="124">
        <v>58.570861677585903</v>
      </c>
      <c r="V62" s="123">
        <v>1962</v>
      </c>
      <c r="W62" s="124">
        <v>36.220436220454303</v>
      </c>
      <c r="Y62" s="124">
        <v>5.1819184123484003</v>
      </c>
      <c r="Z62" s="124">
        <v>12.3343527013252</v>
      </c>
      <c r="AA62" s="122">
        <v>1962</v>
      </c>
      <c r="AB62" s="122">
        <v>36.220436220454303</v>
      </c>
      <c r="AD62" s="125">
        <v>1690</v>
      </c>
      <c r="AE62" s="124">
        <v>94.502032917016095</v>
      </c>
      <c r="AF62" s="125">
        <v>1680</v>
      </c>
      <c r="AG62" s="124">
        <v>78.964712610474905</v>
      </c>
      <c r="AH62" s="125">
        <v>1661</v>
      </c>
      <c r="AI62" s="124">
        <v>74.015674015710999</v>
      </c>
      <c r="AJ62" s="124">
        <v>2.0199999999999999E-2</v>
      </c>
      <c r="AK62" s="124">
        <v>5.4000000000000003E-3</v>
      </c>
      <c r="AL62" s="132">
        <f t="shared" si="1"/>
        <v>94.502032917016095</v>
      </c>
      <c r="AM62" s="132">
        <f t="shared" si="2"/>
        <v>1680</v>
      </c>
      <c r="AN62" s="137">
        <f t="shared" si="3"/>
        <v>330</v>
      </c>
      <c r="AO62" s="137">
        <f t="shared" si="4"/>
        <v>1.55</v>
      </c>
      <c r="AP62" s="137">
        <f t="shared" si="5"/>
        <v>0.18</v>
      </c>
      <c r="AQ62" s="132">
        <f t="shared" si="6"/>
        <v>0.64516129032258063</v>
      </c>
    </row>
    <row r="63" spans="1:43" x14ac:dyDescent="0.75">
      <c r="A63" s="120" t="s">
        <v>486</v>
      </c>
      <c r="B63" s="120">
        <v>1074</v>
      </c>
      <c r="C63" s="120">
        <v>3.012</v>
      </c>
      <c r="D63" s="120">
        <v>5.1999999999999998E-2</v>
      </c>
      <c r="E63" s="120">
        <v>405</v>
      </c>
      <c r="F63" s="121">
        <v>117.64705882352899</v>
      </c>
      <c r="G63" s="120">
        <v>3.4091098410942502</v>
      </c>
      <c r="H63" s="121">
        <v>5.3199999999999997E-2</v>
      </c>
      <c r="I63" s="120">
        <v>2.20472220472331E-3</v>
      </c>
      <c r="J63" s="120">
        <v>7.8287999999999996E-2</v>
      </c>
      <c r="K63" s="121">
        <v>6.1100000000000002E-2</v>
      </c>
      <c r="L63" s="120">
        <v>2.40060977461977E-3</v>
      </c>
      <c r="M63" s="121">
        <v>8.5000000000000006E-3</v>
      </c>
      <c r="N63" s="120">
        <v>2.4630818601906001E-4</v>
      </c>
      <c r="O63" s="120">
        <v>0.27639000000000002</v>
      </c>
      <c r="P63" s="123">
        <v>54.6</v>
      </c>
      <c r="Q63" s="124">
        <v>1.56534189405466</v>
      </c>
      <c r="S63" s="123">
        <v>60.2</v>
      </c>
      <c r="T63" s="124">
        <v>2.3198500375871598</v>
      </c>
      <c r="V63" s="123">
        <v>300</v>
      </c>
      <c r="W63" s="124">
        <v>86.614086614129903</v>
      </c>
      <c r="Y63" s="124">
        <v>9.3023255813953494</v>
      </c>
      <c r="Z63" s="124">
        <v>81.8</v>
      </c>
      <c r="AA63" s="122">
        <v>54.6</v>
      </c>
      <c r="AB63" s="122">
        <v>1.56534189405466</v>
      </c>
      <c r="AD63" s="125">
        <v>54.2</v>
      </c>
      <c r="AE63" s="124">
        <v>1.6063919961462201</v>
      </c>
      <c r="AF63" s="125">
        <v>54.1</v>
      </c>
      <c r="AG63" s="124">
        <v>0.95796878701403199</v>
      </c>
      <c r="AH63" s="125">
        <v>54.2</v>
      </c>
      <c r="AI63" s="124">
        <v>1.0236210236215399</v>
      </c>
      <c r="AJ63" s="124">
        <v>7.6E-3</v>
      </c>
      <c r="AK63" s="124">
        <v>3.5000000000000001E-3</v>
      </c>
      <c r="AL63" s="132">
        <f t="shared" si="1"/>
        <v>1.6063919961462201</v>
      </c>
      <c r="AM63" s="132">
        <f t="shared" si="2"/>
        <v>54.1</v>
      </c>
      <c r="AN63" s="137">
        <f t="shared" si="3"/>
        <v>1074</v>
      </c>
      <c r="AO63" s="137">
        <f t="shared" si="4"/>
        <v>3.012</v>
      </c>
      <c r="AP63" s="137">
        <f t="shared" si="5"/>
        <v>5.1999999999999998E-2</v>
      </c>
      <c r="AQ63" s="132">
        <f t="shared" si="6"/>
        <v>0.33200531208499334</v>
      </c>
    </row>
    <row r="64" spans="1:43" x14ac:dyDescent="0.75">
      <c r="A64" s="120" t="s">
        <v>487</v>
      </c>
      <c r="B64" s="120">
        <v>116</v>
      </c>
      <c r="C64" s="120">
        <v>1.69</v>
      </c>
      <c r="D64" s="120">
        <v>0.26</v>
      </c>
      <c r="E64" s="120">
        <v>742</v>
      </c>
      <c r="F64" s="121">
        <v>12.437810945273601</v>
      </c>
      <c r="G64" s="120">
        <v>0.76025844027816103</v>
      </c>
      <c r="H64" s="121">
        <v>9.69E-2</v>
      </c>
      <c r="I64" s="120">
        <v>7.2440872440908697E-3</v>
      </c>
      <c r="J64" s="120">
        <v>0.54110999999999998</v>
      </c>
      <c r="K64" s="121">
        <v>1.071</v>
      </c>
      <c r="L64" s="120">
        <v>5.7967102817028902E-2</v>
      </c>
      <c r="M64" s="121">
        <v>8.0399999999999999E-2</v>
      </c>
      <c r="N64" s="120">
        <v>4.9144321993084801E-3</v>
      </c>
      <c r="O64" s="120">
        <v>0.14512</v>
      </c>
      <c r="P64" s="123">
        <v>498</v>
      </c>
      <c r="Q64" s="124">
        <v>29.315608674760899</v>
      </c>
      <c r="S64" s="123">
        <v>732</v>
      </c>
      <c r="T64" s="124">
        <v>26.242915239813399</v>
      </c>
      <c r="V64" s="123">
        <v>1460</v>
      </c>
      <c r="W64" s="124">
        <v>125.98412598418901</v>
      </c>
      <c r="Y64" s="124">
        <v>31.967213114754099</v>
      </c>
      <c r="Z64" s="124">
        <v>65.890410958904098</v>
      </c>
      <c r="AA64" s="122" t="s">
        <v>35</v>
      </c>
      <c r="AB64" s="122" t="s">
        <v>35</v>
      </c>
      <c r="AD64" s="125">
        <v>468</v>
      </c>
      <c r="AE64" s="124">
        <v>30.036393125202601</v>
      </c>
      <c r="AF64" s="125">
        <v>473</v>
      </c>
      <c r="AG64" s="124">
        <v>26.242915239813399</v>
      </c>
      <c r="AH64" s="125">
        <v>503</v>
      </c>
      <c r="AI64" s="124">
        <v>22.834622834634299</v>
      </c>
      <c r="AJ64" s="124">
        <v>4.5999999999999999E-2</v>
      </c>
      <c r="AK64" s="124">
        <v>1.6E-2</v>
      </c>
      <c r="AL64" s="132">
        <f t="shared" si="1"/>
        <v>30.036393125202601</v>
      </c>
      <c r="AM64" s="132">
        <f t="shared" si="2"/>
        <v>473</v>
      </c>
      <c r="AN64" s="137">
        <f t="shared" si="3"/>
        <v>116</v>
      </c>
      <c r="AO64" s="137">
        <f t="shared" si="4"/>
        <v>1.69</v>
      </c>
      <c r="AP64" s="137">
        <f t="shared" si="5"/>
        <v>0.26</v>
      </c>
      <c r="AQ64" s="132">
        <f t="shared" si="6"/>
        <v>0.59171597633136097</v>
      </c>
    </row>
    <row r="65" spans="1:43" x14ac:dyDescent="0.75">
      <c r="A65" s="120" t="s">
        <v>489</v>
      </c>
      <c r="B65" s="120">
        <v>352</v>
      </c>
      <c r="C65" s="120">
        <v>0.748</v>
      </c>
      <c r="D65" s="120">
        <v>3.6999999999999998E-2</v>
      </c>
      <c r="E65" s="120">
        <v>179</v>
      </c>
      <c r="F65" s="121">
        <v>83.682008368200798</v>
      </c>
      <c r="G65" s="120">
        <v>2.5608842089398598</v>
      </c>
      <c r="H65" s="121">
        <v>5.0500000000000003E-2</v>
      </c>
      <c r="I65" s="120">
        <v>3.0708630708646098E-3</v>
      </c>
      <c r="J65" s="120">
        <v>0.11218</v>
      </c>
      <c r="K65" s="121">
        <v>8.3400000000000002E-2</v>
      </c>
      <c r="L65" s="120">
        <v>5.3860581541606096E-3</v>
      </c>
      <c r="M65" s="121">
        <v>1.1950000000000001E-2</v>
      </c>
      <c r="N65" s="120">
        <v>3.6570066724713401E-4</v>
      </c>
      <c r="O65" s="120">
        <v>0.27395000000000003</v>
      </c>
      <c r="P65" s="123">
        <v>76.5</v>
      </c>
      <c r="Q65" s="124">
        <v>2.320509320757</v>
      </c>
      <c r="S65" s="123">
        <v>81.099999999999994</v>
      </c>
      <c r="T65" s="124">
        <v>4.9907085090251604</v>
      </c>
      <c r="V65" s="123">
        <v>190</v>
      </c>
      <c r="W65" s="124">
        <v>118.110118110177</v>
      </c>
      <c r="Y65" s="124">
        <v>5.6720098643649797</v>
      </c>
      <c r="Z65" s="124">
        <v>59.7368421052632</v>
      </c>
      <c r="AA65" s="122">
        <v>76.5</v>
      </c>
      <c r="AB65" s="122">
        <v>2.320509320757</v>
      </c>
      <c r="AD65" s="125">
        <v>76.3</v>
      </c>
      <c r="AE65" s="124">
        <v>2.3668044929229199</v>
      </c>
      <c r="AF65" s="125">
        <v>76.3</v>
      </c>
      <c r="AG65" s="124">
        <v>1.5192667382839999</v>
      </c>
      <c r="AH65" s="125">
        <v>76.3</v>
      </c>
      <c r="AI65" s="124">
        <v>1.41732141732213</v>
      </c>
      <c r="AJ65" s="124">
        <v>3.5999999999999999E-3</v>
      </c>
      <c r="AK65" s="124">
        <v>5.0000000000000001E-3</v>
      </c>
      <c r="AL65" s="132">
        <f t="shared" si="1"/>
        <v>2.3668044929229199</v>
      </c>
      <c r="AM65" s="132">
        <f t="shared" si="2"/>
        <v>76.3</v>
      </c>
      <c r="AN65" s="137">
        <f t="shared" si="3"/>
        <v>352</v>
      </c>
      <c r="AO65" s="137">
        <f t="shared" si="4"/>
        <v>0.748</v>
      </c>
      <c r="AP65" s="137">
        <f t="shared" si="5"/>
        <v>3.6999999999999998E-2</v>
      </c>
      <c r="AQ65" s="132">
        <f t="shared" si="6"/>
        <v>1.3368983957219251</v>
      </c>
    </row>
    <row r="66" spans="1:43" x14ac:dyDescent="0.75">
      <c r="A66" s="120" t="s">
        <v>490</v>
      </c>
      <c r="B66" s="120">
        <v>1700</v>
      </c>
      <c r="C66" s="120">
        <v>4.2699999999999996</v>
      </c>
      <c r="D66" s="120">
        <v>0.56000000000000005</v>
      </c>
      <c r="E66" s="120">
        <v>3130</v>
      </c>
      <c r="F66" s="121">
        <v>26.809651474530799</v>
      </c>
      <c r="G66" s="120">
        <v>0.87517790078588698</v>
      </c>
      <c r="H66" s="121">
        <v>5.8599999999999999E-2</v>
      </c>
      <c r="I66" s="120">
        <v>1.57480157480236E-3</v>
      </c>
      <c r="J66" s="120">
        <v>0.51014999999999999</v>
      </c>
      <c r="K66" s="121">
        <v>0.3014</v>
      </c>
      <c r="L66" s="120">
        <v>7.9238283701756201E-3</v>
      </c>
      <c r="M66" s="121">
        <v>3.73E-2</v>
      </c>
      <c r="N66" s="120">
        <v>1.2176262615844001E-3</v>
      </c>
      <c r="O66" s="120">
        <v>0.23522000000000001</v>
      </c>
      <c r="P66" s="123">
        <v>236.2</v>
      </c>
      <c r="Q66" s="124">
        <v>7.5596376787052701</v>
      </c>
      <c r="S66" s="123">
        <v>267.10000000000002</v>
      </c>
      <c r="T66" s="124">
        <v>6.1306359692944499</v>
      </c>
      <c r="V66" s="123">
        <v>546</v>
      </c>
      <c r="W66" s="124">
        <v>61.417261417292103</v>
      </c>
      <c r="Y66" s="124">
        <v>11.5687008611007</v>
      </c>
      <c r="Z66" s="124">
        <v>56.739926739926702</v>
      </c>
      <c r="AA66" s="122">
        <v>236.2</v>
      </c>
      <c r="AB66" s="122">
        <v>7.5596376787052701</v>
      </c>
      <c r="AD66" s="125">
        <v>233.8</v>
      </c>
      <c r="AE66" s="124">
        <v>7.7142933463344798</v>
      </c>
      <c r="AF66" s="125">
        <v>232.3</v>
      </c>
      <c r="AG66" s="124">
        <v>5.0029688573892699</v>
      </c>
      <c r="AH66" s="125">
        <v>226.9</v>
      </c>
      <c r="AI66" s="124">
        <v>5.9842459842489797</v>
      </c>
      <c r="AJ66" s="124">
        <v>1.01E-2</v>
      </c>
      <c r="AK66" s="124">
        <v>2.3999999999999998E-3</v>
      </c>
      <c r="AL66" s="132">
        <f t="shared" si="1"/>
        <v>7.7142933463344798</v>
      </c>
      <c r="AM66" s="132">
        <f t="shared" si="2"/>
        <v>232.3</v>
      </c>
      <c r="AN66" s="137">
        <f t="shared" si="3"/>
        <v>1700</v>
      </c>
      <c r="AO66" s="137">
        <f t="shared" si="4"/>
        <v>4.2699999999999996</v>
      </c>
      <c r="AP66" s="137">
        <f t="shared" si="5"/>
        <v>0.56000000000000005</v>
      </c>
      <c r="AQ66" s="132">
        <f t="shared" si="6"/>
        <v>0.23419203747072601</v>
      </c>
    </row>
    <row r="67" spans="1:43" x14ac:dyDescent="0.75">
      <c r="A67" s="120" t="s">
        <v>491</v>
      </c>
      <c r="B67" s="120">
        <v>1250</v>
      </c>
      <c r="C67" s="120">
        <v>8.9</v>
      </c>
      <c r="D67" s="120">
        <v>1</v>
      </c>
      <c r="E67" s="120">
        <v>4640</v>
      </c>
      <c r="F67" s="121">
        <v>16.2074554294976</v>
      </c>
      <c r="G67" s="120">
        <v>0.62384033919320703</v>
      </c>
      <c r="H67" s="121">
        <v>8.0600000000000005E-2</v>
      </c>
      <c r="I67" s="120">
        <v>5.3543253543280296E-3</v>
      </c>
      <c r="J67" s="120">
        <v>-0.71001999999999998</v>
      </c>
      <c r="K67" s="121">
        <v>0.70499999999999996</v>
      </c>
      <c r="L67" s="120">
        <v>6.5540325182287598E-2</v>
      </c>
      <c r="M67" s="121">
        <v>6.1699999999999998E-2</v>
      </c>
      <c r="N67" s="120">
        <v>2.3748915488712298E-3</v>
      </c>
      <c r="O67" s="120">
        <v>0.88090999999999997</v>
      </c>
      <c r="P67" s="123">
        <v>386</v>
      </c>
      <c r="Q67" s="124">
        <v>14.440794215461001</v>
      </c>
      <c r="S67" s="123">
        <v>527</v>
      </c>
      <c r="T67" s="124">
        <v>37.124351125234</v>
      </c>
      <c r="V67" s="123">
        <v>1100</v>
      </c>
      <c r="W67" s="124">
        <v>125.98412598418901</v>
      </c>
      <c r="Y67" s="124">
        <v>26.755218216318799</v>
      </c>
      <c r="Z67" s="124">
        <v>64.909090909090907</v>
      </c>
      <c r="AA67" s="122" t="s">
        <v>35</v>
      </c>
      <c r="AB67" s="122" t="s">
        <v>35</v>
      </c>
      <c r="AD67" s="125">
        <v>373</v>
      </c>
      <c r="AE67" s="124">
        <v>12.7293573118714</v>
      </c>
      <c r="AF67" s="125">
        <v>374</v>
      </c>
      <c r="AG67" s="124">
        <v>9.8953244752087706</v>
      </c>
      <c r="AH67" s="125">
        <v>384</v>
      </c>
      <c r="AI67" s="124">
        <v>11.8110118110177</v>
      </c>
      <c r="AJ67" s="124">
        <v>3.2899999999999999E-2</v>
      </c>
      <c r="AK67" s="124">
        <v>8.0000000000000002E-3</v>
      </c>
      <c r="AL67" s="132">
        <f t="shared" si="1"/>
        <v>12.7293573118714</v>
      </c>
      <c r="AM67" s="132">
        <f t="shared" si="2"/>
        <v>374</v>
      </c>
      <c r="AN67" s="137">
        <f t="shared" si="3"/>
        <v>1250</v>
      </c>
      <c r="AO67" s="137">
        <f t="shared" si="4"/>
        <v>8.9</v>
      </c>
      <c r="AP67" s="137">
        <f t="shared" si="5"/>
        <v>1</v>
      </c>
      <c r="AQ67" s="132">
        <f t="shared" si="6"/>
        <v>0.11235955056179775</v>
      </c>
    </row>
    <row r="68" spans="1:43" x14ac:dyDescent="0.75">
      <c r="A68" s="120" t="s">
        <v>493</v>
      </c>
      <c r="B68" s="120">
        <v>850</v>
      </c>
      <c r="C68" s="120">
        <v>18.2</v>
      </c>
      <c r="D68" s="120">
        <v>4.8</v>
      </c>
      <c r="E68" s="120">
        <v>2840</v>
      </c>
      <c r="F68" s="121">
        <v>14.285714285714301</v>
      </c>
      <c r="G68" s="120">
        <v>0.43890596067460802</v>
      </c>
      <c r="H68" s="121">
        <v>5.74E-2</v>
      </c>
      <c r="I68" s="120">
        <v>1.25984125984189E-3</v>
      </c>
      <c r="J68" s="120">
        <v>0.12435</v>
      </c>
      <c r="K68" s="121">
        <v>0.55200000000000005</v>
      </c>
      <c r="L68" s="120">
        <v>1.4690489985020899E-2</v>
      </c>
      <c r="M68" s="121">
        <v>7.0000000000000007E-2</v>
      </c>
      <c r="N68" s="120">
        <v>2.15063920730558E-3</v>
      </c>
      <c r="O68" s="120">
        <v>0.54810000000000003</v>
      </c>
      <c r="P68" s="123">
        <v>436</v>
      </c>
      <c r="Q68" s="124">
        <v>12.938732096317301</v>
      </c>
      <c r="S68" s="123">
        <v>445</v>
      </c>
      <c r="T68" s="124">
        <v>9.7811416644532603</v>
      </c>
      <c r="V68" s="123">
        <v>492</v>
      </c>
      <c r="W68" s="124">
        <v>49.606249606274403</v>
      </c>
      <c r="Y68" s="124">
        <v>2.02247191011236</v>
      </c>
      <c r="Z68" s="124">
        <v>11.3821138211382</v>
      </c>
      <c r="AA68" s="122">
        <v>436</v>
      </c>
      <c r="AB68" s="122">
        <v>12.938732096317301</v>
      </c>
      <c r="AD68" s="125">
        <v>434.6</v>
      </c>
      <c r="AE68" s="124">
        <v>13.031361719339699</v>
      </c>
      <c r="AF68" s="125">
        <v>427.1</v>
      </c>
      <c r="AG68" s="124">
        <v>8.1200697201504095</v>
      </c>
      <c r="AH68" s="125">
        <v>396</v>
      </c>
      <c r="AI68" s="124">
        <v>19.685019685029499</v>
      </c>
      <c r="AJ68" s="124">
        <v>3.8999999999999998E-3</v>
      </c>
      <c r="AK68" s="124">
        <v>1.5E-3</v>
      </c>
      <c r="AL68" s="132">
        <f t="shared" ref="AL68:AL131" si="7">AE68</f>
        <v>13.031361719339699</v>
      </c>
      <c r="AM68" s="132">
        <f t="shared" ref="AM68:AM131" si="8">AF68</f>
        <v>427.1</v>
      </c>
      <c r="AN68" s="137">
        <f t="shared" ref="AN68:AN131" si="9">B68</f>
        <v>850</v>
      </c>
      <c r="AO68" s="137">
        <f t="shared" ref="AO68:AO131" si="10">C68</f>
        <v>18.2</v>
      </c>
      <c r="AP68" s="137">
        <f t="shared" ref="AP68:AP131" si="11">D68</f>
        <v>4.8</v>
      </c>
      <c r="AQ68" s="132">
        <f t="shared" ref="AQ68:AQ131" si="12">1/AO68</f>
        <v>5.4945054945054944E-2</v>
      </c>
    </row>
    <row r="69" spans="1:43" x14ac:dyDescent="0.75">
      <c r="A69" s="120" t="s">
        <v>494</v>
      </c>
      <c r="B69" s="120">
        <v>236</v>
      </c>
      <c r="C69" s="120">
        <v>2.7090000000000001</v>
      </c>
      <c r="D69" s="120">
        <v>6.3E-2</v>
      </c>
      <c r="E69" s="120">
        <v>239</v>
      </c>
      <c r="F69" s="121">
        <v>41.476565740356698</v>
      </c>
      <c r="G69" s="120">
        <v>1.25778324423544</v>
      </c>
      <c r="H69" s="121">
        <v>4.9599999999999998E-2</v>
      </c>
      <c r="I69" s="120">
        <v>2.51968251968378E-3</v>
      </c>
      <c r="J69" s="120">
        <v>0.18176999999999999</v>
      </c>
      <c r="K69" s="121">
        <v>0.16400000000000001</v>
      </c>
      <c r="L69" s="120">
        <v>8.7371565168537502E-3</v>
      </c>
      <c r="M69" s="121">
        <v>2.4109999999999999E-2</v>
      </c>
      <c r="N69" s="120">
        <v>7.3113946338643004E-4</v>
      </c>
      <c r="O69" s="120">
        <v>0.20649000000000001</v>
      </c>
      <c r="P69" s="123">
        <v>153.6</v>
      </c>
      <c r="Q69" s="124">
        <v>4.5860731017627003</v>
      </c>
      <c r="S69" s="123">
        <v>153.9</v>
      </c>
      <c r="T69" s="124">
        <v>7.5470427207586397</v>
      </c>
      <c r="V69" s="123">
        <v>160</v>
      </c>
      <c r="W69" s="124">
        <v>102.362102362154</v>
      </c>
      <c r="Y69" s="124">
        <v>0.19493177387914801</v>
      </c>
      <c r="Z69" s="124">
        <v>4</v>
      </c>
      <c r="AA69" s="122">
        <v>153.6</v>
      </c>
      <c r="AB69" s="122">
        <v>4.5860731017627003</v>
      </c>
      <c r="AD69" s="125">
        <v>152.69999999999999</v>
      </c>
      <c r="AE69" s="124">
        <v>4.5419232154134104</v>
      </c>
      <c r="AF69" s="125">
        <v>152.19999999999999</v>
      </c>
      <c r="AG69" s="124">
        <v>2.7847179083268001</v>
      </c>
      <c r="AH69" s="125">
        <v>150.80000000000001</v>
      </c>
      <c r="AI69" s="124">
        <v>3.85826385826579</v>
      </c>
      <c r="AJ69" s="124">
        <v>8.0000000000000004E-4</v>
      </c>
      <c r="AK69" s="124">
        <v>4.1000000000000003E-3</v>
      </c>
      <c r="AL69" s="132">
        <f t="shared" si="7"/>
        <v>4.5419232154134104</v>
      </c>
      <c r="AM69" s="132">
        <f t="shared" si="8"/>
        <v>152.19999999999999</v>
      </c>
      <c r="AN69" s="137">
        <f t="shared" si="9"/>
        <v>236</v>
      </c>
      <c r="AO69" s="137">
        <f t="shared" si="10"/>
        <v>2.7090000000000001</v>
      </c>
      <c r="AP69" s="137">
        <f t="shared" si="11"/>
        <v>6.3E-2</v>
      </c>
      <c r="AQ69" s="132">
        <f t="shared" si="12"/>
        <v>0.36913990402362495</v>
      </c>
    </row>
    <row r="70" spans="1:43" x14ac:dyDescent="0.75">
      <c r="A70" s="120" t="s">
        <v>495</v>
      </c>
      <c r="B70" s="120">
        <v>262</v>
      </c>
      <c r="C70" s="120">
        <v>1.482</v>
      </c>
      <c r="D70" s="120">
        <v>9.1999999999999998E-2</v>
      </c>
      <c r="E70" s="120">
        <v>800</v>
      </c>
      <c r="F70" s="121">
        <v>23.696682464455002</v>
      </c>
      <c r="G70" s="120">
        <v>1.6149645669272801</v>
      </c>
      <c r="H70" s="121">
        <v>8.2500000000000004E-2</v>
      </c>
      <c r="I70" s="120">
        <v>7.7165277165315701E-3</v>
      </c>
      <c r="J70" s="120">
        <v>0.34250000000000003</v>
      </c>
      <c r="K70" s="121">
        <v>0.45600000000000002</v>
      </c>
      <c r="L70" s="120">
        <v>3.4792367898721699E-2</v>
      </c>
      <c r="M70" s="121">
        <v>4.2200000000000001E-2</v>
      </c>
      <c r="N70" s="120">
        <v>2.87599349936678E-3</v>
      </c>
      <c r="O70" s="120">
        <v>0.46808</v>
      </c>
      <c r="P70" s="123">
        <v>266</v>
      </c>
      <c r="Q70" s="124">
        <v>17.7669159707288</v>
      </c>
      <c r="S70" s="123">
        <v>376</v>
      </c>
      <c r="T70" s="124">
        <v>24.510716407595901</v>
      </c>
      <c r="V70" s="123">
        <v>1070</v>
      </c>
      <c r="W70" s="124">
        <v>157.48015748023599</v>
      </c>
      <c r="Y70" s="124">
        <v>29.255319148936199</v>
      </c>
      <c r="Z70" s="124">
        <v>75.140186915887895</v>
      </c>
      <c r="AA70" s="122">
        <v>266</v>
      </c>
      <c r="AB70" s="122">
        <v>17.7669159707288</v>
      </c>
      <c r="AD70" s="125">
        <v>257</v>
      </c>
      <c r="AE70" s="124">
        <v>18.501981059090301</v>
      </c>
      <c r="AF70" s="125">
        <v>257</v>
      </c>
      <c r="AG70" s="124">
        <v>17.465257479166802</v>
      </c>
      <c r="AH70" s="125">
        <v>255</v>
      </c>
      <c r="AI70" s="124">
        <v>18.897618897628298</v>
      </c>
      <c r="AJ70" s="124">
        <v>3.9E-2</v>
      </c>
      <c r="AK70" s="124">
        <v>1.2999999999999999E-2</v>
      </c>
      <c r="AL70" s="132">
        <f t="shared" si="7"/>
        <v>18.501981059090301</v>
      </c>
      <c r="AM70" s="132">
        <f t="shared" si="8"/>
        <v>257</v>
      </c>
      <c r="AN70" s="137">
        <f t="shared" si="9"/>
        <v>262</v>
      </c>
      <c r="AO70" s="137">
        <f t="shared" si="10"/>
        <v>1.482</v>
      </c>
      <c r="AP70" s="137">
        <f t="shared" si="11"/>
        <v>9.1999999999999998E-2</v>
      </c>
      <c r="AQ70" s="132">
        <f t="shared" si="12"/>
        <v>0.67476383265856954</v>
      </c>
    </row>
    <row r="71" spans="1:43" x14ac:dyDescent="0.75">
      <c r="A71" s="120" t="s">
        <v>582</v>
      </c>
      <c r="B71" s="120">
        <v>230</v>
      </c>
      <c r="C71" s="120">
        <v>1.367</v>
      </c>
      <c r="D71" s="120">
        <v>0.06</v>
      </c>
      <c r="E71" s="120">
        <v>3980</v>
      </c>
      <c r="F71" s="121">
        <v>4.2553191489361701</v>
      </c>
      <c r="G71" s="120">
        <v>0.26453423602281301</v>
      </c>
      <c r="H71" s="121">
        <v>9.7199999999999995E-2</v>
      </c>
      <c r="I71" s="120">
        <v>2.7559027559041298E-3</v>
      </c>
      <c r="J71" s="120">
        <v>-0.64298</v>
      </c>
      <c r="K71" s="121">
        <v>3.25</v>
      </c>
      <c r="L71" s="120">
        <v>0.26083627527627401</v>
      </c>
      <c r="M71" s="121">
        <v>0.23499999999999999</v>
      </c>
      <c r="N71" s="120">
        <v>1.46089031843599E-2</v>
      </c>
      <c r="O71" s="120">
        <v>0.96721999999999997</v>
      </c>
      <c r="P71" s="123">
        <v>1354</v>
      </c>
      <c r="Q71" s="124">
        <v>78.616689784297904</v>
      </c>
      <c r="S71" s="123">
        <v>1444</v>
      </c>
      <c r="T71" s="124">
        <v>71.074202994094705</v>
      </c>
      <c r="V71" s="123">
        <v>1551</v>
      </c>
      <c r="W71" s="124">
        <v>55.905455905483898</v>
      </c>
      <c r="Y71" s="124">
        <v>6.2326869806094196</v>
      </c>
      <c r="Z71" s="124">
        <v>12.701482914248899</v>
      </c>
      <c r="AA71" s="122">
        <v>1354</v>
      </c>
      <c r="AB71" s="122">
        <v>78.616689784297904</v>
      </c>
      <c r="AD71" s="125">
        <v>1340</v>
      </c>
      <c r="AE71" s="124">
        <v>79.342825212116907</v>
      </c>
      <c r="AF71" s="125">
        <v>1358</v>
      </c>
      <c r="AG71" s="124">
        <v>77.356462763273896</v>
      </c>
      <c r="AH71" s="125">
        <v>1317</v>
      </c>
      <c r="AI71" s="124">
        <v>70.866070866106298</v>
      </c>
      <c r="AJ71" s="124">
        <v>1.1900000000000001E-2</v>
      </c>
      <c r="AK71" s="124">
        <v>3.0999999999999999E-3</v>
      </c>
      <c r="AL71" s="132">
        <f t="shared" si="7"/>
        <v>79.342825212116907</v>
      </c>
      <c r="AM71" s="132">
        <f t="shared" si="8"/>
        <v>1358</v>
      </c>
      <c r="AN71" s="137">
        <f t="shared" si="9"/>
        <v>230</v>
      </c>
      <c r="AO71" s="137">
        <f t="shared" si="10"/>
        <v>1.367</v>
      </c>
      <c r="AP71" s="137">
        <f t="shared" si="11"/>
        <v>0.06</v>
      </c>
      <c r="AQ71" s="132">
        <f t="shared" si="12"/>
        <v>0.73152889539136801</v>
      </c>
    </row>
    <row r="72" spans="1:43" x14ac:dyDescent="0.75">
      <c r="A72" s="120" t="s">
        <v>497</v>
      </c>
      <c r="B72" s="120">
        <v>755</v>
      </c>
      <c r="C72" s="120">
        <v>0.66200000000000003</v>
      </c>
      <c r="D72" s="120">
        <v>2.5000000000000001E-2</v>
      </c>
      <c r="E72" s="120">
        <v>767</v>
      </c>
      <c r="F72" s="121">
        <v>41.701417848206802</v>
      </c>
      <c r="G72" s="120">
        <v>1.2908113646138299</v>
      </c>
      <c r="H72" s="121">
        <v>4.9799999999999997E-2</v>
      </c>
      <c r="I72" s="120">
        <v>1.41732141732213E-3</v>
      </c>
      <c r="J72" s="120">
        <v>1</v>
      </c>
      <c r="K72" s="121">
        <v>0.16389999999999999</v>
      </c>
      <c r="L72" s="120">
        <v>4.7852374329807297E-3</v>
      </c>
      <c r="M72" s="121">
        <v>2.3980000000000001E-2</v>
      </c>
      <c r="N72" s="120">
        <v>7.4226868343208298E-4</v>
      </c>
      <c r="O72" s="120">
        <v>4.1057999999999997E-2</v>
      </c>
      <c r="P72" s="123">
        <v>152.69999999999999</v>
      </c>
      <c r="Q72" s="124">
        <v>4.6610376260389996</v>
      </c>
      <c r="S72" s="123">
        <v>153.9</v>
      </c>
      <c r="T72" s="124">
        <v>4.2150448791333401</v>
      </c>
      <c r="V72" s="123">
        <v>180</v>
      </c>
      <c r="W72" s="124">
        <v>59.842459842489802</v>
      </c>
      <c r="Y72" s="124">
        <v>0.77972709551657704</v>
      </c>
      <c r="Z72" s="124">
        <v>15.1666666666667</v>
      </c>
      <c r="AA72" s="122">
        <v>152.69999999999999</v>
      </c>
      <c r="AB72" s="122">
        <v>4.6610376260389996</v>
      </c>
      <c r="AD72" s="125">
        <v>152.6</v>
      </c>
      <c r="AE72" s="124">
        <v>4.7558460605187101</v>
      </c>
      <c r="AF72" s="125">
        <v>151.9</v>
      </c>
      <c r="AG72" s="124">
        <v>2.93203058188488</v>
      </c>
      <c r="AH72" s="125">
        <v>144.6</v>
      </c>
      <c r="AI72" s="124">
        <v>4.8031448031471999</v>
      </c>
      <c r="AJ72" s="124">
        <v>1E-3</v>
      </c>
      <c r="AK72" s="124">
        <v>2.3E-3</v>
      </c>
      <c r="AL72" s="132">
        <f t="shared" si="7"/>
        <v>4.7558460605187101</v>
      </c>
      <c r="AM72" s="132">
        <f t="shared" si="8"/>
        <v>151.9</v>
      </c>
      <c r="AN72" s="137">
        <f t="shared" si="9"/>
        <v>755</v>
      </c>
      <c r="AO72" s="137">
        <f t="shared" si="10"/>
        <v>0.66200000000000003</v>
      </c>
      <c r="AP72" s="137">
        <f t="shared" si="11"/>
        <v>2.5000000000000001E-2</v>
      </c>
      <c r="AQ72" s="132">
        <f t="shared" si="12"/>
        <v>1.5105740181268881</v>
      </c>
    </row>
    <row r="73" spans="1:43" x14ac:dyDescent="0.75">
      <c r="A73" s="120" t="s">
        <v>498</v>
      </c>
      <c r="B73" s="120">
        <v>142</v>
      </c>
      <c r="C73" s="120">
        <v>2.06</v>
      </c>
      <c r="D73" s="120">
        <v>0.21</v>
      </c>
      <c r="E73" s="120">
        <v>322</v>
      </c>
      <c r="F73" s="121">
        <v>21.5982721382289</v>
      </c>
      <c r="G73" s="120">
        <v>0.65126255363061802</v>
      </c>
      <c r="H73" s="121">
        <v>5.5800000000000002E-2</v>
      </c>
      <c r="I73" s="120">
        <v>2.1259821259831898E-3</v>
      </c>
      <c r="J73" s="120">
        <v>8.9201000000000003E-2</v>
      </c>
      <c r="K73" s="121">
        <v>0.35499999999999998</v>
      </c>
      <c r="L73" s="120">
        <v>1.4389413643369899E-2</v>
      </c>
      <c r="M73" s="121">
        <v>4.6300000000000001E-2</v>
      </c>
      <c r="N73" s="120">
        <v>1.39610502359242E-3</v>
      </c>
      <c r="O73" s="120">
        <v>0.31905</v>
      </c>
      <c r="P73" s="123">
        <v>292</v>
      </c>
      <c r="Q73" s="124">
        <v>8.7090714781540406</v>
      </c>
      <c r="S73" s="123">
        <v>308</v>
      </c>
      <c r="T73" s="124">
        <v>11.179787122556</v>
      </c>
      <c r="V73" s="123">
        <v>410</v>
      </c>
      <c r="W73" s="124">
        <v>78.740078740118093</v>
      </c>
      <c r="Y73" s="124">
        <v>5.1948051948052001</v>
      </c>
      <c r="Z73" s="124">
        <v>28.780487804878</v>
      </c>
      <c r="AA73" s="122">
        <v>292</v>
      </c>
      <c r="AB73" s="122">
        <v>8.7090714781540406</v>
      </c>
      <c r="AD73" s="125">
        <v>290.5</v>
      </c>
      <c r="AE73" s="124">
        <v>8.8011320869304193</v>
      </c>
      <c r="AF73" s="125">
        <v>286.89999999999998</v>
      </c>
      <c r="AG73" s="124">
        <v>5.15148911535971</v>
      </c>
      <c r="AH73" s="125">
        <v>265</v>
      </c>
      <c r="AI73" s="124">
        <v>13.3858133858201</v>
      </c>
      <c r="AJ73" s="124">
        <v>5.4000000000000003E-3</v>
      </c>
      <c r="AK73" s="124">
        <v>3.3E-3</v>
      </c>
      <c r="AL73" s="132">
        <f t="shared" si="7"/>
        <v>8.8011320869304193</v>
      </c>
      <c r="AM73" s="132">
        <f t="shared" si="8"/>
        <v>286.89999999999998</v>
      </c>
      <c r="AN73" s="137">
        <f t="shared" si="9"/>
        <v>142</v>
      </c>
      <c r="AO73" s="137">
        <f t="shared" si="10"/>
        <v>2.06</v>
      </c>
      <c r="AP73" s="137">
        <f t="shared" si="11"/>
        <v>0.21</v>
      </c>
      <c r="AQ73" s="132">
        <f t="shared" si="12"/>
        <v>0.4854368932038835</v>
      </c>
    </row>
    <row r="74" spans="1:43" x14ac:dyDescent="0.75">
      <c r="A74" s="120" t="s">
        <v>499</v>
      </c>
      <c r="B74" s="120">
        <v>739</v>
      </c>
      <c r="C74" s="120">
        <v>1.2010000000000001</v>
      </c>
      <c r="D74" s="120">
        <v>8.5000000000000006E-2</v>
      </c>
      <c r="E74" s="120">
        <v>1612</v>
      </c>
      <c r="F74" s="121">
        <v>20.8159866777685</v>
      </c>
      <c r="G74" s="120">
        <v>0.59560755165307999</v>
      </c>
      <c r="H74" s="121">
        <v>5.3699999999999998E-2</v>
      </c>
      <c r="I74" s="120">
        <v>1.10236110236165E-3</v>
      </c>
      <c r="J74" s="120">
        <v>0.26799000000000001</v>
      </c>
      <c r="K74" s="121">
        <v>0.35399999999999998</v>
      </c>
      <c r="L74" s="120">
        <v>7.9548528584757593E-3</v>
      </c>
      <c r="M74" s="121">
        <v>4.8039999999999999E-2</v>
      </c>
      <c r="N74" s="120">
        <v>1.3745678849791301E-3</v>
      </c>
      <c r="O74" s="120">
        <v>0.40397</v>
      </c>
      <c r="P74" s="123">
        <v>302.39999999999998</v>
      </c>
      <c r="Q74" s="124">
        <v>8.4588239756794898</v>
      </c>
      <c r="S74" s="123">
        <v>307.39999999999998</v>
      </c>
      <c r="T74" s="124">
        <v>5.96607297587025</v>
      </c>
      <c r="V74" s="123">
        <v>345</v>
      </c>
      <c r="W74" s="124">
        <v>45.669245669268498</v>
      </c>
      <c r="Y74" s="124">
        <v>1.6265452179570601</v>
      </c>
      <c r="Z74" s="124">
        <v>12.3478260869565</v>
      </c>
      <c r="AA74" s="122">
        <v>302.39999999999998</v>
      </c>
      <c r="AB74" s="122">
        <v>8.4588239756794898</v>
      </c>
      <c r="AD74" s="125">
        <v>301.7</v>
      </c>
      <c r="AE74" s="124">
        <v>8.5376169421876806</v>
      </c>
      <c r="AF74" s="125">
        <v>297.60000000000002</v>
      </c>
      <c r="AG74" s="124">
        <v>4.7850210818145102</v>
      </c>
      <c r="AH74" s="125">
        <v>272</v>
      </c>
      <c r="AI74" s="124">
        <v>13.3858133858201</v>
      </c>
      <c r="AJ74" s="124">
        <v>2.5000000000000001E-3</v>
      </c>
      <c r="AK74" s="124">
        <v>1.6000000000000001E-3</v>
      </c>
      <c r="AL74" s="132">
        <f t="shared" si="7"/>
        <v>8.5376169421876806</v>
      </c>
      <c r="AM74" s="132">
        <f t="shared" si="8"/>
        <v>297.60000000000002</v>
      </c>
      <c r="AN74" s="137">
        <f t="shared" si="9"/>
        <v>739</v>
      </c>
      <c r="AO74" s="137">
        <f t="shared" si="10"/>
        <v>1.2010000000000001</v>
      </c>
      <c r="AP74" s="137">
        <f t="shared" si="11"/>
        <v>8.5000000000000006E-2</v>
      </c>
      <c r="AQ74" s="132">
        <f t="shared" si="12"/>
        <v>0.83263946711074099</v>
      </c>
    </row>
    <row r="75" spans="1:43" x14ac:dyDescent="0.75">
      <c r="A75" s="120" t="s">
        <v>500</v>
      </c>
      <c r="B75" s="120">
        <v>272</v>
      </c>
      <c r="C75" s="120">
        <v>1.1930000000000001</v>
      </c>
      <c r="D75" s="120">
        <v>0.04</v>
      </c>
      <c r="E75" s="120">
        <v>131</v>
      </c>
      <c r="F75" s="121">
        <v>82.987551867219906</v>
      </c>
      <c r="G75" s="120">
        <v>2.9958320357574699</v>
      </c>
      <c r="H75" s="121">
        <v>4.7E-2</v>
      </c>
      <c r="I75" s="120">
        <v>2.99212299212449E-3</v>
      </c>
      <c r="J75" s="120">
        <v>0.40755999999999998</v>
      </c>
      <c r="K75" s="121">
        <v>7.7100000000000002E-2</v>
      </c>
      <c r="L75" s="120">
        <v>4.6769088177983503E-3</v>
      </c>
      <c r="M75" s="121">
        <v>1.205E-2</v>
      </c>
      <c r="N75" s="120">
        <v>4.3500230117207299E-4</v>
      </c>
      <c r="O75" s="120">
        <v>-2.8056999999999999E-2</v>
      </c>
      <c r="P75" s="123">
        <v>77.2</v>
      </c>
      <c r="Q75" s="124">
        <v>2.7436520292479001</v>
      </c>
      <c r="S75" s="123">
        <v>75.2</v>
      </c>
      <c r="T75" s="124">
        <v>4.4386994316239203</v>
      </c>
      <c r="V75" s="123">
        <v>90</v>
      </c>
      <c r="W75" s="124">
        <v>125.98412598418901</v>
      </c>
      <c r="Y75" s="124">
        <v>-2.6595744680851099</v>
      </c>
      <c r="Z75" s="124">
        <v>14.2222222222222</v>
      </c>
      <c r="AA75" s="122">
        <v>77.2</v>
      </c>
      <c r="AB75" s="122">
        <v>2.7436520292479001</v>
      </c>
      <c r="AD75" s="125">
        <v>77.2</v>
      </c>
      <c r="AE75" s="124">
        <v>2.8587456091083201</v>
      </c>
      <c r="AF75" s="125">
        <v>77.2</v>
      </c>
      <c r="AG75" s="124">
        <v>2.18601295611405</v>
      </c>
      <c r="AH75" s="125">
        <v>77.2</v>
      </c>
      <c r="AI75" s="124">
        <v>1.9685019685029499</v>
      </c>
      <c r="AJ75" s="124">
        <v>-8.9999999999999998E-4</v>
      </c>
      <c r="AK75" s="124">
        <v>4.8999999999999998E-3</v>
      </c>
      <c r="AL75" s="132">
        <f t="shared" si="7"/>
        <v>2.8587456091083201</v>
      </c>
      <c r="AM75" s="132">
        <f t="shared" si="8"/>
        <v>77.2</v>
      </c>
      <c r="AN75" s="137">
        <f t="shared" si="9"/>
        <v>272</v>
      </c>
      <c r="AO75" s="137">
        <f t="shared" si="10"/>
        <v>1.1930000000000001</v>
      </c>
      <c r="AP75" s="137">
        <f t="shared" si="11"/>
        <v>0.04</v>
      </c>
      <c r="AQ75" s="132">
        <f t="shared" si="12"/>
        <v>0.83822296730930423</v>
      </c>
    </row>
    <row r="76" spans="1:43" x14ac:dyDescent="0.75">
      <c r="A76" s="120" t="s">
        <v>501</v>
      </c>
      <c r="B76" s="120">
        <v>1971</v>
      </c>
      <c r="C76" s="120">
        <v>0.52300000000000002</v>
      </c>
      <c r="D76" s="120">
        <v>2.1000000000000001E-2</v>
      </c>
      <c r="E76" s="120">
        <v>1032</v>
      </c>
      <c r="F76" s="121">
        <v>78.492935635792804</v>
      </c>
      <c r="G76" s="120">
        <v>2.2040557976346</v>
      </c>
      <c r="H76" s="121">
        <v>4.8000000000000001E-2</v>
      </c>
      <c r="I76" s="120">
        <v>9.4488094488141697E-4</v>
      </c>
      <c r="J76" s="120">
        <v>6.8640000000000007E-2</v>
      </c>
      <c r="K76" s="121">
        <v>8.4099999999999994E-2</v>
      </c>
      <c r="L76" s="120">
        <v>2.0546453927624601E-3</v>
      </c>
      <c r="M76" s="121">
        <v>1.274E-2</v>
      </c>
      <c r="N76" s="120">
        <v>3.5773500678015698E-4</v>
      </c>
      <c r="O76" s="120">
        <v>0.48315000000000002</v>
      </c>
      <c r="P76" s="123">
        <v>81.599999999999994</v>
      </c>
      <c r="Q76" s="124">
        <v>2.3005543649548699</v>
      </c>
      <c r="S76" s="123">
        <v>82</v>
      </c>
      <c r="T76" s="124">
        <v>1.89309929348579</v>
      </c>
      <c r="V76" s="123">
        <v>106</v>
      </c>
      <c r="W76" s="124">
        <v>41.732241732262601</v>
      </c>
      <c r="Y76" s="124">
        <v>0.48780487804879202</v>
      </c>
      <c r="Z76" s="124">
        <v>23.018867924528301</v>
      </c>
      <c r="AA76" s="122">
        <v>81.599999999999994</v>
      </c>
      <c r="AB76" s="122">
        <v>2.3005543649548699</v>
      </c>
      <c r="AD76" s="125">
        <v>81.599999999999994</v>
      </c>
      <c r="AE76" s="124">
        <v>2.3005543649548699</v>
      </c>
      <c r="AF76" s="125">
        <v>81.5</v>
      </c>
      <c r="AG76" s="124">
        <v>1.2325684301475499</v>
      </c>
      <c r="AH76" s="125">
        <v>80.8</v>
      </c>
      <c r="AI76" s="124">
        <v>1.33858133858201</v>
      </c>
      <c r="AJ76" s="124">
        <v>4.0000000000000002E-4</v>
      </c>
      <c r="AK76" s="124">
        <v>1.6000000000000001E-3</v>
      </c>
      <c r="AL76" s="132">
        <f t="shared" si="7"/>
        <v>2.3005543649548699</v>
      </c>
      <c r="AM76" s="132">
        <f t="shared" si="8"/>
        <v>81.5</v>
      </c>
      <c r="AN76" s="137">
        <f t="shared" si="9"/>
        <v>1971</v>
      </c>
      <c r="AO76" s="137">
        <f t="shared" si="10"/>
        <v>0.52300000000000002</v>
      </c>
      <c r="AP76" s="137">
        <f t="shared" si="11"/>
        <v>2.1000000000000001E-2</v>
      </c>
      <c r="AQ76" s="132">
        <f t="shared" si="12"/>
        <v>1.9120458891013383</v>
      </c>
    </row>
    <row r="77" spans="1:43" x14ac:dyDescent="0.75">
      <c r="A77" s="120" t="s">
        <v>502</v>
      </c>
      <c r="B77" s="120">
        <v>92.4</v>
      </c>
      <c r="C77" s="120">
        <v>0.93600000000000005</v>
      </c>
      <c r="D77" s="120">
        <v>2.9000000000000001E-2</v>
      </c>
      <c r="E77" s="120">
        <v>429</v>
      </c>
      <c r="F77" s="121">
        <v>11.350737797956899</v>
      </c>
      <c r="G77" s="120">
        <v>0.379743184768638</v>
      </c>
      <c r="H77" s="121">
        <v>6.25E-2</v>
      </c>
      <c r="I77" s="120">
        <v>2.5984225984238998E-3</v>
      </c>
      <c r="J77" s="120">
        <v>0.40360000000000001</v>
      </c>
      <c r="K77" s="121">
        <v>0.74399999999999999</v>
      </c>
      <c r="L77" s="120">
        <v>2.7273490132361099E-2</v>
      </c>
      <c r="M77" s="121">
        <v>8.8099999999999998E-2</v>
      </c>
      <c r="N77" s="120">
        <v>2.9474185003321102E-3</v>
      </c>
      <c r="O77" s="120">
        <v>0.12712000000000001</v>
      </c>
      <c r="P77" s="123">
        <v>544</v>
      </c>
      <c r="Q77" s="124">
        <v>17.561538739531098</v>
      </c>
      <c r="S77" s="123">
        <v>567</v>
      </c>
      <c r="T77" s="124">
        <v>16.811129982419398</v>
      </c>
      <c r="V77" s="123">
        <v>640</v>
      </c>
      <c r="W77" s="124">
        <v>86.614086614129903</v>
      </c>
      <c r="Y77" s="124">
        <v>4.05643738977074</v>
      </c>
      <c r="Z77" s="124">
        <v>15</v>
      </c>
      <c r="AA77" s="122">
        <v>544</v>
      </c>
      <c r="AB77" s="122">
        <v>17.561538739531098</v>
      </c>
      <c r="AD77" s="125">
        <v>540</v>
      </c>
      <c r="AE77" s="124">
        <v>18.1004873663681</v>
      </c>
      <c r="AF77" s="125">
        <v>523</v>
      </c>
      <c r="AG77" s="124">
        <v>12.1940186684211</v>
      </c>
      <c r="AH77" s="125">
        <v>449</v>
      </c>
      <c r="AI77" s="124">
        <v>35.433035433053099</v>
      </c>
      <c r="AJ77" s="124">
        <v>8.0000000000000002E-3</v>
      </c>
      <c r="AK77" s="124">
        <v>3.5999999999999999E-3</v>
      </c>
      <c r="AL77" s="132">
        <f t="shared" si="7"/>
        <v>18.1004873663681</v>
      </c>
      <c r="AM77" s="132">
        <f t="shared" si="8"/>
        <v>523</v>
      </c>
      <c r="AN77" s="137">
        <f t="shared" si="9"/>
        <v>92.4</v>
      </c>
      <c r="AO77" s="137">
        <f t="shared" si="10"/>
        <v>0.93600000000000005</v>
      </c>
      <c r="AP77" s="137">
        <f t="shared" si="11"/>
        <v>2.9000000000000001E-2</v>
      </c>
      <c r="AQ77" s="132">
        <f t="shared" si="12"/>
        <v>1.0683760683760684</v>
      </c>
    </row>
    <row r="78" spans="1:43" x14ac:dyDescent="0.75">
      <c r="A78" s="120" t="s">
        <v>503</v>
      </c>
      <c r="B78" s="120">
        <v>540</v>
      </c>
      <c r="C78" s="120">
        <v>3.21</v>
      </c>
      <c r="D78" s="120">
        <v>0.14000000000000001</v>
      </c>
      <c r="E78" s="120">
        <v>2260</v>
      </c>
      <c r="F78" s="121">
        <v>18.518518518518501</v>
      </c>
      <c r="G78" s="120">
        <v>0.61374434411592804</v>
      </c>
      <c r="H78" s="121">
        <v>9.9099999999999994E-2</v>
      </c>
      <c r="I78" s="120">
        <v>6.1417261417292101E-3</v>
      </c>
      <c r="J78" s="120">
        <v>-0.41766999999999999</v>
      </c>
      <c r="K78" s="121">
        <v>0.74199999999999999</v>
      </c>
      <c r="L78" s="120">
        <v>5.3010919969379899E-2</v>
      </c>
      <c r="M78" s="121">
        <v>5.3999999999999999E-2</v>
      </c>
      <c r="N78" s="120">
        <v>1.78967850744205E-3</v>
      </c>
      <c r="O78" s="120">
        <v>0.62046999999999997</v>
      </c>
      <c r="P78" s="123">
        <v>338.7</v>
      </c>
      <c r="Q78" s="124">
        <v>10.804652418507301</v>
      </c>
      <c r="S78" s="123">
        <v>554</v>
      </c>
      <c r="T78" s="124">
        <v>30.074004346044099</v>
      </c>
      <c r="V78" s="123">
        <v>1520</v>
      </c>
      <c r="W78" s="124">
        <v>110.236110236165</v>
      </c>
      <c r="Y78" s="124">
        <v>38.862815884476497</v>
      </c>
      <c r="Z78" s="124">
        <v>77.717105263157904</v>
      </c>
      <c r="AA78" s="122" t="s">
        <v>35</v>
      </c>
      <c r="AB78" s="122" t="s">
        <v>35</v>
      </c>
      <c r="AD78" s="125">
        <v>319.3</v>
      </c>
      <c r="AE78" s="124">
        <v>10.311377884878199</v>
      </c>
      <c r="AF78" s="125">
        <v>321.7</v>
      </c>
      <c r="AG78" s="124">
        <v>6.9889725572416301</v>
      </c>
      <c r="AH78" s="125">
        <v>338.7</v>
      </c>
      <c r="AI78" s="124">
        <v>7.0078670078705096</v>
      </c>
      <c r="AJ78" s="124">
        <v>5.7700000000000001E-2</v>
      </c>
      <c r="AK78" s="124">
        <v>9.7000000000000003E-3</v>
      </c>
      <c r="AL78" s="132">
        <f t="shared" si="7"/>
        <v>10.311377884878199</v>
      </c>
      <c r="AM78" s="132">
        <f t="shared" si="8"/>
        <v>321.7</v>
      </c>
      <c r="AN78" s="137">
        <f t="shared" si="9"/>
        <v>540</v>
      </c>
      <c r="AO78" s="137">
        <f t="shared" si="10"/>
        <v>3.21</v>
      </c>
      <c r="AP78" s="137">
        <f t="shared" si="11"/>
        <v>0.14000000000000001</v>
      </c>
      <c r="AQ78" s="132">
        <f t="shared" si="12"/>
        <v>0.3115264797507788</v>
      </c>
    </row>
    <row r="79" spans="1:43" x14ac:dyDescent="0.75">
      <c r="A79" s="120" t="s">
        <v>504</v>
      </c>
      <c r="B79" s="120">
        <v>865</v>
      </c>
      <c r="C79" s="120">
        <v>3.88</v>
      </c>
      <c r="D79" s="120">
        <v>0.63</v>
      </c>
      <c r="E79" s="120">
        <v>23600</v>
      </c>
      <c r="F79" s="121">
        <v>3.52112676056338</v>
      </c>
      <c r="G79" s="120">
        <v>0.10544236216993499</v>
      </c>
      <c r="H79" s="121">
        <v>0.1142</v>
      </c>
      <c r="I79" s="120">
        <v>1.33858133858201E-3</v>
      </c>
      <c r="J79" s="120">
        <v>0.54976999999999998</v>
      </c>
      <c r="K79" s="121">
        <v>4.4669999999999996</v>
      </c>
      <c r="L79" s="120">
        <v>7.2449502144597305E-2</v>
      </c>
      <c r="M79" s="121">
        <v>0.28399999999999997</v>
      </c>
      <c r="N79" s="120">
        <v>8.50455916317828E-3</v>
      </c>
      <c r="O79" s="120">
        <v>0.65920000000000001</v>
      </c>
      <c r="P79" s="123">
        <v>1611</v>
      </c>
      <c r="Q79" s="124">
        <v>42.643836271230398</v>
      </c>
      <c r="S79" s="123">
        <v>1723</v>
      </c>
      <c r="T79" s="124">
        <v>13.161608098406701</v>
      </c>
      <c r="V79" s="123">
        <v>1870</v>
      </c>
      <c r="W79" s="124">
        <v>22.834622834634299</v>
      </c>
      <c r="Y79" s="124">
        <v>6.5002901915263998</v>
      </c>
      <c r="Z79" s="124">
        <v>13.850267379679201</v>
      </c>
      <c r="AA79" s="122">
        <v>1870</v>
      </c>
      <c r="AB79" s="122">
        <v>22.834622834634299</v>
      </c>
      <c r="AD79" s="125">
        <v>1586</v>
      </c>
      <c r="AE79" s="124">
        <v>44.465905724807897</v>
      </c>
      <c r="AF79" s="125">
        <v>1594</v>
      </c>
      <c r="AG79" s="124">
        <v>25.090793684856699</v>
      </c>
      <c r="AH79" s="125">
        <v>1608</v>
      </c>
      <c r="AI79" s="124">
        <v>22.047222047233099</v>
      </c>
      <c r="AJ79" s="124">
        <v>1.8100000000000002E-2</v>
      </c>
      <c r="AK79" s="124">
        <v>3.5000000000000001E-3</v>
      </c>
      <c r="AL79" s="132">
        <f t="shared" si="7"/>
        <v>44.465905724807897</v>
      </c>
      <c r="AM79" s="132">
        <f t="shared" si="8"/>
        <v>1594</v>
      </c>
      <c r="AN79" s="137">
        <f t="shared" si="9"/>
        <v>865</v>
      </c>
      <c r="AO79" s="137">
        <f t="shared" si="10"/>
        <v>3.88</v>
      </c>
      <c r="AP79" s="137">
        <f t="shared" si="11"/>
        <v>0.63</v>
      </c>
      <c r="AQ79" s="132">
        <f t="shared" si="12"/>
        <v>0.25773195876288663</v>
      </c>
    </row>
    <row r="80" spans="1:43" x14ac:dyDescent="0.75">
      <c r="A80" s="120" t="s">
        <v>583</v>
      </c>
      <c r="B80" s="120">
        <v>571</v>
      </c>
      <c r="C80" s="120">
        <v>1.3140000000000001</v>
      </c>
      <c r="D80" s="120">
        <v>4.7E-2</v>
      </c>
      <c r="E80" s="120">
        <v>1085</v>
      </c>
      <c r="F80" s="121">
        <v>22.9885057471264</v>
      </c>
      <c r="G80" s="120">
        <v>0.69565063292822005</v>
      </c>
      <c r="H80" s="121">
        <v>5.0900000000000001E-2</v>
      </c>
      <c r="I80" s="120">
        <v>1.49606149606224E-3</v>
      </c>
      <c r="J80" s="120">
        <v>0.29611999999999999</v>
      </c>
      <c r="K80" s="121">
        <v>0.30299999999999999</v>
      </c>
      <c r="L80" s="120">
        <v>9.6839372674547997E-3</v>
      </c>
      <c r="M80" s="121">
        <v>4.3499999999999997E-2</v>
      </c>
      <c r="N80" s="120">
        <v>1.3163449101584201E-3</v>
      </c>
      <c r="O80" s="120">
        <v>0.35809000000000002</v>
      </c>
      <c r="P80" s="123">
        <v>274.5</v>
      </c>
      <c r="Q80" s="124">
        <v>8.1459493282897597</v>
      </c>
      <c r="S80" s="123">
        <v>268.60000000000002</v>
      </c>
      <c r="T80" s="124">
        <v>7.2768002276403703</v>
      </c>
      <c r="V80" s="123">
        <v>222</v>
      </c>
      <c r="W80" s="124">
        <v>62.2046622046933</v>
      </c>
      <c r="Y80" s="124">
        <v>-2.1965748324646199</v>
      </c>
      <c r="Z80" s="124">
        <v>-23.648648648648599</v>
      </c>
      <c r="AA80" s="122">
        <v>274.5</v>
      </c>
      <c r="AB80" s="122">
        <v>8.1459493282897597</v>
      </c>
      <c r="AD80" s="125">
        <v>274.60000000000002</v>
      </c>
      <c r="AE80" s="124">
        <v>8.2367767032416506</v>
      </c>
      <c r="AF80" s="125">
        <v>271.39999999999998</v>
      </c>
      <c r="AG80" s="124">
        <v>4.8568118712780004</v>
      </c>
      <c r="AH80" s="125">
        <v>254</v>
      </c>
      <c r="AI80" s="124">
        <v>8.6614086614129899</v>
      </c>
      <c r="AJ80" s="124">
        <v>-5.0000000000000001E-4</v>
      </c>
      <c r="AK80" s="124">
        <v>2.5000000000000001E-3</v>
      </c>
      <c r="AL80" s="132">
        <f t="shared" si="7"/>
        <v>8.2367767032416506</v>
      </c>
      <c r="AM80" s="132">
        <f t="shared" si="8"/>
        <v>271.39999999999998</v>
      </c>
      <c r="AN80" s="137">
        <f t="shared" si="9"/>
        <v>571</v>
      </c>
      <c r="AO80" s="137">
        <f t="shared" si="10"/>
        <v>1.3140000000000001</v>
      </c>
      <c r="AP80" s="137">
        <f t="shared" si="11"/>
        <v>4.7E-2</v>
      </c>
      <c r="AQ80" s="132">
        <f t="shared" si="12"/>
        <v>0.76103500761035003</v>
      </c>
    </row>
    <row r="81" spans="1:43" x14ac:dyDescent="0.75">
      <c r="A81" s="120" t="s">
        <v>505</v>
      </c>
      <c r="B81" s="120">
        <v>292</v>
      </c>
      <c r="C81" s="120">
        <v>1.252</v>
      </c>
      <c r="D81" s="120">
        <v>0.08</v>
      </c>
      <c r="E81" s="120">
        <v>632</v>
      </c>
      <c r="F81" s="121">
        <v>21.551724137931</v>
      </c>
      <c r="G81" s="120">
        <v>0.67069176925705598</v>
      </c>
      <c r="H81" s="121">
        <v>5.5199999999999999E-2</v>
      </c>
      <c r="I81" s="120">
        <v>1.57480157480236E-3</v>
      </c>
      <c r="J81" s="120">
        <v>0.44957000000000003</v>
      </c>
      <c r="K81" s="121">
        <v>0.35199999999999998</v>
      </c>
      <c r="L81" s="120">
        <v>1.05285942081552E-2</v>
      </c>
      <c r="M81" s="121">
        <v>4.6399999999999997E-2</v>
      </c>
      <c r="N81" s="120">
        <v>1.44397255153967E-3</v>
      </c>
      <c r="O81" s="120">
        <v>0.6613</v>
      </c>
      <c r="P81" s="123">
        <v>292.2</v>
      </c>
      <c r="Q81" s="124">
        <v>9.05071352796325</v>
      </c>
      <c r="S81" s="123">
        <v>305.7</v>
      </c>
      <c r="T81" s="124">
        <v>7.8587674904652003</v>
      </c>
      <c r="V81" s="123">
        <v>397</v>
      </c>
      <c r="W81" s="124">
        <v>62.992062992094503</v>
      </c>
      <c r="Y81" s="124">
        <v>4.4160942100098204</v>
      </c>
      <c r="Z81" s="124">
        <v>26.397984886649901</v>
      </c>
      <c r="AA81" s="122">
        <v>292.2</v>
      </c>
      <c r="AB81" s="122">
        <v>9.05071352796325</v>
      </c>
      <c r="AD81" s="125">
        <v>290.89999999999998</v>
      </c>
      <c r="AE81" s="124">
        <v>9.1985007129019092</v>
      </c>
      <c r="AF81" s="125">
        <v>288.2</v>
      </c>
      <c r="AG81" s="124">
        <v>5.9636588156259203</v>
      </c>
      <c r="AH81" s="125">
        <v>273</v>
      </c>
      <c r="AI81" s="124">
        <v>12.5984125984189</v>
      </c>
      <c r="AJ81" s="124">
        <v>4.1000000000000003E-3</v>
      </c>
      <c r="AK81" s="124">
        <v>2.7000000000000001E-3</v>
      </c>
      <c r="AL81" s="132">
        <f t="shared" si="7"/>
        <v>9.1985007129019092</v>
      </c>
      <c r="AM81" s="132">
        <f t="shared" si="8"/>
        <v>288.2</v>
      </c>
      <c r="AN81" s="137">
        <f t="shared" si="9"/>
        <v>292</v>
      </c>
      <c r="AO81" s="137">
        <f t="shared" si="10"/>
        <v>1.252</v>
      </c>
      <c r="AP81" s="137">
        <f t="shared" si="11"/>
        <v>0.08</v>
      </c>
      <c r="AQ81" s="132">
        <f t="shared" si="12"/>
        <v>0.79872204472843455</v>
      </c>
    </row>
    <row r="82" spans="1:43" x14ac:dyDescent="0.75">
      <c r="A82" s="120" t="s">
        <v>506</v>
      </c>
      <c r="B82" s="120">
        <v>122</v>
      </c>
      <c r="C82" s="120">
        <v>1.7410000000000001</v>
      </c>
      <c r="D82" s="120">
        <v>5.0999999999999997E-2</v>
      </c>
      <c r="E82" s="120">
        <v>2070</v>
      </c>
      <c r="F82" s="121">
        <v>4.41891294741494</v>
      </c>
      <c r="G82" s="120">
        <v>0.138773213927397</v>
      </c>
      <c r="H82" s="121">
        <v>8.6999999999999994E-2</v>
      </c>
      <c r="I82" s="120">
        <v>2.20472220472331E-3</v>
      </c>
      <c r="J82" s="120">
        <v>0.26217000000000001</v>
      </c>
      <c r="K82" s="121">
        <v>2.7</v>
      </c>
      <c r="L82" s="120">
        <v>8.0976601558721897E-2</v>
      </c>
      <c r="M82" s="121">
        <v>0.2263</v>
      </c>
      <c r="N82" s="120">
        <v>7.1068108119535399E-3</v>
      </c>
      <c r="O82" s="120">
        <v>0.82413999999999998</v>
      </c>
      <c r="P82" s="123">
        <v>1314</v>
      </c>
      <c r="Q82" s="124">
        <v>37.401156662582601</v>
      </c>
      <c r="S82" s="123">
        <v>1325</v>
      </c>
      <c r="T82" s="124">
        <v>21.1192262141962</v>
      </c>
      <c r="V82" s="123">
        <v>1344</v>
      </c>
      <c r="W82" s="124">
        <v>48.031448031472102</v>
      </c>
      <c r="Y82" s="124">
        <v>0.83018867924528195</v>
      </c>
      <c r="Z82" s="124">
        <v>2.2321428571428599</v>
      </c>
      <c r="AA82" s="122">
        <v>1314</v>
      </c>
      <c r="AB82" s="122">
        <v>37.401156662582601</v>
      </c>
      <c r="AD82" s="125">
        <v>1307</v>
      </c>
      <c r="AE82" s="124">
        <v>37.887023104211302</v>
      </c>
      <c r="AF82" s="125">
        <v>1276</v>
      </c>
      <c r="AG82" s="124">
        <v>19.596472026525401</v>
      </c>
      <c r="AH82" s="125">
        <v>1238</v>
      </c>
      <c r="AI82" s="124">
        <v>25.1968251968378</v>
      </c>
      <c r="AJ82" s="124">
        <v>6.4999999999999997E-3</v>
      </c>
      <c r="AK82" s="124">
        <v>2.5999999999999999E-3</v>
      </c>
      <c r="AL82" s="132">
        <f t="shared" si="7"/>
        <v>37.887023104211302</v>
      </c>
      <c r="AM82" s="132">
        <f t="shared" si="8"/>
        <v>1276</v>
      </c>
      <c r="AN82" s="137">
        <f t="shared" si="9"/>
        <v>122</v>
      </c>
      <c r="AO82" s="137">
        <f t="shared" si="10"/>
        <v>1.7410000000000001</v>
      </c>
      <c r="AP82" s="137">
        <f t="shared" si="11"/>
        <v>5.0999999999999997E-2</v>
      </c>
      <c r="AQ82" s="132">
        <f t="shared" si="12"/>
        <v>0.57438253877082135</v>
      </c>
    </row>
    <row r="83" spans="1:43" x14ac:dyDescent="0.75">
      <c r="A83" s="120" t="s">
        <v>507</v>
      </c>
      <c r="B83" s="120">
        <v>537</v>
      </c>
      <c r="C83" s="120">
        <v>1.042</v>
      </c>
      <c r="D83" s="120">
        <v>7.9000000000000001E-2</v>
      </c>
      <c r="E83" s="120">
        <v>889</v>
      </c>
      <c r="F83" s="121">
        <v>26.595744680851102</v>
      </c>
      <c r="G83" s="120">
        <v>0.86530507185323602</v>
      </c>
      <c r="H83" s="121">
        <v>5.2499999999999998E-2</v>
      </c>
      <c r="I83" s="120">
        <v>1.25984125984189E-3</v>
      </c>
      <c r="J83" s="120">
        <v>1.4387E-2</v>
      </c>
      <c r="K83" s="121">
        <v>0.27100000000000002</v>
      </c>
      <c r="L83" s="120">
        <v>8.8667135399763605E-3</v>
      </c>
      <c r="M83" s="121">
        <v>3.7600000000000001E-2</v>
      </c>
      <c r="N83" s="120">
        <v>1.22333369838323E-3</v>
      </c>
      <c r="O83" s="120">
        <v>0.64105999999999996</v>
      </c>
      <c r="P83" s="123">
        <v>238.2</v>
      </c>
      <c r="Q83" s="124">
        <v>7.6960384029089903</v>
      </c>
      <c r="S83" s="123">
        <v>242.8</v>
      </c>
      <c r="T83" s="124">
        <v>6.8623389090582698</v>
      </c>
      <c r="V83" s="123">
        <v>304</v>
      </c>
      <c r="W83" s="124">
        <v>55.905455905483898</v>
      </c>
      <c r="Y83" s="124">
        <v>1.89456342668865</v>
      </c>
      <c r="Z83" s="124">
        <v>21.644736842105299</v>
      </c>
      <c r="AA83" s="122">
        <v>238.2</v>
      </c>
      <c r="AB83" s="122">
        <v>7.6960384029089903</v>
      </c>
      <c r="AD83" s="125">
        <v>237.5</v>
      </c>
      <c r="AE83" s="124">
        <v>7.7478259595224497</v>
      </c>
      <c r="AF83" s="125">
        <v>235.3</v>
      </c>
      <c r="AG83" s="124">
        <v>5.4133072425990196</v>
      </c>
      <c r="AH83" s="125">
        <v>218</v>
      </c>
      <c r="AI83" s="124">
        <v>11.8110118110177</v>
      </c>
      <c r="AJ83" s="124">
        <v>2E-3</v>
      </c>
      <c r="AK83" s="124">
        <v>1.6999999999999999E-3</v>
      </c>
      <c r="AL83" s="132">
        <f t="shared" si="7"/>
        <v>7.7478259595224497</v>
      </c>
      <c r="AM83" s="132">
        <f t="shared" si="8"/>
        <v>235.3</v>
      </c>
      <c r="AN83" s="137">
        <f t="shared" si="9"/>
        <v>537</v>
      </c>
      <c r="AO83" s="137">
        <f t="shared" si="10"/>
        <v>1.042</v>
      </c>
      <c r="AP83" s="137">
        <f t="shared" si="11"/>
        <v>7.9000000000000001E-2</v>
      </c>
      <c r="AQ83" s="132">
        <f t="shared" si="12"/>
        <v>0.95969289827255277</v>
      </c>
    </row>
    <row r="84" spans="1:43" x14ac:dyDescent="0.75">
      <c r="A84" s="120" t="s">
        <v>508</v>
      </c>
      <c r="B84" s="120">
        <v>288</v>
      </c>
      <c r="C84" s="120">
        <v>1.52</v>
      </c>
      <c r="D84" s="120">
        <v>7.5999999999999998E-2</v>
      </c>
      <c r="E84" s="120">
        <v>386</v>
      </c>
      <c r="F84" s="121">
        <v>45.766590389016002</v>
      </c>
      <c r="G84" s="120">
        <v>1.7559393439789801</v>
      </c>
      <c r="H84" s="121">
        <v>6.9000000000000006E-2</v>
      </c>
      <c r="I84" s="120">
        <v>4.7244047244070896E-3</v>
      </c>
      <c r="J84" s="120">
        <v>0.50090000000000001</v>
      </c>
      <c r="K84" s="121">
        <v>0.20300000000000001</v>
      </c>
      <c r="L84" s="120">
        <v>1.18961859854325E-2</v>
      </c>
      <c r="M84" s="121">
        <v>2.1850000000000001E-2</v>
      </c>
      <c r="N84" s="120">
        <v>8.3832495145080702E-4</v>
      </c>
      <c r="O84" s="120">
        <v>-8.2950999999999997E-3</v>
      </c>
      <c r="P84" s="123">
        <v>139.30000000000001</v>
      </c>
      <c r="Q84" s="124">
        <v>5.2826791562610103</v>
      </c>
      <c r="S84" s="123">
        <v>187</v>
      </c>
      <c r="T84" s="124">
        <v>10.3062370781293</v>
      </c>
      <c r="V84" s="123">
        <v>780</v>
      </c>
      <c r="W84" s="124">
        <v>133.858133858201</v>
      </c>
      <c r="Y84" s="124">
        <v>25.508021390374299</v>
      </c>
      <c r="Z84" s="124">
        <v>82.141025641025607</v>
      </c>
      <c r="AA84" s="122">
        <v>139.30000000000001</v>
      </c>
      <c r="AB84" s="122">
        <v>5.2826791562610103</v>
      </c>
      <c r="AD84" s="125">
        <v>136</v>
      </c>
      <c r="AE84" s="124">
        <v>5.5878170216994798</v>
      </c>
      <c r="AF84" s="125">
        <v>135.9</v>
      </c>
      <c r="AG84" s="124">
        <v>4.4178866792401701</v>
      </c>
      <c r="AH84" s="125">
        <v>135.9</v>
      </c>
      <c r="AI84" s="124">
        <v>4.0944840944861403</v>
      </c>
      <c r="AJ84" s="124">
        <v>2.5600000000000001E-2</v>
      </c>
      <c r="AK84" s="124">
        <v>7.7000000000000002E-3</v>
      </c>
      <c r="AL84" s="132">
        <f t="shared" si="7"/>
        <v>5.5878170216994798</v>
      </c>
      <c r="AM84" s="132">
        <f t="shared" si="8"/>
        <v>135.9</v>
      </c>
      <c r="AN84" s="137">
        <f t="shared" si="9"/>
        <v>288</v>
      </c>
      <c r="AO84" s="137">
        <f t="shared" si="10"/>
        <v>1.52</v>
      </c>
      <c r="AP84" s="137">
        <f t="shared" si="11"/>
        <v>7.5999999999999998E-2</v>
      </c>
      <c r="AQ84" s="132">
        <f t="shared" si="12"/>
        <v>0.65789473684210531</v>
      </c>
    </row>
    <row r="85" spans="1:43" x14ac:dyDescent="0.75">
      <c r="A85" s="120" t="s">
        <v>509</v>
      </c>
      <c r="B85" s="120">
        <v>1580</v>
      </c>
      <c r="C85" s="120">
        <v>3.899</v>
      </c>
      <c r="D85" s="120">
        <v>9.1999999999999998E-2</v>
      </c>
      <c r="E85" s="120">
        <v>8290</v>
      </c>
      <c r="F85" s="121">
        <v>9.6618357487922708</v>
      </c>
      <c r="G85" s="120">
        <v>0.294041084063902</v>
      </c>
      <c r="H85" s="121">
        <v>6.13E-2</v>
      </c>
      <c r="I85" s="120">
        <v>1.02362102362154E-3</v>
      </c>
      <c r="J85" s="120">
        <v>0.34597</v>
      </c>
      <c r="K85" s="121">
        <v>0.86799999999999999</v>
      </c>
      <c r="L85" s="120">
        <v>1.68795075757559E-2</v>
      </c>
      <c r="M85" s="121">
        <v>0.10349999999999999</v>
      </c>
      <c r="N85" s="120">
        <v>3.1498416027635301E-3</v>
      </c>
      <c r="O85" s="120">
        <v>0.68633</v>
      </c>
      <c r="P85" s="123">
        <v>635</v>
      </c>
      <c r="Q85" s="124">
        <v>18.659529480535401</v>
      </c>
      <c r="S85" s="123">
        <v>634</v>
      </c>
      <c r="T85" s="124">
        <v>9.2697309324812203</v>
      </c>
      <c r="V85" s="123">
        <v>640</v>
      </c>
      <c r="W85" s="124">
        <v>36.220436220454303</v>
      </c>
      <c r="Y85" s="124">
        <v>-0.15772870662461</v>
      </c>
      <c r="Z85" s="124">
        <v>0.78125</v>
      </c>
      <c r="AA85" s="122">
        <v>635</v>
      </c>
      <c r="AB85" s="122">
        <v>18.659529480535401</v>
      </c>
      <c r="AD85" s="125">
        <v>633</v>
      </c>
      <c r="AE85" s="124">
        <v>18.659529480535401</v>
      </c>
      <c r="AF85" s="125">
        <v>617</v>
      </c>
      <c r="AG85" s="124">
        <v>9.2697309324812203</v>
      </c>
      <c r="AH85" s="125">
        <v>559</v>
      </c>
      <c r="AI85" s="124">
        <v>23.6220236220354</v>
      </c>
      <c r="AJ85" s="124">
        <v>2.64E-3</v>
      </c>
      <c r="AK85" s="124">
        <v>9.7999999999999997E-4</v>
      </c>
      <c r="AL85" s="132">
        <f t="shared" si="7"/>
        <v>18.659529480535401</v>
      </c>
      <c r="AM85" s="132">
        <f t="shared" si="8"/>
        <v>617</v>
      </c>
      <c r="AN85" s="137">
        <f t="shared" si="9"/>
        <v>1580</v>
      </c>
      <c r="AO85" s="137">
        <f t="shared" si="10"/>
        <v>3.899</v>
      </c>
      <c r="AP85" s="137">
        <f t="shared" si="11"/>
        <v>9.1999999999999998E-2</v>
      </c>
      <c r="AQ85" s="132">
        <f t="shared" si="12"/>
        <v>0.25647601949217746</v>
      </c>
    </row>
    <row r="86" spans="1:43" x14ac:dyDescent="0.75">
      <c r="A86" s="120" t="s">
        <v>510</v>
      </c>
      <c r="B86" s="120">
        <v>203</v>
      </c>
      <c r="C86" s="120">
        <v>1.101</v>
      </c>
      <c r="D86" s="120">
        <v>3.5000000000000003E-2</v>
      </c>
      <c r="E86" s="120">
        <v>4350</v>
      </c>
      <c r="F86" s="121">
        <v>3.8431975403535699</v>
      </c>
      <c r="G86" s="120">
        <v>0.10963442809535499</v>
      </c>
      <c r="H86" s="121">
        <v>9.7600000000000006E-2</v>
      </c>
      <c r="I86" s="120">
        <v>1.65354165354248E-3</v>
      </c>
      <c r="J86" s="120">
        <v>0.36366999999999999</v>
      </c>
      <c r="K86" s="121">
        <v>3.4849999999999999</v>
      </c>
      <c r="L86" s="120">
        <v>6.4623803857402295E-2</v>
      </c>
      <c r="M86" s="121">
        <v>0.26019999999999999</v>
      </c>
      <c r="N86" s="120">
        <v>7.4226937051450302E-3</v>
      </c>
      <c r="O86" s="120">
        <v>0.39317000000000002</v>
      </c>
      <c r="P86" s="123">
        <v>1490</v>
      </c>
      <c r="Q86" s="124">
        <v>38.151616417505402</v>
      </c>
      <c r="S86" s="123">
        <v>1522</v>
      </c>
      <c r="T86" s="124">
        <v>14.480420566266901</v>
      </c>
      <c r="V86" s="123">
        <v>1572</v>
      </c>
      <c r="W86" s="124">
        <v>32.283432283448398</v>
      </c>
      <c r="Y86" s="124">
        <v>2.10249671484888</v>
      </c>
      <c r="Z86" s="124">
        <v>5.2162849872773496</v>
      </c>
      <c r="AA86" s="122">
        <v>1572</v>
      </c>
      <c r="AB86" s="122">
        <v>32.283432283448398</v>
      </c>
      <c r="AD86" s="125">
        <v>1481</v>
      </c>
      <c r="AE86" s="124">
        <v>38.955690666043402</v>
      </c>
      <c r="AF86" s="125">
        <v>1468</v>
      </c>
      <c r="AG86" s="124">
        <v>16.688396560963099</v>
      </c>
      <c r="AH86" s="125">
        <v>1459</v>
      </c>
      <c r="AI86" s="124">
        <v>17.322817322826001</v>
      </c>
      <c r="AJ86" s="124">
        <v>7.3000000000000001E-3</v>
      </c>
      <c r="AK86" s="124">
        <v>2.5000000000000001E-3</v>
      </c>
      <c r="AL86" s="132">
        <f t="shared" si="7"/>
        <v>38.955690666043402</v>
      </c>
      <c r="AM86" s="132">
        <f t="shared" si="8"/>
        <v>1468</v>
      </c>
      <c r="AN86" s="137">
        <f t="shared" si="9"/>
        <v>203</v>
      </c>
      <c r="AO86" s="137">
        <f t="shared" si="10"/>
        <v>1.101</v>
      </c>
      <c r="AP86" s="137">
        <f t="shared" si="11"/>
        <v>3.5000000000000003E-2</v>
      </c>
      <c r="AQ86" s="132">
        <f t="shared" si="12"/>
        <v>0.90826521344232514</v>
      </c>
    </row>
    <row r="87" spans="1:43" x14ac:dyDescent="0.75">
      <c r="A87" s="120" t="s">
        <v>511</v>
      </c>
      <c r="B87" s="120">
        <v>132</v>
      </c>
      <c r="C87" s="120">
        <v>0.91200000000000003</v>
      </c>
      <c r="D87" s="120">
        <v>3.6999999999999998E-2</v>
      </c>
      <c r="E87" s="120">
        <v>603</v>
      </c>
      <c r="F87" s="121">
        <v>11.415525114155299</v>
      </c>
      <c r="G87" s="120">
        <v>0.411512560318677</v>
      </c>
      <c r="H87" s="121">
        <v>6.0600000000000001E-2</v>
      </c>
      <c r="I87" s="120">
        <v>2.04724204724307E-3</v>
      </c>
      <c r="J87" s="120">
        <v>0.30197000000000002</v>
      </c>
      <c r="K87" s="121">
        <v>0.72699999999999998</v>
      </c>
      <c r="L87" s="120">
        <v>2.57056009655483E-2</v>
      </c>
      <c r="M87" s="121">
        <v>8.7599999999999997E-2</v>
      </c>
      <c r="N87" s="120">
        <v>3.1578486248710499E-3</v>
      </c>
      <c r="O87" s="120">
        <v>0.61175999999999997</v>
      </c>
      <c r="P87" s="123">
        <v>541</v>
      </c>
      <c r="Q87" s="124">
        <v>18.6099284684556</v>
      </c>
      <c r="S87" s="123">
        <v>553</v>
      </c>
      <c r="T87" s="124">
        <v>15.256880799846799</v>
      </c>
      <c r="V87" s="123">
        <v>594</v>
      </c>
      <c r="W87" s="124">
        <v>71.653471653507495</v>
      </c>
      <c r="Y87" s="124">
        <v>2.1699819168173602</v>
      </c>
      <c r="Z87" s="124">
        <v>8.9225589225589204</v>
      </c>
      <c r="AA87" s="122">
        <v>541</v>
      </c>
      <c r="AB87" s="122">
        <v>18.6099284684556</v>
      </c>
      <c r="AD87" s="125">
        <v>538</v>
      </c>
      <c r="AE87" s="124">
        <v>19.184093348423701</v>
      </c>
      <c r="AF87" s="125">
        <v>523</v>
      </c>
      <c r="AG87" s="124">
        <v>12.948838239036499</v>
      </c>
      <c r="AH87" s="125">
        <v>458</v>
      </c>
      <c r="AI87" s="124">
        <v>29.133829133843701</v>
      </c>
      <c r="AJ87" s="124">
        <v>5.3E-3</v>
      </c>
      <c r="AK87" s="124">
        <v>2.3E-3</v>
      </c>
      <c r="AL87" s="132">
        <f t="shared" si="7"/>
        <v>19.184093348423701</v>
      </c>
      <c r="AM87" s="132">
        <f t="shared" si="8"/>
        <v>523</v>
      </c>
      <c r="AN87" s="137">
        <f t="shared" si="9"/>
        <v>132</v>
      </c>
      <c r="AO87" s="137">
        <f t="shared" si="10"/>
        <v>0.91200000000000003</v>
      </c>
      <c r="AP87" s="137">
        <f t="shared" si="11"/>
        <v>3.6999999999999998E-2</v>
      </c>
      <c r="AQ87" s="132">
        <f t="shared" si="12"/>
        <v>1.0964912280701753</v>
      </c>
    </row>
    <row r="88" spans="1:43" x14ac:dyDescent="0.75">
      <c r="A88" s="120" t="s">
        <v>512</v>
      </c>
      <c r="B88" s="120">
        <v>171</v>
      </c>
      <c r="C88" s="120">
        <v>1.722</v>
      </c>
      <c r="D88" s="120">
        <v>7.8E-2</v>
      </c>
      <c r="E88" s="120">
        <v>547</v>
      </c>
      <c r="F88" s="121">
        <v>15.748031496063</v>
      </c>
      <c r="G88" s="120">
        <v>0.89150005067931504</v>
      </c>
      <c r="H88" s="121">
        <v>0.06</v>
      </c>
      <c r="I88" s="120">
        <v>1.81102181102272E-3</v>
      </c>
      <c r="J88" s="120">
        <v>-0.11881</v>
      </c>
      <c r="K88" s="121">
        <v>0.53800000000000003</v>
      </c>
      <c r="L88" s="120">
        <v>3.71989617597051E-2</v>
      </c>
      <c r="M88" s="121">
        <v>6.3500000000000001E-2</v>
      </c>
      <c r="N88" s="120">
        <v>3.59475107935167E-3</v>
      </c>
      <c r="O88" s="120">
        <v>0.99785999999999997</v>
      </c>
      <c r="P88" s="123">
        <v>396</v>
      </c>
      <c r="Q88" s="124">
        <v>21.189053966296999</v>
      </c>
      <c r="S88" s="123">
        <v>432</v>
      </c>
      <c r="T88" s="124">
        <v>21.4047120505466</v>
      </c>
      <c r="V88" s="123">
        <v>577</v>
      </c>
      <c r="W88" s="124">
        <v>65.354265354297993</v>
      </c>
      <c r="Y88" s="124">
        <v>8.3333333333333393</v>
      </c>
      <c r="Z88" s="124">
        <v>31.369150779896</v>
      </c>
      <c r="AA88" s="122">
        <v>396</v>
      </c>
      <c r="AB88" s="122">
        <v>21.189053966296999</v>
      </c>
      <c r="AD88" s="125">
        <v>393</v>
      </c>
      <c r="AE88" s="124">
        <v>21.189053966296999</v>
      </c>
      <c r="AF88" s="125">
        <v>387</v>
      </c>
      <c r="AG88" s="124">
        <v>17.5003342244317</v>
      </c>
      <c r="AH88" s="125">
        <v>363</v>
      </c>
      <c r="AI88" s="124">
        <v>18.897618897628298</v>
      </c>
      <c r="AJ88" s="124">
        <v>7.1999999999999998E-3</v>
      </c>
      <c r="AK88" s="124">
        <v>2.7000000000000001E-3</v>
      </c>
      <c r="AL88" s="132">
        <f t="shared" si="7"/>
        <v>21.189053966296999</v>
      </c>
      <c r="AM88" s="132">
        <f t="shared" si="8"/>
        <v>387</v>
      </c>
      <c r="AN88" s="137">
        <f t="shared" si="9"/>
        <v>171</v>
      </c>
      <c r="AO88" s="137">
        <f t="shared" si="10"/>
        <v>1.722</v>
      </c>
      <c r="AP88" s="137">
        <f t="shared" si="11"/>
        <v>7.8E-2</v>
      </c>
      <c r="AQ88" s="132">
        <f t="shared" si="12"/>
        <v>0.58072009291521487</v>
      </c>
    </row>
    <row r="89" spans="1:43" x14ac:dyDescent="0.75">
      <c r="A89" s="120" t="s">
        <v>513</v>
      </c>
      <c r="B89" s="120">
        <v>1231</v>
      </c>
      <c r="C89" s="120">
        <v>0.56299999999999994</v>
      </c>
      <c r="D89" s="120">
        <v>1.2E-2</v>
      </c>
      <c r="E89" s="120">
        <v>604</v>
      </c>
      <c r="F89" s="121">
        <v>83.194675540765402</v>
      </c>
      <c r="G89" s="120">
        <v>2.44991778199855</v>
      </c>
      <c r="H89" s="121">
        <v>4.82E-2</v>
      </c>
      <c r="I89" s="120">
        <v>1.41732141732213E-3</v>
      </c>
      <c r="J89" s="120">
        <v>0.14688000000000001</v>
      </c>
      <c r="K89" s="121">
        <v>7.9500000000000001E-2</v>
      </c>
      <c r="L89" s="120">
        <v>2.5035758925984202E-3</v>
      </c>
      <c r="M89" s="121">
        <v>1.2019999999999999E-2</v>
      </c>
      <c r="N89" s="120">
        <v>3.5396510111026402E-4</v>
      </c>
      <c r="O89" s="120">
        <v>0.34282000000000001</v>
      </c>
      <c r="P89" s="123">
        <v>77</v>
      </c>
      <c r="Q89" s="124">
        <v>2.2426941892852601</v>
      </c>
      <c r="S89" s="123">
        <v>77.599999999999994</v>
      </c>
      <c r="T89" s="124">
        <v>2.34268999347815</v>
      </c>
      <c r="V89" s="123">
        <v>110</v>
      </c>
      <c r="W89" s="124">
        <v>61.417261417292103</v>
      </c>
      <c r="Y89" s="124">
        <v>0.77319587628865305</v>
      </c>
      <c r="Z89" s="124">
        <v>30</v>
      </c>
      <c r="AA89" s="122">
        <v>77</v>
      </c>
      <c r="AB89" s="122">
        <v>2.2426941892852601</v>
      </c>
      <c r="AD89" s="125">
        <v>77</v>
      </c>
      <c r="AE89" s="124">
        <v>2.2851427147234999</v>
      </c>
      <c r="AF89" s="125">
        <v>76.900000000000006</v>
      </c>
      <c r="AG89" s="124">
        <v>1.36425672274049</v>
      </c>
      <c r="AH89" s="125">
        <v>75.7</v>
      </c>
      <c r="AI89" s="124">
        <v>1.8110218110227201</v>
      </c>
      <c r="AJ89" s="124">
        <v>6.9999999999999999E-4</v>
      </c>
      <c r="AK89" s="124">
        <v>2.3999999999999998E-3</v>
      </c>
      <c r="AL89" s="132">
        <f t="shared" si="7"/>
        <v>2.2851427147234999</v>
      </c>
      <c r="AM89" s="132">
        <f t="shared" si="8"/>
        <v>76.900000000000006</v>
      </c>
      <c r="AN89" s="137">
        <f t="shared" si="9"/>
        <v>1231</v>
      </c>
      <c r="AO89" s="137">
        <f t="shared" si="10"/>
        <v>0.56299999999999994</v>
      </c>
      <c r="AP89" s="137">
        <f t="shared" si="11"/>
        <v>1.2E-2</v>
      </c>
      <c r="AQ89" s="132">
        <f t="shared" si="12"/>
        <v>1.7761989342806397</v>
      </c>
    </row>
    <row r="90" spans="1:43" x14ac:dyDescent="0.75">
      <c r="A90" s="120" t="s">
        <v>514</v>
      </c>
      <c r="B90" s="120">
        <v>337</v>
      </c>
      <c r="C90" s="120">
        <v>6.7</v>
      </c>
      <c r="D90" s="120">
        <v>1.4</v>
      </c>
      <c r="E90" s="120">
        <v>1330</v>
      </c>
      <c r="F90" s="121">
        <v>12.2399020807834</v>
      </c>
      <c r="G90" s="120">
        <v>0.40804498130979699</v>
      </c>
      <c r="H90" s="121">
        <v>5.6099999999999997E-2</v>
      </c>
      <c r="I90" s="120">
        <v>1.41732141732213E-3</v>
      </c>
      <c r="J90" s="120">
        <v>0.26693</v>
      </c>
      <c r="K90" s="121">
        <v>0.63300000000000001</v>
      </c>
      <c r="L90" s="120">
        <v>1.94101458263456E-2</v>
      </c>
      <c r="M90" s="121">
        <v>8.1699999999999995E-2</v>
      </c>
      <c r="N90" s="120">
        <v>2.7236553652949498E-3</v>
      </c>
      <c r="O90" s="120">
        <v>0.56605000000000005</v>
      </c>
      <c r="P90" s="123">
        <v>506</v>
      </c>
      <c r="Q90" s="124">
        <v>16.386045158320499</v>
      </c>
      <c r="S90" s="123">
        <v>497</v>
      </c>
      <c r="T90" s="124">
        <v>12.1281020560725</v>
      </c>
      <c r="V90" s="123">
        <v>438</v>
      </c>
      <c r="W90" s="124">
        <v>56.692856692885002</v>
      </c>
      <c r="Y90" s="124">
        <v>-1.81086519114689</v>
      </c>
      <c r="Z90" s="124">
        <v>-15.525114155251099</v>
      </c>
      <c r="AA90" s="122">
        <v>506</v>
      </c>
      <c r="AB90" s="122">
        <v>16.386045158320499</v>
      </c>
      <c r="AD90" s="125">
        <v>505</v>
      </c>
      <c r="AE90" s="124">
        <v>16.386045158320499</v>
      </c>
      <c r="AF90" s="125">
        <v>487</v>
      </c>
      <c r="AG90" s="124">
        <v>10.600512227364799</v>
      </c>
      <c r="AH90" s="125">
        <v>391</v>
      </c>
      <c r="AI90" s="124">
        <v>30.708630708646101</v>
      </c>
      <c r="AJ90" s="124">
        <v>1.8E-3</v>
      </c>
      <c r="AK90" s="124">
        <v>1.9E-3</v>
      </c>
      <c r="AL90" s="132">
        <f t="shared" si="7"/>
        <v>16.386045158320499</v>
      </c>
      <c r="AM90" s="132">
        <f t="shared" si="8"/>
        <v>487</v>
      </c>
      <c r="AN90" s="137">
        <f t="shared" si="9"/>
        <v>337</v>
      </c>
      <c r="AO90" s="137">
        <f t="shared" si="10"/>
        <v>6.7</v>
      </c>
      <c r="AP90" s="137">
        <f t="shared" si="11"/>
        <v>1.4</v>
      </c>
      <c r="AQ90" s="132">
        <f t="shared" si="12"/>
        <v>0.14925373134328357</v>
      </c>
    </row>
    <row r="91" spans="1:43" x14ac:dyDescent="0.75">
      <c r="A91" s="120" t="s">
        <v>515</v>
      </c>
      <c r="B91" s="120">
        <v>280</v>
      </c>
      <c r="C91" s="120">
        <v>1.716</v>
      </c>
      <c r="D91" s="120">
        <v>6.0999999999999999E-2</v>
      </c>
      <c r="E91" s="120">
        <v>677</v>
      </c>
      <c r="F91" s="121">
        <v>18.378974453225499</v>
      </c>
      <c r="G91" s="120">
        <v>0.52798227222487404</v>
      </c>
      <c r="H91" s="121">
        <v>5.2200000000000003E-2</v>
      </c>
      <c r="I91" s="120">
        <v>1.7322817322826E-3</v>
      </c>
      <c r="J91" s="120">
        <v>0.23130000000000001</v>
      </c>
      <c r="K91" s="121">
        <v>0.39100000000000001</v>
      </c>
      <c r="L91" s="120">
        <v>1.36627657888145E-2</v>
      </c>
      <c r="M91" s="121">
        <v>5.441E-2</v>
      </c>
      <c r="N91" s="120">
        <v>1.56306411464181E-3</v>
      </c>
      <c r="O91" s="120">
        <v>0.25026999999999999</v>
      </c>
      <c r="P91" s="123">
        <v>341.5</v>
      </c>
      <c r="Q91" s="124">
        <v>9.5748631827585999</v>
      </c>
      <c r="S91" s="123">
        <v>334</v>
      </c>
      <c r="T91" s="124">
        <v>9.6577261732461093</v>
      </c>
      <c r="V91" s="123">
        <v>278</v>
      </c>
      <c r="W91" s="124">
        <v>70.078670078705102</v>
      </c>
      <c r="Y91" s="124">
        <v>-2.24550898203593</v>
      </c>
      <c r="Z91" s="124">
        <v>-22.841726618705</v>
      </c>
      <c r="AA91" s="122">
        <v>341.5</v>
      </c>
      <c r="AB91" s="122">
        <v>9.5748631827585999</v>
      </c>
      <c r="AD91" s="125">
        <v>341.8</v>
      </c>
      <c r="AE91" s="124">
        <v>9.6955146830143093</v>
      </c>
      <c r="AF91" s="125">
        <v>338.3</v>
      </c>
      <c r="AG91" s="124">
        <v>5.7887714445642997</v>
      </c>
      <c r="AH91" s="125">
        <v>317</v>
      </c>
      <c r="AI91" s="124">
        <v>12.5984125984189</v>
      </c>
      <c r="AJ91" s="124">
        <v>-5.0000000000000001E-4</v>
      </c>
      <c r="AK91" s="124">
        <v>2.8E-3</v>
      </c>
      <c r="AL91" s="132">
        <f t="shared" si="7"/>
        <v>9.6955146830143093</v>
      </c>
      <c r="AM91" s="132">
        <f t="shared" si="8"/>
        <v>338.3</v>
      </c>
      <c r="AN91" s="137">
        <f t="shared" si="9"/>
        <v>280</v>
      </c>
      <c r="AO91" s="137">
        <f t="shared" si="10"/>
        <v>1.716</v>
      </c>
      <c r="AP91" s="137">
        <f t="shared" si="11"/>
        <v>6.0999999999999999E-2</v>
      </c>
      <c r="AQ91" s="132">
        <f t="shared" si="12"/>
        <v>0.58275058275058278</v>
      </c>
    </row>
    <row r="92" spans="1:43" x14ac:dyDescent="0.75">
      <c r="A92" s="120" t="s">
        <v>516</v>
      </c>
      <c r="B92" s="120">
        <v>223</v>
      </c>
      <c r="C92" s="120">
        <v>3.1760000000000002</v>
      </c>
      <c r="D92" s="120">
        <v>7.4999999999999997E-2</v>
      </c>
      <c r="E92" s="120">
        <v>1120</v>
      </c>
      <c r="F92" s="121">
        <v>10</v>
      </c>
      <c r="G92" s="120">
        <v>0.29890299429748002</v>
      </c>
      <c r="H92" s="121">
        <v>5.9499999999999997E-2</v>
      </c>
      <c r="I92" s="120">
        <v>1.57480157480236E-3</v>
      </c>
      <c r="J92" s="120">
        <v>0.43772</v>
      </c>
      <c r="K92" s="121">
        <v>0.80900000000000005</v>
      </c>
      <c r="L92" s="120">
        <v>1.8974972173892601E-2</v>
      </c>
      <c r="M92" s="121">
        <v>0.1</v>
      </c>
      <c r="N92" s="120">
        <v>2.9890299429748001E-3</v>
      </c>
      <c r="O92" s="120">
        <v>0.21084</v>
      </c>
      <c r="P92" s="123">
        <v>615</v>
      </c>
      <c r="Q92" s="124">
        <v>17.384369859086402</v>
      </c>
      <c r="S92" s="123">
        <v>604</v>
      </c>
      <c r="T92" s="124">
        <v>11.4727325536889</v>
      </c>
      <c r="V92" s="123">
        <v>563</v>
      </c>
      <c r="W92" s="124">
        <v>56.692856692885002</v>
      </c>
      <c r="Y92" s="124">
        <v>-1.82119205298012</v>
      </c>
      <c r="Z92" s="124">
        <v>-9.2362344582593199</v>
      </c>
      <c r="AA92" s="122">
        <v>615</v>
      </c>
      <c r="AB92" s="122">
        <v>17.384369859086402</v>
      </c>
      <c r="AD92" s="125">
        <v>613</v>
      </c>
      <c r="AE92" s="124">
        <v>17.824598604106399</v>
      </c>
      <c r="AF92" s="125">
        <v>583</v>
      </c>
      <c r="AG92" s="124">
        <v>9.96913197066187</v>
      </c>
      <c r="AH92" s="125">
        <v>472</v>
      </c>
      <c r="AI92" s="124">
        <v>33.070833070849602</v>
      </c>
      <c r="AJ92" s="124">
        <v>3.0000000000000001E-3</v>
      </c>
      <c r="AK92" s="124">
        <v>1.5E-3</v>
      </c>
      <c r="AL92" s="132">
        <f t="shared" si="7"/>
        <v>17.824598604106399</v>
      </c>
      <c r="AM92" s="132">
        <f t="shared" si="8"/>
        <v>583</v>
      </c>
      <c r="AN92" s="137">
        <f t="shared" si="9"/>
        <v>223</v>
      </c>
      <c r="AO92" s="137">
        <f t="shared" si="10"/>
        <v>3.1760000000000002</v>
      </c>
      <c r="AP92" s="137">
        <f t="shared" si="11"/>
        <v>7.4999999999999997E-2</v>
      </c>
      <c r="AQ92" s="132">
        <f t="shared" si="12"/>
        <v>0.31486146095717882</v>
      </c>
    </row>
    <row r="93" spans="1:43" x14ac:dyDescent="0.75">
      <c r="A93" s="120" t="s">
        <v>517</v>
      </c>
      <c r="B93" s="120">
        <v>444</v>
      </c>
      <c r="C93" s="120">
        <v>3.88</v>
      </c>
      <c r="D93" s="120">
        <v>0.2</v>
      </c>
      <c r="E93" s="120">
        <v>16330</v>
      </c>
      <c r="F93" s="121">
        <v>2.8776978417266199</v>
      </c>
      <c r="G93" s="120">
        <v>9.1392435572356906E-2</v>
      </c>
      <c r="H93" s="121">
        <v>0.1245</v>
      </c>
      <c r="I93" s="120">
        <v>2.36220236220354E-3</v>
      </c>
      <c r="J93" s="120">
        <v>0.28254000000000001</v>
      </c>
      <c r="K93" s="121">
        <v>5.93</v>
      </c>
      <c r="L93" s="120">
        <v>0.140146637847649</v>
      </c>
      <c r="M93" s="121">
        <v>0.34749999999999998</v>
      </c>
      <c r="N93" s="120">
        <v>1.10362077980844E-2</v>
      </c>
      <c r="O93" s="120">
        <v>0.57911999999999997</v>
      </c>
      <c r="P93" s="123">
        <v>1921</v>
      </c>
      <c r="Q93" s="124">
        <v>52.495067378184402</v>
      </c>
      <c r="S93" s="123">
        <v>1963</v>
      </c>
      <c r="T93" s="124">
        <v>19.852234986978999</v>
      </c>
      <c r="V93" s="123">
        <v>2014</v>
      </c>
      <c r="W93" s="124">
        <v>33.858233858250799</v>
      </c>
      <c r="Y93" s="124">
        <v>2.1395822720325999</v>
      </c>
      <c r="Z93" s="124">
        <v>4.6176762661370399</v>
      </c>
      <c r="AA93" s="122">
        <v>2014</v>
      </c>
      <c r="AB93" s="122">
        <v>33.858233858250799</v>
      </c>
      <c r="AD93" s="125">
        <v>1904</v>
      </c>
      <c r="AE93" s="124">
        <v>54.488641926920202</v>
      </c>
      <c r="AF93" s="125">
        <v>1890</v>
      </c>
      <c r="AG93" s="124">
        <v>28.222176279979401</v>
      </c>
      <c r="AH93" s="125">
        <v>1879</v>
      </c>
      <c r="AI93" s="124">
        <v>28.346428346442501</v>
      </c>
      <c r="AJ93" s="124">
        <v>1.06E-2</v>
      </c>
      <c r="AK93" s="124">
        <v>3.8999999999999998E-3</v>
      </c>
      <c r="AL93" s="132">
        <f t="shared" si="7"/>
        <v>54.488641926920202</v>
      </c>
      <c r="AM93" s="132">
        <f t="shared" si="8"/>
        <v>1890</v>
      </c>
      <c r="AN93" s="137">
        <f t="shared" si="9"/>
        <v>444</v>
      </c>
      <c r="AO93" s="137">
        <f t="shared" si="10"/>
        <v>3.88</v>
      </c>
      <c r="AP93" s="137">
        <f t="shared" si="11"/>
        <v>0.2</v>
      </c>
      <c r="AQ93" s="132">
        <f t="shared" si="12"/>
        <v>0.25773195876288663</v>
      </c>
    </row>
    <row r="94" spans="1:43" x14ac:dyDescent="0.75">
      <c r="A94" s="120" t="s">
        <v>518</v>
      </c>
      <c r="B94" s="120">
        <v>442</v>
      </c>
      <c r="C94" s="120">
        <v>3.34</v>
      </c>
      <c r="D94" s="120">
        <v>0.26</v>
      </c>
      <c r="E94" s="120">
        <v>2000</v>
      </c>
      <c r="F94" s="121">
        <v>10.9170305676856</v>
      </c>
      <c r="G94" s="120">
        <v>0.32509336251013798</v>
      </c>
      <c r="H94" s="121">
        <v>5.9299999999999999E-2</v>
      </c>
      <c r="I94" s="120">
        <v>1.33858133858201E-3</v>
      </c>
      <c r="J94" s="120">
        <v>-0.22239</v>
      </c>
      <c r="K94" s="121">
        <v>0.751</v>
      </c>
      <c r="L94" s="120">
        <v>2.9604324836077601E-2</v>
      </c>
      <c r="M94" s="121">
        <v>9.1600000000000001E-2</v>
      </c>
      <c r="N94" s="120">
        <v>2.7277153637430699E-3</v>
      </c>
      <c r="O94" s="120">
        <v>0.75500999999999996</v>
      </c>
      <c r="P94" s="123">
        <v>565</v>
      </c>
      <c r="Q94" s="124">
        <v>16.0139245607043</v>
      </c>
      <c r="S94" s="123">
        <v>566</v>
      </c>
      <c r="T94" s="124">
        <v>16.814076289675199</v>
      </c>
      <c r="V94" s="123">
        <v>583</v>
      </c>
      <c r="W94" s="124">
        <v>57.480257480286198</v>
      </c>
      <c r="Y94" s="124">
        <v>0.17667844522968301</v>
      </c>
      <c r="Z94" s="124">
        <v>3.0874785591766698</v>
      </c>
      <c r="AA94" s="122">
        <v>565</v>
      </c>
      <c r="AB94" s="122">
        <v>16.0139245607043</v>
      </c>
      <c r="AD94" s="125">
        <v>568</v>
      </c>
      <c r="AE94" s="124">
        <v>17.405337682329801</v>
      </c>
      <c r="AF94" s="125">
        <v>547</v>
      </c>
      <c r="AG94" s="124">
        <v>9.9284017583404491</v>
      </c>
      <c r="AH94" s="125">
        <v>483</v>
      </c>
      <c r="AI94" s="124">
        <v>30.708630708646101</v>
      </c>
      <c r="AJ94" s="124">
        <v>3.2000000000000002E-3</v>
      </c>
      <c r="AK94" s="124">
        <v>1.2999999999999999E-3</v>
      </c>
      <c r="AL94" s="132">
        <f t="shared" si="7"/>
        <v>17.405337682329801</v>
      </c>
      <c r="AM94" s="132">
        <f t="shared" si="8"/>
        <v>547</v>
      </c>
      <c r="AN94" s="137">
        <f t="shared" si="9"/>
        <v>442</v>
      </c>
      <c r="AO94" s="137">
        <f t="shared" si="10"/>
        <v>3.34</v>
      </c>
      <c r="AP94" s="137">
        <f t="shared" si="11"/>
        <v>0.26</v>
      </c>
      <c r="AQ94" s="132">
        <f t="shared" si="12"/>
        <v>0.29940119760479045</v>
      </c>
    </row>
    <row r="95" spans="1:43" x14ac:dyDescent="0.75">
      <c r="A95" s="120" t="s">
        <v>519</v>
      </c>
      <c r="B95" s="120">
        <v>357</v>
      </c>
      <c r="C95" s="120">
        <v>1.583</v>
      </c>
      <c r="D95" s="120">
        <v>9.7000000000000003E-2</v>
      </c>
      <c r="E95" s="120">
        <v>1582</v>
      </c>
      <c r="F95" s="121">
        <v>11.223344556677899</v>
      </c>
      <c r="G95" s="120">
        <v>0.33161999720541802</v>
      </c>
      <c r="H95" s="121">
        <v>5.8700000000000002E-2</v>
      </c>
      <c r="I95" s="120">
        <v>1.25984125984189E-3</v>
      </c>
      <c r="J95" s="120">
        <v>0.40081</v>
      </c>
      <c r="K95" s="121">
        <v>0.71799999999999997</v>
      </c>
      <c r="L95" s="120">
        <v>1.6530598174294801E-2</v>
      </c>
      <c r="M95" s="121">
        <v>8.9099999999999999E-2</v>
      </c>
      <c r="N95" s="120">
        <v>2.6326681500143498E-3</v>
      </c>
      <c r="O95" s="120">
        <v>0.38186999999999999</v>
      </c>
      <c r="P95" s="123">
        <v>550</v>
      </c>
      <c r="Q95" s="124">
        <v>15.7310757215752</v>
      </c>
      <c r="S95" s="123">
        <v>549</v>
      </c>
      <c r="T95" s="124">
        <v>9.90473912821661</v>
      </c>
      <c r="V95" s="123">
        <v>542</v>
      </c>
      <c r="W95" s="124">
        <v>45.669245669268498</v>
      </c>
      <c r="Y95" s="124">
        <v>-0.182149362477219</v>
      </c>
      <c r="Z95" s="124">
        <v>-1.4760147601476099</v>
      </c>
      <c r="AA95" s="122">
        <v>550</v>
      </c>
      <c r="AB95" s="122">
        <v>15.7310757215752</v>
      </c>
      <c r="AD95" s="125">
        <v>549</v>
      </c>
      <c r="AE95" s="124">
        <v>15.7310757215752</v>
      </c>
      <c r="AF95" s="125">
        <v>530.9</v>
      </c>
      <c r="AG95" s="124">
        <v>8.0485313690154108</v>
      </c>
      <c r="AH95" s="125">
        <v>460</v>
      </c>
      <c r="AI95" s="124">
        <v>23.6220236220354</v>
      </c>
      <c r="AJ95" s="124">
        <v>2.3999999999999998E-3</v>
      </c>
      <c r="AK95" s="124">
        <v>1.1999999999999999E-3</v>
      </c>
      <c r="AL95" s="132">
        <f t="shared" si="7"/>
        <v>15.7310757215752</v>
      </c>
      <c r="AM95" s="132">
        <f t="shared" si="8"/>
        <v>530.9</v>
      </c>
      <c r="AN95" s="137">
        <f t="shared" si="9"/>
        <v>357</v>
      </c>
      <c r="AO95" s="137">
        <f t="shared" si="10"/>
        <v>1.583</v>
      </c>
      <c r="AP95" s="137">
        <f t="shared" si="11"/>
        <v>9.7000000000000003E-2</v>
      </c>
      <c r="AQ95" s="132">
        <f t="shared" si="12"/>
        <v>0.63171193935565384</v>
      </c>
    </row>
    <row r="96" spans="1:43" x14ac:dyDescent="0.75">
      <c r="A96" s="120" t="s">
        <v>520</v>
      </c>
      <c r="B96" s="120">
        <v>128</v>
      </c>
      <c r="C96" s="120">
        <v>2.7029999999999998</v>
      </c>
      <c r="D96" s="120">
        <v>0.08</v>
      </c>
      <c r="E96" s="120">
        <v>980</v>
      </c>
      <c r="F96" s="121">
        <v>10.5932203389831</v>
      </c>
      <c r="G96" s="120">
        <v>0.53747905284783803</v>
      </c>
      <c r="H96" s="121">
        <v>8.7999999999999995E-2</v>
      </c>
      <c r="I96" s="120">
        <v>1.88976188976283E-2</v>
      </c>
      <c r="J96" s="120">
        <v>-0.81111999999999995</v>
      </c>
      <c r="K96" s="121">
        <v>1.33</v>
      </c>
      <c r="L96" s="120">
        <v>0.401682307427151</v>
      </c>
      <c r="M96" s="121">
        <v>9.4399999999999998E-2</v>
      </c>
      <c r="N96" s="120">
        <v>4.7896693323861098E-3</v>
      </c>
      <c r="O96" s="120">
        <v>0.92781000000000002</v>
      </c>
      <c r="P96" s="123">
        <v>581</v>
      </c>
      <c r="Q96" s="124">
        <v>28.062824592667901</v>
      </c>
      <c r="S96" s="123">
        <v>700</v>
      </c>
      <c r="T96" s="124">
        <v>102.442474900173</v>
      </c>
      <c r="V96" s="123">
        <v>910</v>
      </c>
      <c r="W96" s="124">
        <v>244.09424409436599</v>
      </c>
      <c r="Y96" s="124">
        <v>17</v>
      </c>
      <c r="Z96" s="124">
        <v>36.153846153846203</v>
      </c>
      <c r="AA96" s="122">
        <v>581</v>
      </c>
      <c r="AB96" s="122">
        <v>28.062824592667901</v>
      </c>
      <c r="AD96" s="125">
        <v>552</v>
      </c>
      <c r="AE96" s="124">
        <v>17.698082498362599</v>
      </c>
      <c r="AF96" s="125">
        <v>546</v>
      </c>
      <c r="AG96" s="124">
        <v>14.7424782066175</v>
      </c>
      <c r="AH96" s="125">
        <v>518</v>
      </c>
      <c r="AI96" s="124">
        <v>39.370039370059096</v>
      </c>
      <c r="AJ96" s="124">
        <v>3.6999999999999998E-2</v>
      </c>
      <c r="AK96" s="124">
        <v>2.8000000000000001E-2</v>
      </c>
      <c r="AL96" s="132">
        <f t="shared" si="7"/>
        <v>17.698082498362599</v>
      </c>
      <c r="AM96" s="132">
        <f t="shared" si="8"/>
        <v>546</v>
      </c>
      <c r="AN96" s="137">
        <f t="shared" si="9"/>
        <v>128</v>
      </c>
      <c r="AO96" s="137">
        <f t="shared" si="10"/>
        <v>2.7029999999999998</v>
      </c>
      <c r="AP96" s="137">
        <f t="shared" si="11"/>
        <v>0.08</v>
      </c>
      <c r="AQ96" s="132">
        <f t="shared" si="12"/>
        <v>0.3699593044765076</v>
      </c>
    </row>
    <row r="97" spans="1:43" x14ac:dyDescent="0.75">
      <c r="A97" s="120" t="s">
        <v>521</v>
      </c>
      <c r="B97" s="120">
        <v>102</v>
      </c>
      <c r="C97" s="120">
        <v>1.123</v>
      </c>
      <c r="D97" s="120">
        <v>2.4E-2</v>
      </c>
      <c r="E97" s="120">
        <v>217</v>
      </c>
      <c r="F97" s="121">
        <v>26.0416666666667</v>
      </c>
      <c r="G97" s="120">
        <v>0.87492711740885798</v>
      </c>
      <c r="H97" s="121">
        <v>6.3500000000000001E-2</v>
      </c>
      <c r="I97" s="120">
        <v>5.1181051181076803E-3</v>
      </c>
      <c r="J97" s="120">
        <v>-0.12389</v>
      </c>
      <c r="K97" s="121">
        <v>0.33500000000000002</v>
      </c>
      <c r="L97" s="120">
        <v>2.9228052021987399E-2</v>
      </c>
      <c r="M97" s="121">
        <v>3.8399999999999997E-2</v>
      </c>
      <c r="N97" s="120">
        <v>1.29013253024641E-3</v>
      </c>
      <c r="O97" s="120">
        <v>0.30686000000000002</v>
      </c>
      <c r="P97" s="123">
        <v>243.1</v>
      </c>
      <c r="Q97" s="124">
        <v>7.8376977905400604</v>
      </c>
      <c r="S97" s="123">
        <v>289</v>
      </c>
      <c r="T97" s="124">
        <v>20.549966945887199</v>
      </c>
      <c r="V97" s="123">
        <v>630</v>
      </c>
      <c r="W97" s="124">
        <v>149.60614960622399</v>
      </c>
      <c r="Y97" s="124">
        <v>15.882352941176499</v>
      </c>
      <c r="Z97" s="124">
        <v>61.412698412698397</v>
      </c>
      <c r="AA97" s="122">
        <v>243.1</v>
      </c>
      <c r="AB97" s="122">
        <v>7.8376977905400604</v>
      </c>
      <c r="AD97" s="125">
        <v>238.7</v>
      </c>
      <c r="AE97" s="124">
        <v>7.8893413321922301</v>
      </c>
      <c r="AF97" s="125">
        <v>237.6</v>
      </c>
      <c r="AG97" s="124">
        <v>5.4199761509676696</v>
      </c>
      <c r="AH97" s="125">
        <v>235.3</v>
      </c>
      <c r="AI97" s="124">
        <v>7.7952677952716902</v>
      </c>
      <c r="AJ97" s="124">
        <v>1.6199999999999999E-2</v>
      </c>
      <c r="AK97" s="124">
        <v>8.3000000000000001E-3</v>
      </c>
      <c r="AL97" s="132">
        <f t="shared" si="7"/>
        <v>7.8893413321922301</v>
      </c>
      <c r="AM97" s="132">
        <f t="shared" si="8"/>
        <v>237.6</v>
      </c>
      <c r="AN97" s="137">
        <f t="shared" si="9"/>
        <v>102</v>
      </c>
      <c r="AO97" s="137">
        <f t="shared" si="10"/>
        <v>1.123</v>
      </c>
      <c r="AP97" s="137">
        <f t="shared" si="11"/>
        <v>2.4E-2</v>
      </c>
      <c r="AQ97" s="132">
        <f t="shared" si="12"/>
        <v>0.89047195013357083</v>
      </c>
    </row>
    <row r="98" spans="1:43" x14ac:dyDescent="0.75">
      <c r="A98" s="120" t="s">
        <v>522</v>
      </c>
      <c r="B98" s="120">
        <v>96.5</v>
      </c>
      <c r="C98" s="120">
        <v>1.7210000000000001</v>
      </c>
      <c r="D98" s="120">
        <v>0.05</v>
      </c>
      <c r="E98" s="120">
        <v>373</v>
      </c>
      <c r="F98" s="121">
        <v>12.3152709359606</v>
      </c>
      <c r="G98" s="120">
        <v>0.36130874952425901</v>
      </c>
      <c r="H98" s="121">
        <v>5.6599999999999998E-2</v>
      </c>
      <c r="I98" s="120">
        <v>1.9685019685029498E-3</v>
      </c>
      <c r="J98" s="120">
        <v>0.19164999999999999</v>
      </c>
      <c r="K98" s="121">
        <v>0.63</v>
      </c>
      <c r="L98" s="120">
        <v>2.2483952054743399E-2</v>
      </c>
      <c r="M98" s="121">
        <v>8.1199999999999994E-2</v>
      </c>
      <c r="N98" s="120">
        <v>2.3822675614632301E-3</v>
      </c>
      <c r="O98" s="120">
        <v>0.26801999999999998</v>
      </c>
      <c r="P98" s="123">
        <v>503.3</v>
      </c>
      <c r="Q98" s="124">
        <v>14.187256461651501</v>
      </c>
      <c r="S98" s="123">
        <v>494</v>
      </c>
      <c r="T98" s="124">
        <v>14.436993515582101</v>
      </c>
      <c r="V98" s="123">
        <v>446</v>
      </c>
      <c r="W98" s="124">
        <v>77.1652771653158</v>
      </c>
      <c r="Y98" s="124">
        <v>-1.8825910931174099</v>
      </c>
      <c r="Z98" s="124">
        <v>-12.847533632287</v>
      </c>
      <c r="AA98" s="122">
        <v>503.3</v>
      </c>
      <c r="AB98" s="122">
        <v>14.187256461651501</v>
      </c>
      <c r="AD98" s="125">
        <v>503</v>
      </c>
      <c r="AE98" s="124">
        <v>14.3987237597181</v>
      </c>
      <c r="AF98" s="125">
        <v>489</v>
      </c>
      <c r="AG98" s="124">
        <v>9.8400600490524699</v>
      </c>
      <c r="AH98" s="125">
        <v>422</v>
      </c>
      <c r="AI98" s="124">
        <v>30.708630708646101</v>
      </c>
      <c r="AJ98" s="124">
        <v>2E-3</v>
      </c>
      <c r="AK98" s="124">
        <v>2.7000000000000001E-3</v>
      </c>
      <c r="AL98" s="132">
        <f t="shared" si="7"/>
        <v>14.3987237597181</v>
      </c>
      <c r="AM98" s="132">
        <f t="shared" si="8"/>
        <v>489</v>
      </c>
      <c r="AN98" s="137">
        <f t="shared" si="9"/>
        <v>96.5</v>
      </c>
      <c r="AO98" s="137">
        <f t="shared" si="10"/>
        <v>1.7210000000000001</v>
      </c>
      <c r="AP98" s="137">
        <f t="shared" si="11"/>
        <v>0.05</v>
      </c>
      <c r="AQ98" s="132">
        <f t="shared" si="12"/>
        <v>0.58105752469494476</v>
      </c>
    </row>
    <row r="99" spans="1:43" x14ac:dyDescent="0.75">
      <c r="A99" s="120" t="s">
        <v>523</v>
      </c>
      <c r="B99" s="120">
        <v>182</v>
      </c>
      <c r="C99" s="120">
        <v>2.41</v>
      </c>
      <c r="D99" s="120">
        <v>0.62</v>
      </c>
      <c r="E99" s="120">
        <v>760</v>
      </c>
      <c r="F99" s="121">
        <v>11.9189511323004</v>
      </c>
      <c r="G99" s="120">
        <v>0.53691654246610199</v>
      </c>
      <c r="H99" s="121">
        <v>6.1499999999999999E-2</v>
      </c>
      <c r="I99" s="120">
        <v>2.2834622834634298E-3</v>
      </c>
      <c r="J99" s="120">
        <v>0.21095</v>
      </c>
      <c r="K99" s="121">
        <v>0.70699999999999996</v>
      </c>
      <c r="L99" s="120">
        <v>3.5776984235678697E-2</v>
      </c>
      <c r="M99" s="121">
        <v>8.3900000000000002E-2</v>
      </c>
      <c r="N99" s="120">
        <v>3.7794682948928101E-3</v>
      </c>
      <c r="O99" s="120">
        <v>0.64900000000000002</v>
      </c>
      <c r="P99" s="123">
        <v>519</v>
      </c>
      <c r="Q99" s="124">
        <v>22.6162836928596</v>
      </c>
      <c r="S99" s="123">
        <v>538</v>
      </c>
      <c r="T99" s="124">
        <v>20.682992521239299</v>
      </c>
      <c r="V99" s="123">
        <v>620</v>
      </c>
      <c r="W99" s="124">
        <v>78.740078740118093</v>
      </c>
      <c r="Y99" s="124">
        <v>3.5315985130111498</v>
      </c>
      <c r="Z99" s="124">
        <v>16.290322580645199</v>
      </c>
      <c r="AA99" s="122">
        <v>519</v>
      </c>
      <c r="AB99" s="122">
        <v>22.6162836928596</v>
      </c>
      <c r="AD99" s="125">
        <v>516</v>
      </c>
      <c r="AE99" s="124">
        <v>22.6162836928596</v>
      </c>
      <c r="AF99" s="125">
        <v>508</v>
      </c>
      <c r="AG99" s="124">
        <v>19.125537368493401</v>
      </c>
      <c r="AH99" s="125">
        <v>472</v>
      </c>
      <c r="AI99" s="124">
        <v>25.984225984239</v>
      </c>
      <c r="AJ99" s="124">
        <v>6.0000000000000001E-3</v>
      </c>
      <c r="AK99" s="124">
        <v>3.5000000000000001E-3</v>
      </c>
      <c r="AL99" s="132">
        <f t="shared" si="7"/>
        <v>22.6162836928596</v>
      </c>
      <c r="AM99" s="132">
        <f t="shared" si="8"/>
        <v>508</v>
      </c>
      <c r="AN99" s="137">
        <f t="shared" si="9"/>
        <v>182</v>
      </c>
      <c r="AO99" s="137">
        <f t="shared" si="10"/>
        <v>2.41</v>
      </c>
      <c r="AP99" s="137">
        <f t="shared" si="11"/>
        <v>0.62</v>
      </c>
      <c r="AQ99" s="132">
        <f t="shared" si="12"/>
        <v>0.41493775933609955</v>
      </c>
    </row>
    <row r="100" spans="1:43" x14ac:dyDescent="0.75">
      <c r="A100" s="120" t="s">
        <v>524</v>
      </c>
      <c r="B100" s="120">
        <v>594</v>
      </c>
      <c r="C100" s="120">
        <v>3.86</v>
      </c>
      <c r="D100" s="120">
        <v>0.3</v>
      </c>
      <c r="E100" s="120">
        <v>920</v>
      </c>
      <c r="F100" s="121">
        <v>28.826751225136899</v>
      </c>
      <c r="G100" s="120">
        <v>0.90804184067301297</v>
      </c>
      <c r="H100" s="121">
        <v>5.1900000000000002E-2</v>
      </c>
      <c r="I100" s="120">
        <v>1.33858133858201E-3</v>
      </c>
      <c r="J100" s="120">
        <v>-1.181E-3</v>
      </c>
      <c r="K100" s="121">
        <v>0.249</v>
      </c>
      <c r="L100" s="120">
        <v>8.83504663258774E-3</v>
      </c>
      <c r="M100" s="121">
        <v>3.4689999999999999E-2</v>
      </c>
      <c r="N100" s="120">
        <v>1.0927340097027199E-3</v>
      </c>
      <c r="O100" s="120">
        <v>0.60680000000000001</v>
      </c>
      <c r="P100" s="123">
        <v>219.8</v>
      </c>
      <c r="Q100" s="124">
        <v>6.8100986311380902</v>
      </c>
      <c r="S100" s="123">
        <v>225.6</v>
      </c>
      <c r="T100" s="124">
        <v>7.1496883045794704</v>
      </c>
      <c r="V100" s="123">
        <v>267</v>
      </c>
      <c r="W100" s="124">
        <v>58.267658267687402</v>
      </c>
      <c r="Y100" s="124">
        <v>2.5709219858156001</v>
      </c>
      <c r="Z100" s="124">
        <v>17.677902621722801</v>
      </c>
      <c r="AA100" s="122">
        <v>219.8</v>
      </c>
      <c r="AB100" s="122">
        <v>6.8100986311380902</v>
      </c>
      <c r="AD100" s="125">
        <v>219.2</v>
      </c>
      <c r="AE100" s="124">
        <v>6.76213304851575</v>
      </c>
      <c r="AF100" s="125">
        <v>216.1</v>
      </c>
      <c r="AG100" s="124">
        <v>4.2584084882313098</v>
      </c>
      <c r="AH100" s="125">
        <v>186</v>
      </c>
      <c r="AI100" s="124">
        <v>14.1732141732213</v>
      </c>
      <c r="AJ100" s="124">
        <v>2.5000000000000001E-3</v>
      </c>
      <c r="AK100" s="124">
        <v>2.0999999999999999E-3</v>
      </c>
      <c r="AL100" s="132">
        <f t="shared" si="7"/>
        <v>6.76213304851575</v>
      </c>
      <c r="AM100" s="132">
        <f t="shared" si="8"/>
        <v>216.1</v>
      </c>
      <c r="AN100" s="137">
        <f t="shared" si="9"/>
        <v>594</v>
      </c>
      <c r="AO100" s="137">
        <f t="shared" si="10"/>
        <v>3.86</v>
      </c>
      <c r="AP100" s="137">
        <f t="shared" si="11"/>
        <v>0.3</v>
      </c>
      <c r="AQ100" s="132">
        <f t="shared" si="12"/>
        <v>0.2590673575129534</v>
      </c>
    </row>
    <row r="101" spans="1:43" x14ac:dyDescent="0.75">
      <c r="A101" s="120" t="s">
        <v>525</v>
      </c>
      <c r="B101" s="120">
        <v>941</v>
      </c>
      <c r="C101" s="120">
        <v>3.71</v>
      </c>
      <c r="D101" s="120">
        <v>0.28000000000000003</v>
      </c>
      <c r="E101" s="120">
        <v>1970</v>
      </c>
      <c r="F101" s="121">
        <v>21.556369907307602</v>
      </c>
      <c r="G101" s="120">
        <v>0.63749113660078505</v>
      </c>
      <c r="H101" s="121">
        <v>5.3499999999999999E-2</v>
      </c>
      <c r="I101" s="120">
        <v>1.18110118110177E-3</v>
      </c>
      <c r="J101" s="120">
        <v>0.19672000000000001</v>
      </c>
      <c r="K101" s="121">
        <v>0.34300000000000003</v>
      </c>
      <c r="L101" s="120">
        <v>8.9880365486573292E-3</v>
      </c>
      <c r="M101" s="121">
        <v>4.6390000000000001E-2</v>
      </c>
      <c r="N101" s="120">
        <v>1.3719013894303699E-3</v>
      </c>
      <c r="O101" s="120">
        <v>0.57515000000000005</v>
      </c>
      <c r="P101" s="123">
        <v>292.3</v>
      </c>
      <c r="Q101" s="124">
        <v>8.4555986706763502</v>
      </c>
      <c r="S101" s="123">
        <v>299.2</v>
      </c>
      <c r="T101" s="124">
        <v>6.7828517922221803</v>
      </c>
      <c r="V101" s="123">
        <v>338</v>
      </c>
      <c r="W101" s="124">
        <v>48.818848818873199</v>
      </c>
      <c r="Y101" s="124">
        <v>2.3061497326203102</v>
      </c>
      <c r="Z101" s="124">
        <v>13.5207100591716</v>
      </c>
      <c r="AA101" s="122">
        <v>292.3</v>
      </c>
      <c r="AB101" s="122">
        <v>8.4555986706763502</v>
      </c>
      <c r="AD101" s="125">
        <v>291.60000000000002</v>
      </c>
      <c r="AE101" s="124">
        <v>8.4983850747976604</v>
      </c>
      <c r="AF101" s="125">
        <v>287.60000000000002</v>
      </c>
      <c r="AG101" s="124">
        <v>4.91447641516893</v>
      </c>
      <c r="AH101" s="125">
        <v>260</v>
      </c>
      <c r="AI101" s="124">
        <v>12.5984125984189</v>
      </c>
      <c r="AJ101" s="124">
        <v>2.7000000000000001E-3</v>
      </c>
      <c r="AK101" s="124">
        <v>1.6999999999999999E-3</v>
      </c>
      <c r="AL101" s="132">
        <f t="shared" si="7"/>
        <v>8.4983850747976604</v>
      </c>
      <c r="AM101" s="132">
        <f t="shared" si="8"/>
        <v>287.60000000000002</v>
      </c>
      <c r="AN101" s="137">
        <f t="shared" si="9"/>
        <v>941</v>
      </c>
      <c r="AO101" s="137">
        <f t="shared" si="10"/>
        <v>3.71</v>
      </c>
      <c r="AP101" s="137">
        <f t="shared" si="11"/>
        <v>0.28000000000000003</v>
      </c>
      <c r="AQ101" s="132">
        <f t="shared" si="12"/>
        <v>0.26954177897574122</v>
      </c>
    </row>
    <row r="102" spans="1:43" x14ac:dyDescent="0.75">
      <c r="A102" s="120" t="s">
        <v>526</v>
      </c>
      <c r="B102" s="120">
        <v>218</v>
      </c>
      <c r="C102" s="120">
        <v>1.76</v>
      </c>
      <c r="D102" s="120">
        <v>5.6000000000000001E-2</v>
      </c>
      <c r="E102" s="120">
        <v>610</v>
      </c>
      <c r="F102" s="121">
        <v>20.491803278688501</v>
      </c>
      <c r="G102" s="120">
        <v>0.62660352078179704</v>
      </c>
      <c r="H102" s="121">
        <v>6.83E-2</v>
      </c>
      <c r="I102" s="120">
        <v>7.4803074803112199E-3</v>
      </c>
      <c r="J102" s="120">
        <v>-0.68262</v>
      </c>
      <c r="K102" s="121">
        <v>0.46700000000000003</v>
      </c>
      <c r="L102" s="120">
        <v>5.9145467797625903E-2</v>
      </c>
      <c r="M102" s="121">
        <v>4.8800000000000003E-2</v>
      </c>
      <c r="N102" s="120">
        <v>1.4922186885306E-3</v>
      </c>
      <c r="O102" s="120">
        <v>0.83511999999999997</v>
      </c>
      <c r="P102" s="123">
        <v>307.3</v>
      </c>
      <c r="Q102" s="124">
        <v>9.1896788664097198</v>
      </c>
      <c r="S102" s="123">
        <v>376</v>
      </c>
      <c r="T102" s="124">
        <v>35.505204157303503</v>
      </c>
      <c r="V102" s="123">
        <v>660</v>
      </c>
      <c r="W102" s="124">
        <v>173.22817322826</v>
      </c>
      <c r="Y102" s="124">
        <v>18.271276595744698</v>
      </c>
      <c r="Z102" s="124">
        <v>53.439393939393902</v>
      </c>
      <c r="AA102" s="122">
        <v>307.3</v>
      </c>
      <c r="AB102" s="122">
        <v>9.1896788664097198</v>
      </c>
      <c r="AD102" s="125">
        <v>300</v>
      </c>
      <c r="AE102" s="124">
        <v>8.7956578871473603</v>
      </c>
      <c r="AF102" s="125">
        <v>298</v>
      </c>
      <c r="AG102" s="124">
        <v>5.3093994247753198</v>
      </c>
      <c r="AH102" s="125">
        <v>282</v>
      </c>
      <c r="AI102" s="124">
        <v>16.535416535424801</v>
      </c>
      <c r="AJ102" s="124">
        <v>2.1000000000000001E-2</v>
      </c>
      <c r="AK102" s="124">
        <v>1.2E-2</v>
      </c>
      <c r="AL102" s="132">
        <f t="shared" si="7"/>
        <v>8.7956578871473603</v>
      </c>
      <c r="AM102" s="132">
        <f t="shared" si="8"/>
        <v>298</v>
      </c>
      <c r="AN102" s="137">
        <f t="shared" si="9"/>
        <v>218</v>
      </c>
      <c r="AO102" s="137">
        <f t="shared" si="10"/>
        <v>1.76</v>
      </c>
      <c r="AP102" s="137">
        <f t="shared" si="11"/>
        <v>5.6000000000000001E-2</v>
      </c>
      <c r="AQ102" s="132">
        <f t="shared" si="12"/>
        <v>0.56818181818181823</v>
      </c>
    </row>
    <row r="103" spans="1:43" x14ac:dyDescent="0.75">
      <c r="A103" s="120" t="s">
        <v>527</v>
      </c>
      <c r="B103" s="120">
        <v>492</v>
      </c>
      <c r="C103" s="120">
        <v>1.87</v>
      </c>
      <c r="D103" s="120">
        <v>5.3999999999999999E-2</v>
      </c>
      <c r="E103" s="120">
        <v>1126</v>
      </c>
      <c r="F103" s="121">
        <v>20.242914979757099</v>
      </c>
      <c r="G103" s="120">
        <v>0.63559454187984599</v>
      </c>
      <c r="H103" s="121">
        <v>5.3900000000000003E-2</v>
      </c>
      <c r="I103" s="120">
        <v>1.25984125984189E-3</v>
      </c>
      <c r="J103" s="120">
        <v>0.11781</v>
      </c>
      <c r="K103" s="121">
        <v>0.36299999999999999</v>
      </c>
      <c r="L103" s="120">
        <v>9.7845123026137609E-3</v>
      </c>
      <c r="M103" s="121">
        <v>4.9399999999999999E-2</v>
      </c>
      <c r="N103" s="120">
        <v>1.5510794962219001E-3</v>
      </c>
      <c r="O103" s="120">
        <v>0.53093999999999997</v>
      </c>
      <c r="P103" s="123">
        <v>310.7</v>
      </c>
      <c r="Q103" s="124">
        <v>9.3994870978876204</v>
      </c>
      <c r="S103" s="123">
        <v>313.7</v>
      </c>
      <c r="T103" s="124">
        <v>7.2590256044471397</v>
      </c>
      <c r="V103" s="123">
        <v>354</v>
      </c>
      <c r="W103" s="124">
        <v>51.181051181076803</v>
      </c>
      <c r="Y103" s="124">
        <v>0.95632770162575298</v>
      </c>
      <c r="Z103" s="124">
        <v>12.2316384180791</v>
      </c>
      <c r="AA103" s="122">
        <v>310.7</v>
      </c>
      <c r="AB103" s="122">
        <v>9.3994870978876204</v>
      </c>
      <c r="AD103" s="125">
        <v>310</v>
      </c>
      <c r="AE103" s="124">
        <v>9.4465315170889994</v>
      </c>
      <c r="AF103" s="125">
        <v>306.5</v>
      </c>
      <c r="AG103" s="124">
        <v>6.0516983340232002</v>
      </c>
      <c r="AH103" s="125">
        <v>287</v>
      </c>
      <c r="AI103" s="124">
        <v>12.5984125984189</v>
      </c>
      <c r="AJ103" s="124">
        <v>2.3999999999999998E-3</v>
      </c>
      <c r="AK103" s="124">
        <v>1.9E-3</v>
      </c>
      <c r="AL103" s="132">
        <f t="shared" si="7"/>
        <v>9.4465315170889994</v>
      </c>
      <c r="AM103" s="132">
        <f t="shared" si="8"/>
        <v>306.5</v>
      </c>
      <c r="AN103" s="137">
        <f t="shared" si="9"/>
        <v>492</v>
      </c>
      <c r="AO103" s="137">
        <f t="shared" si="10"/>
        <v>1.87</v>
      </c>
      <c r="AP103" s="137">
        <f t="shared" si="11"/>
        <v>5.3999999999999999E-2</v>
      </c>
      <c r="AQ103" s="132">
        <f t="shared" si="12"/>
        <v>0.53475935828876997</v>
      </c>
    </row>
    <row r="104" spans="1:43" x14ac:dyDescent="0.75">
      <c r="A104" s="120" t="s">
        <v>528</v>
      </c>
      <c r="B104" s="120">
        <v>342</v>
      </c>
      <c r="C104" s="120">
        <v>1.8140000000000001</v>
      </c>
      <c r="D104" s="120">
        <v>7.3999999999999996E-2</v>
      </c>
      <c r="E104" s="120">
        <v>1231</v>
      </c>
      <c r="F104" s="121">
        <v>13.986013986013999</v>
      </c>
      <c r="G104" s="120">
        <v>0.55431643182031098</v>
      </c>
      <c r="H104" s="121">
        <v>6.0499999999999998E-2</v>
      </c>
      <c r="I104" s="120">
        <v>2.1259821259831898E-3</v>
      </c>
      <c r="J104" s="120">
        <v>0.67830999999999997</v>
      </c>
      <c r="K104" s="121">
        <v>0.59199999999999997</v>
      </c>
      <c r="L104" s="120">
        <v>1.7046780810463898E-2</v>
      </c>
      <c r="M104" s="121">
        <v>7.1499999999999994E-2</v>
      </c>
      <c r="N104" s="120">
        <v>2.8338041785733801E-3</v>
      </c>
      <c r="O104" s="120">
        <v>0.4798</v>
      </c>
      <c r="P104" s="123">
        <v>445</v>
      </c>
      <c r="Q104" s="124">
        <v>17.1436944824462</v>
      </c>
      <c r="S104" s="123">
        <v>471</v>
      </c>
      <c r="T104" s="124">
        <v>11.336037773084</v>
      </c>
      <c r="V104" s="123">
        <v>587</v>
      </c>
      <c r="W104" s="124">
        <v>75.590475590513407</v>
      </c>
      <c r="Y104" s="124">
        <v>5.5201698513800501</v>
      </c>
      <c r="Z104" s="124">
        <v>24.190800681431</v>
      </c>
      <c r="AA104" s="122">
        <v>445</v>
      </c>
      <c r="AB104" s="122">
        <v>17.1436944824462</v>
      </c>
      <c r="AD104" s="125">
        <v>442</v>
      </c>
      <c r="AE104" s="124">
        <v>17.1436944824462</v>
      </c>
      <c r="AF104" s="125">
        <v>437</v>
      </c>
      <c r="AG104" s="124">
        <v>11.336037773084</v>
      </c>
      <c r="AH104" s="125">
        <v>377</v>
      </c>
      <c r="AI104" s="124">
        <v>25.1968251968378</v>
      </c>
      <c r="AJ104" s="124">
        <v>7.7999999999999996E-3</v>
      </c>
      <c r="AK104" s="124">
        <v>3.2000000000000002E-3</v>
      </c>
      <c r="AL104" s="132">
        <f t="shared" si="7"/>
        <v>17.1436944824462</v>
      </c>
      <c r="AM104" s="132">
        <f t="shared" si="8"/>
        <v>437</v>
      </c>
      <c r="AN104" s="137">
        <f t="shared" si="9"/>
        <v>342</v>
      </c>
      <c r="AO104" s="137">
        <f t="shared" si="10"/>
        <v>1.8140000000000001</v>
      </c>
      <c r="AP104" s="137">
        <f t="shared" si="11"/>
        <v>7.3999999999999996E-2</v>
      </c>
      <c r="AQ104" s="132">
        <f t="shared" si="12"/>
        <v>0.55126791620727666</v>
      </c>
    </row>
    <row r="105" spans="1:43" x14ac:dyDescent="0.75">
      <c r="A105" s="120" t="s">
        <v>529</v>
      </c>
      <c r="B105" s="120">
        <v>258</v>
      </c>
      <c r="C105" s="120">
        <v>1.36</v>
      </c>
      <c r="D105" s="120">
        <v>0.25</v>
      </c>
      <c r="E105" s="120">
        <v>535</v>
      </c>
      <c r="F105" s="121">
        <v>22.779043280182201</v>
      </c>
      <c r="G105" s="120">
        <v>0.74972830968923398</v>
      </c>
      <c r="H105" s="121">
        <v>5.5599999999999997E-2</v>
      </c>
      <c r="I105" s="120">
        <v>2.20472220472331E-3</v>
      </c>
      <c r="J105" s="120">
        <v>-2.0414999999999999E-2</v>
      </c>
      <c r="K105" s="121">
        <v>0.33900000000000002</v>
      </c>
      <c r="L105" s="120">
        <v>1.67048235249583E-2</v>
      </c>
      <c r="M105" s="121">
        <v>4.3900000000000002E-2</v>
      </c>
      <c r="N105" s="120">
        <v>1.4448838957161899E-3</v>
      </c>
      <c r="O105" s="120">
        <v>0.55466000000000004</v>
      </c>
      <c r="P105" s="123">
        <v>276.7</v>
      </c>
      <c r="Q105" s="124">
        <v>8.9172737569281306</v>
      </c>
      <c r="S105" s="123">
        <v>295</v>
      </c>
      <c r="T105" s="124">
        <v>12.7262771061958</v>
      </c>
      <c r="V105" s="123">
        <v>430</v>
      </c>
      <c r="W105" s="124">
        <v>94.488094488141698</v>
      </c>
      <c r="Y105" s="124">
        <v>6.2033898305084696</v>
      </c>
      <c r="Z105" s="124">
        <v>35.651162790697697</v>
      </c>
      <c r="AA105" s="122">
        <v>276.7</v>
      </c>
      <c r="AB105" s="122">
        <v>8.9172737569281306</v>
      </c>
      <c r="AD105" s="125">
        <v>274.8</v>
      </c>
      <c r="AE105" s="124">
        <v>8.9172737569281306</v>
      </c>
      <c r="AF105" s="125">
        <v>271</v>
      </c>
      <c r="AG105" s="124">
        <v>5.4252307769977399</v>
      </c>
      <c r="AH105" s="125">
        <v>245</v>
      </c>
      <c r="AI105" s="124">
        <v>17.322817322826001</v>
      </c>
      <c r="AJ105" s="124">
        <v>5.5999999999999999E-3</v>
      </c>
      <c r="AK105" s="124">
        <v>3.3999999999999998E-3</v>
      </c>
      <c r="AL105" s="132">
        <f t="shared" si="7"/>
        <v>8.9172737569281306</v>
      </c>
      <c r="AM105" s="132">
        <f t="shared" si="8"/>
        <v>271</v>
      </c>
      <c r="AN105" s="137">
        <f t="shared" si="9"/>
        <v>258</v>
      </c>
      <c r="AO105" s="137">
        <f t="shared" si="10"/>
        <v>1.36</v>
      </c>
      <c r="AP105" s="137">
        <f t="shared" si="11"/>
        <v>0.25</v>
      </c>
      <c r="AQ105" s="132">
        <f t="shared" si="12"/>
        <v>0.73529411764705876</v>
      </c>
    </row>
    <row r="106" spans="1:43" x14ac:dyDescent="0.75">
      <c r="A106" s="120" t="s">
        <v>530</v>
      </c>
      <c r="B106" s="120">
        <v>680</v>
      </c>
      <c r="C106" s="120">
        <v>0.88</v>
      </c>
      <c r="D106" s="120">
        <v>0.13</v>
      </c>
      <c r="E106" s="120">
        <v>670</v>
      </c>
      <c r="F106" s="121">
        <v>91.911764705882305</v>
      </c>
      <c r="G106" s="120">
        <v>5.7316459334004</v>
      </c>
      <c r="H106" s="121">
        <v>0.109</v>
      </c>
      <c r="I106" s="120">
        <v>1.5748015748023599E-2</v>
      </c>
      <c r="J106" s="120">
        <v>0.56589999999999996</v>
      </c>
      <c r="K106" s="121">
        <v>0.14699999999999999</v>
      </c>
      <c r="L106" s="120">
        <v>1.49959608228349E-2</v>
      </c>
      <c r="M106" s="121">
        <v>1.0880000000000001E-2</v>
      </c>
      <c r="N106" s="120">
        <v>6.7848014837871195E-4</v>
      </c>
      <c r="O106" s="120">
        <v>-0.27416000000000001</v>
      </c>
      <c r="P106" s="123">
        <v>69.7</v>
      </c>
      <c r="Q106" s="124">
        <v>4.2993780835764301</v>
      </c>
      <c r="S106" s="123">
        <v>137</v>
      </c>
      <c r="T106" s="124">
        <v>12.631301654050301</v>
      </c>
      <c r="V106" s="123">
        <v>1400</v>
      </c>
      <c r="W106" s="124">
        <v>236.220236220354</v>
      </c>
      <c r="Y106" s="124">
        <v>49.124087591240901</v>
      </c>
      <c r="Z106" s="124">
        <v>95.021428571428601</v>
      </c>
      <c r="AA106" s="122" t="s">
        <v>35</v>
      </c>
      <c r="AB106" s="122" t="s">
        <v>35</v>
      </c>
      <c r="AD106" s="125">
        <v>65.2</v>
      </c>
      <c r="AE106" s="124">
        <v>4.8092049140723203</v>
      </c>
      <c r="AF106" s="125">
        <v>65.3</v>
      </c>
      <c r="AG106" s="124">
        <v>4.5796922904943598</v>
      </c>
      <c r="AH106" s="125">
        <v>68.3</v>
      </c>
      <c r="AI106" s="124">
        <v>4.0157440157460202</v>
      </c>
      <c r="AJ106" s="124">
        <v>7.9000000000000001E-2</v>
      </c>
      <c r="AK106" s="124">
        <v>2.5000000000000001E-2</v>
      </c>
      <c r="AL106" s="132">
        <f t="shared" si="7"/>
        <v>4.8092049140723203</v>
      </c>
      <c r="AM106" s="132">
        <f t="shared" si="8"/>
        <v>65.3</v>
      </c>
      <c r="AN106" s="137">
        <f t="shared" si="9"/>
        <v>680</v>
      </c>
      <c r="AO106" s="137">
        <f t="shared" si="10"/>
        <v>0.88</v>
      </c>
      <c r="AP106" s="137">
        <f t="shared" si="11"/>
        <v>0.13</v>
      </c>
      <c r="AQ106" s="132">
        <f t="shared" si="12"/>
        <v>1.1363636363636365</v>
      </c>
    </row>
    <row r="107" spans="1:43" x14ac:dyDescent="0.75">
      <c r="A107" s="120" t="s">
        <v>531</v>
      </c>
      <c r="B107" s="120">
        <v>50.1</v>
      </c>
      <c r="C107" s="120">
        <v>1.534</v>
      </c>
      <c r="D107" s="120">
        <v>5.5E-2</v>
      </c>
      <c r="E107" s="120">
        <v>229</v>
      </c>
      <c r="F107" s="121">
        <v>10.905125408942199</v>
      </c>
      <c r="G107" s="120">
        <v>0.335262270056436</v>
      </c>
      <c r="H107" s="121">
        <v>5.8900000000000001E-2</v>
      </c>
      <c r="I107" s="120">
        <v>2.83464283464425E-3</v>
      </c>
      <c r="J107" s="120">
        <v>0.26012000000000002</v>
      </c>
      <c r="K107" s="121">
        <v>0.73899999999999999</v>
      </c>
      <c r="L107" s="120">
        <v>3.5808657179514598E-2</v>
      </c>
      <c r="M107" s="121">
        <v>9.1700000000000004E-2</v>
      </c>
      <c r="N107" s="120">
        <v>2.81918355005487E-3</v>
      </c>
      <c r="O107" s="120">
        <v>0.12031</v>
      </c>
      <c r="P107" s="123">
        <v>566</v>
      </c>
      <c r="Q107" s="124">
        <v>16.4641675719845</v>
      </c>
      <c r="S107" s="123">
        <v>558</v>
      </c>
      <c r="T107" s="124">
        <v>20.694036986088701</v>
      </c>
      <c r="V107" s="123">
        <v>510</v>
      </c>
      <c r="W107" s="124">
        <v>102.362102362154</v>
      </c>
      <c r="Y107" s="124">
        <v>-1.4336917562724001</v>
      </c>
      <c r="Z107" s="124">
        <v>-10.980392156862701</v>
      </c>
      <c r="AA107" s="122">
        <v>566</v>
      </c>
      <c r="AB107" s="122">
        <v>16.4641675719845</v>
      </c>
      <c r="AD107" s="125">
        <v>565</v>
      </c>
      <c r="AE107" s="124">
        <v>16.9283435054463</v>
      </c>
      <c r="AF107" s="125">
        <v>551</v>
      </c>
      <c r="AG107" s="124">
        <v>10.6725426577552</v>
      </c>
      <c r="AH107" s="125">
        <v>495</v>
      </c>
      <c r="AI107" s="124">
        <v>27.559027559041301</v>
      </c>
      <c r="AJ107" s="124">
        <v>2E-3</v>
      </c>
      <c r="AK107" s="124">
        <v>4.4999999999999997E-3</v>
      </c>
      <c r="AL107" s="132">
        <f t="shared" si="7"/>
        <v>16.9283435054463</v>
      </c>
      <c r="AM107" s="132">
        <f t="shared" si="8"/>
        <v>551</v>
      </c>
      <c r="AN107" s="137">
        <f t="shared" si="9"/>
        <v>50.1</v>
      </c>
      <c r="AO107" s="137">
        <f t="shared" si="10"/>
        <v>1.534</v>
      </c>
      <c r="AP107" s="137">
        <f t="shared" si="11"/>
        <v>5.5E-2</v>
      </c>
      <c r="AQ107" s="132">
        <f t="shared" si="12"/>
        <v>0.65189048239895697</v>
      </c>
    </row>
    <row r="108" spans="1:43" x14ac:dyDescent="0.75">
      <c r="A108" s="120" t="s">
        <v>532</v>
      </c>
      <c r="B108" s="120">
        <v>329</v>
      </c>
      <c r="C108" s="120">
        <v>1.37</v>
      </c>
      <c r="D108" s="120">
        <v>0.23</v>
      </c>
      <c r="E108" s="120">
        <v>1431</v>
      </c>
      <c r="F108" s="121">
        <v>11.534025374855799</v>
      </c>
      <c r="G108" s="120">
        <v>0.37487074140714999</v>
      </c>
      <c r="H108" s="121">
        <v>5.9299999999999999E-2</v>
      </c>
      <c r="I108" s="120">
        <v>1.41732141732213E-3</v>
      </c>
      <c r="J108" s="120">
        <v>-6.241E-2</v>
      </c>
      <c r="K108" s="121">
        <v>0.69599999999999995</v>
      </c>
      <c r="L108" s="120">
        <v>2.3348584196905799E-2</v>
      </c>
      <c r="M108" s="121">
        <v>8.6699999999999999E-2</v>
      </c>
      <c r="N108" s="120">
        <v>2.8178621273759899E-3</v>
      </c>
      <c r="O108" s="120">
        <v>0.61770999999999998</v>
      </c>
      <c r="P108" s="123">
        <v>536</v>
      </c>
      <c r="Q108" s="124">
        <v>16.8974501280262</v>
      </c>
      <c r="S108" s="123">
        <v>538</v>
      </c>
      <c r="T108" s="124">
        <v>15.2423064540389</v>
      </c>
      <c r="V108" s="123">
        <v>561</v>
      </c>
      <c r="W108" s="124">
        <v>53.543253543280301</v>
      </c>
      <c r="Y108" s="124">
        <v>0.37174721189590798</v>
      </c>
      <c r="Z108" s="124">
        <v>4.4563279857397502</v>
      </c>
      <c r="AA108" s="122">
        <v>536</v>
      </c>
      <c r="AB108" s="122">
        <v>16.8974501280262</v>
      </c>
      <c r="AD108" s="125">
        <v>535</v>
      </c>
      <c r="AE108" s="124">
        <v>16.8974501280262</v>
      </c>
      <c r="AF108" s="125">
        <v>522</v>
      </c>
      <c r="AG108" s="124">
        <v>11.402977946082199</v>
      </c>
      <c r="AH108" s="125">
        <v>483</v>
      </c>
      <c r="AI108" s="124">
        <v>22.834622834634299</v>
      </c>
      <c r="AJ108" s="124">
        <v>3.8999999999999998E-3</v>
      </c>
      <c r="AK108" s="124">
        <v>1.4E-3</v>
      </c>
      <c r="AL108" s="132">
        <f t="shared" si="7"/>
        <v>16.8974501280262</v>
      </c>
      <c r="AM108" s="132">
        <f t="shared" si="8"/>
        <v>522</v>
      </c>
      <c r="AN108" s="137">
        <f t="shared" si="9"/>
        <v>329</v>
      </c>
      <c r="AO108" s="137">
        <f t="shared" si="10"/>
        <v>1.37</v>
      </c>
      <c r="AP108" s="137">
        <f t="shared" si="11"/>
        <v>0.23</v>
      </c>
      <c r="AQ108" s="132">
        <f t="shared" si="12"/>
        <v>0.72992700729927007</v>
      </c>
    </row>
    <row r="109" spans="1:43" x14ac:dyDescent="0.75">
      <c r="A109" s="120" t="s">
        <v>533</v>
      </c>
      <c r="B109" s="120">
        <v>199</v>
      </c>
      <c r="C109" s="120">
        <v>1.1100000000000001</v>
      </c>
      <c r="D109" s="120">
        <v>0.25</v>
      </c>
      <c r="E109" s="120">
        <v>990</v>
      </c>
      <c r="F109" s="121">
        <v>10.989010989011</v>
      </c>
      <c r="G109" s="120">
        <v>0.38177795575647699</v>
      </c>
      <c r="H109" s="121">
        <v>6.3299999999999995E-2</v>
      </c>
      <c r="I109" s="120">
        <v>1.9685019685029498E-3</v>
      </c>
      <c r="J109" s="120">
        <v>-9.6813999999999997E-3</v>
      </c>
      <c r="K109" s="121">
        <v>0.78800000000000003</v>
      </c>
      <c r="L109" s="120">
        <v>2.9651412377827799E-2</v>
      </c>
      <c r="M109" s="121">
        <v>9.0999999999999998E-2</v>
      </c>
      <c r="N109" s="120">
        <v>3.1615032516193898E-3</v>
      </c>
      <c r="O109" s="120">
        <v>0.67717000000000005</v>
      </c>
      <c r="P109" s="123">
        <v>561</v>
      </c>
      <c r="Q109" s="124">
        <v>18.384063948554001</v>
      </c>
      <c r="S109" s="123">
        <v>587</v>
      </c>
      <c r="T109" s="124">
        <v>16.8295084970933</v>
      </c>
      <c r="V109" s="123">
        <v>691</v>
      </c>
      <c r="W109" s="124">
        <v>66.929066929100401</v>
      </c>
      <c r="Y109" s="124">
        <v>4.4293015332197703</v>
      </c>
      <c r="Z109" s="124">
        <v>18.813314037626601</v>
      </c>
      <c r="AA109" s="122">
        <v>561</v>
      </c>
      <c r="AB109" s="122">
        <v>18.384063948554001</v>
      </c>
      <c r="AD109" s="125">
        <v>558</v>
      </c>
      <c r="AE109" s="124">
        <v>18.932348170908998</v>
      </c>
      <c r="AF109" s="125">
        <v>545</v>
      </c>
      <c r="AG109" s="124">
        <v>11.460032995316199</v>
      </c>
      <c r="AH109" s="125">
        <v>504</v>
      </c>
      <c r="AI109" s="124">
        <v>26.7716267716402</v>
      </c>
      <c r="AJ109" s="124">
        <v>7.7999999999999996E-3</v>
      </c>
      <c r="AK109" s="124">
        <v>2.3999999999999998E-3</v>
      </c>
      <c r="AL109" s="132">
        <f t="shared" si="7"/>
        <v>18.932348170908998</v>
      </c>
      <c r="AM109" s="132">
        <f t="shared" si="8"/>
        <v>545</v>
      </c>
      <c r="AN109" s="137">
        <f t="shared" si="9"/>
        <v>199</v>
      </c>
      <c r="AO109" s="137">
        <f t="shared" si="10"/>
        <v>1.1100000000000001</v>
      </c>
      <c r="AP109" s="137">
        <f t="shared" si="11"/>
        <v>0.25</v>
      </c>
      <c r="AQ109" s="132">
        <f t="shared" si="12"/>
        <v>0.9009009009009008</v>
      </c>
    </row>
    <row r="110" spans="1:43" x14ac:dyDescent="0.75">
      <c r="A110" s="120" t="s">
        <v>586</v>
      </c>
      <c r="B110" s="120">
        <v>368</v>
      </c>
      <c r="C110" s="120">
        <v>1.04</v>
      </c>
      <c r="D110" s="120">
        <v>0.13</v>
      </c>
      <c r="E110" s="120">
        <v>2080</v>
      </c>
      <c r="F110" s="121">
        <v>10.989010989011</v>
      </c>
      <c r="G110" s="120">
        <v>0.402190667616181</v>
      </c>
      <c r="H110" s="121">
        <v>7.46E-2</v>
      </c>
      <c r="I110" s="120">
        <v>3.7007837007855498E-3</v>
      </c>
      <c r="J110" s="120">
        <v>0.34433000000000002</v>
      </c>
      <c r="K110" s="121">
        <v>0.92100000000000004</v>
      </c>
      <c r="L110" s="120">
        <v>3.9894408242258698E-2</v>
      </c>
      <c r="M110" s="121">
        <v>9.0999999999999998E-2</v>
      </c>
      <c r="N110" s="120">
        <v>3.3305409185295999E-3</v>
      </c>
      <c r="O110" s="120">
        <v>0.19803000000000001</v>
      </c>
      <c r="P110" s="123">
        <v>561</v>
      </c>
      <c r="Q110" s="124">
        <v>20.076698116585899</v>
      </c>
      <c r="S110" s="123">
        <v>664</v>
      </c>
      <c r="T110" s="124">
        <v>22.309019665251402</v>
      </c>
      <c r="V110" s="123">
        <v>1000</v>
      </c>
      <c r="W110" s="124">
        <v>86.614086614129903</v>
      </c>
      <c r="Y110" s="124">
        <v>15.5120481927711</v>
      </c>
      <c r="Z110" s="124">
        <v>43.9</v>
      </c>
      <c r="AA110" s="122">
        <v>561</v>
      </c>
      <c r="AB110" s="122">
        <v>20.076698116585899</v>
      </c>
      <c r="AD110" s="125">
        <v>551</v>
      </c>
      <c r="AE110" s="124">
        <v>20.6701187046549</v>
      </c>
      <c r="AF110" s="125">
        <v>555</v>
      </c>
      <c r="AG110" s="124">
        <v>16.882901362756702</v>
      </c>
      <c r="AH110" s="125">
        <v>556</v>
      </c>
      <c r="AI110" s="124">
        <v>14.960614960622401</v>
      </c>
      <c r="AJ110" s="124">
        <v>0.02</v>
      </c>
      <c r="AK110" s="124">
        <v>6.1999999999999998E-3</v>
      </c>
      <c r="AL110" s="132">
        <f t="shared" si="7"/>
        <v>20.6701187046549</v>
      </c>
      <c r="AM110" s="132">
        <f t="shared" si="8"/>
        <v>555</v>
      </c>
      <c r="AN110" s="137">
        <f t="shared" si="9"/>
        <v>368</v>
      </c>
      <c r="AO110" s="137">
        <f t="shared" si="10"/>
        <v>1.04</v>
      </c>
      <c r="AP110" s="137">
        <f t="shared" si="11"/>
        <v>0.13</v>
      </c>
      <c r="AQ110" s="132">
        <f t="shared" si="12"/>
        <v>0.96153846153846145</v>
      </c>
    </row>
    <row r="111" spans="1:43" x14ac:dyDescent="0.75">
      <c r="A111" s="120" t="s">
        <v>534</v>
      </c>
      <c r="B111" s="120">
        <v>422</v>
      </c>
      <c r="C111" s="120">
        <v>4.25</v>
      </c>
      <c r="D111" s="120">
        <v>0.81</v>
      </c>
      <c r="E111" s="120">
        <v>2123</v>
      </c>
      <c r="F111" s="121">
        <v>10.384215991692599</v>
      </c>
      <c r="G111" s="120">
        <v>0.35125053856475502</v>
      </c>
      <c r="H111" s="121">
        <v>6.1199999999999997E-2</v>
      </c>
      <c r="I111" s="120">
        <v>1.33858133858201E-3</v>
      </c>
      <c r="J111" s="120">
        <v>0.44563000000000003</v>
      </c>
      <c r="K111" s="121">
        <v>0.80700000000000005</v>
      </c>
      <c r="L111" s="120">
        <v>1.97238738842044E-2</v>
      </c>
      <c r="M111" s="121">
        <v>9.6299999999999997E-2</v>
      </c>
      <c r="N111" s="120">
        <v>3.25738860698259E-3</v>
      </c>
      <c r="O111" s="120">
        <v>0.55120999999999998</v>
      </c>
      <c r="P111" s="123">
        <v>592</v>
      </c>
      <c r="Q111" s="124">
        <v>18.908350240014599</v>
      </c>
      <c r="S111" s="123">
        <v>599</v>
      </c>
      <c r="T111" s="124">
        <v>11.4715284666849</v>
      </c>
      <c r="V111" s="123">
        <v>632</v>
      </c>
      <c r="W111" s="124">
        <v>48.818848818873199</v>
      </c>
      <c r="Y111" s="124">
        <v>1.1686143572620999</v>
      </c>
      <c r="Z111" s="124">
        <v>6.3291139240506302</v>
      </c>
      <c r="AA111" s="122">
        <v>592</v>
      </c>
      <c r="AB111" s="122">
        <v>18.908350240014599</v>
      </c>
      <c r="AD111" s="125">
        <v>590</v>
      </c>
      <c r="AE111" s="124">
        <v>19.441854561719602</v>
      </c>
      <c r="AF111" s="125">
        <v>572</v>
      </c>
      <c r="AG111" s="124">
        <v>12.2301253207791</v>
      </c>
      <c r="AH111" s="125">
        <v>524</v>
      </c>
      <c r="AI111" s="124">
        <v>22.047222047233099</v>
      </c>
      <c r="AJ111" s="124">
        <v>4.4999999999999997E-3</v>
      </c>
      <c r="AK111" s="124">
        <v>1.6000000000000001E-3</v>
      </c>
      <c r="AL111" s="132">
        <f t="shared" si="7"/>
        <v>19.441854561719602</v>
      </c>
      <c r="AM111" s="132">
        <f t="shared" si="8"/>
        <v>572</v>
      </c>
      <c r="AN111" s="137">
        <f t="shared" si="9"/>
        <v>422</v>
      </c>
      <c r="AO111" s="137">
        <f t="shared" si="10"/>
        <v>4.25</v>
      </c>
      <c r="AP111" s="137">
        <f t="shared" si="11"/>
        <v>0.81</v>
      </c>
      <c r="AQ111" s="132">
        <f t="shared" si="12"/>
        <v>0.23529411764705882</v>
      </c>
    </row>
    <row r="112" spans="1:43" x14ac:dyDescent="0.75">
      <c r="A112" s="120" t="s">
        <v>535</v>
      </c>
      <c r="B112" s="120">
        <v>287</v>
      </c>
      <c r="C112" s="120">
        <v>0.85099999999999998</v>
      </c>
      <c r="D112" s="120">
        <v>3.5000000000000003E-2</v>
      </c>
      <c r="E112" s="120">
        <v>1620</v>
      </c>
      <c r="F112" s="121">
        <v>10.4602510460251</v>
      </c>
      <c r="G112" s="120">
        <v>0.34353571548526701</v>
      </c>
      <c r="H112" s="121">
        <v>7.0900000000000005E-2</v>
      </c>
      <c r="I112" s="120">
        <v>2.4409424409436598E-3</v>
      </c>
      <c r="J112" s="120">
        <v>0.17372000000000001</v>
      </c>
      <c r="K112" s="121">
        <v>0.93</v>
      </c>
      <c r="L112" s="120">
        <v>3.4478400484941302E-2</v>
      </c>
      <c r="M112" s="121">
        <v>9.5600000000000004E-2</v>
      </c>
      <c r="N112" s="120">
        <v>3.1396965766774302E-3</v>
      </c>
      <c r="O112" s="120">
        <v>0.39412999999999998</v>
      </c>
      <c r="P112" s="123">
        <v>588</v>
      </c>
      <c r="Q112" s="124">
        <v>18.838695204878899</v>
      </c>
      <c r="S112" s="123">
        <v>664</v>
      </c>
      <c r="T112" s="124">
        <v>17.658149609683399</v>
      </c>
      <c r="V112" s="123">
        <v>925</v>
      </c>
      <c r="W112" s="124">
        <v>66.929066929100401</v>
      </c>
      <c r="Y112" s="124">
        <v>11.445783132530099</v>
      </c>
      <c r="Z112" s="124">
        <v>36.4324324324324</v>
      </c>
      <c r="AA112" s="122">
        <v>588</v>
      </c>
      <c r="AB112" s="122">
        <v>18.838695204878899</v>
      </c>
      <c r="AD112" s="125">
        <v>580</v>
      </c>
      <c r="AE112" s="124">
        <v>18.838695204878899</v>
      </c>
      <c r="AF112" s="125">
        <v>579</v>
      </c>
      <c r="AG112" s="124">
        <v>12.2975708023155</v>
      </c>
      <c r="AH112" s="125">
        <v>580</v>
      </c>
      <c r="AI112" s="124">
        <v>11.8110118110177</v>
      </c>
      <c r="AJ112" s="124">
        <v>1.4500000000000001E-2</v>
      </c>
      <c r="AK112" s="124">
        <v>3.8999999999999998E-3</v>
      </c>
      <c r="AL112" s="132">
        <f t="shared" si="7"/>
        <v>18.838695204878899</v>
      </c>
      <c r="AM112" s="132">
        <f t="shared" si="8"/>
        <v>579</v>
      </c>
      <c r="AN112" s="137">
        <f t="shared" si="9"/>
        <v>287</v>
      </c>
      <c r="AO112" s="137">
        <f t="shared" si="10"/>
        <v>0.85099999999999998</v>
      </c>
      <c r="AP112" s="137">
        <f t="shared" si="11"/>
        <v>3.5000000000000003E-2</v>
      </c>
      <c r="AQ112" s="132">
        <f t="shared" si="12"/>
        <v>1.1750881316098707</v>
      </c>
    </row>
    <row r="113" spans="1:43" x14ac:dyDescent="0.75">
      <c r="A113" s="120" t="s">
        <v>536</v>
      </c>
      <c r="B113" s="120">
        <v>431</v>
      </c>
      <c r="C113" s="120">
        <v>1.319</v>
      </c>
      <c r="D113" s="120">
        <v>5.8000000000000003E-2</v>
      </c>
      <c r="E113" s="120">
        <v>2160</v>
      </c>
      <c r="F113" s="121">
        <v>12.9366106080207</v>
      </c>
      <c r="G113" s="120">
        <v>0.75717287779115605</v>
      </c>
      <c r="H113" s="121">
        <v>7.8600000000000003E-2</v>
      </c>
      <c r="I113" s="120">
        <v>5.5905455905483903E-3</v>
      </c>
      <c r="J113" s="120">
        <v>0.76026000000000005</v>
      </c>
      <c r="K113" s="121">
        <v>0.79500000000000004</v>
      </c>
      <c r="L113" s="120">
        <v>2.9660566835446701E-2</v>
      </c>
      <c r="M113" s="121">
        <v>7.7299999999999994E-2</v>
      </c>
      <c r="N113" s="120">
        <v>4.5243275249367103E-3</v>
      </c>
      <c r="O113" s="120">
        <v>7.4020000000000002E-2</v>
      </c>
      <c r="P113" s="123">
        <v>479</v>
      </c>
      <c r="Q113" s="124">
        <v>26.990259896504401</v>
      </c>
      <c r="S113" s="123">
        <v>596</v>
      </c>
      <c r="T113" s="124">
        <v>15.288221512647</v>
      </c>
      <c r="V113" s="123">
        <v>1080</v>
      </c>
      <c r="W113" s="124">
        <v>125.98412598418901</v>
      </c>
      <c r="Y113" s="124">
        <v>19.630872483221498</v>
      </c>
      <c r="Z113" s="124">
        <v>55.648148148148103</v>
      </c>
      <c r="AA113" s="122">
        <v>479</v>
      </c>
      <c r="AB113" s="122">
        <v>26.990259896504401</v>
      </c>
      <c r="AD113" s="125">
        <v>468</v>
      </c>
      <c r="AE113" s="124">
        <v>28.422423001581901</v>
      </c>
      <c r="AF113" s="125">
        <v>465</v>
      </c>
      <c r="AG113" s="124">
        <v>25.392709918788999</v>
      </c>
      <c r="AH113" s="125">
        <v>466</v>
      </c>
      <c r="AI113" s="124">
        <v>23.6220236220354</v>
      </c>
      <c r="AJ113" s="124">
        <v>2.81E-2</v>
      </c>
      <c r="AK113" s="124">
        <v>9.7999999999999997E-3</v>
      </c>
      <c r="AL113" s="132">
        <f t="shared" si="7"/>
        <v>28.422423001581901</v>
      </c>
      <c r="AM113" s="132">
        <f t="shared" si="8"/>
        <v>465</v>
      </c>
      <c r="AN113" s="137">
        <f t="shared" si="9"/>
        <v>431</v>
      </c>
      <c r="AO113" s="137">
        <f t="shared" si="10"/>
        <v>1.319</v>
      </c>
      <c r="AP113" s="137">
        <f t="shared" si="11"/>
        <v>5.8000000000000003E-2</v>
      </c>
      <c r="AQ113" s="132">
        <f t="shared" si="12"/>
        <v>0.75815011372251706</v>
      </c>
    </row>
    <row r="114" spans="1:43" x14ac:dyDescent="0.75">
      <c r="A114" s="120" t="s">
        <v>537</v>
      </c>
      <c r="B114" s="120">
        <v>179</v>
      </c>
      <c r="C114" s="120">
        <v>2.69</v>
      </c>
      <c r="D114" s="120">
        <v>0.42</v>
      </c>
      <c r="E114" s="120">
        <v>1130</v>
      </c>
      <c r="F114" s="121">
        <v>10.8108108108108</v>
      </c>
      <c r="G114" s="120">
        <v>0.35410898154499199</v>
      </c>
      <c r="H114" s="121">
        <v>8.4000000000000005E-2</v>
      </c>
      <c r="I114" s="120">
        <v>8.6614086614129893E-3</v>
      </c>
      <c r="J114" s="120">
        <v>8.9613999999999999E-2</v>
      </c>
      <c r="K114" s="121">
        <v>1.07</v>
      </c>
      <c r="L114" s="120">
        <v>0.10263576423450101</v>
      </c>
      <c r="M114" s="121">
        <v>9.2499999999999999E-2</v>
      </c>
      <c r="N114" s="120">
        <v>3.0298449733443399E-3</v>
      </c>
      <c r="O114" s="120">
        <v>0.13930999999999999</v>
      </c>
      <c r="P114" s="123">
        <v>570</v>
      </c>
      <c r="Q114" s="124">
        <v>18.005658436543101</v>
      </c>
      <c r="S114" s="123">
        <v>714</v>
      </c>
      <c r="T114" s="124">
        <v>48.956903646835102</v>
      </c>
      <c r="V114" s="123">
        <v>1090</v>
      </c>
      <c r="W114" s="124">
        <v>181.102181102272</v>
      </c>
      <c r="Y114" s="124">
        <v>20.168067226890798</v>
      </c>
      <c r="Z114" s="124">
        <v>47.706422018348597</v>
      </c>
      <c r="AA114" s="122" t="s">
        <v>35</v>
      </c>
      <c r="AB114" s="122" t="s">
        <v>35</v>
      </c>
      <c r="AD114" s="125">
        <v>552</v>
      </c>
      <c r="AE114" s="124">
        <v>18.531695436021401</v>
      </c>
      <c r="AF114" s="125">
        <v>542</v>
      </c>
      <c r="AG114" s="124">
        <v>12.369252794146099</v>
      </c>
      <c r="AH114" s="125">
        <v>522</v>
      </c>
      <c r="AI114" s="124">
        <v>23.6220236220354</v>
      </c>
      <c r="AJ114" s="124">
        <v>3.3000000000000002E-2</v>
      </c>
      <c r="AK114" s="124">
        <v>1.2999999999999999E-2</v>
      </c>
      <c r="AL114" s="132">
        <f t="shared" si="7"/>
        <v>18.531695436021401</v>
      </c>
      <c r="AM114" s="132">
        <f t="shared" si="8"/>
        <v>542</v>
      </c>
      <c r="AN114" s="137">
        <f t="shared" si="9"/>
        <v>179</v>
      </c>
      <c r="AO114" s="137">
        <f t="shared" si="10"/>
        <v>2.69</v>
      </c>
      <c r="AP114" s="137">
        <f t="shared" si="11"/>
        <v>0.42</v>
      </c>
      <c r="AQ114" s="132">
        <f t="shared" si="12"/>
        <v>0.37174721189591081</v>
      </c>
    </row>
    <row r="115" spans="1:43" x14ac:dyDescent="0.75">
      <c r="A115" s="120" t="s">
        <v>538</v>
      </c>
      <c r="B115" s="120">
        <v>393</v>
      </c>
      <c r="C115" s="120">
        <v>1.847</v>
      </c>
      <c r="D115" s="120">
        <v>7.8E-2</v>
      </c>
      <c r="E115" s="120">
        <v>16600</v>
      </c>
      <c r="F115" s="121">
        <v>2.6232948583420801</v>
      </c>
      <c r="G115" s="120">
        <v>8.4181937308092397E-2</v>
      </c>
      <c r="H115" s="121">
        <v>0.13200000000000001</v>
      </c>
      <c r="I115" s="120">
        <v>1.88976188976283E-3</v>
      </c>
      <c r="J115" s="120">
        <v>0.29676999999999998</v>
      </c>
      <c r="K115" s="121">
        <v>6.91</v>
      </c>
      <c r="L115" s="120">
        <v>0.14975866218686701</v>
      </c>
      <c r="M115" s="121">
        <v>0.38119999999999998</v>
      </c>
      <c r="N115" s="120">
        <v>1.2232766896103199E-2</v>
      </c>
      <c r="O115" s="120">
        <v>0.73275000000000001</v>
      </c>
      <c r="P115" s="123">
        <v>2080</v>
      </c>
      <c r="Q115" s="124">
        <v>56.728138711136801</v>
      </c>
      <c r="S115" s="123">
        <v>2096</v>
      </c>
      <c r="T115" s="124">
        <v>19.145053552891302</v>
      </c>
      <c r="V115" s="123">
        <v>2121</v>
      </c>
      <c r="W115" s="124">
        <v>25.1968251968378</v>
      </c>
      <c r="Y115" s="124">
        <v>0.76335877862595702</v>
      </c>
      <c r="Z115" s="124">
        <v>1.9330504479019299</v>
      </c>
      <c r="AA115" s="122">
        <v>2121</v>
      </c>
      <c r="AB115" s="122">
        <v>25.1968251968378</v>
      </c>
      <c r="AD115" s="125">
        <v>2066</v>
      </c>
      <c r="AE115" s="124">
        <v>58.746929465547197</v>
      </c>
      <c r="AF115" s="125">
        <v>2040</v>
      </c>
      <c r="AG115" s="124">
        <v>27.4822319971118</v>
      </c>
      <c r="AH115" s="125">
        <v>2020</v>
      </c>
      <c r="AI115" s="124">
        <v>24.4094244094366</v>
      </c>
      <c r="AJ115" s="124">
        <v>8.3999999999999995E-3</v>
      </c>
      <c r="AK115" s="124">
        <v>3.0000000000000001E-3</v>
      </c>
      <c r="AL115" s="132">
        <f t="shared" si="7"/>
        <v>58.746929465547197</v>
      </c>
      <c r="AM115" s="132">
        <f t="shared" si="8"/>
        <v>2040</v>
      </c>
      <c r="AN115" s="137">
        <f t="shared" si="9"/>
        <v>393</v>
      </c>
      <c r="AO115" s="137">
        <f t="shared" si="10"/>
        <v>1.847</v>
      </c>
      <c r="AP115" s="137">
        <f t="shared" si="11"/>
        <v>7.8E-2</v>
      </c>
      <c r="AQ115" s="132">
        <f t="shared" si="12"/>
        <v>0.54141851651326478</v>
      </c>
    </row>
    <row r="116" spans="1:43" x14ac:dyDescent="0.75">
      <c r="A116" s="120" t="s">
        <v>584</v>
      </c>
      <c r="B116" s="120">
        <v>93</v>
      </c>
      <c r="C116" s="120">
        <v>0.71399999999999997</v>
      </c>
      <c r="D116" s="120">
        <v>4.2999999999999997E-2</v>
      </c>
      <c r="E116" s="120">
        <v>1850</v>
      </c>
      <c r="F116" s="121">
        <v>3.9261876717707098</v>
      </c>
      <c r="G116" s="120">
        <v>0.13032293327031599</v>
      </c>
      <c r="H116" s="121">
        <v>9.2999999999999999E-2</v>
      </c>
      <c r="I116" s="120">
        <v>2.20472220472331E-3</v>
      </c>
      <c r="J116" s="120">
        <v>7.1817000000000006E-2</v>
      </c>
      <c r="K116" s="121">
        <v>3.24</v>
      </c>
      <c r="L116" s="120">
        <v>8.9534252663435995E-2</v>
      </c>
      <c r="M116" s="121">
        <v>0.25469999999999998</v>
      </c>
      <c r="N116" s="120">
        <v>8.4543210561759292E-3</v>
      </c>
      <c r="O116" s="120">
        <v>0.89464999999999995</v>
      </c>
      <c r="P116" s="123">
        <v>1461</v>
      </c>
      <c r="Q116" s="124">
        <v>43.188514964535599</v>
      </c>
      <c r="S116" s="123">
        <v>1463</v>
      </c>
      <c r="T116" s="124">
        <v>21.942640444803999</v>
      </c>
      <c r="V116" s="123">
        <v>1489</v>
      </c>
      <c r="W116" s="124">
        <v>40.944840944861397</v>
      </c>
      <c r="Y116" s="124">
        <v>0.136705399863288</v>
      </c>
      <c r="Z116" s="124">
        <v>1.88045668233714</v>
      </c>
      <c r="AA116" s="122">
        <v>1489</v>
      </c>
      <c r="AB116" s="122">
        <v>40.944840944861397</v>
      </c>
      <c r="AD116" s="125">
        <v>1453</v>
      </c>
      <c r="AE116" s="124">
        <v>44.238081161392103</v>
      </c>
      <c r="AF116" s="125">
        <v>1416</v>
      </c>
      <c r="AG116" s="124">
        <v>22.7063750891671</v>
      </c>
      <c r="AH116" s="125">
        <v>1385</v>
      </c>
      <c r="AI116" s="124">
        <v>26.7716267716402</v>
      </c>
      <c r="AJ116" s="124">
        <v>6.1000000000000004E-3</v>
      </c>
      <c r="AK116" s="124">
        <v>2.5000000000000001E-3</v>
      </c>
      <c r="AL116" s="132">
        <f t="shared" si="7"/>
        <v>44.238081161392103</v>
      </c>
      <c r="AM116" s="132">
        <f t="shared" si="8"/>
        <v>1416</v>
      </c>
      <c r="AN116" s="137">
        <f t="shared" si="9"/>
        <v>93</v>
      </c>
      <c r="AO116" s="137">
        <f t="shared" si="10"/>
        <v>0.71399999999999997</v>
      </c>
      <c r="AP116" s="137">
        <f t="shared" si="11"/>
        <v>4.2999999999999997E-2</v>
      </c>
      <c r="AQ116" s="132">
        <f t="shared" si="12"/>
        <v>1.400560224089636</v>
      </c>
    </row>
    <row r="117" spans="1:43" x14ac:dyDescent="0.75">
      <c r="A117" s="120" t="s">
        <v>539</v>
      </c>
      <c r="B117" s="120">
        <v>36.5</v>
      </c>
      <c r="C117" s="120">
        <v>4.74</v>
      </c>
      <c r="D117" s="120">
        <v>0.28999999999999998</v>
      </c>
      <c r="E117" s="120">
        <v>155</v>
      </c>
      <c r="F117" s="121">
        <v>12.453300124533</v>
      </c>
      <c r="G117" s="120">
        <v>0.40238663975137101</v>
      </c>
      <c r="H117" s="121">
        <v>6.1199999999999997E-2</v>
      </c>
      <c r="I117" s="120">
        <v>3.7007837007855498E-3</v>
      </c>
      <c r="J117" s="120">
        <v>0.21457000000000001</v>
      </c>
      <c r="K117" s="121">
        <v>0.68600000000000005</v>
      </c>
      <c r="L117" s="120">
        <v>4.5138001772342597E-2</v>
      </c>
      <c r="M117" s="121">
        <v>8.0299999999999996E-2</v>
      </c>
      <c r="N117" s="120">
        <v>2.59462526791442E-3</v>
      </c>
      <c r="O117" s="120">
        <v>0.14827000000000001</v>
      </c>
      <c r="P117" s="123">
        <v>498</v>
      </c>
      <c r="Q117" s="124">
        <v>15.7205771667491</v>
      </c>
      <c r="S117" s="123">
        <v>523</v>
      </c>
      <c r="T117" s="124">
        <v>26.927374880062899</v>
      </c>
      <c r="V117" s="123">
        <v>600</v>
      </c>
      <c r="W117" s="124">
        <v>133.858133858201</v>
      </c>
      <c r="Y117" s="124">
        <v>4.7801147227533498</v>
      </c>
      <c r="Z117" s="124">
        <v>17</v>
      </c>
      <c r="AA117" s="122">
        <v>498</v>
      </c>
      <c r="AB117" s="122">
        <v>15.7205771667491</v>
      </c>
      <c r="AD117" s="125">
        <v>494</v>
      </c>
      <c r="AE117" s="124">
        <v>16.244277344828699</v>
      </c>
      <c r="AF117" s="125">
        <v>487</v>
      </c>
      <c r="AG117" s="124">
        <v>10.636894186342399</v>
      </c>
      <c r="AH117" s="125">
        <v>466</v>
      </c>
      <c r="AI117" s="124">
        <v>17.322817322826001</v>
      </c>
      <c r="AJ117" s="124">
        <v>6.3E-3</v>
      </c>
      <c r="AK117" s="124">
        <v>5.7999999999999996E-3</v>
      </c>
      <c r="AL117" s="132">
        <f t="shared" si="7"/>
        <v>16.244277344828699</v>
      </c>
      <c r="AM117" s="132">
        <f t="shared" si="8"/>
        <v>487</v>
      </c>
      <c r="AN117" s="137">
        <f t="shared" si="9"/>
        <v>36.5</v>
      </c>
      <c r="AO117" s="137">
        <f t="shared" si="10"/>
        <v>4.74</v>
      </c>
      <c r="AP117" s="137">
        <f t="shared" si="11"/>
        <v>0.28999999999999998</v>
      </c>
      <c r="AQ117" s="132">
        <f t="shared" si="12"/>
        <v>0.21097046413502107</v>
      </c>
    </row>
    <row r="118" spans="1:43" x14ac:dyDescent="0.75">
      <c r="A118" s="120" t="s">
        <v>540</v>
      </c>
      <c r="B118" s="120">
        <v>149</v>
      </c>
      <c r="C118" s="120">
        <v>5.86</v>
      </c>
      <c r="D118" s="120">
        <v>0.65</v>
      </c>
      <c r="E118" s="120">
        <v>540</v>
      </c>
      <c r="F118" s="121">
        <v>12.578616352201299</v>
      </c>
      <c r="G118" s="120">
        <v>0.44170804160157801</v>
      </c>
      <c r="H118" s="121">
        <v>5.7500000000000002E-2</v>
      </c>
      <c r="I118" s="120">
        <v>1.7322817322826E-3</v>
      </c>
      <c r="J118" s="120">
        <v>5.1192E-3</v>
      </c>
      <c r="K118" s="121">
        <v>0.623</v>
      </c>
      <c r="L118" s="120">
        <v>2.3247329330484401E-2</v>
      </c>
      <c r="M118" s="121">
        <v>7.9500000000000001E-2</v>
      </c>
      <c r="N118" s="120">
        <v>2.7917052499323702E-3</v>
      </c>
      <c r="O118" s="120">
        <v>0.61697999999999997</v>
      </c>
      <c r="P118" s="123">
        <v>493</v>
      </c>
      <c r="Q118" s="124">
        <v>16.710507818446299</v>
      </c>
      <c r="S118" s="123">
        <v>495</v>
      </c>
      <c r="T118" s="124">
        <v>15.9826094378503</v>
      </c>
      <c r="V118" s="123">
        <v>485</v>
      </c>
      <c r="W118" s="124">
        <v>66.141666141699204</v>
      </c>
      <c r="Y118" s="124">
        <v>0.40404040404040098</v>
      </c>
      <c r="Z118" s="124">
        <v>-1.6494845360824699</v>
      </c>
      <c r="AA118" s="122">
        <v>493</v>
      </c>
      <c r="AB118" s="122">
        <v>16.710507818446299</v>
      </c>
      <c r="AD118" s="125">
        <v>491</v>
      </c>
      <c r="AE118" s="124">
        <v>16.710507818446299</v>
      </c>
      <c r="AF118" s="125">
        <v>478</v>
      </c>
      <c r="AG118" s="124">
        <v>12.1220379657408</v>
      </c>
      <c r="AH118" s="125">
        <v>418</v>
      </c>
      <c r="AI118" s="124">
        <v>30.708630708646101</v>
      </c>
      <c r="AJ118" s="124">
        <v>3.3E-3</v>
      </c>
      <c r="AK118" s="124">
        <v>2.2000000000000001E-3</v>
      </c>
      <c r="AL118" s="132">
        <f t="shared" si="7"/>
        <v>16.710507818446299</v>
      </c>
      <c r="AM118" s="132">
        <f t="shared" si="8"/>
        <v>478</v>
      </c>
      <c r="AN118" s="137">
        <f t="shared" si="9"/>
        <v>149</v>
      </c>
      <c r="AO118" s="137">
        <f t="shared" si="10"/>
        <v>5.86</v>
      </c>
      <c r="AP118" s="137">
        <f t="shared" si="11"/>
        <v>0.65</v>
      </c>
      <c r="AQ118" s="132">
        <f t="shared" si="12"/>
        <v>0.17064846416382251</v>
      </c>
    </row>
    <row r="119" spans="1:43" x14ac:dyDescent="0.75">
      <c r="A119" s="120" t="s">
        <v>541</v>
      </c>
      <c r="B119" s="120">
        <v>126</v>
      </c>
      <c r="C119" s="120">
        <v>2.1970000000000001</v>
      </c>
      <c r="D119" s="120">
        <v>9.0999999999999998E-2</v>
      </c>
      <c r="E119" s="120">
        <v>559</v>
      </c>
      <c r="F119" s="121">
        <v>10.8342361863489</v>
      </c>
      <c r="G119" s="120">
        <v>0.33233959690658399</v>
      </c>
      <c r="H119" s="121">
        <v>5.7099999999999998E-2</v>
      </c>
      <c r="I119" s="120">
        <v>1.81102181102272E-3</v>
      </c>
      <c r="J119" s="120">
        <v>0.24118999999999999</v>
      </c>
      <c r="K119" s="121">
        <v>0.73</v>
      </c>
      <c r="L119" s="120">
        <v>2.5709766626712101E-2</v>
      </c>
      <c r="M119" s="121">
        <v>9.2299999999999993E-2</v>
      </c>
      <c r="N119" s="120">
        <v>2.8312974045302899E-3</v>
      </c>
      <c r="O119" s="120">
        <v>0.26967999999999998</v>
      </c>
      <c r="P119" s="123">
        <v>569</v>
      </c>
      <c r="Q119" s="124">
        <v>16.5303730390828</v>
      </c>
      <c r="S119" s="123">
        <v>555</v>
      </c>
      <c r="T119" s="124">
        <v>14.4870690903584</v>
      </c>
      <c r="V119" s="123">
        <v>488</v>
      </c>
      <c r="W119" s="124">
        <v>72.440872440908706</v>
      </c>
      <c r="Y119" s="124">
        <v>-2.5225225225225198</v>
      </c>
      <c r="Z119" s="124">
        <v>-16.5983606557377</v>
      </c>
      <c r="AA119" s="122">
        <v>569</v>
      </c>
      <c r="AB119" s="122">
        <v>16.5303730390828</v>
      </c>
      <c r="AD119" s="125">
        <v>568</v>
      </c>
      <c r="AE119" s="124">
        <v>16.992740591536101</v>
      </c>
      <c r="AF119" s="125">
        <v>542</v>
      </c>
      <c r="AG119" s="124">
        <v>9.9133834198429707</v>
      </c>
      <c r="AH119" s="125">
        <v>436</v>
      </c>
      <c r="AI119" s="124">
        <v>36.220436220454303</v>
      </c>
      <c r="AJ119" s="124">
        <v>1.6999999999999999E-3</v>
      </c>
      <c r="AK119" s="124">
        <v>2.3999999999999998E-3</v>
      </c>
      <c r="AL119" s="132">
        <f t="shared" si="7"/>
        <v>16.992740591536101</v>
      </c>
      <c r="AM119" s="132">
        <f t="shared" si="8"/>
        <v>542</v>
      </c>
      <c r="AN119" s="137">
        <f t="shared" si="9"/>
        <v>126</v>
      </c>
      <c r="AO119" s="137">
        <f t="shared" si="10"/>
        <v>2.1970000000000001</v>
      </c>
      <c r="AP119" s="137">
        <f t="shared" si="11"/>
        <v>9.0999999999999998E-2</v>
      </c>
      <c r="AQ119" s="132">
        <f t="shared" si="12"/>
        <v>0.45516613563950842</v>
      </c>
    </row>
    <row r="120" spans="1:43" x14ac:dyDescent="0.75">
      <c r="A120" s="120" t="s">
        <v>542</v>
      </c>
      <c r="B120" s="120">
        <v>84.3</v>
      </c>
      <c r="C120" s="120">
        <v>1.1930000000000001</v>
      </c>
      <c r="D120" s="120">
        <v>3.9E-2</v>
      </c>
      <c r="E120" s="120">
        <v>347</v>
      </c>
      <c r="F120" s="121">
        <v>11.6414435389988</v>
      </c>
      <c r="G120" s="120">
        <v>0.34195746816490402</v>
      </c>
      <c r="H120" s="121">
        <v>5.79E-2</v>
      </c>
      <c r="I120" s="120">
        <v>1.88976188976283E-3</v>
      </c>
      <c r="J120" s="120">
        <v>0.17027</v>
      </c>
      <c r="K120" s="121">
        <v>0.68300000000000005</v>
      </c>
      <c r="L120" s="120">
        <v>2.4100995020953E-2</v>
      </c>
      <c r="M120" s="121">
        <v>8.5900000000000004E-2</v>
      </c>
      <c r="N120" s="120">
        <v>2.5232391856698701E-3</v>
      </c>
      <c r="O120" s="120">
        <v>0.31561</v>
      </c>
      <c r="P120" s="123">
        <v>531</v>
      </c>
      <c r="Q120" s="124">
        <v>14.9408327270373</v>
      </c>
      <c r="S120" s="123">
        <v>527</v>
      </c>
      <c r="T120" s="124">
        <v>14.463751593863799</v>
      </c>
      <c r="V120" s="123">
        <v>495</v>
      </c>
      <c r="W120" s="124">
        <v>70.866070866106298</v>
      </c>
      <c r="Y120" s="124">
        <v>-0.75901328273243995</v>
      </c>
      <c r="Z120" s="124">
        <v>-7.2727272727272796</v>
      </c>
      <c r="AA120" s="122">
        <v>531</v>
      </c>
      <c r="AB120" s="122">
        <v>14.9408327270373</v>
      </c>
      <c r="AD120" s="125">
        <v>529</v>
      </c>
      <c r="AE120" s="124">
        <v>15.3703767870963</v>
      </c>
      <c r="AF120" s="125">
        <v>509</v>
      </c>
      <c r="AG120" s="124">
        <v>9.8792768039466008</v>
      </c>
      <c r="AH120" s="125">
        <v>419</v>
      </c>
      <c r="AI120" s="124">
        <v>34.645634645652002</v>
      </c>
      <c r="AJ120" s="124">
        <v>2.5999999999999999E-3</v>
      </c>
      <c r="AK120" s="124">
        <v>2.3E-3</v>
      </c>
      <c r="AL120" s="132">
        <f t="shared" si="7"/>
        <v>15.3703767870963</v>
      </c>
      <c r="AM120" s="132">
        <f t="shared" si="8"/>
        <v>509</v>
      </c>
      <c r="AN120" s="137">
        <f t="shared" si="9"/>
        <v>84.3</v>
      </c>
      <c r="AO120" s="137">
        <f t="shared" si="10"/>
        <v>1.1930000000000001</v>
      </c>
      <c r="AP120" s="137">
        <f t="shared" si="11"/>
        <v>3.9E-2</v>
      </c>
      <c r="AQ120" s="132">
        <f t="shared" si="12"/>
        <v>0.83822296730930423</v>
      </c>
    </row>
    <row r="121" spans="1:43" x14ac:dyDescent="0.75">
      <c r="A121" s="120" t="s">
        <v>543</v>
      </c>
      <c r="B121" s="120">
        <v>436</v>
      </c>
      <c r="C121" s="120">
        <v>3.53</v>
      </c>
      <c r="D121" s="120">
        <v>0.26</v>
      </c>
      <c r="E121" s="120">
        <v>1250</v>
      </c>
      <c r="F121" s="121">
        <v>19.379844961240298</v>
      </c>
      <c r="G121" s="120">
        <v>0.69685873950466704</v>
      </c>
      <c r="H121" s="121">
        <v>6.3200000000000006E-2</v>
      </c>
      <c r="I121" s="120">
        <v>3.4645634645652E-3</v>
      </c>
      <c r="J121" s="120">
        <v>0.66396999999999995</v>
      </c>
      <c r="K121" s="121">
        <v>0.44900000000000001</v>
      </c>
      <c r="L121" s="120">
        <v>2.22701245842945E-2</v>
      </c>
      <c r="M121" s="121">
        <v>5.16E-2</v>
      </c>
      <c r="N121" s="120">
        <v>1.85542820545555E-3</v>
      </c>
      <c r="O121" s="120">
        <v>-0.31796999999999997</v>
      </c>
      <c r="P121" s="123">
        <v>325</v>
      </c>
      <c r="Q121" s="124">
        <v>11.137078145959499</v>
      </c>
      <c r="S121" s="123">
        <v>375</v>
      </c>
      <c r="T121" s="124">
        <v>15.121864389590399</v>
      </c>
      <c r="V121" s="123">
        <v>670</v>
      </c>
      <c r="W121" s="124">
        <v>125.98412598418901</v>
      </c>
      <c r="Y121" s="124">
        <v>13.3333333333333</v>
      </c>
      <c r="Z121" s="124">
        <v>51.492537313432798</v>
      </c>
      <c r="AA121" s="122">
        <v>325</v>
      </c>
      <c r="AB121" s="122">
        <v>11.137078145959499</v>
      </c>
      <c r="AD121" s="125">
        <v>320</v>
      </c>
      <c r="AE121" s="124">
        <v>12.300996286041601</v>
      </c>
      <c r="AF121" s="125">
        <v>316</v>
      </c>
      <c r="AG121" s="124">
        <v>8.9370455194745908</v>
      </c>
      <c r="AH121" s="125">
        <v>303</v>
      </c>
      <c r="AI121" s="124">
        <v>13.3858133858201</v>
      </c>
      <c r="AJ121" s="124">
        <v>1.3899999999999999E-2</v>
      </c>
      <c r="AK121" s="124">
        <v>5.7000000000000002E-3</v>
      </c>
      <c r="AL121" s="132">
        <f t="shared" si="7"/>
        <v>12.300996286041601</v>
      </c>
      <c r="AM121" s="132">
        <f t="shared" si="8"/>
        <v>316</v>
      </c>
      <c r="AN121" s="137">
        <f t="shared" si="9"/>
        <v>436</v>
      </c>
      <c r="AO121" s="137">
        <f t="shared" si="10"/>
        <v>3.53</v>
      </c>
      <c r="AP121" s="137">
        <f t="shared" si="11"/>
        <v>0.26</v>
      </c>
      <c r="AQ121" s="132">
        <f t="shared" si="12"/>
        <v>0.28328611898016998</v>
      </c>
    </row>
    <row r="122" spans="1:43" x14ac:dyDescent="0.75">
      <c r="A122" s="120" t="s">
        <v>544</v>
      </c>
      <c r="B122" s="120">
        <v>493</v>
      </c>
      <c r="C122" s="120">
        <v>1.792</v>
      </c>
      <c r="D122" s="120">
        <v>5.6000000000000001E-2</v>
      </c>
      <c r="E122" s="120">
        <v>1132</v>
      </c>
      <c r="F122" s="121">
        <v>19.083969465648899</v>
      </c>
      <c r="G122" s="120">
        <v>0.57036211284573701</v>
      </c>
      <c r="H122" s="121">
        <v>5.2600000000000001E-2</v>
      </c>
      <c r="I122" s="120">
        <v>1.33858133858201E-3</v>
      </c>
      <c r="J122" s="120">
        <v>0.27999000000000002</v>
      </c>
      <c r="K122" s="121">
        <v>0.378</v>
      </c>
      <c r="L122" s="120">
        <v>9.8123043165201495E-3</v>
      </c>
      <c r="M122" s="121">
        <v>5.2400000000000002E-2</v>
      </c>
      <c r="N122" s="120">
        <v>1.56607747496731E-3</v>
      </c>
      <c r="O122" s="120">
        <v>0.41949999999999998</v>
      </c>
      <c r="P122" s="123">
        <v>329.1</v>
      </c>
      <c r="Q122" s="124">
        <v>9.66405443972792</v>
      </c>
      <c r="S122" s="123">
        <v>324.89999999999998</v>
      </c>
      <c r="T122" s="124">
        <v>7.2740345118581802</v>
      </c>
      <c r="V122" s="123">
        <v>295</v>
      </c>
      <c r="W122" s="124">
        <v>54.330654330681497</v>
      </c>
      <c r="Y122" s="124">
        <v>-1.2927054478301201</v>
      </c>
      <c r="Z122" s="124">
        <v>-11.559322033898299</v>
      </c>
      <c r="AA122" s="122">
        <v>329.1</v>
      </c>
      <c r="AB122" s="122">
        <v>9.66405443972792</v>
      </c>
      <c r="AD122" s="125">
        <v>328.8</v>
      </c>
      <c r="AE122" s="124">
        <v>9.7988034072546206</v>
      </c>
      <c r="AF122" s="125">
        <v>321</v>
      </c>
      <c r="AG122" s="124">
        <v>6.1443126612912504</v>
      </c>
      <c r="AH122" s="125">
        <v>266</v>
      </c>
      <c r="AI122" s="124">
        <v>20.472420472430699</v>
      </c>
      <c r="AJ122" s="124">
        <v>1.1000000000000001E-3</v>
      </c>
      <c r="AK122" s="124">
        <v>1.9E-3</v>
      </c>
      <c r="AL122" s="132">
        <f t="shared" si="7"/>
        <v>9.7988034072546206</v>
      </c>
      <c r="AM122" s="132">
        <f t="shared" si="8"/>
        <v>321</v>
      </c>
      <c r="AN122" s="137">
        <f t="shared" si="9"/>
        <v>493</v>
      </c>
      <c r="AO122" s="137">
        <f t="shared" si="10"/>
        <v>1.792</v>
      </c>
      <c r="AP122" s="137">
        <f t="shared" si="11"/>
        <v>5.6000000000000001E-2</v>
      </c>
      <c r="AQ122" s="132">
        <f t="shared" si="12"/>
        <v>0.5580357142857143</v>
      </c>
    </row>
    <row r="123" spans="1:43" x14ac:dyDescent="0.75">
      <c r="A123" s="120" t="s">
        <v>545</v>
      </c>
      <c r="B123" s="120">
        <v>886</v>
      </c>
      <c r="C123" s="120">
        <v>1.1919999999999999</v>
      </c>
      <c r="D123" s="120">
        <v>2.7E-2</v>
      </c>
      <c r="E123" s="120">
        <v>1880</v>
      </c>
      <c r="F123" s="121">
        <v>20.5338809034908</v>
      </c>
      <c r="G123" s="120">
        <v>0.64818486769921602</v>
      </c>
      <c r="H123" s="121">
        <v>5.21E-2</v>
      </c>
      <c r="I123" s="120">
        <v>1.10236110236165E-3</v>
      </c>
      <c r="J123" s="120">
        <v>0.52144999999999997</v>
      </c>
      <c r="K123" s="121">
        <v>0.3453</v>
      </c>
      <c r="L123" s="120">
        <v>6.8205991239773103E-3</v>
      </c>
      <c r="M123" s="121">
        <v>4.87E-2</v>
      </c>
      <c r="N123" s="120">
        <v>1.53729356887355E-3</v>
      </c>
      <c r="O123" s="120">
        <v>0.39213999999999999</v>
      </c>
      <c r="P123" s="123">
        <v>306.60000000000002</v>
      </c>
      <c r="Q123" s="124">
        <v>9.4612269165246499</v>
      </c>
      <c r="S123" s="123">
        <v>300.89999999999998</v>
      </c>
      <c r="T123" s="124">
        <v>5.1379383417684199</v>
      </c>
      <c r="V123" s="123">
        <v>277</v>
      </c>
      <c r="W123" s="124">
        <v>48.031448031472102</v>
      </c>
      <c r="Y123" s="124">
        <v>-1.89431704885345</v>
      </c>
      <c r="Z123" s="124">
        <v>-10.6859205776174</v>
      </c>
      <c r="AA123" s="122">
        <v>306.60000000000002</v>
      </c>
      <c r="AB123" s="122">
        <v>9.4612269165246499</v>
      </c>
      <c r="AD123" s="125">
        <v>306.3</v>
      </c>
      <c r="AE123" s="124">
        <v>9.6085074161375594</v>
      </c>
      <c r="AF123" s="125">
        <v>298.8</v>
      </c>
      <c r="AG123" s="124">
        <v>6.2561498066953298</v>
      </c>
      <c r="AH123" s="125">
        <v>241</v>
      </c>
      <c r="AI123" s="124">
        <v>20.472420472430699</v>
      </c>
      <c r="AJ123" s="124">
        <v>1.1999999999999999E-3</v>
      </c>
      <c r="AK123" s="124">
        <v>1.6999999999999999E-3</v>
      </c>
      <c r="AL123" s="132">
        <f t="shared" si="7"/>
        <v>9.6085074161375594</v>
      </c>
      <c r="AM123" s="132">
        <f t="shared" si="8"/>
        <v>298.8</v>
      </c>
      <c r="AN123" s="137">
        <f t="shared" si="9"/>
        <v>886</v>
      </c>
      <c r="AO123" s="137">
        <f t="shared" si="10"/>
        <v>1.1919999999999999</v>
      </c>
      <c r="AP123" s="137">
        <f t="shared" si="11"/>
        <v>2.7E-2</v>
      </c>
      <c r="AQ123" s="132">
        <f t="shared" si="12"/>
        <v>0.83892617449664431</v>
      </c>
    </row>
    <row r="124" spans="1:43" x14ac:dyDescent="0.75">
      <c r="A124" s="120" t="s">
        <v>546</v>
      </c>
      <c r="B124" s="120">
        <v>530</v>
      </c>
      <c r="C124" s="120">
        <v>2.92</v>
      </c>
      <c r="D124" s="120">
        <v>0.22</v>
      </c>
      <c r="E124" s="120">
        <v>1311</v>
      </c>
      <c r="F124" s="121">
        <v>18.214936247723099</v>
      </c>
      <c r="G124" s="120">
        <v>0.53692808827518601</v>
      </c>
      <c r="H124" s="121">
        <v>5.2900000000000003E-2</v>
      </c>
      <c r="I124" s="120">
        <v>1.57480157480236E-3</v>
      </c>
      <c r="J124" s="120">
        <v>0.42420999999999998</v>
      </c>
      <c r="K124" s="121">
        <v>0.39700000000000002</v>
      </c>
      <c r="L124" s="120">
        <v>1.1368502144082099E-2</v>
      </c>
      <c r="M124" s="121">
        <v>5.4899999999999997E-2</v>
      </c>
      <c r="N124" s="120">
        <v>1.61830662734229E-3</v>
      </c>
      <c r="O124" s="120">
        <v>0.19133</v>
      </c>
      <c r="P124" s="123">
        <v>344.4</v>
      </c>
      <c r="Q124" s="124">
        <v>9.8800818273720399</v>
      </c>
      <c r="S124" s="123">
        <v>339.2</v>
      </c>
      <c r="T124" s="124">
        <v>8.05270446023974</v>
      </c>
      <c r="V124" s="123">
        <v>305</v>
      </c>
      <c r="W124" s="124">
        <v>62.2046622046933</v>
      </c>
      <c r="Y124" s="124">
        <v>-1.53301886792451</v>
      </c>
      <c r="Z124" s="124">
        <v>-12.918032786885201</v>
      </c>
      <c r="AA124" s="122">
        <v>344.4</v>
      </c>
      <c r="AB124" s="122">
        <v>9.8800818273720399</v>
      </c>
      <c r="AD124" s="125">
        <v>343.9</v>
      </c>
      <c r="AE124" s="124">
        <v>9.9650598049167307</v>
      </c>
      <c r="AF124" s="125">
        <v>333.7</v>
      </c>
      <c r="AG124" s="124">
        <v>5.5022585475388999</v>
      </c>
      <c r="AH124" s="125">
        <v>264</v>
      </c>
      <c r="AI124" s="124">
        <v>23.6220236220354</v>
      </c>
      <c r="AJ124" s="124">
        <v>1E-3</v>
      </c>
      <c r="AK124" s="124">
        <v>2.0999999999999999E-3</v>
      </c>
      <c r="AL124" s="132">
        <f t="shared" si="7"/>
        <v>9.9650598049167307</v>
      </c>
      <c r="AM124" s="132">
        <f t="shared" si="8"/>
        <v>333.7</v>
      </c>
      <c r="AN124" s="137">
        <f t="shared" si="9"/>
        <v>530</v>
      </c>
      <c r="AO124" s="137">
        <f t="shared" si="10"/>
        <v>2.92</v>
      </c>
      <c r="AP124" s="137">
        <f t="shared" si="11"/>
        <v>0.22</v>
      </c>
      <c r="AQ124" s="132">
        <f t="shared" si="12"/>
        <v>0.34246575342465752</v>
      </c>
    </row>
    <row r="125" spans="1:43" x14ac:dyDescent="0.75">
      <c r="A125" s="120" t="s">
        <v>547</v>
      </c>
      <c r="B125" s="120">
        <v>168.9</v>
      </c>
      <c r="C125" s="120">
        <v>2.028</v>
      </c>
      <c r="D125" s="120">
        <v>8.7999999999999995E-2</v>
      </c>
      <c r="E125" s="120">
        <v>2281</v>
      </c>
      <c r="F125" s="121">
        <v>5.1975051975052002</v>
      </c>
      <c r="G125" s="120">
        <v>0.15725845190450899</v>
      </c>
      <c r="H125" s="121">
        <v>8.2799999999999999E-2</v>
      </c>
      <c r="I125" s="120">
        <v>2.36220236220354E-3</v>
      </c>
      <c r="J125" s="120">
        <v>0.36592999999999998</v>
      </c>
      <c r="K125" s="121">
        <v>2.181</v>
      </c>
      <c r="L125" s="120">
        <v>5.5677295992172603E-2</v>
      </c>
      <c r="M125" s="121">
        <v>0.19239999999999999</v>
      </c>
      <c r="N125" s="120">
        <v>5.8213556305726404E-3</v>
      </c>
      <c r="O125" s="120">
        <v>0.75229000000000001</v>
      </c>
      <c r="P125" s="123">
        <v>1134</v>
      </c>
      <c r="Q125" s="124">
        <v>31.603682472656399</v>
      </c>
      <c r="S125" s="123">
        <v>1172</v>
      </c>
      <c r="T125" s="124">
        <v>17.995241118208799</v>
      </c>
      <c r="V125" s="123">
        <v>1261</v>
      </c>
      <c r="W125" s="124">
        <v>50.3936503936756</v>
      </c>
      <c r="Y125" s="124">
        <v>3.24232081911263</v>
      </c>
      <c r="Z125" s="124">
        <v>10.071371927042</v>
      </c>
      <c r="AA125" s="122">
        <v>1134</v>
      </c>
      <c r="AB125" s="122">
        <v>31.603682472656399</v>
      </c>
      <c r="AD125" s="125">
        <v>1124</v>
      </c>
      <c r="AE125" s="124">
        <v>32.531719072813999</v>
      </c>
      <c r="AF125" s="125">
        <v>1103</v>
      </c>
      <c r="AG125" s="124">
        <v>15.7343160926197</v>
      </c>
      <c r="AH125" s="125">
        <v>1083</v>
      </c>
      <c r="AI125" s="124">
        <v>21.259821259831899</v>
      </c>
      <c r="AJ125" s="124">
        <v>8.3999999999999995E-3</v>
      </c>
      <c r="AK125" s="124">
        <v>2.8999999999999998E-3</v>
      </c>
      <c r="AL125" s="132">
        <f t="shared" si="7"/>
        <v>32.531719072813999</v>
      </c>
      <c r="AM125" s="132">
        <f t="shared" si="8"/>
        <v>1103</v>
      </c>
      <c r="AN125" s="137">
        <f t="shared" si="9"/>
        <v>168.9</v>
      </c>
      <c r="AO125" s="137">
        <f t="shared" si="10"/>
        <v>2.028</v>
      </c>
      <c r="AP125" s="137">
        <f t="shared" si="11"/>
        <v>8.7999999999999995E-2</v>
      </c>
      <c r="AQ125" s="132">
        <f t="shared" si="12"/>
        <v>0.49309664694280081</v>
      </c>
    </row>
    <row r="126" spans="1:43" x14ac:dyDescent="0.75">
      <c r="A126" s="120" t="s">
        <v>548</v>
      </c>
      <c r="B126" s="120">
        <v>677</v>
      </c>
      <c r="C126" s="120">
        <v>4.1399999999999997</v>
      </c>
      <c r="D126" s="120">
        <v>0.56999999999999995</v>
      </c>
      <c r="E126" s="120">
        <v>1460</v>
      </c>
      <c r="F126" s="121">
        <v>20.491803278688501</v>
      </c>
      <c r="G126" s="120">
        <v>0.59403876194340099</v>
      </c>
      <c r="H126" s="121">
        <v>5.2200000000000003E-2</v>
      </c>
      <c r="I126" s="120">
        <v>1.25984125984189E-3</v>
      </c>
      <c r="J126" s="120">
        <v>0.23976</v>
      </c>
      <c r="K126" s="121">
        <v>0.35</v>
      </c>
      <c r="L126" s="120">
        <v>9.7612755314046996E-3</v>
      </c>
      <c r="M126" s="121">
        <v>4.8800000000000003E-2</v>
      </c>
      <c r="N126" s="120">
        <v>1.4146676692424901E-3</v>
      </c>
      <c r="O126" s="120">
        <v>0.31379000000000001</v>
      </c>
      <c r="P126" s="123">
        <v>307.10000000000002</v>
      </c>
      <c r="Q126" s="124">
        <v>8.6732114967719696</v>
      </c>
      <c r="S126" s="123">
        <v>304.10000000000002</v>
      </c>
      <c r="T126" s="124">
        <v>7.1699694552714099</v>
      </c>
      <c r="V126" s="123">
        <v>282</v>
      </c>
      <c r="W126" s="124">
        <v>54.330654330681497</v>
      </c>
      <c r="Y126" s="124">
        <v>-0.98651759289707297</v>
      </c>
      <c r="Z126" s="124">
        <v>-8.9007092198581699</v>
      </c>
      <c r="AA126" s="122">
        <v>307.10000000000002</v>
      </c>
      <c r="AB126" s="122">
        <v>8.6732114967719696</v>
      </c>
      <c r="AD126" s="125">
        <v>306.8</v>
      </c>
      <c r="AE126" s="124">
        <v>8.7956578871473603</v>
      </c>
      <c r="AF126" s="125">
        <v>300.3</v>
      </c>
      <c r="AG126" s="124">
        <v>5.4397299555699403</v>
      </c>
      <c r="AH126" s="125">
        <v>250</v>
      </c>
      <c r="AI126" s="124">
        <v>19.685019685029499</v>
      </c>
      <c r="AJ126" s="124">
        <v>1.1000000000000001E-3</v>
      </c>
      <c r="AK126" s="124">
        <v>2E-3</v>
      </c>
      <c r="AL126" s="132">
        <f t="shared" si="7"/>
        <v>8.7956578871473603</v>
      </c>
      <c r="AM126" s="132">
        <f t="shared" si="8"/>
        <v>300.3</v>
      </c>
      <c r="AN126" s="137">
        <f t="shared" si="9"/>
        <v>677</v>
      </c>
      <c r="AO126" s="137">
        <f t="shared" si="10"/>
        <v>4.1399999999999997</v>
      </c>
      <c r="AP126" s="137">
        <f t="shared" si="11"/>
        <v>0.56999999999999995</v>
      </c>
      <c r="AQ126" s="132">
        <f t="shared" si="12"/>
        <v>0.24154589371980678</v>
      </c>
    </row>
    <row r="127" spans="1:43" x14ac:dyDescent="0.75">
      <c r="A127" s="120" t="s">
        <v>549</v>
      </c>
      <c r="B127" s="120">
        <v>750</v>
      </c>
      <c r="C127" s="120">
        <v>1.286</v>
      </c>
      <c r="D127" s="120">
        <v>3.6999999999999998E-2</v>
      </c>
      <c r="E127" s="120">
        <v>1710</v>
      </c>
      <c r="F127" s="121">
        <v>22.114108801415298</v>
      </c>
      <c r="G127" s="120">
        <v>0.64254994075683203</v>
      </c>
      <c r="H127" s="121">
        <v>5.7799999999999997E-2</v>
      </c>
      <c r="I127" s="120">
        <v>2.2834622834634298E-3</v>
      </c>
      <c r="J127" s="120">
        <v>-3.7421999999999997E-2</v>
      </c>
      <c r="K127" s="121">
        <v>0.36</v>
      </c>
      <c r="L127" s="120">
        <v>1.6726338511461498E-2</v>
      </c>
      <c r="M127" s="121">
        <v>4.5220000000000003E-2</v>
      </c>
      <c r="N127" s="120">
        <v>1.3139172182767E-3</v>
      </c>
      <c r="O127" s="120">
        <v>0.31440000000000001</v>
      </c>
      <c r="P127" s="123">
        <v>285.10000000000002</v>
      </c>
      <c r="Q127" s="124">
        <v>8.1019596886540501</v>
      </c>
      <c r="S127" s="123">
        <v>311</v>
      </c>
      <c r="T127" s="124">
        <v>11.9599262350853</v>
      </c>
      <c r="V127" s="123">
        <v>490</v>
      </c>
      <c r="W127" s="124">
        <v>78.740078740118093</v>
      </c>
      <c r="Y127" s="124">
        <v>8.3279742765273301</v>
      </c>
      <c r="Z127" s="124">
        <v>41.816326530612201</v>
      </c>
      <c r="AA127" s="122">
        <v>285.10000000000002</v>
      </c>
      <c r="AB127" s="122">
        <v>8.1019596886540501</v>
      </c>
      <c r="AD127" s="125">
        <v>282.39999999999998</v>
      </c>
      <c r="AE127" s="124">
        <v>8.1427974797716303</v>
      </c>
      <c r="AF127" s="125">
        <v>281.60000000000002</v>
      </c>
      <c r="AG127" s="124">
        <v>4.7217407328950696</v>
      </c>
      <c r="AH127" s="125">
        <v>279.10000000000002</v>
      </c>
      <c r="AI127" s="124">
        <v>7.2440872440908697</v>
      </c>
      <c r="AJ127" s="124">
        <v>7.4999999999999997E-3</v>
      </c>
      <c r="AK127" s="124">
        <v>3.5999999999999999E-3</v>
      </c>
      <c r="AL127" s="132">
        <f t="shared" si="7"/>
        <v>8.1427974797716303</v>
      </c>
      <c r="AM127" s="132">
        <f t="shared" si="8"/>
        <v>281.60000000000002</v>
      </c>
      <c r="AN127" s="137">
        <f t="shared" si="9"/>
        <v>750</v>
      </c>
      <c r="AO127" s="137">
        <f t="shared" si="10"/>
        <v>1.286</v>
      </c>
      <c r="AP127" s="137">
        <f t="shared" si="11"/>
        <v>3.6999999999999998E-2</v>
      </c>
      <c r="AQ127" s="132">
        <f t="shared" si="12"/>
        <v>0.77760497667185069</v>
      </c>
    </row>
    <row r="128" spans="1:43" x14ac:dyDescent="0.75">
      <c r="A128" s="120" t="s">
        <v>550</v>
      </c>
      <c r="B128" s="120">
        <v>350</v>
      </c>
      <c r="C128" s="120">
        <v>1.66</v>
      </c>
      <c r="D128" s="120">
        <v>0.1</v>
      </c>
      <c r="E128" s="120">
        <v>10050</v>
      </c>
      <c r="F128" s="121">
        <v>3.2372936225315598</v>
      </c>
      <c r="G128" s="120">
        <v>9.9651670045020693E-2</v>
      </c>
      <c r="H128" s="121">
        <v>0.1075</v>
      </c>
      <c r="I128" s="120">
        <v>2.04724204724307E-3</v>
      </c>
      <c r="J128" s="120">
        <v>-0.17147000000000001</v>
      </c>
      <c r="K128" s="121">
        <v>4.55</v>
      </c>
      <c r="L128" s="120">
        <v>0.129947768353289</v>
      </c>
      <c r="M128" s="121">
        <v>0.30890000000000001</v>
      </c>
      <c r="N128" s="120">
        <v>9.5086836308765493E-3</v>
      </c>
      <c r="O128" s="120">
        <v>0.77222999999999997</v>
      </c>
      <c r="P128" s="123">
        <v>1734</v>
      </c>
      <c r="Q128" s="124">
        <v>46.845705323331401</v>
      </c>
      <c r="S128" s="123">
        <v>1735</v>
      </c>
      <c r="T128" s="124">
        <v>25.095301143826699</v>
      </c>
      <c r="V128" s="123">
        <v>1750</v>
      </c>
      <c r="W128" s="124">
        <v>35.433035433053099</v>
      </c>
      <c r="Y128" s="124">
        <v>5.7636887608069301E-2</v>
      </c>
      <c r="Z128" s="124">
        <v>0.91428571428571104</v>
      </c>
      <c r="AA128" s="122">
        <v>1750</v>
      </c>
      <c r="AB128" s="122">
        <v>35.433035433053099</v>
      </c>
      <c r="AD128" s="125">
        <v>1726</v>
      </c>
      <c r="AE128" s="124">
        <v>47.789121222726003</v>
      </c>
      <c r="AF128" s="125">
        <v>1699</v>
      </c>
      <c r="AG128" s="124">
        <v>25.861827845288701</v>
      </c>
      <c r="AH128" s="125">
        <v>1655</v>
      </c>
      <c r="AI128" s="124">
        <v>33.070833070849602</v>
      </c>
      <c r="AJ128" s="124">
        <v>6.4999999999999997E-3</v>
      </c>
      <c r="AK128" s="124">
        <v>2.5999999999999999E-3</v>
      </c>
      <c r="AL128" s="132">
        <f t="shared" si="7"/>
        <v>47.789121222726003</v>
      </c>
      <c r="AM128" s="132">
        <f t="shared" si="8"/>
        <v>1699</v>
      </c>
      <c r="AN128" s="137">
        <f t="shared" si="9"/>
        <v>350</v>
      </c>
      <c r="AO128" s="137">
        <f t="shared" si="10"/>
        <v>1.66</v>
      </c>
      <c r="AP128" s="137">
        <f t="shared" si="11"/>
        <v>0.1</v>
      </c>
      <c r="AQ128" s="132">
        <f t="shared" si="12"/>
        <v>0.60240963855421692</v>
      </c>
    </row>
    <row r="129" spans="1:43" x14ac:dyDescent="0.75">
      <c r="A129" s="120" t="s">
        <v>551</v>
      </c>
      <c r="B129" s="120">
        <v>710</v>
      </c>
      <c r="C129" s="120">
        <v>1.385</v>
      </c>
      <c r="D129" s="120">
        <v>8.5999999999999993E-2</v>
      </c>
      <c r="E129" s="120">
        <v>2030</v>
      </c>
      <c r="F129" s="121">
        <v>19.53125</v>
      </c>
      <c r="G129" s="120">
        <v>0.60533837175985605</v>
      </c>
      <c r="H129" s="121">
        <v>6.2300000000000001E-2</v>
      </c>
      <c r="I129" s="120">
        <v>2.67716267716402E-3</v>
      </c>
      <c r="J129" s="120">
        <v>0.28819</v>
      </c>
      <c r="K129" s="121">
        <v>0.44</v>
      </c>
      <c r="L129" s="120">
        <v>1.9146968428448399E-2</v>
      </c>
      <c r="M129" s="121">
        <v>5.1200000000000002E-2</v>
      </c>
      <c r="N129" s="120">
        <v>1.5868582212661599E-3</v>
      </c>
      <c r="O129" s="120">
        <v>0.20396</v>
      </c>
      <c r="P129" s="123">
        <v>322</v>
      </c>
      <c r="Q129" s="124">
        <v>9.6573159970461404</v>
      </c>
      <c r="S129" s="123">
        <v>369</v>
      </c>
      <c r="T129" s="124">
        <v>12.7842355443056</v>
      </c>
      <c r="V129" s="123">
        <v>640</v>
      </c>
      <c r="W129" s="124">
        <v>86.614086614129903</v>
      </c>
      <c r="Y129" s="124">
        <v>12.737127371273701</v>
      </c>
      <c r="Z129" s="124">
        <v>49.6875</v>
      </c>
      <c r="AA129" s="122">
        <v>322</v>
      </c>
      <c r="AB129" s="122">
        <v>9.6573159970461404</v>
      </c>
      <c r="AD129" s="125">
        <v>318.2</v>
      </c>
      <c r="AE129" s="124">
        <v>9.8935712594999501</v>
      </c>
      <c r="AF129" s="125">
        <v>316.5</v>
      </c>
      <c r="AG129" s="124">
        <v>5.9975727133805199</v>
      </c>
      <c r="AH129" s="125">
        <v>311</v>
      </c>
      <c r="AI129" s="124">
        <v>9.4488094488141705</v>
      </c>
      <c r="AJ129" s="124">
        <v>1.23E-2</v>
      </c>
      <c r="AK129" s="124">
        <v>4.3E-3</v>
      </c>
      <c r="AL129" s="132">
        <f t="shared" si="7"/>
        <v>9.8935712594999501</v>
      </c>
      <c r="AM129" s="132">
        <f t="shared" si="8"/>
        <v>316.5</v>
      </c>
      <c r="AN129" s="137">
        <f t="shared" si="9"/>
        <v>710</v>
      </c>
      <c r="AO129" s="137">
        <f t="shared" si="10"/>
        <v>1.385</v>
      </c>
      <c r="AP129" s="137">
        <f t="shared" si="11"/>
        <v>8.5999999999999993E-2</v>
      </c>
      <c r="AQ129" s="132">
        <f t="shared" si="12"/>
        <v>0.72202166064981954</v>
      </c>
    </row>
    <row r="130" spans="1:43" x14ac:dyDescent="0.75">
      <c r="A130" s="120" t="s">
        <v>552</v>
      </c>
      <c r="B130" s="120">
        <v>784</v>
      </c>
      <c r="C130" s="120">
        <v>1.7050000000000001</v>
      </c>
      <c r="D130" s="120">
        <v>4.1000000000000002E-2</v>
      </c>
      <c r="E130" s="120">
        <v>1920</v>
      </c>
      <c r="F130" s="121">
        <v>21.7864923747277</v>
      </c>
      <c r="G130" s="120">
        <v>0.75370123945272505</v>
      </c>
      <c r="H130" s="121">
        <v>6.2399999999999997E-2</v>
      </c>
      <c r="I130" s="120">
        <v>2.20472220472331E-3</v>
      </c>
      <c r="J130" s="120">
        <v>0.26395999999999997</v>
      </c>
      <c r="K130" s="121">
        <v>0.39200000000000002</v>
      </c>
      <c r="L130" s="120">
        <v>1.4436396226205499E-2</v>
      </c>
      <c r="M130" s="121">
        <v>4.5900000000000003E-2</v>
      </c>
      <c r="N130" s="120">
        <v>1.5879053082913999E-3</v>
      </c>
      <c r="O130" s="120">
        <v>0.41222999999999999</v>
      </c>
      <c r="P130" s="123">
        <v>289.10000000000002</v>
      </c>
      <c r="Q130" s="124">
        <v>9.7168756560994094</v>
      </c>
      <c r="S130" s="123">
        <v>334</v>
      </c>
      <c r="T130" s="124">
        <v>10.430069810571601</v>
      </c>
      <c r="V130" s="123">
        <v>652</v>
      </c>
      <c r="W130" s="124">
        <v>71.653471653507495</v>
      </c>
      <c r="Y130" s="124">
        <v>13.443113772455099</v>
      </c>
      <c r="Z130" s="124">
        <v>55.659509202453997</v>
      </c>
      <c r="AA130" s="122">
        <v>289.10000000000002</v>
      </c>
      <c r="AB130" s="122">
        <v>9.7168756560994094</v>
      </c>
      <c r="AD130" s="125">
        <v>285.5</v>
      </c>
      <c r="AE130" s="124">
        <v>9.8810663653320994</v>
      </c>
      <c r="AF130" s="125">
        <v>284.8</v>
      </c>
      <c r="AG130" s="124">
        <v>7.0612715748224897</v>
      </c>
      <c r="AH130" s="125">
        <v>282</v>
      </c>
      <c r="AI130" s="124">
        <v>7.8740078740118102</v>
      </c>
      <c r="AJ130" s="124">
        <v>1.3100000000000001E-2</v>
      </c>
      <c r="AK130" s="124">
        <v>3.5999999999999999E-3</v>
      </c>
      <c r="AL130" s="132">
        <f t="shared" si="7"/>
        <v>9.8810663653320994</v>
      </c>
      <c r="AM130" s="132">
        <f t="shared" si="8"/>
        <v>284.8</v>
      </c>
      <c r="AN130" s="137">
        <f t="shared" si="9"/>
        <v>784</v>
      </c>
      <c r="AO130" s="137">
        <f t="shared" si="10"/>
        <v>1.7050000000000001</v>
      </c>
      <c r="AP130" s="137">
        <f t="shared" si="11"/>
        <v>4.1000000000000002E-2</v>
      </c>
      <c r="AQ130" s="132">
        <f t="shared" si="12"/>
        <v>0.58651026392961869</v>
      </c>
    </row>
    <row r="131" spans="1:43" x14ac:dyDescent="0.75">
      <c r="A131" s="120" t="s">
        <v>553</v>
      </c>
      <c r="B131" s="120">
        <v>393</v>
      </c>
      <c r="C131" s="120">
        <v>2.992</v>
      </c>
      <c r="D131" s="120">
        <v>6.8000000000000005E-2</v>
      </c>
      <c r="E131" s="120">
        <v>1830</v>
      </c>
      <c r="F131" s="121">
        <v>10.8813928182807</v>
      </c>
      <c r="G131" s="120">
        <v>0.323714289507678</v>
      </c>
      <c r="H131" s="121">
        <v>5.9799999999999999E-2</v>
      </c>
      <c r="I131" s="120">
        <v>1.18110118110177E-3</v>
      </c>
      <c r="J131" s="120">
        <v>0.33312999999999998</v>
      </c>
      <c r="K131" s="121">
        <v>0.754</v>
      </c>
      <c r="L131" s="120">
        <v>1.7357340925383699E-2</v>
      </c>
      <c r="M131" s="121">
        <v>9.1899999999999996E-2</v>
      </c>
      <c r="N131" s="120">
        <v>2.7339646406089402E-3</v>
      </c>
      <c r="O131" s="120">
        <v>0.46046999999999999</v>
      </c>
      <c r="P131" s="123">
        <v>566</v>
      </c>
      <c r="Q131" s="124">
        <v>16.047921062185999</v>
      </c>
      <c r="S131" s="123">
        <v>569</v>
      </c>
      <c r="T131" s="124">
        <v>9.9305357045278004</v>
      </c>
      <c r="V131" s="123">
        <v>583</v>
      </c>
      <c r="W131" s="124">
        <v>44.881844881867302</v>
      </c>
      <c r="Y131" s="124">
        <v>0.52724077328646501</v>
      </c>
      <c r="Z131" s="124">
        <v>2.9159519725557499</v>
      </c>
      <c r="AA131" s="122">
        <v>566</v>
      </c>
      <c r="AB131" s="122">
        <v>16.047921062185999</v>
      </c>
      <c r="AD131" s="125">
        <v>565</v>
      </c>
      <c r="AE131" s="124">
        <v>16.047921062185999</v>
      </c>
      <c r="AF131" s="125">
        <v>549</v>
      </c>
      <c r="AG131" s="124">
        <v>8.4460369037141607</v>
      </c>
      <c r="AH131" s="125">
        <v>493</v>
      </c>
      <c r="AI131" s="124">
        <v>25.1968251968378</v>
      </c>
      <c r="AJ131" s="124">
        <v>3.2000000000000002E-3</v>
      </c>
      <c r="AK131" s="124">
        <v>1.1000000000000001E-3</v>
      </c>
      <c r="AL131" s="132">
        <f t="shared" si="7"/>
        <v>16.047921062185999</v>
      </c>
      <c r="AM131" s="132">
        <f t="shared" si="8"/>
        <v>549</v>
      </c>
      <c r="AN131" s="137">
        <f t="shared" si="9"/>
        <v>393</v>
      </c>
      <c r="AO131" s="137">
        <f t="shared" si="10"/>
        <v>2.992</v>
      </c>
      <c r="AP131" s="137">
        <f t="shared" si="11"/>
        <v>6.8000000000000005E-2</v>
      </c>
      <c r="AQ131" s="132">
        <f t="shared" si="12"/>
        <v>0.33422459893048129</v>
      </c>
    </row>
    <row r="132" spans="1:43" x14ac:dyDescent="0.75">
      <c r="A132" s="120" t="s">
        <v>554</v>
      </c>
      <c r="B132" s="120">
        <v>321</v>
      </c>
      <c r="C132" s="120">
        <v>1.4690000000000001</v>
      </c>
      <c r="D132" s="120">
        <v>4.3999999999999997E-2</v>
      </c>
      <c r="E132" s="120">
        <v>671</v>
      </c>
      <c r="F132" s="121">
        <v>20.8333333333333</v>
      </c>
      <c r="G132" s="120">
        <v>0.68299798223033403</v>
      </c>
      <c r="H132" s="121">
        <v>5.2499999999999998E-2</v>
      </c>
      <c r="I132" s="120">
        <v>1.57480157480236E-3</v>
      </c>
      <c r="J132" s="120">
        <v>0.31291000000000002</v>
      </c>
      <c r="K132" s="121">
        <v>0.34499999999999997</v>
      </c>
      <c r="L132" s="120">
        <v>1.0517234665062899E-2</v>
      </c>
      <c r="M132" s="121">
        <v>4.8000000000000001E-2</v>
      </c>
      <c r="N132" s="120">
        <v>1.5736273510586899E-3</v>
      </c>
      <c r="O132" s="120">
        <v>0.42742000000000002</v>
      </c>
      <c r="P132" s="123">
        <v>301.89999999999998</v>
      </c>
      <c r="Q132" s="124">
        <v>9.5294131464581096</v>
      </c>
      <c r="S132" s="123">
        <v>300.60000000000002</v>
      </c>
      <c r="T132" s="124">
        <v>7.9289792560561496</v>
      </c>
      <c r="V132" s="123">
        <v>292</v>
      </c>
      <c r="W132" s="124">
        <v>63.7794637794957</v>
      </c>
      <c r="Y132" s="124">
        <v>-0.43246839654023</v>
      </c>
      <c r="Z132" s="124">
        <v>-3.39041095890411</v>
      </c>
      <c r="AA132" s="122">
        <v>301.89999999999998</v>
      </c>
      <c r="AB132" s="122">
        <v>9.5294131464581096</v>
      </c>
      <c r="AD132" s="125">
        <v>299.89999999999998</v>
      </c>
      <c r="AE132" s="124">
        <v>9.3808909446751692</v>
      </c>
      <c r="AF132" s="125">
        <v>293.89999999999998</v>
      </c>
      <c r="AG132" s="124">
        <v>5.7308037868146098</v>
      </c>
      <c r="AH132" s="125">
        <v>252</v>
      </c>
      <c r="AI132" s="124">
        <v>17.322817322826001</v>
      </c>
      <c r="AJ132" s="124">
        <v>1.5E-3</v>
      </c>
      <c r="AK132" s="124">
        <v>2.3999999999999998E-3</v>
      </c>
      <c r="AL132" s="132">
        <f t="shared" ref="AL132:AL158" si="13">AE132</f>
        <v>9.3808909446751692</v>
      </c>
      <c r="AM132" s="132">
        <f t="shared" ref="AM132:AM158" si="14">AF132</f>
        <v>293.89999999999998</v>
      </c>
      <c r="AN132" s="137">
        <f t="shared" ref="AN132:AN158" si="15">B132</f>
        <v>321</v>
      </c>
      <c r="AO132" s="137">
        <f t="shared" ref="AO132:AO158" si="16">C132</f>
        <v>1.4690000000000001</v>
      </c>
      <c r="AP132" s="137">
        <f t="shared" ref="AP132:AP158" si="17">D132</f>
        <v>4.3999999999999997E-2</v>
      </c>
      <c r="AQ132" s="132">
        <f t="shared" ref="AQ132:AQ158" si="18">1/AO132</f>
        <v>0.68073519400953031</v>
      </c>
    </row>
    <row r="133" spans="1:43" x14ac:dyDescent="0.75">
      <c r="A133" s="120" t="s">
        <v>555</v>
      </c>
      <c r="B133" s="120">
        <v>497</v>
      </c>
      <c r="C133" s="120">
        <v>5.3</v>
      </c>
      <c r="D133" s="120">
        <v>1.7</v>
      </c>
      <c r="E133" s="120">
        <v>2600</v>
      </c>
      <c r="F133" s="121">
        <v>10.1214574898785</v>
      </c>
      <c r="G133" s="120">
        <v>0.36657157119321998</v>
      </c>
      <c r="H133" s="121">
        <v>6.0999999999999999E-2</v>
      </c>
      <c r="I133" s="120">
        <v>1.65354165354248E-3</v>
      </c>
      <c r="J133" s="120">
        <v>4.0059999999999998E-2</v>
      </c>
      <c r="K133" s="121">
        <v>0.83399999999999996</v>
      </c>
      <c r="L133" s="120">
        <v>3.04854431491491E-2</v>
      </c>
      <c r="M133" s="121">
        <v>9.8799999999999999E-2</v>
      </c>
      <c r="N133" s="120">
        <v>3.57826639790834E-3</v>
      </c>
      <c r="O133" s="120">
        <v>0.38373000000000002</v>
      </c>
      <c r="P133" s="123">
        <v>607</v>
      </c>
      <c r="Q133" s="124">
        <v>20.787754927913198</v>
      </c>
      <c r="S133" s="123">
        <v>613</v>
      </c>
      <c r="T133" s="124">
        <v>16.848351425775402</v>
      </c>
      <c r="V133" s="123">
        <v>649</v>
      </c>
      <c r="W133" s="124">
        <v>47.244047244070899</v>
      </c>
      <c r="Y133" s="124">
        <v>0.97879282218596597</v>
      </c>
      <c r="Z133" s="124">
        <v>6.4714946070878199</v>
      </c>
      <c r="AA133" s="122">
        <v>607</v>
      </c>
      <c r="AB133" s="122">
        <v>20.787754927913198</v>
      </c>
      <c r="AD133" s="125">
        <v>604</v>
      </c>
      <c r="AE133" s="124">
        <v>20.787754927913198</v>
      </c>
      <c r="AF133" s="125">
        <v>591</v>
      </c>
      <c r="AG133" s="124">
        <v>15.3057814490613</v>
      </c>
      <c r="AH133" s="125">
        <v>541</v>
      </c>
      <c r="AI133" s="124">
        <v>25.1968251968378</v>
      </c>
      <c r="AJ133" s="124">
        <v>4.0000000000000001E-3</v>
      </c>
      <c r="AK133" s="124">
        <v>1.6000000000000001E-3</v>
      </c>
      <c r="AL133" s="132">
        <f t="shared" si="13"/>
        <v>20.787754927913198</v>
      </c>
      <c r="AM133" s="132">
        <f t="shared" si="14"/>
        <v>591</v>
      </c>
      <c r="AN133" s="137">
        <f t="shared" si="15"/>
        <v>497</v>
      </c>
      <c r="AO133" s="137">
        <f t="shared" si="16"/>
        <v>5.3</v>
      </c>
      <c r="AP133" s="137">
        <f t="shared" si="17"/>
        <v>1.7</v>
      </c>
      <c r="AQ133" s="132">
        <f t="shared" si="18"/>
        <v>0.18867924528301888</v>
      </c>
    </row>
    <row r="134" spans="1:43" x14ac:dyDescent="0.75">
      <c r="A134" s="120" t="s">
        <v>556</v>
      </c>
      <c r="B134" s="120">
        <v>361</v>
      </c>
      <c r="C134" s="120">
        <v>0.90600000000000003</v>
      </c>
      <c r="D134" s="120">
        <v>8.5999999999999993E-2</v>
      </c>
      <c r="E134" s="120">
        <v>920</v>
      </c>
      <c r="F134" s="121">
        <v>21.551724137931</v>
      </c>
      <c r="G134" s="120">
        <v>0.67069176925705598</v>
      </c>
      <c r="H134" s="121">
        <v>5.8700000000000002E-2</v>
      </c>
      <c r="I134" s="120">
        <v>3.30708330708496E-3</v>
      </c>
      <c r="J134" s="120">
        <v>2.7116000000000002E-3</v>
      </c>
      <c r="K134" s="121">
        <v>0.37</v>
      </c>
      <c r="L134" s="120">
        <v>2.21988310503053E-2</v>
      </c>
      <c r="M134" s="121">
        <v>4.6399999999999997E-2</v>
      </c>
      <c r="N134" s="120">
        <v>1.44397255153967E-3</v>
      </c>
      <c r="O134" s="120">
        <v>0.41607</v>
      </c>
      <c r="P134" s="123">
        <v>292.2</v>
      </c>
      <c r="Q134" s="124">
        <v>8.9067398842257095</v>
      </c>
      <c r="S134" s="123">
        <v>328</v>
      </c>
      <c r="T134" s="124">
        <v>18.994863422493101</v>
      </c>
      <c r="V134" s="123">
        <v>520</v>
      </c>
      <c r="W134" s="124">
        <v>118.110118110177</v>
      </c>
      <c r="Y134" s="124">
        <v>10.9146341463415</v>
      </c>
      <c r="Z134" s="124">
        <v>43.807692307692299</v>
      </c>
      <c r="AA134" s="122">
        <v>292.2</v>
      </c>
      <c r="AB134" s="122">
        <v>8.9067398842257095</v>
      </c>
      <c r="AD134" s="125">
        <v>289.5</v>
      </c>
      <c r="AE134" s="124">
        <v>9.05071352796325</v>
      </c>
      <c r="AF134" s="125">
        <v>287.8</v>
      </c>
      <c r="AG134" s="124">
        <v>5.8365089256476903</v>
      </c>
      <c r="AH134" s="125">
        <v>284</v>
      </c>
      <c r="AI134" s="124">
        <v>9.4488094488141705</v>
      </c>
      <c r="AJ134" s="124">
        <v>8.6E-3</v>
      </c>
      <c r="AK134" s="124">
        <v>5.3E-3</v>
      </c>
      <c r="AL134" s="132">
        <f t="shared" si="13"/>
        <v>9.05071352796325</v>
      </c>
      <c r="AM134" s="132">
        <f t="shared" si="14"/>
        <v>287.8</v>
      </c>
      <c r="AN134" s="137">
        <f t="shared" si="15"/>
        <v>361</v>
      </c>
      <c r="AO134" s="137">
        <f t="shared" si="16"/>
        <v>0.90600000000000003</v>
      </c>
      <c r="AP134" s="137">
        <f t="shared" si="17"/>
        <v>8.5999999999999993E-2</v>
      </c>
      <c r="AQ134" s="132">
        <f t="shared" si="18"/>
        <v>1.1037527593818983</v>
      </c>
    </row>
    <row r="135" spans="1:43" x14ac:dyDescent="0.75">
      <c r="A135" s="120" t="s">
        <v>557</v>
      </c>
      <c r="B135" s="120">
        <v>255</v>
      </c>
      <c r="C135" s="120">
        <v>2.5510000000000002</v>
      </c>
      <c r="D135" s="120">
        <v>4.9000000000000002E-2</v>
      </c>
      <c r="E135" s="120">
        <v>879</v>
      </c>
      <c r="F135" s="121">
        <v>14.044943820224701</v>
      </c>
      <c r="G135" s="120">
        <v>0.39628752325966099</v>
      </c>
      <c r="H135" s="121">
        <v>5.7500000000000002E-2</v>
      </c>
      <c r="I135" s="120">
        <v>1.49606149606224E-3</v>
      </c>
      <c r="J135" s="120">
        <v>0.23163</v>
      </c>
      <c r="K135" s="121">
        <v>0.56100000000000005</v>
      </c>
      <c r="L135" s="120">
        <v>1.5467428002095201E-2</v>
      </c>
      <c r="M135" s="121">
        <v>7.1199999999999999E-2</v>
      </c>
      <c r="N135" s="120">
        <v>2.0089558219134598E-3</v>
      </c>
      <c r="O135" s="120">
        <v>0.27435999999999999</v>
      </c>
      <c r="P135" s="123">
        <v>443.1</v>
      </c>
      <c r="Q135" s="124">
        <v>12.0818075472031</v>
      </c>
      <c r="S135" s="123">
        <v>451</v>
      </c>
      <c r="T135" s="124">
        <v>9.7879992549351194</v>
      </c>
      <c r="V135" s="123">
        <v>490</v>
      </c>
      <c r="W135" s="124">
        <v>59.842459842489802</v>
      </c>
      <c r="Y135" s="124">
        <v>1.7516629711751599</v>
      </c>
      <c r="Z135" s="124">
        <v>9.5714285714285694</v>
      </c>
      <c r="AA135" s="122">
        <v>443.1</v>
      </c>
      <c r="AB135" s="122">
        <v>12.0818075472031</v>
      </c>
      <c r="AD135" s="125">
        <v>441.7</v>
      </c>
      <c r="AE135" s="124">
        <v>12.1944361742417</v>
      </c>
      <c r="AF135" s="125">
        <v>434</v>
      </c>
      <c r="AG135" s="124">
        <v>6.7245170395062903</v>
      </c>
      <c r="AH135" s="125">
        <v>394</v>
      </c>
      <c r="AI135" s="124">
        <v>21.259821259831899</v>
      </c>
      <c r="AJ135" s="124">
        <v>3.3999999999999998E-3</v>
      </c>
      <c r="AK135" s="124">
        <v>2.2000000000000001E-3</v>
      </c>
      <c r="AL135" s="132">
        <f t="shared" si="13"/>
        <v>12.1944361742417</v>
      </c>
      <c r="AM135" s="132">
        <f t="shared" si="14"/>
        <v>434</v>
      </c>
      <c r="AN135" s="137">
        <f t="shared" si="15"/>
        <v>255</v>
      </c>
      <c r="AO135" s="137">
        <f t="shared" si="16"/>
        <v>2.5510000000000002</v>
      </c>
      <c r="AP135" s="137">
        <f t="shared" si="17"/>
        <v>4.9000000000000002E-2</v>
      </c>
      <c r="AQ135" s="132">
        <f t="shared" si="18"/>
        <v>0.39200313602508818</v>
      </c>
    </row>
    <row r="136" spans="1:43" x14ac:dyDescent="0.75">
      <c r="A136" s="120" t="s">
        <v>558</v>
      </c>
      <c r="B136" s="120">
        <v>344</v>
      </c>
      <c r="C136" s="120">
        <v>8.1999999999999993</v>
      </c>
      <c r="D136" s="120">
        <v>1.5</v>
      </c>
      <c r="E136" s="120">
        <v>10800</v>
      </c>
      <c r="F136" s="121">
        <v>3.13479623824451</v>
      </c>
      <c r="G136" s="120">
        <v>0.152957577546566</v>
      </c>
      <c r="H136" s="121">
        <v>0.11840000000000001</v>
      </c>
      <c r="I136" s="120">
        <v>2.36220236220354E-3</v>
      </c>
      <c r="J136" s="120">
        <v>-0.75156000000000001</v>
      </c>
      <c r="K136" s="121">
        <v>5.29</v>
      </c>
      <c r="L136" s="120">
        <v>0.23910504156123499</v>
      </c>
      <c r="M136" s="121">
        <v>0.31900000000000001</v>
      </c>
      <c r="N136" s="120">
        <v>1.5565116048716099E-2</v>
      </c>
      <c r="O136" s="120">
        <v>0.94932000000000005</v>
      </c>
      <c r="P136" s="123">
        <v>1779</v>
      </c>
      <c r="Q136" s="124">
        <v>77.372781321627699</v>
      </c>
      <c r="S136" s="123">
        <v>1850</v>
      </c>
      <c r="T136" s="124">
        <v>46.839648909863797</v>
      </c>
      <c r="V136" s="123">
        <v>1924</v>
      </c>
      <c r="W136" s="124">
        <v>37.0078370078555</v>
      </c>
      <c r="Y136" s="124">
        <v>3.8378378378378399</v>
      </c>
      <c r="Z136" s="124">
        <v>7.5363825363825301</v>
      </c>
      <c r="AA136" s="122">
        <v>1924</v>
      </c>
      <c r="AB136" s="122">
        <v>37.0078370078555</v>
      </c>
      <c r="AD136" s="125">
        <v>1763</v>
      </c>
      <c r="AE136" s="124">
        <v>78.054899202064306</v>
      </c>
      <c r="AF136" s="125">
        <v>1754</v>
      </c>
      <c r="AG136" s="124">
        <v>64.842985048494697</v>
      </c>
      <c r="AH136" s="125">
        <v>1747</v>
      </c>
      <c r="AI136" s="124">
        <v>62.2046622046933</v>
      </c>
      <c r="AJ136" s="124">
        <v>1.0699999999999999E-2</v>
      </c>
      <c r="AK136" s="124">
        <v>3.5000000000000001E-3</v>
      </c>
      <c r="AL136" s="132">
        <f t="shared" si="13"/>
        <v>78.054899202064306</v>
      </c>
      <c r="AM136" s="132">
        <f t="shared" si="14"/>
        <v>1754</v>
      </c>
      <c r="AN136" s="137">
        <f t="shared" si="15"/>
        <v>344</v>
      </c>
      <c r="AO136" s="137">
        <f t="shared" si="16"/>
        <v>8.1999999999999993</v>
      </c>
      <c r="AP136" s="137">
        <f t="shared" si="17"/>
        <v>1.5</v>
      </c>
      <c r="AQ136" s="132">
        <f t="shared" si="18"/>
        <v>0.12195121951219513</v>
      </c>
    </row>
    <row r="137" spans="1:43" x14ac:dyDescent="0.75">
      <c r="A137" s="120" t="s">
        <v>559</v>
      </c>
      <c r="B137" s="120">
        <v>159</v>
      </c>
      <c r="C137" s="120">
        <v>1.7549999999999999</v>
      </c>
      <c r="D137" s="120">
        <v>0.06</v>
      </c>
      <c r="E137" s="120">
        <v>2620</v>
      </c>
      <c r="F137" s="121">
        <v>4.3308791684712</v>
      </c>
      <c r="G137" s="120">
        <v>0.133252481739456</v>
      </c>
      <c r="H137" s="121">
        <v>8.5500000000000007E-2</v>
      </c>
      <c r="I137" s="120">
        <v>1.65354165354248E-3</v>
      </c>
      <c r="J137" s="120">
        <v>-0.14735000000000001</v>
      </c>
      <c r="K137" s="121">
        <v>2.7069999999999999</v>
      </c>
      <c r="L137" s="120">
        <v>7.3355740068518194E-2</v>
      </c>
      <c r="M137" s="121">
        <v>0.23089999999999999</v>
      </c>
      <c r="N137" s="120">
        <v>7.1043307459675402E-3</v>
      </c>
      <c r="O137" s="120">
        <v>0.98348000000000002</v>
      </c>
      <c r="P137" s="123">
        <v>1338</v>
      </c>
      <c r="Q137" s="124">
        <v>37.319235353360803</v>
      </c>
      <c r="S137" s="123">
        <v>1327</v>
      </c>
      <c r="T137" s="124">
        <v>20.357783719189801</v>
      </c>
      <c r="V137" s="123">
        <v>1317</v>
      </c>
      <c r="W137" s="124">
        <v>37.795237795256703</v>
      </c>
      <c r="Y137" s="124">
        <v>-0.82893745290128595</v>
      </c>
      <c r="Z137" s="124">
        <v>-1.59453302961276</v>
      </c>
      <c r="AA137" s="122">
        <v>1338</v>
      </c>
      <c r="AB137" s="122">
        <v>37.319235353360803</v>
      </c>
      <c r="AD137" s="125">
        <v>1335</v>
      </c>
      <c r="AE137" s="124">
        <v>37.789751618124399</v>
      </c>
      <c r="AF137" s="125">
        <v>1303</v>
      </c>
      <c r="AG137" s="124">
        <v>20.357783719189801</v>
      </c>
      <c r="AH137" s="125">
        <v>1271</v>
      </c>
      <c r="AI137" s="124">
        <v>26.7716267716402</v>
      </c>
      <c r="AJ137" s="124">
        <v>2.7000000000000001E-3</v>
      </c>
      <c r="AK137" s="124">
        <v>1.4E-3</v>
      </c>
      <c r="AL137" s="132">
        <f t="shared" si="13"/>
        <v>37.789751618124399</v>
      </c>
      <c r="AM137" s="132">
        <f t="shared" si="14"/>
        <v>1303</v>
      </c>
      <c r="AN137" s="137">
        <f t="shared" si="15"/>
        <v>159</v>
      </c>
      <c r="AO137" s="137">
        <f t="shared" si="16"/>
        <v>1.7549999999999999</v>
      </c>
      <c r="AP137" s="137">
        <f t="shared" si="17"/>
        <v>0.06</v>
      </c>
      <c r="AQ137" s="132">
        <f t="shared" si="18"/>
        <v>0.56980056980056981</v>
      </c>
    </row>
    <row r="138" spans="1:43" x14ac:dyDescent="0.75">
      <c r="A138" s="120" t="s">
        <v>560</v>
      </c>
      <c r="B138" s="120">
        <v>452</v>
      </c>
      <c r="C138" s="120">
        <v>1.75</v>
      </c>
      <c r="D138" s="120">
        <v>0.04</v>
      </c>
      <c r="E138" s="120">
        <v>3440</v>
      </c>
      <c r="F138" s="121">
        <v>7.34214390602056</v>
      </c>
      <c r="G138" s="120">
        <v>0.21354727998318801</v>
      </c>
      <c r="H138" s="121">
        <v>6.5699999999999995E-2</v>
      </c>
      <c r="I138" s="120">
        <v>1.18110118110177E-3</v>
      </c>
      <c r="J138" s="120">
        <v>0.28449999999999998</v>
      </c>
      <c r="K138" s="121">
        <v>1.2350000000000001</v>
      </c>
      <c r="L138" s="120">
        <v>2.5895096543554302E-2</v>
      </c>
      <c r="M138" s="121">
        <v>0.13619999999999999</v>
      </c>
      <c r="N138" s="120">
        <v>3.9613960044913403E-3</v>
      </c>
      <c r="O138" s="120">
        <v>0.55145999999999995</v>
      </c>
      <c r="P138" s="123">
        <v>823</v>
      </c>
      <c r="Q138" s="124">
        <v>22.5773546327645</v>
      </c>
      <c r="S138" s="123">
        <v>815</v>
      </c>
      <c r="T138" s="124">
        <v>11.702364743203001</v>
      </c>
      <c r="V138" s="123">
        <v>789</v>
      </c>
      <c r="W138" s="124">
        <v>37.795237795256703</v>
      </c>
      <c r="Y138" s="124">
        <v>-0.98159509202453399</v>
      </c>
      <c r="Z138" s="124">
        <v>-4.3092522179974697</v>
      </c>
      <c r="AA138" s="122">
        <v>823</v>
      </c>
      <c r="AB138" s="122">
        <v>22.5773546327645</v>
      </c>
      <c r="AD138" s="125">
        <v>821</v>
      </c>
      <c r="AE138" s="124">
        <v>22.5773546327645</v>
      </c>
      <c r="AF138" s="125">
        <v>799</v>
      </c>
      <c r="AG138" s="124">
        <v>10.963819616491399</v>
      </c>
      <c r="AH138" s="125">
        <v>739</v>
      </c>
      <c r="AI138" s="124">
        <v>25.1968251968378</v>
      </c>
      <c r="AJ138" s="124">
        <v>2E-3</v>
      </c>
      <c r="AK138" s="124">
        <v>8.4000000000000003E-4</v>
      </c>
      <c r="AL138" s="132">
        <f t="shared" si="13"/>
        <v>22.5773546327645</v>
      </c>
      <c r="AM138" s="132">
        <f t="shared" si="14"/>
        <v>799</v>
      </c>
      <c r="AN138" s="137">
        <f t="shared" si="15"/>
        <v>452</v>
      </c>
      <c r="AO138" s="137">
        <f t="shared" si="16"/>
        <v>1.75</v>
      </c>
      <c r="AP138" s="137">
        <f t="shared" si="17"/>
        <v>0.04</v>
      </c>
      <c r="AQ138" s="132">
        <f t="shared" si="18"/>
        <v>0.5714285714285714</v>
      </c>
    </row>
    <row r="139" spans="1:43" x14ac:dyDescent="0.75">
      <c r="A139" s="120" t="s">
        <v>561</v>
      </c>
      <c r="B139" s="120">
        <v>403</v>
      </c>
      <c r="C139" s="120">
        <v>0.71899999999999997</v>
      </c>
      <c r="D139" s="120">
        <v>3.5999999999999997E-2</v>
      </c>
      <c r="E139" s="120">
        <v>1780</v>
      </c>
      <c r="F139" s="121">
        <v>11.7233294255569</v>
      </c>
      <c r="G139" s="120">
        <v>0.36994279755401499</v>
      </c>
      <c r="H139" s="121">
        <v>6.0999999999999999E-2</v>
      </c>
      <c r="I139" s="120">
        <v>1.49606149606224E-3</v>
      </c>
      <c r="J139" s="120">
        <v>0.45179999999999998</v>
      </c>
      <c r="K139" s="121">
        <v>0.71199999999999997</v>
      </c>
      <c r="L139" s="120">
        <v>1.7270212969155901E-2</v>
      </c>
      <c r="M139" s="121">
        <v>8.5300000000000001E-2</v>
      </c>
      <c r="N139" s="120">
        <v>2.6917370898547999E-3</v>
      </c>
      <c r="O139" s="120">
        <v>0.32024000000000002</v>
      </c>
      <c r="P139" s="123">
        <v>528</v>
      </c>
      <c r="Q139" s="124">
        <v>15.761975281541201</v>
      </c>
      <c r="S139" s="123">
        <v>545</v>
      </c>
      <c r="T139" s="124">
        <v>9.9004003007343098</v>
      </c>
      <c r="V139" s="123">
        <v>620</v>
      </c>
      <c r="W139" s="124">
        <v>54.330654330681497</v>
      </c>
      <c r="Y139" s="124">
        <v>3.1192660550458702</v>
      </c>
      <c r="Z139" s="124">
        <v>14.8387096774194</v>
      </c>
      <c r="AA139" s="122">
        <v>528</v>
      </c>
      <c r="AB139" s="122">
        <v>15.761975281541201</v>
      </c>
      <c r="AD139" s="125">
        <v>525</v>
      </c>
      <c r="AE139" s="124">
        <v>16.2462261702807</v>
      </c>
      <c r="AF139" s="125">
        <v>513</v>
      </c>
      <c r="AG139" s="124">
        <v>9.15193564852704</v>
      </c>
      <c r="AH139" s="125">
        <v>477</v>
      </c>
      <c r="AI139" s="124">
        <v>22.834622834634299</v>
      </c>
      <c r="AJ139" s="124">
        <v>5.7000000000000002E-3</v>
      </c>
      <c r="AK139" s="124">
        <v>1.8E-3</v>
      </c>
      <c r="AL139" s="132">
        <f t="shared" si="13"/>
        <v>16.2462261702807</v>
      </c>
      <c r="AM139" s="132">
        <f t="shared" si="14"/>
        <v>513</v>
      </c>
      <c r="AN139" s="137">
        <f t="shared" si="15"/>
        <v>403</v>
      </c>
      <c r="AO139" s="137">
        <f t="shared" si="16"/>
        <v>0.71899999999999997</v>
      </c>
      <c r="AP139" s="137">
        <f t="shared" si="17"/>
        <v>3.5999999999999997E-2</v>
      </c>
      <c r="AQ139" s="132">
        <f t="shared" si="18"/>
        <v>1.3908205841446455</v>
      </c>
    </row>
    <row r="140" spans="1:43" x14ac:dyDescent="0.75">
      <c r="A140" s="120" t="s">
        <v>562</v>
      </c>
      <c r="B140" s="120">
        <v>869</v>
      </c>
      <c r="C140" s="120">
        <v>47.4</v>
      </c>
      <c r="D140" s="120">
        <v>7.5</v>
      </c>
      <c r="E140" s="120">
        <v>2500</v>
      </c>
      <c r="F140" s="121">
        <v>18.248175182481798</v>
      </c>
      <c r="G140" s="120">
        <v>0.568020613839743</v>
      </c>
      <c r="H140" s="121">
        <v>6.0199999999999997E-2</v>
      </c>
      <c r="I140" s="120">
        <v>2.4409424409436598E-3</v>
      </c>
      <c r="J140" s="120">
        <v>0.58996000000000004</v>
      </c>
      <c r="K140" s="121">
        <v>0.44500000000000001</v>
      </c>
      <c r="L140" s="120">
        <v>1.29777973863056E-2</v>
      </c>
      <c r="M140" s="121">
        <v>5.4800000000000001E-2</v>
      </c>
      <c r="N140" s="120">
        <v>1.7057886241853E-3</v>
      </c>
      <c r="O140" s="120">
        <v>-1.5559E-2</v>
      </c>
      <c r="P140" s="123">
        <v>343.7</v>
      </c>
      <c r="Q140" s="124">
        <v>10.546668177462699</v>
      </c>
      <c r="S140" s="123">
        <v>373</v>
      </c>
      <c r="T140" s="124">
        <v>8.9337089213251595</v>
      </c>
      <c r="V140" s="123">
        <v>570</v>
      </c>
      <c r="W140" s="124">
        <v>78.740078740118093</v>
      </c>
      <c r="Y140" s="124">
        <v>7.8552278820375401</v>
      </c>
      <c r="Z140" s="124">
        <v>39.701754385964897</v>
      </c>
      <c r="AA140" s="122">
        <v>343.7</v>
      </c>
      <c r="AB140" s="122">
        <v>10.546668177462699</v>
      </c>
      <c r="AD140" s="125">
        <v>340.8</v>
      </c>
      <c r="AE140" s="124">
        <v>10.8928237682202</v>
      </c>
      <c r="AF140" s="125">
        <v>337.5</v>
      </c>
      <c r="AG140" s="124">
        <v>7.1166252599785498</v>
      </c>
      <c r="AH140" s="125">
        <v>326</v>
      </c>
      <c r="AI140" s="124">
        <v>11.8110118110177</v>
      </c>
      <c r="AJ140" s="124">
        <v>9.2999999999999992E-3</v>
      </c>
      <c r="AK140" s="124">
        <v>3.8999999999999998E-3</v>
      </c>
      <c r="AL140" s="132">
        <f t="shared" si="13"/>
        <v>10.8928237682202</v>
      </c>
      <c r="AM140" s="132">
        <f t="shared" si="14"/>
        <v>337.5</v>
      </c>
      <c r="AN140" s="137">
        <f t="shared" si="15"/>
        <v>869</v>
      </c>
      <c r="AO140" s="137">
        <f t="shared" si="16"/>
        <v>47.4</v>
      </c>
      <c r="AP140" s="137">
        <f t="shared" si="17"/>
        <v>7.5</v>
      </c>
      <c r="AQ140" s="132">
        <f t="shared" si="18"/>
        <v>2.1097046413502109E-2</v>
      </c>
    </row>
    <row r="141" spans="1:43" x14ac:dyDescent="0.75">
      <c r="A141" s="120" t="s">
        <v>563</v>
      </c>
      <c r="B141" s="120">
        <v>950</v>
      </c>
      <c r="C141" s="120">
        <v>1.51</v>
      </c>
      <c r="D141" s="120">
        <v>0.22</v>
      </c>
      <c r="E141" s="120">
        <v>2000</v>
      </c>
      <c r="F141" s="121">
        <v>21.8818380743982</v>
      </c>
      <c r="G141" s="120">
        <v>0.68473613648229004</v>
      </c>
      <c r="H141" s="121">
        <v>5.5E-2</v>
      </c>
      <c r="I141" s="120">
        <v>1.33858133858201E-3</v>
      </c>
      <c r="J141" s="120">
        <v>0.21165</v>
      </c>
      <c r="K141" s="121">
        <v>0.34399999999999997</v>
      </c>
      <c r="L141" s="120">
        <v>8.9899090095506493E-3</v>
      </c>
      <c r="M141" s="121">
        <v>4.5699999999999998E-2</v>
      </c>
      <c r="N141" s="120">
        <v>1.4300645736818999E-3</v>
      </c>
      <c r="O141" s="120">
        <v>0.52431000000000005</v>
      </c>
      <c r="P141" s="123">
        <v>288.10000000000002</v>
      </c>
      <c r="Q141" s="124">
        <v>8.7773453513161108</v>
      </c>
      <c r="S141" s="123">
        <v>299.39999999999998</v>
      </c>
      <c r="T141" s="124">
        <v>7.08783397155669</v>
      </c>
      <c r="V141" s="123">
        <v>393</v>
      </c>
      <c r="W141" s="124">
        <v>55.905455905483898</v>
      </c>
      <c r="Y141" s="124">
        <v>3.7742150968603698</v>
      </c>
      <c r="Z141" s="124">
        <v>26.692111959287502</v>
      </c>
      <c r="AA141" s="122">
        <v>288.10000000000002</v>
      </c>
      <c r="AB141" s="122">
        <v>8.7773453513161108</v>
      </c>
      <c r="AD141" s="125">
        <v>287</v>
      </c>
      <c r="AE141" s="124">
        <v>8.8728908150765893</v>
      </c>
      <c r="AF141" s="125">
        <v>283.39999999999998</v>
      </c>
      <c r="AG141" s="124">
        <v>5.3576851725678196</v>
      </c>
      <c r="AH141" s="125">
        <v>263</v>
      </c>
      <c r="AI141" s="124">
        <v>14.960614960622401</v>
      </c>
      <c r="AJ141" s="124">
        <v>4.3E-3</v>
      </c>
      <c r="AK141" s="124">
        <v>2E-3</v>
      </c>
      <c r="AL141" s="132">
        <f t="shared" si="13"/>
        <v>8.8728908150765893</v>
      </c>
      <c r="AM141" s="132">
        <f t="shared" si="14"/>
        <v>283.39999999999998</v>
      </c>
      <c r="AN141" s="137">
        <f t="shared" si="15"/>
        <v>950</v>
      </c>
      <c r="AO141" s="137">
        <f t="shared" si="16"/>
        <v>1.51</v>
      </c>
      <c r="AP141" s="137">
        <f t="shared" si="17"/>
        <v>0.22</v>
      </c>
      <c r="AQ141" s="132">
        <f t="shared" si="18"/>
        <v>0.66225165562913912</v>
      </c>
    </row>
    <row r="142" spans="1:43" x14ac:dyDescent="0.75">
      <c r="A142" s="120" t="s">
        <v>564</v>
      </c>
      <c r="B142" s="120">
        <v>1200</v>
      </c>
      <c r="C142" s="120">
        <v>3.5</v>
      </c>
      <c r="D142" s="120">
        <v>0.28999999999999998</v>
      </c>
      <c r="E142" s="120">
        <v>4030</v>
      </c>
      <c r="F142" s="121">
        <v>14.4717800289436</v>
      </c>
      <c r="G142" s="120">
        <v>0.49977745264029699</v>
      </c>
      <c r="H142" s="121">
        <v>6.0699999999999997E-2</v>
      </c>
      <c r="I142" s="120">
        <v>1.9685019685029498E-3</v>
      </c>
      <c r="J142" s="120">
        <v>-2.9651999999999999E-3</v>
      </c>
      <c r="K142" s="121">
        <v>0.57699999999999996</v>
      </c>
      <c r="L142" s="120">
        <v>2.31890819352557E-2</v>
      </c>
      <c r="M142" s="121">
        <v>6.9099999999999995E-2</v>
      </c>
      <c r="N142" s="120">
        <v>2.3863423786414199E-3</v>
      </c>
      <c r="O142" s="120">
        <v>0.60653000000000001</v>
      </c>
      <c r="P142" s="123">
        <v>431</v>
      </c>
      <c r="Q142" s="124">
        <v>14.574472690420601</v>
      </c>
      <c r="S142" s="123">
        <v>460</v>
      </c>
      <c r="T142" s="124">
        <v>15.184962101627301</v>
      </c>
      <c r="V142" s="123">
        <v>599</v>
      </c>
      <c r="W142" s="124">
        <v>66.141666141699204</v>
      </c>
      <c r="Y142" s="124">
        <v>6.3043478260869499</v>
      </c>
      <c r="Z142" s="124">
        <v>28.0467445742905</v>
      </c>
      <c r="AA142" s="122">
        <v>431</v>
      </c>
      <c r="AB142" s="122">
        <v>14.574472690420601</v>
      </c>
      <c r="AD142" s="125">
        <v>427</v>
      </c>
      <c r="AE142" s="124">
        <v>14.574472690420601</v>
      </c>
      <c r="AF142" s="125">
        <v>420</v>
      </c>
      <c r="AG142" s="124">
        <v>10.561395458359501</v>
      </c>
      <c r="AH142" s="125">
        <v>387</v>
      </c>
      <c r="AI142" s="124">
        <v>20.472420472430699</v>
      </c>
      <c r="AJ142" s="124">
        <v>7.9000000000000008E-3</v>
      </c>
      <c r="AK142" s="124">
        <v>2.7000000000000001E-3</v>
      </c>
      <c r="AL142" s="132">
        <f t="shared" si="13"/>
        <v>14.574472690420601</v>
      </c>
      <c r="AM142" s="132">
        <f t="shared" si="14"/>
        <v>420</v>
      </c>
      <c r="AN142" s="137">
        <f t="shared" si="15"/>
        <v>1200</v>
      </c>
      <c r="AO142" s="137">
        <f t="shared" si="16"/>
        <v>3.5</v>
      </c>
      <c r="AP142" s="137">
        <f t="shared" si="17"/>
        <v>0.28999999999999998</v>
      </c>
      <c r="AQ142" s="132">
        <f t="shared" si="18"/>
        <v>0.2857142857142857</v>
      </c>
    </row>
    <row r="143" spans="1:43" x14ac:dyDescent="0.75">
      <c r="A143" s="120" t="s">
        <v>565</v>
      </c>
      <c r="B143" s="120">
        <v>299</v>
      </c>
      <c r="C143" s="120">
        <v>0.53300000000000003</v>
      </c>
      <c r="D143" s="120">
        <v>3.4000000000000002E-2</v>
      </c>
      <c r="E143" s="120">
        <v>1220</v>
      </c>
      <c r="F143" s="121">
        <v>22.172949002217301</v>
      </c>
      <c r="G143" s="120">
        <v>0.80125298755569196</v>
      </c>
      <c r="H143" s="121">
        <v>0.1</v>
      </c>
      <c r="I143" s="120">
        <v>7.5590475590513401E-3</v>
      </c>
      <c r="J143" s="120">
        <v>0.29157</v>
      </c>
      <c r="K143" s="121">
        <v>0.63300000000000001</v>
      </c>
      <c r="L143" s="120">
        <v>4.7451383130526298E-2</v>
      </c>
      <c r="M143" s="121">
        <v>4.5100000000000001E-2</v>
      </c>
      <c r="N143" s="120">
        <v>1.62975658921815E-3</v>
      </c>
      <c r="O143" s="120">
        <v>0.54154000000000002</v>
      </c>
      <c r="P143" s="123">
        <v>284.5</v>
      </c>
      <c r="Q143" s="124">
        <v>9.9096595983657298</v>
      </c>
      <c r="S143" s="123">
        <v>489</v>
      </c>
      <c r="T143" s="124">
        <v>29.263814848418299</v>
      </c>
      <c r="V143" s="123">
        <v>1480</v>
      </c>
      <c r="W143" s="124">
        <v>149.60614960622399</v>
      </c>
      <c r="Y143" s="124">
        <v>41.820040899795501</v>
      </c>
      <c r="Z143" s="124">
        <v>80.777027027027003</v>
      </c>
      <c r="AA143" s="122" t="s">
        <v>35</v>
      </c>
      <c r="AB143" s="122" t="s">
        <v>35</v>
      </c>
      <c r="AD143" s="125">
        <v>267.10000000000002</v>
      </c>
      <c r="AE143" s="124">
        <v>10.0228814896457</v>
      </c>
      <c r="AF143" s="125">
        <v>275</v>
      </c>
      <c r="AG143" s="124">
        <v>12.1281020560725</v>
      </c>
      <c r="AH143" s="125">
        <v>279</v>
      </c>
      <c r="AI143" s="124">
        <v>9.4488094488141705</v>
      </c>
      <c r="AJ143" s="124">
        <v>6.0999999999999999E-2</v>
      </c>
      <c r="AK143" s="124">
        <v>1.2E-2</v>
      </c>
      <c r="AL143" s="132">
        <f t="shared" si="13"/>
        <v>10.0228814896457</v>
      </c>
      <c r="AM143" s="132">
        <f t="shared" si="14"/>
        <v>275</v>
      </c>
      <c r="AN143" s="137">
        <f t="shared" si="15"/>
        <v>299</v>
      </c>
      <c r="AO143" s="137">
        <f t="shared" si="16"/>
        <v>0.53300000000000003</v>
      </c>
      <c r="AP143" s="137">
        <f t="shared" si="17"/>
        <v>3.4000000000000002E-2</v>
      </c>
      <c r="AQ143" s="132">
        <f t="shared" si="18"/>
        <v>1.8761726078799248</v>
      </c>
    </row>
    <row r="144" spans="1:43" x14ac:dyDescent="0.75">
      <c r="A144" s="120" t="s">
        <v>567</v>
      </c>
      <c r="B144" s="120">
        <v>868</v>
      </c>
      <c r="C144" s="120">
        <v>1.577</v>
      </c>
      <c r="D144" s="120">
        <v>3.3000000000000002E-2</v>
      </c>
      <c r="E144" s="120">
        <v>1990</v>
      </c>
      <c r="F144" s="121">
        <v>20.491803278688501</v>
      </c>
      <c r="G144" s="120">
        <v>0.64635618050724997</v>
      </c>
      <c r="H144" s="121">
        <v>5.6300000000000003E-2</v>
      </c>
      <c r="I144" s="120">
        <v>1.33858133858201E-3</v>
      </c>
      <c r="J144" s="120">
        <v>0.33744000000000002</v>
      </c>
      <c r="K144" s="121">
        <v>0.376</v>
      </c>
      <c r="L144" s="120">
        <v>8.3022541517349408E-3</v>
      </c>
      <c r="M144" s="121">
        <v>4.8800000000000003E-2</v>
      </c>
      <c r="N144" s="120">
        <v>1.53925846250719E-3</v>
      </c>
      <c r="O144" s="120">
        <v>0.53917000000000004</v>
      </c>
      <c r="P144" s="123">
        <v>307.10000000000002</v>
      </c>
      <c r="Q144" s="124">
        <v>9.32928709322087</v>
      </c>
      <c r="S144" s="123">
        <v>323.60000000000002</v>
      </c>
      <c r="T144" s="124">
        <v>6.3664747004675997</v>
      </c>
      <c r="V144" s="123">
        <v>448</v>
      </c>
      <c r="W144" s="124">
        <v>51.181051181076803</v>
      </c>
      <c r="Y144" s="124">
        <v>5.0988875154511799</v>
      </c>
      <c r="Z144" s="124">
        <v>31.450892857142801</v>
      </c>
      <c r="AA144" s="122">
        <v>307.10000000000002</v>
      </c>
      <c r="AB144" s="122">
        <v>9.32928709322087</v>
      </c>
      <c r="AD144" s="125">
        <v>305.60000000000002</v>
      </c>
      <c r="AE144" s="124">
        <v>9.4727291562536298</v>
      </c>
      <c r="AF144" s="125">
        <v>302.2</v>
      </c>
      <c r="AG144" s="124">
        <v>5.9183105791850803</v>
      </c>
      <c r="AH144" s="125">
        <v>280</v>
      </c>
      <c r="AI144" s="124">
        <v>11.8110118110177</v>
      </c>
      <c r="AJ144" s="124">
        <v>5.5999999999999999E-3</v>
      </c>
      <c r="AK144" s="124">
        <v>2.0999999999999999E-3</v>
      </c>
      <c r="AL144" s="132">
        <f t="shared" si="13"/>
        <v>9.4727291562536298</v>
      </c>
      <c r="AM144" s="132">
        <f t="shared" si="14"/>
        <v>302.2</v>
      </c>
      <c r="AN144" s="137">
        <f t="shared" si="15"/>
        <v>868</v>
      </c>
      <c r="AO144" s="137">
        <f t="shared" si="16"/>
        <v>1.577</v>
      </c>
      <c r="AP144" s="137">
        <f t="shared" si="17"/>
        <v>3.3000000000000002E-2</v>
      </c>
      <c r="AQ144" s="132">
        <f t="shared" si="18"/>
        <v>0.63411540900443886</v>
      </c>
    </row>
    <row r="145" spans="1:43" x14ac:dyDescent="0.75">
      <c r="A145" s="120" t="s">
        <v>568</v>
      </c>
      <c r="B145" s="120">
        <v>301</v>
      </c>
      <c r="C145" s="120">
        <v>1.4770000000000001</v>
      </c>
      <c r="D145" s="120">
        <v>5.7000000000000002E-2</v>
      </c>
      <c r="E145" s="120">
        <v>522</v>
      </c>
      <c r="F145" s="121">
        <v>24.975024975025001</v>
      </c>
      <c r="G145" s="120">
        <v>0.73299285727771102</v>
      </c>
      <c r="H145" s="121">
        <v>5.1799999999999999E-2</v>
      </c>
      <c r="I145" s="120">
        <v>2.2834622834634298E-3</v>
      </c>
      <c r="J145" s="120">
        <v>5.7543999999999998E-3</v>
      </c>
      <c r="K145" s="121">
        <v>0.28699999999999998</v>
      </c>
      <c r="L145" s="120">
        <v>1.35357334858514E-2</v>
      </c>
      <c r="M145" s="121">
        <v>4.0039999999999999E-2</v>
      </c>
      <c r="N145" s="120">
        <v>1.1751353215762E-3</v>
      </c>
      <c r="O145" s="120">
        <v>0.35393000000000002</v>
      </c>
      <c r="P145" s="123">
        <v>253</v>
      </c>
      <c r="Q145" s="124">
        <v>7.2851815148085901</v>
      </c>
      <c r="S145" s="123">
        <v>255</v>
      </c>
      <c r="T145" s="124">
        <v>10.358197166129999</v>
      </c>
      <c r="V145" s="123">
        <v>250</v>
      </c>
      <c r="W145" s="124">
        <v>86.614086614129903</v>
      </c>
      <c r="Y145" s="124">
        <v>0.78431372549019296</v>
      </c>
      <c r="Z145" s="124">
        <v>-1.2</v>
      </c>
      <c r="AA145" s="122">
        <v>253</v>
      </c>
      <c r="AB145" s="122">
        <v>7.2851815148085901</v>
      </c>
      <c r="AD145" s="125">
        <v>252.6</v>
      </c>
      <c r="AE145" s="124">
        <v>7.2851815148085901</v>
      </c>
      <c r="AF145" s="125">
        <v>249.6</v>
      </c>
      <c r="AG145" s="124">
        <v>4.0259220723237101</v>
      </c>
      <c r="AH145" s="125">
        <v>228</v>
      </c>
      <c r="AI145" s="124">
        <v>13.3858133858201</v>
      </c>
      <c r="AJ145" s="124">
        <v>1.4E-3</v>
      </c>
      <c r="AK145" s="124">
        <v>3.5999999999999999E-3</v>
      </c>
      <c r="AL145" s="132">
        <f t="shared" si="13"/>
        <v>7.2851815148085901</v>
      </c>
      <c r="AM145" s="132">
        <f t="shared" si="14"/>
        <v>249.6</v>
      </c>
      <c r="AN145" s="137">
        <f t="shared" si="15"/>
        <v>301</v>
      </c>
      <c r="AO145" s="137">
        <f t="shared" si="16"/>
        <v>1.4770000000000001</v>
      </c>
      <c r="AP145" s="137">
        <f t="shared" si="17"/>
        <v>5.7000000000000002E-2</v>
      </c>
      <c r="AQ145" s="132">
        <f t="shared" si="18"/>
        <v>0.6770480704129993</v>
      </c>
    </row>
    <row r="146" spans="1:43" x14ac:dyDescent="0.75">
      <c r="A146" s="120" t="s">
        <v>569</v>
      </c>
      <c r="B146" s="120">
        <v>213</v>
      </c>
      <c r="C146" s="120">
        <v>2.8130000000000002</v>
      </c>
      <c r="D146" s="120">
        <v>4.8000000000000001E-2</v>
      </c>
      <c r="E146" s="120">
        <v>699</v>
      </c>
      <c r="F146" s="121">
        <v>14.5137880986938</v>
      </c>
      <c r="G146" s="120">
        <v>0.46876700349304401</v>
      </c>
      <c r="H146" s="121">
        <v>5.5899999999999998E-2</v>
      </c>
      <c r="I146" s="120">
        <v>1.81102181102272E-3</v>
      </c>
      <c r="J146" s="120">
        <v>0.32268999999999998</v>
      </c>
      <c r="K146" s="121">
        <v>0.52300000000000002</v>
      </c>
      <c r="L146" s="120">
        <v>1.61679597043041E-2</v>
      </c>
      <c r="M146" s="121">
        <v>6.8900000000000003E-2</v>
      </c>
      <c r="N146" s="120">
        <v>2.2253354066522199E-3</v>
      </c>
      <c r="O146" s="120">
        <v>0.32118999999999998</v>
      </c>
      <c r="P146" s="123">
        <v>429</v>
      </c>
      <c r="Q146" s="124">
        <v>13.493447899437401</v>
      </c>
      <c r="S146" s="123">
        <v>429</v>
      </c>
      <c r="T146" s="124">
        <v>11.2905906486408</v>
      </c>
      <c r="V146" s="123">
        <v>421</v>
      </c>
      <c r="W146" s="124">
        <v>70.078670078705102</v>
      </c>
      <c r="Y146" s="124">
        <v>0</v>
      </c>
      <c r="Z146" s="124">
        <v>-1.90023752969122</v>
      </c>
      <c r="AA146" s="122">
        <v>429</v>
      </c>
      <c r="AB146" s="122">
        <v>13.493447899437401</v>
      </c>
      <c r="AD146" s="125">
        <v>428</v>
      </c>
      <c r="AE146" s="124">
        <v>13.493447899437401</v>
      </c>
      <c r="AF146" s="125">
        <v>414</v>
      </c>
      <c r="AG146" s="124">
        <v>8.2436300981531208</v>
      </c>
      <c r="AH146" s="125">
        <v>339</v>
      </c>
      <c r="AI146" s="124">
        <v>29.133829133843701</v>
      </c>
      <c r="AJ146" s="124">
        <v>3.0999999999999999E-3</v>
      </c>
      <c r="AK146" s="124">
        <v>2.5000000000000001E-3</v>
      </c>
      <c r="AL146" s="132">
        <f t="shared" si="13"/>
        <v>13.493447899437401</v>
      </c>
      <c r="AM146" s="132">
        <f t="shared" si="14"/>
        <v>414</v>
      </c>
      <c r="AN146" s="137">
        <f t="shared" si="15"/>
        <v>213</v>
      </c>
      <c r="AO146" s="137">
        <f t="shared" si="16"/>
        <v>2.8130000000000002</v>
      </c>
      <c r="AP146" s="137">
        <f t="shared" si="17"/>
        <v>4.8000000000000001E-2</v>
      </c>
      <c r="AQ146" s="132">
        <f t="shared" si="18"/>
        <v>0.35549235691432635</v>
      </c>
    </row>
    <row r="147" spans="1:43" x14ac:dyDescent="0.75">
      <c r="A147" s="120" t="s">
        <v>570</v>
      </c>
      <c r="B147" s="120">
        <v>975</v>
      </c>
      <c r="C147" s="120">
        <v>2.5</v>
      </c>
      <c r="D147" s="120">
        <v>0.13</v>
      </c>
      <c r="E147" s="120">
        <v>2420</v>
      </c>
      <c r="F147" s="121">
        <v>21.141649048625801</v>
      </c>
      <c r="G147" s="120">
        <v>0.69746439859146403</v>
      </c>
      <c r="H147" s="121">
        <v>6.2100000000000002E-2</v>
      </c>
      <c r="I147" s="120">
        <v>3.2283432283448398E-3</v>
      </c>
      <c r="J147" s="120">
        <v>2.3342999999999999E-2</v>
      </c>
      <c r="K147" s="121">
        <v>0.40400000000000003</v>
      </c>
      <c r="L147" s="120">
        <v>2.1447088007466201E-2</v>
      </c>
      <c r="M147" s="121">
        <v>4.7300000000000002E-2</v>
      </c>
      <c r="N147" s="120">
        <v>1.5604301243247001E-3</v>
      </c>
      <c r="O147" s="120">
        <v>0.33263999999999999</v>
      </c>
      <c r="P147" s="123">
        <v>297.89999999999998</v>
      </c>
      <c r="Q147" s="124">
        <v>9.5013650520810806</v>
      </c>
      <c r="S147" s="123">
        <v>342</v>
      </c>
      <c r="T147" s="124">
        <v>15.0997671103244</v>
      </c>
      <c r="V147" s="123">
        <v>610</v>
      </c>
      <c r="W147" s="124">
        <v>102.362102362154</v>
      </c>
      <c r="Y147" s="124">
        <v>12.894736842105299</v>
      </c>
      <c r="Z147" s="124">
        <v>51.163934426229503</v>
      </c>
      <c r="AA147" s="122">
        <v>297.89999999999998</v>
      </c>
      <c r="AB147" s="122">
        <v>9.5013650520810806</v>
      </c>
      <c r="AD147" s="125">
        <v>294.2</v>
      </c>
      <c r="AE147" s="124">
        <v>9.6039126325111805</v>
      </c>
      <c r="AF147" s="125">
        <v>291.5</v>
      </c>
      <c r="AG147" s="124">
        <v>6.3986535135162299</v>
      </c>
      <c r="AH147" s="125">
        <v>279</v>
      </c>
      <c r="AI147" s="124">
        <v>11.8110118110177</v>
      </c>
      <c r="AJ147" s="124">
        <v>1.2E-2</v>
      </c>
      <c r="AK147" s="124">
        <v>4.5999999999999999E-3</v>
      </c>
      <c r="AL147" s="132">
        <f t="shared" si="13"/>
        <v>9.6039126325111805</v>
      </c>
      <c r="AM147" s="132">
        <f t="shared" si="14"/>
        <v>291.5</v>
      </c>
      <c r="AN147" s="137">
        <f t="shared" si="15"/>
        <v>975</v>
      </c>
      <c r="AO147" s="137">
        <f t="shared" si="16"/>
        <v>2.5</v>
      </c>
      <c r="AP147" s="137">
        <f t="shared" si="17"/>
        <v>0.13</v>
      </c>
      <c r="AQ147" s="132">
        <f t="shared" si="18"/>
        <v>0.4</v>
      </c>
    </row>
    <row r="148" spans="1:43" x14ac:dyDescent="0.75">
      <c r="A148" s="120" t="s">
        <v>571</v>
      </c>
      <c r="B148" s="120">
        <v>312</v>
      </c>
      <c r="C148" s="120">
        <v>2.226</v>
      </c>
      <c r="D148" s="120">
        <v>7.8E-2</v>
      </c>
      <c r="E148" s="120">
        <v>721</v>
      </c>
      <c r="F148" s="121">
        <v>19.9640646835696</v>
      </c>
      <c r="G148" s="120">
        <v>0.58290810192142395</v>
      </c>
      <c r="H148" s="121">
        <v>5.62E-2</v>
      </c>
      <c r="I148" s="120">
        <v>3.30708330708496E-3</v>
      </c>
      <c r="J148" s="120">
        <v>-7.6346999999999998E-2</v>
      </c>
      <c r="K148" s="121">
        <v>0.38300000000000001</v>
      </c>
      <c r="L148" s="120">
        <v>2.2991471484008999E-2</v>
      </c>
      <c r="M148" s="121">
        <v>5.0090000000000003E-2</v>
      </c>
      <c r="N148" s="120">
        <v>1.4625211492764799E-3</v>
      </c>
      <c r="O148" s="120">
        <v>0.31224000000000002</v>
      </c>
      <c r="P148" s="123">
        <v>315</v>
      </c>
      <c r="Q148" s="124">
        <v>8.9969534335586498</v>
      </c>
      <c r="S148" s="123">
        <v>327</v>
      </c>
      <c r="T148" s="124">
        <v>15.8705526473963</v>
      </c>
      <c r="V148" s="123">
        <v>390</v>
      </c>
      <c r="W148" s="124">
        <v>102.362102362154</v>
      </c>
      <c r="Y148" s="124">
        <v>3.6697247706421998</v>
      </c>
      <c r="Z148" s="124">
        <v>19.230769230769202</v>
      </c>
      <c r="AA148" s="122">
        <v>315</v>
      </c>
      <c r="AB148" s="122">
        <v>8.9969534335586498</v>
      </c>
      <c r="AD148" s="125">
        <v>312.8</v>
      </c>
      <c r="AE148" s="124">
        <v>9.0385491692872204</v>
      </c>
      <c r="AF148" s="125">
        <v>304.89999999999998</v>
      </c>
      <c r="AG148" s="124">
        <v>5.8527293918118204</v>
      </c>
      <c r="AH148" s="125">
        <v>258</v>
      </c>
      <c r="AI148" s="124">
        <v>19.685019685029499</v>
      </c>
      <c r="AJ148" s="124">
        <v>5.8999999999999999E-3</v>
      </c>
      <c r="AK148" s="124">
        <v>5.1000000000000004E-3</v>
      </c>
      <c r="AL148" s="132">
        <f t="shared" si="13"/>
        <v>9.0385491692872204</v>
      </c>
      <c r="AM148" s="132">
        <f t="shared" si="14"/>
        <v>304.89999999999998</v>
      </c>
      <c r="AN148" s="137">
        <f t="shared" si="15"/>
        <v>312</v>
      </c>
      <c r="AO148" s="137">
        <f t="shared" si="16"/>
        <v>2.226</v>
      </c>
      <c r="AP148" s="137">
        <f t="shared" si="17"/>
        <v>7.8E-2</v>
      </c>
      <c r="AQ148" s="132">
        <f t="shared" si="18"/>
        <v>0.44923629829290207</v>
      </c>
    </row>
    <row r="149" spans="1:43" x14ac:dyDescent="0.75">
      <c r="A149" s="120" t="s">
        <v>572</v>
      </c>
      <c r="B149" s="120">
        <v>205</v>
      </c>
      <c r="C149" s="120">
        <v>2.76</v>
      </c>
      <c r="D149" s="120">
        <v>8.5000000000000006E-2</v>
      </c>
      <c r="E149" s="120">
        <v>742</v>
      </c>
      <c r="F149" s="121">
        <v>13.5135135135135</v>
      </c>
      <c r="G149" s="120">
        <v>0.44263622693124</v>
      </c>
      <c r="H149" s="121">
        <v>5.8299999999999998E-2</v>
      </c>
      <c r="I149" s="120">
        <v>1.57480157480236E-3</v>
      </c>
      <c r="J149" s="120">
        <v>0.20862</v>
      </c>
      <c r="K149" s="121">
        <v>0.59199999999999997</v>
      </c>
      <c r="L149" s="120">
        <v>1.85782866809617E-2</v>
      </c>
      <c r="M149" s="121">
        <v>7.3999999999999996E-2</v>
      </c>
      <c r="N149" s="120">
        <v>2.4238759786754699E-3</v>
      </c>
      <c r="O149" s="120">
        <v>0.51100000000000001</v>
      </c>
      <c r="P149" s="123">
        <v>460</v>
      </c>
      <c r="Q149" s="124">
        <v>14.5464047209172</v>
      </c>
      <c r="S149" s="123">
        <v>471</v>
      </c>
      <c r="T149" s="124">
        <v>12.1031298593706</v>
      </c>
      <c r="V149" s="123">
        <v>536</v>
      </c>
      <c r="W149" s="124">
        <v>54.330654330681497</v>
      </c>
      <c r="Y149" s="124">
        <v>2.3354564755838698</v>
      </c>
      <c r="Z149" s="124">
        <v>14.179104477611901</v>
      </c>
      <c r="AA149" s="122">
        <v>460</v>
      </c>
      <c r="AB149" s="122">
        <v>14.5464047209172</v>
      </c>
      <c r="AD149" s="125">
        <v>459</v>
      </c>
      <c r="AE149" s="124">
        <v>14.5464047209172</v>
      </c>
      <c r="AF149" s="125">
        <v>450</v>
      </c>
      <c r="AG149" s="124">
        <v>10.5719322922911</v>
      </c>
      <c r="AH149" s="125">
        <v>406</v>
      </c>
      <c r="AI149" s="124">
        <v>22.834622834634299</v>
      </c>
      <c r="AJ149" s="124">
        <v>4.1000000000000003E-3</v>
      </c>
      <c r="AK149" s="124">
        <v>1.6999999999999999E-3</v>
      </c>
      <c r="AL149" s="132">
        <f t="shared" si="13"/>
        <v>14.5464047209172</v>
      </c>
      <c r="AM149" s="132">
        <f t="shared" si="14"/>
        <v>450</v>
      </c>
      <c r="AN149" s="137">
        <f t="shared" si="15"/>
        <v>205</v>
      </c>
      <c r="AO149" s="137">
        <f t="shared" si="16"/>
        <v>2.76</v>
      </c>
      <c r="AP149" s="137">
        <f t="shared" si="17"/>
        <v>8.5000000000000006E-2</v>
      </c>
      <c r="AQ149" s="132">
        <f t="shared" si="18"/>
        <v>0.3623188405797102</v>
      </c>
    </row>
    <row r="150" spans="1:43" x14ac:dyDescent="0.75">
      <c r="A150" s="120" t="s">
        <v>573</v>
      </c>
      <c r="B150" s="120">
        <v>312</v>
      </c>
      <c r="C150" s="120">
        <v>9.7799999999999994</v>
      </c>
      <c r="D150" s="120">
        <v>0.32</v>
      </c>
      <c r="E150" s="120">
        <v>950</v>
      </c>
      <c r="F150" s="121">
        <v>15.313935681470101</v>
      </c>
      <c r="G150" s="120">
        <v>0.44102710855837002</v>
      </c>
      <c r="H150" s="121">
        <v>5.5E-2</v>
      </c>
      <c r="I150" s="120">
        <v>1.25984125984189E-3</v>
      </c>
      <c r="J150" s="120">
        <v>0.23844000000000001</v>
      </c>
      <c r="K150" s="121">
        <v>0.49299999999999999</v>
      </c>
      <c r="L150" s="120">
        <v>1.23048527419063E-2</v>
      </c>
      <c r="M150" s="121">
        <v>6.5299999999999997E-2</v>
      </c>
      <c r="N150" s="120">
        <v>1.8805792833326599E-3</v>
      </c>
      <c r="O150" s="120">
        <v>0.28466000000000002</v>
      </c>
      <c r="P150" s="123">
        <v>407.9</v>
      </c>
      <c r="Q150" s="124">
        <v>11.3951401479809</v>
      </c>
      <c r="S150" s="123">
        <v>406.1</v>
      </c>
      <c r="T150" s="124">
        <v>8.1409249500646208</v>
      </c>
      <c r="V150" s="123">
        <v>395</v>
      </c>
      <c r="W150" s="124">
        <v>51.968451968478</v>
      </c>
      <c r="Y150" s="124">
        <v>-0.44324058113764397</v>
      </c>
      <c r="Z150" s="124">
        <v>-3.2658227848101098</v>
      </c>
      <c r="AA150" s="122">
        <v>407.9</v>
      </c>
      <c r="AB150" s="122">
        <v>11.3951401479809</v>
      </c>
      <c r="AD150" s="125">
        <v>406.9</v>
      </c>
      <c r="AE150" s="124">
        <v>11.435060952707101</v>
      </c>
      <c r="AF150" s="125">
        <v>395.4</v>
      </c>
      <c r="AG150" s="124">
        <v>5.7022503489924699</v>
      </c>
      <c r="AH150" s="125">
        <v>332</v>
      </c>
      <c r="AI150" s="124">
        <v>26.7716267716402</v>
      </c>
      <c r="AJ150" s="124">
        <v>2.2000000000000001E-3</v>
      </c>
      <c r="AK150" s="124">
        <v>1.6000000000000001E-3</v>
      </c>
      <c r="AL150" s="132">
        <f t="shared" si="13"/>
        <v>11.435060952707101</v>
      </c>
      <c r="AM150" s="132">
        <f t="shared" si="14"/>
        <v>395.4</v>
      </c>
      <c r="AN150" s="137">
        <f t="shared" si="15"/>
        <v>312</v>
      </c>
      <c r="AO150" s="137">
        <f t="shared" si="16"/>
        <v>9.7799999999999994</v>
      </c>
      <c r="AP150" s="137">
        <f t="shared" si="17"/>
        <v>0.32</v>
      </c>
      <c r="AQ150" s="132">
        <f t="shared" si="18"/>
        <v>0.10224948875255624</v>
      </c>
    </row>
    <row r="151" spans="1:43" x14ac:dyDescent="0.75">
      <c r="A151" s="120" t="s">
        <v>585</v>
      </c>
      <c r="B151" s="120">
        <v>70.099999999999994</v>
      </c>
      <c r="C151" s="120">
        <v>1.7</v>
      </c>
      <c r="D151" s="120">
        <v>0.1</v>
      </c>
      <c r="E151" s="120">
        <v>627</v>
      </c>
      <c r="F151" s="121">
        <v>6.5274151436031298</v>
      </c>
      <c r="G151" s="120">
        <v>0.23357028740633501</v>
      </c>
      <c r="H151" s="121">
        <v>7.0599999999999996E-2</v>
      </c>
      <c r="I151" s="120">
        <v>2.2834622834634298E-3</v>
      </c>
      <c r="J151" s="120">
        <v>0.26594000000000001</v>
      </c>
      <c r="K151" s="121">
        <v>1.48</v>
      </c>
      <c r="L151" s="120">
        <v>5.3763459710104197E-2</v>
      </c>
      <c r="M151" s="121">
        <v>0.1532</v>
      </c>
      <c r="N151" s="120">
        <v>5.4819507022956602E-3</v>
      </c>
      <c r="O151" s="120">
        <v>0.49384</v>
      </c>
      <c r="P151" s="123">
        <v>918</v>
      </c>
      <c r="Q151" s="124">
        <v>30.6724514791131</v>
      </c>
      <c r="S151" s="123">
        <v>918</v>
      </c>
      <c r="T151" s="124">
        <v>21.678834289979601</v>
      </c>
      <c r="V151" s="123">
        <v>916</v>
      </c>
      <c r="W151" s="124">
        <v>70.078670078705102</v>
      </c>
      <c r="Y151" s="124">
        <v>0</v>
      </c>
      <c r="Z151" s="124">
        <v>-0.21834061135371</v>
      </c>
      <c r="AA151" s="122">
        <v>918</v>
      </c>
      <c r="AB151" s="122">
        <v>30.6724514791131</v>
      </c>
      <c r="AD151" s="125">
        <v>914</v>
      </c>
      <c r="AE151" s="124">
        <v>31.243227742001199</v>
      </c>
      <c r="AF151" s="125">
        <v>882</v>
      </c>
      <c r="AG151" s="124">
        <v>22.4515446277622</v>
      </c>
      <c r="AH151" s="125">
        <v>816</v>
      </c>
      <c r="AI151" s="124">
        <v>39.370039370059096</v>
      </c>
      <c r="AJ151" s="124">
        <v>6.1000000000000004E-3</v>
      </c>
      <c r="AK151" s="124">
        <v>2.3999999999999998E-3</v>
      </c>
      <c r="AL151" s="132">
        <f t="shared" si="13"/>
        <v>31.243227742001199</v>
      </c>
      <c r="AM151" s="132">
        <f t="shared" si="14"/>
        <v>882</v>
      </c>
      <c r="AN151" s="137">
        <f t="shared" si="15"/>
        <v>70.099999999999994</v>
      </c>
      <c r="AO151" s="137">
        <f t="shared" si="16"/>
        <v>1.7</v>
      </c>
      <c r="AP151" s="137">
        <f t="shared" si="17"/>
        <v>0.1</v>
      </c>
      <c r="AQ151" s="132">
        <f t="shared" si="18"/>
        <v>0.58823529411764708</v>
      </c>
    </row>
    <row r="152" spans="1:43" x14ac:dyDescent="0.75">
      <c r="A152" s="120" t="s">
        <v>574</v>
      </c>
      <c r="B152" s="120">
        <v>1550</v>
      </c>
      <c r="C152" s="120">
        <v>3.87</v>
      </c>
      <c r="D152" s="120">
        <v>0.17</v>
      </c>
      <c r="E152" s="120">
        <v>3220</v>
      </c>
      <c r="F152" s="121">
        <v>21.253985122210398</v>
      </c>
      <c r="G152" s="120">
        <v>0.58336405809936398</v>
      </c>
      <c r="H152" s="121">
        <v>5.21E-2</v>
      </c>
      <c r="I152" s="120">
        <v>7.6377876377914605E-4</v>
      </c>
      <c r="J152" s="120">
        <v>0.25374000000000002</v>
      </c>
      <c r="K152" s="121">
        <v>0.33339999999999997</v>
      </c>
      <c r="L152" s="120">
        <v>4.6446552552369298E-3</v>
      </c>
      <c r="M152" s="121">
        <v>4.7050000000000002E-2</v>
      </c>
      <c r="N152" s="120">
        <v>1.2913944738247099E-3</v>
      </c>
      <c r="O152" s="120">
        <v>0.47698000000000002</v>
      </c>
      <c r="P152" s="123">
        <v>296.39999999999998</v>
      </c>
      <c r="Q152" s="124">
        <v>7.9349032766267804</v>
      </c>
      <c r="S152" s="123">
        <v>292</v>
      </c>
      <c r="T152" s="124">
        <v>3.54804074998076</v>
      </c>
      <c r="V152" s="123">
        <v>283</v>
      </c>
      <c r="W152" s="124">
        <v>32.283432283448398</v>
      </c>
      <c r="Y152" s="124">
        <v>-1.5068493150684801</v>
      </c>
      <c r="Z152" s="124">
        <v>-4.7349823321554796</v>
      </c>
      <c r="AA152" s="122">
        <v>296.39999999999998</v>
      </c>
      <c r="AB152" s="122">
        <v>7.9349032766267804</v>
      </c>
      <c r="AD152" s="125">
        <v>295.89999999999998</v>
      </c>
      <c r="AE152" s="124">
        <v>7.9680417926503404</v>
      </c>
      <c r="AF152" s="125">
        <v>287.8</v>
      </c>
      <c r="AG152" s="124">
        <v>3.6164061115317301</v>
      </c>
      <c r="AH152" s="125">
        <v>227</v>
      </c>
      <c r="AI152" s="124">
        <v>16.535416535424801</v>
      </c>
      <c r="AJ152" s="124">
        <v>1.23E-3</v>
      </c>
      <c r="AK152" s="124">
        <v>6.3000000000000003E-4</v>
      </c>
      <c r="AL152" s="132">
        <f t="shared" si="13"/>
        <v>7.9680417926503404</v>
      </c>
      <c r="AM152" s="132">
        <f t="shared" si="14"/>
        <v>287.8</v>
      </c>
      <c r="AN152" s="137">
        <f t="shared" si="15"/>
        <v>1550</v>
      </c>
      <c r="AO152" s="137">
        <f t="shared" si="16"/>
        <v>3.87</v>
      </c>
      <c r="AP152" s="137">
        <f t="shared" si="17"/>
        <v>0.17</v>
      </c>
      <c r="AQ152" s="132">
        <f t="shared" si="18"/>
        <v>0.25839793281653745</v>
      </c>
    </row>
    <row r="153" spans="1:43" x14ac:dyDescent="0.75">
      <c r="A153" s="120" t="s">
        <v>575</v>
      </c>
      <c r="B153" s="120">
        <v>464</v>
      </c>
      <c r="C153" s="120">
        <v>2.2210000000000001</v>
      </c>
      <c r="D153" s="120">
        <v>4.9000000000000002E-2</v>
      </c>
      <c r="E153" s="120">
        <v>1050</v>
      </c>
      <c r="F153" s="121">
        <v>20</v>
      </c>
      <c r="G153" s="120">
        <v>0.58924018871763895</v>
      </c>
      <c r="H153" s="121">
        <v>5.1400000000000001E-2</v>
      </c>
      <c r="I153" s="120">
        <v>1.41732141732213E-3</v>
      </c>
      <c r="J153" s="120">
        <v>0.32682</v>
      </c>
      <c r="K153" s="121">
        <v>0.35399999999999998</v>
      </c>
      <c r="L153" s="120">
        <v>1.05318794144255E-2</v>
      </c>
      <c r="M153" s="121">
        <v>0.05</v>
      </c>
      <c r="N153" s="120">
        <v>1.4731004717941001E-3</v>
      </c>
      <c r="O153" s="120">
        <v>0.45878999999999998</v>
      </c>
      <c r="P153" s="123">
        <v>314.60000000000002</v>
      </c>
      <c r="Q153" s="124">
        <v>9.0695922354692904</v>
      </c>
      <c r="S153" s="123">
        <v>307.5</v>
      </c>
      <c r="T153" s="124">
        <v>7.7841137423221998</v>
      </c>
      <c r="V153" s="123">
        <v>267</v>
      </c>
      <c r="W153" s="124">
        <v>64.566864566896896</v>
      </c>
      <c r="Y153" s="124">
        <v>-2.3089430894309002</v>
      </c>
      <c r="Z153" s="124">
        <v>-17.827715355805299</v>
      </c>
      <c r="AA153" s="122">
        <v>314.60000000000002</v>
      </c>
      <c r="AB153" s="122">
        <v>9.0695922354692904</v>
      </c>
      <c r="AD153" s="125">
        <v>314.60000000000002</v>
      </c>
      <c r="AE153" s="124">
        <v>9.1988968533017506</v>
      </c>
      <c r="AF153" s="125">
        <v>308</v>
      </c>
      <c r="AG153" s="124">
        <v>5.1500899752731799</v>
      </c>
      <c r="AH153" s="125">
        <v>260</v>
      </c>
      <c r="AI153" s="124">
        <v>18.110218110227201</v>
      </c>
      <c r="AJ153" s="124">
        <v>-2.9999999999999997E-4</v>
      </c>
      <c r="AK153" s="124">
        <v>2.2000000000000001E-3</v>
      </c>
      <c r="AL153" s="132">
        <f t="shared" si="13"/>
        <v>9.1988968533017506</v>
      </c>
      <c r="AM153" s="132">
        <f t="shared" si="14"/>
        <v>308</v>
      </c>
      <c r="AN153" s="137">
        <f t="shared" si="15"/>
        <v>464</v>
      </c>
      <c r="AO153" s="137">
        <f t="shared" si="16"/>
        <v>2.2210000000000001</v>
      </c>
      <c r="AP153" s="137">
        <f t="shared" si="17"/>
        <v>4.9000000000000002E-2</v>
      </c>
      <c r="AQ153" s="132">
        <f t="shared" si="18"/>
        <v>0.45024763619990993</v>
      </c>
    </row>
    <row r="154" spans="1:43" x14ac:dyDescent="0.75">
      <c r="A154" s="120" t="s">
        <v>576</v>
      </c>
      <c r="B154" s="120">
        <v>383</v>
      </c>
      <c r="C154" s="120">
        <v>1.619</v>
      </c>
      <c r="D154" s="120">
        <v>0.04</v>
      </c>
      <c r="E154" s="120">
        <v>1753</v>
      </c>
      <c r="F154" s="121">
        <v>10.615711252653901</v>
      </c>
      <c r="G154" s="120">
        <v>0.32341110438619303</v>
      </c>
      <c r="H154" s="121">
        <v>5.8700000000000002E-2</v>
      </c>
      <c r="I154" s="120">
        <v>1.65354165354248E-3</v>
      </c>
      <c r="J154" s="120">
        <v>0.49569999999999997</v>
      </c>
      <c r="K154" s="121">
        <v>0.75600000000000001</v>
      </c>
      <c r="L154" s="120">
        <v>1.8867571756853101E-2</v>
      </c>
      <c r="M154" s="121">
        <v>9.4200000000000006E-2</v>
      </c>
      <c r="N154" s="120">
        <v>2.8698337123254998E-3</v>
      </c>
      <c r="O154" s="120">
        <v>0.23094000000000001</v>
      </c>
      <c r="P154" s="123">
        <v>580</v>
      </c>
      <c r="Q154" s="124">
        <v>16.740384600878201</v>
      </c>
      <c r="S154" s="123">
        <v>571</v>
      </c>
      <c r="T154" s="124">
        <v>10.6838085070586</v>
      </c>
      <c r="V154" s="123">
        <v>531</v>
      </c>
      <c r="W154" s="124">
        <v>60.629860629890899</v>
      </c>
      <c r="Y154" s="124">
        <v>-1.57618213660244</v>
      </c>
      <c r="Z154" s="124">
        <v>-9.2278719397363602</v>
      </c>
      <c r="AA154" s="122">
        <v>580</v>
      </c>
      <c r="AB154" s="122">
        <v>16.740384600878201</v>
      </c>
      <c r="AD154" s="125">
        <v>578</v>
      </c>
      <c r="AE154" s="124">
        <v>17.1971066341208</v>
      </c>
      <c r="AF154" s="125">
        <v>549</v>
      </c>
      <c r="AG154" s="124">
        <v>9.1860635865151004</v>
      </c>
      <c r="AH154" s="125">
        <v>431</v>
      </c>
      <c r="AI154" s="124">
        <v>37.795237795256703</v>
      </c>
      <c r="AJ154" s="124">
        <v>3.2000000000000002E-3</v>
      </c>
      <c r="AK154" s="124">
        <v>1.4E-3</v>
      </c>
      <c r="AL154" s="132">
        <f t="shared" si="13"/>
        <v>17.1971066341208</v>
      </c>
      <c r="AM154" s="132">
        <f t="shared" si="14"/>
        <v>549</v>
      </c>
      <c r="AN154" s="137">
        <f t="shared" si="15"/>
        <v>383</v>
      </c>
      <c r="AO154" s="137">
        <f t="shared" si="16"/>
        <v>1.619</v>
      </c>
      <c r="AP154" s="137">
        <f t="shared" si="17"/>
        <v>0.04</v>
      </c>
      <c r="AQ154" s="132">
        <f t="shared" si="18"/>
        <v>0.61766522544780733</v>
      </c>
    </row>
    <row r="155" spans="1:43" x14ac:dyDescent="0.75">
      <c r="A155" s="120" t="s">
        <v>577</v>
      </c>
      <c r="B155" s="120">
        <v>640</v>
      </c>
      <c r="C155" s="120">
        <v>1.41</v>
      </c>
      <c r="D155" s="120">
        <v>0.11</v>
      </c>
      <c r="E155" s="120">
        <v>3340</v>
      </c>
      <c r="F155" s="121">
        <v>9.9403578528827001</v>
      </c>
      <c r="G155" s="120">
        <v>0.356630364346261</v>
      </c>
      <c r="H155" s="121">
        <v>6.3500000000000001E-2</v>
      </c>
      <c r="I155" s="120">
        <v>1.41732141732213E-3</v>
      </c>
      <c r="J155" s="120">
        <v>0.33665</v>
      </c>
      <c r="K155" s="121">
        <v>0.876</v>
      </c>
      <c r="L155" s="120">
        <v>2.44049467116812E-2</v>
      </c>
      <c r="M155" s="121">
        <v>0.10059999999999999</v>
      </c>
      <c r="N155" s="120">
        <v>3.60922767411533E-3</v>
      </c>
      <c r="O155" s="120">
        <v>0.67013999999999996</v>
      </c>
      <c r="P155" s="123">
        <v>618</v>
      </c>
      <c r="Q155" s="124">
        <v>20.9543389072875</v>
      </c>
      <c r="S155" s="123">
        <v>637</v>
      </c>
      <c r="T155" s="124">
        <v>13.0282521342892</v>
      </c>
      <c r="V155" s="123">
        <v>712</v>
      </c>
      <c r="W155" s="124">
        <v>45.669245669268498</v>
      </c>
      <c r="Y155" s="124">
        <v>2.98273155416013</v>
      </c>
      <c r="Z155" s="124">
        <v>13.2022471910112</v>
      </c>
      <c r="AA155" s="122">
        <v>618</v>
      </c>
      <c r="AB155" s="122">
        <v>20.9543389072875</v>
      </c>
      <c r="AD155" s="125">
        <v>615</v>
      </c>
      <c r="AE155" s="124">
        <v>21.523575888812299</v>
      </c>
      <c r="AF155" s="125">
        <v>604</v>
      </c>
      <c r="AG155" s="124">
        <v>13.791133154117899</v>
      </c>
      <c r="AH155" s="125">
        <v>574</v>
      </c>
      <c r="AI155" s="124">
        <v>18.897618897628298</v>
      </c>
      <c r="AJ155" s="124">
        <v>5.4000000000000003E-3</v>
      </c>
      <c r="AK155" s="124">
        <v>1.9E-3</v>
      </c>
      <c r="AL155" s="132">
        <f t="shared" si="13"/>
        <v>21.523575888812299</v>
      </c>
      <c r="AM155" s="132">
        <f t="shared" si="14"/>
        <v>604</v>
      </c>
      <c r="AN155" s="137">
        <f t="shared" si="15"/>
        <v>640</v>
      </c>
      <c r="AO155" s="137">
        <f t="shared" si="16"/>
        <v>1.41</v>
      </c>
      <c r="AP155" s="137">
        <f t="shared" si="17"/>
        <v>0.11</v>
      </c>
      <c r="AQ155" s="132">
        <f t="shared" si="18"/>
        <v>0.70921985815602839</v>
      </c>
    </row>
    <row r="156" spans="1:43" x14ac:dyDescent="0.75">
      <c r="A156" s="120" t="s">
        <v>578</v>
      </c>
      <c r="B156" s="120">
        <v>435</v>
      </c>
      <c r="C156" s="120">
        <v>1.1759999999999999</v>
      </c>
      <c r="D156" s="120">
        <v>4.5999999999999999E-2</v>
      </c>
      <c r="E156" s="120">
        <v>2250</v>
      </c>
      <c r="F156" s="121">
        <v>10.111223458038401</v>
      </c>
      <c r="G156" s="120">
        <v>0.32232096160968599</v>
      </c>
      <c r="H156" s="121">
        <v>6.3100000000000003E-2</v>
      </c>
      <c r="I156" s="120">
        <v>1.41732141732213E-3</v>
      </c>
      <c r="J156" s="120">
        <v>0.22141</v>
      </c>
      <c r="K156" s="121">
        <v>0.84899999999999998</v>
      </c>
      <c r="L156" s="120">
        <v>2.1317580749231398E-2</v>
      </c>
      <c r="M156" s="121">
        <v>9.8900000000000002E-2</v>
      </c>
      <c r="N156" s="120">
        <v>3.15268901290628E-3</v>
      </c>
      <c r="O156" s="120">
        <v>0.58631999999999995</v>
      </c>
      <c r="P156" s="123">
        <v>608</v>
      </c>
      <c r="Q156" s="124">
        <v>18.659974876270201</v>
      </c>
      <c r="S156" s="123">
        <v>623</v>
      </c>
      <c r="T156" s="124">
        <v>11.4965722506814</v>
      </c>
      <c r="V156" s="123">
        <v>697</v>
      </c>
      <c r="W156" s="124">
        <v>46.456646456669702</v>
      </c>
      <c r="Y156" s="124">
        <v>2.40770465489567</v>
      </c>
      <c r="Z156" s="124">
        <v>12.7690100430416</v>
      </c>
      <c r="AA156" s="122">
        <v>608</v>
      </c>
      <c r="AB156" s="122">
        <v>18.659974876270201</v>
      </c>
      <c r="AD156" s="125">
        <v>605</v>
      </c>
      <c r="AE156" s="124">
        <v>18.659974876270201</v>
      </c>
      <c r="AF156" s="125">
        <v>593</v>
      </c>
      <c r="AG156" s="124">
        <v>10.743890055056299</v>
      </c>
      <c r="AH156" s="125">
        <v>550</v>
      </c>
      <c r="AI156" s="124">
        <v>20.472420472430699</v>
      </c>
      <c r="AJ156" s="124">
        <v>5.0000000000000001E-3</v>
      </c>
      <c r="AK156" s="124">
        <v>1.6000000000000001E-3</v>
      </c>
      <c r="AL156" s="132">
        <f t="shared" si="13"/>
        <v>18.659974876270201</v>
      </c>
      <c r="AM156" s="132">
        <f t="shared" si="14"/>
        <v>593</v>
      </c>
      <c r="AN156" s="137">
        <f t="shared" si="15"/>
        <v>435</v>
      </c>
      <c r="AO156" s="137">
        <f t="shared" si="16"/>
        <v>1.1759999999999999</v>
      </c>
      <c r="AP156" s="137">
        <f t="shared" si="17"/>
        <v>4.5999999999999999E-2</v>
      </c>
      <c r="AQ156" s="132">
        <f t="shared" si="18"/>
        <v>0.85034013605442182</v>
      </c>
    </row>
    <row r="157" spans="1:43" x14ac:dyDescent="0.75">
      <c r="A157" s="120" t="s">
        <v>579</v>
      </c>
      <c r="B157" s="120">
        <v>165</v>
      </c>
      <c r="C157" s="120">
        <v>1.77</v>
      </c>
      <c r="D157" s="120">
        <v>0.12</v>
      </c>
      <c r="E157" s="120">
        <v>860</v>
      </c>
      <c r="F157" s="121">
        <v>12.7713920817369</v>
      </c>
      <c r="G157" s="120">
        <v>0.62617531817593997</v>
      </c>
      <c r="H157" s="121">
        <v>8.2600000000000007E-2</v>
      </c>
      <c r="I157" s="120">
        <v>7.7952677952716903E-3</v>
      </c>
      <c r="J157" s="120">
        <v>-0.36686000000000002</v>
      </c>
      <c r="K157" s="121">
        <v>0.88</v>
      </c>
      <c r="L157" s="120">
        <v>0.102547284703204</v>
      </c>
      <c r="M157" s="121">
        <v>7.8299999999999995E-2</v>
      </c>
      <c r="N157" s="120">
        <v>3.8390119964516901E-3</v>
      </c>
      <c r="O157" s="120">
        <v>0.67173000000000005</v>
      </c>
      <c r="P157" s="123">
        <v>485</v>
      </c>
      <c r="Q157" s="124">
        <v>22.876979394880198</v>
      </c>
      <c r="S157" s="123">
        <v>633</v>
      </c>
      <c r="T157" s="124">
        <v>52.074839679184699</v>
      </c>
      <c r="V157" s="123">
        <v>1130</v>
      </c>
      <c r="W157" s="124">
        <v>157.48015748023599</v>
      </c>
      <c r="Y157" s="124">
        <v>23.380726698262301</v>
      </c>
      <c r="Z157" s="124">
        <v>57.079646017699098</v>
      </c>
      <c r="AA157" s="122" t="s">
        <v>35</v>
      </c>
      <c r="AB157" s="122" t="s">
        <v>35</v>
      </c>
      <c r="AD157" s="125">
        <v>467</v>
      </c>
      <c r="AE157" s="124">
        <v>20.879084899338199</v>
      </c>
      <c r="AF157" s="125">
        <v>464</v>
      </c>
      <c r="AG157" s="124">
        <v>18.413281283160501</v>
      </c>
      <c r="AH157" s="125">
        <v>460</v>
      </c>
      <c r="AI157" s="124">
        <v>31.496031496047198</v>
      </c>
      <c r="AJ157" s="124">
        <v>3.3000000000000002E-2</v>
      </c>
      <c r="AK157" s="124">
        <v>1.2E-2</v>
      </c>
      <c r="AL157" s="132">
        <f t="shared" si="13"/>
        <v>20.879084899338199</v>
      </c>
      <c r="AM157" s="132">
        <f t="shared" si="14"/>
        <v>464</v>
      </c>
      <c r="AN157" s="137">
        <f t="shared" si="15"/>
        <v>165</v>
      </c>
      <c r="AO157" s="137">
        <f t="shared" si="16"/>
        <v>1.77</v>
      </c>
      <c r="AP157" s="137">
        <f t="shared" si="17"/>
        <v>0.12</v>
      </c>
      <c r="AQ157" s="132">
        <f t="shared" si="18"/>
        <v>0.56497175141242939</v>
      </c>
    </row>
    <row r="158" spans="1:43" x14ac:dyDescent="0.75">
      <c r="A158" s="120" t="s">
        <v>580</v>
      </c>
      <c r="B158" s="120">
        <v>663</v>
      </c>
      <c r="C158" s="120">
        <v>4.4000000000000004</v>
      </c>
      <c r="D158" s="120">
        <v>1.4</v>
      </c>
      <c r="E158" s="120">
        <v>2390</v>
      </c>
      <c r="F158" s="121">
        <v>14.3061516452074</v>
      </c>
      <c r="G158" s="120">
        <v>0.54996055554174295</v>
      </c>
      <c r="H158" s="121">
        <v>5.9499999999999997E-2</v>
      </c>
      <c r="I158" s="120">
        <v>2.04724204724307E-3</v>
      </c>
      <c r="J158" s="120">
        <v>-0.22575000000000001</v>
      </c>
      <c r="K158" s="121">
        <v>0.57499999999999996</v>
      </c>
      <c r="L158" s="120">
        <v>2.9410552952979299E-2</v>
      </c>
      <c r="M158" s="121">
        <v>6.9900000000000004E-2</v>
      </c>
      <c r="N158" s="120">
        <v>2.6871127739825102E-3</v>
      </c>
      <c r="O158" s="120">
        <v>0.72177999999999998</v>
      </c>
      <c r="P158" s="123">
        <v>435</v>
      </c>
      <c r="Q158" s="124">
        <v>16.391989115693502</v>
      </c>
      <c r="S158" s="123">
        <v>458</v>
      </c>
      <c r="T158" s="124">
        <v>18.295172557640399</v>
      </c>
      <c r="V158" s="123">
        <v>555</v>
      </c>
      <c r="W158" s="124">
        <v>68.503868503902794</v>
      </c>
      <c r="Y158" s="124">
        <v>5.0218340611353698</v>
      </c>
      <c r="Z158" s="124">
        <v>21.6216216216216</v>
      </c>
      <c r="AA158" s="122">
        <v>435</v>
      </c>
      <c r="AB158" s="122">
        <v>16.391989115693502</v>
      </c>
      <c r="AD158" s="125">
        <v>433</v>
      </c>
      <c r="AE158" s="124">
        <v>16.391989115693502</v>
      </c>
      <c r="AF158" s="125">
        <v>425</v>
      </c>
      <c r="AG158" s="124">
        <v>12.092697751694599</v>
      </c>
      <c r="AH158" s="125">
        <v>394</v>
      </c>
      <c r="AI158" s="124">
        <v>18.110218110227201</v>
      </c>
      <c r="AJ158" s="124">
        <v>5.5999999999999999E-3</v>
      </c>
      <c r="AK158" s="124">
        <v>2.5999999999999999E-3</v>
      </c>
      <c r="AL158" s="132">
        <f t="shared" si="13"/>
        <v>16.391989115693502</v>
      </c>
      <c r="AM158" s="132">
        <f t="shared" si="14"/>
        <v>425</v>
      </c>
      <c r="AN158" s="137">
        <f t="shared" si="15"/>
        <v>663</v>
      </c>
      <c r="AO158" s="137">
        <f t="shared" si="16"/>
        <v>4.4000000000000004</v>
      </c>
      <c r="AP158" s="137">
        <f t="shared" si="17"/>
        <v>1.4</v>
      </c>
      <c r="AQ158" s="132">
        <f t="shared" si="18"/>
        <v>0.22727272727272727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7E27F-04FE-4529-8FEF-28A2F40D5C75}">
  <dimension ref="A1:AQ285"/>
  <sheetViews>
    <sheetView zoomScale="70" zoomScaleNormal="70" workbookViewId="0">
      <selection sqref="A1:E2"/>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43" ht="14.4" customHeight="1" x14ac:dyDescent="0.75">
      <c r="A1" s="220" t="s">
        <v>353</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70" t="s">
        <v>349</v>
      </c>
      <c r="AM1" s="271"/>
      <c r="AN1" s="271"/>
      <c r="AO1" s="271"/>
      <c r="AP1" s="271"/>
      <c r="AQ1" s="272"/>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73"/>
      <c r="AM2" s="274"/>
      <c r="AN2" s="274"/>
      <c r="AO2" s="274"/>
      <c r="AP2" s="274"/>
      <c r="AQ2" s="275"/>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32" t="s">
        <v>0</v>
      </c>
      <c r="AM3" s="32" t="s">
        <v>29</v>
      </c>
      <c r="AN3" s="31" t="s">
        <v>2</v>
      </c>
      <c r="AO3" s="31" t="s">
        <v>3</v>
      </c>
      <c r="AP3" s="31" t="s">
        <v>21</v>
      </c>
      <c r="AQ3" s="35" t="s">
        <v>348</v>
      </c>
    </row>
    <row r="4" spans="1:43" x14ac:dyDescent="0.75">
      <c r="A4" s="5" t="s">
        <v>36</v>
      </c>
      <c r="B4" s="22">
        <v>451</v>
      </c>
      <c r="C4" s="22">
        <v>0.52300000000000002</v>
      </c>
      <c r="D4" s="22">
        <v>4.7E-2</v>
      </c>
      <c r="E4" s="22">
        <v>13010</v>
      </c>
      <c r="F4" s="20">
        <v>12.3456790123457</v>
      </c>
      <c r="G4" s="22">
        <v>0.55507897862162103</v>
      </c>
      <c r="H4" s="18">
        <v>7.6499999999999999E-2</v>
      </c>
      <c r="I4" s="15">
        <v>2.2068076216233698E-3</v>
      </c>
      <c r="J4" s="24">
        <v>0.72224999999999995</v>
      </c>
      <c r="K4" s="18">
        <v>0.84799999999999998</v>
      </c>
      <c r="L4" s="15">
        <v>2.9845221891619401E-2</v>
      </c>
      <c r="M4" s="18">
        <v>8.1000000000000003E-2</v>
      </c>
      <c r="N4" s="15">
        <v>3.64187317873646E-3</v>
      </c>
      <c r="O4" s="24">
        <v>0.83052999999999999</v>
      </c>
      <c r="P4" s="10">
        <v>502</v>
      </c>
      <c r="Q4" s="6">
        <v>21.8117245410103</v>
      </c>
      <c r="R4" s="6">
        <v>24.391037275968401</v>
      </c>
      <c r="S4" s="10">
        <v>622</v>
      </c>
      <c r="T4" s="6">
        <v>16.497595603047699</v>
      </c>
      <c r="U4" s="6">
        <v>19.571753467718601</v>
      </c>
      <c r="V4" s="10">
        <v>1099</v>
      </c>
      <c r="W4" s="6">
        <v>298.29885064227602</v>
      </c>
      <c r="X4" s="6">
        <v>341.65820447610997</v>
      </c>
      <c r="Y4" s="6">
        <v>19.292604501607698</v>
      </c>
      <c r="Z4" s="6">
        <v>54.322111010009102</v>
      </c>
      <c r="AA4" s="7">
        <v>502</v>
      </c>
      <c r="AB4" s="7">
        <v>21.8117245410103</v>
      </c>
      <c r="AC4" s="7">
        <v>24.391037275968401</v>
      </c>
      <c r="AD4" s="13">
        <v>490</v>
      </c>
      <c r="AE4" s="6">
        <v>22.3272104718191</v>
      </c>
      <c r="AF4" s="13">
        <v>492</v>
      </c>
      <c r="AG4" s="6">
        <v>21.941368705750801</v>
      </c>
      <c r="AH4" s="13">
        <v>502</v>
      </c>
      <c r="AI4" s="6">
        <v>295.87506027798798</v>
      </c>
      <c r="AJ4" s="6">
        <v>2.4400000000000002E-2</v>
      </c>
      <c r="AK4" s="6">
        <v>4.0000000000000001E-3</v>
      </c>
      <c r="AL4" s="33">
        <f>AA4</f>
        <v>502</v>
      </c>
      <c r="AM4" s="33">
        <f>AB4</f>
        <v>21.8117245410103</v>
      </c>
      <c r="AN4" s="29">
        <f>B4</f>
        <v>451</v>
      </c>
      <c r="AO4" s="29">
        <f t="shared" ref="AO4:AP4" si="0">C4</f>
        <v>0.52300000000000002</v>
      </c>
      <c r="AP4" s="29">
        <f t="shared" si="0"/>
        <v>4.7E-2</v>
      </c>
      <c r="AQ4" s="34">
        <f>1/AO4</f>
        <v>1.9120458891013383</v>
      </c>
    </row>
    <row r="5" spans="1:43" x14ac:dyDescent="0.75">
      <c r="A5" s="5" t="s">
        <v>37</v>
      </c>
      <c r="B5" s="22">
        <v>85.2</v>
      </c>
      <c r="C5" s="22">
        <v>1.39</v>
      </c>
      <c r="D5" s="22">
        <v>0.23</v>
      </c>
      <c r="E5" s="22">
        <v>2270</v>
      </c>
      <c r="F5" s="20">
        <v>10.2040816326531</v>
      </c>
      <c r="G5" s="22">
        <v>0.86366983606163605</v>
      </c>
      <c r="H5" s="18">
        <v>6.1899999999999997E-2</v>
      </c>
      <c r="I5" s="15">
        <v>7.4089174528010901E-3</v>
      </c>
      <c r="J5" s="24">
        <v>0.58799999999999997</v>
      </c>
      <c r="K5" s="18">
        <v>0.82</v>
      </c>
      <c r="L5" s="15">
        <v>6.9958375166951997E-2</v>
      </c>
      <c r="M5" s="18">
        <v>9.8000000000000004E-2</v>
      </c>
      <c r="N5" s="15">
        <v>8.2946851055359493E-3</v>
      </c>
      <c r="O5" s="24">
        <v>0.51690999999999998</v>
      </c>
      <c r="P5" s="10">
        <v>601</v>
      </c>
      <c r="Q5" s="6">
        <v>47.341908703343499</v>
      </c>
      <c r="R5" s="6">
        <v>49.095209921362802</v>
      </c>
      <c r="S5" s="10">
        <v>608</v>
      </c>
      <c r="T5" s="6">
        <v>39.400015355983399</v>
      </c>
      <c r="U5" s="6">
        <v>40.733981550132803</v>
      </c>
      <c r="V5" s="10">
        <v>630</v>
      </c>
      <c r="W5" s="6">
        <v>263.76255222050497</v>
      </c>
      <c r="X5" s="6">
        <v>265.10037474406897</v>
      </c>
      <c r="Y5" s="6">
        <v>1.1513157894736801</v>
      </c>
      <c r="Z5" s="6">
        <v>4.6031746031745904</v>
      </c>
      <c r="AA5" s="7">
        <v>601</v>
      </c>
      <c r="AB5" s="7">
        <v>47.341908703343499</v>
      </c>
      <c r="AC5" s="7">
        <v>49.095209921362802</v>
      </c>
      <c r="AD5" s="13">
        <v>598</v>
      </c>
      <c r="AE5" s="6">
        <v>49.679375194095499</v>
      </c>
      <c r="AF5" s="13">
        <v>570</v>
      </c>
      <c r="AG5" s="6">
        <v>48.2707593689153</v>
      </c>
      <c r="AH5" s="13">
        <v>460</v>
      </c>
      <c r="AI5" s="6">
        <v>210.96228087948501</v>
      </c>
      <c r="AJ5" s="6">
        <v>6.8999999999999999E-3</v>
      </c>
      <c r="AK5" s="6">
        <v>9.7999999999999997E-3</v>
      </c>
      <c r="AL5" s="33">
        <f t="shared" ref="AL5:AL68" si="1">AA5</f>
        <v>601</v>
      </c>
      <c r="AM5" s="33">
        <f t="shared" ref="AM5:AM68" si="2">AB5</f>
        <v>47.341908703343499</v>
      </c>
      <c r="AN5" s="29">
        <f t="shared" ref="AN5:AN68" si="3">B5</f>
        <v>85.2</v>
      </c>
      <c r="AO5" s="29">
        <f t="shared" ref="AO5:AO68" si="4">C5</f>
        <v>1.39</v>
      </c>
      <c r="AP5" s="29">
        <f t="shared" ref="AP5:AP68" si="5">D5</f>
        <v>0.23</v>
      </c>
      <c r="AQ5" s="34">
        <f t="shared" ref="AQ5:AQ68" si="6">1/AO5</f>
        <v>0.71942446043165476</v>
      </c>
    </row>
    <row r="6" spans="1:43" x14ac:dyDescent="0.75">
      <c r="A6" s="5" t="s">
        <v>38</v>
      </c>
      <c r="B6" s="22">
        <v>588</v>
      </c>
      <c r="C6" s="22">
        <v>2.09</v>
      </c>
      <c r="D6" s="22">
        <v>0.15</v>
      </c>
      <c r="E6" s="22">
        <v>7710</v>
      </c>
      <c r="F6" s="20">
        <v>18.416206261510101</v>
      </c>
      <c r="G6" s="22">
        <v>0.73481645721361899</v>
      </c>
      <c r="H6" s="18">
        <v>5.4899999999999997E-2</v>
      </c>
      <c r="I6" s="15">
        <v>2.0195562908421E-3</v>
      </c>
      <c r="J6" s="24">
        <v>0.59060999999999997</v>
      </c>
      <c r="K6" s="18">
        <v>0.40899999999999997</v>
      </c>
      <c r="L6" s="15">
        <v>1.4232064138416401E-2</v>
      </c>
      <c r="M6" s="18">
        <v>5.4300000000000001E-2</v>
      </c>
      <c r="N6" s="15">
        <v>2.1665989759297802E-3</v>
      </c>
      <c r="O6" s="24">
        <v>0.74883</v>
      </c>
      <c r="P6" s="10">
        <v>341</v>
      </c>
      <c r="Q6" s="6">
        <v>13.189531963991399</v>
      </c>
      <c r="R6" s="6">
        <v>15.1745130353418</v>
      </c>
      <c r="S6" s="10">
        <v>348</v>
      </c>
      <c r="T6" s="6">
        <v>10.1449642887292</v>
      </c>
      <c r="U6" s="6">
        <v>12.136371628219599</v>
      </c>
      <c r="V6" s="10">
        <v>397</v>
      </c>
      <c r="W6" s="6">
        <v>93.670857383316203</v>
      </c>
      <c r="X6" s="6">
        <v>98.522772676563605</v>
      </c>
      <c r="Y6" s="6">
        <v>2.0114942528735602</v>
      </c>
      <c r="Z6" s="6">
        <v>14.105793450881601</v>
      </c>
      <c r="AA6" s="7">
        <v>341</v>
      </c>
      <c r="AB6" s="7">
        <v>13.189531963991399</v>
      </c>
      <c r="AC6" s="7">
        <v>15.1745130353418</v>
      </c>
      <c r="AD6" s="13">
        <v>340</v>
      </c>
      <c r="AE6" s="6">
        <v>13.6754800072666</v>
      </c>
      <c r="AF6" s="13">
        <v>331</v>
      </c>
      <c r="AG6" s="6">
        <v>11.0596699959624</v>
      </c>
      <c r="AH6" s="13">
        <v>274</v>
      </c>
      <c r="AI6" s="6">
        <v>83.267487790406904</v>
      </c>
      <c r="AJ6" s="6">
        <v>4.1000000000000003E-3</v>
      </c>
      <c r="AK6" s="6">
        <v>2E-3</v>
      </c>
      <c r="AL6" s="33">
        <f t="shared" si="1"/>
        <v>341</v>
      </c>
      <c r="AM6" s="33">
        <f t="shared" si="2"/>
        <v>13.189531963991399</v>
      </c>
      <c r="AN6" s="29">
        <f t="shared" si="3"/>
        <v>588</v>
      </c>
      <c r="AO6" s="29">
        <f t="shared" si="4"/>
        <v>2.09</v>
      </c>
      <c r="AP6" s="29">
        <f t="shared" si="5"/>
        <v>0.15</v>
      </c>
      <c r="AQ6" s="34">
        <f t="shared" si="6"/>
        <v>0.47846889952153115</v>
      </c>
    </row>
    <row r="7" spans="1:43" x14ac:dyDescent="0.75">
      <c r="A7" s="5" t="s">
        <v>39</v>
      </c>
      <c r="B7" s="22">
        <v>631</v>
      </c>
      <c r="C7" s="22">
        <v>2.46</v>
      </c>
      <c r="D7" s="22">
        <v>0.28000000000000003</v>
      </c>
      <c r="E7" s="22">
        <v>165000</v>
      </c>
      <c r="F7" s="20">
        <v>2.7624309392265198</v>
      </c>
      <c r="G7" s="22">
        <v>0.15533571881255501</v>
      </c>
      <c r="H7" s="18">
        <v>0.17</v>
      </c>
      <c r="I7" s="15">
        <v>4.4832030731060601E-3</v>
      </c>
      <c r="J7" s="24">
        <v>0.79698000000000002</v>
      </c>
      <c r="K7" s="18">
        <v>8.34</v>
      </c>
      <c r="L7" s="15">
        <v>0.354031459144523</v>
      </c>
      <c r="M7" s="18">
        <v>0.36199999999999999</v>
      </c>
      <c r="N7" s="15">
        <v>2.0355813936072401E-2</v>
      </c>
      <c r="O7" s="24">
        <v>0.87683999999999995</v>
      </c>
      <c r="P7" s="10">
        <v>1980</v>
      </c>
      <c r="Q7" s="6">
        <v>95.251791964905607</v>
      </c>
      <c r="R7" s="6">
        <v>102.821687470439</v>
      </c>
      <c r="S7" s="10">
        <v>2259</v>
      </c>
      <c r="T7" s="6">
        <v>38.902428382748901</v>
      </c>
      <c r="U7" s="6">
        <v>43.968956444595399</v>
      </c>
      <c r="V7" s="10">
        <v>2545</v>
      </c>
      <c r="W7" s="6">
        <v>45.510916490956497</v>
      </c>
      <c r="X7" s="6">
        <v>50.481384081437099</v>
      </c>
      <c r="Y7" s="6">
        <v>12.350597609561801</v>
      </c>
      <c r="Z7" s="6">
        <v>22.2003929273084</v>
      </c>
      <c r="AA7" s="7" t="s">
        <v>35</v>
      </c>
      <c r="AB7" s="7" t="s">
        <v>35</v>
      </c>
      <c r="AC7" s="7" t="s">
        <v>35</v>
      </c>
      <c r="AD7" s="13">
        <v>1900</v>
      </c>
      <c r="AE7" s="6">
        <v>111.99019543033999</v>
      </c>
      <c r="AF7" s="13">
        <v>1920</v>
      </c>
      <c r="AG7" s="6">
        <v>94.117702554168304</v>
      </c>
      <c r="AH7" s="13">
        <v>1960</v>
      </c>
      <c r="AI7" s="6">
        <v>79.576350254625396</v>
      </c>
      <c r="AJ7" s="6">
        <v>5.6000000000000001E-2</v>
      </c>
      <c r="AK7" s="6">
        <v>1.7999999999999999E-2</v>
      </c>
      <c r="AL7" s="33" t="str">
        <f t="shared" si="1"/>
        <v>Discordant</v>
      </c>
      <c r="AM7" s="33" t="str">
        <f t="shared" si="2"/>
        <v>Discordant</v>
      </c>
      <c r="AN7" s="29">
        <f t="shared" si="3"/>
        <v>631</v>
      </c>
      <c r="AO7" s="29">
        <f t="shared" si="4"/>
        <v>2.46</v>
      </c>
      <c r="AP7" s="29">
        <f t="shared" si="5"/>
        <v>0.28000000000000003</v>
      </c>
      <c r="AQ7" s="34">
        <f t="shared" si="6"/>
        <v>0.4065040650406504</v>
      </c>
    </row>
    <row r="8" spans="1:43" x14ac:dyDescent="0.75">
      <c r="A8" s="5" t="s">
        <v>40</v>
      </c>
      <c r="B8" s="22">
        <v>1279</v>
      </c>
      <c r="C8" s="22">
        <v>2.4700000000000002</v>
      </c>
      <c r="D8" s="22">
        <v>0.17</v>
      </c>
      <c r="E8" s="22">
        <v>16690</v>
      </c>
      <c r="F8" s="20">
        <v>17.985611510791401</v>
      </c>
      <c r="G8" s="22">
        <v>0.66190176475445095</v>
      </c>
      <c r="H8" s="18">
        <v>5.2200000000000003E-2</v>
      </c>
      <c r="I8" s="15">
        <v>1.30259784838456E-3</v>
      </c>
      <c r="J8" s="24">
        <v>0.65825999999999996</v>
      </c>
      <c r="K8" s="18">
        <v>0.39900000000000002</v>
      </c>
      <c r="L8" s="15">
        <v>1.2778333789661299E-2</v>
      </c>
      <c r="M8" s="18">
        <v>5.5599999999999997E-2</v>
      </c>
      <c r="N8" s="15">
        <v>2.04617663949132E-3</v>
      </c>
      <c r="O8" s="24">
        <v>0.74541999999999997</v>
      </c>
      <c r="P8" s="10">
        <v>349</v>
      </c>
      <c r="Q8" s="6">
        <v>12.374454334978299</v>
      </c>
      <c r="R8" s="6">
        <v>14.5606333240684</v>
      </c>
      <c r="S8" s="10">
        <v>340.6</v>
      </c>
      <c r="T8" s="6">
        <v>9.1283215717340607</v>
      </c>
      <c r="U8" s="6">
        <v>11.232101310757701</v>
      </c>
      <c r="V8" s="10">
        <v>285</v>
      </c>
      <c r="W8" s="6">
        <v>53.448722495857098</v>
      </c>
      <c r="X8" s="6">
        <v>57.997441847363604</v>
      </c>
      <c r="Y8" s="6">
        <v>-2.4662360540222998</v>
      </c>
      <c r="Z8" s="6">
        <v>-22.456140350877199</v>
      </c>
      <c r="AA8" s="7">
        <v>349</v>
      </c>
      <c r="AB8" s="7">
        <v>12.374454334978299</v>
      </c>
      <c r="AC8" s="7">
        <v>14.5606333240684</v>
      </c>
      <c r="AD8" s="13">
        <v>349</v>
      </c>
      <c r="AE8" s="6">
        <v>12.374454334978299</v>
      </c>
      <c r="AF8" s="13">
        <v>335</v>
      </c>
      <c r="AG8" s="6">
        <v>10.060583219524901</v>
      </c>
      <c r="AH8" s="13">
        <v>244</v>
      </c>
      <c r="AI8" s="6">
        <v>41.699939285796802</v>
      </c>
      <c r="AJ8" s="6">
        <v>1.9E-3</v>
      </c>
      <c r="AK8" s="6">
        <v>1.1000000000000001E-3</v>
      </c>
      <c r="AL8" s="33">
        <f t="shared" si="1"/>
        <v>349</v>
      </c>
      <c r="AM8" s="33">
        <f t="shared" si="2"/>
        <v>12.374454334978299</v>
      </c>
      <c r="AN8" s="29">
        <f t="shared" si="3"/>
        <v>1279</v>
      </c>
      <c r="AO8" s="29">
        <f t="shared" si="4"/>
        <v>2.4700000000000002</v>
      </c>
      <c r="AP8" s="29">
        <f t="shared" si="5"/>
        <v>0.17</v>
      </c>
      <c r="AQ8" s="34">
        <f t="shared" si="6"/>
        <v>0.40485829959514169</v>
      </c>
    </row>
    <row r="9" spans="1:43" x14ac:dyDescent="0.75">
      <c r="A9" s="5" t="s">
        <v>41</v>
      </c>
      <c r="B9" s="22">
        <v>1110</v>
      </c>
      <c r="C9" s="22">
        <v>1.58</v>
      </c>
      <c r="D9" s="22">
        <v>0.11</v>
      </c>
      <c r="E9" s="22">
        <v>19300</v>
      </c>
      <c r="F9" s="20">
        <v>21.2765957446809</v>
      </c>
      <c r="G9" s="22">
        <v>0.95633928947353797</v>
      </c>
      <c r="H9" s="18">
        <v>8.8800000000000004E-2</v>
      </c>
      <c r="I9" s="15">
        <v>3.4913802099799099E-3</v>
      </c>
      <c r="J9" s="24">
        <v>0.73763000000000001</v>
      </c>
      <c r="K9" s="18">
        <v>0.56699999999999995</v>
      </c>
      <c r="L9" s="15">
        <v>1.9478737873897201E-2</v>
      </c>
      <c r="M9" s="18">
        <v>4.7E-2</v>
      </c>
      <c r="N9" s="15">
        <v>2.1125534904470398E-3</v>
      </c>
      <c r="O9" s="24">
        <v>0.22831000000000001</v>
      </c>
      <c r="P9" s="10">
        <v>296</v>
      </c>
      <c r="Q9" s="6">
        <v>13.0811928774168</v>
      </c>
      <c r="R9" s="6">
        <v>14.6249520132877</v>
      </c>
      <c r="S9" s="10">
        <v>455</v>
      </c>
      <c r="T9" s="6">
        <v>12.6643725540294</v>
      </c>
      <c r="U9" s="6">
        <v>15.1437002554038</v>
      </c>
      <c r="V9" s="10">
        <v>1370</v>
      </c>
      <c r="W9" s="6">
        <v>75.818829838432606</v>
      </c>
      <c r="X9" s="6">
        <v>77.268200980067803</v>
      </c>
      <c r="Y9" s="6">
        <v>34.945054945054899</v>
      </c>
      <c r="Z9" s="6">
        <v>78.394160583941598</v>
      </c>
      <c r="AA9" s="7" t="s">
        <v>35</v>
      </c>
      <c r="AB9" s="7" t="s">
        <v>35</v>
      </c>
      <c r="AC9" s="7" t="s">
        <v>35</v>
      </c>
      <c r="AD9" s="13">
        <v>283</v>
      </c>
      <c r="AE9" s="6">
        <v>13.5984781169137</v>
      </c>
      <c r="AF9" s="13">
        <v>284</v>
      </c>
      <c r="AG9" s="6">
        <v>14.5297739895448</v>
      </c>
      <c r="AH9" s="13">
        <v>296</v>
      </c>
      <c r="AI9" s="6">
        <v>22.3192060358157</v>
      </c>
      <c r="AJ9" s="6">
        <v>4.6699999999999998E-2</v>
      </c>
      <c r="AK9" s="6">
        <v>7.1000000000000004E-3</v>
      </c>
      <c r="AL9" s="33" t="str">
        <f t="shared" si="1"/>
        <v>Discordant</v>
      </c>
      <c r="AM9" s="33" t="str">
        <f t="shared" si="2"/>
        <v>Discordant</v>
      </c>
      <c r="AN9" s="29">
        <f t="shared" si="3"/>
        <v>1110</v>
      </c>
      <c r="AO9" s="29">
        <f t="shared" si="4"/>
        <v>1.58</v>
      </c>
      <c r="AP9" s="29">
        <f t="shared" si="5"/>
        <v>0.11</v>
      </c>
      <c r="AQ9" s="34">
        <f t="shared" si="6"/>
        <v>0.63291139240506322</v>
      </c>
    </row>
    <row r="10" spans="1:43" x14ac:dyDescent="0.75">
      <c r="A10" s="5" t="s">
        <v>42</v>
      </c>
      <c r="B10" s="22">
        <v>808</v>
      </c>
      <c r="C10" s="22">
        <v>2.0099999999999998</v>
      </c>
      <c r="D10" s="22">
        <v>0.25</v>
      </c>
      <c r="E10" s="22">
        <v>24200</v>
      </c>
      <c r="F10" s="20">
        <v>10.162601626016301</v>
      </c>
      <c r="G10" s="22">
        <v>0.49050127414280398</v>
      </c>
      <c r="H10" s="18">
        <v>6.4000000000000001E-2</v>
      </c>
      <c r="I10" s="15">
        <v>1.50671118711743E-3</v>
      </c>
      <c r="J10" s="24">
        <v>0.77205000000000001</v>
      </c>
      <c r="K10" s="18">
        <v>0.86</v>
      </c>
      <c r="L10" s="15">
        <v>3.42675360071307E-2</v>
      </c>
      <c r="M10" s="18">
        <v>9.8400000000000001E-2</v>
      </c>
      <c r="N10" s="15">
        <v>4.7493080169641504E-3</v>
      </c>
      <c r="O10" s="24">
        <v>0.92303999999999997</v>
      </c>
      <c r="P10" s="10">
        <v>604</v>
      </c>
      <c r="Q10" s="6">
        <v>28.230973343205601</v>
      </c>
      <c r="R10" s="6">
        <v>31.1019312705976</v>
      </c>
      <c r="S10" s="10">
        <v>629</v>
      </c>
      <c r="T10" s="6">
        <v>18.920198425162798</v>
      </c>
      <c r="U10" s="6">
        <v>21.692173728461398</v>
      </c>
      <c r="V10" s="10">
        <v>731</v>
      </c>
      <c r="W10" s="6">
        <v>51.370344268555002</v>
      </c>
      <c r="X10" s="6">
        <v>59.052719070576799</v>
      </c>
      <c r="Y10" s="6">
        <v>3.9745627980922098</v>
      </c>
      <c r="Z10" s="6">
        <v>17.3734610123119</v>
      </c>
      <c r="AA10" s="7">
        <v>604</v>
      </c>
      <c r="AB10" s="7">
        <v>28.230973343205601</v>
      </c>
      <c r="AC10" s="7">
        <v>31.1019312705976</v>
      </c>
      <c r="AD10" s="13">
        <v>601</v>
      </c>
      <c r="AE10" s="6">
        <v>28.761099699155899</v>
      </c>
      <c r="AF10" s="13">
        <v>593</v>
      </c>
      <c r="AG10" s="6">
        <v>25.2088458372757</v>
      </c>
      <c r="AH10" s="13">
        <v>564</v>
      </c>
      <c r="AI10" s="6">
        <v>38.354260131957403</v>
      </c>
      <c r="AJ10" s="6">
        <v>6.4000000000000003E-3</v>
      </c>
      <c r="AK10" s="6">
        <v>3.2000000000000002E-3</v>
      </c>
      <c r="AL10" s="33">
        <f t="shared" si="1"/>
        <v>604</v>
      </c>
      <c r="AM10" s="33">
        <f t="shared" si="2"/>
        <v>28.230973343205601</v>
      </c>
      <c r="AN10" s="29">
        <f t="shared" si="3"/>
        <v>808</v>
      </c>
      <c r="AO10" s="29">
        <f t="shared" si="4"/>
        <v>2.0099999999999998</v>
      </c>
      <c r="AP10" s="29">
        <f t="shared" si="5"/>
        <v>0.25</v>
      </c>
      <c r="AQ10" s="34">
        <f t="shared" si="6"/>
        <v>0.49751243781094534</v>
      </c>
    </row>
    <row r="11" spans="1:43" x14ac:dyDescent="0.75">
      <c r="A11" s="5" t="s">
        <v>43</v>
      </c>
      <c r="B11" s="22">
        <v>650</v>
      </c>
      <c r="C11" s="22">
        <v>1.52</v>
      </c>
      <c r="D11" s="22">
        <v>0.11</v>
      </c>
      <c r="E11" s="22">
        <v>258000</v>
      </c>
      <c r="F11" s="20">
        <v>2.0366598778004099</v>
      </c>
      <c r="G11" s="22">
        <v>9.735891286284E-2</v>
      </c>
      <c r="H11" s="18">
        <v>0.17610000000000001</v>
      </c>
      <c r="I11" s="15">
        <v>3.5589936687265601E-3</v>
      </c>
      <c r="J11" s="24">
        <v>0.65952999999999995</v>
      </c>
      <c r="K11" s="18">
        <v>11.85</v>
      </c>
      <c r="L11" s="15">
        <v>0.47705829926749999</v>
      </c>
      <c r="M11" s="18">
        <v>0.49099999999999999</v>
      </c>
      <c r="N11" s="15">
        <v>2.34713840718863E-2</v>
      </c>
      <c r="O11" s="24">
        <v>0.88202000000000003</v>
      </c>
      <c r="P11" s="10">
        <v>2570</v>
      </c>
      <c r="Q11" s="6">
        <v>100.079249120047</v>
      </c>
      <c r="R11" s="6">
        <v>110.984778816011</v>
      </c>
      <c r="S11" s="10">
        <v>2586</v>
      </c>
      <c r="T11" s="6">
        <v>36.340058373469098</v>
      </c>
      <c r="U11" s="6">
        <v>42.052629122562003</v>
      </c>
      <c r="V11" s="10">
        <v>2610</v>
      </c>
      <c r="W11" s="6">
        <v>33.750352654926097</v>
      </c>
      <c r="X11" s="6">
        <v>38.704447701558898</v>
      </c>
      <c r="Y11" s="6">
        <v>0.61871616395978901</v>
      </c>
      <c r="Z11" s="6">
        <v>1.5325670498084301</v>
      </c>
      <c r="AA11" s="7">
        <v>2610</v>
      </c>
      <c r="AB11" s="7">
        <v>33.750352654926097</v>
      </c>
      <c r="AC11" s="7">
        <v>38.704447701558898</v>
      </c>
      <c r="AD11" s="13">
        <v>2520</v>
      </c>
      <c r="AE11" s="6">
        <v>110.697136839362</v>
      </c>
      <c r="AF11" s="13">
        <v>2452</v>
      </c>
      <c r="AG11" s="6">
        <v>62.723287880875198</v>
      </c>
      <c r="AH11" s="13">
        <v>2406</v>
      </c>
      <c r="AI11" s="6">
        <v>39.22460075427</v>
      </c>
      <c r="AJ11" s="6">
        <v>2.3E-2</v>
      </c>
      <c r="AK11" s="6">
        <v>1.0999999999999999E-2</v>
      </c>
      <c r="AL11" s="33">
        <f t="shared" si="1"/>
        <v>2610</v>
      </c>
      <c r="AM11" s="33">
        <f t="shared" si="2"/>
        <v>33.750352654926097</v>
      </c>
      <c r="AN11" s="29">
        <f t="shared" si="3"/>
        <v>650</v>
      </c>
      <c r="AO11" s="29">
        <f t="shared" si="4"/>
        <v>1.52</v>
      </c>
      <c r="AP11" s="29">
        <f t="shared" si="5"/>
        <v>0.11</v>
      </c>
      <c r="AQ11" s="34">
        <f t="shared" si="6"/>
        <v>0.65789473684210531</v>
      </c>
    </row>
    <row r="12" spans="1:43" x14ac:dyDescent="0.75">
      <c r="A12" s="5" t="s">
        <v>44</v>
      </c>
      <c r="B12" s="22">
        <v>1275</v>
      </c>
      <c r="C12" s="22">
        <v>2.61</v>
      </c>
      <c r="D12" s="22">
        <v>0.22</v>
      </c>
      <c r="E12" s="22">
        <v>15100</v>
      </c>
      <c r="F12" s="20">
        <v>19.7628458498024</v>
      </c>
      <c r="G12" s="22">
        <v>0.84437114225198695</v>
      </c>
      <c r="H12" s="18">
        <v>5.2900000000000003E-2</v>
      </c>
      <c r="I12" s="15">
        <v>1.31518834418761E-3</v>
      </c>
      <c r="J12" s="24">
        <v>0.73341999999999996</v>
      </c>
      <c r="K12" s="18">
        <v>0.36199999999999999</v>
      </c>
      <c r="L12" s="15">
        <v>1.17160387230497E-2</v>
      </c>
      <c r="M12" s="18">
        <v>5.0599999999999999E-2</v>
      </c>
      <c r="N12" s="15">
        <v>2.1618940977762998E-3</v>
      </c>
      <c r="O12" s="24">
        <v>0.90037999999999996</v>
      </c>
      <c r="P12" s="10">
        <v>318</v>
      </c>
      <c r="Q12" s="6">
        <v>13.3684024398658</v>
      </c>
      <c r="R12" s="6">
        <v>15.098007062903401</v>
      </c>
      <c r="S12" s="10">
        <v>313.7</v>
      </c>
      <c r="T12" s="6">
        <v>8.6147133821969994</v>
      </c>
      <c r="U12" s="6">
        <v>10.5552357993434</v>
      </c>
      <c r="V12" s="10">
        <v>319</v>
      </c>
      <c r="W12" s="6">
        <v>55.9074730677319</v>
      </c>
      <c r="X12" s="6">
        <v>61.681005543339303</v>
      </c>
      <c r="Y12" s="6">
        <v>-1.3707363723302599</v>
      </c>
      <c r="Z12" s="6">
        <v>0.31347962382444899</v>
      </c>
      <c r="AA12" s="7">
        <v>318</v>
      </c>
      <c r="AB12" s="7">
        <v>13.3684024398658</v>
      </c>
      <c r="AC12" s="7">
        <v>15.098007062903401</v>
      </c>
      <c r="AD12" s="13">
        <v>317</v>
      </c>
      <c r="AE12" s="6">
        <v>13.3684024398658</v>
      </c>
      <c r="AF12" s="13">
        <v>308</v>
      </c>
      <c r="AG12" s="6">
        <v>11.188387133872499</v>
      </c>
      <c r="AH12" s="13">
        <v>240</v>
      </c>
      <c r="AI12" s="6">
        <v>44.783105573633101</v>
      </c>
      <c r="AJ12" s="6">
        <v>2E-3</v>
      </c>
      <c r="AK12" s="6">
        <v>1E-3</v>
      </c>
      <c r="AL12" s="33">
        <f t="shared" si="1"/>
        <v>318</v>
      </c>
      <c r="AM12" s="33">
        <f t="shared" si="2"/>
        <v>13.3684024398658</v>
      </c>
      <c r="AN12" s="29">
        <f t="shared" si="3"/>
        <v>1275</v>
      </c>
      <c r="AO12" s="29">
        <f t="shared" si="4"/>
        <v>2.61</v>
      </c>
      <c r="AP12" s="29">
        <f t="shared" si="5"/>
        <v>0.22</v>
      </c>
      <c r="AQ12" s="34">
        <f t="shared" si="6"/>
        <v>0.38314176245210729</v>
      </c>
    </row>
    <row r="13" spans="1:43" x14ac:dyDescent="0.75">
      <c r="A13" s="5" t="s">
        <v>45</v>
      </c>
      <c r="B13" s="22">
        <v>292</v>
      </c>
      <c r="C13" s="22">
        <v>1.38</v>
      </c>
      <c r="D13" s="22">
        <v>0.1</v>
      </c>
      <c r="E13" s="22">
        <v>7050</v>
      </c>
      <c r="F13" s="20">
        <v>10.493179433368301</v>
      </c>
      <c r="G13" s="22">
        <v>0.54819311967864504</v>
      </c>
      <c r="H13" s="18">
        <v>5.9799999999999999E-2</v>
      </c>
      <c r="I13" s="15">
        <v>2.49955879700142E-3</v>
      </c>
      <c r="J13" s="24">
        <v>0.74392999999999998</v>
      </c>
      <c r="K13" s="18">
        <v>0.76500000000000001</v>
      </c>
      <c r="L13" s="15">
        <v>2.5400548202745499E-2</v>
      </c>
      <c r="M13" s="18">
        <v>9.5299999999999996E-2</v>
      </c>
      <c r="N13" s="15">
        <v>4.9787392503022297E-3</v>
      </c>
      <c r="O13" s="24">
        <v>0.83069999999999999</v>
      </c>
      <c r="P13" s="10">
        <v>586</v>
      </c>
      <c r="Q13" s="6">
        <v>29.0999911357587</v>
      </c>
      <c r="R13" s="6">
        <v>31.741039491860501</v>
      </c>
      <c r="S13" s="10">
        <v>583</v>
      </c>
      <c r="T13" s="6">
        <v>16.5590834709507</v>
      </c>
      <c r="U13" s="6">
        <v>19.316551903188</v>
      </c>
      <c r="V13" s="10">
        <v>583</v>
      </c>
      <c r="W13" s="6">
        <v>91.1563794196</v>
      </c>
      <c r="X13" s="6">
        <v>94.466193962561306</v>
      </c>
      <c r="Y13" s="6">
        <v>-0.51457975986278404</v>
      </c>
      <c r="Z13" s="6">
        <v>-0.51457975986278404</v>
      </c>
      <c r="AA13" s="7">
        <v>586</v>
      </c>
      <c r="AB13" s="7">
        <v>29.0999911357587</v>
      </c>
      <c r="AC13" s="7">
        <v>31.741039491860501</v>
      </c>
      <c r="AD13" s="13">
        <v>584</v>
      </c>
      <c r="AE13" s="6">
        <v>29.639745007358499</v>
      </c>
      <c r="AF13" s="13">
        <v>557</v>
      </c>
      <c r="AG13" s="6">
        <v>19.535282065993101</v>
      </c>
      <c r="AH13" s="13">
        <v>463</v>
      </c>
      <c r="AI13" s="6">
        <v>78.110981999268603</v>
      </c>
      <c r="AJ13" s="6">
        <v>3.5999999999999999E-3</v>
      </c>
      <c r="AK13" s="6">
        <v>1.8E-3</v>
      </c>
      <c r="AL13" s="33">
        <f t="shared" si="1"/>
        <v>586</v>
      </c>
      <c r="AM13" s="33">
        <f t="shared" si="2"/>
        <v>29.0999911357587</v>
      </c>
      <c r="AN13" s="29">
        <f t="shared" si="3"/>
        <v>292</v>
      </c>
      <c r="AO13" s="29">
        <f t="shared" si="4"/>
        <v>1.38</v>
      </c>
      <c r="AP13" s="29">
        <f t="shared" si="5"/>
        <v>0.1</v>
      </c>
      <c r="AQ13" s="34">
        <f t="shared" si="6"/>
        <v>0.7246376811594204</v>
      </c>
    </row>
    <row r="14" spans="1:43" x14ac:dyDescent="0.75">
      <c r="A14" s="5" t="s">
        <v>46</v>
      </c>
      <c r="B14" s="22">
        <v>1075</v>
      </c>
      <c r="C14" s="22">
        <v>1.42</v>
      </c>
      <c r="D14" s="22">
        <v>0.1</v>
      </c>
      <c r="E14" s="22">
        <v>13180</v>
      </c>
      <c r="F14" s="20">
        <v>25.6410256410256</v>
      </c>
      <c r="G14" s="22">
        <v>0.89855150499528502</v>
      </c>
      <c r="H14" s="18">
        <v>6.7799999999999999E-2</v>
      </c>
      <c r="I14" s="15">
        <v>2.08069177007631E-3</v>
      </c>
      <c r="J14" s="24">
        <v>0.40577000000000002</v>
      </c>
      <c r="K14" s="18">
        <v>0.36399999999999999</v>
      </c>
      <c r="L14" s="15">
        <v>1.30590594699618E-2</v>
      </c>
      <c r="M14" s="18">
        <v>3.9E-2</v>
      </c>
      <c r="N14" s="15">
        <v>1.36669683909783E-3</v>
      </c>
      <c r="O14" s="24">
        <v>0.66556000000000004</v>
      </c>
      <c r="P14" s="10">
        <v>247</v>
      </c>
      <c r="Q14" s="6">
        <v>8.5114778384063303</v>
      </c>
      <c r="R14" s="6">
        <v>10.1168561532988</v>
      </c>
      <c r="S14" s="10">
        <v>315</v>
      </c>
      <c r="T14" s="6">
        <v>9.7622686449702094</v>
      </c>
      <c r="U14" s="6">
        <v>11.524043098507001</v>
      </c>
      <c r="V14" s="10">
        <v>850</v>
      </c>
      <c r="W14" s="6">
        <v>66.108748016051507</v>
      </c>
      <c r="X14" s="6">
        <v>70.811560240759604</v>
      </c>
      <c r="Y14" s="6">
        <v>21.587301587301599</v>
      </c>
      <c r="Z14" s="6">
        <v>70.941176470588204</v>
      </c>
      <c r="AA14" s="7" t="s">
        <v>35</v>
      </c>
      <c r="AB14" s="7" t="s">
        <v>35</v>
      </c>
      <c r="AC14" s="7" t="s">
        <v>35</v>
      </c>
      <c r="AD14" s="13">
        <v>241</v>
      </c>
      <c r="AE14" s="6">
        <v>8.5114778384063303</v>
      </c>
      <c r="AF14" s="13">
        <v>242</v>
      </c>
      <c r="AG14" s="6">
        <v>8.8819980351590093</v>
      </c>
      <c r="AH14" s="13">
        <v>247</v>
      </c>
      <c r="AI14" s="6">
        <v>44.949600267964499</v>
      </c>
      <c r="AJ14" s="6">
        <v>2.1399999999999999E-2</v>
      </c>
      <c r="AK14" s="6">
        <v>3.3999999999999998E-3</v>
      </c>
      <c r="AL14" s="33" t="str">
        <f t="shared" si="1"/>
        <v>Discordant</v>
      </c>
      <c r="AM14" s="33" t="str">
        <f t="shared" si="2"/>
        <v>Discordant</v>
      </c>
      <c r="AN14" s="29">
        <f t="shared" si="3"/>
        <v>1075</v>
      </c>
      <c r="AO14" s="29">
        <f t="shared" si="4"/>
        <v>1.42</v>
      </c>
      <c r="AP14" s="29">
        <f t="shared" si="5"/>
        <v>0.1</v>
      </c>
      <c r="AQ14" s="34">
        <f t="shared" si="6"/>
        <v>0.70422535211267612</v>
      </c>
    </row>
    <row r="15" spans="1:43" x14ac:dyDescent="0.75">
      <c r="A15" s="5" t="s">
        <v>47</v>
      </c>
      <c r="B15" s="22">
        <v>132</v>
      </c>
      <c r="C15" s="22">
        <v>1.456</v>
      </c>
      <c r="D15" s="22">
        <v>0.09</v>
      </c>
      <c r="E15" s="22">
        <v>29900</v>
      </c>
      <c r="F15" s="20">
        <v>2.30414746543779</v>
      </c>
      <c r="G15" s="22">
        <v>0.10145912014929601</v>
      </c>
      <c r="H15" s="18">
        <v>0.12720000000000001</v>
      </c>
      <c r="I15" s="15">
        <v>2.7294717929867698E-3</v>
      </c>
      <c r="J15" s="24">
        <v>0.57926999999999995</v>
      </c>
      <c r="K15" s="18">
        <v>7.58</v>
      </c>
      <c r="L15" s="15">
        <v>0.28915273337113701</v>
      </c>
      <c r="M15" s="18">
        <v>0.434</v>
      </c>
      <c r="N15" s="15">
        <v>1.9110434034840699E-2</v>
      </c>
      <c r="O15" s="24">
        <v>0.87165999999999999</v>
      </c>
      <c r="P15" s="10">
        <v>2320</v>
      </c>
      <c r="Q15" s="6">
        <v>87.498617893867305</v>
      </c>
      <c r="R15" s="6">
        <v>97.980503498164495</v>
      </c>
      <c r="S15" s="10">
        <v>2177</v>
      </c>
      <c r="T15" s="6">
        <v>33.844946614050301</v>
      </c>
      <c r="U15" s="6">
        <v>39.452239401692999</v>
      </c>
      <c r="V15" s="10">
        <v>2054</v>
      </c>
      <c r="W15" s="6">
        <v>36.2195362792108</v>
      </c>
      <c r="X15" s="6">
        <v>40.798299696087703</v>
      </c>
      <c r="Y15" s="6">
        <v>-6.5686724850712004</v>
      </c>
      <c r="Z15" s="6">
        <v>-12.950340798442101</v>
      </c>
      <c r="AA15" s="7" t="s">
        <v>35</v>
      </c>
      <c r="AB15" s="7" t="s">
        <v>35</v>
      </c>
      <c r="AC15" s="7" t="s">
        <v>35</v>
      </c>
      <c r="AD15" s="13">
        <v>2310</v>
      </c>
      <c r="AE15" s="6">
        <v>87.498617893867305</v>
      </c>
      <c r="AF15" s="13">
        <v>2149</v>
      </c>
      <c r="AG15" s="6">
        <v>39.801110679325397</v>
      </c>
      <c r="AH15" s="13">
        <v>2007</v>
      </c>
      <c r="AI15" s="6">
        <v>26.635686743184799</v>
      </c>
      <c r="AJ15" s="6">
        <v>2.5000000000000001E-3</v>
      </c>
      <c r="AK15" s="6">
        <v>2.5000000000000001E-3</v>
      </c>
      <c r="AL15" s="33" t="str">
        <f t="shared" si="1"/>
        <v>Discordant</v>
      </c>
      <c r="AM15" s="33" t="str">
        <f t="shared" si="2"/>
        <v>Discordant</v>
      </c>
      <c r="AN15" s="29">
        <f t="shared" si="3"/>
        <v>132</v>
      </c>
      <c r="AO15" s="29">
        <f t="shared" si="4"/>
        <v>1.456</v>
      </c>
      <c r="AP15" s="29">
        <f t="shared" si="5"/>
        <v>0.09</v>
      </c>
      <c r="AQ15" s="34">
        <f t="shared" si="6"/>
        <v>0.68681318681318682</v>
      </c>
    </row>
    <row r="16" spans="1:43" x14ac:dyDescent="0.75">
      <c r="A16" s="5" t="s">
        <v>48</v>
      </c>
      <c r="B16" s="22">
        <v>2086</v>
      </c>
      <c r="C16" s="22">
        <v>2.91</v>
      </c>
      <c r="D16" s="22">
        <v>0.2</v>
      </c>
      <c r="E16" s="22">
        <v>27900</v>
      </c>
      <c r="F16" s="20">
        <v>19.083969465648899</v>
      </c>
      <c r="G16" s="22">
        <v>0.81478991846779703</v>
      </c>
      <c r="H16" s="18">
        <v>5.4300000000000001E-2</v>
      </c>
      <c r="I16" s="15">
        <v>1.3611137139481299E-3</v>
      </c>
      <c r="J16" s="24">
        <v>0.7641</v>
      </c>
      <c r="K16" s="18">
        <v>0.39</v>
      </c>
      <c r="L16" s="15">
        <v>1.30414923992617E-2</v>
      </c>
      <c r="M16" s="18">
        <v>5.2400000000000002E-2</v>
      </c>
      <c r="N16" s="15">
        <v>2.2372175665321399E-3</v>
      </c>
      <c r="O16" s="24">
        <v>0.77964</v>
      </c>
      <c r="P16" s="10">
        <v>329</v>
      </c>
      <c r="Q16" s="6">
        <v>13.5163604249763</v>
      </c>
      <c r="R16" s="6">
        <v>15.3398958243521</v>
      </c>
      <c r="S16" s="10">
        <v>334</v>
      </c>
      <c r="T16" s="6">
        <v>9.5450045555159804</v>
      </c>
      <c r="U16" s="6">
        <v>11.5135595758757</v>
      </c>
      <c r="V16" s="10">
        <v>372</v>
      </c>
      <c r="W16" s="6">
        <v>58.420563607450198</v>
      </c>
      <c r="X16" s="6">
        <v>65.524212959669995</v>
      </c>
      <c r="Y16" s="6">
        <v>1.4970059880239399</v>
      </c>
      <c r="Z16" s="6">
        <v>11.559139784946201</v>
      </c>
      <c r="AA16" s="7">
        <v>329</v>
      </c>
      <c r="AB16" s="7">
        <v>13.5163604249763</v>
      </c>
      <c r="AC16" s="7">
        <v>15.3398958243521</v>
      </c>
      <c r="AD16" s="13">
        <v>328</v>
      </c>
      <c r="AE16" s="6">
        <v>14.017596054169401</v>
      </c>
      <c r="AF16" s="13">
        <v>319</v>
      </c>
      <c r="AG16" s="6">
        <v>11.397329159273299</v>
      </c>
      <c r="AH16" s="13">
        <v>259</v>
      </c>
      <c r="AI16" s="6">
        <v>34.6672504276317</v>
      </c>
      <c r="AJ16" s="6">
        <v>3.7000000000000002E-3</v>
      </c>
      <c r="AK16" s="6">
        <v>2.3E-3</v>
      </c>
      <c r="AL16" s="33">
        <f t="shared" si="1"/>
        <v>329</v>
      </c>
      <c r="AM16" s="33">
        <f t="shared" si="2"/>
        <v>13.5163604249763</v>
      </c>
      <c r="AN16" s="29">
        <f t="shared" si="3"/>
        <v>2086</v>
      </c>
      <c r="AO16" s="29">
        <f t="shared" si="4"/>
        <v>2.91</v>
      </c>
      <c r="AP16" s="29">
        <f t="shared" si="5"/>
        <v>0.2</v>
      </c>
      <c r="AQ16" s="34">
        <f t="shared" si="6"/>
        <v>0.3436426116838488</v>
      </c>
    </row>
    <row r="17" spans="1:43" x14ac:dyDescent="0.75">
      <c r="A17" s="5" t="s">
        <v>49</v>
      </c>
      <c r="B17" s="22">
        <v>402</v>
      </c>
      <c r="C17" s="22">
        <v>1.159</v>
      </c>
      <c r="D17" s="22">
        <v>6.7000000000000004E-2</v>
      </c>
      <c r="E17" s="22">
        <v>60400</v>
      </c>
      <c r="F17" s="20">
        <v>3.2258064516128999</v>
      </c>
      <c r="G17" s="22">
        <v>0.105513767188537</v>
      </c>
      <c r="H17" s="18">
        <v>0.10589999999999999</v>
      </c>
      <c r="I17" s="15">
        <v>1.54438561906229E-3</v>
      </c>
      <c r="J17" s="24">
        <v>0.66012000000000004</v>
      </c>
      <c r="K17" s="18">
        <v>4.5199999999999996</v>
      </c>
      <c r="L17" s="15">
        <v>0.13016833630341901</v>
      </c>
      <c r="M17" s="18">
        <v>0.31</v>
      </c>
      <c r="N17" s="15">
        <v>1.0139873026818401E-2</v>
      </c>
      <c r="O17" s="24">
        <v>0.78747999999999996</v>
      </c>
      <c r="P17" s="10">
        <v>1739</v>
      </c>
      <c r="Q17" s="6">
        <v>49.844926784186399</v>
      </c>
      <c r="R17" s="6">
        <v>60.606206257395201</v>
      </c>
      <c r="S17" s="10">
        <v>1733</v>
      </c>
      <c r="T17" s="6">
        <v>23.918711080939701</v>
      </c>
      <c r="U17" s="6">
        <v>30.416880288112601</v>
      </c>
      <c r="V17" s="10">
        <v>1727</v>
      </c>
      <c r="W17" s="6">
        <v>26.824800680663099</v>
      </c>
      <c r="X17" s="6">
        <v>33.857571240565399</v>
      </c>
      <c r="Y17" s="6">
        <v>-0.34622042700517902</v>
      </c>
      <c r="Z17" s="6">
        <v>-0.69484655471916301</v>
      </c>
      <c r="AA17" s="7">
        <v>1727</v>
      </c>
      <c r="AB17" s="7">
        <v>26.824800680663099</v>
      </c>
      <c r="AC17" s="7">
        <v>33.857571240565399</v>
      </c>
      <c r="AD17" s="13">
        <v>1730</v>
      </c>
      <c r="AE17" s="6">
        <v>51.493890182437198</v>
      </c>
      <c r="AF17" s="13">
        <v>1690</v>
      </c>
      <c r="AG17" s="6">
        <v>31.4383959478448</v>
      </c>
      <c r="AH17" s="13">
        <v>1640</v>
      </c>
      <c r="AI17" s="6">
        <v>22.999281109576099</v>
      </c>
      <c r="AJ17" s="6">
        <v>6.0000000000000001E-3</v>
      </c>
      <c r="AK17" s="6">
        <v>3.2000000000000002E-3</v>
      </c>
      <c r="AL17" s="33">
        <f t="shared" si="1"/>
        <v>1727</v>
      </c>
      <c r="AM17" s="33">
        <f t="shared" si="2"/>
        <v>26.824800680663099</v>
      </c>
      <c r="AN17" s="29">
        <f t="shared" si="3"/>
        <v>402</v>
      </c>
      <c r="AO17" s="29">
        <f t="shared" si="4"/>
        <v>1.159</v>
      </c>
      <c r="AP17" s="29">
        <f t="shared" si="5"/>
        <v>6.7000000000000004E-2</v>
      </c>
      <c r="AQ17" s="34">
        <f t="shared" si="6"/>
        <v>0.86281276962899045</v>
      </c>
    </row>
    <row r="18" spans="1:43" x14ac:dyDescent="0.75">
      <c r="A18" s="5" t="s">
        <v>50</v>
      </c>
      <c r="B18" s="22">
        <v>990</v>
      </c>
      <c r="C18" s="22">
        <v>2.2400000000000002</v>
      </c>
      <c r="D18" s="22">
        <v>0.21</v>
      </c>
      <c r="E18" s="22">
        <v>14120</v>
      </c>
      <c r="F18" s="20">
        <v>17.211703958691899</v>
      </c>
      <c r="G18" s="22">
        <v>0.730956401340767</v>
      </c>
      <c r="H18" s="18">
        <v>5.4100000000000002E-2</v>
      </c>
      <c r="I18" s="15">
        <v>1.3285347002926801E-3</v>
      </c>
      <c r="J18" s="24">
        <v>0.61436000000000002</v>
      </c>
      <c r="K18" s="18">
        <v>0.432</v>
      </c>
      <c r="L18" s="15">
        <v>1.55036866118997E-2</v>
      </c>
      <c r="M18" s="18">
        <v>5.8099999999999999E-2</v>
      </c>
      <c r="N18" s="15">
        <v>2.4674237379299102E-3</v>
      </c>
      <c r="O18" s="24">
        <v>0.87104000000000004</v>
      </c>
      <c r="P18" s="10">
        <v>364</v>
      </c>
      <c r="Q18" s="6">
        <v>14.980273183151199</v>
      </c>
      <c r="R18" s="6">
        <v>16.9824756981386</v>
      </c>
      <c r="S18" s="10">
        <v>364</v>
      </c>
      <c r="T18" s="6">
        <v>10.778961531789401</v>
      </c>
      <c r="U18" s="6">
        <v>12.810564947189899</v>
      </c>
      <c r="V18" s="10">
        <v>367</v>
      </c>
      <c r="W18" s="6">
        <v>57.583945934009698</v>
      </c>
      <c r="X18" s="6">
        <v>63.215646644404998</v>
      </c>
      <c r="Y18" s="6">
        <v>0</v>
      </c>
      <c r="Z18" s="6">
        <v>0.81743869209809406</v>
      </c>
      <c r="AA18" s="7">
        <v>364</v>
      </c>
      <c r="AB18" s="7">
        <v>14.980273183151199</v>
      </c>
      <c r="AC18" s="7">
        <v>16.9824756981386</v>
      </c>
      <c r="AD18" s="13">
        <v>364</v>
      </c>
      <c r="AE18" s="6">
        <v>15.4822990748092</v>
      </c>
      <c r="AF18" s="13">
        <v>357</v>
      </c>
      <c r="AG18" s="6">
        <v>12.686449925168001</v>
      </c>
      <c r="AH18" s="13">
        <v>327</v>
      </c>
      <c r="AI18" s="6">
        <v>45.792432009350101</v>
      </c>
      <c r="AJ18" s="6">
        <v>2.5000000000000001E-3</v>
      </c>
      <c r="AK18" s="6">
        <v>1E-3</v>
      </c>
      <c r="AL18" s="33">
        <f t="shared" si="1"/>
        <v>364</v>
      </c>
      <c r="AM18" s="33">
        <f t="shared" si="2"/>
        <v>14.980273183151199</v>
      </c>
      <c r="AN18" s="29">
        <f t="shared" si="3"/>
        <v>990</v>
      </c>
      <c r="AO18" s="29">
        <f t="shared" si="4"/>
        <v>2.2400000000000002</v>
      </c>
      <c r="AP18" s="29">
        <f t="shared" si="5"/>
        <v>0.21</v>
      </c>
      <c r="AQ18" s="34">
        <f t="shared" si="6"/>
        <v>0.4464285714285714</v>
      </c>
    </row>
    <row r="19" spans="1:43" x14ac:dyDescent="0.75">
      <c r="A19" s="5" t="s">
        <v>51</v>
      </c>
      <c r="B19" s="22">
        <v>1243</v>
      </c>
      <c r="C19" s="22">
        <v>2.2599999999999998</v>
      </c>
      <c r="D19" s="22">
        <v>0.2</v>
      </c>
      <c r="E19" s="22">
        <v>16210</v>
      </c>
      <c r="F19" s="20">
        <v>18.7617260787992</v>
      </c>
      <c r="G19" s="22">
        <v>0.77457912344203095</v>
      </c>
      <c r="H19" s="18">
        <v>5.2900000000000003E-2</v>
      </c>
      <c r="I19" s="15">
        <v>1.27929173784614E-3</v>
      </c>
      <c r="J19" s="24">
        <v>0.76720999999999995</v>
      </c>
      <c r="K19" s="18">
        <v>0.39100000000000001</v>
      </c>
      <c r="L19" s="15">
        <v>1.26374805099751E-2</v>
      </c>
      <c r="M19" s="18">
        <v>5.33E-2</v>
      </c>
      <c r="N19" s="15">
        <v>2.2004940859952299E-3</v>
      </c>
      <c r="O19" s="24">
        <v>0.77661000000000002</v>
      </c>
      <c r="P19" s="10">
        <v>334</v>
      </c>
      <c r="Q19" s="6">
        <v>13.591365743601999</v>
      </c>
      <c r="R19" s="6">
        <v>15.462073670016901</v>
      </c>
      <c r="S19" s="10">
        <v>335</v>
      </c>
      <c r="T19" s="6">
        <v>9.1347556683459601</v>
      </c>
      <c r="U19" s="6">
        <v>11.182650679576801</v>
      </c>
      <c r="V19" s="10">
        <v>320</v>
      </c>
      <c r="W19" s="6">
        <v>53.960151834935601</v>
      </c>
      <c r="X19" s="6">
        <v>59.429724632135503</v>
      </c>
      <c r="Y19" s="6">
        <v>0.29850746268657202</v>
      </c>
      <c r="Z19" s="6">
        <v>-4.375</v>
      </c>
      <c r="AA19" s="7">
        <v>334</v>
      </c>
      <c r="AB19" s="7">
        <v>13.591365743601999</v>
      </c>
      <c r="AC19" s="7">
        <v>15.462073670016901</v>
      </c>
      <c r="AD19" s="13">
        <v>334</v>
      </c>
      <c r="AE19" s="6">
        <v>14.089933384383301</v>
      </c>
      <c r="AF19" s="13">
        <v>323</v>
      </c>
      <c r="AG19" s="6">
        <v>10.9202454697859</v>
      </c>
      <c r="AH19" s="13">
        <v>287</v>
      </c>
      <c r="AI19" s="6">
        <v>41.201735231047003</v>
      </c>
      <c r="AJ19" s="6">
        <v>1.1999999999999999E-3</v>
      </c>
      <c r="AK19" s="6">
        <v>2E-3</v>
      </c>
      <c r="AL19" s="33">
        <f t="shared" si="1"/>
        <v>334</v>
      </c>
      <c r="AM19" s="33">
        <f t="shared" si="2"/>
        <v>13.591365743601999</v>
      </c>
      <c r="AN19" s="29">
        <f t="shared" si="3"/>
        <v>1243</v>
      </c>
      <c r="AO19" s="29">
        <f t="shared" si="4"/>
        <v>2.2599999999999998</v>
      </c>
      <c r="AP19" s="29">
        <f t="shared" si="5"/>
        <v>0.2</v>
      </c>
      <c r="AQ19" s="34">
        <f t="shared" si="6"/>
        <v>0.44247787610619471</v>
      </c>
    </row>
    <row r="20" spans="1:43" x14ac:dyDescent="0.75">
      <c r="A20" s="5" t="s">
        <v>52</v>
      </c>
      <c r="B20" s="22">
        <v>345</v>
      </c>
      <c r="C20" s="22">
        <v>1.32</v>
      </c>
      <c r="D20" s="22">
        <v>0.11</v>
      </c>
      <c r="E20" s="22">
        <v>25780</v>
      </c>
      <c r="F20" s="20">
        <v>4.9261083743842402</v>
      </c>
      <c r="G20" s="22">
        <v>0.202837973285558</v>
      </c>
      <c r="H20" s="18">
        <v>8.2100000000000006E-2</v>
      </c>
      <c r="I20" s="15">
        <v>1.9109075277348299E-3</v>
      </c>
      <c r="J20" s="24">
        <v>0.67018</v>
      </c>
      <c r="K20" s="18">
        <v>2.2839999999999998</v>
      </c>
      <c r="L20" s="15">
        <v>7.9506274121228807E-2</v>
      </c>
      <c r="M20" s="18">
        <v>0.20300000000000001</v>
      </c>
      <c r="N20" s="15">
        <v>8.3587500411245602E-3</v>
      </c>
      <c r="O20" s="24">
        <v>0.77242999999999995</v>
      </c>
      <c r="P20" s="10">
        <v>1190</v>
      </c>
      <c r="Q20" s="6">
        <v>45.3109224931369</v>
      </c>
      <c r="R20" s="6">
        <v>51.550609114375597</v>
      </c>
      <c r="S20" s="10">
        <v>1205</v>
      </c>
      <c r="T20" s="6">
        <v>24.416813099705799</v>
      </c>
      <c r="U20" s="6">
        <v>29.1701988600134</v>
      </c>
      <c r="V20" s="10">
        <v>1238</v>
      </c>
      <c r="W20" s="6">
        <v>48.393492944516197</v>
      </c>
      <c r="X20" s="6">
        <v>53.520724389302401</v>
      </c>
      <c r="Y20" s="6">
        <v>1.2448132780082899</v>
      </c>
      <c r="Z20" s="6">
        <v>3.8772213247172802</v>
      </c>
      <c r="AA20" s="7">
        <v>1190</v>
      </c>
      <c r="AB20" s="7">
        <v>45.3109224931369</v>
      </c>
      <c r="AC20" s="7">
        <v>51.550609114375597</v>
      </c>
      <c r="AD20" s="13">
        <v>1183</v>
      </c>
      <c r="AE20" s="6">
        <v>46.304337779295103</v>
      </c>
      <c r="AF20" s="13">
        <v>1151</v>
      </c>
      <c r="AG20" s="6">
        <v>32.737681071602601</v>
      </c>
      <c r="AH20" s="13">
        <v>1097</v>
      </c>
      <c r="AI20" s="6">
        <v>39.1950272275825</v>
      </c>
      <c r="AJ20" s="6">
        <v>7.1999999999999998E-3</v>
      </c>
      <c r="AK20" s="6">
        <v>3.3999999999999998E-3</v>
      </c>
      <c r="AL20" s="33">
        <f t="shared" si="1"/>
        <v>1190</v>
      </c>
      <c r="AM20" s="33">
        <f t="shared" si="2"/>
        <v>45.3109224931369</v>
      </c>
      <c r="AN20" s="29">
        <f t="shared" si="3"/>
        <v>345</v>
      </c>
      <c r="AO20" s="29">
        <f t="shared" si="4"/>
        <v>1.32</v>
      </c>
      <c r="AP20" s="29">
        <f t="shared" si="5"/>
        <v>0.11</v>
      </c>
      <c r="AQ20" s="34">
        <f t="shared" si="6"/>
        <v>0.75757575757575757</v>
      </c>
    </row>
    <row r="21" spans="1:43" x14ac:dyDescent="0.75">
      <c r="A21" s="5" t="s">
        <v>53</v>
      </c>
      <c r="B21" s="22">
        <v>258</v>
      </c>
      <c r="C21" s="22">
        <v>0.57699999999999996</v>
      </c>
      <c r="D21" s="22">
        <v>5.3999999999999999E-2</v>
      </c>
      <c r="E21" s="22">
        <v>8230</v>
      </c>
      <c r="F21" s="20">
        <v>8.9206066012488794</v>
      </c>
      <c r="G21" s="22">
        <v>0.42918222911361897</v>
      </c>
      <c r="H21" s="18">
        <v>6.3799999999999996E-2</v>
      </c>
      <c r="I21" s="15">
        <v>2.3035278149409499E-3</v>
      </c>
      <c r="J21" s="24">
        <v>0.39250000000000002</v>
      </c>
      <c r="K21" s="18">
        <v>0.98199999999999998</v>
      </c>
      <c r="L21" s="15">
        <v>4.5018537143714399E-2</v>
      </c>
      <c r="M21" s="18">
        <v>0.11210000000000001</v>
      </c>
      <c r="N21" s="15">
        <v>5.3932798557556703E-3</v>
      </c>
      <c r="O21" s="24">
        <v>0.80003000000000002</v>
      </c>
      <c r="P21" s="10">
        <v>684</v>
      </c>
      <c r="Q21" s="6">
        <v>31.2342424197154</v>
      </c>
      <c r="R21" s="6">
        <v>34.514366441335099</v>
      </c>
      <c r="S21" s="10">
        <v>692</v>
      </c>
      <c r="T21" s="6">
        <v>22.919696077208499</v>
      </c>
      <c r="U21" s="6">
        <v>25.584778067497599</v>
      </c>
      <c r="V21" s="10">
        <v>722</v>
      </c>
      <c r="W21" s="6">
        <v>81.495973830622603</v>
      </c>
      <c r="X21" s="6">
        <v>85.359080674012304</v>
      </c>
      <c r="Y21" s="6">
        <v>1.15606936416185</v>
      </c>
      <c r="Z21" s="6">
        <v>5.2631578947368496</v>
      </c>
      <c r="AA21" s="7">
        <v>684</v>
      </c>
      <c r="AB21" s="7">
        <v>31.2342424197154</v>
      </c>
      <c r="AC21" s="7">
        <v>34.514366441335099</v>
      </c>
      <c r="AD21" s="13">
        <v>681</v>
      </c>
      <c r="AE21" s="6">
        <v>31.7612169088898</v>
      </c>
      <c r="AF21" s="13">
        <v>662</v>
      </c>
      <c r="AG21" s="6">
        <v>23.969740680107599</v>
      </c>
      <c r="AH21" s="13">
        <v>620</v>
      </c>
      <c r="AI21" s="6">
        <v>69.920431567614898</v>
      </c>
      <c r="AJ21" s="6">
        <v>4.7000000000000002E-3</v>
      </c>
      <c r="AK21" s="6">
        <v>2E-3</v>
      </c>
      <c r="AL21" s="33">
        <f t="shared" si="1"/>
        <v>684</v>
      </c>
      <c r="AM21" s="33">
        <f t="shared" si="2"/>
        <v>31.2342424197154</v>
      </c>
      <c r="AN21" s="29">
        <f t="shared" si="3"/>
        <v>258</v>
      </c>
      <c r="AO21" s="29">
        <f t="shared" si="4"/>
        <v>0.57699999999999996</v>
      </c>
      <c r="AP21" s="29">
        <f t="shared" si="5"/>
        <v>5.3999999999999999E-2</v>
      </c>
      <c r="AQ21" s="34">
        <f t="shared" si="6"/>
        <v>1.733102253032929</v>
      </c>
    </row>
    <row r="22" spans="1:43" x14ac:dyDescent="0.75">
      <c r="A22" s="5" t="s">
        <v>54</v>
      </c>
      <c r="B22" s="22">
        <v>1570</v>
      </c>
      <c r="C22" s="22">
        <v>1.1220000000000001</v>
      </c>
      <c r="D22" s="22">
        <v>9.6000000000000002E-2</v>
      </c>
      <c r="E22" s="22">
        <v>70000</v>
      </c>
      <c r="F22" s="20">
        <v>16.2074554294976</v>
      </c>
      <c r="G22" s="22">
        <v>0.85218448103973299</v>
      </c>
      <c r="H22" s="18">
        <v>0.156</v>
      </c>
      <c r="I22" s="15">
        <v>3.0548493598881201E-2</v>
      </c>
      <c r="J22" s="24">
        <v>-0.52395000000000003</v>
      </c>
      <c r="K22" s="18">
        <v>1.43</v>
      </c>
      <c r="L22" s="15">
        <v>0.30725935812599803</v>
      </c>
      <c r="M22" s="18">
        <v>6.1699999999999998E-2</v>
      </c>
      <c r="N22" s="15">
        <v>3.2441725790253498E-3</v>
      </c>
      <c r="O22" s="24">
        <v>0.62502999999999997</v>
      </c>
      <c r="P22" s="10">
        <v>386</v>
      </c>
      <c r="Q22" s="6">
        <v>19.4081240989753</v>
      </c>
      <c r="R22" s="6">
        <v>21.174487240628899</v>
      </c>
      <c r="S22" s="10">
        <v>790</v>
      </c>
      <c r="T22" s="6">
        <v>116.908266988904</v>
      </c>
      <c r="U22" s="6">
        <v>117.68562223222</v>
      </c>
      <c r="V22" s="10">
        <v>1830</v>
      </c>
      <c r="W22" s="6">
        <v>329.84799152904202</v>
      </c>
      <c r="X22" s="6">
        <v>330.06603419683898</v>
      </c>
      <c r="Y22" s="6">
        <v>51.139240506329102</v>
      </c>
      <c r="Z22" s="6">
        <v>78.907103825136602</v>
      </c>
      <c r="AA22" s="7" t="s">
        <v>35</v>
      </c>
      <c r="AB22" s="7" t="s">
        <v>35</v>
      </c>
      <c r="AC22" s="7" t="s">
        <v>35</v>
      </c>
      <c r="AD22" s="13">
        <v>332</v>
      </c>
      <c r="AE22" s="6">
        <v>17.8148331746672</v>
      </c>
      <c r="AF22" s="13">
        <v>339</v>
      </c>
      <c r="AG22" s="6">
        <v>20.865471246750499</v>
      </c>
      <c r="AH22" s="13">
        <v>387</v>
      </c>
      <c r="AI22" s="6">
        <v>18.616941632367801</v>
      </c>
      <c r="AJ22" s="6">
        <v>0.129</v>
      </c>
      <c r="AK22" s="6">
        <v>6.3E-2</v>
      </c>
      <c r="AL22" s="33" t="str">
        <f t="shared" si="1"/>
        <v>Discordant</v>
      </c>
      <c r="AM22" s="33" t="str">
        <f t="shared" si="2"/>
        <v>Discordant</v>
      </c>
      <c r="AN22" s="29">
        <f t="shared" si="3"/>
        <v>1570</v>
      </c>
      <c r="AO22" s="29">
        <f t="shared" si="4"/>
        <v>1.1220000000000001</v>
      </c>
      <c r="AP22" s="29">
        <f t="shared" si="5"/>
        <v>9.6000000000000002E-2</v>
      </c>
      <c r="AQ22" s="34">
        <f t="shared" si="6"/>
        <v>0.89126559714794995</v>
      </c>
    </row>
    <row r="23" spans="1:43" x14ac:dyDescent="0.75">
      <c r="A23" s="5" t="s">
        <v>55</v>
      </c>
      <c r="B23" s="22">
        <v>201</v>
      </c>
      <c r="C23" s="22">
        <v>0.878</v>
      </c>
      <c r="D23" s="22">
        <v>6.3E-2</v>
      </c>
      <c r="E23" s="22">
        <v>5810</v>
      </c>
      <c r="F23" s="20">
        <v>10.3412616339193</v>
      </c>
      <c r="G23" s="22">
        <v>0.47214728906186898</v>
      </c>
      <c r="H23" s="18">
        <v>6.5799999999999997E-2</v>
      </c>
      <c r="I23" s="15">
        <v>3.07486022194198E-3</v>
      </c>
      <c r="J23" s="24">
        <v>0.25635999999999998</v>
      </c>
      <c r="K23" s="18">
        <v>0.875</v>
      </c>
      <c r="L23" s="15">
        <v>4.1618428910760202E-2</v>
      </c>
      <c r="M23" s="18">
        <v>9.6699999999999994E-2</v>
      </c>
      <c r="N23" s="15">
        <v>4.4149973638157401E-3</v>
      </c>
      <c r="O23" s="24">
        <v>0.69849000000000006</v>
      </c>
      <c r="P23" s="10">
        <v>595</v>
      </c>
      <c r="Q23" s="6">
        <v>26.025725285764299</v>
      </c>
      <c r="R23" s="6">
        <v>29.023371350828398</v>
      </c>
      <c r="S23" s="10">
        <v>635</v>
      </c>
      <c r="T23" s="6">
        <v>22.564008562763501</v>
      </c>
      <c r="U23" s="6">
        <v>24.976292019113099</v>
      </c>
      <c r="V23" s="10">
        <v>781</v>
      </c>
      <c r="W23" s="6">
        <v>123.466415464894</v>
      </c>
      <c r="X23" s="6">
        <v>127.65028091799</v>
      </c>
      <c r="Y23" s="6">
        <v>6.2992125984251999</v>
      </c>
      <c r="Z23" s="6">
        <v>23.815620998719599</v>
      </c>
      <c r="AA23" s="7">
        <v>595</v>
      </c>
      <c r="AB23" s="7">
        <v>26.025725285764299</v>
      </c>
      <c r="AC23" s="7">
        <v>29.023371350828398</v>
      </c>
      <c r="AD23" s="13">
        <v>590</v>
      </c>
      <c r="AE23" s="6">
        <v>26.543688075511799</v>
      </c>
      <c r="AF23" s="13">
        <v>582</v>
      </c>
      <c r="AG23" s="6">
        <v>23.0950099030172</v>
      </c>
      <c r="AH23" s="13">
        <v>552</v>
      </c>
      <c r="AI23" s="6">
        <v>111.10133999079299</v>
      </c>
      <c r="AJ23" s="6">
        <v>8.9999999999999993E-3</v>
      </c>
      <c r="AK23" s="6">
        <v>3.5000000000000001E-3</v>
      </c>
      <c r="AL23" s="33">
        <f t="shared" si="1"/>
        <v>595</v>
      </c>
      <c r="AM23" s="33">
        <f t="shared" si="2"/>
        <v>26.025725285764299</v>
      </c>
      <c r="AN23" s="29">
        <f t="shared" si="3"/>
        <v>201</v>
      </c>
      <c r="AO23" s="29">
        <f t="shared" si="4"/>
        <v>0.878</v>
      </c>
      <c r="AP23" s="29">
        <f t="shared" si="5"/>
        <v>6.3E-2</v>
      </c>
      <c r="AQ23" s="34">
        <f t="shared" si="6"/>
        <v>1.1389521640091116</v>
      </c>
    </row>
    <row r="24" spans="1:43" x14ac:dyDescent="0.75">
      <c r="A24" s="5" t="s">
        <v>56</v>
      </c>
      <c r="B24" s="22">
        <v>221</v>
      </c>
      <c r="C24" s="22">
        <v>1.129</v>
      </c>
      <c r="D24" s="22">
        <v>0.08</v>
      </c>
      <c r="E24" s="22">
        <v>12450</v>
      </c>
      <c r="F24" s="20">
        <v>5.7208237986270003</v>
      </c>
      <c r="G24" s="22">
        <v>0.23924069746613699</v>
      </c>
      <c r="H24" s="18">
        <v>7.2900000000000006E-2</v>
      </c>
      <c r="I24" s="15">
        <v>1.9431784186354E-3</v>
      </c>
      <c r="J24" s="24">
        <v>0.33076</v>
      </c>
      <c r="K24" s="18">
        <v>1.754</v>
      </c>
      <c r="L24" s="15">
        <v>7.0982319791903004E-2</v>
      </c>
      <c r="M24" s="18">
        <v>0.17480000000000001</v>
      </c>
      <c r="N24" s="15">
        <v>7.3100090807057096E-3</v>
      </c>
      <c r="O24" s="24">
        <v>0.86073</v>
      </c>
      <c r="P24" s="10">
        <v>1037</v>
      </c>
      <c r="Q24" s="6">
        <v>39.999894156458701</v>
      </c>
      <c r="R24" s="6">
        <v>45.496094220392401</v>
      </c>
      <c r="S24" s="10">
        <v>1025</v>
      </c>
      <c r="T24" s="6">
        <v>25.847187086858501</v>
      </c>
      <c r="U24" s="6">
        <v>29.693103643202001</v>
      </c>
      <c r="V24" s="10">
        <v>1004</v>
      </c>
      <c r="W24" s="6">
        <v>53.944836039942899</v>
      </c>
      <c r="X24" s="6">
        <v>58.434572004123503</v>
      </c>
      <c r="Y24" s="6">
        <v>-1.17073170731707</v>
      </c>
      <c r="Z24" s="6">
        <v>-3.28685258964143</v>
      </c>
      <c r="AA24" s="7">
        <v>1037</v>
      </c>
      <c r="AB24" s="7">
        <v>39.999894156458701</v>
      </c>
      <c r="AC24" s="7">
        <v>45.496094220392401</v>
      </c>
      <c r="AD24" s="13">
        <v>1034</v>
      </c>
      <c r="AE24" s="6">
        <v>40.4957100509165</v>
      </c>
      <c r="AF24" s="13">
        <v>1001</v>
      </c>
      <c r="AG24" s="6">
        <v>29.914228726528599</v>
      </c>
      <c r="AH24" s="13">
        <v>933</v>
      </c>
      <c r="AI24" s="6">
        <v>50.220765977594603</v>
      </c>
      <c r="AJ24" s="6">
        <v>3.3E-3</v>
      </c>
      <c r="AK24" s="6">
        <v>2E-3</v>
      </c>
      <c r="AL24" s="33">
        <f t="shared" si="1"/>
        <v>1037</v>
      </c>
      <c r="AM24" s="33">
        <f t="shared" si="2"/>
        <v>39.999894156458701</v>
      </c>
      <c r="AN24" s="29">
        <f t="shared" si="3"/>
        <v>221</v>
      </c>
      <c r="AO24" s="29">
        <f t="shared" si="4"/>
        <v>1.129</v>
      </c>
      <c r="AP24" s="29">
        <f t="shared" si="5"/>
        <v>0.08</v>
      </c>
      <c r="AQ24" s="34">
        <f t="shared" si="6"/>
        <v>0.8857395925597874</v>
      </c>
    </row>
    <row r="25" spans="1:43" x14ac:dyDescent="0.75">
      <c r="A25" s="5" t="s">
        <v>57</v>
      </c>
      <c r="B25" s="22">
        <v>506</v>
      </c>
      <c r="C25" s="22">
        <v>0.999</v>
      </c>
      <c r="D25" s="22">
        <v>7.5999999999999998E-2</v>
      </c>
      <c r="E25" s="22">
        <v>346400</v>
      </c>
      <c r="F25" s="20">
        <v>1.7006802721088401</v>
      </c>
      <c r="G25" s="22">
        <v>5.4628200042034898E-2</v>
      </c>
      <c r="H25" s="18">
        <v>0.27329999999999999</v>
      </c>
      <c r="I25" s="15">
        <v>3.0831335052394402E-3</v>
      </c>
      <c r="J25" s="24">
        <v>0.66547999999999996</v>
      </c>
      <c r="K25" s="18">
        <v>21.98</v>
      </c>
      <c r="L25" s="15">
        <v>0.60883168394556997</v>
      </c>
      <c r="M25" s="18">
        <v>0.58799999999999997</v>
      </c>
      <c r="N25" s="15">
        <v>1.88873723953333E-2</v>
      </c>
      <c r="O25" s="24">
        <v>0.73862000000000005</v>
      </c>
      <c r="P25" s="10">
        <v>2978</v>
      </c>
      <c r="Q25" s="6">
        <v>76.597797106596104</v>
      </c>
      <c r="R25" s="6">
        <v>93.687331253260396</v>
      </c>
      <c r="S25" s="10">
        <v>3181</v>
      </c>
      <c r="T25" s="6">
        <v>27.0480531527868</v>
      </c>
      <c r="U25" s="6">
        <v>34.833297422920197</v>
      </c>
      <c r="V25" s="10">
        <v>3323</v>
      </c>
      <c r="W25" s="6">
        <v>17.893770941763801</v>
      </c>
      <c r="X25" s="6">
        <v>25.7473499021654</v>
      </c>
      <c r="Y25" s="6">
        <v>6.3816409933983103</v>
      </c>
      <c r="Z25" s="6">
        <v>10.3821847727957</v>
      </c>
      <c r="AA25" s="7">
        <v>3323</v>
      </c>
      <c r="AB25" s="7">
        <v>17.893770941763801</v>
      </c>
      <c r="AC25" s="7">
        <v>25.7473499021654</v>
      </c>
      <c r="AD25" s="13">
        <v>2840</v>
      </c>
      <c r="AE25" s="6">
        <v>89.068903224319897</v>
      </c>
      <c r="AF25" s="13">
        <v>2915</v>
      </c>
      <c r="AG25" s="6">
        <v>59.066176271669903</v>
      </c>
      <c r="AH25" s="13">
        <v>2970</v>
      </c>
      <c r="AI25" s="6">
        <v>45.266345539664599</v>
      </c>
      <c r="AJ25" s="6">
        <v>5.8999999999999997E-2</v>
      </c>
      <c r="AK25" s="6">
        <v>1.6E-2</v>
      </c>
      <c r="AL25" s="33">
        <f t="shared" si="1"/>
        <v>3323</v>
      </c>
      <c r="AM25" s="33">
        <f t="shared" si="2"/>
        <v>17.893770941763801</v>
      </c>
      <c r="AN25" s="29">
        <f t="shared" si="3"/>
        <v>506</v>
      </c>
      <c r="AO25" s="29">
        <f t="shared" si="4"/>
        <v>0.999</v>
      </c>
      <c r="AP25" s="29">
        <f t="shared" si="5"/>
        <v>7.5999999999999998E-2</v>
      </c>
      <c r="AQ25" s="34">
        <f t="shared" si="6"/>
        <v>1.0010010010010011</v>
      </c>
    </row>
    <row r="26" spans="1:43" x14ac:dyDescent="0.75">
      <c r="A26" s="5" t="s">
        <v>58</v>
      </c>
      <c r="B26" s="22">
        <v>733</v>
      </c>
      <c r="C26" s="22">
        <v>0.495</v>
      </c>
      <c r="D26" s="22">
        <v>4.8000000000000001E-2</v>
      </c>
      <c r="E26" s="22">
        <v>7600</v>
      </c>
      <c r="F26" s="20">
        <v>21.052631578947398</v>
      </c>
      <c r="G26" s="22">
        <v>0.709533695092469</v>
      </c>
      <c r="H26" s="18">
        <v>5.2699999999999997E-2</v>
      </c>
      <c r="I26" s="15">
        <v>1.8181190137109499E-3</v>
      </c>
      <c r="J26" s="24">
        <v>0.32322000000000001</v>
      </c>
      <c r="K26" s="18">
        <v>0.34100000000000003</v>
      </c>
      <c r="L26" s="15">
        <v>1.0157076825543799E-2</v>
      </c>
      <c r="M26" s="18">
        <v>4.7500000000000001E-2</v>
      </c>
      <c r="N26" s="15">
        <v>1.6008853995523799E-3</v>
      </c>
      <c r="O26" s="24">
        <v>0.76722000000000001</v>
      </c>
      <c r="P26" s="10">
        <v>299</v>
      </c>
      <c r="Q26" s="6">
        <v>9.8196117973024695</v>
      </c>
      <c r="R26" s="6">
        <v>11.835099052141899</v>
      </c>
      <c r="S26" s="10">
        <v>300.39999999999998</v>
      </c>
      <c r="T26" s="6">
        <v>8.3680126173802307</v>
      </c>
      <c r="U26" s="6">
        <v>10.2016900961207</v>
      </c>
      <c r="V26" s="10">
        <v>308</v>
      </c>
      <c r="W26" s="6">
        <v>81.714705538066994</v>
      </c>
      <c r="X26" s="6">
        <v>86.057529138965094</v>
      </c>
      <c r="Y26" s="6">
        <v>0.46604527296936699</v>
      </c>
      <c r="Z26" s="6">
        <v>2.9220779220779298</v>
      </c>
      <c r="AA26" s="7">
        <v>299</v>
      </c>
      <c r="AB26" s="7">
        <v>9.8196117973024695</v>
      </c>
      <c r="AC26" s="7">
        <v>11.835099052141899</v>
      </c>
      <c r="AD26" s="13">
        <v>299</v>
      </c>
      <c r="AE26" s="6">
        <v>9.8196117973024695</v>
      </c>
      <c r="AF26" s="13">
        <v>293</v>
      </c>
      <c r="AG26" s="6">
        <v>8.6638827995671104</v>
      </c>
      <c r="AH26" s="13">
        <v>258</v>
      </c>
      <c r="AI26" s="6">
        <v>73.746593827599895</v>
      </c>
      <c r="AJ26" s="6">
        <v>2.3999999999999998E-3</v>
      </c>
      <c r="AK26" s="6">
        <v>1.2999999999999999E-3</v>
      </c>
      <c r="AL26" s="33">
        <f t="shared" si="1"/>
        <v>299</v>
      </c>
      <c r="AM26" s="33">
        <f t="shared" si="2"/>
        <v>9.8196117973024695</v>
      </c>
      <c r="AN26" s="29">
        <f t="shared" si="3"/>
        <v>733</v>
      </c>
      <c r="AO26" s="29">
        <f t="shared" si="4"/>
        <v>0.495</v>
      </c>
      <c r="AP26" s="29">
        <f t="shared" si="5"/>
        <v>4.8000000000000001E-2</v>
      </c>
      <c r="AQ26" s="34">
        <f t="shared" si="6"/>
        <v>2.0202020202020203</v>
      </c>
    </row>
    <row r="27" spans="1:43" x14ac:dyDescent="0.75">
      <c r="A27" s="5" t="s">
        <v>59</v>
      </c>
      <c r="B27" s="22">
        <v>197</v>
      </c>
      <c r="C27" s="22">
        <v>2.08</v>
      </c>
      <c r="D27" s="22">
        <v>9.8000000000000004E-2</v>
      </c>
      <c r="E27" s="22">
        <v>41100</v>
      </c>
      <c r="F27" s="20">
        <v>2.5641025641025599</v>
      </c>
      <c r="G27" s="22">
        <v>0.10195922907681999</v>
      </c>
      <c r="H27" s="18">
        <v>0.12859999999999999</v>
      </c>
      <c r="I27" s="15">
        <v>2.3823726184791301E-3</v>
      </c>
      <c r="J27" s="24">
        <v>0.39610000000000001</v>
      </c>
      <c r="K27" s="18">
        <v>6.91</v>
      </c>
      <c r="L27" s="15">
        <v>0.25078224371753199</v>
      </c>
      <c r="M27" s="18">
        <v>0.39</v>
      </c>
      <c r="N27" s="15">
        <v>1.55079987425844E-2</v>
      </c>
      <c r="O27" s="24">
        <v>0.84797999999999996</v>
      </c>
      <c r="P27" s="10">
        <v>2119</v>
      </c>
      <c r="Q27" s="6">
        <v>70.6043099917582</v>
      </c>
      <c r="R27" s="6">
        <v>81.583564470476304</v>
      </c>
      <c r="S27" s="10">
        <v>2095</v>
      </c>
      <c r="T27" s="6">
        <v>32.751893888414102</v>
      </c>
      <c r="U27" s="6">
        <v>38.399885728730702</v>
      </c>
      <c r="V27" s="10">
        <v>2074</v>
      </c>
      <c r="W27" s="6">
        <v>33.140844312803701</v>
      </c>
      <c r="X27" s="6">
        <v>38.539113038244402</v>
      </c>
      <c r="Y27" s="6">
        <v>-1.14558472553699</v>
      </c>
      <c r="Z27" s="6">
        <v>-2.16972034715526</v>
      </c>
      <c r="AA27" s="7">
        <v>2074</v>
      </c>
      <c r="AB27" s="7">
        <v>33.140844312803701</v>
      </c>
      <c r="AC27" s="7">
        <v>38.539113038244402</v>
      </c>
      <c r="AD27" s="13">
        <v>2108</v>
      </c>
      <c r="AE27" s="6">
        <v>73.493105727083602</v>
      </c>
      <c r="AF27" s="13">
        <v>2047</v>
      </c>
      <c r="AG27" s="6">
        <v>44.423884941300798</v>
      </c>
      <c r="AH27" s="13">
        <v>1989</v>
      </c>
      <c r="AI27" s="6">
        <v>35.362403223840602</v>
      </c>
      <c r="AJ27" s="6">
        <v>5.4000000000000003E-3</v>
      </c>
      <c r="AK27" s="6">
        <v>4.0000000000000001E-3</v>
      </c>
      <c r="AL27" s="33">
        <f t="shared" si="1"/>
        <v>2074</v>
      </c>
      <c r="AM27" s="33">
        <f t="shared" si="2"/>
        <v>33.140844312803701</v>
      </c>
      <c r="AN27" s="29">
        <f t="shared" si="3"/>
        <v>197</v>
      </c>
      <c r="AO27" s="29">
        <f t="shared" si="4"/>
        <v>2.08</v>
      </c>
      <c r="AP27" s="29">
        <f t="shared" si="5"/>
        <v>9.8000000000000004E-2</v>
      </c>
      <c r="AQ27" s="34">
        <f t="shared" si="6"/>
        <v>0.48076923076923073</v>
      </c>
    </row>
    <row r="28" spans="1:43" x14ac:dyDescent="0.75">
      <c r="A28" s="5" t="s">
        <v>60</v>
      </c>
      <c r="B28" s="22">
        <v>291</v>
      </c>
      <c r="C28" s="22">
        <v>0.91100000000000003</v>
      </c>
      <c r="D28" s="22">
        <v>3.6999999999999998E-2</v>
      </c>
      <c r="E28" s="22">
        <v>5940</v>
      </c>
      <c r="F28" s="20">
        <v>11.4025085518814</v>
      </c>
      <c r="G28" s="22">
        <v>0.35703909094106401</v>
      </c>
      <c r="H28" s="18">
        <v>5.8500000000000003E-2</v>
      </c>
      <c r="I28" s="15">
        <v>2.39468418046993E-3</v>
      </c>
      <c r="J28" s="24">
        <v>0.41510000000000002</v>
      </c>
      <c r="K28" s="18">
        <v>0.70599999999999996</v>
      </c>
      <c r="L28" s="15">
        <v>2.11382848840675E-2</v>
      </c>
      <c r="M28" s="18">
        <v>8.77E-2</v>
      </c>
      <c r="N28" s="15">
        <v>2.7460911897640898E-3</v>
      </c>
      <c r="O28" s="24">
        <v>0.72626000000000002</v>
      </c>
      <c r="P28" s="10">
        <v>542</v>
      </c>
      <c r="Q28" s="6">
        <v>16.430433829906601</v>
      </c>
      <c r="R28" s="6">
        <v>20.197645893507399</v>
      </c>
      <c r="S28" s="10">
        <v>542</v>
      </c>
      <c r="T28" s="6">
        <v>12.769181151587899</v>
      </c>
      <c r="U28" s="6">
        <v>15.9133807553106</v>
      </c>
      <c r="V28" s="10">
        <v>540</v>
      </c>
      <c r="W28" s="6">
        <v>90.465140178456195</v>
      </c>
      <c r="X28" s="6">
        <v>93.829964461539902</v>
      </c>
      <c r="Y28" s="6">
        <v>0</v>
      </c>
      <c r="Z28" s="6">
        <v>-0.37037037037038101</v>
      </c>
      <c r="AA28" s="7">
        <v>542</v>
      </c>
      <c r="AB28" s="7">
        <v>16.430433829906601</v>
      </c>
      <c r="AC28" s="7">
        <v>20.197645893507399</v>
      </c>
      <c r="AD28" s="13">
        <v>541</v>
      </c>
      <c r="AE28" s="6">
        <v>16.430433829906601</v>
      </c>
      <c r="AF28" s="13">
        <v>527</v>
      </c>
      <c r="AG28" s="6">
        <v>12.398668770560301</v>
      </c>
      <c r="AH28" s="13">
        <v>484</v>
      </c>
      <c r="AI28" s="6">
        <v>83.750902010114004</v>
      </c>
      <c r="AJ28" s="6">
        <v>2.0999999999999999E-3</v>
      </c>
      <c r="AK28" s="6">
        <v>1E-3</v>
      </c>
      <c r="AL28" s="33">
        <f t="shared" si="1"/>
        <v>542</v>
      </c>
      <c r="AM28" s="33">
        <f t="shared" si="2"/>
        <v>16.430433829906601</v>
      </c>
      <c r="AN28" s="29">
        <f t="shared" si="3"/>
        <v>291</v>
      </c>
      <c r="AO28" s="29">
        <f t="shared" si="4"/>
        <v>0.91100000000000003</v>
      </c>
      <c r="AP28" s="29">
        <f t="shared" si="5"/>
        <v>3.6999999999999998E-2</v>
      </c>
      <c r="AQ28" s="34">
        <f t="shared" si="6"/>
        <v>1.097694840834248</v>
      </c>
    </row>
    <row r="29" spans="1:43" x14ac:dyDescent="0.75">
      <c r="A29" s="5" t="s">
        <v>61</v>
      </c>
      <c r="B29" s="22">
        <v>618</v>
      </c>
      <c r="C29" s="22">
        <v>1.589</v>
      </c>
      <c r="D29" s="22">
        <v>5.7000000000000002E-2</v>
      </c>
      <c r="E29" s="22">
        <v>6910</v>
      </c>
      <c r="F29" s="20">
        <v>18.7617260787992</v>
      </c>
      <c r="G29" s="22">
        <v>0.53795523428216596</v>
      </c>
      <c r="H29" s="18">
        <v>5.2400000000000002E-2</v>
      </c>
      <c r="I29" s="15">
        <v>1.91911740983612E-3</v>
      </c>
      <c r="J29" s="24">
        <v>0.26479000000000003</v>
      </c>
      <c r="K29" s="18">
        <v>0.38500000000000001</v>
      </c>
      <c r="L29" s="15">
        <v>1.1361935090467601E-2</v>
      </c>
      <c r="M29" s="18">
        <v>5.33E-2</v>
      </c>
      <c r="N29" s="15">
        <v>1.5282716455198601E-3</v>
      </c>
      <c r="O29" s="24">
        <v>0.39087</v>
      </c>
      <c r="P29" s="10">
        <v>334.4</v>
      </c>
      <c r="Q29" s="6">
        <v>9.2729926548206993</v>
      </c>
      <c r="R29" s="6">
        <v>11.846471718491999</v>
      </c>
      <c r="S29" s="10">
        <v>330.5</v>
      </c>
      <c r="T29" s="6">
        <v>8.3065585712711894</v>
      </c>
      <c r="U29" s="6">
        <v>10.473296454910599</v>
      </c>
      <c r="V29" s="10">
        <v>296</v>
      </c>
      <c r="W29" s="6">
        <v>77.492387667843801</v>
      </c>
      <c r="X29" s="6">
        <v>81.019059893032903</v>
      </c>
      <c r="Y29" s="6">
        <v>-1.1800302571860799</v>
      </c>
      <c r="Z29" s="6">
        <v>-12.972972972973</v>
      </c>
      <c r="AA29" s="7">
        <v>334.4</v>
      </c>
      <c r="AB29" s="7">
        <v>9.2729926548206993</v>
      </c>
      <c r="AC29" s="7">
        <v>11.846471718491999</v>
      </c>
      <c r="AD29" s="13">
        <v>333.7</v>
      </c>
      <c r="AE29" s="6">
        <v>9.3355317350624798</v>
      </c>
      <c r="AF29" s="13">
        <v>324.3</v>
      </c>
      <c r="AG29" s="6">
        <v>7.99561412888084</v>
      </c>
      <c r="AH29" s="13">
        <v>253</v>
      </c>
      <c r="AI29" s="6">
        <v>71.858069459618804</v>
      </c>
      <c r="AJ29" s="6">
        <v>1.5E-3</v>
      </c>
      <c r="AK29" s="6">
        <v>1.1000000000000001E-3</v>
      </c>
      <c r="AL29" s="33">
        <f t="shared" si="1"/>
        <v>334.4</v>
      </c>
      <c r="AM29" s="33">
        <f t="shared" si="2"/>
        <v>9.2729926548206993</v>
      </c>
      <c r="AN29" s="29">
        <f t="shared" si="3"/>
        <v>618</v>
      </c>
      <c r="AO29" s="29">
        <f t="shared" si="4"/>
        <v>1.589</v>
      </c>
      <c r="AP29" s="29">
        <f t="shared" si="5"/>
        <v>5.7000000000000002E-2</v>
      </c>
      <c r="AQ29" s="34">
        <f t="shared" si="6"/>
        <v>0.62932662051604782</v>
      </c>
    </row>
    <row r="30" spans="1:43" x14ac:dyDescent="0.75">
      <c r="A30" s="5" t="s">
        <v>62</v>
      </c>
      <c r="B30" s="22">
        <v>986</v>
      </c>
      <c r="C30" s="22">
        <v>3.91</v>
      </c>
      <c r="D30" s="22">
        <v>0.17</v>
      </c>
      <c r="E30" s="22">
        <v>12160</v>
      </c>
      <c r="F30" s="20">
        <v>19.342359767891701</v>
      </c>
      <c r="G30" s="22">
        <v>0.53641657077623295</v>
      </c>
      <c r="H30" s="18">
        <v>5.3900000000000003E-2</v>
      </c>
      <c r="I30" s="15">
        <v>1.35364534479762E-3</v>
      </c>
      <c r="J30" s="24">
        <v>0.55078000000000005</v>
      </c>
      <c r="K30" s="18">
        <v>0.38159999999999999</v>
      </c>
      <c r="L30" s="15">
        <v>1.0711906792275599E-2</v>
      </c>
      <c r="M30" s="18">
        <v>5.1700000000000003E-2</v>
      </c>
      <c r="N30" s="15">
        <v>1.4337824878620799E-3</v>
      </c>
      <c r="O30" s="24">
        <v>0.65847</v>
      </c>
      <c r="P30" s="10">
        <v>325</v>
      </c>
      <c r="Q30" s="6">
        <v>8.8338843788945294</v>
      </c>
      <c r="R30" s="6">
        <v>11.372318612295601</v>
      </c>
      <c r="S30" s="10">
        <v>328</v>
      </c>
      <c r="T30" s="6">
        <v>7.8612580281667999</v>
      </c>
      <c r="U30" s="6">
        <v>10.0981122341177</v>
      </c>
      <c r="V30" s="10">
        <v>362</v>
      </c>
      <c r="W30" s="6">
        <v>61.7233966698942</v>
      </c>
      <c r="X30" s="6">
        <v>68.072416733025605</v>
      </c>
      <c r="Y30" s="6">
        <v>0.91463414634147</v>
      </c>
      <c r="Z30" s="6">
        <v>10.220994475138101</v>
      </c>
      <c r="AA30" s="7">
        <v>325</v>
      </c>
      <c r="AB30" s="7">
        <v>8.8338843788945294</v>
      </c>
      <c r="AC30" s="7">
        <v>11.372318612295601</v>
      </c>
      <c r="AD30" s="13">
        <v>324.39999999999998</v>
      </c>
      <c r="AE30" s="6">
        <v>8.8631813261196903</v>
      </c>
      <c r="AF30" s="13">
        <v>320.2</v>
      </c>
      <c r="AG30" s="6">
        <v>7.73498143407061</v>
      </c>
      <c r="AH30" s="13">
        <v>296</v>
      </c>
      <c r="AI30" s="6">
        <v>54.4169339127914</v>
      </c>
      <c r="AJ30" s="6">
        <v>2.5000000000000001E-3</v>
      </c>
      <c r="AK30" s="6">
        <v>1.1999999999999999E-3</v>
      </c>
      <c r="AL30" s="33">
        <f t="shared" si="1"/>
        <v>325</v>
      </c>
      <c r="AM30" s="33">
        <f t="shared" si="2"/>
        <v>8.8338843788945294</v>
      </c>
      <c r="AN30" s="29">
        <f t="shared" si="3"/>
        <v>986</v>
      </c>
      <c r="AO30" s="29">
        <f t="shared" si="4"/>
        <v>3.91</v>
      </c>
      <c r="AP30" s="29">
        <f t="shared" si="5"/>
        <v>0.17</v>
      </c>
      <c r="AQ30" s="34">
        <f t="shared" si="6"/>
        <v>0.25575447570332482</v>
      </c>
    </row>
    <row r="31" spans="1:43" x14ac:dyDescent="0.75">
      <c r="A31" s="5" t="s">
        <v>63</v>
      </c>
      <c r="B31" s="22">
        <v>1127</v>
      </c>
      <c r="C31" s="22">
        <v>3.24</v>
      </c>
      <c r="D31" s="22">
        <v>0.16</v>
      </c>
      <c r="E31" s="22">
        <v>13500</v>
      </c>
      <c r="F31" s="20">
        <v>18.867924528301899</v>
      </c>
      <c r="G31" s="22">
        <v>0.66519572336727795</v>
      </c>
      <c r="H31" s="18">
        <v>5.4100000000000002E-2</v>
      </c>
      <c r="I31" s="15">
        <v>1.31878207868852E-3</v>
      </c>
      <c r="J31" s="24">
        <v>0.64334999999999998</v>
      </c>
      <c r="K31" s="18">
        <v>0.39400000000000002</v>
      </c>
      <c r="L31" s="15">
        <v>1.19014234375557E-2</v>
      </c>
      <c r="M31" s="18">
        <v>5.2999999999999999E-2</v>
      </c>
      <c r="N31" s="15">
        <v>1.8685347869386801E-3</v>
      </c>
      <c r="O31" s="24">
        <v>0.81323999999999996</v>
      </c>
      <c r="P31" s="10">
        <v>333</v>
      </c>
      <c r="Q31" s="6">
        <v>11.674768294324499</v>
      </c>
      <c r="R31" s="6">
        <v>13.786632515706801</v>
      </c>
      <c r="S31" s="10">
        <v>337</v>
      </c>
      <c r="T31" s="6">
        <v>8.7673321712825896</v>
      </c>
      <c r="U31" s="6">
        <v>10.905655065177299</v>
      </c>
      <c r="V31" s="10">
        <v>367</v>
      </c>
      <c r="W31" s="6">
        <v>59.285323370332897</v>
      </c>
      <c r="X31" s="6">
        <v>65.823952824601307</v>
      </c>
      <c r="Y31" s="6">
        <v>1.1869436201780399</v>
      </c>
      <c r="Z31" s="6">
        <v>9.2643051771117193</v>
      </c>
      <c r="AA31" s="7">
        <v>333</v>
      </c>
      <c r="AB31" s="7">
        <v>11.674768294324499</v>
      </c>
      <c r="AC31" s="7">
        <v>13.786632515706801</v>
      </c>
      <c r="AD31" s="13">
        <v>332</v>
      </c>
      <c r="AE31" s="6">
        <v>11.674768294324499</v>
      </c>
      <c r="AF31" s="13">
        <v>326</v>
      </c>
      <c r="AG31" s="6">
        <v>9.5805069490923493</v>
      </c>
      <c r="AH31" s="13">
        <v>291</v>
      </c>
      <c r="AI31" s="6">
        <v>50.7570839107699</v>
      </c>
      <c r="AJ31" s="6">
        <v>2.7000000000000001E-3</v>
      </c>
      <c r="AK31" s="6">
        <v>1.2999999999999999E-3</v>
      </c>
      <c r="AL31" s="33">
        <f t="shared" si="1"/>
        <v>333</v>
      </c>
      <c r="AM31" s="33">
        <f t="shared" si="2"/>
        <v>11.674768294324499</v>
      </c>
      <c r="AN31" s="29">
        <f t="shared" si="3"/>
        <v>1127</v>
      </c>
      <c r="AO31" s="29">
        <f t="shared" si="4"/>
        <v>3.24</v>
      </c>
      <c r="AP31" s="29">
        <f t="shared" si="5"/>
        <v>0.16</v>
      </c>
      <c r="AQ31" s="34">
        <f t="shared" si="6"/>
        <v>0.30864197530864196</v>
      </c>
    </row>
    <row r="32" spans="1:43" x14ac:dyDescent="0.75">
      <c r="A32" s="5" t="s">
        <v>64</v>
      </c>
      <c r="B32" s="22">
        <v>511</v>
      </c>
      <c r="C32" s="22">
        <v>2.81</v>
      </c>
      <c r="D32" s="22">
        <v>0.17</v>
      </c>
      <c r="E32" s="22">
        <v>12740</v>
      </c>
      <c r="F32" s="20">
        <v>9.9206349206349191</v>
      </c>
      <c r="G32" s="22">
        <v>0.41518592802992299</v>
      </c>
      <c r="H32" s="18">
        <v>6.2199999999999998E-2</v>
      </c>
      <c r="I32" s="15">
        <v>1.6770925910210401E-3</v>
      </c>
      <c r="J32" s="24">
        <v>0.80486999999999997</v>
      </c>
      <c r="K32" s="18">
        <v>0.86899999999999999</v>
      </c>
      <c r="L32" s="15">
        <v>2.80393722618749E-2</v>
      </c>
      <c r="M32" s="18">
        <v>0.1008</v>
      </c>
      <c r="N32" s="15">
        <v>4.2185547477779596E-3</v>
      </c>
      <c r="O32" s="24">
        <v>0.81593000000000004</v>
      </c>
      <c r="P32" s="10">
        <v>619</v>
      </c>
      <c r="Q32" s="6">
        <v>24.806333702416602</v>
      </c>
      <c r="R32" s="6">
        <v>28.1660892066195</v>
      </c>
      <c r="S32" s="10">
        <v>634</v>
      </c>
      <c r="T32" s="6">
        <v>15.298626050035701</v>
      </c>
      <c r="U32" s="6">
        <v>18.6517742652299</v>
      </c>
      <c r="V32" s="10">
        <v>696</v>
      </c>
      <c r="W32" s="6">
        <v>64.995873733964999</v>
      </c>
      <c r="X32" s="6">
        <v>70.094953970988996</v>
      </c>
      <c r="Y32" s="6">
        <v>2.3659305993690798</v>
      </c>
      <c r="Z32" s="6">
        <v>11.0632183908046</v>
      </c>
      <c r="AA32" s="7">
        <v>619</v>
      </c>
      <c r="AB32" s="7">
        <v>24.806333702416602</v>
      </c>
      <c r="AC32" s="7">
        <v>28.1660892066195</v>
      </c>
      <c r="AD32" s="13">
        <v>616</v>
      </c>
      <c r="AE32" s="6">
        <v>25.3050428127607</v>
      </c>
      <c r="AF32" s="13">
        <v>605</v>
      </c>
      <c r="AG32" s="6">
        <v>19.954146411681698</v>
      </c>
      <c r="AH32" s="13">
        <v>567</v>
      </c>
      <c r="AI32" s="6">
        <v>50.501877217005699</v>
      </c>
      <c r="AJ32" s="6">
        <v>3.8999999999999998E-3</v>
      </c>
      <c r="AK32" s="6">
        <v>2.3E-3</v>
      </c>
      <c r="AL32" s="33">
        <f t="shared" si="1"/>
        <v>619</v>
      </c>
      <c r="AM32" s="33">
        <f t="shared" si="2"/>
        <v>24.806333702416602</v>
      </c>
      <c r="AN32" s="29">
        <f t="shared" si="3"/>
        <v>511</v>
      </c>
      <c r="AO32" s="29">
        <f t="shared" si="4"/>
        <v>2.81</v>
      </c>
      <c r="AP32" s="29">
        <f t="shared" si="5"/>
        <v>0.17</v>
      </c>
      <c r="AQ32" s="34">
        <f t="shared" si="6"/>
        <v>0.35587188612099646</v>
      </c>
    </row>
    <row r="33" spans="1:43" x14ac:dyDescent="0.75">
      <c r="A33" s="5" t="s">
        <v>65</v>
      </c>
      <c r="B33" s="22">
        <v>273</v>
      </c>
      <c r="C33" s="22">
        <v>4.16</v>
      </c>
      <c r="D33" s="22">
        <v>0.19</v>
      </c>
      <c r="E33" s="22">
        <v>5570</v>
      </c>
      <c r="F33" s="20">
        <v>11.7785630153121</v>
      </c>
      <c r="G33" s="22">
        <v>0.47817871909648202</v>
      </c>
      <c r="H33" s="18">
        <v>6.13E-2</v>
      </c>
      <c r="I33" s="15">
        <v>2.7307396994259402E-3</v>
      </c>
      <c r="J33" s="24">
        <v>0.63914000000000004</v>
      </c>
      <c r="K33" s="18">
        <v>0.71399999999999997</v>
      </c>
      <c r="L33" s="15">
        <v>2.49893746668459E-2</v>
      </c>
      <c r="M33" s="18">
        <v>8.4900000000000003E-2</v>
      </c>
      <c r="N33" s="15">
        <v>3.4467169890346301E-3</v>
      </c>
      <c r="O33" s="24">
        <v>0.75297999999999998</v>
      </c>
      <c r="P33" s="10">
        <v>525</v>
      </c>
      <c r="Q33" s="6">
        <v>20.607649146486501</v>
      </c>
      <c r="R33" s="6">
        <v>23.551199756965101</v>
      </c>
      <c r="S33" s="10">
        <v>546</v>
      </c>
      <c r="T33" s="6">
        <v>14.906165806152099</v>
      </c>
      <c r="U33" s="6">
        <v>17.708016529657801</v>
      </c>
      <c r="V33" s="10">
        <v>638</v>
      </c>
      <c r="W33" s="6">
        <v>112.942572410046</v>
      </c>
      <c r="X33" s="6">
        <v>116.879744205138</v>
      </c>
      <c r="Y33" s="6">
        <v>3.84615384615384</v>
      </c>
      <c r="Z33" s="6">
        <v>17.711598746081499</v>
      </c>
      <c r="AA33" s="7">
        <v>525</v>
      </c>
      <c r="AB33" s="7">
        <v>20.607649146486501</v>
      </c>
      <c r="AC33" s="7">
        <v>23.551199756965101</v>
      </c>
      <c r="AD33" s="13">
        <v>523</v>
      </c>
      <c r="AE33" s="6">
        <v>20.607649146486501</v>
      </c>
      <c r="AF33" s="13">
        <v>516</v>
      </c>
      <c r="AG33" s="6">
        <v>18.288432930147401</v>
      </c>
      <c r="AH33" s="13">
        <v>488</v>
      </c>
      <c r="AI33" s="6">
        <v>104.850367965967</v>
      </c>
      <c r="AJ33" s="6">
        <v>5.5999999999999999E-3</v>
      </c>
      <c r="AK33" s="6">
        <v>2.8999999999999998E-3</v>
      </c>
      <c r="AL33" s="33">
        <f t="shared" si="1"/>
        <v>525</v>
      </c>
      <c r="AM33" s="33">
        <f t="shared" si="2"/>
        <v>20.607649146486501</v>
      </c>
      <c r="AN33" s="29">
        <f t="shared" si="3"/>
        <v>273</v>
      </c>
      <c r="AO33" s="29">
        <f t="shared" si="4"/>
        <v>4.16</v>
      </c>
      <c r="AP33" s="29">
        <f t="shared" si="5"/>
        <v>0.19</v>
      </c>
      <c r="AQ33" s="34">
        <f t="shared" si="6"/>
        <v>0.24038461538461536</v>
      </c>
    </row>
    <row r="34" spans="1:43" x14ac:dyDescent="0.75">
      <c r="A34" s="5" t="s">
        <v>66</v>
      </c>
      <c r="B34" s="22">
        <v>678</v>
      </c>
      <c r="C34" s="22">
        <v>8.58</v>
      </c>
      <c r="D34" s="22">
        <v>0.39</v>
      </c>
      <c r="E34" s="22">
        <v>102400</v>
      </c>
      <c r="F34" s="20">
        <v>3.0769230769230802</v>
      </c>
      <c r="G34" s="22">
        <v>9.8631808283463407E-2</v>
      </c>
      <c r="H34" s="18">
        <v>0.11849999999999999</v>
      </c>
      <c r="I34" s="15">
        <v>1.3109901712164301E-3</v>
      </c>
      <c r="J34" s="24">
        <v>0.46265000000000001</v>
      </c>
      <c r="K34" s="18">
        <v>5.36</v>
      </c>
      <c r="L34" s="15">
        <v>0.16447885768085799</v>
      </c>
      <c r="M34" s="18">
        <v>0.32500000000000001</v>
      </c>
      <c r="N34" s="15">
        <v>1.04179847499408E-2</v>
      </c>
      <c r="O34" s="24">
        <v>0.76741000000000004</v>
      </c>
      <c r="P34" s="10">
        <v>1814</v>
      </c>
      <c r="Q34" s="6">
        <v>51.2743443580232</v>
      </c>
      <c r="R34" s="6">
        <v>62.498404932867103</v>
      </c>
      <c r="S34" s="10">
        <v>1877</v>
      </c>
      <c r="T34" s="6">
        <v>26.205109614173399</v>
      </c>
      <c r="U34" s="6">
        <v>32.568779182775998</v>
      </c>
      <c r="V34" s="10">
        <v>1932</v>
      </c>
      <c r="W34" s="6">
        <v>19.785900214714001</v>
      </c>
      <c r="X34" s="6">
        <v>28.856378503572898</v>
      </c>
      <c r="Y34" s="6">
        <v>3.3564198188598802</v>
      </c>
      <c r="Z34" s="6">
        <v>6.1076604554865401</v>
      </c>
      <c r="AA34" s="7">
        <v>1932</v>
      </c>
      <c r="AB34" s="7">
        <v>19.785900214714001</v>
      </c>
      <c r="AC34" s="7">
        <v>28.856378503572898</v>
      </c>
      <c r="AD34" s="13">
        <v>1797</v>
      </c>
      <c r="AE34" s="6">
        <v>54.171444408887098</v>
      </c>
      <c r="AF34" s="13">
        <v>1795</v>
      </c>
      <c r="AG34" s="6">
        <v>38.243270909937102</v>
      </c>
      <c r="AH34" s="13">
        <v>1792</v>
      </c>
      <c r="AI34" s="6">
        <v>29.0697410945921</v>
      </c>
      <c r="AJ34" s="6">
        <v>1.18E-2</v>
      </c>
      <c r="AK34" s="6">
        <v>5.4999999999999997E-3</v>
      </c>
      <c r="AL34" s="33">
        <f t="shared" si="1"/>
        <v>1932</v>
      </c>
      <c r="AM34" s="33">
        <f t="shared" si="2"/>
        <v>19.785900214714001</v>
      </c>
      <c r="AN34" s="29">
        <f t="shared" si="3"/>
        <v>678</v>
      </c>
      <c r="AO34" s="29">
        <f t="shared" si="4"/>
        <v>8.58</v>
      </c>
      <c r="AP34" s="29">
        <f t="shared" si="5"/>
        <v>0.39</v>
      </c>
      <c r="AQ34" s="34">
        <f t="shared" si="6"/>
        <v>0.11655011655011654</v>
      </c>
    </row>
    <row r="35" spans="1:43" x14ac:dyDescent="0.75">
      <c r="A35" s="5" t="s">
        <v>67</v>
      </c>
      <c r="B35" s="22">
        <v>729</v>
      </c>
      <c r="C35" s="22">
        <v>1.8320000000000001</v>
      </c>
      <c r="D35" s="22">
        <v>6.0999999999999999E-2</v>
      </c>
      <c r="E35" s="22">
        <v>7640</v>
      </c>
      <c r="F35" s="20">
        <v>18.214936247723099</v>
      </c>
      <c r="G35" s="22">
        <v>0.61662638582229801</v>
      </c>
      <c r="H35" s="18">
        <v>5.2200000000000003E-2</v>
      </c>
      <c r="I35" s="15">
        <v>1.82880872803277E-3</v>
      </c>
      <c r="J35" s="24">
        <v>0.67462</v>
      </c>
      <c r="K35" s="18">
        <v>0.39400000000000002</v>
      </c>
      <c r="L35" s="15">
        <v>1.1535375149512901E-2</v>
      </c>
      <c r="M35" s="18">
        <v>5.4899999999999997E-2</v>
      </c>
      <c r="N35" s="15">
        <v>1.8585180931322599E-3</v>
      </c>
      <c r="O35" s="24">
        <v>0.68378000000000005</v>
      </c>
      <c r="P35" s="10">
        <v>344</v>
      </c>
      <c r="Q35" s="6">
        <v>11.427911544162599</v>
      </c>
      <c r="R35" s="6">
        <v>13.7144056799795</v>
      </c>
      <c r="S35" s="10">
        <v>337.2</v>
      </c>
      <c r="T35" s="6">
        <v>8.4336020419276796</v>
      </c>
      <c r="U35" s="6">
        <v>10.639212489683</v>
      </c>
      <c r="V35" s="10">
        <v>290</v>
      </c>
      <c r="W35" s="6">
        <v>73.390411189543798</v>
      </c>
      <c r="X35" s="6">
        <v>76.822138641399803</v>
      </c>
      <c r="Y35" s="6">
        <v>-2.0166073546856502</v>
      </c>
      <c r="Z35" s="6">
        <v>-18.620689655172399</v>
      </c>
      <c r="AA35" s="7">
        <v>344</v>
      </c>
      <c r="AB35" s="7">
        <v>11.427911544162599</v>
      </c>
      <c r="AC35" s="7">
        <v>13.7144056799795</v>
      </c>
      <c r="AD35" s="13">
        <v>344</v>
      </c>
      <c r="AE35" s="6">
        <v>11.427911544162599</v>
      </c>
      <c r="AF35" s="13">
        <v>339</v>
      </c>
      <c r="AG35" s="6">
        <v>10.9435420866192</v>
      </c>
      <c r="AH35" s="13">
        <v>295</v>
      </c>
      <c r="AI35" s="6">
        <v>63.619615328688603</v>
      </c>
      <c r="AJ35" s="6">
        <v>0</v>
      </c>
      <c r="AK35" s="6">
        <v>2.0999999999999999E-3</v>
      </c>
      <c r="AL35" s="33">
        <f t="shared" si="1"/>
        <v>344</v>
      </c>
      <c r="AM35" s="33">
        <f t="shared" si="2"/>
        <v>11.427911544162599</v>
      </c>
      <c r="AN35" s="29">
        <f t="shared" si="3"/>
        <v>729</v>
      </c>
      <c r="AO35" s="29">
        <f t="shared" si="4"/>
        <v>1.8320000000000001</v>
      </c>
      <c r="AP35" s="29">
        <f t="shared" si="5"/>
        <v>6.0999999999999999E-2</v>
      </c>
      <c r="AQ35" s="34">
        <f t="shared" si="6"/>
        <v>0.54585152838427942</v>
      </c>
    </row>
    <row r="36" spans="1:43" x14ac:dyDescent="0.75">
      <c r="A36" s="5" t="s">
        <v>68</v>
      </c>
      <c r="B36" s="22">
        <v>142.6</v>
      </c>
      <c r="C36" s="22">
        <v>2.19</v>
      </c>
      <c r="D36" s="22">
        <v>0.1</v>
      </c>
      <c r="E36" s="22">
        <v>17010</v>
      </c>
      <c r="F36" s="20">
        <v>3.0030030030030002</v>
      </c>
      <c r="G36" s="22">
        <v>0.13246408049925701</v>
      </c>
      <c r="H36" s="18">
        <v>0.1033</v>
      </c>
      <c r="I36" s="15">
        <v>2.4408146084264398E-3</v>
      </c>
      <c r="J36" s="24">
        <v>0.32134000000000001</v>
      </c>
      <c r="K36" s="18">
        <v>4.6500000000000004</v>
      </c>
      <c r="L36" s="15">
        <v>0.169402328496393</v>
      </c>
      <c r="M36" s="18">
        <v>0.33300000000000002</v>
      </c>
      <c r="N36" s="15">
        <v>1.46888094224821E-2</v>
      </c>
      <c r="O36" s="24">
        <v>0.88915999999999995</v>
      </c>
      <c r="P36" s="10">
        <v>1848</v>
      </c>
      <c r="Q36" s="6">
        <v>69.659878613979402</v>
      </c>
      <c r="R36" s="6">
        <v>78.594456828342302</v>
      </c>
      <c r="S36" s="10">
        <v>1767</v>
      </c>
      <c r="T36" s="6">
        <v>34.421467895612103</v>
      </c>
      <c r="U36" s="6">
        <v>39.2622358213832</v>
      </c>
      <c r="V36" s="10">
        <v>1678</v>
      </c>
      <c r="W36" s="6">
        <v>43.089641820159301</v>
      </c>
      <c r="X36" s="6">
        <v>47.407812107533204</v>
      </c>
      <c r="Y36" s="6">
        <v>-4.5840407470288698</v>
      </c>
      <c r="Z36" s="6">
        <v>-10.1311084624553</v>
      </c>
      <c r="AA36" s="7" t="s">
        <v>35</v>
      </c>
      <c r="AB36" s="7" t="s">
        <v>35</v>
      </c>
      <c r="AC36" s="7" t="s">
        <v>35</v>
      </c>
      <c r="AD36" s="13">
        <v>1844</v>
      </c>
      <c r="AE36" s="6">
        <v>70.669927752293304</v>
      </c>
      <c r="AF36" s="13">
        <v>1748</v>
      </c>
      <c r="AG36" s="6">
        <v>37.472142347197803</v>
      </c>
      <c r="AH36" s="13">
        <v>1641</v>
      </c>
      <c r="AI36" s="6">
        <v>39.129122558391501</v>
      </c>
      <c r="AJ36" s="6">
        <v>1.9E-3</v>
      </c>
      <c r="AK36" s="6">
        <v>1.9E-3</v>
      </c>
      <c r="AL36" s="33" t="str">
        <f t="shared" si="1"/>
        <v>Discordant</v>
      </c>
      <c r="AM36" s="33" t="str">
        <f t="shared" si="2"/>
        <v>Discordant</v>
      </c>
      <c r="AN36" s="29">
        <f t="shared" si="3"/>
        <v>142.6</v>
      </c>
      <c r="AO36" s="29">
        <f t="shared" si="4"/>
        <v>2.19</v>
      </c>
      <c r="AP36" s="29">
        <f t="shared" si="5"/>
        <v>0.1</v>
      </c>
      <c r="AQ36" s="34">
        <f t="shared" si="6"/>
        <v>0.45662100456621008</v>
      </c>
    </row>
    <row r="37" spans="1:43" x14ac:dyDescent="0.75">
      <c r="A37" s="5" t="s">
        <v>69</v>
      </c>
      <c r="B37" s="22">
        <v>1131</v>
      </c>
      <c r="C37" s="22">
        <v>2.41</v>
      </c>
      <c r="D37" s="22">
        <v>0.16</v>
      </c>
      <c r="E37" s="22">
        <v>10570</v>
      </c>
      <c r="F37" s="20">
        <v>21.739130434782599</v>
      </c>
      <c r="G37" s="22">
        <v>0.704936864754929</v>
      </c>
      <c r="H37" s="18">
        <v>5.3699999999999998E-2</v>
      </c>
      <c r="I37" s="15">
        <v>1.5265233401838599E-3</v>
      </c>
      <c r="J37" s="24">
        <v>0.56601999999999997</v>
      </c>
      <c r="K37" s="18">
        <v>0.33700000000000002</v>
      </c>
      <c r="L37" s="15">
        <v>1.0081171775145999E-2</v>
      </c>
      <c r="M37" s="18">
        <v>4.5999999999999999E-2</v>
      </c>
      <c r="N37" s="15">
        <v>1.49164640582143E-3</v>
      </c>
      <c r="O37" s="24">
        <v>0.50812000000000002</v>
      </c>
      <c r="P37" s="10">
        <v>289.60000000000002</v>
      </c>
      <c r="Q37" s="6">
        <v>9.1686655450481709</v>
      </c>
      <c r="R37" s="6">
        <v>11.1854240694807</v>
      </c>
      <c r="S37" s="10">
        <v>294.39999999999998</v>
      </c>
      <c r="T37" s="6">
        <v>7.7705903853198199</v>
      </c>
      <c r="U37" s="6">
        <v>9.6870041619718492</v>
      </c>
      <c r="V37" s="10">
        <v>354</v>
      </c>
      <c r="W37" s="6">
        <v>75.698963778320305</v>
      </c>
      <c r="X37" s="6">
        <v>82.284379684776297</v>
      </c>
      <c r="Y37" s="6">
        <v>1.63043478260867</v>
      </c>
      <c r="Z37" s="6">
        <v>18.1920903954802</v>
      </c>
      <c r="AA37" s="7">
        <v>289.60000000000002</v>
      </c>
      <c r="AB37" s="7">
        <v>9.1686655450481709</v>
      </c>
      <c r="AC37" s="7">
        <v>11.1854240694807</v>
      </c>
      <c r="AD37" s="13">
        <v>289</v>
      </c>
      <c r="AE37" s="6">
        <v>9.2488652210394697</v>
      </c>
      <c r="AF37" s="13">
        <v>286</v>
      </c>
      <c r="AG37" s="6">
        <v>8.4122764419879097</v>
      </c>
      <c r="AH37" s="13">
        <v>268</v>
      </c>
      <c r="AI37" s="6">
        <v>68.016565019938</v>
      </c>
      <c r="AJ37" s="6">
        <v>3.0999999999999999E-3</v>
      </c>
      <c r="AK37" s="6">
        <v>1.5E-3</v>
      </c>
      <c r="AL37" s="33">
        <f t="shared" si="1"/>
        <v>289.60000000000002</v>
      </c>
      <c r="AM37" s="33">
        <f t="shared" si="2"/>
        <v>9.1686655450481709</v>
      </c>
      <c r="AN37" s="29">
        <f t="shared" si="3"/>
        <v>1131</v>
      </c>
      <c r="AO37" s="29">
        <f t="shared" si="4"/>
        <v>2.41</v>
      </c>
      <c r="AP37" s="29">
        <f t="shared" si="5"/>
        <v>0.16</v>
      </c>
      <c r="AQ37" s="34">
        <f t="shared" si="6"/>
        <v>0.41493775933609955</v>
      </c>
    </row>
    <row r="38" spans="1:43" x14ac:dyDescent="0.75">
      <c r="A38" s="5" t="s">
        <v>70</v>
      </c>
      <c r="B38" s="22">
        <v>990</v>
      </c>
      <c r="C38" s="22">
        <v>0.79800000000000004</v>
      </c>
      <c r="D38" s="22">
        <v>2.7E-2</v>
      </c>
      <c r="E38" s="22">
        <v>15090</v>
      </c>
      <c r="F38" s="20">
        <v>13.7551581843191</v>
      </c>
      <c r="G38" s="22">
        <v>0.467178339080839</v>
      </c>
      <c r="H38" s="18">
        <v>6.0199999999999997E-2</v>
      </c>
      <c r="I38" s="15">
        <v>1.3005772024089E-3</v>
      </c>
      <c r="J38" s="24">
        <v>0.34666999999999998</v>
      </c>
      <c r="K38" s="18">
        <v>0.60299999999999998</v>
      </c>
      <c r="L38" s="15">
        <v>1.96594679978884E-2</v>
      </c>
      <c r="M38" s="18">
        <v>7.2700000000000001E-2</v>
      </c>
      <c r="N38" s="15">
        <v>2.4691730037605698E-3</v>
      </c>
      <c r="O38" s="24">
        <v>0.82247000000000003</v>
      </c>
      <c r="P38" s="10">
        <v>452</v>
      </c>
      <c r="Q38" s="6">
        <v>14.912062864306</v>
      </c>
      <c r="R38" s="6">
        <v>17.884654005014202</v>
      </c>
      <c r="S38" s="10">
        <v>478</v>
      </c>
      <c r="T38" s="6">
        <v>12.479835284108599</v>
      </c>
      <c r="U38" s="6">
        <v>15.1743661196401</v>
      </c>
      <c r="V38" s="10">
        <v>605</v>
      </c>
      <c r="W38" s="6">
        <v>61.126460646676598</v>
      </c>
      <c r="X38" s="6">
        <v>70.127532959775195</v>
      </c>
      <c r="Y38" s="6">
        <v>5.4393305439330497</v>
      </c>
      <c r="Z38" s="6">
        <v>25.2892561983471</v>
      </c>
      <c r="AA38" s="7">
        <v>452</v>
      </c>
      <c r="AB38" s="7">
        <v>14.912062864306</v>
      </c>
      <c r="AC38" s="7">
        <v>17.884654005014202</v>
      </c>
      <c r="AD38" s="13">
        <v>450</v>
      </c>
      <c r="AE38" s="6">
        <v>14.912062864306</v>
      </c>
      <c r="AF38" s="13">
        <v>447</v>
      </c>
      <c r="AG38" s="6">
        <v>12.905940055589999</v>
      </c>
      <c r="AH38" s="13">
        <v>443</v>
      </c>
      <c r="AI38" s="6">
        <v>55.055437435277</v>
      </c>
      <c r="AJ38" s="6">
        <v>5.7999999999999996E-3</v>
      </c>
      <c r="AK38" s="6">
        <v>1.5E-3</v>
      </c>
      <c r="AL38" s="33">
        <f t="shared" si="1"/>
        <v>452</v>
      </c>
      <c r="AM38" s="33">
        <f t="shared" si="2"/>
        <v>14.912062864306</v>
      </c>
      <c r="AN38" s="29">
        <f t="shared" si="3"/>
        <v>990</v>
      </c>
      <c r="AO38" s="29">
        <f t="shared" si="4"/>
        <v>0.79800000000000004</v>
      </c>
      <c r="AP38" s="29">
        <f t="shared" si="5"/>
        <v>2.7E-2</v>
      </c>
      <c r="AQ38" s="34">
        <f t="shared" si="6"/>
        <v>1.2531328320802004</v>
      </c>
    </row>
    <row r="39" spans="1:43" x14ac:dyDescent="0.75">
      <c r="A39" s="5" t="s">
        <v>71</v>
      </c>
      <c r="B39" s="22">
        <v>2520</v>
      </c>
      <c r="C39" s="22">
        <v>2.8130000000000002</v>
      </c>
      <c r="D39" s="22">
        <v>9.1999999999999998E-2</v>
      </c>
      <c r="E39" s="22">
        <v>37800</v>
      </c>
      <c r="F39" s="20">
        <v>18.832391713747601</v>
      </c>
      <c r="G39" s="22">
        <v>0.69507286713690397</v>
      </c>
      <c r="H39" s="18">
        <v>7.9500000000000001E-2</v>
      </c>
      <c r="I39" s="15">
        <v>1.67719132988444E-3</v>
      </c>
      <c r="J39" s="24">
        <v>0.76873000000000002</v>
      </c>
      <c r="K39" s="18">
        <v>0.57899999999999996</v>
      </c>
      <c r="L39" s="15">
        <v>1.7627986613337299E-2</v>
      </c>
      <c r="M39" s="18">
        <v>5.3100000000000001E-2</v>
      </c>
      <c r="N39" s="15">
        <v>1.9598344069078899E-3</v>
      </c>
      <c r="O39" s="24">
        <v>0.70682999999999996</v>
      </c>
      <c r="P39" s="10">
        <v>333</v>
      </c>
      <c r="Q39" s="6">
        <v>12.138527708856699</v>
      </c>
      <c r="R39" s="6">
        <v>14.1882954310713</v>
      </c>
      <c r="S39" s="10">
        <v>464</v>
      </c>
      <c r="T39" s="6">
        <v>11.1201509589898</v>
      </c>
      <c r="U39" s="6">
        <v>13.945023373630599</v>
      </c>
      <c r="V39" s="10">
        <v>1176</v>
      </c>
      <c r="W39" s="6">
        <v>44.798397230476802</v>
      </c>
      <c r="X39" s="6">
        <v>53.004896824472098</v>
      </c>
      <c r="Y39" s="6">
        <v>28.232758620689701</v>
      </c>
      <c r="Z39" s="6">
        <v>71.683673469387799</v>
      </c>
      <c r="AA39" s="7" t="s">
        <v>35</v>
      </c>
      <c r="AB39" s="7" t="s">
        <v>35</v>
      </c>
      <c r="AC39" s="7" t="s">
        <v>35</v>
      </c>
      <c r="AD39" s="13">
        <v>323</v>
      </c>
      <c r="AE39" s="6">
        <v>12.138527708856699</v>
      </c>
      <c r="AF39" s="13">
        <v>324</v>
      </c>
      <c r="AG39" s="6">
        <v>12.7455779527929</v>
      </c>
      <c r="AH39" s="13">
        <v>333</v>
      </c>
      <c r="AI39" s="6">
        <v>23.7279032874713</v>
      </c>
      <c r="AJ39" s="6">
        <v>3.3700000000000001E-2</v>
      </c>
      <c r="AK39" s="6">
        <v>3.5000000000000001E-3</v>
      </c>
      <c r="AL39" s="33" t="str">
        <f t="shared" si="1"/>
        <v>Discordant</v>
      </c>
      <c r="AM39" s="33" t="str">
        <f t="shared" si="2"/>
        <v>Discordant</v>
      </c>
      <c r="AN39" s="29">
        <f t="shared" si="3"/>
        <v>2520</v>
      </c>
      <c r="AO39" s="29">
        <f t="shared" si="4"/>
        <v>2.8130000000000002</v>
      </c>
      <c r="AP39" s="29">
        <f t="shared" si="5"/>
        <v>9.1999999999999998E-2</v>
      </c>
      <c r="AQ39" s="34">
        <f t="shared" si="6"/>
        <v>0.35549235691432635</v>
      </c>
    </row>
    <row r="40" spans="1:43" x14ac:dyDescent="0.75">
      <c r="A40" s="5" t="s">
        <v>72</v>
      </c>
      <c r="B40" s="22">
        <v>1540</v>
      </c>
      <c r="C40" s="22">
        <v>1.85</v>
      </c>
      <c r="D40" s="22">
        <v>0.13</v>
      </c>
      <c r="E40" s="22">
        <v>14120</v>
      </c>
      <c r="F40" s="20">
        <v>20.408163265306101</v>
      </c>
      <c r="G40" s="22">
        <v>0.78910668532817896</v>
      </c>
      <c r="H40" s="18">
        <v>5.3900000000000003E-2</v>
      </c>
      <c r="I40" s="15">
        <v>1.49492944221728E-3</v>
      </c>
      <c r="J40" s="24">
        <v>0.72001000000000004</v>
      </c>
      <c r="K40" s="18">
        <v>0.36299999999999999</v>
      </c>
      <c r="L40" s="15">
        <v>1.13292202891461E-2</v>
      </c>
      <c r="M40" s="18">
        <v>4.9000000000000002E-2</v>
      </c>
      <c r="N40" s="15">
        <v>1.89464515147296E-3</v>
      </c>
      <c r="O40" s="24">
        <v>0.70311999999999997</v>
      </c>
      <c r="P40" s="10">
        <v>308</v>
      </c>
      <c r="Q40" s="6">
        <v>11.762288014298001</v>
      </c>
      <c r="R40" s="6">
        <v>13.5890955985224</v>
      </c>
      <c r="S40" s="10">
        <v>314</v>
      </c>
      <c r="T40" s="6">
        <v>8.5436012028173192</v>
      </c>
      <c r="U40" s="6">
        <v>10.504464664469999</v>
      </c>
      <c r="V40" s="10">
        <v>357</v>
      </c>
      <c r="W40" s="6">
        <v>68.850324879651396</v>
      </c>
      <c r="X40" s="6">
        <v>75.333118204333005</v>
      </c>
      <c r="Y40" s="6">
        <v>1.9108280254777099</v>
      </c>
      <c r="Z40" s="6">
        <v>13.7254901960784</v>
      </c>
      <c r="AA40" s="7">
        <v>308</v>
      </c>
      <c r="AB40" s="7">
        <v>11.762288014298001</v>
      </c>
      <c r="AC40" s="7">
        <v>13.5890955985224</v>
      </c>
      <c r="AD40" s="13">
        <v>308</v>
      </c>
      <c r="AE40" s="6">
        <v>11.762288014298001</v>
      </c>
      <c r="AF40" s="13">
        <v>303</v>
      </c>
      <c r="AG40" s="6">
        <v>10.2205382203082</v>
      </c>
      <c r="AH40" s="13">
        <v>278</v>
      </c>
      <c r="AI40" s="6">
        <v>52.298367431819003</v>
      </c>
      <c r="AJ40" s="6">
        <v>3.0000000000000001E-3</v>
      </c>
      <c r="AK40" s="6">
        <v>2.3E-3</v>
      </c>
      <c r="AL40" s="33">
        <f t="shared" si="1"/>
        <v>308</v>
      </c>
      <c r="AM40" s="33">
        <f t="shared" si="2"/>
        <v>11.762288014298001</v>
      </c>
      <c r="AN40" s="29">
        <f t="shared" si="3"/>
        <v>1540</v>
      </c>
      <c r="AO40" s="29">
        <f t="shared" si="4"/>
        <v>1.85</v>
      </c>
      <c r="AP40" s="29">
        <f t="shared" si="5"/>
        <v>0.13</v>
      </c>
      <c r="AQ40" s="34">
        <f t="shared" si="6"/>
        <v>0.54054054054054046</v>
      </c>
    </row>
    <row r="41" spans="1:43" x14ac:dyDescent="0.75">
      <c r="A41" s="5" t="s">
        <v>73</v>
      </c>
      <c r="B41" s="22">
        <v>1055</v>
      </c>
      <c r="C41" s="22">
        <v>5.0999999999999996</v>
      </c>
      <c r="D41" s="22">
        <v>0.52</v>
      </c>
      <c r="E41" s="22">
        <v>260300</v>
      </c>
      <c r="F41" s="20">
        <v>2.2371364653243799</v>
      </c>
      <c r="G41" s="22">
        <v>7.9855387022988597E-2</v>
      </c>
      <c r="H41" s="18">
        <v>0.16589999999999999</v>
      </c>
      <c r="I41" s="15">
        <v>3.0099244928829898E-3</v>
      </c>
      <c r="J41" s="24">
        <v>0.77532000000000001</v>
      </c>
      <c r="K41" s="18">
        <v>10.19</v>
      </c>
      <c r="L41" s="15">
        <v>0.29674925523748102</v>
      </c>
      <c r="M41" s="18">
        <v>0.44700000000000001</v>
      </c>
      <c r="N41" s="15">
        <v>1.5955825025676301E-2</v>
      </c>
      <c r="O41" s="24">
        <v>0.77544000000000002</v>
      </c>
      <c r="P41" s="10">
        <v>2378</v>
      </c>
      <c r="Q41" s="6">
        <v>70.797383326078105</v>
      </c>
      <c r="R41" s="6">
        <v>83.891387771381005</v>
      </c>
      <c r="S41" s="10">
        <v>2450</v>
      </c>
      <c r="T41" s="6">
        <v>26.784529453191901</v>
      </c>
      <c r="U41" s="6">
        <v>33.971938712827303</v>
      </c>
      <c r="V41" s="10">
        <v>2512</v>
      </c>
      <c r="W41" s="6">
        <v>28.900127188009801</v>
      </c>
      <c r="X41" s="6">
        <v>34.871748766179003</v>
      </c>
      <c r="Y41" s="6">
        <v>2.93877551020408</v>
      </c>
      <c r="Z41" s="6">
        <v>5.3343949044585903</v>
      </c>
      <c r="AA41" s="7">
        <v>2512</v>
      </c>
      <c r="AB41" s="7">
        <v>28.900127188009801</v>
      </c>
      <c r="AC41" s="7">
        <v>34.871748766179003</v>
      </c>
      <c r="AD41" s="13">
        <v>2340</v>
      </c>
      <c r="AE41" s="6">
        <v>78.168929158711407</v>
      </c>
      <c r="AF41" s="13">
        <v>2329</v>
      </c>
      <c r="AG41" s="6">
        <v>49.172329800701</v>
      </c>
      <c r="AH41" s="13">
        <v>2322</v>
      </c>
      <c r="AI41" s="6">
        <v>31.935127234491201</v>
      </c>
      <c r="AJ41" s="6">
        <v>2.1000000000000001E-2</v>
      </c>
      <c r="AK41" s="6">
        <v>0.01</v>
      </c>
      <c r="AL41" s="33">
        <f t="shared" si="1"/>
        <v>2512</v>
      </c>
      <c r="AM41" s="33">
        <f t="shared" si="2"/>
        <v>28.900127188009801</v>
      </c>
      <c r="AN41" s="29">
        <f t="shared" si="3"/>
        <v>1055</v>
      </c>
      <c r="AO41" s="29">
        <f t="shared" si="4"/>
        <v>5.0999999999999996</v>
      </c>
      <c r="AP41" s="29">
        <f t="shared" si="5"/>
        <v>0.52</v>
      </c>
      <c r="AQ41" s="34">
        <f t="shared" si="6"/>
        <v>0.19607843137254904</v>
      </c>
    </row>
    <row r="42" spans="1:43" x14ac:dyDescent="0.75">
      <c r="A42" s="5" t="s">
        <v>74</v>
      </c>
      <c r="B42" s="22">
        <v>1162</v>
      </c>
      <c r="C42" s="22">
        <v>0.84899999999999998</v>
      </c>
      <c r="D42" s="22">
        <v>5.2999999999999999E-2</v>
      </c>
      <c r="E42" s="22">
        <v>10320</v>
      </c>
      <c r="F42" s="20">
        <v>19.960079840319398</v>
      </c>
      <c r="G42" s="22">
        <v>0.70727381453342897</v>
      </c>
      <c r="H42" s="18">
        <v>5.4399999999999997E-2</v>
      </c>
      <c r="I42" s="15">
        <v>1.49686709741593E-3</v>
      </c>
      <c r="J42" s="24">
        <v>0.46431</v>
      </c>
      <c r="K42" s="18">
        <v>0.376</v>
      </c>
      <c r="L42" s="15">
        <v>1.1963194449644299E-2</v>
      </c>
      <c r="M42" s="18">
        <v>5.0099999999999999E-2</v>
      </c>
      <c r="N42" s="15">
        <v>1.77526434721705E-3</v>
      </c>
      <c r="O42" s="24">
        <v>0.83825000000000005</v>
      </c>
      <c r="P42" s="10">
        <v>315</v>
      </c>
      <c r="Q42" s="6">
        <v>10.946019507329099</v>
      </c>
      <c r="R42" s="6">
        <v>12.966446055525999</v>
      </c>
      <c r="S42" s="10">
        <v>323.60000000000002</v>
      </c>
      <c r="T42" s="6">
        <v>8.9534553827660392</v>
      </c>
      <c r="U42" s="6">
        <v>10.9308986600676</v>
      </c>
      <c r="V42" s="10">
        <v>383</v>
      </c>
      <c r="W42" s="6">
        <v>73.845901318318994</v>
      </c>
      <c r="X42" s="6">
        <v>80.400414317307593</v>
      </c>
      <c r="Y42" s="6">
        <v>2.6576019777503199</v>
      </c>
      <c r="Z42" s="6">
        <v>17.754569190600499</v>
      </c>
      <c r="AA42" s="7">
        <v>315</v>
      </c>
      <c r="AB42" s="7">
        <v>10.946019507329099</v>
      </c>
      <c r="AC42" s="7">
        <v>12.966446055525999</v>
      </c>
      <c r="AD42" s="13">
        <v>314</v>
      </c>
      <c r="AE42" s="6">
        <v>10.946019507329099</v>
      </c>
      <c r="AF42" s="13">
        <v>311</v>
      </c>
      <c r="AG42" s="6">
        <v>9.4201716168646392</v>
      </c>
      <c r="AH42" s="13">
        <v>297</v>
      </c>
      <c r="AI42" s="6">
        <v>68.213870594732398</v>
      </c>
      <c r="AJ42" s="6">
        <v>3.0000000000000001E-3</v>
      </c>
      <c r="AK42" s="6">
        <v>1.2999999999999999E-3</v>
      </c>
      <c r="AL42" s="33">
        <f t="shared" si="1"/>
        <v>315</v>
      </c>
      <c r="AM42" s="33">
        <f t="shared" si="2"/>
        <v>10.946019507329099</v>
      </c>
      <c r="AN42" s="29">
        <f t="shared" si="3"/>
        <v>1162</v>
      </c>
      <c r="AO42" s="29">
        <f t="shared" si="4"/>
        <v>0.84899999999999998</v>
      </c>
      <c r="AP42" s="29">
        <f t="shared" si="5"/>
        <v>5.2999999999999999E-2</v>
      </c>
      <c r="AQ42" s="34">
        <f t="shared" si="6"/>
        <v>1.1778563015312131</v>
      </c>
    </row>
    <row r="43" spans="1:43" x14ac:dyDescent="0.75">
      <c r="A43" s="5" t="s">
        <v>75</v>
      </c>
      <c r="B43" s="22">
        <v>985</v>
      </c>
      <c r="C43" s="22">
        <v>2.4900000000000002</v>
      </c>
      <c r="D43" s="22">
        <v>0.19</v>
      </c>
      <c r="E43" s="22">
        <v>148000</v>
      </c>
      <c r="F43" s="20">
        <v>2.7397260273972601</v>
      </c>
      <c r="G43" s="22">
        <v>0.11735979307536901</v>
      </c>
      <c r="H43" s="18">
        <v>0.1221</v>
      </c>
      <c r="I43" s="15">
        <v>2.6518647231929598E-3</v>
      </c>
      <c r="J43" s="24">
        <v>0.86400999999999994</v>
      </c>
      <c r="K43" s="18">
        <v>6.1</v>
      </c>
      <c r="L43" s="15">
        <v>0.19371766155929099</v>
      </c>
      <c r="M43" s="18">
        <v>0.36499999999999999</v>
      </c>
      <c r="N43" s="15">
        <v>1.5635258432466E-2</v>
      </c>
      <c r="O43" s="24">
        <v>0.85563</v>
      </c>
      <c r="P43" s="10">
        <v>2000</v>
      </c>
      <c r="Q43" s="6">
        <v>74.253385546158398</v>
      </c>
      <c r="R43" s="6">
        <v>83.852385570318603</v>
      </c>
      <c r="S43" s="10">
        <v>1989</v>
      </c>
      <c r="T43" s="6">
        <v>27.690771795877499</v>
      </c>
      <c r="U43" s="6">
        <v>33.992402616989899</v>
      </c>
      <c r="V43" s="10">
        <v>1980</v>
      </c>
      <c r="W43" s="6">
        <v>37.635381781570999</v>
      </c>
      <c r="X43" s="6">
        <v>42.618338341122502</v>
      </c>
      <c r="Y43" s="6">
        <v>-0.553041729512316</v>
      </c>
      <c r="Z43" s="6">
        <v>-1.0101010101010099</v>
      </c>
      <c r="AA43" s="7">
        <v>1980</v>
      </c>
      <c r="AB43" s="7">
        <v>37.635381781570999</v>
      </c>
      <c r="AC43" s="7">
        <v>42.618338341122502</v>
      </c>
      <c r="AD43" s="13">
        <v>1990</v>
      </c>
      <c r="AE43" s="6">
        <v>79.352789900963501</v>
      </c>
      <c r="AF43" s="13">
        <v>1919</v>
      </c>
      <c r="AG43" s="6">
        <v>46.977993173946501</v>
      </c>
      <c r="AH43" s="13">
        <v>1853</v>
      </c>
      <c r="AI43" s="6">
        <v>31.601613279144601</v>
      </c>
      <c r="AJ43" s="6">
        <v>7.7999999999999996E-3</v>
      </c>
      <c r="AK43" s="6">
        <v>5.5999999999999999E-3</v>
      </c>
      <c r="AL43" s="33">
        <f t="shared" si="1"/>
        <v>1980</v>
      </c>
      <c r="AM43" s="33">
        <f t="shared" si="2"/>
        <v>37.635381781570999</v>
      </c>
      <c r="AN43" s="29">
        <f t="shared" si="3"/>
        <v>985</v>
      </c>
      <c r="AO43" s="29">
        <f t="shared" si="4"/>
        <v>2.4900000000000002</v>
      </c>
      <c r="AP43" s="29">
        <f t="shared" si="5"/>
        <v>0.19</v>
      </c>
      <c r="AQ43" s="34">
        <f t="shared" si="6"/>
        <v>0.40160642570281119</v>
      </c>
    </row>
    <row r="44" spans="1:43" x14ac:dyDescent="0.75">
      <c r="A44" s="5" t="s">
        <v>76</v>
      </c>
      <c r="B44" s="22">
        <v>1540</v>
      </c>
      <c r="C44" s="22">
        <v>1.766</v>
      </c>
      <c r="D44" s="22">
        <v>0.09</v>
      </c>
      <c r="E44" s="22">
        <v>27900</v>
      </c>
      <c r="F44" s="20">
        <v>12.3762376237624</v>
      </c>
      <c r="G44" s="22">
        <v>0.467233504121564</v>
      </c>
      <c r="H44" s="18">
        <v>7.0099999999999996E-2</v>
      </c>
      <c r="I44" s="15">
        <v>1.44673210387921E-3</v>
      </c>
      <c r="J44" s="24">
        <v>0.49443999999999999</v>
      </c>
      <c r="K44" s="18">
        <v>0.78</v>
      </c>
      <c r="L44" s="15">
        <v>2.60829847985233E-2</v>
      </c>
      <c r="M44" s="18">
        <v>8.0799999999999997E-2</v>
      </c>
      <c r="N44" s="15">
        <v>3.0503993443482102E-3</v>
      </c>
      <c r="O44" s="24">
        <v>0.80850999999999995</v>
      </c>
      <c r="P44" s="10">
        <v>501</v>
      </c>
      <c r="Q44" s="6">
        <v>17.886982735877002</v>
      </c>
      <c r="R44" s="6">
        <v>20.942102107540499</v>
      </c>
      <c r="S44" s="10">
        <v>585</v>
      </c>
      <c r="T44" s="6">
        <v>14.8302938520943</v>
      </c>
      <c r="U44" s="6">
        <v>17.918008182295399</v>
      </c>
      <c r="V44" s="10">
        <v>925</v>
      </c>
      <c r="W44" s="6">
        <v>72.994854142564606</v>
      </c>
      <c r="X44" s="6">
        <v>98.334530161859803</v>
      </c>
      <c r="Y44" s="6">
        <v>14.3589743589744</v>
      </c>
      <c r="Z44" s="6">
        <v>45.837837837837803</v>
      </c>
      <c r="AA44" s="7">
        <v>501</v>
      </c>
      <c r="AB44" s="7">
        <v>17.886982735877002</v>
      </c>
      <c r="AC44" s="7">
        <v>20.942102107540499</v>
      </c>
      <c r="AD44" s="13">
        <v>493</v>
      </c>
      <c r="AE44" s="6">
        <v>18.350181235986799</v>
      </c>
      <c r="AF44" s="13">
        <v>494</v>
      </c>
      <c r="AG44" s="6">
        <v>17.5914074405508</v>
      </c>
      <c r="AH44" s="13">
        <v>501</v>
      </c>
      <c r="AI44" s="6">
        <v>65.871486481589898</v>
      </c>
      <c r="AJ44" s="6">
        <v>1.6400000000000001E-2</v>
      </c>
      <c r="AK44" s="6">
        <v>2.8999999999999998E-3</v>
      </c>
      <c r="AL44" s="33">
        <f t="shared" si="1"/>
        <v>501</v>
      </c>
      <c r="AM44" s="33">
        <f t="shared" si="2"/>
        <v>17.886982735877002</v>
      </c>
      <c r="AN44" s="29">
        <f t="shared" si="3"/>
        <v>1540</v>
      </c>
      <c r="AO44" s="29">
        <f t="shared" si="4"/>
        <v>1.766</v>
      </c>
      <c r="AP44" s="29">
        <f t="shared" si="5"/>
        <v>0.09</v>
      </c>
      <c r="AQ44" s="34">
        <f t="shared" si="6"/>
        <v>0.56625141562853909</v>
      </c>
    </row>
    <row r="45" spans="1:43" x14ac:dyDescent="0.75">
      <c r="A45" s="5" t="s">
        <v>77</v>
      </c>
      <c r="B45" s="22">
        <v>789</v>
      </c>
      <c r="C45" s="22">
        <v>0.57499999999999996</v>
      </c>
      <c r="D45" s="22">
        <v>3.9E-2</v>
      </c>
      <c r="E45" s="22">
        <v>6590</v>
      </c>
      <c r="F45" s="20">
        <v>20.746887966805001</v>
      </c>
      <c r="G45" s="22">
        <v>0.81019917102570305</v>
      </c>
      <c r="H45" s="18">
        <v>5.6399999999999999E-2</v>
      </c>
      <c r="I45" s="15">
        <v>2.3780407236577501E-3</v>
      </c>
      <c r="J45" s="24">
        <v>0.26174999999999998</v>
      </c>
      <c r="K45" s="18">
        <v>0.375</v>
      </c>
      <c r="L45" s="15">
        <v>1.6130332451626601E-2</v>
      </c>
      <c r="M45" s="18">
        <v>4.82E-2</v>
      </c>
      <c r="N45" s="15">
        <v>1.8822871220937601E-3</v>
      </c>
      <c r="O45" s="24">
        <v>0.75380999999999998</v>
      </c>
      <c r="P45" s="10">
        <v>304</v>
      </c>
      <c r="Q45" s="6">
        <v>11.690558403428099</v>
      </c>
      <c r="R45" s="6">
        <v>13.4740416058831</v>
      </c>
      <c r="S45" s="10">
        <v>323</v>
      </c>
      <c r="T45" s="6">
        <v>11.7866918767499</v>
      </c>
      <c r="U45" s="6">
        <v>13.3451986013004</v>
      </c>
      <c r="V45" s="10">
        <v>453</v>
      </c>
      <c r="W45" s="6">
        <v>151.79615764381799</v>
      </c>
      <c r="X45" s="6">
        <v>158.927874952243</v>
      </c>
      <c r="Y45" s="6">
        <v>5.8823529411764799</v>
      </c>
      <c r="Z45" s="6">
        <v>32.891832229580601</v>
      </c>
      <c r="AA45" s="7">
        <v>304</v>
      </c>
      <c r="AB45" s="7">
        <v>11.690558403428099</v>
      </c>
      <c r="AC45" s="7">
        <v>13.4740416058831</v>
      </c>
      <c r="AD45" s="13">
        <v>302</v>
      </c>
      <c r="AE45" s="6">
        <v>11.690558403428099</v>
      </c>
      <c r="AF45" s="13">
        <v>298</v>
      </c>
      <c r="AG45" s="6">
        <v>11.2855263677616</v>
      </c>
      <c r="AH45" s="13">
        <v>279</v>
      </c>
      <c r="AI45" s="6">
        <v>142.486450146766</v>
      </c>
      <c r="AJ45" s="6">
        <v>6.1999999999999998E-3</v>
      </c>
      <c r="AK45" s="6">
        <v>2.5999999999999999E-3</v>
      </c>
      <c r="AL45" s="33">
        <f t="shared" si="1"/>
        <v>304</v>
      </c>
      <c r="AM45" s="33">
        <f t="shared" si="2"/>
        <v>11.690558403428099</v>
      </c>
      <c r="AN45" s="29">
        <f t="shared" si="3"/>
        <v>789</v>
      </c>
      <c r="AO45" s="29">
        <f t="shared" si="4"/>
        <v>0.57499999999999996</v>
      </c>
      <c r="AP45" s="29">
        <f t="shared" si="5"/>
        <v>3.9E-2</v>
      </c>
      <c r="AQ45" s="34">
        <f t="shared" si="6"/>
        <v>1.7391304347826089</v>
      </c>
    </row>
    <row r="46" spans="1:43" x14ac:dyDescent="0.75">
      <c r="A46" s="5" t="s">
        <v>78</v>
      </c>
      <c r="B46" s="22">
        <v>388</v>
      </c>
      <c r="C46" s="22">
        <v>1.3280000000000001</v>
      </c>
      <c r="D46" s="22">
        <v>9.8000000000000004E-2</v>
      </c>
      <c r="E46" s="22">
        <v>6860</v>
      </c>
      <c r="F46" s="20">
        <v>11.185682326621899</v>
      </c>
      <c r="G46" s="22">
        <v>0.47019654451217902</v>
      </c>
      <c r="H46" s="18">
        <v>6.0900000000000003E-2</v>
      </c>
      <c r="I46" s="15">
        <v>2.4506769058003199E-3</v>
      </c>
      <c r="J46" s="24">
        <v>0.77615999999999996</v>
      </c>
      <c r="K46" s="18">
        <v>0.746</v>
      </c>
      <c r="L46" s="15">
        <v>2.5513387133816599E-2</v>
      </c>
      <c r="M46" s="18">
        <v>8.9399999999999993E-2</v>
      </c>
      <c r="N46" s="15">
        <v>3.7579800544973599E-3</v>
      </c>
      <c r="O46" s="24">
        <v>0.79551000000000005</v>
      </c>
      <c r="P46" s="10">
        <v>551</v>
      </c>
      <c r="Q46" s="6">
        <v>22.4429135850785</v>
      </c>
      <c r="R46" s="6">
        <v>25.4288085985531</v>
      </c>
      <c r="S46" s="10">
        <v>565</v>
      </c>
      <c r="T46" s="6">
        <v>14.642684851549999</v>
      </c>
      <c r="U46" s="6">
        <v>17.622138191225901</v>
      </c>
      <c r="V46" s="10">
        <v>625</v>
      </c>
      <c r="W46" s="6">
        <v>93.972574422230593</v>
      </c>
      <c r="X46" s="6">
        <v>97.986746670836595</v>
      </c>
      <c r="Y46" s="6">
        <v>2.4778761061946901</v>
      </c>
      <c r="Z46" s="6">
        <v>11.84</v>
      </c>
      <c r="AA46" s="7">
        <v>551</v>
      </c>
      <c r="AB46" s="7">
        <v>22.4429135850785</v>
      </c>
      <c r="AC46" s="7">
        <v>25.4288085985531</v>
      </c>
      <c r="AD46" s="13">
        <v>549</v>
      </c>
      <c r="AE46" s="6">
        <v>22.944223024266901</v>
      </c>
      <c r="AF46" s="13">
        <v>537</v>
      </c>
      <c r="AG46" s="6">
        <v>18.940940305639799</v>
      </c>
      <c r="AH46" s="13">
        <v>500</v>
      </c>
      <c r="AI46" s="6">
        <v>82.429592644520994</v>
      </c>
      <c r="AJ46" s="6">
        <v>4.1000000000000003E-3</v>
      </c>
      <c r="AK46" s="6">
        <v>2.3999999999999998E-3</v>
      </c>
      <c r="AL46" s="33">
        <f t="shared" si="1"/>
        <v>551</v>
      </c>
      <c r="AM46" s="33">
        <f t="shared" si="2"/>
        <v>22.4429135850785</v>
      </c>
      <c r="AN46" s="29">
        <f t="shared" si="3"/>
        <v>388</v>
      </c>
      <c r="AO46" s="29">
        <f t="shared" si="4"/>
        <v>1.3280000000000001</v>
      </c>
      <c r="AP46" s="29">
        <f t="shared" si="5"/>
        <v>9.8000000000000004E-2</v>
      </c>
      <c r="AQ46" s="34">
        <f t="shared" si="6"/>
        <v>0.75301204819277101</v>
      </c>
    </row>
    <row r="47" spans="1:43" x14ac:dyDescent="0.75">
      <c r="A47" s="5" t="s">
        <v>79</v>
      </c>
      <c r="B47" s="22">
        <v>2090</v>
      </c>
      <c r="C47" s="22">
        <v>69.2</v>
      </c>
      <c r="D47" s="22">
        <v>8.5</v>
      </c>
      <c r="E47" s="22">
        <v>289000</v>
      </c>
      <c r="F47" s="20">
        <v>2.7247956403269802</v>
      </c>
      <c r="G47" s="22">
        <v>0.10544350211587999</v>
      </c>
      <c r="H47" s="18">
        <v>0.12529999999999999</v>
      </c>
      <c r="I47" s="15">
        <v>1.4828509933236401E-3</v>
      </c>
      <c r="J47" s="24">
        <v>0.50797000000000003</v>
      </c>
      <c r="K47" s="18">
        <v>6.33</v>
      </c>
      <c r="L47" s="15">
        <v>0.22335695134917999</v>
      </c>
      <c r="M47" s="18">
        <v>0.36699999999999999</v>
      </c>
      <c r="N47" s="15">
        <v>1.42020798564858E-2</v>
      </c>
      <c r="O47" s="24">
        <v>0.91666999999999998</v>
      </c>
      <c r="P47" s="10">
        <v>2011</v>
      </c>
      <c r="Q47" s="6">
        <v>67.028481465412696</v>
      </c>
      <c r="R47" s="6">
        <v>77.605835472884607</v>
      </c>
      <c r="S47" s="10">
        <v>2018</v>
      </c>
      <c r="T47" s="6">
        <v>30.759748329272298</v>
      </c>
      <c r="U47" s="6">
        <v>36.590653511447599</v>
      </c>
      <c r="V47" s="10">
        <v>2030</v>
      </c>
      <c r="W47" s="6">
        <v>21.0078384865099</v>
      </c>
      <c r="X47" s="6">
        <v>29.068528572790498</v>
      </c>
      <c r="Y47" s="6">
        <v>0.34687809712586698</v>
      </c>
      <c r="Z47" s="6">
        <v>0.93596059113299601</v>
      </c>
      <c r="AA47" s="7">
        <v>2030</v>
      </c>
      <c r="AB47" s="7">
        <v>21.0078384865099</v>
      </c>
      <c r="AC47" s="7">
        <v>29.068528572790498</v>
      </c>
      <c r="AD47" s="13">
        <v>1995</v>
      </c>
      <c r="AE47" s="6">
        <v>69.420402819049997</v>
      </c>
      <c r="AF47" s="13">
        <v>1949</v>
      </c>
      <c r="AG47" s="6">
        <v>42.170192284126102</v>
      </c>
      <c r="AH47" s="13">
        <v>1905</v>
      </c>
      <c r="AI47" s="6">
        <v>24.6361782319273</v>
      </c>
      <c r="AJ47" s="6">
        <v>1.01E-2</v>
      </c>
      <c r="AK47" s="6">
        <v>4.4000000000000003E-3</v>
      </c>
      <c r="AL47" s="33">
        <f t="shared" si="1"/>
        <v>2030</v>
      </c>
      <c r="AM47" s="33">
        <f t="shared" si="2"/>
        <v>21.0078384865099</v>
      </c>
      <c r="AN47" s="29">
        <f t="shared" si="3"/>
        <v>2090</v>
      </c>
      <c r="AO47" s="29">
        <f t="shared" si="4"/>
        <v>69.2</v>
      </c>
      <c r="AP47" s="29">
        <f t="shared" si="5"/>
        <v>8.5</v>
      </c>
      <c r="AQ47" s="34">
        <f t="shared" si="6"/>
        <v>1.4450867052023121E-2</v>
      </c>
    </row>
    <row r="48" spans="1:43" x14ac:dyDescent="0.75">
      <c r="A48" s="5" t="s">
        <v>80</v>
      </c>
      <c r="B48" s="22">
        <v>533</v>
      </c>
      <c r="C48" s="22">
        <v>23.6</v>
      </c>
      <c r="D48" s="22">
        <v>7.1</v>
      </c>
      <c r="E48" s="22">
        <v>40000</v>
      </c>
      <c r="F48" s="20">
        <v>5.4054054054054097</v>
      </c>
      <c r="G48" s="22">
        <v>0.70843435515362996</v>
      </c>
      <c r="H48" s="18">
        <v>0.112</v>
      </c>
      <c r="I48" s="15">
        <v>1.40780842678121E-2</v>
      </c>
      <c r="J48" s="24">
        <v>-0.91974</v>
      </c>
      <c r="K48" s="18">
        <v>3.6</v>
      </c>
      <c r="L48" s="15">
        <v>0.79856813259733805</v>
      </c>
      <c r="M48" s="18">
        <v>0.185</v>
      </c>
      <c r="N48" s="15">
        <v>2.4246165805132999E-2</v>
      </c>
      <c r="O48" s="24">
        <v>0.97689000000000004</v>
      </c>
      <c r="P48" s="10">
        <v>1070</v>
      </c>
      <c r="Q48" s="6">
        <v>130.603447355968</v>
      </c>
      <c r="R48" s="6">
        <v>132.56915699438599</v>
      </c>
      <c r="S48" s="10">
        <v>1280</v>
      </c>
      <c r="T48" s="6">
        <v>178.12070888068399</v>
      </c>
      <c r="U48" s="6">
        <v>179.023780272858</v>
      </c>
      <c r="V48" s="10">
        <v>1520</v>
      </c>
      <c r="W48" s="6">
        <v>233.407437987381</v>
      </c>
      <c r="X48" s="6">
        <v>235.81650342273301</v>
      </c>
      <c r="Y48" s="6">
        <v>16.40625</v>
      </c>
      <c r="Z48" s="6">
        <v>29.605263157894701</v>
      </c>
      <c r="AA48" s="7">
        <v>1070</v>
      </c>
      <c r="AB48" s="7">
        <v>130.603447355968</v>
      </c>
      <c r="AC48" s="7">
        <v>132.56915699438599</v>
      </c>
      <c r="AD48" s="13">
        <v>1010</v>
      </c>
      <c r="AE48" s="6">
        <v>118.63077366882101</v>
      </c>
      <c r="AF48" s="13">
        <v>1030</v>
      </c>
      <c r="AG48" s="6">
        <v>123.60294062908601</v>
      </c>
      <c r="AH48" s="13">
        <v>1050</v>
      </c>
      <c r="AI48" s="6">
        <v>136.64198515768601</v>
      </c>
      <c r="AJ48" s="6">
        <v>4.1000000000000002E-2</v>
      </c>
      <c r="AK48" s="6">
        <v>1.7999999999999999E-2</v>
      </c>
      <c r="AL48" s="33">
        <f t="shared" si="1"/>
        <v>1070</v>
      </c>
      <c r="AM48" s="33">
        <f t="shared" si="2"/>
        <v>130.603447355968</v>
      </c>
      <c r="AN48" s="29">
        <f t="shared" si="3"/>
        <v>533</v>
      </c>
      <c r="AO48" s="29">
        <f t="shared" si="4"/>
        <v>23.6</v>
      </c>
      <c r="AP48" s="29">
        <f t="shared" si="5"/>
        <v>7.1</v>
      </c>
      <c r="AQ48" s="34">
        <f t="shared" si="6"/>
        <v>4.2372881355932202E-2</v>
      </c>
    </row>
    <row r="49" spans="1:43" x14ac:dyDescent="0.75">
      <c r="A49" s="5" t="s">
        <v>330</v>
      </c>
      <c r="B49" s="22">
        <v>449</v>
      </c>
      <c r="C49" s="22">
        <v>1.016</v>
      </c>
      <c r="D49" s="22">
        <v>6.4000000000000001E-2</v>
      </c>
      <c r="E49" s="22">
        <v>7670</v>
      </c>
      <c r="F49" s="20">
        <v>11.4285714285714</v>
      </c>
      <c r="G49" s="22">
        <v>0.353253223245654</v>
      </c>
      <c r="H49" s="18">
        <v>5.8799999999999998E-2</v>
      </c>
      <c r="I49" s="15">
        <v>2.1227459925631702E-3</v>
      </c>
      <c r="J49" s="24">
        <v>0.56603000000000003</v>
      </c>
      <c r="K49" s="18">
        <v>0.70899999999999996</v>
      </c>
      <c r="L49" s="15">
        <v>2.1955765202788999E-2</v>
      </c>
      <c r="M49" s="18">
        <v>8.7499999999999994E-2</v>
      </c>
      <c r="N49" s="15">
        <v>2.7045949904745399E-3</v>
      </c>
      <c r="O49" s="24">
        <v>0.51926000000000005</v>
      </c>
      <c r="P49" s="10">
        <v>541</v>
      </c>
      <c r="Q49" s="6">
        <v>16.030307440021598</v>
      </c>
      <c r="R49" s="6">
        <v>19.858962495404398</v>
      </c>
      <c r="S49" s="10">
        <v>544</v>
      </c>
      <c r="T49" s="6">
        <v>13.1765308079582</v>
      </c>
      <c r="U49" s="6">
        <v>16.255881722192001</v>
      </c>
      <c r="V49" s="10">
        <v>550</v>
      </c>
      <c r="W49" s="6">
        <v>79.200573365742699</v>
      </c>
      <c r="X49" s="6">
        <v>83.158024481868097</v>
      </c>
      <c r="Y49" s="6">
        <v>0.55147058823529005</v>
      </c>
      <c r="Z49" s="6">
        <v>1.63636363636364</v>
      </c>
      <c r="AA49" s="7">
        <v>541</v>
      </c>
      <c r="AB49" s="7">
        <v>16.030307440021598</v>
      </c>
      <c r="AC49" s="7">
        <v>19.858962495404398</v>
      </c>
      <c r="AD49" s="13">
        <v>540</v>
      </c>
      <c r="AE49" s="6">
        <v>16.409745781748398</v>
      </c>
      <c r="AF49" s="13">
        <v>528</v>
      </c>
      <c r="AG49" s="6">
        <v>13.1765308079582</v>
      </c>
      <c r="AH49" s="13">
        <v>490</v>
      </c>
      <c r="AI49" s="6">
        <v>70.085853219193893</v>
      </c>
      <c r="AJ49" s="6">
        <v>2E-3</v>
      </c>
      <c r="AK49" s="6">
        <v>1.5E-3</v>
      </c>
      <c r="AL49" s="33">
        <f t="shared" si="1"/>
        <v>541</v>
      </c>
      <c r="AM49" s="33">
        <f t="shared" si="2"/>
        <v>16.030307440021598</v>
      </c>
      <c r="AN49" s="29">
        <f t="shared" si="3"/>
        <v>449</v>
      </c>
      <c r="AO49" s="29">
        <f t="shared" si="4"/>
        <v>1.016</v>
      </c>
      <c r="AP49" s="29">
        <f t="shared" si="5"/>
        <v>6.4000000000000001E-2</v>
      </c>
      <c r="AQ49" s="34">
        <f t="shared" si="6"/>
        <v>0.98425196850393704</v>
      </c>
    </row>
    <row r="50" spans="1:43" x14ac:dyDescent="0.75">
      <c r="A50" s="5" t="s">
        <v>81</v>
      </c>
      <c r="B50" s="22">
        <v>1233</v>
      </c>
      <c r="C50" s="22">
        <v>9.2200000000000006</v>
      </c>
      <c r="D50" s="22">
        <v>0.63</v>
      </c>
      <c r="E50" s="22">
        <v>21210</v>
      </c>
      <c r="F50" s="20">
        <v>11.160714285714301</v>
      </c>
      <c r="G50" s="22">
        <v>0.45012193696460701</v>
      </c>
      <c r="H50" s="18">
        <v>6.0900000000000003E-2</v>
      </c>
      <c r="I50" s="15">
        <v>1.42890082237166E-3</v>
      </c>
      <c r="J50" s="24">
        <v>0.69527000000000005</v>
      </c>
      <c r="K50" s="18">
        <v>0.748</v>
      </c>
      <c r="L50" s="15">
        <v>2.4685166512705501E-2</v>
      </c>
      <c r="M50" s="18">
        <v>8.9599999999999999E-2</v>
      </c>
      <c r="N50" s="15">
        <v>3.61365092946178E-3</v>
      </c>
      <c r="O50" s="24">
        <v>0.81660999999999995</v>
      </c>
      <c r="P50" s="10">
        <v>553</v>
      </c>
      <c r="Q50" s="6">
        <v>21.4733993586742</v>
      </c>
      <c r="R50" s="6">
        <v>24.5893143408836</v>
      </c>
      <c r="S50" s="10">
        <v>566</v>
      </c>
      <c r="T50" s="6">
        <v>14.2276665944268</v>
      </c>
      <c r="U50" s="6">
        <v>17.287369314738601</v>
      </c>
      <c r="V50" s="10">
        <v>626</v>
      </c>
      <c r="W50" s="6">
        <v>52.447749348155398</v>
      </c>
      <c r="X50" s="6">
        <v>59.310749320003602</v>
      </c>
      <c r="Y50" s="6">
        <v>2.2968197879858701</v>
      </c>
      <c r="Z50" s="6">
        <v>11.661341853035101</v>
      </c>
      <c r="AA50" s="7">
        <v>553</v>
      </c>
      <c r="AB50" s="7">
        <v>21.4733993586742</v>
      </c>
      <c r="AC50" s="7">
        <v>24.5893143408836</v>
      </c>
      <c r="AD50" s="13">
        <v>550</v>
      </c>
      <c r="AE50" s="6">
        <v>21.962875039873701</v>
      </c>
      <c r="AF50" s="13">
        <v>539</v>
      </c>
      <c r="AG50" s="6">
        <v>17.442921106344802</v>
      </c>
      <c r="AH50" s="13">
        <v>493</v>
      </c>
      <c r="AI50" s="6">
        <v>36.145683168075998</v>
      </c>
      <c r="AJ50" s="6">
        <v>4.8999999999999998E-3</v>
      </c>
      <c r="AK50" s="6">
        <v>2.3E-3</v>
      </c>
      <c r="AL50" s="33">
        <f t="shared" si="1"/>
        <v>553</v>
      </c>
      <c r="AM50" s="33">
        <f t="shared" si="2"/>
        <v>21.4733993586742</v>
      </c>
      <c r="AN50" s="29">
        <f t="shared" si="3"/>
        <v>1233</v>
      </c>
      <c r="AO50" s="29">
        <f t="shared" si="4"/>
        <v>9.2200000000000006</v>
      </c>
      <c r="AP50" s="29">
        <f t="shared" si="5"/>
        <v>0.63</v>
      </c>
      <c r="AQ50" s="34">
        <f t="shared" si="6"/>
        <v>0.10845986984815617</v>
      </c>
    </row>
    <row r="51" spans="1:43" x14ac:dyDescent="0.75">
      <c r="A51" s="5" t="s">
        <v>331</v>
      </c>
      <c r="B51" s="22">
        <v>926</v>
      </c>
      <c r="C51" s="22">
        <v>2.6</v>
      </c>
      <c r="D51" s="22">
        <v>0.27</v>
      </c>
      <c r="E51" s="22">
        <v>21300</v>
      </c>
      <c r="F51" s="20">
        <v>9.0661831368993706</v>
      </c>
      <c r="G51" s="22">
        <v>0.37424491803228599</v>
      </c>
      <c r="H51" s="18">
        <v>6.88E-2</v>
      </c>
      <c r="I51" s="15">
        <v>1.3997983747578999E-3</v>
      </c>
      <c r="J51" s="24">
        <v>-0.48609999999999998</v>
      </c>
      <c r="K51" s="18">
        <v>1.03</v>
      </c>
      <c r="L51" s="15">
        <v>4.7177581497995398E-2</v>
      </c>
      <c r="M51" s="18">
        <v>0.1103</v>
      </c>
      <c r="N51" s="15">
        <v>4.5530973548234101E-3</v>
      </c>
      <c r="O51" s="24">
        <v>0.96494999999999997</v>
      </c>
      <c r="P51" s="10">
        <v>674</v>
      </c>
      <c r="Q51" s="6">
        <v>26.515979211864501</v>
      </c>
      <c r="R51" s="6">
        <v>30.2087408315187</v>
      </c>
      <c r="S51" s="10">
        <v>727</v>
      </c>
      <c r="T51" s="6">
        <v>26.7895588758957</v>
      </c>
      <c r="U51" s="6">
        <v>29.210427127501699</v>
      </c>
      <c r="V51" s="10">
        <v>887</v>
      </c>
      <c r="W51" s="6">
        <v>49.451993539956497</v>
      </c>
      <c r="X51" s="6">
        <v>58.343116400581501</v>
      </c>
      <c r="Y51" s="6">
        <v>7.2902338376891302</v>
      </c>
      <c r="Z51" s="6">
        <v>24.013528748590701</v>
      </c>
      <c r="AA51" s="7">
        <v>674</v>
      </c>
      <c r="AB51" s="7">
        <v>26.515979211864501</v>
      </c>
      <c r="AC51" s="7">
        <v>30.2087408315187</v>
      </c>
      <c r="AD51" s="13">
        <v>668</v>
      </c>
      <c r="AE51" s="6">
        <v>26.515979211864501</v>
      </c>
      <c r="AF51" s="13">
        <v>669</v>
      </c>
      <c r="AG51" s="6">
        <v>24.642898870974602</v>
      </c>
      <c r="AH51" s="13">
        <v>670</v>
      </c>
      <c r="AI51" s="6">
        <v>43.685005036922</v>
      </c>
      <c r="AJ51" s="6">
        <v>8.6999999999999994E-3</v>
      </c>
      <c r="AK51" s="6">
        <v>1.5E-3</v>
      </c>
      <c r="AL51" s="33">
        <f t="shared" si="1"/>
        <v>674</v>
      </c>
      <c r="AM51" s="33">
        <f t="shared" si="2"/>
        <v>26.515979211864501</v>
      </c>
      <c r="AN51" s="29">
        <f t="shared" si="3"/>
        <v>926</v>
      </c>
      <c r="AO51" s="29">
        <f t="shared" si="4"/>
        <v>2.6</v>
      </c>
      <c r="AP51" s="29">
        <f t="shared" si="5"/>
        <v>0.27</v>
      </c>
      <c r="AQ51" s="34">
        <f t="shared" si="6"/>
        <v>0.38461538461538458</v>
      </c>
    </row>
    <row r="52" spans="1:43" x14ac:dyDescent="0.75">
      <c r="A52" s="5" t="s">
        <v>332</v>
      </c>
      <c r="B52" s="22">
        <v>429</v>
      </c>
      <c r="C52" s="22">
        <v>1.423</v>
      </c>
      <c r="D52" s="22">
        <v>6.2E-2</v>
      </c>
      <c r="E52" s="22">
        <v>11100</v>
      </c>
      <c r="F52" s="20">
        <v>12.987012987012999</v>
      </c>
      <c r="G52" s="22">
        <v>0.537041184912047</v>
      </c>
      <c r="H52" s="18">
        <v>0.111</v>
      </c>
      <c r="I52" s="15">
        <v>1.0683094237863599E-2</v>
      </c>
      <c r="J52" s="24">
        <v>-0.49804999999999999</v>
      </c>
      <c r="K52" s="18">
        <v>1.21</v>
      </c>
      <c r="L52" s="15">
        <v>0.14339116013199699</v>
      </c>
      <c r="M52" s="18">
        <v>7.6999999999999999E-2</v>
      </c>
      <c r="N52" s="15">
        <v>3.1841171853435298E-3</v>
      </c>
      <c r="O52" s="24">
        <v>0.77087000000000006</v>
      </c>
      <c r="P52" s="10">
        <v>478</v>
      </c>
      <c r="Q52" s="6">
        <v>18.990194244731299</v>
      </c>
      <c r="R52" s="6">
        <v>21.659198527201301</v>
      </c>
      <c r="S52" s="10">
        <v>770</v>
      </c>
      <c r="T52" s="6">
        <v>62.4905212185921</v>
      </c>
      <c r="U52" s="6">
        <v>63.741053459844103</v>
      </c>
      <c r="V52" s="10">
        <v>1630</v>
      </c>
      <c r="W52" s="6">
        <v>200.172763033569</v>
      </c>
      <c r="X52" s="6">
        <v>202.77742667886699</v>
      </c>
      <c r="Y52" s="6">
        <v>37.922077922077897</v>
      </c>
      <c r="Z52" s="6">
        <v>70.674846625766904</v>
      </c>
      <c r="AA52" s="7" t="s">
        <v>35</v>
      </c>
      <c r="AB52" s="7" t="s">
        <v>35</v>
      </c>
      <c r="AC52" s="7" t="s">
        <v>35</v>
      </c>
      <c r="AD52" s="13">
        <v>445</v>
      </c>
      <c r="AE52" s="6">
        <v>16.634376377027898</v>
      </c>
      <c r="AF52" s="13">
        <v>451</v>
      </c>
      <c r="AG52" s="6">
        <v>18.007366330791001</v>
      </c>
      <c r="AH52" s="13">
        <v>479</v>
      </c>
      <c r="AI52" s="6">
        <v>66.760467797142994</v>
      </c>
      <c r="AJ52" s="6">
        <v>6.8000000000000005E-2</v>
      </c>
      <c r="AK52" s="6">
        <v>0.02</v>
      </c>
      <c r="AL52" s="33" t="str">
        <f t="shared" si="1"/>
        <v>Discordant</v>
      </c>
      <c r="AM52" s="33" t="str">
        <f t="shared" si="2"/>
        <v>Discordant</v>
      </c>
      <c r="AN52" s="29">
        <f t="shared" si="3"/>
        <v>429</v>
      </c>
      <c r="AO52" s="29">
        <f t="shared" si="4"/>
        <v>1.423</v>
      </c>
      <c r="AP52" s="29">
        <f t="shared" si="5"/>
        <v>6.2E-2</v>
      </c>
      <c r="AQ52" s="34">
        <f t="shared" si="6"/>
        <v>0.70274068868587491</v>
      </c>
    </row>
    <row r="53" spans="1:43" x14ac:dyDescent="0.75">
      <c r="A53" s="5" t="s">
        <v>333</v>
      </c>
      <c r="B53" s="22">
        <v>169.8</v>
      </c>
      <c r="C53" s="22">
        <v>0.32600000000000001</v>
      </c>
      <c r="D53" s="22">
        <v>1.9E-2</v>
      </c>
      <c r="E53" s="22">
        <v>1594</v>
      </c>
      <c r="F53" s="20">
        <v>21.2765957446809</v>
      </c>
      <c r="G53" s="22">
        <v>0.843812992122983</v>
      </c>
      <c r="H53" s="18">
        <v>6.5299999999999997E-2</v>
      </c>
      <c r="I53" s="15">
        <v>6.9710436787387897E-3</v>
      </c>
      <c r="J53" s="24">
        <v>0.28897</v>
      </c>
      <c r="K53" s="18">
        <v>0.42299999999999999</v>
      </c>
      <c r="L53" s="15">
        <v>1.77820286457985E-2</v>
      </c>
      <c r="M53" s="18">
        <v>4.7E-2</v>
      </c>
      <c r="N53" s="15">
        <v>1.8639828995996701E-3</v>
      </c>
      <c r="O53" s="24">
        <v>0.59897</v>
      </c>
      <c r="P53" s="10">
        <v>296</v>
      </c>
      <c r="Q53" s="6">
        <v>11.584066949745299</v>
      </c>
      <c r="R53" s="6">
        <v>13.3027148128105</v>
      </c>
      <c r="S53" s="10">
        <v>357</v>
      </c>
      <c r="T53" s="6">
        <v>12.625417018946999</v>
      </c>
      <c r="U53" s="6">
        <v>14.3503559961998</v>
      </c>
      <c r="V53" s="10">
        <v>770</v>
      </c>
      <c r="W53" s="6">
        <v>723.92310890214901</v>
      </c>
      <c r="X53" s="6">
        <v>728.25749395991795</v>
      </c>
      <c r="Y53" s="6">
        <v>17.0868347338936</v>
      </c>
      <c r="Z53" s="6">
        <v>61.558441558441601</v>
      </c>
      <c r="AA53" s="7">
        <v>296</v>
      </c>
      <c r="AB53" s="7">
        <v>11.584066949745299</v>
      </c>
      <c r="AC53" s="7">
        <v>13.3027148128105</v>
      </c>
      <c r="AD53" s="13">
        <v>292</v>
      </c>
      <c r="AE53" s="6">
        <v>11.584066949745299</v>
      </c>
      <c r="AF53" s="13">
        <v>292</v>
      </c>
      <c r="AG53" s="6">
        <v>11.6416989697516</v>
      </c>
      <c r="AH53" s="13">
        <v>296</v>
      </c>
      <c r="AI53" s="6">
        <v>721.40043845464402</v>
      </c>
      <c r="AJ53" s="6">
        <v>1.6799999999999999E-2</v>
      </c>
      <c r="AK53" s="6">
        <v>4.1000000000000003E-3</v>
      </c>
      <c r="AL53" s="33">
        <f t="shared" si="1"/>
        <v>296</v>
      </c>
      <c r="AM53" s="33">
        <f t="shared" si="2"/>
        <v>11.584066949745299</v>
      </c>
      <c r="AN53" s="29">
        <f t="shared" si="3"/>
        <v>169.8</v>
      </c>
      <c r="AO53" s="29">
        <f t="shared" si="4"/>
        <v>0.32600000000000001</v>
      </c>
      <c r="AP53" s="29">
        <f t="shared" si="5"/>
        <v>1.9E-2</v>
      </c>
      <c r="AQ53" s="34">
        <f t="shared" si="6"/>
        <v>3.0674846625766872</v>
      </c>
    </row>
    <row r="54" spans="1:43" x14ac:dyDescent="0.75">
      <c r="A54" s="5" t="s">
        <v>82</v>
      </c>
      <c r="B54" s="22">
        <v>578</v>
      </c>
      <c r="C54" s="22">
        <v>2.12</v>
      </c>
      <c r="D54" s="22">
        <v>0.15</v>
      </c>
      <c r="E54" s="22">
        <v>4460</v>
      </c>
      <c r="F54" s="20">
        <v>21.367521367521402</v>
      </c>
      <c r="G54" s="22">
        <v>0.80646661806156605</v>
      </c>
      <c r="H54" s="18">
        <v>5.2400000000000002E-2</v>
      </c>
      <c r="I54" s="15">
        <v>2.5432229461365102E-3</v>
      </c>
      <c r="J54" s="24">
        <v>0.46495999999999998</v>
      </c>
      <c r="K54" s="18">
        <v>0.34100000000000003</v>
      </c>
      <c r="L54" s="15">
        <v>1.17887323169202E-2</v>
      </c>
      <c r="M54" s="18">
        <v>4.6800000000000001E-2</v>
      </c>
      <c r="N54" s="15">
        <v>1.7663554455431599E-3</v>
      </c>
      <c r="O54" s="24">
        <v>0.78961000000000003</v>
      </c>
      <c r="P54" s="10">
        <v>295</v>
      </c>
      <c r="Q54" s="6">
        <v>11.088993233458099</v>
      </c>
      <c r="R54" s="6">
        <v>12.860418052736</v>
      </c>
      <c r="S54" s="10">
        <v>298</v>
      </c>
      <c r="T54" s="6">
        <v>9.1047166438409697</v>
      </c>
      <c r="U54" s="6">
        <v>10.814190252501</v>
      </c>
      <c r="V54" s="10">
        <v>316</v>
      </c>
      <c r="W54" s="6">
        <v>114.773603967238</v>
      </c>
      <c r="X54" s="6">
        <v>117.75637023302799</v>
      </c>
      <c r="Y54" s="6">
        <v>1.0067114093959799</v>
      </c>
      <c r="Z54" s="6">
        <v>6.6455696202531698</v>
      </c>
      <c r="AA54" s="7">
        <v>295</v>
      </c>
      <c r="AB54" s="7">
        <v>11.088993233458099</v>
      </c>
      <c r="AC54" s="7">
        <v>12.860418052736</v>
      </c>
      <c r="AD54" s="13">
        <v>294</v>
      </c>
      <c r="AE54" s="6">
        <v>11.088993233458099</v>
      </c>
      <c r="AF54" s="13">
        <v>288</v>
      </c>
      <c r="AG54" s="6">
        <v>9.5642493257251893</v>
      </c>
      <c r="AH54" s="13">
        <v>235</v>
      </c>
      <c r="AI54" s="6">
        <v>109.33612928775401</v>
      </c>
      <c r="AJ54" s="6">
        <v>2E-3</v>
      </c>
      <c r="AK54" s="6">
        <v>1E-3</v>
      </c>
      <c r="AL54" s="33">
        <f t="shared" si="1"/>
        <v>295</v>
      </c>
      <c r="AM54" s="33">
        <f t="shared" si="2"/>
        <v>11.088993233458099</v>
      </c>
      <c r="AN54" s="29">
        <f t="shared" si="3"/>
        <v>578</v>
      </c>
      <c r="AO54" s="29">
        <f t="shared" si="4"/>
        <v>2.12</v>
      </c>
      <c r="AP54" s="29">
        <f t="shared" si="5"/>
        <v>0.15</v>
      </c>
      <c r="AQ54" s="34">
        <f t="shared" si="6"/>
        <v>0.47169811320754712</v>
      </c>
    </row>
    <row r="55" spans="1:43" x14ac:dyDescent="0.75">
      <c r="A55" s="5" t="s">
        <v>83</v>
      </c>
      <c r="B55" s="22">
        <v>429</v>
      </c>
      <c r="C55" s="22">
        <v>1.355</v>
      </c>
      <c r="D55" s="22">
        <v>8.6999999999999994E-2</v>
      </c>
      <c r="E55" s="22">
        <v>5500</v>
      </c>
      <c r="F55" s="20">
        <v>14.792899408284001</v>
      </c>
      <c r="G55" s="22">
        <v>0.540469847701608</v>
      </c>
      <c r="H55" s="18">
        <v>5.74E-2</v>
      </c>
      <c r="I55" s="15">
        <v>2.5882168194060399E-3</v>
      </c>
      <c r="J55" s="24">
        <v>0.3715</v>
      </c>
      <c r="K55" s="18">
        <v>0.53500000000000003</v>
      </c>
      <c r="L55" s="15">
        <v>2.0353802814216299E-2</v>
      </c>
      <c r="M55" s="18">
        <v>6.7599999999999993E-2</v>
      </c>
      <c r="N55" s="15">
        <v>2.4698174912328999E-3</v>
      </c>
      <c r="O55" s="24">
        <v>0.6825</v>
      </c>
      <c r="P55" s="10">
        <v>422</v>
      </c>
      <c r="Q55" s="6">
        <v>14.8614375361055</v>
      </c>
      <c r="R55" s="6">
        <v>17.491778750213602</v>
      </c>
      <c r="S55" s="10">
        <v>434</v>
      </c>
      <c r="T55" s="6">
        <v>13.369337367963899</v>
      </c>
      <c r="U55" s="6">
        <v>15.5790846526561</v>
      </c>
      <c r="V55" s="10">
        <v>495</v>
      </c>
      <c r="W55" s="6">
        <v>115.422592981901</v>
      </c>
      <c r="X55" s="6">
        <v>119.258535368073</v>
      </c>
      <c r="Y55" s="6">
        <v>2.7649769585253399</v>
      </c>
      <c r="Z55" s="6">
        <v>14.747474747474699</v>
      </c>
      <c r="AA55" s="7">
        <v>422</v>
      </c>
      <c r="AB55" s="7">
        <v>14.8614375361055</v>
      </c>
      <c r="AC55" s="7">
        <v>17.491778750213602</v>
      </c>
      <c r="AD55" s="13">
        <v>420</v>
      </c>
      <c r="AE55" s="6">
        <v>14.8614375361055</v>
      </c>
      <c r="AF55" s="13">
        <v>413</v>
      </c>
      <c r="AG55" s="6">
        <v>13.8489776394663</v>
      </c>
      <c r="AH55" s="13">
        <v>388</v>
      </c>
      <c r="AI55" s="6">
        <v>105.59366917891199</v>
      </c>
      <c r="AJ55" s="6">
        <v>4.3E-3</v>
      </c>
      <c r="AK55" s="6">
        <v>2.3E-3</v>
      </c>
      <c r="AL55" s="33">
        <f t="shared" si="1"/>
        <v>422</v>
      </c>
      <c r="AM55" s="33">
        <f t="shared" si="2"/>
        <v>14.8614375361055</v>
      </c>
      <c r="AN55" s="29">
        <f t="shared" si="3"/>
        <v>429</v>
      </c>
      <c r="AO55" s="29">
        <f t="shared" si="4"/>
        <v>1.355</v>
      </c>
      <c r="AP55" s="29">
        <f t="shared" si="5"/>
        <v>8.6999999999999994E-2</v>
      </c>
      <c r="AQ55" s="34">
        <f t="shared" si="6"/>
        <v>0.73800738007380073</v>
      </c>
    </row>
    <row r="56" spans="1:43" x14ac:dyDescent="0.75">
      <c r="A56" s="5" t="s">
        <v>84</v>
      </c>
      <c r="B56" s="22">
        <v>2920</v>
      </c>
      <c r="C56" s="22">
        <v>1.52</v>
      </c>
      <c r="D56" s="22">
        <v>0.13</v>
      </c>
      <c r="E56" s="22">
        <v>27700</v>
      </c>
      <c r="F56" s="20">
        <v>28.011204481792699</v>
      </c>
      <c r="G56" s="22">
        <v>1.5070840508361001</v>
      </c>
      <c r="H56" s="18">
        <v>8.4599999999999995E-2</v>
      </c>
      <c r="I56" s="15">
        <v>2.84719816658401E-3</v>
      </c>
      <c r="J56" s="24">
        <v>0.89929999999999999</v>
      </c>
      <c r="K56" s="18">
        <v>0.40799999999999997</v>
      </c>
      <c r="L56" s="15">
        <v>1.4667783341732301E-2</v>
      </c>
      <c r="M56" s="18">
        <v>3.5700000000000003E-2</v>
      </c>
      <c r="N56" s="15">
        <v>1.92076355195011E-3</v>
      </c>
      <c r="O56" s="24">
        <v>0.84794999999999998</v>
      </c>
      <c r="P56" s="10">
        <v>226</v>
      </c>
      <c r="Q56" s="6">
        <v>11.723233017993101</v>
      </c>
      <c r="R56" s="6">
        <v>12.753542198293299</v>
      </c>
      <c r="S56" s="10">
        <v>347</v>
      </c>
      <c r="T56" s="6">
        <v>10.5865267520246</v>
      </c>
      <c r="U56" s="6">
        <v>12.5016717834643</v>
      </c>
      <c r="V56" s="10">
        <v>1284</v>
      </c>
      <c r="W56" s="6">
        <v>60.026427731326898</v>
      </c>
      <c r="X56" s="6">
        <v>60.826110675976501</v>
      </c>
      <c r="Y56" s="6">
        <v>34.870317002881798</v>
      </c>
      <c r="Z56" s="6">
        <v>82.398753894080997</v>
      </c>
      <c r="AA56" s="7" t="s">
        <v>35</v>
      </c>
      <c r="AB56" s="7" t="s">
        <v>35</v>
      </c>
      <c r="AC56" s="7" t="s">
        <v>35</v>
      </c>
      <c r="AD56" s="13">
        <v>217</v>
      </c>
      <c r="AE56" s="6">
        <v>12.2674036533475</v>
      </c>
      <c r="AF56" s="13">
        <v>218</v>
      </c>
      <c r="AG56" s="6">
        <v>13.0341685070944</v>
      </c>
      <c r="AH56" s="13">
        <v>226</v>
      </c>
      <c r="AI56" s="6">
        <v>14.191970482784001</v>
      </c>
      <c r="AJ56" s="6">
        <v>4.3499999999999997E-2</v>
      </c>
      <c r="AK56" s="6">
        <v>6.1000000000000004E-3</v>
      </c>
      <c r="AL56" s="33" t="str">
        <f t="shared" si="1"/>
        <v>Discordant</v>
      </c>
      <c r="AM56" s="33" t="str">
        <f t="shared" si="2"/>
        <v>Discordant</v>
      </c>
      <c r="AN56" s="29">
        <f t="shared" si="3"/>
        <v>2920</v>
      </c>
      <c r="AO56" s="29">
        <f t="shared" si="4"/>
        <v>1.52</v>
      </c>
      <c r="AP56" s="29">
        <f t="shared" si="5"/>
        <v>0.13</v>
      </c>
      <c r="AQ56" s="34">
        <f t="shared" si="6"/>
        <v>0.65789473684210531</v>
      </c>
    </row>
    <row r="57" spans="1:43" x14ac:dyDescent="0.75">
      <c r="A57" s="5" t="s">
        <v>85</v>
      </c>
      <c r="B57" s="22">
        <v>342</v>
      </c>
      <c r="C57" s="22">
        <v>2.17</v>
      </c>
      <c r="D57" s="22">
        <v>0.2</v>
      </c>
      <c r="E57" s="22">
        <v>6460</v>
      </c>
      <c r="F57" s="20">
        <v>10.1522842639594</v>
      </c>
      <c r="G57" s="22">
        <v>0.36760415195134</v>
      </c>
      <c r="H57" s="18">
        <v>6.0499999999999998E-2</v>
      </c>
      <c r="I57" s="15">
        <v>2.70083717750468E-3</v>
      </c>
      <c r="J57" s="24">
        <v>0.55825000000000002</v>
      </c>
      <c r="K57" s="18">
        <v>0.81799999999999995</v>
      </c>
      <c r="L57" s="15">
        <v>2.8912689230855E-2</v>
      </c>
      <c r="M57" s="18">
        <v>9.8500000000000004E-2</v>
      </c>
      <c r="N57" s="15">
        <v>3.5665873832698902E-3</v>
      </c>
      <c r="O57" s="24">
        <v>0.46400999999999998</v>
      </c>
      <c r="P57" s="10">
        <v>606</v>
      </c>
      <c r="Q57" s="6">
        <v>20.825067313049601</v>
      </c>
      <c r="R57" s="6">
        <v>24.583348556309399</v>
      </c>
      <c r="S57" s="10">
        <v>606</v>
      </c>
      <c r="T57" s="6">
        <v>15.9023373364187</v>
      </c>
      <c r="U57" s="6">
        <v>18.960320279280801</v>
      </c>
      <c r="V57" s="10">
        <v>600</v>
      </c>
      <c r="W57" s="6">
        <v>97.584285083846694</v>
      </c>
      <c r="X57" s="6">
        <v>100.708491883834</v>
      </c>
      <c r="Y57" s="6">
        <v>0</v>
      </c>
      <c r="Z57" s="6">
        <v>-1</v>
      </c>
      <c r="AA57" s="7">
        <v>606</v>
      </c>
      <c r="AB57" s="7">
        <v>20.825067313049601</v>
      </c>
      <c r="AC57" s="7">
        <v>24.583348556309399</v>
      </c>
      <c r="AD57" s="13">
        <v>604</v>
      </c>
      <c r="AE57" s="6">
        <v>21.276898942116699</v>
      </c>
      <c r="AF57" s="13">
        <v>584</v>
      </c>
      <c r="AG57" s="6">
        <v>16.8144084868085</v>
      </c>
      <c r="AH57" s="13">
        <v>509</v>
      </c>
      <c r="AI57" s="6">
        <v>81.781817632805598</v>
      </c>
      <c r="AJ57" s="6">
        <v>3.7000000000000002E-3</v>
      </c>
      <c r="AK57" s="6">
        <v>3.0999999999999999E-3</v>
      </c>
      <c r="AL57" s="33">
        <f t="shared" si="1"/>
        <v>606</v>
      </c>
      <c r="AM57" s="33">
        <f t="shared" si="2"/>
        <v>20.825067313049601</v>
      </c>
      <c r="AN57" s="29">
        <f t="shared" si="3"/>
        <v>342</v>
      </c>
      <c r="AO57" s="29">
        <f t="shared" si="4"/>
        <v>2.17</v>
      </c>
      <c r="AP57" s="29">
        <f t="shared" si="5"/>
        <v>0.2</v>
      </c>
      <c r="AQ57" s="34">
        <f t="shared" si="6"/>
        <v>0.46082949308755761</v>
      </c>
    </row>
    <row r="58" spans="1:43" x14ac:dyDescent="0.75">
      <c r="A58" s="5" t="s">
        <v>86</v>
      </c>
      <c r="B58" s="22">
        <v>991</v>
      </c>
      <c r="C58" s="22">
        <v>1.77</v>
      </c>
      <c r="D58" s="22">
        <v>0.13</v>
      </c>
      <c r="E58" s="22">
        <v>21800</v>
      </c>
      <c r="F58" s="20">
        <v>9.1407678244972601</v>
      </c>
      <c r="G58" s="22">
        <v>0.328139055971153</v>
      </c>
      <c r="H58" s="18">
        <v>6.3299999999999995E-2</v>
      </c>
      <c r="I58" s="15">
        <v>1.3885980098493999E-3</v>
      </c>
      <c r="J58" s="24">
        <v>0.75217000000000001</v>
      </c>
      <c r="K58" s="18">
        <v>0.94</v>
      </c>
      <c r="L58" s="15">
        <v>2.7792505896374199E-2</v>
      </c>
      <c r="M58" s="18">
        <v>0.1094</v>
      </c>
      <c r="N58" s="15">
        <v>3.9272863519229104E-3</v>
      </c>
      <c r="O58" s="24">
        <v>0.54939000000000004</v>
      </c>
      <c r="P58" s="10">
        <v>669</v>
      </c>
      <c r="Q58" s="6">
        <v>23.1299872441829</v>
      </c>
      <c r="R58" s="6">
        <v>27.228610340797001</v>
      </c>
      <c r="S58" s="10">
        <v>672</v>
      </c>
      <c r="T58" s="6">
        <v>14.498862237939299</v>
      </c>
      <c r="U58" s="6">
        <v>18.271520235635499</v>
      </c>
      <c r="V58" s="10">
        <v>711</v>
      </c>
      <c r="W58" s="6">
        <v>47.019654842901801</v>
      </c>
      <c r="X58" s="6">
        <v>53.474464744894497</v>
      </c>
      <c r="Y58" s="6">
        <v>0.44642857142856901</v>
      </c>
      <c r="Z58" s="6">
        <v>5.9071729957805799</v>
      </c>
      <c r="AA58" s="7">
        <v>669</v>
      </c>
      <c r="AB58" s="7">
        <v>23.1299872441829</v>
      </c>
      <c r="AC58" s="7">
        <v>27.228610340797001</v>
      </c>
      <c r="AD58" s="13">
        <v>668</v>
      </c>
      <c r="AE58" s="6">
        <v>23.585107799543</v>
      </c>
      <c r="AF58" s="13">
        <v>649</v>
      </c>
      <c r="AG58" s="6">
        <v>17.3666924368097</v>
      </c>
      <c r="AH58" s="13">
        <v>621</v>
      </c>
      <c r="AI58" s="6">
        <v>36.655462642635101</v>
      </c>
      <c r="AJ58" s="6">
        <v>3.8E-3</v>
      </c>
      <c r="AK58" s="6">
        <v>2.2000000000000001E-3</v>
      </c>
      <c r="AL58" s="33">
        <f t="shared" si="1"/>
        <v>669</v>
      </c>
      <c r="AM58" s="33">
        <f t="shared" si="2"/>
        <v>23.1299872441829</v>
      </c>
      <c r="AN58" s="29">
        <f t="shared" si="3"/>
        <v>991</v>
      </c>
      <c r="AO58" s="29">
        <f t="shared" si="4"/>
        <v>1.77</v>
      </c>
      <c r="AP58" s="29">
        <f t="shared" si="5"/>
        <v>0.13</v>
      </c>
      <c r="AQ58" s="34">
        <f t="shared" si="6"/>
        <v>0.56497175141242939</v>
      </c>
    </row>
    <row r="59" spans="1:43" x14ac:dyDescent="0.75">
      <c r="A59" s="5" t="s">
        <v>87</v>
      </c>
      <c r="B59" s="22">
        <v>680</v>
      </c>
      <c r="C59" s="22">
        <v>0.57499999999999996</v>
      </c>
      <c r="D59" s="22">
        <v>4.3999999999999997E-2</v>
      </c>
      <c r="E59" s="22">
        <v>5220</v>
      </c>
      <c r="F59" s="20">
        <v>20.746887966805001</v>
      </c>
      <c r="G59" s="22">
        <v>0.93825831989213904</v>
      </c>
      <c r="H59" s="18">
        <v>5.11E-2</v>
      </c>
      <c r="I59" s="15">
        <v>2.2768922009844101E-3</v>
      </c>
      <c r="J59" s="24">
        <v>0.62348999999999999</v>
      </c>
      <c r="K59" s="18">
        <v>0.34399999999999997</v>
      </c>
      <c r="L59" s="15">
        <v>1.2748264346176701E-2</v>
      </c>
      <c r="M59" s="18">
        <v>4.82E-2</v>
      </c>
      <c r="N59" s="15">
        <v>2.1797992591062101E-3</v>
      </c>
      <c r="O59" s="24">
        <v>0.70577000000000001</v>
      </c>
      <c r="P59" s="10">
        <v>304</v>
      </c>
      <c r="Q59" s="6">
        <v>13.1755893903826</v>
      </c>
      <c r="R59" s="6">
        <v>14.780960631740699</v>
      </c>
      <c r="S59" s="10">
        <v>299</v>
      </c>
      <c r="T59" s="6">
        <v>9.5901441657860893</v>
      </c>
      <c r="U59" s="6">
        <v>11.2458416694639</v>
      </c>
      <c r="V59" s="10">
        <v>240</v>
      </c>
      <c r="W59" s="6">
        <v>90.035508055236704</v>
      </c>
      <c r="X59" s="6">
        <v>92.694041029302696</v>
      </c>
      <c r="Y59" s="6">
        <v>-1.6722408026755899</v>
      </c>
      <c r="Z59" s="6">
        <v>-26.6666666666667</v>
      </c>
      <c r="AA59" s="7">
        <v>304</v>
      </c>
      <c r="AB59" s="7">
        <v>13.1755893903826</v>
      </c>
      <c r="AC59" s="7">
        <v>14.780960631740699</v>
      </c>
      <c r="AD59" s="13">
        <v>303</v>
      </c>
      <c r="AE59" s="6">
        <v>13.689308082732399</v>
      </c>
      <c r="AF59" s="13">
        <v>297</v>
      </c>
      <c r="AG59" s="6">
        <v>12.6139155348591</v>
      </c>
      <c r="AH59" s="13">
        <v>244</v>
      </c>
      <c r="AI59" s="6">
        <v>82.3860710967854</v>
      </c>
      <c r="AJ59" s="6">
        <v>0</v>
      </c>
      <c r="AK59" s="6">
        <v>2.0999999999999999E-3</v>
      </c>
      <c r="AL59" s="33">
        <f t="shared" si="1"/>
        <v>304</v>
      </c>
      <c r="AM59" s="33">
        <f t="shared" si="2"/>
        <v>13.1755893903826</v>
      </c>
      <c r="AN59" s="29">
        <f t="shared" si="3"/>
        <v>680</v>
      </c>
      <c r="AO59" s="29">
        <f t="shared" si="4"/>
        <v>0.57499999999999996</v>
      </c>
      <c r="AP59" s="29">
        <f t="shared" si="5"/>
        <v>4.3999999999999997E-2</v>
      </c>
      <c r="AQ59" s="34">
        <f t="shared" si="6"/>
        <v>1.7391304347826089</v>
      </c>
    </row>
    <row r="60" spans="1:43" x14ac:dyDescent="0.75">
      <c r="A60" s="5" t="s">
        <v>88</v>
      </c>
      <c r="B60" s="22">
        <v>466</v>
      </c>
      <c r="C60" s="22">
        <v>0.877</v>
      </c>
      <c r="D60" s="22">
        <v>6.2E-2</v>
      </c>
      <c r="E60" s="22">
        <v>4750</v>
      </c>
      <c r="F60" s="20">
        <v>17.8571428571429</v>
      </c>
      <c r="G60" s="22">
        <v>0.72990117157927703</v>
      </c>
      <c r="H60" s="18">
        <v>5.79E-2</v>
      </c>
      <c r="I60" s="15">
        <v>2.79425324788049E-3</v>
      </c>
      <c r="J60" s="24">
        <v>0.48471999999999998</v>
      </c>
      <c r="K60" s="18">
        <v>0.44500000000000001</v>
      </c>
      <c r="L60" s="15">
        <v>1.6633168098711699E-2</v>
      </c>
      <c r="M60" s="18">
        <v>5.6000000000000001E-2</v>
      </c>
      <c r="N60" s="15">
        <v>2.28897007407261E-3</v>
      </c>
      <c r="O60" s="24">
        <v>0.77315999999999996</v>
      </c>
      <c r="P60" s="10">
        <v>351</v>
      </c>
      <c r="Q60" s="6">
        <v>13.820283750099</v>
      </c>
      <c r="R60" s="6">
        <v>15.833200341003501</v>
      </c>
      <c r="S60" s="10">
        <v>373</v>
      </c>
      <c r="T60" s="6">
        <v>11.335508495499999</v>
      </c>
      <c r="U60" s="6">
        <v>13.357963507247799</v>
      </c>
      <c r="V60" s="10">
        <v>516</v>
      </c>
      <c r="W60" s="6">
        <v>172.59174630867099</v>
      </c>
      <c r="X60" s="6">
        <v>177.837200738994</v>
      </c>
      <c r="Y60" s="6">
        <v>5.8981233243967903</v>
      </c>
      <c r="Z60" s="6">
        <v>31.976744186046499</v>
      </c>
      <c r="AA60" s="7">
        <v>351</v>
      </c>
      <c r="AB60" s="7">
        <v>13.820283750099</v>
      </c>
      <c r="AC60" s="7">
        <v>15.833200341003501</v>
      </c>
      <c r="AD60" s="13">
        <v>349</v>
      </c>
      <c r="AE60" s="6">
        <v>14.310878482233401</v>
      </c>
      <c r="AF60" s="13">
        <v>344</v>
      </c>
      <c r="AG60" s="6">
        <v>12.2830677296656</v>
      </c>
      <c r="AH60" s="13">
        <v>325</v>
      </c>
      <c r="AI60" s="6">
        <v>167.062431126441</v>
      </c>
      <c r="AJ60" s="6">
        <v>6.7000000000000002E-3</v>
      </c>
      <c r="AK60" s="6">
        <v>2.2000000000000001E-3</v>
      </c>
      <c r="AL60" s="33">
        <f t="shared" si="1"/>
        <v>351</v>
      </c>
      <c r="AM60" s="33">
        <f t="shared" si="2"/>
        <v>13.820283750099</v>
      </c>
      <c r="AN60" s="29">
        <f t="shared" si="3"/>
        <v>466</v>
      </c>
      <c r="AO60" s="29">
        <f t="shared" si="4"/>
        <v>0.877</v>
      </c>
      <c r="AP60" s="29">
        <f t="shared" si="5"/>
        <v>6.2E-2</v>
      </c>
      <c r="AQ60" s="34">
        <f t="shared" si="6"/>
        <v>1.1402508551881414</v>
      </c>
    </row>
    <row r="61" spans="1:43" x14ac:dyDescent="0.75">
      <c r="A61" s="5" t="s">
        <v>89</v>
      </c>
      <c r="B61" s="22">
        <v>1005</v>
      </c>
      <c r="C61" s="22">
        <v>1.595</v>
      </c>
      <c r="D61" s="22">
        <v>6.7000000000000004E-2</v>
      </c>
      <c r="E61" s="22">
        <v>9550</v>
      </c>
      <c r="F61" s="20">
        <v>18.382352941176499</v>
      </c>
      <c r="G61" s="22">
        <v>0.55844679392436802</v>
      </c>
      <c r="H61" s="18">
        <v>5.7599999999999998E-2</v>
      </c>
      <c r="I61" s="15">
        <v>2.3477514456548402E-3</v>
      </c>
      <c r="J61" s="24">
        <v>1.4023000000000001E-2</v>
      </c>
      <c r="K61" s="18">
        <v>0.432</v>
      </c>
      <c r="L61" s="15">
        <v>1.79041698651459E-2</v>
      </c>
      <c r="M61" s="18">
        <v>5.4399999999999997E-2</v>
      </c>
      <c r="N61" s="15">
        <v>1.6526451040680199E-3</v>
      </c>
      <c r="O61" s="24">
        <v>0.4592</v>
      </c>
      <c r="P61" s="10">
        <v>341.3</v>
      </c>
      <c r="Q61" s="6">
        <v>10.038613932391801</v>
      </c>
      <c r="R61" s="6">
        <v>12.540841635908</v>
      </c>
      <c r="S61" s="10">
        <v>364</v>
      </c>
      <c r="T61" s="6">
        <v>12.686449925168001</v>
      </c>
      <c r="U61" s="6">
        <v>14.4523553189842</v>
      </c>
      <c r="V61" s="10">
        <v>490</v>
      </c>
      <c r="W61" s="6">
        <v>119.231464611585</v>
      </c>
      <c r="X61" s="6">
        <v>126.978934208018</v>
      </c>
      <c r="Y61" s="6">
        <v>6.2362637362637399</v>
      </c>
      <c r="Z61" s="6">
        <v>30.3469387755102</v>
      </c>
      <c r="AA61" s="7">
        <v>341.3</v>
      </c>
      <c r="AB61" s="7">
        <v>10.038613932391801</v>
      </c>
      <c r="AC61" s="7">
        <v>12.540841635908</v>
      </c>
      <c r="AD61" s="13">
        <v>339.2</v>
      </c>
      <c r="AE61" s="6">
        <v>10.0744061702718</v>
      </c>
      <c r="AF61" s="13">
        <v>335.7</v>
      </c>
      <c r="AG61" s="6">
        <v>9.2043322247622203</v>
      </c>
      <c r="AH61" s="13">
        <v>309</v>
      </c>
      <c r="AI61" s="6">
        <v>99.679321593917507</v>
      </c>
      <c r="AJ61" s="6">
        <v>5.4000000000000003E-3</v>
      </c>
      <c r="AK61" s="6">
        <v>2.8E-3</v>
      </c>
      <c r="AL61" s="33">
        <f t="shared" si="1"/>
        <v>341.3</v>
      </c>
      <c r="AM61" s="33">
        <f t="shared" si="2"/>
        <v>10.038613932391801</v>
      </c>
      <c r="AN61" s="29">
        <f t="shared" si="3"/>
        <v>1005</v>
      </c>
      <c r="AO61" s="29">
        <f t="shared" si="4"/>
        <v>1.595</v>
      </c>
      <c r="AP61" s="29">
        <f t="shared" si="5"/>
        <v>6.7000000000000004E-2</v>
      </c>
      <c r="AQ61" s="34">
        <f t="shared" si="6"/>
        <v>0.62695924764890287</v>
      </c>
    </row>
    <row r="62" spans="1:43" x14ac:dyDescent="0.75">
      <c r="A62" s="5" t="s">
        <v>90</v>
      </c>
      <c r="B62" s="22">
        <v>1640</v>
      </c>
      <c r="C62" s="22">
        <v>0.61099999999999999</v>
      </c>
      <c r="D62" s="22">
        <v>0.04</v>
      </c>
      <c r="E62" s="22">
        <v>16590</v>
      </c>
      <c r="F62" s="20">
        <v>17.667844522968199</v>
      </c>
      <c r="G62" s="22">
        <v>0.67255019943887195</v>
      </c>
      <c r="H62" s="18">
        <v>5.4399999999999997E-2</v>
      </c>
      <c r="I62" s="15">
        <v>1.37523799613094E-3</v>
      </c>
      <c r="J62" s="24">
        <v>0.73272999999999999</v>
      </c>
      <c r="K62" s="18">
        <v>0.42199999999999999</v>
      </c>
      <c r="L62" s="15">
        <v>1.2802769269185501E-2</v>
      </c>
      <c r="M62" s="18">
        <v>5.6599999999999998E-2</v>
      </c>
      <c r="N62" s="15">
        <v>2.1545549169143898E-3</v>
      </c>
      <c r="O62" s="24">
        <v>0.75509999999999999</v>
      </c>
      <c r="P62" s="10">
        <v>355</v>
      </c>
      <c r="Q62" s="6">
        <v>12.925405619556001</v>
      </c>
      <c r="R62" s="6">
        <v>15.098767900663301</v>
      </c>
      <c r="S62" s="10">
        <v>357.5</v>
      </c>
      <c r="T62" s="6">
        <v>9.1106220618790594</v>
      </c>
      <c r="U62" s="6">
        <v>11.3745509102244</v>
      </c>
      <c r="V62" s="10">
        <v>378</v>
      </c>
      <c r="W62" s="6">
        <v>58.8533302035299</v>
      </c>
      <c r="X62" s="6">
        <v>64.991084968536398</v>
      </c>
      <c r="Y62" s="6">
        <v>0.69930069930069305</v>
      </c>
      <c r="Z62" s="6">
        <v>6.0846560846560704</v>
      </c>
      <c r="AA62" s="7">
        <v>355</v>
      </c>
      <c r="AB62" s="7">
        <v>12.925405619556001</v>
      </c>
      <c r="AC62" s="7">
        <v>15.098767900663301</v>
      </c>
      <c r="AD62" s="13">
        <v>354</v>
      </c>
      <c r="AE62" s="6">
        <v>13.393099358626801</v>
      </c>
      <c r="AF62" s="13">
        <v>342</v>
      </c>
      <c r="AG62" s="6">
        <v>10.2540096720452</v>
      </c>
      <c r="AH62" s="13">
        <v>300</v>
      </c>
      <c r="AI62" s="6">
        <v>43.679874954556901</v>
      </c>
      <c r="AJ62" s="6">
        <v>3.3E-3</v>
      </c>
      <c r="AK62" s="6">
        <v>1.6999999999999999E-3</v>
      </c>
      <c r="AL62" s="33">
        <f t="shared" si="1"/>
        <v>355</v>
      </c>
      <c r="AM62" s="33">
        <f t="shared" si="2"/>
        <v>12.925405619556001</v>
      </c>
      <c r="AN62" s="29">
        <f t="shared" si="3"/>
        <v>1640</v>
      </c>
      <c r="AO62" s="29">
        <f t="shared" si="4"/>
        <v>0.61099999999999999</v>
      </c>
      <c r="AP62" s="29">
        <f t="shared" si="5"/>
        <v>0.04</v>
      </c>
      <c r="AQ62" s="34">
        <f t="shared" si="6"/>
        <v>1.6366612111292962</v>
      </c>
    </row>
    <row r="63" spans="1:43" x14ac:dyDescent="0.75">
      <c r="A63" s="5" t="s">
        <v>91</v>
      </c>
      <c r="B63" s="22">
        <v>916</v>
      </c>
      <c r="C63" s="22">
        <v>1.23</v>
      </c>
      <c r="D63" s="22">
        <v>9.8000000000000004E-2</v>
      </c>
      <c r="E63" s="22">
        <v>10400</v>
      </c>
      <c r="F63" s="20">
        <v>21.097046413502099</v>
      </c>
      <c r="G63" s="22">
        <v>0.85380642495747305</v>
      </c>
      <c r="H63" s="18">
        <v>7.1300000000000002E-2</v>
      </c>
      <c r="I63" s="15">
        <v>2.68388028287582E-3</v>
      </c>
      <c r="J63" s="24">
        <v>-6.5173999999999996E-3</v>
      </c>
      <c r="K63" s="18">
        <v>0.47</v>
      </c>
      <c r="L63" s="15">
        <v>2.57631247328425E-2</v>
      </c>
      <c r="M63" s="18">
        <v>4.7399999999999998E-2</v>
      </c>
      <c r="N63" s="15">
        <v>1.91829812333745E-3</v>
      </c>
      <c r="O63" s="24">
        <v>0.77803</v>
      </c>
      <c r="P63" s="10">
        <v>298</v>
      </c>
      <c r="Q63" s="6">
        <v>11.619414408414199</v>
      </c>
      <c r="R63" s="6">
        <v>13.359652318794399</v>
      </c>
      <c r="S63" s="10">
        <v>389</v>
      </c>
      <c r="T63" s="6">
        <v>17.659220310596201</v>
      </c>
      <c r="U63" s="6">
        <v>19.122753952808399</v>
      </c>
      <c r="V63" s="10">
        <v>948</v>
      </c>
      <c r="W63" s="6">
        <v>94.477051991314994</v>
      </c>
      <c r="X63" s="6">
        <v>100.54411097421</v>
      </c>
      <c r="Y63" s="6">
        <v>23.393316195372702</v>
      </c>
      <c r="Z63" s="6">
        <v>68.565400843881903</v>
      </c>
      <c r="AA63" s="7" t="s">
        <v>35</v>
      </c>
      <c r="AB63" s="7" t="s">
        <v>35</v>
      </c>
      <c r="AC63" s="7" t="s">
        <v>35</v>
      </c>
      <c r="AD63" s="13">
        <v>291</v>
      </c>
      <c r="AE63" s="6">
        <v>11.619414408414199</v>
      </c>
      <c r="AF63" s="13">
        <v>292</v>
      </c>
      <c r="AG63" s="6">
        <v>11.9843673999996</v>
      </c>
      <c r="AH63" s="13">
        <v>298</v>
      </c>
      <c r="AI63" s="6">
        <v>73.171479095134004</v>
      </c>
      <c r="AJ63" s="6">
        <v>2.4400000000000002E-2</v>
      </c>
      <c r="AK63" s="6">
        <v>4.1999999999999997E-3</v>
      </c>
      <c r="AL63" s="33" t="str">
        <f t="shared" si="1"/>
        <v>Discordant</v>
      </c>
      <c r="AM63" s="33" t="str">
        <f t="shared" si="2"/>
        <v>Discordant</v>
      </c>
      <c r="AN63" s="29">
        <f t="shared" si="3"/>
        <v>916</v>
      </c>
      <c r="AO63" s="29">
        <f t="shared" si="4"/>
        <v>1.23</v>
      </c>
      <c r="AP63" s="29">
        <f t="shared" si="5"/>
        <v>9.8000000000000004E-2</v>
      </c>
      <c r="AQ63" s="34">
        <f t="shared" si="6"/>
        <v>0.81300813008130079</v>
      </c>
    </row>
    <row r="64" spans="1:43" x14ac:dyDescent="0.75">
      <c r="A64" s="5" t="s">
        <v>92</v>
      </c>
      <c r="B64" s="22">
        <v>685</v>
      </c>
      <c r="C64" s="22">
        <v>1.18</v>
      </c>
      <c r="D64" s="22">
        <v>8.7999999999999995E-2</v>
      </c>
      <c r="E64" s="22">
        <v>7070</v>
      </c>
      <c r="F64" s="20">
        <v>17.211703958691899</v>
      </c>
      <c r="G64" s="22">
        <v>0.63174695442171103</v>
      </c>
      <c r="H64" s="18">
        <v>5.6599999999999998E-2</v>
      </c>
      <c r="I64" s="15">
        <v>2.0684212213556998E-3</v>
      </c>
      <c r="J64" s="24">
        <v>0.65388999999999997</v>
      </c>
      <c r="K64" s="18">
        <v>0.45200000000000001</v>
      </c>
      <c r="L64" s="15">
        <v>1.41297897280886E-2</v>
      </c>
      <c r="M64" s="18">
        <v>5.8099999999999999E-2</v>
      </c>
      <c r="N64" s="15">
        <v>2.1325313368154701E-3</v>
      </c>
      <c r="O64" s="24">
        <v>0.77959999999999996</v>
      </c>
      <c r="P64" s="10">
        <v>364</v>
      </c>
      <c r="Q64" s="6">
        <v>13.065090303623601</v>
      </c>
      <c r="R64" s="6">
        <v>15.3196762641339</v>
      </c>
      <c r="S64" s="10">
        <v>378</v>
      </c>
      <c r="T64" s="6">
        <v>10.0858962727223</v>
      </c>
      <c r="U64" s="6">
        <v>12.3593967856836</v>
      </c>
      <c r="V64" s="10">
        <v>469</v>
      </c>
      <c r="W64" s="6">
        <v>104.37251001495</v>
      </c>
      <c r="X64" s="6">
        <v>109.756035317995</v>
      </c>
      <c r="Y64" s="6">
        <v>3.7037037037037099</v>
      </c>
      <c r="Z64" s="6">
        <v>22.388059701492502</v>
      </c>
      <c r="AA64" s="7">
        <v>364</v>
      </c>
      <c r="AB64" s="7">
        <v>13.065090303623601</v>
      </c>
      <c r="AC64" s="7">
        <v>15.3196762641339</v>
      </c>
      <c r="AD64" s="13">
        <v>363</v>
      </c>
      <c r="AE64" s="6">
        <v>13.5279556711958</v>
      </c>
      <c r="AF64" s="13">
        <v>357</v>
      </c>
      <c r="AG64" s="6">
        <v>11.8539994779869</v>
      </c>
      <c r="AH64" s="13">
        <v>334</v>
      </c>
      <c r="AI64" s="6">
        <v>97.880850255915306</v>
      </c>
      <c r="AJ64" s="6">
        <v>4.7999999999999996E-3</v>
      </c>
      <c r="AK64" s="6">
        <v>1.8E-3</v>
      </c>
      <c r="AL64" s="33">
        <f t="shared" si="1"/>
        <v>364</v>
      </c>
      <c r="AM64" s="33">
        <f t="shared" si="2"/>
        <v>13.065090303623601</v>
      </c>
      <c r="AN64" s="29">
        <f t="shared" si="3"/>
        <v>685</v>
      </c>
      <c r="AO64" s="29">
        <f t="shared" si="4"/>
        <v>1.18</v>
      </c>
      <c r="AP64" s="29">
        <f t="shared" si="5"/>
        <v>8.7999999999999995E-2</v>
      </c>
      <c r="AQ64" s="34">
        <f t="shared" si="6"/>
        <v>0.84745762711864414</v>
      </c>
    </row>
    <row r="65" spans="1:43" x14ac:dyDescent="0.75">
      <c r="A65" s="5" t="s">
        <v>93</v>
      </c>
      <c r="B65" s="22">
        <v>1308</v>
      </c>
      <c r="C65" s="22">
        <v>1.47</v>
      </c>
      <c r="D65" s="22">
        <v>0.15</v>
      </c>
      <c r="E65" s="22">
        <v>28100</v>
      </c>
      <c r="F65" s="20">
        <v>10.2986611740474</v>
      </c>
      <c r="G65" s="22">
        <v>0.42085968781036498</v>
      </c>
      <c r="H65" s="18">
        <v>6.4500000000000002E-2</v>
      </c>
      <c r="I65" s="15">
        <v>1.25745061825491E-3</v>
      </c>
      <c r="J65" s="24">
        <v>0.73956</v>
      </c>
      <c r="K65" s="18">
        <v>0.86</v>
      </c>
      <c r="L65" s="15">
        <v>2.87251810090032E-2</v>
      </c>
      <c r="M65" s="18">
        <v>9.7100000000000006E-2</v>
      </c>
      <c r="N65" s="15">
        <v>3.9680376891481203E-3</v>
      </c>
      <c r="O65" s="24">
        <v>0.89037999999999995</v>
      </c>
      <c r="P65" s="10">
        <v>597</v>
      </c>
      <c r="Q65" s="6">
        <v>23.533986557981699</v>
      </c>
      <c r="R65" s="6">
        <v>26.834920202616502</v>
      </c>
      <c r="S65" s="10">
        <v>629</v>
      </c>
      <c r="T65" s="6">
        <v>15.6748495510334</v>
      </c>
      <c r="U65" s="6">
        <v>18.928217059875202</v>
      </c>
      <c r="V65" s="10">
        <v>752</v>
      </c>
      <c r="W65" s="6">
        <v>44.688282869473802</v>
      </c>
      <c r="X65" s="6">
        <v>53.982549339641501</v>
      </c>
      <c r="Y65" s="6">
        <v>5.0874403815580296</v>
      </c>
      <c r="Z65" s="6">
        <v>20.611702127659601</v>
      </c>
      <c r="AA65" s="7">
        <v>597</v>
      </c>
      <c r="AB65" s="7">
        <v>23.533986557981699</v>
      </c>
      <c r="AC65" s="7">
        <v>26.834920202616502</v>
      </c>
      <c r="AD65" s="13">
        <v>593</v>
      </c>
      <c r="AE65" s="6">
        <v>24.028057002414101</v>
      </c>
      <c r="AF65" s="13">
        <v>587</v>
      </c>
      <c r="AG65" s="6">
        <v>19.918983619841999</v>
      </c>
      <c r="AH65" s="13">
        <v>566</v>
      </c>
      <c r="AI65" s="6">
        <v>31.676026042136399</v>
      </c>
      <c r="AJ65" s="6">
        <v>7.1000000000000004E-3</v>
      </c>
      <c r="AK65" s="6">
        <v>2.5000000000000001E-3</v>
      </c>
      <c r="AL65" s="33">
        <f t="shared" si="1"/>
        <v>597</v>
      </c>
      <c r="AM65" s="33">
        <f t="shared" si="2"/>
        <v>23.533986557981699</v>
      </c>
      <c r="AN65" s="29">
        <f t="shared" si="3"/>
        <v>1308</v>
      </c>
      <c r="AO65" s="29">
        <f t="shared" si="4"/>
        <v>1.47</v>
      </c>
      <c r="AP65" s="29">
        <f t="shared" si="5"/>
        <v>0.15</v>
      </c>
      <c r="AQ65" s="34">
        <f t="shared" si="6"/>
        <v>0.68027210884353739</v>
      </c>
    </row>
    <row r="66" spans="1:43" x14ac:dyDescent="0.75">
      <c r="A66" s="5" t="s">
        <v>94</v>
      </c>
      <c r="B66" s="22">
        <v>148</v>
      </c>
      <c r="C66" s="22">
        <v>1.587</v>
      </c>
      <c r="D66" s="22">
        <v>6.6000000000000003E-2</v>
      </c>
      <c r="E66" s="22">
        <v>1910</v>
      </c>
      <c r="F66" s="20">
        <v>13.9275766016713</v>
      </c>
      <c r="G66" s="22">
        <v>0.54619406610697596</v>
      </c>
      <c r="H66" s="18">
        <v>6.1499999999999999E-2</v>
      </c>
      <c r="I66" s="15">
        <v>6.25139521560222E-3</v>
      </c>
      <c r="J66" s="24">
        <v>0.43021999999999999</v>
      </c>
      <c r="K66" s="18">
        <v>0.60799999999999998</v>
      </c>
      <c r="L66" s="15">
        <v>2.94510522080281E-2</v>
      </c>
      <c r="M66" s="18">
        <v>7.1800000000000003E-2</v>
      </c>
      <c r="N66" s="15">
        <v>2.8157614973573302E-3</v>
      </c>
      <c r="O66" s="24">
        <v>0.24492</v>
      </c>
      <c r="P66" s="10">
        <v>447</v>
      </c>
      <c r="Q66" s="6">
        <v>17.101847887964102</v>
      </c>
      <c r="R66" s="6">
        <v>19.690742139175299</v>
      </c>
      <c r="S66" s="10">
        <v>482</v>
      </c>
      <c r="T66" s="6">
        <v>18.320501020226001</v>
      </c>
      <c r="U66" s="6">
        <v>20.2713179702959</v>
      </c>
      <c r="V66" s="10">
        <v>640</v>
      </c>
      <c r="W66" s="6">
        <v>325.40265637925899</v>
      </c>
      <c r="X66" s="6">
        <v>327.767286709416</v>
      </c>
      <c r="Y66" s="6">
        <v>7.26141078838174</v>
      </c>
      <c r="Z66" s="6">
        <v>30.15625</v>
      </c>
      <c r="AA66" s="7">
        <v>447</v>
      </c>
      <c r="AB66" s="7">
        <v>17.101847887964102</v>
      </c>
      <c r="AC66" s="7">
        <v>19.690742139175299</v>
      </c>
      <c r="AD66" s="13">
        <v>444</v>
      </c>
      <c r="AE66" s="6">
        <v>17.5857385737154</v>
      </c>
      <c r="AF66" s="13">
        <v>441</v>
      </c>
      <c r="AG66" s="6">
        <v>15.2542701441958</v>
      </c>
      <c r="AH66" s="13">
        <v>424</v>
      </c>
      <c r="AI66" s="6">
        <v>310.99845783971</v>
      </c>
      <c r="AJ66" s="6">
        <v>7.9000000000000008E-3</v>
      </c>
      <c r="AK66" s="6">
        <v>6.0000000000000001E-3</v>
      </c>
      <c r="AL66" s="33">
        <f t="shared" si="1"/>
        <v>447</v>
      </c>
      <c r="AM66" s="33">
        <f t="shared" si="2"/>
        <v>17.101847887964102</v>
      </c>
      <c r="AN66" s="29">
        <f t="shared" si="3"/>
        <v>148</v>
      </c>
      <c r="AO66" s="29">
        <f t="shared" si="4"/>
        <v>1.587</v>
      </c>
      <c r="AP66" s="29">
        <f t="shared" si="5"/>
        <v>6.6000000000000003E-2</v>
      </c>
      <c r="AQ66" s="34">
        <f t="shared" si="6"/>
        <v>0.63011972274732198</v>
      </c>
    </row>
    <row r="67" spans="1:43" x14ac:dyDescent="0.75">
      <c r="A67" s="5" t="s">
        <v>95</v>
      </c>
      <c r="B67" s="22">
        <v>658</v>
      </c>
      <c r="C67" s="22">
        <v>1.1000000000000001</v>
      </c>
      <c r="D67" s="22">
        <v>7.5999999999999998E-2</v>
      </c>
      <c r="E67" s="22">
        <v>6450</v>
      </c>
      <c r="F67" s="20">
        <v>19.417475728155299</v>
      </c>
      <c r="G67" s="22">
        <v>0.81991264523601504</v>
      </c>
      <c r="H67" s="18">
        <v>5.62E-2</v>
      </c>
      <c r="I67" s="15">
        <v>2.3633638189508401E-3</v>
      </c>
      <c r="J67" s="24">
        <v>0.73560999999999999</v>
      </c>
      <c r="K67" s="18">
        <v>0.39500000000000002</v>
      </c>
      <c r="L67" s="15">
        <v>1.31264542432448E-2</v>
      </c>
      <c r="M67" s="18">
        <v>5.1499999999999997E-2</v>
      </c>
      <c r="N67" s="15">
        <v>2.1746133133272198E-3</v>
      </c>
      <c r="O67" s="24">
        <v>0.69747999999999999</v>
      </c>
      <c r="P67" s="10">
        <v>323</v>
      </c>
      <c r="Q67" s="6">
        <v>13.442033549472599</v>
      </c>
      <c r="R67" s="6">
        <v>15.218530476048899</v>
      </c>
      <c r="S67" s="10">
        <v>338</v>
      </c>
      <c r="T67" s="6">
        <v>9.5893706635543392</v>
      </c>
      <c r="U67" s="6">
        <v>11.583455554568401</v>
      </c>
      <c r="V67" s="10">
        <v>444</v>
      </c>
      <c r="W67" s="6">
        <v>132.38889219444999</v>
      </c>
      <c r="X67" s="6">
        <v>138.135863395733</v>
      </c>
      <c r="Y67" s="6">
        <v>4.4378698224852098</v>
      </c>
      <c r="Z67" s="6">
        <v>27.252252252252202</v>
      </c>
      <c r="AA67" s="7">
        <v>323</v>
      </c>
      <c r="AB67" s="7">
        <v>13.442033549472599</v>
      </c>
      <c r="AC67" s="7">
        <v>15.218530476048899</v>
      </c>
      <c r="AD67" s="13">
        <v>322</v>
      </c>
      <c r="AE67" s="6">
        <v>13.442033549472599</v>
      </c>
      <c r="AF67" s="13">
        <v>317</v>
      </c>
      <c r="AG67" s="6">
        <v>11.434510471508499</v>
      </c>
      <c r="AH67" s="13">
        <v>292</v>
      </c>
      <c r="AI67" s="6">
        <v>121.836787451384</v>
      </c>
      <c r="AJ67" s="6">
        <v>5.4999999999999997E-3</v>
      </c>
      <c r="AK67" s="6">
        <v>2.7000000000000001E-3</v>
      </c>
      <c r="AL67" s="33">
        <f t="shared" si="1"/>
        <v>323</v>
      </c>
      <c r="AM67" s="33">
        <f t="shared" si="2"/>
        <v>13.442033549472599</v>
      </c>
      <c r="AN67" s="29">
        <f t="shared" si="3"/>
        <v>658</v>
      </c>
      <c r="AO67" s="29">
        <f t="shared" si="4"/>
        <v>1.1000000000000001</v>
      </c>
      <c r="AP67" s="29">
        <f t="shared" si="5"/>
        <v>7.5999999999999998E-2</v>
      </c>
      <c r="AQ67" s="34">
        <f t="shared" si="6"/>
        <v>0.90909090909090906</v>
      </c>
    </row>
    <row r="68" spans="1:43" x14ac:dyDescent="0.75">
      <c r="A68" s="5" t="s">
        <v>96</v>
      </c>
      <c r="B68" s="22">
        <v>1314</v>
      </c>
      <c r="C68" s="22">
        <v>0.94899999999999995</v>
      </c>
      <c r="D68" s="22">
        <v>6.0999999999999999E-2</v>
      </c>
      <c r="E68" s="22">
        <v>12050</v>
      </c>
      <c r="F68" s="20">
        <v>20.703933747412002</v>
      </c>
      <c r="G68" s="22">
        <v>0.89141631720163395</v>
      </c>
      <c r="H68" s="18">
        <v>6.0499999999999998E-2</v>
      </c>
      <c r="I68" s="15">
        <v>1.9965885117083099E-3</v>
      </c>
      <c r="J68" s="24">
        <v>0.68161000000000005</v>
      </c>
      <c r="K68" s="18">
        <v>0.4</v>
      </c>
      <c r="L68" s="15">
        <v>1.4086426090389299E-2</v>
      </c>
      <c r="M68" s="18">
        <v>4.8300000000000003E-2</v>
      </c>
      <c r="N68" s="15">
        <v>2.0795762122365201E-3</v>
      </c>
      <c r="O68" s="24">
        <v>0.7127</v>
      </c>
      <c r="P68" s="10">
        <v>304</v>
      </c>
      <c r="Q68" s="6">
        <v>12.678727622158</v>
      </c>
      <c r="R68" s="6">
        <v>14.346030730702401</v>
      </c>
      <c r="S68" s="10">
        <v>341</v>
      </c>
      <c r="T68" s="6">
        <v>10.0690400198557</v>
      </c>
      <c r="U68" s="6">
        <v>12.015527901616499</v>
      </c>
      <c r="V68" s="10">
        <v>607</v>
      </c>
      <c r="W68" s="6">
        <v>339.19685959037201</v>
      </c>
      <c r="X68" s="6">
        <v>383.05134640338503</v>
      </c>
      <c r="Y68" s="6">
        <v>10.850439882698</v>
      </c>
      <c r="Z68" s="6">
        <v>49.917627677100498</v>
      </c>
      <c r="AA68" s="7">
        <v>304</v>
      </c>
      <c r="AB68" s="7">
        <v>12.678727622158</v>
      </c>
      <c r="AC68" s="7">
        <v>14.346030730702401</v>
      </c>
      <c r="AD68" s="13">
        <v>301</v>
      </c>
      <c r="AE68" s="6">
        <v>13.1835175168417</v>
      </c>
      <c r="AF68" s="13">
        <v>300</v>
      </c>
      <c r="AG68" s="6">
        <v>12.4687836985592</v>
      </c>
      <c r="AH68" s="13">
        <v>294</v>
      </c>
      <c r="AI68" s="6">
        <v>335.02105240711501</v>
      </c>
      <c r="AJ68" s="6">
        <v>1.0699999999999999E-2</v>
      </c>
      <c r="AK68" s="6">
        <v>3.3999999999999998E-3</v>
      </c>
      <c r="AL68" s="33">
        <f t="shared" si="1"/>
        <v>304</v>
      </c>
      <c r="AM68" s="33">
        <f t="shared" si="2"/>
        <v>12.678727622158</v>
      </c>
      <c r="AN68" s="29">
        <f t="shared" si="3"/>
        <v>1314</v>
      </c>
      <c r="AO68" s="29">
        <f t="shared" si="4"/>
        <v>0.94899999999999995</v>
      </c>
      <c r="AP68" s="29">
        <f t="shared" si="5"/>
        <v>6.0999999999999999E-2</v>
      </c>
      <c r="AQ68" s="34">
        <f t="shared" si="6"/>
        <v>1.053740779768177</v>
      </c>
    </row>
    <row r="69" spans="1:43" x14ac:dyDescent="0.75">
      <c r="A69" s="5" t="s">
        <v>97</v>
      </c>
      <c r="B69" s="22">
        <v>1380</v>
      </c>
      <c r="C69" s="22">
        <v>1.35</v>
      </c>
      <c r="D69" s="22">
        <v>0.13</v>
      </c>
      <c r="E69" s="22">
        <v>14100</v>
      </c>
      <c r="F69" s="20">
        <v>19.8807157057654</v>
      </c>
      <c r="G69" s="22">
        <v>0.77551609286759904</v>
      </c>
      <c r="H69" s="18">
        <v>6.1199999999999997E-2</v>
      </c>
      <c r="I69" s="15">
        <v>1.8163720912597601E-3</v>
      </c>
      <c r="J69" s="24">
        <v>0.63349</v>
      </c>
      <c r="K69" s="18">
        <v>0.42199999999999999</v>
      </c>
      <c r="L69" s="15">
        <v>1.44454456822903E-2</v>
      </c>
      <c r="M69" s="18">
        <v>5.0299999999999997E-2</v>
      </c>
      <c r="N69" s="15">
        <v>1.96212551140338E-3</v>
      </c>
      <c r="O69" s="24">
        <v>0.56530000000000002</v>
      </c>
      <c r="P69" s="10">
        <v>316</v>
      </c>
      <c r="Q69" s="6">
        <v>11.8800578032878</v>
      </c>
      <c r="R69" s="6">
        <v>13.7774131786515</v>
      </c>
      <c r="S69" s="10">
        <v>357</v>
      </c>
      <c r="T69" s="6">
        <v>10.2540096720452</v>
      </c>
      <c r="U69" s="6">
        <v>12.309414624964401</v>
      </c>
      <c r="V69" s="10">
        <v>632</v>
      </c>
      <c r="W69" s="6">
        <v>285.06700582658999</v>
      </c>
      <c r="X69" s="6">
        <v>331.09326897434499</v>
      </c>
      <c r="Y69" s="6">
        <v>11.484593837535</v>
      </c>
      <c r="Z69" s="6">
        <v>50</v>
      </c>
      <c r="AA69" s="7">
        <v>316</v>
      </c>
      <c r="AB69" s="7">
        <v>11.8800578032878</v>
      </c>
      <c r="AC69" s="7">
        <v>13.7774131786515</v>
      </c>
      <c r="AD69" s="13">
        <v>313</v>
      </c>
      <c r="AE69" s="6">
        <v>12.357134514500499</v>
      </c>
      <c r="AF69" s="13">
        <v>311</v>
      </c>
      <c r="AG69" s="6">
        <v>11.6343334297414</v>
      </c>
      <c r="AH69" s="13">
        <v>297</v>
      </c>
      <c r="AI69" s="6">
        <v>280.67865934362902</v>
      </c>
      <c r="AJ69" s="6">
        <v>1.15E-2</v>
      </c>
      <c r="AK69" s="6">
        <v>2.8999999999999998E-3</v>
      </c>
      <c r="AL69" s="33">
        <f t="shared" ref="AL69:AL132" si="7">AA69</f>
        <v>316</v>
      </c>
      <c r="AM69" s="33">
        <f t="shared" ref="AM69:AM132" si="8">AB69</f>
        <v>11.8800578032878</v>
      </c>
      <c r="AN69" s="29">
        <f t="shared" ref="AN69:AN132" si="9">B69</f>
        <v>1380</v>
      </c>
      <c r="AO69" s="29">
        <f t="shared" ref="AO69:AO132" si="10">C69</f>
        <v>1.35</v>
      </c>
      <c r="AP69" s="29">
        <f t="shared" ref="AP69:AP132" si="11">D69</f>
        <v>0.13</v>
      </c>
      <c r="AQ69" s="34">
        <f t="shared" ref="AQ69:AQ132" si="12">1/AO69</f>
        <v>0.7407407407407407</v>
      </c>
    </row>
    <row r="70" spans="1:43" x14ac:dyDescent="0.75">
      <c r="A70" s="5" t="s">
        <v>99</v>
      </c>
      <c r="B70" s="22">
        <v>893</v>
      </c>
      <c r="C70" s="22">
        <v>1.6</v>
      </c>
      <c r="D70" s="22">
        <v>0.12</v>
      </c>
      <c r="E70" s="22">
        <v>9050</v>
      </c>
      <c r="F70" s="20">
        <v>18.3150183150183</v>
      </c>
      <c r="G70" s="22">
        <v>0.77761098228657999</v>
      </c>
      <c r="H70" s="18">
        <v>5.7599999999999998E-2</v>
      </c>
      <c r="I70" s="15">
        <v>2.2499686444272002E-3</v>
      </c>
      <c r="J70" s="24">
        <v>0.44893</v>
      </c>
      <c r="K70" s="18">
        <v>0.432</v>
      </c>
      <c r="L70" s="15">
        <v>1.79041698651459E-2</v>
      </c>
      <c r="M70" s="18">
        <v>5.4600000000000003E-2</v>
      </c>
      <c r="N70" s="15">
        <v>2.3181827559534602E-3</v>
      </c>
      <c r="O70" s="24">
        <v>0.67459000000000002</v>
      </c>
      <c r="P70" s="10">
        <v>343</v>
      </c>
      <c r="Q70" s="6">
        <v>14.1955923125659</v>
      </c>
      <c r="R70" s="6">
        <v>16.0750860670368</v>
      </c>
      <c r="S70" s="10">
        <v>363</v>
      </c>
      <c r="T70" s="6">
        <v>12.686449925168001</v>
      </c>
      <c r="U70" s="6">
        <v>14.4523553189842</v>
      </c>
      <c r="V70" s="10">
        <v>490</v>
      </c>
      <c r="W70" s="6">
        <v>122.046035556047</v>
      </c>
      <c r="X70" s="6">
        <v>129.50780618490299</v>
      </c>
      <c r="Y70" s="6">
        <v>5.5096418732782402</v>
      </c>
      <c r="Z70" s="6">
        <v>30</v>
      </c>
      <c r="AA70" s="7">
        <v>343</v>
      </c>
      <c r="AB70" s="7">
        <v>14.1955923125659</v>
      </c>
      <c r="AC70" s="7">
        <v>16.0750860670368</v>
      </c>
      <c r="AD70" s="13">
        <v>341</v>
      </c>
      <c r="AE70" s="6">
        <v>14.699042183236999</v>
      </c>
      <c r="AF70" s="13">
        <v>335</v>
      </c>
      <c r="AG70" s="6">
        <v>13.1909443067506</v>
      </c>
      <c r="AH70" s="13">
        <v>296</v>
      </c>
      <c r="AI70" s="6">
        <v>104.109844851234</v>
      </c>
      <c r="AJ70" s="6">
        <v>6.8999999999999999E-3</v>
      </c>
      <c r="AK70" s="6">
        <v>3.2000000000000002E-3</v>
      </c>
      <c r="AL70" s="33">
        <f t="shared" si="7"/>
        <v>343</v>
      </c>
      <c r="AM70" s="33">
        <f t="shared" si="8"/>
        <v>14.1955923125659</v>
      </c>
      <c r="AN70" s="29">
        <f t="shared" si="9"/>
        <v>893</v>
      </c>
      <c r="AO70" s="29">
        <f t="shared" si="10"/>
        <v>1.6</v>
      </c>
      <c r="AP70" s="29">
        <f t="shared" si="11"/>
        <v>0.12</v>
      </c>
      <c r="AQ70" s="34">
        <f t="shared" si="12"/>
        <v>0.625</v>
      </c>
    </row>
    <row r="71" spans="1:43" x14ac:dyDescent="0.75">
      <c r="A71" s="5" t="s">
        <v>100</v>
      </c>
      <c r="B71" s="22">
        <v>791</v>
      </c>
      <c r="C71" s="22">
        <v>1.31</v>
      </c>
      <c r="D71" s="22">
        <v>0.14000000000000001</v>
      </c>
      <c r="E71" s="22">
        <v>6420</v>
      </c>
      <c r="F71" s="20">
        <v>21.551724137931</v>
      </c>
      <c r="G71" s="22">
        <v>0.97752720632102996</v>
      </c>
      <c r="H71" s="18">
        <v>5.1499999999999997E-2</v>
      </c>
      <c r="I71" s="15">
        <v>2.1655180037852802E-3</v>
      </c>
      <c r="J71" s="24">
        <v>0.77585000000000004</v>
      </c>
      <c r="K71" s="18">
        <v>0.33100000000000002</v>
      </c>
      <c r="L71" s="15">
        <v>1.16261658701396E-2</v>
      </c>
      <c r="M71" s="18">
        <v>4.6399999999999997E-2</v>
      </c>
      <c r="N71" s="15">
        <v>2.1045769741209301E-3</v>
      </c>
      <c r="O71" s="24">
        <v>0.67930999999999997</v>
      </c>
      <c r="P71" s="10">
        <v>292</v>
      </c>
      <c r="Q71" s="6">
        <v>13.034516463852899</v>
      </c>
      <c r="R71" s="6">
        <v>14.547610882066399</v>
      </c>
      <c r="S71" s="10">
        <v>290</v>
      </c>
      <c r="T71" s="6">
        <v>8.5683815034821205</v>
      </c>
      <c r="U71" s="6">
        <v>10.2948566416191</v>
      </c>
      <c r="V71" s="10">
        <v>252</v>
      </c>
      <c r="W71" s="6">
        <v>90.123254733403797</v>
      </c>
      <c r="X71" s="6">
        <v>93.185034689469504</v>
      </c>
      <c r="Y71" s="6">
        <v>-0.68965517241379404</v>
      </c>
      <c r="Z71" s="6">
        <v>-15.8730158730159</v>
      </c>
      <c r="AA71" s="7">
        <v>292</v>
      </c>
      <c r="AB71" s="7">
        <v>13.034516463852899</v>
      </c>
      <c r="AC71" s="7">
        <v>14.547610882066399</v>
      </c>
      <c r="AD71" s="13">
        <v>292</v>
      </c>
      <c r="AE71" s="6">
        <v>13.5535832696174</v>
      </c>
      <c r="AF71" s="13">
        <v>281</v>
      </c>
      <c r="AG71" s="6">
        <v>11.4719292880149</v>
      </c>
      <c r="AH71" s="13">
        <v>200</v>
      </c>
      <c r="AI71" s="6">
        <v>76.783878801099803</v>
      </c>
      <c r="AJ71" s="6">
        <v>1.8E-3</v>
      </c>
      <c r="AK71" s="6">
        <v>2.3E-3</v>
      </c>
      <c r="AL71" s="33">
        <f t="shared" si="7"/>
        <v>292</v>
      </c>
      <c r="AM71" s="33">
        <f t="shared" si="8"/>
        <v>13.034516463852899</v>
      </c>
      <c r="AN71" s="29">
        <f t="shared" si="9"/>
        <v>791</v>
      </c>
      <c r="AO71" s="29">
        <f t="shared" si="10"/>
        <v>1.31</v>
      </c>
      <c r="AP71" s="29">
        <f t="shared" si="11"/>
        <v>0.14000000000000001</v>
      </c>
      <c r="AQ71" s="34">
        <f t="shared" si="12"/>
        <v>0.76335877862595414</v>
      </c>
    </row>
    <row r="72" spans="1:43" x14ac:dyDescent="0.75">
      <c r="A72" s="5" t="s">
        <v>101</v>
      </c>
      <c r="B72" s="22">
        <v>1064</v>
      </c>
      <c r="C72" s="22">
        <v>0.53600000000000003</v>
      </c>
      <c r="D72" s="22">
        <v>0.05</v>
      </c>
      <c r="E72" s="22">
        <v>294000</v>
      </c>
      <c r="F72" s="20">
        <v>2.1413276231263398</v>
      </c>
      <c r="G72" s="22">
        <v>8.9742327606512198E-2</v>
      </c>
      <c r="H72" s="18">
        <v>0.1734</v>
      </c>
      <c r="I72" s="15">
        <v>3.6772158327790698E-3</v>
      </c>
      <c r="J72" s="24">
        <v>0.84206000000000003</v>
      </c>
      <c r="K72" s="18">
        <v>11.08</v>
      </c>
      <c r="L72" s="15">
        <v>0.35128478420791198</v>
      </c>
      <c r="M72" s="18">
        <v>0.46700000000000003</v>
      </c>
      <c r="N72" s="15">
        <v>1.95718144853766E-2</v>
      </c>
      <c r="O72" s="24">
        <v>0.84421999999999997</v>
      </c>
      <c r="P72" s="10">
        <v>2460</v>
      </c>
      <c r="Q72" s="6">
        <v>88.876299028290902</v>
      </c>
      <c r="R72" s="6">
        <v>100.249335320645</v>
      </c>
      <c r="S72" s="10">
        <v>2526</v>
      </c>
      <c r="T72" s="6">
        <v>29.551079183278699</v>
      </c>
      <c r="U72" s="6">
        <v>36.280646086532201</v>
      </c>
      <c r="V72" s="10">
        <v>2583</v>
      </c>
      <c r="W72" s="6">
        <v>34.942512870723398</v>
      </c>
      <c r="X72" s="6">
        <v>39.913408814991897</v>
      </c>
      <c r="Y72" s="6">
        <v>2.6128266033254199</v>
      </c>
      <c r="Z72" s="6">
        <v>4.7619047619047699</v>
      </c>
      <c r="AA72" s="7">
        <v>2583</v>
      </c>
      <c r="AB72" s="7">
        <v>34.942512870723398</v>
      </c>
      <c r="AC72" s="7">
        <v>39.913408814991897</v>
      </c>
      <c r="AD72" s="13">
        <v>2420</v>
      </c>
      <c r="AE72" s="6">
        <v>99.189699712047599</v>
      </c>
      <c r="AF72" s="13">
        <v>2380</v>
      </c>
      <c r="AG72" s="6">
        <v>63.824809289933697</v>
      </c>
      <c r="AH72" s="13">
        <v>2355</v>
      </c>
      <c r="AI72" s="6">
        <v>45.904544499653497</v>
      </c>
      <c r="AJ72" s="6">
        <v>2.5000000000000001E-2</v>
      </c>
      <c r="AK72" s="6">
        <v>1.2999999999999999E-2</v>
      </c>
      <c r="AL72" s="33">
        <f t="shared" si="7"/>
        <v>2583</v>
      </c>
      <c r="AM72" s="33">
        <f t="shared" si="8"/>
        <v>34.942512870723398</v>
      </c>
      <c r="AN72" s="29">
        <f t="shared" si="9"/>
        <v>1064</v>
      </c>
      <c r="AO72" s="29">
        <f t="shared" si="10"/>
        <v>0.53600000000000003</v>
      </c>
      <c r="AP72" s="29">
        <f t="shared" si="11"/>
        <v>0.05</v>
      </c>
      <c r="AQ72" s="34">
        <f t="shared" si="12"/>
        <v>1.8656716417910446</v>
      </c>
    </row>
    <row r="73" spans="1:43" x14ac:dyDescent="0.75">
      <c r="A73" s="5" t="s">
        <v>102</v>
      </c>
      <c r="B73" s="22">
        <v>865</v>
      </c>
      <c r="C73" s="22">
        <v>0.66500000000000004</v>
      </c>
      <c r="D73" s="22">
        <v>4.8000000000000001E-2</v>
      </c>
      <c r="E73" s="22">
        <v>6950</v>
      </c>
      <c r="F73" s="20">
        <v>19.455252918287901</v>
      </c>
      <c r="G73" s="22">
        <v>0.74912681424858196</v>
      </c>
      <c r="H73" s="18">
        <v>5.2400000000000002E-2</v>
      </c>
      <c r="I73" s="15">
        <v>1.9698717241232199E-3</v>
      </c>
      <c r="J73" s="24">
        <v>0.45506000000000002</v>
      </c>
      <c r="K73" s="18">
        <v>0.37</v>
      </c>
      <c r="L73" s="15">
        <v>1.31542250246831E-2</v>
      </c>
      <c r="M73" s="18">
        <v>5.1400000000000001E-2</v>
      </c>
      <c r="N73" s="15">
        <v>1.97916307817218E-3</v>
      </c>
      <c r="O73" s="24">
        <v>0.80488999999999999</v>
      </c>
      <c r="P73" s="10">
        <v>323</v>
      </c>
      <c r="Q73" s="6">
        <v>12.4540538094856</v>
      </c>
      <c r="R73" s="6">
        <v>14.346810467232901</v>
      </c>
      <c r="S73" s="10">
        <v>320</v>
      </c>
      <c r="T73" s="6">
        <v>9.8137000788056206</v>
      </c>
      <c r="U73" s="6">
        <v>11.606818731534901</v>
      </c>
      <c r="V73" s="10">
        <v>295</v>
      </c>
      <c r="W73" s="6">
        <v>81.571274598197505</v>
      </c>
      <c r="X73" s="6">
        <v>85.1152137586122</v>
      </c>
      <c r="Y73" s="6">
        <v>-0.93749999999998601</v>
      </c>
      <c r="Z73" s="6">
        <v>-9.4915254237288202</v>
      </c>
      <c r="AA73" s="7">
        <v>323</v>
      </c>
      <c r="AB73" s="7">
        <v>12.4540538094856</v>
      </c>
      <c r="AC73" s="7">
        <v>14.346810467232901</v>
      </c>
      <c r="AD73" s="13">
        <v>323</v>
      </c>
      <c r="AE73" s="6">
        <v>12.4540538094856</v>
      </c>
      <c r="AF73" s="13">
        <v>316</v>
      </c>
      <c r="AG73" s="6">
        <v>10.756612349469</v>
      </c>
      <c r="AH73" s="13">
        <v>277</v>
      </c>
      <c r="AI73" s="6">
        <v>71.481835731705601</v>
      </c>
      <c r="AJ73" s="6">
        <v>1.1000000000000001E-3</v>
      </c>
      <c r="AK73" s="6">
        <v>1.9E-3</v>
      </c>
      <c r="AL73" s="33">
        <f t="shared" si="7"/>
        <v>323</v>
      </c>
      <c r="AM73" s="33">
        <f t="shared" si="8"/>
        <v>12.4540538094856</v>
      </c>
      <c r="AN73" s="29">
        <f t="shared" si="9"/>
        <v>865</v>
      </c>
      <c r="AO73" s="29">
        <f t="shared" si="10"/>
        <v>0.66500000000000004</v>
      </c>
      <c r="AP73" s="29">
        <f t="shared" si="11"/>
        <v>4.8000000000000001E-2</v>
      </c>
      <c r="AQ73" s="34">
        <f t="shared" si="12"/>
        <v>1.5037593984962405</v>
      </c>
    </row>
    <row r="74" spans="1:43" x14ac:dyDescent="0.75">
      <c r="A74" s="5" t="s">
        <v>103</v>
      </c>
      <c r="B74" s="22">
        <v>1340</v>
      </c>
      <c r="C74" s="22">
        <v>5.54</v>
      </c>
      <c r="D74" s="22">
        <v>0.54</v>
      </c>
      <c r="E74" s="22">
        <v>13040</v>
      </c>
      <c r="F74" s="20">
        <v>19.230769230769202</v>
      </c>
      <c r="G74" s="22">
        <v>0.82529896027527305</v>
      </c>
      <c r="H74" s="18">
        <v>5.45E-2</v>
      </c>
      <c r="I74" s="15">
        <v>1.63697872357036E-3</v>
      </c>
      <c r="J74" s="24">
        <v>0.79798000000000002</v>
      </c>
      <c r="K74" s="18">
        <v>0.38800000000000001</v>
      </c>
      <c r="L74" s="15">
        <v>1.3007657104951701E-2</v>
      </c>
      <c r="M74" s="18">
        <v>5.1999999999999998E-2</v>
      </c>
      <c r="N74" s="15">
        <v>2.23160838858434E-3</v>
      </c>
      <c r="O74" s="24">
        <v>0.80388999999999999</v>
      </c>
      <c r="P74" s="10">
        <v>326</v>
      </c>
      <c r="Q74" s="6">
        <v>13.985664114716499</v>
      </c>
      <c r="R74" s="6">
        <v>15.730808028534501</v>
      </c>
      <c r="S74" s="10">
        <v>332</v>
      </c>
      <c r="T74" s="6">
        <v>9.5272252510791304</v>
      </c>
      <c r="U74" s="6">
        <v>11.4855215014718</v>
      </c>
      <c r="V74" s="10">
        <v>380</v>
      </c>
      <c r="W74" s="6">
        <v>73.065456875996603</v>
      </c>
      <c r="X74" s="6">
        <v>79.252930699086704</v>
      </c>
      <c r="Y74" s="6">
        <v>1.80722891566265</v>
      </c>
      <c r="Z74" s="6">
        <v>14.210526315789499</v>
      </c>
      <c r="AA74" s="7">
        <v>326</v>
      </c>
      <c r="AB74" s="7">
        <v>13.985664114716499</v>
      </c>
      <c r="AC74" s="7">
        <v>15.730808028534501</v>
      </c>
      <c r="AD74" s="13">
        <v>325</v>
      </c>
      <c r="AE74" s="6">
        <v>13.985664114716499</v>
      </c>
      <c r="AF74" s="13">
        <v>316</v>
      </c>
      <c r="AG74" s="6">
        <v>11.3824435419114</v>
      </c>
      <c r="AH74" s="13">
        <v>254</v>
      </c>
      <c r="AI74" s="6">
        <v>57.7348507272524</v>
      </c>
      <c r="AJ74" s="6">
        <v>4.1999999999999997E-3</v>
      </c>
      <c r="AK74" s="6">
        <v>2.2000000000000001E-3</v>
      </c>
      <c r="AL74" s="33">
        <f t="shared" si="7"/>
        <v>326</v>
      </c>
      <c r="AM74" s="33">
        <f t="shared" si="8"/>
        <v>13.985664114716499</v>
      </c>
      <c r="AN74" s="29">
        <f t="shared" si="9"/>
        <v>1340</v>
      </c>
      <c r="AO74" s="29">
        <f t="shared" si="10"/>
        <v>5.54</v>
      </c>
      <c r="AP74" s="29">
        <f t="shared" si="11"/>
        <v>0.54</v>
      </c>
      <c r="AQ74" s="34">
        <f t="shared" si="12"/>
        <v>0.18050541516245489</v>
      </c>
    </row>
    <row r="75" spans="1:43" x14ac:dyDescent="0.75">
      <c r="A75" s="5" t="s">
        <v>104</v>
      </c>
      <c r="B75" s="22">
        <v>286</v>
      </c>
      <c r="C75" s="22">
        <v>2.0699999999999998</v>
      </c>
      <c r="D75" s="22">
        <v>0.13</v>
      </c>
      <c r="E75" s="22">
        <v>5680</v>
      </c>
      <c r="F75" s="20">
        <v>8.6430423509075194</v>
      </c>
      <c r="G75" s="22">
        <v>0.37939421005151502</v>
      </c>
      <c r="H75" s="18">
        <v>5.96E-2</v>
      </c>
      <c r="I75" s="15">
        <v>2.6128847645338999E-3</v>
      </c>
      <c r="J75" s="24">
        <v>0.43158999999999997</v>
      </c>
      <c r="K75" s="18">
        <v>0.94699999999999995</v>
      </c>
      <c r="L75" s="15">
        <v>3.7953767796623301E-2</v>
      </c>
      <c r="M75" s="18">
        <v>0.1157</v>
      </c>
      <c r="N75" s="15">
        <v>5.0787567989124998E-3</v>
      </c>
      <c r="O75" s="24">
        <v>0.77583999999999997</v>
      </c>
      <c r="P75" s="10">
        <v>705</v>
      </c>
      <c r="Q75" s="6">
        <v>29.4117397118405</v>
      </c>
      <c r="R75" s="6">
        <v>33.065207959333698</v>
      </c>
      <c r="S75" s="10">
        <v>675</v>
      </c>
      <c r="T75" s="6">
        <v>19.7562099130962</v>
      </c>
      <c r="U75" s="6">
        <v>22.691117327076</v>
      </c>
      <c r="V75" s="10">
        <v>578</v>
      </c>
      <c r="W75" s="6">
        <v>85.940221268926393</v>
      </c>
      <c r="X75" s="6">
        <v>88.591865104963702</v>
      </c>
      <c r="Y75" s="6">
        <v>-4.4444444444444597</v>
      </c>
      <c r="Z75" s="6">
        <v>-21.972318339100301</v>
      </c>
      <c r="AA75" s="7">
        <v>705</v>
      </c>
      <c r="AB75" s="7">
        <v>29.4117397118405</v>
      </c>
      <c r="AC75" s="7">
        <v>33.065207959333698</v>
      </c>
      <c r="AD75" s="13">
        <v>704</v>
      </c>
      <c r="AE75" s="6">
        <v>29.4117397118405</v>
      </c>
      <c r="AF75" s="13">
        <v>663</v>
      </c>
      <c r="AG75" s="6">
        <v>20.7507067380925</v>
      </c>
      <c r="AH75" s="13">
        <v>533</v>
      </c>
      <c r="AI75" s="6">
        <v>80.357480247653498</v>
      </c>
      <c r="AJ75" s="6">
        <v>1.6999999999999999E-3</v>
      </c>
      <c r="AK75" s="6">
        <v>1.2999999999999999E-3</v>
      </c>
      <c r="AL75" s="33">
        <f t="shared" si="7"/>
        <v>705</v>
      </c>
      <c r="AM75" s="33">
        <f t="shared" si="8"/>
        <v>29.4117397118405</v>
      </c>
      <c r="AN75" s="29">
        <f t="shared" si="9"/>
        <v>286</v>
      </c>
      <c r="AO75" s="29">
        <f t="shared" si="10"/>
        <v>2.0699999999999998</v>
      </c>
      <c r="AP75" s="29">
        <f t="shared" si="11"/>
        <v>0.13</v>
      </c>
      <c r="AQ75" s="34">
        <f t="shared" si="12"/>
        <v>0.48309178743961356</v>
      </c>
    </row>
    <row r="76" spans="1:43" x14ac:dyDescent="0.75">
      <c r="A76" s="5" t="s">
        <v>105</v>
      </c>
      <c r="B76" s="22">
        <v>2180</v>
      </c>
      <c r="C76" s="22">
        <v>1.99</v>
      </c>
      <c r="D76" s="22">
        <v>0.17</v>
      </c>
      <c r="E76" s="22">
        <v>20500</v>
      </c>
      <c r="F76" s="20">
        <v>22.172949002217301</v>
      </c>
      <c r="G76" s="22">
        <v>1.1300104877592301</v>
      </c>
      <c r="H76" s="18">
        <v>6.13E-2</v>
      </c>
      <c r="I76" s="15">
        <v>1.9149593765644E-3</v>
      </c>
      <c r="J76" s="24">
        <v>0.87297999999999998</v>
      </c>
      <c r="K76" s="18">
        <v>0.375</v>
      </c>
      <c r="L76" s="15">
        <v>1.23597582905168E-2</v>
      </c>
      <c r="M76" s="18">
        <v>4.5100000000000001E-2</v>
      </c>
      <c r="N76" s="15">
        <v>2.2984526322071498E-3</v>
      </c>
      <c r="O76" s="24">
        <v>0.81516999999999995</v>
      </c>
      <c r="P76" s="10">
        <v>284</v>
      </c>
      <c r="Q76" s="6">
        <v>13.987571835554199</v>
      </c>
      <c r="R76" s="6">
        <v>15.3355429241536</v>
      </c>
      <c r="S76" s="10">
        <v>323</v>
      </c>
      <c r="T76" s="6">
        <v>9.4112223115513807</v>
      </c>
      <c r="U76" s="6">
        <v>11.302182342722601</v>
      </c>
      <c r="V76" s="10">
        <v>630</v>
      </c>
      <c r="W76" s="6">
        <v>564.50055411570997</v>
      </c>
      <c r="X76" s="6">
        <v>722.57015347935703</v>
      </c>
      <c r="Y76" s="6">
        <v>12.074303405572699</v>
      </c>
      <c r="Z76" s="6">
        <v>54.920634920634903</v>
      </c>
      <c r="AA76" s="7">
        <v>284</v>
      </c>
      <c r="AB76" s="7">
        <v>13.987571835554199</v>
      </c>
      <c r="AC76" s="7">
        <v>15.3355429241536</v>
      </c>
      <c r="AD76" s="13">
        <v>281</v>
      </c>
      <c r="AE76" s="6">
        <v>14.5239514545729</v>
      </c>
      <c r="AF76" s="13">
        <v>278</v>
      </c>
      <c r="AG76" s="6">
        <v>13.345077946473101</v>
      </c>
      <c r="AH76" s="13">
        <v>256</v>
      </c>
      <c r="AI76" s="6">
        <v>561.31994049467301</v>
      </c>
      <c r="AJ76" s="6">
        <v>1.2800000000000001E-2</v>
      </c>
      <c r="AK76" s="6">
        <v>3.5999999999999999E-3</v>
      </c>
      <c r="AL76" s="33">
        <f t="shared" si="7"/>
        <v>284</v>
      </c>
      <c r="AM76" s="33">
        <f t="shared" si="8"/>
        <v>13.987571835554199</v>
      </c>
      <c r="AN76" s="29">
        <f t="shared" si="9"/>
        <v>2180</v>
      </c>
      <c r="AO76" s="29">
        <f t="shared" si="10"/>
        <v>1.99</v>
      </c>
      <c r="AP76" s="29">
        <f t="shared" si="11"/>
        <v>0.17</v>
      </c>
      <c r="AQ76" s="34">
        <f t="shared" si="12"/>
        <v>0.50251256281407031</v>
      </c>
    </row>
    <row r="77" spans="1:43" x14ac:dyDescent="0.75">
      <c r="A77" s="5" t="s">
        <v>107</v>
      </c>
      <c r="B77" s="22">
        <v>615</v>
      </c>
      <c r="C77" s="22">
        <v>1.95</v>
      </c>
      <c r="D77" s="22">
        <v>0.17</v>
      </c>
      <c r="E77" s="22">
        <v>11190</v>
      </c>
      <c r="F77" s="20">
        <v>10.85776330076</v>
      </c>
      <c r="G77" s="22">
        <v>0.52585127808075205</v>
      </c>
      <c r="H77" s="18">
        <v>6.0400000000000002E-2</v>
      </c>
      <c r="I77" s="15">
        <v>2.18531523037076E-3</v>
      </c>
      <c r="J77" s="24">
        <v>0.51539000000000001</v>
      </c>
      <c r="K77" s="18">
        <v>0.76200000000000001</v>
      </c>
      <c r="L77" s="15">
        <v>3.4471611325263003E-2</v>
      </c>
      <c r="M77" s="18">
        <v>9.2100000000000001E-2</v>
      </c>
      <c r="N77" s="15">
        <v>4.4604861397049504E-3</v>
      </c>
      <c r="O77" s="24">
        <v>0.76390000000000002</v>
      </c>
      <c r="P77" s="10">
        <v>567</v>
      </c>
      <c r="Q77" s="6">
        <v>26.230532666917401</v>
      </c>
      <c r="R77" s="6">
        <v>28.965426372957499</v>
      </c>
      <c r="S77" s="10">
        <v>573</v>
      </c>
      <c r="T77" s="6">
        <v>19.522792806060298</v>
      </c>
      <c r="U77" s="6">
        <v>21.900354220822098</v>
      </c>
      <c r="V77" s="10">
        <v>600</v>
      </c>
      <c r="W77" s="6">
        <v>80.000581364061006</v>
      </c>
      <c r="X77" s="6">
        <v>84.205933824095098</v>
      </c>
      <c r="Y77" s="6">
        <v>1.04712041884817</v>
      </c>
      <c r="Z77" s="6">
        <v>5.5</v>
      </c>
      <c r="AA77" s="7">
        <v>567</v>
      </c>
      <c r="AB77" s="7">
        <v>26.230532666917401</v>
      </c>
      <c r="AC77" s="7">
        <v>28.965426372957499</v>
      </c>
      <c r="AD77" s="13">
        <v>565</v>
      </c>
      <c r="AE77" s="6">
        <v>26.758472377739</v>
      </c>
      <c r="AF77" s="13">
        <v>546</v>
      </c>
      <c r="AG77" s="6">
        <v>21.6258049318022</v>
      </c>
      <c r="AH77" s="13">
        <v>471</v>
      </c>
      <c r="AI77" s="6">
        <v>63.238374572626</v>
      </c>
      <c r="AJ77" s="6">
        <v>3.8E-3</v>
      </c>
      <c r="AK77" s="6">
        <v>2.0999999999999999E-3</v>
      </c>
      <c r="AL77" s="33">
        <f t="shared" si="7"/>
        <v>567</v>
      </c>
      <c r="AM77" s="33">
        <f t="shared" si="8"/>
        <v>26.230532666917401</v>
      </c>
      <c r="AN77" s="29">
        <f t="shared" si="9"/>
        <v>615</v>
      </c>
      <c r="AO77" s="29">
        <f t="shared" si="10"/>
        <v>1.95</v>
      </c>
      <c r="AP77" s="29">
        <f t="shared" si="11"/>
        <v>0.17</v>
      </c>
      <c r="AQ77" s="34">
        <f t="shared" si="12"/>
        <v>0.51282051282051289</v>
      </c>
    </row>
    <row r="78" spans="1:43" x14ac:dyDescent="0.75">
      <c r="A78" s="5" t="s">
        <v>108</v>
      </c>
      <c r="B78" s="22">
        <v>2570</v>
      </c>
      <c r="C78" s="22">
        <v>1.08</v>
      </c>
      <c r="D78" s="22">
        <v>0.1</v>
      </c>
      <c r="E78" s="22">
        <v>27500</v>
      </c>
      <c r="F78" s="20">
        <v>18.867924528301899</v>
      </c>
      <c r="G78" s="22">
        <v>0.92781672560437001</v>
      </c>
      <c r="H78" s="18">
        <v>5.5100000000000003E-2</v>
      </c>
      <c r="I78" s="15">
        <v>1.26027816422561E-3</v>
      </c>
      <c r="J78" s="24">
        <v>0.81796999999999997</v>
      </c>
      <c r="K78" s="18">
        <v>0.39900000000000002</v>
      </c>
      <c r="L78" s="15">
        <v>1.45268652654315E-2</v>
      </c>
      <c r="M78" s="18">
        <v>5.2999999999999999E-2</v>
      </c>
      <c r="N78" s="15">
        <v>2.6062371822226701E-3</v>
      </c>
      <c r="O78" s="24">
        <v>0.89873999999999998</v>
      </c>
      <c r="P78" s="10">
        <v>333</v>
      </c>
      <c r="Q78" s="6">
        <v>15.6116691844967</v>
      </c>
      <c r="R78" s="6">
        <v>17.248050212216601</v>
      </c>
      <c r="S78" s="10">
        <v>341</v>
      </c>
      <c r="T78" s="6">
        <v>10.5138163726111</v>
      </c>
      <c r="U78" s="6">
        <v>12.3844329646183</v>
      </c>
      <c r="V78" s="10">
        <v>406</v>
      </c>
      <c r="W78" s="6">
        <v>56.864163437543603</v>
      </c>
      <c r="X78" s="6">
        <v>65.397047223293697</v>
      </c>
      <c r="Y78" s="6">
        <v>2.3460410557184699</v>
      </c>
      <c r="Z78" s="6">
        <v>17.980295566502502</v>
      </c>
      <c r="AA78" s="7">
        <v>333</v>
      </c>
      <c r="AB78" s="7">
        <v>15.6116691844967</v>
      </c>
      <c r="AC78" s="7">
        <v>17.248050212216601</v>
      </c>
      <c r="AD78" s="13">
        <v>332</v>
      </c>
      <c r="AE78" s="6">
        <v>16.140297851222101</v>
      </c>
      <c r="AF78" s="13">
        <v>324</v>
      </c>
      <c r="AG78" s="6">
        <v>14.0250966027684</v>
      </c>
      <c r="AH78" s="13">
        <v>273</v>
      </c>
      <c r="AI78" s="6">
        <v>37.469562093139899</v>
      </c>
      <c r="AJ78" s="6">
        <v>4.4000000000000003E-3</v>
      </c>
      <c r="AK78" s="6">
        <v>2.2000000000000001E-3</v>
      </c>
      <c r="AL78" s="33">
        <f t="shared" si="7"/>
        <v>333</v>
      </c>
      <c r="AM78" s="33">
        <f t="shared" si="8"/>
        <v>15.6116691844967</v>
      </c>
      <c r="AN78" s="29">
        <f t="shared" si="9"/>
        <v>2570</v>
      </c>
      <c r="AO78" s="29">
        <f t="shared" si="10"/>
        <v>1.08</v>
      </c>
      <c r="AP78" s="29">
        <f t="shared" si="11"/>
        <v>0.1</v>
      </c>
      <c r="AQ78" s="34">
        <f t="shared" si="12"/>
        <v>0.92592592592592582</v>
      </c>
    </row>
    <row r="79" spans="1:43" x14ac:dyDescent="0.75">
      <c r="A79" s="5" t="s">
        <v>109</v>
      </c>
      <c r="B79" s="22">
        <v>882</v>
      </c>
      <c r="C79" s="22">
        <v>2.17</v>
      </c>
      <c r="D79" s="22">
        <v>0.18</v>
      </c>
      <c r="E79" s="22">
        <v>8450</v>
      </c>
      <c r="F79" s="20">
        <v>17.730496453900699</v>
      </c>
      <c r="G79" s="22">
        <v>0.81636222903509104</v>
      </c>
      <c r="H79" s="18">
        <v>5.2200000000000003E-2</v>
      </c>
      <c r="I79" s="15">
        <v>1.75962972525717E-3</v>
      </c>
      <c r="J79" s="24">
        <v>0.69289999999999996</v>
      </c>
      <c r="K79" s="18">
        <v>0.40300000000000002</v>
      </c>
      <c r="L79" s="15">
        <v>1.5054831581920799E-2</v>
      </c>
      <c r="M79" s="18">
        <v>5.6399999999999999E-2</v>
      </c>
      <c r="N79" s="15">
        <v>2.5968155960714601E-3</v>
      </c>
      <c r="O79" s="24">
        <v>0.87709000000000004</v>
      </c>
      <c r="P79" s="10">
        <v>353</v>
      </c>
      <c r="Q79" s="6">
        <v>15.8629147950105</v>
      </c>
      <c r="R79" s="6">
        <v>17.667257101964701</v>
      </c>
      <c r="S79" s="10">
        <v>344</v>
      </c>
      <c r="T79" s="6">
        <v>11.0132931165302</v>
      </c>
      <c r="U79" s="6">
        <v>12.835138930539699</v>
      </c>
      <c r="V79" s="10">
        <v>286</v>
      </c>
      <c r="W79" s="6">
        <v>69.933519291490796</v>
      </c>
      <c r="X79" s="6">
        <v>73.405512097661102</v>
      </c>
      <c r="Y79" s="6">
        <v>-2.6162790697674398</v>
      </c>
      <c r="Z79" s="6">
        <v>-23.426573426573398</v>
      </c>
      <c r="AA79" s="7">
        <v>353</v>
      </c>
      <c r="AB79" s="7">
        <v>15.8629147950105</v>
      </c>
      <c r="AC79" s="7">
        <v>17.667257101964701</v>
      </c>
      <c r="AD79" s="13">
        <v>354</v>
      </c>
      <c r="AE79" s="6">
        <v>16.383438765831901</v>
      </c>
      <c r="AF79" s="13">
        <v>338</v>
      </c>
      <c r="AG79" s="6">
        <v>11.9863516246859</v>
      </c>
      <c r="AH79" s="13">
        <v>286</v>
      </c>
      <c r="AI79" s="6">
        <v>60.252220876025099</v>
      </c>
      <c r="AJ79" s="6">
        <v>2.9999999999999997E-4</v>
      </c>
      <c r="AK79" s="6">
        <v>2.2000000000000001E-3</v>
      </c>
      <c r="AL79" s="33">
        <f t="shared" si="7"/>
        <v>353</v>
      </c>
      <c r="AM79" s="33">
        <f t="shared" si="8"/>
        <v>15.8629147950105</v>
      </c>
      <c r="AN79" s="29">
        <f t="shared" si="9"/>
        <v>882</v>
      </c>
      <c r="AO79" s="29">
        <f t="shared" si="10"/>
        <v>2.17</v>
      </c>
      <c r="AP79" s="29">
        <f t="shared" si="11"/>
        <v>0.18</v>
      </c>
      <c r="AQ79" s="34">
        <f t="shared" si="12"/>
        <v>0.46082949308755761</v>
      </c>
    </row>
    <row r="80" spans="1:43" x14ac:dyDescent="0.75">
      <c r="A80" s="5" t="s">
        <v>110</v>
      </c>
      <c r="B80" s="22">
        <v>426</v>
      </c>
      <c r="C80" s="22">
        <v>0.81899999999999995</v>
      </c>
      <c r="D80" s="22">
        <v>7.3999999999999996E-2</v>
      </c>
      <c r="E80" s="22">
        <v>3610</v>
      </c>
      <c r="F80" s="20">
        <v>20.964360587002101</v>
      </c>
      <c r="G80" s="22">
        <v>0.86652871685989896</v>
      </c>
      <c r="H80" s="18">
        <v>5.28E-2</v>
      </c>
      <c r="I80" s="15">
        <v>3.25112923998411E-3</v>
      </c>
      <c r="J80" s="24">
        <v>0.66862999999999995</v>
      </c>
      <c r="K80" s="18">
        <v>0.34399999999999997</v>
      </c>
      <c r="L80" s="15">
        <v>1.18379999932421E-2</v>
      </c>
      <c r="M80" s="18">
        <v>4.7699999999999999E-2</v>
      </c>
      <c r="N80" s="15">
        <v>1.97160412418416E-3</v>
      </c>
      <c r="O80" s="24">
        <v>0.47639999999999999</v>
      </c>
      <c r="P80" s="10">
        <v>300</v>
      </c>
      <c r="Q80" s="6">
        <v>12.1323068677662</v>
      </c>
      <c r="R80" s="6">
        <v>13.827117212948799</v>
      </c>
      <c r="S80" s="10">
        <v>300</v>
      </c>
      <c r="T80" s="6">
        <v>9.1319146470256101</v>
      </c>
      <c r="U80" s="6">
        <v>10.8577140713251</v>
      </c>
      <c r="V80" s="10">
        <v>310</v>
      </c>
      <c r="W80" s="6">
        <v>147.22271777831801</v>
      </c>
      <c r="X80" s="6">
        <v>149.71988506799499</v>
      </c>
      <c r="Y80" s="6">
        <v>0</v>
      </c>
      <c r="Z80" s="6">
        <v>3.2258064516128999</v>
      </c>
      <c r="AA80" s="7">
        <v>300</v>
      </c>
      <c r="AB80" s="7">
        <v>12.1323068677662</v>
      </c>
      <c r="AC80" s="7">
        <v>13.827117212948799</v>
      </c>
      <c r="AD80" s="13">
        <v>300</v>
      </c>
      <c r="AE80" s="6">
        <v>12.1323068677662</v>
      </c>
      <c r="AF80" s="13">
        <v>294</v>
      </c>
      <c r="AG80" s="6">
        <v>10.553050038759499</v>
      </c>
      <c r="AH80" s="13">
        <v>249</v>
      </c>
      <c r="AI80" s="6">
        <v>132.63640763393099</v>
      </c>
      <c r="AJ80" s="6">
        <v>2.0999999999999999E-3</v>
      </c>
      <c r="AK80" s="6">
        <v>3.2000000000000002E-3</v>
      </c>
      <c r="AL80" s="33">
        <f t="shared" si="7"/>
        <v>300</v>
      </c>
      <c r="AM80" s="33">
        <f t="shared" si="8"/>
        <v>12.1323068677662</v>
      </c>
      <c r="AN80" s="29">
        <f t="shared" si="9"/>
        <v>426</v>
      </c>
      <c r="AO80" s="29">
        <f t="shared" si="10"/>
        <v>0.81899999999999995</v>
      </c>
      <c r="AP80" s="29">
        <f t="shared" si="11"/>
        <v>7.3999999999999996E-2</v>
      </c>
      <c r="AQ80" s="34">
        <f t="shared" si="12"/>
        <v>1.2210012210012211</v>
      </c>
    </row>
    <row r="81" spans="1:43" x14ac:dyDescent="0.75">
      <c r="A81" s="5" t="s">
        <v>111</v>
      </c>
      <c r="B81" s="22">
        <v>728</v>
      </c>
      <c r="C81" s="22">
        <v>2.13</v>
      </c>
      <c r="D81" s="22">
        <v>0.14000000000000001</v>
      </c>
      <c r="E81" s="22">
        <v>12650</v>
      </c>
      <c r="F81" s="20">
        <v>10.277492291880799</v>
      </c>
      <c r="G81" s="22">
        <v>0.42461875660889598</v>
      </c>
      <c r="H81" s="18">
        <v>5.7799999999999997E-2</v>
      </c>
      <c r="I81" s="15">
        <v>1.57433990699084E-3</v>
      </c>
      <c r="J81" s="24">
        <v>0.72323999999999999</v>
      </c>
      <c r="K81" s="18">
        <v>0.77100000000000002</v>
      </c>
      <c r="L81" s="15">
        <v>2.5930969130366101E-2</v>
      </c>
      <c r="M81" s="18">
        <v>9.7299999999999998E-2</v>
      </c>
      <c r="N81" s="15">
        <v>4.0199889082558398E-3</v>
      </c>
      <c r="O81" s="24">
        <v>0.85324999999999995</v>
      </c>
      <c r="P81" s="10">
        <v>598</v>
      </c>
      <c r="Q81" s="6">
        <v>23.5495809355121</v>
      </c>
      <c r="R81" s="6">
        <v>26.8602299694113</v>
      </c>
      <c r="S81" s="10">
        <v>580</v>
      </c>
      <c r="T81" s="6">
        <v>14.7811073150556</v>
      </c>
      <c r="U81" s="6">
        <v>17.840549940049701</v>
      </c>
      <c r="V81" s="10">
        <v>514</v>
      </c>
      <c r="W81" s="6">
        <v>56.255894008583702</v>
      </c>
      <c r="X81" s="6">
        <v>60.5252269173223</v>
      </c>
      <c r="Y81" s="6">
        <v>-3.1034482758620601</v>
      </c>
      <c r="Z81" s="6">
        <v>-16.342412451361898</v>
      </c>
      <c r="AA81" s="7">
        <v>598</v>
      </c>
      <c r="AB81" s="7">
        <v>23.5495809355121</v>
      </c>
      <c r="AC81" s="7">
        <v>26.8602299694113</v>
      </c>
      <c r="AD81" s="13">
        <v>597</v>
      </c>
      <c r="AE81" s="6">
        <v>24.043330930597602</v>
      </c>
      <c r="AF81" s="13">
        <v>569</v>
      </c>
      <c r="AG81" s="6">
        <v>17.549961067170202</v>
      </c>
      <c r="AH81" s="13">
        <v>478</v>
      </c>
      <c r="AI81" s="6">
        <v>46.046993503430798</v>
      </c>
      <c r="AJ81" s="6">
        <v>1.4E-3</v>
      </c>
      <c r="AK81" s="6">
        <v>1.1999999999999999E-3</v>
      </c>
      <c r="AL81" s="33">
        <f t="shared" si="7"/>
        <v>598</v>
      </c>
      <c r="AM81" s="33">
        <f t="shared" si="8"/>
        <v>23.5495809355121</v>
      </c>
      <c r="AN81" s="29">
        <f t="shared" si="9"/>
        <v>728</v>
      </c>
      <c r="AO81" s="29">
        <f t="shared" si="10"/>
        <v>2.13</v>
      </c>
      <c r="AP81" s="29">
        <f t="shared" si="11"/>
        <v>0.14000000000000001</v>
      </c>
      <c r="AQ81" s="34">
        <f t="shared" si="12"/>
        <v>0.46948356807511737</v>
      </c>
    </row>
    <row r="82" spans="1:43" x14ac:dyDescent="0.75">
      <c r="A82" s="5" t="s">
        <v>112</v>
      </c>
      <c r="B82" s="22">
        <v>304</v>
      </c>
      <c r="C82" s="22">
        <v>3.6</v>
      </c>
      <c r="D82" s="22">
        <v>0.22</v>
      </c>
      <c r="E82" s="22">
        <v>3580</v>
      </c>
      <c r="F82" s="20">
        <v>15.600624024961</v>
      </c>
      <c r="G82" s="22">
        <v>0.61019039519822105</v>
      </c>
      <c r="H82" s="18">
        <v>5.5E-2</v>
      </c>
      <c r="I82" s="15">
        <v>3.40262591129801E-3</v>
      </c>
      <c r="J82" s="24">
        <v>0.31302999999999997</v>
      </c>
      <c r="K82" s="18">
        <v>0.48399999999999999</v>
      </c>
      <c r="L82" s="15">
        <v>1.9617338469833202E-2</v>
      </c>
      <c r="M82" s="18">
        <v>6.4100000000000004E-2</v>
      </c>
      <c r="N82" s="15">
        <v>2.5071563976944099E-3</v>
      </c>
      <c r="O82" s="24">
        <v>0.66479999999999995</v>
      </c>
      <c r="P82" s="10">
        <v>400</v>
      </c>
      <c r="Q82" s="6">
        <v>15.005593375825701</v>
      </c>
      <c r="R82" s="6">
        <v>17.3835554654883</v>
      </c>
      <c r="S82" s="10">
        <v>400</v>
      </c>
      <c r="T82" s="6">
        <v>13.526741855319599</v>
      </c>
      <c r="U82" s="6">
        <v>15.459208794670801</v>
      </c>
      <c r="V82" s="10">
        <v>390</v>
      </c>
      <c r="W82" s="6">
        <v>139.404835350398</v>
      </c>
      <c r="X82" s="6">
        <v>141.78675641460899</v>
      </c>
      <c r="Y82" s="6">
        <v>0</v>
      </c>
      <c r="Z82" s="6">
        <v>-2.5641025641025501</v>
      </c>
      <c r="AA82" s="7">
        <v>400</v>
      </c>
      <c r="AB82" s="7">
        <v>15.005593375825701</v>
      </c>
      <c r="AC82" s="7">
        <v>17.3835554654883</v>
      </c>
      <c r="AD82" s="13">
        <v>399</v>
      </c>
      <c r="AE82" s="6">
        <v>15.4827269097089</v>
      </c>
      <c r="AF82" s="13">
        <v>385</v>
      </c>
      <c r="AG82" s="6">
        <v>13.526741855319599</v>
      </c>
      <c r="AH82" s="13">
        <v>300</v>
      </c>
      <c r="AI82" s="6">
        <v>129.427451180465</v>
      </c>
      <c r="AJ82" s="6">
        <v>3.3E-3</v>
      </c>
      <c r="AK82" s="6">
        <v>2.5999999999999999E-3</v>
      </c>
      <c r="AL82" s="33">
        <f t="shared" si="7"/>
        <v>400</v>
      </c>
      <c r="AM82" s="33">
        <f t="shared" si="8"/>
        <v>15.005593375825701</v>
      </c>
      <c r="AN82" s="29">
        <f t="shared" si="9"/>
        <v>304</v>
      </c>
      <c r="AO82" s="29">
        <f t="shared" si="10"/>
        <v>3.6</v>
      </c>
      <c r="AP82" s="29">
        <f t="shared" si="11"/>
        <v>0.22</v>
      </c>
      <c r="AQ82" s="34">
        <f t="shared" si="12"/>
        <v>0.27777777777777779</v>
      </c>
    </row>
    <row r="83" spans="1:43" x14ac:dyDescent="0.75">
      <c r="A83" s="5" t="s">
        <v>113</v>
      </c>
      <c r="B83" s="22">
        <v>911</v>
      </c>
      <c r="C83" s="22">
        <v>0.49199999999999999</v>
      </c>
      <c r="D83" s="22">
        <v>3.2000000000000001E-2</v>
      </c>
      <c r="E83" s="22">
        <v>7520</v>
      </c>
      <c r="F83" s="20">
        <v>21.739130434782599</v>
      </c>
      <c r="G83" s="22">
        <v>0.92022941088625199</v>
      </c>
      <c r="H83" s="18">
        <v>5.2699999999999997E-2</v>
      </c>
      <c r="I83" s="15">
        <v>1.9222973664784E-3</v>
      </c>
      <c r="J83" s="24">
        <v>0.42682999999999999</v>
      </c>
      <c r="K83" s="18">
        <v>0.33300000000000002</v>
      </c>
      <c r="L83" s="15">
        <v>1.2581731405494199E-2</v>
      </c>
      <c r="M83" s="18">
        <v>4.5999999999999999E-2</v>
      </c>
      <c r="N83" s="15">
        <v>1.94720543343531E-3</v>
      </c>
      <c r="O83" s="24">
        <v>0.79530999999999996</v>
      </c>
      <c r="P83" s="10">
        <v>290</v>
      </c>
      <c r="Q83" s="6">
        <v>11.988724197217699</v>
      </c>
      <c r="R83" s="6">
        <v>13.5933362944539</v>
      </c>
      <c r="S83" s="10">
        <v>292</v>
      </c>
      <c r="T83" s="6">
        <v>9.4951214532958605</v>
      </c>
      <c r="U83" s="6">
        <v>11.0914451012732</v>
      </c>
      <c r="V83" s="10">
        <v>306</v>
      </c>
      <c r="W83" s="6">
        <v>87.288023382423404</v>
      </c>
      <c r="X83" s="6">
        <v>91.634094249164207</v>
      </c>
      <c r="Y83" s="6">
        <v>0.68493150684932402</v>
      </c>
      <c r="Z83" s="6">
        <v>5.2287581699346504</v>
      </c>
      <c r="AA83" s="7">
        <v>290</v>
      </c>
      <c r="AB83" s="7">
        <v>11.988724197217699</v>
      </c>
      <c r="AC83" s="7">
        <v>13.5933362944539</v>
      </c>
      <c r="AD83" s="13">
        <v>289</v>
      </c>
      <c r="AE83" s="6">
        <v>11.988724197217699</v>
      </c>
      <c r="AF83" s="13">
        <v>283</v>
      </c>
      <c r="AG83" s="6">
        <v>10.4667727314984</v>
      </c>
      <c r="AH83" s="13">
        <v>230</v>
      </c>
      <c r="AI83" s="6">
        <v>78.235912636144803</v>
      </c>
      <c r="AJ83" s="6">
        <v>1.9E-3</v>
      </c>
      <c r="AK83" s="6">
        <v>1.5E-3</v>
      </c>
      <c r="AL83" s="33">
        <f t="shared" si="7"/>
        <v>290</v>
      </c>
      <c r="AM83" s="33">
        <f t="shared" si="8"/>
        <v>11.988724197217699</v>
      </c>
      <c r="AN83" s="29">
        <f t="shared" si="9"/>
        <v>911</v>
      </c>
      <c r="AO83" s="29">
        <f t="shared" si="10"/>
        <v>0.49199999999999999</v>
      </c>
      <c r="AP83" s="29">
        <f t="shared" si="11"/>
        <v>3.2000000000000001E-2</v>
      </c>
      <c r="AQ83" s="34">
        <f t="shared" si="12"/>
        <v>2.0325203252032522</v>
      </c>
    </row>
    <row r="84" spans="1:43" x14ac:dyDescent="0.75">
      <c r="A84" s="5" t="s">
        <v>114</v>
      </c>
      <c r="B84" s="22">
        <v>600</v>
      </c>
      <c r="C84" s="22">
        <v>3.43</v>
      </c>
      <c r="D84" s="22">
        <v>0.21</v>
      </c>
      <c r="E84" s="22">
        <v>5000</v>
      </c>
      <c r="F84" s="20">
        <v>18.691588785046701</v>
      </c>
      <c r="G84" s="22">
        <v>0.73595062501319997</v>
      </c>
      <c r="H84" s="18">
        <v>5.1299999999999998E-2</v>
      </c>
      <c r="I84" s="15">
        <v>2.4272043033735599E-3</v>
      </c>
      <c r="J84" s="24">
        <v>0.24257999999999999</v>
      </c>
      <c r="K84" s="18">
        <v>0.379</v>
      </c>
      <c r="L84" s="15">
        <v>1.6183201415047602E-2</v>
      </c>
      <c r="M84" s="18">
        <v>5.3499999999999999E-2</v>
      </c>
      <c r="N84" s="15">
        <v>2.1064746764440298E-3</v>
      </c>
      <c r="O84" s="24">
        <v>0.77134000000000003</v>
      </c>
      <c r="P84" s="10">
        <v>336</v>
      </c>
      <c r="Q84" s="6">
        <v>12.6418764050183</v>
      </c>
      <c r="R84" s="6">
        <v>14.647709651116999</v>
      </c>
      <c r="S84" s="10">
        <v>326</v>
      </c>
      <c r="T84" s="6">
        <v>11.815273939018301</v>
      </c>
      <c r="U84" s="6">
        <v>13.3931773749329</v>
      </c>
      <c r="V84" s="10">
        <v>248</v>
      </c>
      <c r="W84" s="6">
        <v>92.575256216456694</v>
      </c>
      <c r="X84" s="6">
        <v>94.9638250060801</v>
      </c>
      <c r="Y84" s="6">
        <v>-3.0674846625766898</v>
      </c>
      <c r="Z84" s="6">
        <v>-35.4838709677419</v>
      </c>
      <c r="AA84" s="7">
        <v>336</v>
      </c>
      <c r="AB84" s="7">
        <v>12.6418764050183</v>
      </c>
      <c r="AC84" s="7">
        <v>14.647709651116999</v>
      </c>
      <c r="AD84" s="13">
        <v>336</v>
      </c>
      <c r="AE84" s="6">
        <v>12.6418764050183</v>
      </c>
      <c r="AF84" s="13">
        <v>324</v>
      </c>
      <c r="AG84" s="6">
        <v>11.815273939018301</v>
      </c>
      <c r="AH84" s="13">
        <v>235</v>
      </c>
      <c r="AI84" s="6">
        <v>82.881228656087103</v>
      </c>
      <c r="AJ84" s="6">
        <v>1.2999999999999999E-3</v>
      </c>
      <c r="AK84" s="6">
        <v>1.5E-3</v>
      </c>
      <c r="AL84" s="33">
        <f t="shared" si="7"/>
        <v>336</v>
      </c>
      <c r="AM84" s="33">
        <f t="shared" si="8"/>
        <v>12.6418764050183</v>
      </c>
      <c r="AN84" s="29">
        <f t="shared" si="9"/>
        <v>600</v>
      </c>
      <c r="AO84" s="29">
        <f t="shared" si="10"/>
        <v>3.43</v>
      </c>
      <c r="AP84" s="29">
        <f t="shared" si="11"/>
        <v>0.21</v>
      </c>
      <c r="AQ84" s="34">
        <f t="shared" si="12"/>
        <v>0.29154518950437314</v>
      </c>
    </row>
    <row r="85" spans="1:43" x14ac:dyDescent="0.75">
      <c r="A85" s="5" t="s">
        <v>116</v>
      </c>
      <c r="B85" s="22">
        <v>262</v>
      </c>
      <c r="C85" s="22">
        <v>1.71</v>
      </c>
      <c r="D85" s="22">
        <v>0.13</v>
      </c>
      <c r="E85" s="22">
        <v>2820</v>
      </c>
      <c r="F85" s="20">
        <v>16.5016501650165</v>
      </c>
      <c r="G85" s="22">
        <v>0.61667516098637898</v>
      </c>
      <c r="H85" s="18">
        <v>5.4600000000000003E-2</v>
      </c>
      <c r="I85" s="15">
        <v>3.9324115083847703E-3</v>
      </c>
      <c r="J85" s="24">
        <v>0.21184</v>
      </c>
      <c r="K85" s="18">
        <v>0.45600000000000002</v>
      </c>
      <c r="L85" s="15">
        <v>1.97408274355458E-2</v>
      </c>
      <c r="M85" s="18">
        <v>6.0600000000000001E-2</v>
      </c>
      <c r="N85" s="15">
        <v>2.2646531941999401E-3</v>
      </c>
      <c r="O85" s="24">
        <v>0.63012000000000001</v>
      </c>
      <c r="P85" s="10">
        <v>379</v>
      </c>
      <c r="Q85" s="6">
        <v>13.7561587235146</v>
      </c>
      <c r="R85" s="6">
        <v>16.0787390248293</v>
      </c>
      <c r="S85" s="10">
        <v>381</v>
      </c>
      <c r="T85" s="6">
        <v>13.8540726678164</v>
      </c>
      <c r="U85" s="6">
        <v>15.607271137754999</v>
      </c>
      <c r="V85" s="10">
        <v>380</v>
      </c>
      <c r="W85" s="6">
        <v>165.07492419584401</v>
      </c>
      <c r="X85" s="6">
        <v>167.157107011081</v>
      </c>
      <c r="Y85" s="6">
        <v>0.52493438320210795</v>
      </c>
      <c r="Z85" s="6">
        <v>0.26315789473684997</v>
      </c>
      <c r="AA85" s="7">
        <v>379</v>
      </c>
      <c r="AB85" s="7">
        <v>13.7561587235146</v>
      </c>
      <c r="AC85" s="7">
        <v>16.0787390248293</v>
      </c>
      <c r="AD85" s="13">
        <v>378</v>
      </c>
      <c r="AE85" s="6">
        <v>13.7561587235146</v>
      </c>
      <c r="AF85" s="13">
        <v>369</v>
      </c>
      <c r="AG85" s="6">
        <v>11.8830690263558</v>
      </c>
      <c r="AH85" s="13">
        <v>311</v>
      </c>
      <c r="AI85" s="6">
        <v>154.680081452861</v>
      </c>
      <c r="AJ85" s="6">
        <v>2.5999999999999999E-3</v>
      </c>
      <c r="AK85" s="6">
        <v>2.8999999999999998E-3</v>
      </c>
      <c r="AL85" s="33">
        <f t="shared" si="7"/>
        <v>379</v>
      </c>
      <c r="AM85" s="33">
        <f t="shared" si="8"/>
        <v>13.7561587235146</v>
      </c>
      <c r="AN85" s="29">
        <f t="shared" si="9"/>
        <v>262</v>
      </c>
      <c r="AO85" s="29">
        <f t="shared" si="10"/>
        <v>1.71</v>
      </c>
      <c r="AP85" s="29">
        <f t="shared" si="11"/>
        <v>0.13</v>
      </c>
      <c r="AQ85" s="34">
        <f t="shared" si="12"/>
        <v>0.58479532163742687</v>
      </c>
    </row>
    <row r="86" spans="1:43" x14ac:dyDescent="0.75">
      <c r="A86" s="5" t="s">
        <v>117</v>
      </c>
      <c r="B86" s="22">
        <v>459</v>
      </c>
      <c r="C86" s="22">
        <v>0.80700000000000005</v>
      </c>
      <c r="D86" s="22">
        <v>5.5E-2</v>
      </c>
      <c r="E86" s="22">
        <v>35100</v>
      </c>
      <c r="F86" s="20">
        <v>3.9370078740157499</v>
      </c>
      <c r="G86" s="22">
        <v>0.14902433769413001</v>
      </c>
      <c r="H86" s="18">
        <v>9.2700000000000005E-2</v>
      </c>
      <c r="I86" s="15">
        <v>1.8585660028145701E-3</v>
      </c>
      <c r="J86" s="24">
        <v>0.68488000000000004</v>
      </c>
      <c r="K86" s="18">
        <v>3.24</v>
      </c>
      <c r="L86" s="15">
        <v>0.106383553916947</v>
      </c>
      <c r="M86" s="18">
        <v>0.254</v>
      </c>
      <c r="N86" s="15">
        <v>9.6144541706744708E-3</v>
      </c>
      <c r="O86" s="24">
        <v>0.75868999999999998</v>
      </c>
      <c r="P86" s="10">
        <v>1459</v>
      </c>
      <c r="Q86" s="6">
        <v>48.643493504897897</v>
      </c>
      <c r="R86" s="6">
        <v>56.894674228888697</v>
      </c>
      <c r="S86" s="10">
        <v>1465</v>
      </c>
      <c r="T86" s="6">
        <v>25.1683505541342</v>
      </c>
      <c r="U86" s="6">
        <v>30.674724272336999</v>
      </c>
      <c r="V86" s="10">
        <v>1475</v>
      </c>
      <c r="W86" s="6">
        <v>37.969377491377202</v>
      </c>
      <c r="X86" s="6">
        <v>43.696771707699298</v>
      </c>
      <c r="Y86" s="6">
        <v>0.40955631399317799</v>
      </c>
      <c r="Z86" s="6">
        <v>1.0847457627118799</v>
      </c>
      <c r="AA86" s="7">
        <v>1475</v>
      </c>
      <c r="AB86" s="7">
        <v>37.969377491377202</v>
      </c>
      <c r="AC86" s="7">
        <v>43.696771707699298</v>
      </c>
      <c r="AD86" s="13">
        <v>1451</v>
      </c>
      <c r="AE86" s="6">
        <v>50.038249973006103</v>
      </c>
      <c r="AF86" s="13">
        <v>1416</v>
      </c>
      <c r="AG86" s="6">
        <v>34.131669599007097</v>
      </c>
      <c r="AH86" s="13">
        <v>1365</v>
      </c>
      <c r="AI86" s="6">
        <v>31.670579834961998</v>
      </c>
      <c r="AJ86" s="6">
        <v>6.4999999999999997E-3</v>
      </c>
      <c r="AK86" s="6">
        <v>3.5999999999999999E-3</v>
      </c>
      <c r="AL86" s="33">
        <f t="shared" si="7"/>
        <v>1475</v>
      </c>
      <c r="AM86" s="33">
        <f t="shared" si="8"/>
        <v>37.969377491377202</v>
      </c>
      <c r="AN86" s="29">
        <f t="shared" si="9"/>
        <v>459</v>
      </c>
      <c r="AO86" s="29">
        <f t="shared" si="10"/>
        <v>0.80700000000000005</v>
      </c>
      <c r="AP86" s="29">
        <f t="shared" si="11"/>
        <v>5.5E-2</v>
      </c>
      <c r="AQ86" s="34">
        <f t="shared" si="12"/>
        <v>1.2391573729863692</v>
      </c>
    </row>
    <row r="87" spans="1:43" x14ac:dyDescent="0.75">
      <c r="A87" s="5" t="s">
        <v>118</v>
      </c>
      <c r="B87" s="22">
        <v>1377</v>
      </c>
      <c r="C87" s="22">
        <v>2.1829999999999998</v>
      </c>
      <c r="D87" s="22">
        <v>9.7000000000000003E-2</v>
      </c>
      <c r="E87" s="22">
        <v>13060</v>
      </c>
      <c r="F87" s="20">
        <v>17.271157167530198</v>
      </c>
      <c r="G87" s="22">
        <v>0.64884384366034997</v>
      </c>
      <c r="H87" s="18">
        <v>5.1799999999999999E-2</v>
      </c>
      <c r="I87" s="15">
        <v>1.34218337392585E-3</v>
      </c>
      <c r="J87" s="24">
        <v>0.50926000000000005</v>
      </c>
      <c r="K87" s="18">
        <v>0.41699999999999998</v>
      </c>
      <c r="L87" s="15">
        <v>1.4810458641109E-2</v>
      </c>
      <c r="M87" s="18">
        <v>5.79E-2</v>
      </c>
      <c r="N87" s="15">
        <v>2.1751905899253898E-3</v>
      </c>
      <c r="O87" s="24">
        <v>0.76661000000000001</v>
      </c>
      <c r="P87" s="10">
        <v>363</v>
      </c>
      <c r="Q87" s="6">
        <v>13.0463762342947</v>
      </c>
      <c r="R87" s="6">
        <v>15.2901284921985</v>
      </c>
      <c r="S87" s="10">
        <v>353</v>
      </c>
      <c r="T87" s="6">
        <v>10.6589490139822</v>
      </c>
      <c r="U87" s="6">
        <v>12.618155262074</v>
      </c>
      <c r="V87" s="10">
        <v>289</v>
      </c>
      <c r="W87" s="6">
        <v>57.766387951304502</v>
      </c>
      <c r="X87" s="6">
        <v>61.531727932782502</v>
      </c>
      <c r="Y87" s="6">
        <v>-2.8328611898017</v>
      </c>
      <c r="Z87" s="6">
        <v>-25.605536332179899</v>
      </c>
      <c r="AA87" s="7">
        <v>363</v>
      </c>
      <c r="AB87" s="7">
        <v>13.0463762342947</v>
      </c>
      <c r="AC87" s="7">
        <v>15.2901284921985</v>
      </c>
      <c r="AD87" s="13">
        <v>362</v>
      </c>
      <c r="AE87" s="6">
        <v>13.5098827843461</v>
      </c>
      <c r="AF87" s="13">
        <v>348</v>
      </c>
      <c r="AG87" s="6">
        <v>10.6589490139822</v>
      </c>
      <c r="AH87" s="13">
        <v>252</v>
      </c>
      <c r="AI87" s="6">
        <v>45.059256284814701</v>
      </c>
      <c r="AJ87" s="6">
        <v>8.0000000000000004E-4</v>
      </c>
      <c r="AK87" s="6">
        <v>1.1999999999999999E-3</v>
      </c>
      <c r="AL87" s="33">
        <f t="shared" si="7"/>
        <v>363</v>
      </c>
      <c r="AM87" s="33">
        <f t="shared" si="8"/>
        <v>13.0463762342947</v>
      </c>
      <c r="AN87" s="29">
        <f t="shared" si="9"/>
        <v>1377</v>
      </c>
      <c r="AO87" s="29">
        <f t="shared" si="10"/>
        <v>2.1829999999999998</v>
      </c>
      <c r="AP87" s="29">
        <f t="shared" si="11"/>
        <v>9.7000000000000003E-2</v>
      </c>
      <c r="AQ87" s="34">
        <f t="shared" si="12"/>
        <v>0.45808520384791573</v>
      </c>
    </row>
    <row r="88" spans="1:43" x14ac:dyDescent="0.75">
      <c r="A88" s="5" t="s">
        <v>119</v>
      </c>
      <c r="B88" s="22">
        <v>585</v>
      </c>
      <c r="C88" s="22">
        <v>2.0499999999999998</v>
      </c>
      <c r="D88" s="22">
        <v>0.16</v>
      </c>
      <c r="E88" s="22">
        <v>9450</v>
      </c>
      <c r="F88" s="20">
        <v>11.8764845605701</v>
      </c>
      <c r="G88" s="22">
        <v>0.519797993722945</v>
      </c>
      <c r="H88" s="18">
        <v>6.3799999999999996E-2</v>
      </c>
      <c r="I88" s="15">
        <v>2.1588616733758301E-3</v>
      </c>
      <c r="J88" s="24">
        <v>0.66010000000000002</v>
      </c>
      <c r="K88" s="18">
        <v>0.73599999999999999</v>
      </c>
      <c r="L88" s="15">
        <v>2.5793241018530401E-2</v>
      </c>
      <c r="M88" s="18">
        <v>8.4199999999999997E-2</v>
      </c>
      <c r="N88" s="15">
        <v>3.68518064821794E-3</v>
      </c>
      <c r="O88" s="24">
        <v>0.77898999999999996</v>
      </c>
      <c r="P88" s="10">
        <v>521</v>
      </c>
      <c r="Q88" s="6">
        <v>21.5438316695416</v>
      </c>
      <c r="R88" s="6">
        <v>24.334153698965501</v>
      </c>
      <c r="S88" s="10">
        <v>559</v>
      </c>
      <c r="T88" s="6">
        <v>15.027413022527799</v>
      </c>
      <c r="U88" s="6">
        <v>17.901838340790199</v>
      </c>
      <c r="V88" s="10">
        <v>725</v>
      </c>
      <c r="W88" s="6">
        <v>93.572874353398603</v>
      </c>
      <c r="X88" s="6">
        <v>100.107627975757</v>
      </c>
      <c r="Y88" s="6">
        <v>6.7978533094812104</v>
      </c>
      <c r="Z88" s="6">
        <v>28.137931034482801</v>
      </c>
      <c r="AA88" s="7">
        <v>521</v>
      </c>
      <c r="AB88" s="7">
        <v>21.5438316695416</v>
      </c>
      <c r="AC88" s="7">
        <v>24.334153698965501</v>
      </c>
      <c r="AD88" s="13">
        <v>517</v>
      </c>
      <c r="AE88" s="6">
        <v>22.0486662409666</v>
      </c>
      <c r="AF88" s="13">
        <v>513</v>
      </c>
      <c r="AG88" s="6">
        <v>19.413607139056801</v>
      </c>
      <c r="AH88" s="13">
        <v>497</v>
      </c>
      <c r="AI88" s="6">
        <v>82.813397555932497</v>
      </c>
      <c r="AJ88" s="6">
        <v>8.5000000000000006E-3</v>
      </c>
      <c r="AK88" s="6">
        <v>3.3E-3</v>
      </c>
      <c r="AL88" s="33">
        <f t="shared" si="7"/>
        <v>521</v>
      </c>
      <c r="AM88" s="33">
        <f t="shared" si="8"/>
        <v>21.5438316695416</v>
      </c>
      <c r="AN88" s="29">
        <f t="shared" si="9"/>
        <v>585</v>
      </c>
      <c r="AO88" s="29">
        <f t="shared" si="10"/>
        <v>2.0499999999999998</v>
      </c>
      <c r="AP88" s="29">
        <f t="shared" si="11"/>
        <v>0.16</v>
      </c>
      <c r="AQ88" s="34">
        <f t="shared" si="12"/>
        <v>0.48780487804878053</v>
      </c>
    </row>
    <row r="89" spans="1:43" x14ac:dyDescent="0.75">
      <c r="A89" s="5" t="s">
        <v>121</v>
      </c>
      <c r="B89" s="22">
        <v>332</v>
      </c>
      <c r="C89" s="22">
        <v>1.63</v>
      </c>
      <c r="D89" s="22">
        <v>0.1</v>
      </c>
      <c r="E89" s="22">
        <v>8860</v>
      </c>
      <c r="F89" s="20">
        <v>8.1967213114754092</v>
      </c>
      <c r="G89" s="22">
        <v>0.30209440297972801</v>
      </c>
      <c r="H89" s="18">
        <v>6.4600000000000005E-2</v>
      </c>
      <c r="I89" s="15">
        <v>2.0308401015859201E-3</v>
      </c>
      <c r="J89" s="24">
        <v>0.53885000000000005</v>
      </c>
      <c r="K89" s="18">
        <v>1.087</v>
      </c>
      <c r="L89" s="15">
        <v>3.9558323325944902E-2</v>
      </c>
      <c r="M89" s="18">
        <v>0.122</v>
      </c>
      <c r="N89" s="15">
        <v>4.49637309395027E-3</v>
      </c>
      <c r="O89" s="24">
        <v>0.86714000000000002</v>
      </c>
      <c r="P89" s="10">
        <v>742</v>
      </c>
      <c r="Q89" s="6">
        <v>26.016741666143002</v>
      </c>
      <c r="R89" s="6">
        <v>30.460152136375399</v>
      </c>
      <c r="S89" s="10">
        <v>745</v>
      </c>
      <c r="T89" s="6">
        <v>19.320314068666899</v>
      </c>
      <c r="U89" s="6">
        <v>22.718451470011601</v>
      </c>
      <c r="V89" s="10">
        <v>755</v>
      </c>
      <c r="W89" s="6">
        <v>67.122610289931799</v>
      </c>
      <c r="X89" s="6">
        <v>71.387504975364195</v>
      </c>
      <c r="Y89" s="6">
        <v>0.40268456375839901</v>
      </c>
      <c r="Z89" s="6">
        <v>1.7218543046357599</v>
      </c>
      <c r="AA89" s="7">
        <v>742</v>
      </c>
      <c r="AB89" s="7">
        <v>26.016741666143002</v>
      </c>
      <c r="AC89" s="7">
        <v>30.460152136375399</v>
      </c>
      <c r="AD89" s="13">
        <v>740</v>
      </c>
      <c r="AE89" s="6">
        <v>26.016741666143002</v>
      </c>
      <c r="AF89" s="13">
        <v>725</v>
      </c>
      <c r="AG89" s="6">
        <v>21.728311846803201</v>
      </c>
      <c r="AH89" s="13">
        <v>677</v>
      </c>
      <c r="AI89" s="6">
        <v>61.711488493910601</v>
      </c>
      <c r="AJ89" s="6">
        <v>2.3999999999999998E-3</v>
      </c>
      <c r="AK89" s="6">
        <v>1.5E-3</v>
      </c>
      <c r="AL89" s="33">
        <f t="shared" si="7"/>
        <v>742</v>
      </c>
      <c r="AM89" s="33">
        <f t="shared" si="8"/>
        <v>26.016741666143002</v>
      </c>
      <c r="AN89" s="29">
        <f t="shared" si="9"/>
        <v>332</v>
      </c>
      <c r="AO89" s="29">
        <f t="shared" si="10"/>
        <v>1.63</v>
      </c>
      <c r="AP89" s="29">
        <f t="shared" si="11"/>
        <v>0.1</v>
      </c>
      <c r="AQ89" s="34">
        <f t="shared" si="12"/>
        <v>0.61349693251533743</v>
      </c>
    </row>
    <row r="90" spans="1:43" x14ac:dyDescent="0.75">
      <c r="A90" s="5" t="s">
        <v>122</v>
      </c>
      <c r="B90" s="22">
        <v>145.30000000000001</v>
      </c>
      <c r="C90" s="22">
        <v>1.7629999999999999</v>
      </c>
      <c r="D90" s="22">
        <v>9.5000000000000001E-2</v>
      </c>
      <c r="E90" s="22">
        <v>1920</v>
      </c>
      <c r="F90" s="20">
        <v>13.9275766016713</v>
      </c>
      <c r="G90" s="22">
        <v>0.57437497230148005</v>
      </c>
      <c r="H90" s="18">
        <v>5.6300000000000003E-2</v>
      </c>
      <c r="I90" s="15">
        <v>5.4178224796991503E-3</v>
      </c>
      <c r="J90" s="24">
        <v>0.24762000000000001</v>
      </c>
      <c r="K90" s="18">
        <v>0.55600000000000005</v>
      </c>
      <c r="L90" s="15">
        <v>2.67155197561268E-2</v>
      </c>
      <c r="M90" s="18">
        <v>7.1800000000000003E-2</v>
      </c>
      <c r="N90" s="15">
        <v>2.9610408322074799E-3</v>
      </c>
      <c r="O90" s="24">
        <v>0.58214999999999995</v>
      </c>
      <c r="P90" s="10">
        <v>447</v>
      </c>
      <c r="Q90" s="6">
        <v>17.5857385737154</v>
      </c>
      <c r="R90" s="6">
        <v>20.112442069313602</v>
      </c>
      <c r="S90" s="10">
        <v>447</v>
      </c>
      <c r="T90" s="6">
        <v>17.012188699671601</v>
      </c>
      <c r="U90" s="6">
        <v>18.8852157498021</v>
      </c>
      <c r="V90" s="10">
        <v>430</v>
      </c>
      <c r="W90" s="6">
        <v>216.19286063356401</v>
      </c>
      <c r="X90" s="6">
        <v>217.733756283312</v>
      </c>
      <c r="Y90" s="6">
        <v>0</v>
      </c>
      <c r="Z90" s="6">
        <v>-3.9534883720930201</v>
      </c>
      <c r="AA90" s="7">
        <v>447</v>
      </c>
      <c r="AB90" s="7">
        <v>17.5857385737154</v>
      </c>
      <c r="AC90" s="7">
        <v>20.112442069313602</v>
      </c>
      <c r="AD90" s="13">
        <v>445</v>
      </c>
      <c r="AE90" s="6">
        <v>18.077311779771399</v>
      </c>
      <c r="AF90" s="13">
        <v>430</v>
      </c>
      <c r="AG90" s="6">
        <v>17.012188699671601</v>
      </c>
      <c r="AH90" s="13">
        <v>343</v>
      </c>
      <c r="AI90" s="6">
        <v>206.34929122467</v>
      </c>
      <c r="AJ90" s="6">
        <v>2.3999999999999998E-3</v>
      </c>
      <c r="AK90" s="6">
        <v>3.0000000000000001E-3</v>
      </c>
      <c r="AL90" s="33">
        <f t="shared" si="7"/>
        <v>447</v>
      </c>
      <c r="AM90" s="33">
        <f t="shared" si="8"/>
        <v>17.5857385737154</v>
      </c>
      <c r="AN90" s="29">
        <f t="shared" si="9"/>
        <v>145.30000000000001</v>
      </c>
      <c r="AO90" s="29">
        <f t="shared" si="10"/>
        <v>1.7629999999999999</v>
      </c>
      <c r="AP90" s="29">
        <f t="shared" si="11"/>
        <v>9.5000000000000001E-2</v>
      </c>
      <c r="AQ90" s="34">
        <f t="shared" si="12"/>
        <v>0.56721497447532621</v>
      </c>
    </row>
    <row r="91" spans="1:43" x14ac:dyDescent="0.75">
      <c r="A91" s="5" t="s">
        <v>123</v>
      </c>
      <c r="B91" s="22">
        <v>794</v>
      </c>
      <c r="C91" s="22">
        <v>1.88</v>
      </c>
      <c r="D91" s="22">
        <v>0.1</v>
      </c>
      <c r="E91" s="22">
        <v>12300</v>
      </c>
      <c r="F91" s="20">
        <v>17.4520069808028</v>
      </c>
      <c r="G91" s="22">
        <v>0.50063748978463196</v>
      </c>
      <c r="H91" s="18">
        <v>8.3299999999999999E-2</v>
      </c>
      <c r="I91" s="15">
        <v>5.9413538381044599E-3</v>
      </c>
      <c r="J91" s="24">
        <v>-0.43168000000000001</v>
      </c>
      <c r="K91" s="18">
        <v>0.66600000000000004</v>
      </c>
      <c r="L91" s="15">
        <v>5.3111626416821399E-2</v>
      </c>
      <c r="M91" s="18">
        <v>5.7299999999999997E-2</v>
      </c>
      <c r="N91" s="15">
        <v>1.6437380638349901E-3</v>
      </c>
      <c r="O91" s="24">
        <v>0.60341</v>
      </c>
      <c r="P91" s="10">
        <v>359.4</v>
      </c>
      <c r="Q91" s="6">
        <v>9.9790438777603097</v>
      </c>
      <c r="R91" s="6">
        <v>12.724826602021199</v>
      </c>
      <c r="S91" s="10">
        <v>510</v>
      </c>
      <c r="T91" s="6">
        <v>32.028550571838402</v>
      </c>
      <c r="U91" s="6">
        <v>33.316394302361203</v>
      </c>
      <c r="V91" s="10">
        <v>1180</v>
      </c>
      <c r="W91" s="6">
        <v>139.55758900290201</v>
      </c>
      <c r="X91" s="6">
        <v>142.684545299456</v>
      </c>
      <c r="Y91" s="6">
        <v>29.529411764705898</v>
      </c>
      <c r="Z91" s="6">
        <v>69.542372881355902</v>
      </c>
      <c r="AA91" s="7" t="s">
        <v>35</v>
      </c>
      <c r="AB91" s="7" t="s">
        <v>35</v>
      </c>
      <c r="AC91" s="7" t="s">
        <v>35</v>
      </c>
      <c r="AD91" s="13">
        <v>345.8</v>
      </c>
      <c r="AE91" s="6">
        <v>9.6508863175495705</v>
      </c>
      <c r="AF91" s="13">
        <v>347.4</v>
      </c>
      <c r="AG91" s="6">
        <v>10.665530072753601</v>
      </c>
      <c r="AH91" s="13">
        <v>357.6</v>
      </c>
      <c r="AI91" s="6">
        <v>55.323447997235803</v>
      </c>
      <c r="AJ91" s="6">
        <v>3.7999999999999999E-2</v>
      </c>
      <c r="AK91" s="6">
        <v>1.2E-2</v>
      </c>
      <c r="AL91" s="33" t="str">
        <f t="shared" si="7"/>
        <v>Discordant</v>
      </c>
      <c r="AM91" s="33" t="str">
        <f t="shared" si="8"/>
        <v>Discordant</v>
      </c>
      <c r="AN91" s="29">
        <f t="shared" si="9"/>
        <v>794</v>
      </c>
      <c r="AO91" s="29">
        <f t="shared" si="10"/>
        <v>1.88</v>
      </c>
      <c r="AP91" s="29">
        <f t="shared" si="11"/>
        <v>0.1</v>
      </c>
      <c r="AQ91" s="34">
        <f t="shared" si="12"/>
        <v>0.53191489361702127</v>
      </c>
    </row>
    <row r="92" spans="1:43" x14ac:dyDescent="0.75">
      <c r="A92" s="5" t="s">
        <v>124</v>
      </c>
      <c r="B92" s="22">
        <v>1167</v>
      </c>
      <c r="C92" s="22">
        <v>0.65800000000000003</v>
      </c>
      <c r="D92" s="22">
        <v>3.5000000000000003E-2</v>
      </c>
      <c r="E92" s="22">
        <v>25800</v>
      </c>
      <c r="F92" s="20">
        <v>9.9800399201596797</v>
      </c>
      <c r="G92" s="22">
        <v>0.30150491497554899</v>
      </c>
      <c r="H92" s="18">
        <v>6.2100000000000002E-2</v>
      </c>
      <c r="I92" s="15">
        <v>1.03437488002624E-3</v>
      </c>
      <c r="J92" s="24">
        <v>0.34971999999999998</v>
      </c>
      <c r="K92" s="18">
        <v>0.86</v>
      </c>
      <c r="L92" s="15">
        <v>2.5535544325508301E-2</v>
      </c>
      <c r="M92" s="18">
        <v>0.1002</v>
      </c>
      <c r="N92" s="15">
        <v>3.0271214065511099E-3</v>
      </c>
      <c r="O92" s="24">
        <v>0.80803000000000003</v>
      </c>
      <c r="P92" s="10">
        <v>616</v>
      </c>
      <c r="Q92" s="6">
        <v>17.739704606411301</v>
      </c>
      <c r="R92" s="6">
        <v>22.152899106973098</v>
      </c>
      <c r="S92" s="10">
        <v>630</v>
      </c>
      <c r="T92" s="6">
        <v>14.0697160045089</v>
      </c>
      <c r="U92" s="6">
        <v>17.621957923731099</v>
      </c>
      <c r="V92" s="10">
        <v>675</v>
      </c>
      <c r="W92" s="6">
        <v>37.070664638737</v>
      </c>
      <c r="X92" s="6">
        <v>45.440257213609001</v>
      </c>
      <c r="Y92" s="6">
        <v>2.2222222222222299</v>
      </c>
      <c r="Z92" s="6">
        <v>8.7407407407407298</v>
      </c>
      <c r="AA92" s="7">
        <v>616</v>
      </c>
      <c r="AB92" s="7">
        <v>17.739704606411301</v>
      </c>
      <c r="AC92" s="7">
        <v>22.152899106973098</v>
      </c>
      <c r="AD92" s="13">
        <v>614</v>
      </c>
      <c r="AE92" s="6">
        <v>17.739704606411301</v>
      </c>
      <c r="AF92" s="13">
        <v>610</v>
      </c>
      <c r="AG92" s="6">
        <v>15.252734458041701</v>
      </c>
      <c r="AH92" s="13">
        <v>590</v>
      </c>
      <c r="AI92" s="6">
        <v>30.194605093587501</v>
      </c>
      <c r="AJ92" s="6">
        <v>3.2000000000000002E-3</v>
      </c>
      <c r="AK92" s="6">
        <v>1.4E-3</v>
      </c>
      <c r="AL92" s="33">
        <f t="shared" si="7"/>
        <v>616</v>
      </c>
      <c r="AM92" s="33">
        <f t="shared" si="8"/>
        <v>17.739704606411301</v>
      </c>
      <c r="AN92" s="29">
        <f t="shared" si="9"/>
        <v>1167</v>
      </c>
      <c r="AO92" s="29">
        <f t="shared" si="10"/>
        <v>0.65800000000000003</v>
      </c>
      <c r="AP92" s="29">
        <f t="shared" si="11"/>
        <v>3.5000000000000003E-2</v>
      </c>
      <c r="AQ92" s="34">
        <f t="shared" si="12"/>
        <v>1.519756838905775</v>
      </c>
    </row>
    <row r="93" spans="1:43" x14ac:dyDescent="0.75">
      <c r="A93" s="5" t="s">
        <v>125</v>
      </c>
      <c r="B93" s="22">
        <v>434</v>
      </c>
      <c r="C93" s="22">
        <v>3.4</v>
      </c>
      <c r="D93" s="22">
        <v>0.18</v>
      </c>
      <c r="E93" s="22">
        <v>8040</v>
      </c>
      <c r="F93" s="20">
        <v>10.9649122807018</v>
      </c>
      <c r="G93" s="22">
        <v>0.382074141998058</v>
      </c>
      <c r="H93" s="18">
        <v>6.0199999999999997E-2</v>
      </c>
      <c r="I93" s="15">
        <v>2.1033310560973299E-3</v>
      </c>
      <c r="J93" s="24">
        <v>0.45709</v>
      </c>
      <c r="K93" s="18">
        <v>0.75600000000000001</v>
      </c>
      <c r="L93" s="15">
        <v>2.56795804451708E-2</v>
      </c>
      <c r="M93" s="18">
        <v>9.1200000000000003E-2</v>
      </c>
      <c r="N93" s="15">
        <v>3.1778787516203301E-3</v>
      </c>
      <c r="O93" s="24">
        <v>0.70208999999999999</v>
      </c>
      <c r="P93" s="10">
        <v>562</v>
      </c>
      <c r="Q93" s="6">
        <v>18.835410103178202</v>
      </c>
      <c r="R93" s="6">
        <v>22.428467955730198</v>
      </c>
      <c r="S93" s="10">
        <v>571</v>
      </c>
      <c r="T93" s="6">
        <v>14.6983711455101</v>
      </c>
      <c r="U93" s="6">
        <v>17.710080038155098</v>
      </c>
      <c r="V93" s="10">
        <v>601</v>
      </c>
      <c r="W93" s="6">
        <v>79.113677505754197</v>
      </c>
      <c r="X93" s="6">
        <v>83.356753032950493</v>
      </c>
      <c r="Y93" s="6">
        <v>1.57618213660245</v>
      </c>
      <c r="Z93" s="6">
        <v>6.4891846921797098</v>
      </c>
      <c r="AA93" s="7">
        <v>562</v>
      </c>
      <c r="AB93" s="7">
        <v>18.835410103178202</v>
      </c>
      <c r="AC93" s="7">
        <v>22.428467955730198</v>
      </c>
      <c r="AD93" s="13">
        <v>561</v>
      </c>
      <c r="AE93" s="6">
        <v>19.275831337582002</v>
      </c>
      <c r="AF93" s="13">
        <v>549</v>
      </c>
      <c r="AG93" s="6">
        <v>15.5851889411442</v>
      </c>
      <c r="AH93" s="13">
        <v>515</v>
      </c>
      <c r="AI93" s="6">
        <v>69.409667687466097</v>
      </c>
      <c r="AJ93" s="6">
        <v>3.5999999999999999E-3</v>
      </c>
      <c r="AK93" s="6">
        <v>1.9E-3</v>
      </c>
      <c r="AL93" s="33">
        <f t="shared" si="7"/>
        <v>562</v>
      </c>
      <c r="AM93" s="33">
        <f t="shared" si="8"/>
        <v>18.835410103178202</v>
      </c>
      <c r="AN93" s="29">
        <f t="shared" si="9"/>
        <v>434</v>
      </c>
      <c r="AO93" s="29">
        <f t="shared" si="10"/>
        <v>3.4</v>
      </c>
      <c r="AP93" s="29">
        <f t="shared" si="11"/>
        <v>0.18</v>
      </c>
      <c r="AQ93" s="34">
        <f t="shared" si="12"/>
        <v>0.29411764705882354</v>
      </c>
    </row>
    <row r="94" spans="1:43" x14ac:dyDescent="0.75">
      <c r="A94" s="5" t="s">
        <v>126</v>
      </c>
      <c r="B94" s="22">
        <v>208</v>
      </c>
      <c r="C94" s="22">
        <v>1.593</v>
      </c>
      <c r="D94" s="22">
        <v>8.5999999999999993E-2</v>
      </c>
      <c r="E94" s="22">
        <v>37700</v>
      </c>
      <c r="F94" s="20">
        <v>2.52525252525253</v>
      </c>
      <c r="G94" s="22">
        <v>0.105683690771253</v>
      </c>
      <c r="H94" s="18">
        <v>0.13550000000000001</v>
      </c>
      <c r="I94" s="15">
        <v>2.5517735401379099E-3</v>
      </c>
      <c r="J94" s="24">
        <v>0.79185000000000005</v>
      </c>
      <c r="K94" s="18">
        <v>7.36</v>
      </c>
      <c r="L94" s="15">
        <v>0.244799975947711</v>
      </c>
      <c r="M94" s="18">
        <v>0.39600000000000002</v>
      </c>
      <c r="N94" s="15">
        <v>1.6572893651984801E-2</v>
      </c>
      <c r="O94" s="24">
        <v>0.89395999999999998</v>
      </c>
      <c r="P94" s="10">
        <v>2145</v>
      </c>
      <c r="Q94" s="6">
        <v>75.252649732030804</v>
      </c>
      <c r="R94" s="6">
        <v>85.853958185479001</v>
      </c>
      <c r="S94" s="10">
        <v>2153</v>
      </c>
      <c r="T94" s="6">
        <v>29.305989885918201</v>
      </c>
      <c r="U94" s="6">
        <v>35.5948172856355</v>
      </c>
      <c r="V94" s="10">
        <v>2166</v>
      </c>
      <c r="W94" s="6">
        <v>33.075472106945398</v>
      </c>
      <c r="X94" s="6">
        <v>38.540737143049697</v>
      </c>
      <c r="Y94" s="6">
        <v>0.37157454714351001</v>
      </c>
      <c r="Z94" s="6">
        <v>0.96952908587258002</v>
      </c>
      <c r="AA94" s="7">
        <v>2166</v>
      </c>
      <c r="AB94" s="7">
        <v>33.075472106945398</v>
      </c>
      <c r="AC94" s="7">
        <v>38.540737143049697</v>
      </c>
      <c r="AD94" s="13">
        <v>2120</v>
      </c>
      <c r="AE94" s="6">
        <v>80.749540504523694</v>
      </c>
      <c r="AF94" s="13">
        <v>2067</v>
      </c>
      <c r="AG94" s="6">
        <v>48.849524493013597</v>
      </c>
      <c r="AH94" s="13">
        <v>2017</v>
      </c>
      <c r="AI94" s="6">
        <v>34.162770014993299</v>
      </c>
      <c r="AJ94" s="6">
        <v>1.3100000000000001E-2</v>
      </c>
      <c r="AK94" s="6">
        <v>7.3000000000000001E-3</v>
      </c>
      <c r="AL94" s="33">
        <f t="shared" si="7"/>
        <v>2166</v>
      </c>
      <c r="AM94" s="33">
        <f t="shared" si="8"/>
        <v>33.075472106945398</v>
      </c>
      <c r="AN94" s="29">
        <f t="shared" si="9"/>
        <v>208</v>
      </c>
      <c r="AO94" s="29">
        <f t="shared" si="10"/>
        <v>1.593</v>
      </c>
      <c r="AP94" s="29">
        <f t="shared" si="11"/>
        <v>8.5999999999999993E-2</v>
      </c>
      <c r="AQ94" s="34">
        <f t="shared" si="12"/>
        <v>0.62774639045825487</v>
      </c>
    </row>
    <row r="95" spans="1:43" x14ac:dyDescent="0.75">
      <c r="A95" s="5" t="s">
        <v>127</v>
      </c>
      <c r="B95" s="22">
        <v>1472</v>
      </c>
      <c r="C95" s="22">
        <v>2.15</v>
      </c>
      <c r="D95" s="22">
        <v>0.32</v>
      </c>
      <c r="E95" s="22">
        <v>15130</v>
      </c>
      <c r="F95" s="20">
        <v>24.213075060532699</v>
      </c>
      <c r="G95" s="22">
        <v>1.1342542491477801</v>
      </c>
      <c r="H95" s="18">
        <v>6.9199999999999998E-2</v>
      </c>
      <c r="I95" s="15">
        <v>2.41473607370235E-3</v>
      </c>
      <c r="J95" s="24">
        <v>0.87597000000000003</v>
      </c>
      <c r="K95" s="18">
        <v>0.38800000000000001</v>
      </c>
      <c r="L95" s="15">
        <v>1.2584996756455699E-2</v>
      </c>
      <c r="M95" s="18">
        <v>4.1300000000000003E-2</v>
      </c>
      <c r="N95" s="15">
        <v>1.9346861302288799E-3</v>
      </c>
      <c r="O95" s="24">
        <v>0.75210999999999995</v>
      </c>
      <c r="P95" s="10">
        <v>261</v>
      </c>
      <c r="Q95" s="6">
        <v>12.125836508618301</v>
      </c>
      <c r="R95" s="6">
        <v>13.4322290036312</v>
      </c>
      <c r="S95" s="10">
        <v>333</v>
      </c>
      <c r="T95" s="6">
        <v>9.1068666941379899</v>
      </c>
      <c r="U95" s="6">
        <v>11.1393089624433</v>
      </c>
      <c r="V95" s="10">
        <v>886</v>
      </c>
      <c r="W95" s="6">
        <v>73.012538219500598</v>
      </c>
      <c r="X95" s="6">
        <v>77.683065122608696</v>
      </c>
      <c r="Y95" s="6">
        <v>21.6216216216216</v>
      </c>
      <c r="Z95" s="6">
        <v>70.541760722347604</v>
      </c>
      <c r="AA95" s="7" t="s">
        <v>35</v>
      </c>
      <c r="AB95" s="7" t="s">
        <v>35</v>
      </c>
      <c r="AC95" s="7" t="s">
        <v>35</v>
      </c>
      <c r="AD95" s="13">
        <v>255</v>
      </c>
      <c r="AE95" s="6">
        <v>12.652703704495</v>
      </c>
      <c r="AF95" s="13">
        <v>256</v>
      </c>
      <c r="AG95" s="6">
        <v>12.902984964139099</v>
      </c>
      <c r="AH95" s="13">
        <v>261</v>
      </c>
      <c r="AI95" s="6">
        <v>43.085214833560102</v>
      </c>
      <c r="AJ95" s="6">
        <v>2.29E-2</v>
      </c>
      <c r="AK95" s="6">
        <v>4.7000000000000002E-3</v>
      </c>
      <c r="AL95" s="33" t="str">
        <f t="shared" si="7"/>
        <v>Discordant</v>
      </c>
      <c r="AM95" s="33" t="str">
        <f t="shared" si="8"/>
        <v>Discordant</v>
      </c>
      <c r="AN95" s="29">
        <f t="shared" si="9"/>
        <v>1472</v>
      </c>
      <c r="AO95" s="29">
        <f t="shared" si="10"/>
        <v>2.15</v>
      </c>
      <c r="AP95" s="29">
        <f t="shared" si="11"/>
        <v>0.32</v>
      </c>
      <c r="AQ95" s="34">
        <f t="shared" si="12"/>
        <v>0.46511627906976744</v>
      </c>
    </row>
    <row r="96" spans="1:43" x14ac:dyDescent="0.75">
      <c r="A96" s="5" t="s">
        <v>128</v>
      </c>
      <c r="B96" s="22">
        <v>269</v>
      </c>
      <c r="C96" s="22">
        <v>0.71499999999999997</v>
      </c>
      <c r="D96" s="22">
        <v>5.3999999999999999E-2</v>
      </c>
      <c r="E96" s="22">
        <v>5360</v>
      </c>
      <c r="F96" s="20">
        <v>11.1234705228031</v>
      </c>
      <c r="G96" s="22">
        <v>0.490700020256299</v>
      </c>
      <c r="H96" s="18">
        <v>6.4799999999999996E-2</v>
      </c>
      <c r="I96" s="15">
        <v>2.8130892048171901E-3</v>
      </c>
      <c r="J96" s="24">
        <v>0.32948</v>
      </c>
      <c r="K96" s="18">
        <v>0.80300000000000005</v>
      </c>
      <c r="L96" s="15">
        <v>3.6024236424385202E-2</v>
      </c>
      <c r="M96" s="18">
        <v>8.9899999999999994E-2</v>
      </c>
      <c r="N96" s="15">
        <v>3.9658424707116101E-3</v>
      </c>
      <c r="O96" s="24">
        <v>0.89756000000000002</v>
      </c>
      <c r="P96" s="10">
        <v>554</v>
      </c>
      <c r="Q96" s="6">
        <v>23.487546129301499</v>
      </c>
      <c r="R96" s="6">
        <v>26.3832431919868</v>
      </c>
      <c r="S96" s="10">
        <v>596</v>
      </c>
      <c r="T96" s="6">
        <v>20.205707594004799</v>
      </c>
      <c r="U96" s="6">
        <v>22.643376903664102</v>
      </c>
      <c r="V96" s="10">
        <v>760</v>
      </c>
      <c r="W96" s="6">
        <v>125.858900178393</v>
      </c>
      <c r="X96" s="6">
        <v>130.41026806151999</v>
      </c>
      <c r="Y96" s="6">
        <v>7.0469798657718004</v>
      </c>
      <c r="Z96" s="6">
        <v>27.105263157894701</v>
      </c>
      <c r="AA96" s="7">
        <v>554</v>
      </c>
      <c r="AB96" s="7">
        <v>23.487546129301499</v>
      </c>
      <c r="AC96" s="7">
        <v>26.3832431919868</v>
      </c>
      <c r="AD96" s="13">
        <v>551</v>
      </c>
      <c r="AE96" s="6">
        <v>23.487546129301499</v>
      </c>
      <c r="AF96" s="13">
        <v>550</v>
      </c>
      <c r="AG96" s="6">
        <v>22.311221826122001</v>
      </c>
      <c r="AH96" s="13">
        <v>549</v>
      </c>
      <c r="AI96" s="6">
        <v>122.153144675504</v>
      </c>
      <c r="AJ96" s="6">
        <v>8.0000000000000002E-3</v>
      </c>
      <c r="AK96" s="6">
        <v>2.5999999999999999E-3</v>
      </c>
      <c r="AL96" s="33">
        <f t="shared" si="7"/>
        <v>554</v>
      </c>
      <c r="AM96" s="33">
        <f t="shared" si="8"/>
        <v>23.487546129301499</v>
      </c>
      <c r="AN96" s="29">
        <f t="shared" si="9"/>
        <v>269</v>
      </c>
      <c r="AO96" s="29">
        <f t="shared" si="10"/>
        <v>0.71499999999999997</v>
      </c>
      <c r="AP96" s="29">
        <f t="shared" si="11"/>
        <v>5.3999999999999999E-2</v>
      </c>
      <c r="AQ96" s="34">
        <f t="shared" si="12"/>
        <v>1.3986013986013988</v>
      </c>
    </row>
    <row r="97" spans="1:43" x14ac:dyDescent="0.75">
      <c r="A97" s="5" t="s">
        <v>129</v>
      </c>
      <c r="B97" s="22">
        <v>1203</v>
      </c>
      <c r="C97" s="22">
        <v>1.54</v>
      </c>
      <c r="D97" s="22">
        <v>0.1</v>
      </c>
      <c r="E97" s="22">
        <v>12360</v>
      </c>
      <c r="F97" s="20">
        <v>19.379844961240298</v>
      </c>
      <c r="G97" s="22">
        <v>0.78038751717627897</v>
      </c>
      <c r="H97" s="18">
        <v>5.4100000000000002E-2</v>
      </c>
      <c r="I97" s="15">
        <v>1.5330038756048801E-3</v>
      </c>
      <c r="J97" s="24">
        <v>0.68218000000000001</v>
      </c>
      <c r="K97" s="18">
        <v>0.38300000000000001</v>
      </c>
      <c r="L97" s="15">
        <v>1.24979405167411E-2</v>
      </c>
      <c r="M97" s="18">
        <v>5.16E-2</v>
      </c>
      <c r="N97" s="15">
        <v>2.0778285877328701E-3</v>
      </c>
      <c r="O97" s="24">
        <v>0.79469999999999996</v>
      </c>
      <c r="P97" s="10">
        <v>324</v>
      </c>
      <c r="Q97" s="6">
        <v>12.9558651452584</v>
      </c>
      <c r="R97" s="6">
        <v>14.7972310472471</v>
      </c>
      <c r="S97" s="10">
        <v>329</v>
      </c>
      <c r="T97" s="6">
        <v>9.4826969696639001</v>
      </c>
      <c r="U97" s="6">
        <v>11.4152290015607</v>
      </c>
      <c r="V97" s="10">
        <v>365</v>
      </c>
      <c r="W97" s="6">
        <v>69.944052088695202</v>
      </c>
      <c r="X97" s="6">
        <v>75.903390087188299</v>
      </c>
      <c r="Y97" s="6">
        <v>1.5197568389057801</v>
      </c>
      <c r="Z97" s="6">
        <v>11.2328767123288</v>
      </c>
      <c r="AA97" s="7">
        <v>324</v>
      </c>
      <c r="AB97" s="7">
        <v>12.9558651452584</v>
      </c>
      <c r="AC97" s="7">
        <v>14.7972310472471</v>
      </c>
      <c r="AD97" s="13">
        <v>323</v>
      </c>
      <c r="AE97" s="6">
        <v>12.9558651452584</v>
      </c>
      <c r="AF97" s="13">
        <v>317</v>
      </c>
      <c r="AG97" s="6">
        <v>11.3451990647354</v>
      </c>
      <c r="AH97" s="13">
        <v>281</v>
      </c>
      <c r="AI97" s="6">
        <v>56.494808810952797</v>
      </c>
      <c r="AJ97" s="6">
        <v>3.0999999999999999E-3</v>
      </c>
      <c r="AK97" s="6">
        <v>2E-3</v>
      </c>
      <c r="AL97" s="33">
        <f t="shared" si="7"/>
        <v>324</v>
      </c>
      <c r="AM97" s="33">
        <f t="shared" si="8"/>
        <v>12.9558651452584</v>
      </c>
      <c r="AN97" s="29">
        <f t="shared" si="9"/>
        <v>1203</v>
      </c>
      <c r="AO97" s="29">
        <f t="shared" si="10"/>
        <v>1.54</v>
      </c>
      <c r="AP97" s="29">
        <f t="shared" si="11"/>
        <v>0.1</v>
      </c>
      <c r="AQ97" s="34">
        <f t="shared" si="12"/>
        <v>0.64935064935064934</v>
      </c>
    </row>
    <row r="98" spans="1:43" x14ac:dyDescent="0.75">
      <c r="A98" s="5" t="s">
        <v>130</v>
      </c>
      <c r="B98" s="22">
        <v>676</v>
      </c>
      <c r="C98" s="22">
        <v>4.4000000000000004</v>
      </c>
      <c r="D98" s="22">
        <v>2.1</v>
      </c>
      <c r="E98" s="22">
        <v>12600</v>
      </c>
      <c r="F98" s="20">
        <v>10.695187165775399</v>
      </c>
      <c r="G98" s="22">
        <v>0.470863689540857</v>
      </c>
      <c r="H98" s="18">
        <v>5.8900000000000001E-2</v>
      </c>
      <c r="I98" s="15">
        <v>1.8079576454367999E-3</v>
      </c>
      <c r="J98" s="24">
        <v>0.74363000000000001</v>
      </c>
      <c r="K98" s="18">
        <v>0.754</v>
      </c>
      <c r="L98" s="15">
        <v>2.65326629466399E-2</v>
      </c>
      <c r="M98" s="18">
        <v>9.35E-2</v>
      </c>
      <c r="N98" s="15">
        <v>4.1164080898885604E-3</v>
      </c>
      <c r="O98" s="24">
        <v>0.81335000000000002</v>
      </c>
      <c r="P98" s="10">
        <v>576</v>
      </c>
      <c r="Q98" s="6">
        <v>24.260407003014102</v>
      </c>
      <c r="R98" s="6">
        <v>27.2717525535794</v>
      </c>
      <c r="S98" s="10">
        <v>569</v>
      </c>
      <c r="T98" s="6">
        <v>15.1251722377003</v>
      </c>
      <c r="U98" s="6">
        <v>18.057725475994499</v>
      </c>
      <c r="V98" s="10">
        <v>550</v>
      </c>
      <c r="W98" s="6">
        <v>65.6603547238782</v>
      </c>
      <c r="X98" s="6">
        <v>69.955139921106493</v>
      </c>
      <c r="Y98" s="6">
        <v>-1.2302284710017699</v>
      </c>
      <c r="Z98" s="6">
        <v>-4.7272727272727302</v>
      </c>
      <c r="AA98" s="7">
        <v>576</v>
      </c>
      <c r="AB98" s="7">
        <v>24.260407003014102</v>
      </c>
      <c r="AC98" s="7">
        <v>27.2717525535794</v>
      </c>
      <c r="AD98" s="13">
        <v>574</v>
      </c>
      <c r="AE98" s="6">
        <v>24.7701099705248</v>
      </c>
      <c r="AF98" s="13">
        <v>550</v>
      </c>
      <c r="AG98" s="6">
        <v>17.965712766826201</v>
      </c>
      <c r="AH98" s="13">
        <v>455</v>
      </c>
      <c r="AI98" s="6">
        <v>51.7629904706587</v>
      </c>
      <c r="AJ98" s="6">
        <v>3.5000000000000001E-3</v>
      </c>
      <c r="AK98" s="6">
        <v>2.0999999999999999E-3</v>
      </c>
      <c r="AL98" s="33">
        <f t="shared" si="7"/>
        <v>576</v>
      </c>
      <c r="AM98" s="33">
        <f t="shared" si="8"/>
        <v>24.260407003014102</v>
      </c>
      <c r="AN98" s="29">
        <f t="shared" si="9"/>
        <v>676</v>
      </c>
      <c r="AO98" s="29">
        <f t="shared" si="10"/>
        <v>4.4000000000000004</v>
      </c>
      <c r="AP98" s="29">
        <f t="shared" si="11"/>
        <v>2.1</v>
      </c>
      <c r="AQ98" s="34">
        <f t="shared" si="12"/>
        <v>0.22727272727272727</v>
      </c>
    </row>
    <row r="99" spans="1:43" x14ac:dyDescent="0.75">
      <c r="A99" s="5" t="s">
        <v>131</v>
      </c>
      <c r="B99" s="22">
        <v>392</v>
      </c>
      <c r="C99" s="22">
        <v>1.79</v>
      </c>
      <c r="D99" s="22">
        <v>0.22</v>
      </c>
      <c r="E99" s="22">
        <v>6130</v>
      </c>
      <c r="F99" s="20">
        <v>13.8504155124654</v>
      </c>
      <c r="G99" s="22">
        <v>0.550512713475237</v>
      </c>
      <c r="H99" s="18">
        <v>5.6599999999999998E-2</v>
      </c>
      <c r="I99" s="15">
        <v>2.3149316409810401E-3</v>
      </c>
      <c r="J99" s="24">
        <v>0.72279000000000004</v>
      </c>
      <c r="K99" s="18">
        <v>0.56100000000000005</v>
      </c>
      <c r="L99" s="15">
        <v>1.7689645650492799E-2</v>
      </c>
      <c r="M99" s="18">
        <v>7.22E-2</v>
      </c>
      <c r="N99" s="15">
        <v>2.8697346933122501E-3</v>
      </c>
      <c r="O99" s="24">
        <v>0.74683999999999995</v>
      </c>
      <c r="P99" s="10">
        <v>449</v>
      </c>
      <c r="Q99" s="6">
        <v>17.135912321101902</v>
      </c>
      <c r="R99" s="6">
        <v>19.745481156219501</v>
      </c>
      <c r="S99" s="10">
        <v>452</v>
      </c>
      <c r="T99" s="6">
        <v>11.767123014267201</v>
      </c>
      <c r="U99" s="6">
        <v>14.3693742961062</v>
      </c>
      <c r="V99" s="10">
        <v>468</v>
      </c>
      <c r="W99" s="6">
        <v>95.151988606873601</v>
      </c>
      <c r="X99" s="6">
        <v>98.716464501488502</v>
      </c>
      <c r="Y99" s="6">
        <v>0.66371681415928696</v>
      </c>
      <c r="Z99" s="6">
        <v>4.0598290598290596</v>
      </c>
      <c r="AA99" s="7">
        <v>449</v>
      </c>
      <c r="AB99" s="7">
        <v>17.135912321101902</v>
      </c>
      <c r="AC99" s="7">
        <v>19.745481156219501</v>
      </c>
      <c r="AD99" s="13">
        <v>448</v>
      </c>
      <c r="AE99" s="6">
        <v>17.6188674742871</v>
      </c>
      <c r="AF99" s="13">
        <v>439</v>
      </c>
      <c r="AG99" s="6">
        <v>13.5360697409882</v>
      </c>
      <c r="AH99" s="13">
        <v>410</v>
      </c>
      <c r="AI99" s="6">
        <v>84.534051930820198</v>
      </c>
      <c r="AJ99" s="6">
        <v>3.3999999999999998E-3</v>
      </c>
      <c r="AK99" s="6">
        <v>1.6999999999999999E-3</v>
      </c>
      <c r="AL99" s="33">
        <f t="shared" si="7"/>
        <v>449</v>
      </c>
      <c r="AM99" s="33">
        <f t="shared" si="8"/>
        <v>17.135912321101902</v>
      </c>
      <c r="AN99" s="29">
        <f t="shared" si="9"/>
        <v>392</v>
      </c>
      <c r="AO99" s="29">
        <f t="shared" si="10"/>
        <v>1.79</v>
      </c>
      <c r="AP99" s="29">
        <f t="shared" si="11"/>
        <v>0.22</v>
      </c>
      <c r="AQ99" s="34">
        <f t="shared" si="12"/>
        <v>0.55865921787709494</v>
      </c>
    </row>
    <row r="100" spans="1:43" x14ac:dyDescent="0.75">
      <c r="A100" s="5" t="s">
        <v>132</v>
      </c>
      <c r="B100" s="22">
        <v>106.1</v>
      </c>
      <c r="C100" s="22">
        <v>1.1100000000000001</v>
      </c>
      <c r="D100" s="22">
        <v>0.11</v>
      </c>
      <c r="E100" s="22">
        <v>2280</v>
      </c>
      <c r="F100" s="20">
        <v>12.2249388753056</v>
      </c>
      <c r="G100" s="22">
        <v>0.65646280044230099</v>
      </c>
      <c r="H100" s="18">
        <v>6.4600000000000005E-2</v>
      </c>
      <c r="I100" s="15">
        <v>5.41192060295205E-3</v>
      </c>
      <c r="J100" s="24">
        <v>0.52461999999999998</v>
      </c>
      <c r="K100" s="18">
        <v>0.72699999999999998</v>
      </c>
      <c r="L100" s="15">
        <v>3.9972402564269198E-2</v>
      </c>
      <c r="M100" s="18">
        <v>8.1799999999999998E-2</v>
      </c>
      <c r="N100" s="15">
        <v>4.3925501488315402E-3</v>
      </c>
      <c r="O100" s="24">
        <v>0.79683999999999999</v>
      </c>
      <c r="P100" s="10">
        <v>507</v>
      </c>
      <c r="Q100" s="6">
        <v>26.100426489946599</v>
      </c>
      <c r="R100" s="6">
        <v>28.330011882414802</v>
      </c>
      <c r="S100" s="10">
        <v>553</v>
      </c>
      <c r="T100" s="6">
        <v>23.123102726989</v>
      </c>
      <c r="U100" s="6">
        <v>25.0598263456037</v>
      </c>
      <c r="V100" s="10">
        <v>750</v>
      </c>
      <c r="W100" s="6">
        <v>280.35604051859201</v>
      </c>
      <c r="X100" s="6">
        <v>283.133255441865</v>
      </c>
      <c r="Y100" s="6">
        <v>8.3182640144665498</v>
      </c>
      <c r="Z100" s="6">
        <v>32.4</v>
      </c>
      <c r="AA100" s="7">
        <v>507</v>
      </c>
      <c r="AB100" s="7">
        <v>26.100426489946599</v>
      </c>
      <c r="AC100" s="7">
        <v>28.330011882414802</v>
      </c>
      <c r="AD100" s="13">
        <v>502</v>
      </c>
      <c r="AE100" s="6">
        <v>26.644948169533102</v>
      </c>
      <c r="AF100" s="13">
        <v>502</v>
      </c>
      <c r="AG100" s="6">
        <v>25.900248642105499</v>
      </c>
      <c r="AH100" s="13">
        <v>500</v>
      </c>
      <c r="AI100" s="6">
        <v>273.22800452234497</v>
      </c>
      <c r="AJ100" s="6">
        <v>9.4000000000000004E-3</v>
      </c>
      <c r="AK100" s="6">
        <v>4.5999999999999999E-3</v>
      </c>
      <c r="AL100" s="33">
        <f t="shared" si="7"/>
        <v>507</v>
      </c>
      <c r="AM100" s="33">
        <f t="shared" si="8"/>
        <v>26.100426489946599</v>
      </c>
      <c r="AN100" s="29">
        <f t="shared" si="9"/>
        <v>106.1</v>
      </c>
      <c r="AO100" s="29">
        <f t="shared" si="10"/>
        <v>1.1100000000000001</v>
      </c>
      <c r="AP100" s="29">
        <f t="shared" si="11"/>
        <v>0.11</v>
      </c>
      <c r="AQ100" s="34">
        <f t="shared" si="12"/>
        <v>0.9009009009009008</v>
      </c>
    </row>
    <row r="101" spans="1:43" x14ac:dyDescent="0.75">
      <c r="A101" s="5" t="s">
        <v>133</v>
      </c>
      <c r="B101" s="22">
        <v>314</v>
      </c>
      <c r="C101" s="22">
        <v>368</v>
      </c>
      <c r="D101" s="22">
        <v>43</v>
      </c>
      <c r="E101" s="22">
        <v>4300</v>
      </c>
      <c r="F101" s="20">
        <v>16.806722689075599</v>
      </c>
      <c r="G101" s="22">
        <v>0.71664645644954506</v>
      </c>
      <c r="H101" s="18">
        <v>5.5599999999999997E-2</v>
      </c>
      <c r="I101" s="15">
        <v>2.9329337581340499E-3</v>
      </c>
      <c r="J101" s="24">
        <v>0.68320999999999998</v>
      </c>
      <c r="K101" s="18">
        <v>0.45400000000000001</v>
      </c>
      <c r="L101" s="15">
        <v>1.58557669962698E-2</v>
      </c>
      <c r="M101" s="18">
        <v>5.9499999999999997E-2</v>
      </c>
      <c r="N101" s="15">
        <v>2.5371076174454999E-3</v>
      </c>
      <c r="O101" s="24">
        <v>0.76109000000000004</v>
      </c>
      <c r="P101" s="10">
        <v>373</v>
      </c>
      <c r="Q101" s="6">
        <v>15.593634894469201</v>
      </c>
      <c r="R101" s="6">
        <v>17.609695798698102</v>
      </c>
      <c r="S101" s="10">
        <v>379</v>
      </c>
      <c r="T101" s="6">
        <v>10.9532766087681</v>
      </c>
      <c r="U101" s="6">
        <v>13.088724505871999</v>
      </c>
      <c r="V101" s="10">
        <v>425</v>
      </c>
      <c r="W101" s="6">
        <v>133.93209228540701</v>
      </c>
      <c r="X101" s="6">
        <v>137.14870162351801</v>
      </c>
      <c r="Y101" s="6">
        <v>1.5831134564643701</v>
      </c>
      <c r="Z101" s="6">
        <v>12.235294117647101</v>
      </c>
      <c r="AA101" s="7">
        <v>373</v>
      </c>
      <c r="AB101" s="7">
        <v>15.593634894469201</v>
      </c>
      <c r="AC101" s="7">
        <v>17.609695798698102</v>
      </c>
      <c r="AD101" s="13">
        <v>371</v>
      </c>
      <c r="AE101" s="6">
        <v>15.593634894469201</v>
      </c>
      <c r="AF101" s="13">
        <v>360</v>
      </c>
      <c r="AG101" s="6">
        <v>13.333764227261099</v>
      </c>
      <c r="AH101" s="13">
        <v>296</v>
      </c>
      <c r="AI101" s="6">
        <v>126.352714034748</v>
      </c>
      <c r="AJ101" s="6">
        <v>4.4000000000000003E-3</v>
      </c>
      <c r="AK101" s="6">
        <v>2.2000000000000001E-3</v>
      </c>
      <c r="AL101" s="33">
        <f t="shared" si="7"/>
        <v>373</v>
      </c>
      <c r="AM101" s="33">
        <f t="shared" si="8"/>
        <v>15.593634894469201</v>
      </c>
      <c r="AN101" s="29">
        <f t="shared" si="9"/>
        <v>314</v>
      </c>
      <c r="AO101" s="29">
        <f t="shared" si="10"/>
        <v>368</v>
      </c>
      <c r="AP101" s="29">
        <f t="shared" si="11"/>
        <v>43</v>
      </c>
      <c r="AQ101" s="34">
        <f t="shared" si="12"/>
        <v>2.717391304347826E-3</v>
      </c>
    </row>
    <row r="102" spans="1:43" x14ac:dyDescent="0.75">
      <c r="A102" s="5" t="s">
        <v>134</v>
      </c>
      <c r="B102" s="22">
        <v>1870</v>
      </c>
      <c r="C102" s="22">
        <v>1.2370000000000001</v>
      </c>
      <c r="D102" s="22">
        <v>9.0999999999999998E-2</v>
      </c>
      <c r="E102" s="22">
        <v>35600</v>
      </c>
      <c r="F102" s="20">
        <v>19.8807157057654</v>
      </c>
      <c r="G102" s="22">
        <v>0.89286546957912705</v>
      </c>
      <c r="H102" s="18">
        <v>9.3799999999999994E-2</v>
      </c>
      <c r="I102" s="15">
        <v>2.8791488778375199E-3</v>
      </c>
      <c r="J102" s="24">
        <v>0.67030000000000001</v>
      </c>
      <c r="K102" s="18">
        <v>0.64300000000000002</v>
      </c>
      <c r="L102" s="15">
        <v>2.2948334396204001E-2</v>
      </c>
      <c r="M102" s="18">
        <v>5.0299999999999997E-2</v>
      </c>
      <c r="N102" s="15">
        <v>2.25902999592745E-3</v>
      </c>
      <c r="O102" s="24">
        <v>0.59516999999999998</v>
      </c>
      <c r="P102" s="10">
        <v>316</v>
      </c>
      <c r="Q102" s="6">
        <v>13.851489934640901</v>
      </c>
      <c r="R102" s="6">
        <v>15.5095168814274</v>
      </c>
      <c r="S102" s="10">
        <v>503</v>
      </c>
      <c r="T102" s="6">
        <v>14.5016524561339</v>
      </c>
      <c r="U102" s="6">
        <v>17.057299895119598</v>
      </c>
      <c r="V102" s="10">
        <v>1484</v>
      </c>
      <c r="W102" s="6">
        <v>57.532707865832599</v>
      </c>
      <c r="X102" s="6">
        <v>59.526388306737303</v>
      </c>
      <c r="Y102" s="6">
        <v>37.176938369781297</v>
      </c>
      <c r="Z102" s="6">
        <v>78.706199460916494</v>
      </c>
      <c r="AA102" s="7" t="s">
        <v>35</v>
      </c>
      <c r="AB102" s="7" t="s">
        <v>35</v>
      </c>
      <c r="AC102" s="7" t="s">
        <v>35</v>
      </c>
      <c r="AD102" s="13">
        <v>301</v>
      </c>
      <c r="AE102" s="6">
        <v>14.3670029376157</v>
      </c>
      <c r="AF102" s="13">
        <v>303</v>
      </c>
      <c r="AG102" s="6">
        <v>15.4481689516426</v>
      </c>
      <c r="AH102" s="13">
        <v>316</v>
      </c>
      <c r="AI102" s="6">
        <v>16.958581142749999</v>
      </c>
      <c r="AJ102" s="6">
        <v>5.2400000000000002E-2</v>
      </c>
      <c r="AK102" s="6">
        <v>6.1999999999999998E-3</v>
      </c>
      <c r="AL102" s="33" t="str">
        <f t="shared" si="7"/>
        <v>Discordant</v>
      </c>
      <c r="AM102" s="33" t="str">
        <f t="shared" si="8"/>
        <v>Discordant</v>
      </c>
      <c r="AN102" s="29">
        <f t="shared" si="9"/>
        <v>1870</v>
      </c>
      <c r="AO102" s="29">
        <f t="shared" si="10"/>
        <v>1.2370000000000001</v>
      </c>
      <c r="AP102" s="29">
        <f t="shared" si="11"/>
        <v>9.0999999999999998E-2</v>
      </c>
      <c r="AQ102" s="34">
        <f t="shared" si="12"/>
        <v>0.80840743734842357</v>
      </c>
    </row>
    <row r="103" spans="1:43" x14ac:dyDescent="0.75">
      <c r="A103" s="5" t="s">
        <v>135</v>
      </c>
      <c r="B103" s="22">
        <v>166.2</v>
      </c>
      <c r="C103" s="22">
        <v>0.85099999999999998</v>
      </c>
      <c r="D103" s="22">
        <v>6.9000000000000006E-2</v>
      </c>
      <c r="E103" s="22">
        <v>4500</v>
      </c>
      <c r="F103" s="20">
        <v>10.7296137339056</v>
      </c>
      <c r="G103" s="22">
        <v>0.491112003754128</v>
      </c>
      <c r="H103" s="18">
        <v>6.5699999999999995E-2</v>
      </c>
      <c r="I103" s="15">
        <v>3.7261789718048299E-3</v>
      </c>
      <c r="J103" s="24">
        <v>0.57547000000000004</v>
      </c>
      <c r="K103" s="18">
        <v>0.83699999999999997</v>
      </c>
      <c r="L103" s="15">
        <v>3.3450834135489001E-2</v>
      </c>
      <c r="M103" s="18">
        <v>9.3200000000000005E-2</v>
      </c>
      <c r="N103" s="15">
        <v>4.2659167314892501E-3</v>
      </c>
      <c r="O103" s="24">
        <v>0.57979999999999998</v>
      </c>
      <c r="P103" s="10">
        <v>574</v>
      </c>
      <c r="Q103" s="6">
        <v>25.263143119601999</v>
      </c>
      <c r="R103" s="6">
        <v>28.151340272621699</v>
      </c>
      <c r="S103" s="10">
        <v>616</v>
      </c>
      <c r="T103" s="6">
        <v>18.824588038546299</v>
      </c>
      <c r="U103" s="6">
        <v>21.5334054790187</v>
      </c>
      <c r="V103" s="10">
        <v>770</v>
      </c>
      <c r="W103" s="6">
        <v>153.29078022031001</v>
      </c>
      <c r="X103" s="6">
        <v>157.01672259984801</v>
      </c>
      <c r="Y103" s="6">
        <v>6.8181818181818299</v>
      </c>
      <c r="Z103" s="6">
        <v>25.454545454545499</v>
      </c>
      <c r="AA103" s="7">
        <v>574</v>
      </c>
      <c r="AB103" s="7">
        <v>25.263143119601999</v>
      </c>
      <c r="AC103" s="7">
        <v>28.151340272621699</v>
      </c>
      <c r="AD103" s="13">
        <v>569</v>
      </c>
      <c r="AE103" s="6">
        <v>25.781958813897301</v>
      </c>
      <c r="AF103" s="13">
        <v>560</v>
      </c>
      <c r="AG103" s="6">
        <v>21.376157625283799</v>
      </c>
      <c r="AH103" s="13">
        <v>527</v>
      </c>
      <c r="AI103" s="6">
        <v>139.726072372164</v>
      </c>
      <c r="AJ103" s="6">
        <v>9.7999999999999997E-3</v>
      </c>
      <c r="AK103" s="6">
        <v>4.5999999999999999E-3</v>
      </c>
      <c r="AL103" s="33">
        <f t="shared" si="7"/>
        <v>574</v>
      </c>
      <c r="AM103" s="33">
        <f t="shared" si="8"/>
        <v>25.263143119601999</v>
      </c>
      <c r="AN103" s="29">
        <f t="shared" si="9"/>
        <v>166.2</v>
      </c>
      <c r="AO103" s="29">
        <f t="shared" si="10"/>
        <v>0.85099999999999998</v>
      </c>
      <c r="AP103" s="29">
        <f t="shared" si="11"/>
        <v>6.9000000000000006E-2</v>
      </c>
      <c r="AQ103" s="34">
        <f t="shared" si="12"/>
        <v>1.1750881316098707</v>
      </c>
    </row>
    <row r="104" spans="1:43" x14ac:dyDescent="0.75">
      <c r="A104" s="5" t="s">
        <v>136</v>
      </c>
      <c r="B104" s="22">
        <v>243</v>
      </c>
      <c r="C104" s="22">
        <v>1.59</v>
      </c>
      <c r="D104" s="22">
        <v>0.11</v>
      </c>
      <c r="E104" s="22">
        <v>5600</v>
      </c>
      <c r="F104" s="20">
        <v>9.1743119266054993</v>
      </c>
      <c r="G104" s="22">
        <v>0.35717640577550902</v>
      </c>
      <c r="H104" s="18">
        <v>5.7700000000000001E-2</v>
      </c>
      <c r="I104" s="15">
        <v>2.43320057779491E-3</v>
      </c>
      <c r="J104" s="24">
        <v>0.37925999999999999</v>
      </c>
      <c r="K104" s="18">
        <v>0.86699999999999999</v>
      </c>
      <c r="L104" s="15">
        <v>3.2920490840204597E-2</v>
      </c>
      <c r="M104" s="18">
        <v>0.109</v>
      </c>
      <c r="N104" s="15">
        <v>4.2436128770188203E-3</v>
      </c>
      <c r="O104" s="24">
        <v>0.84409000000000001</v>
      </c>
      <c r="P104" s="10">
        <v>666</v>
      </c>
      <c r="Q104" s="6">
        <v>24.483065704705702</v>
      </c>
      <c r="R104" s="6">
        <v>28.363051280257899</v>
      </c>
      <c r="S104" s="10">
        <v>632</v>
      </c>
      <c r="T104" s="6">
        <v>17.9793460854596</v>
      </c>
      <c r="U104" s="6">
        <v>20.9001702016579</v>
      </c>
      <c r="V104" s="10">
        <v>513</v>
      </c>
      <c r="W104" s="6">
        <v>80.033758914575102</v>
      </c>
      <c r="X104" s="6">
        <v>82.697191823048001</v>
      </c>
      <c r="Y104" s="6">
        <v>-5.37974683544304</v>
      </c>
      <c r="Z104" s="6">
        <v>-29.824561403508799</v>
      </c>
      <c r="AA104" s="7" t="s">
        <v>35</v>
      </c>
      <c r="AB104" s="7" t="s">
        <v>35</v>
      </c>
      <c r="AC104" s="7" t="s">
        <v>35</v>
      </c>
      <c r="AD104" s="13">
        <v>666</v>
      </c>
      <c r="AE104" s="6">
        <v>24.483065704705702</v>
      </c>
      <c r="AF104" s="13">
        <v>627</v>
      </c>
      <c r="AG104" s="6">
        <v>18.460441101467001</v>
      </c>
      <c r="AH104" s="13">
        <v>488</v>
      </c>
      <c r="AI104" s="6">
        <v>76.723917822256197</v>
      </c>
      <c r="AJ104" s="6">
        <v>5.6999999999999998E-4</v>
      </c>
      <c r="AK104" s="6">
        <v>5.5000000000000003E-4</v>
      </c>
      <c r="AL104" s="33" t="str">
        <f t="shared" si="7"/>
        <v>Discordant</v>
      </c>
      <c r="AM104" s="33" t="str">
        <f t="shared" si="8"/>
        <v>Discordant</v>
      </c>
      <c r="AN104" s="29">
        <f t="shared" si="9"/>
        <v>243</v>
      </c>
      <c r="AO104" s="29">
        <f t="shared" si="10"/>
        <v>1.59</v>
      </c>
      <c r="AP104" s="29">
        <f t="shared" si="11"/>
        <v>0.11</v>
      </c>
      <c r="AQ104" s="34">
        <f t="shared" si="12"/>
        <v>0.62893081761006286</v>
      </c>
    </row>
    <row r="105" spans="1:43" x14ac:dyDescent="0.75">
      <c r="A105" s="5" t="s">
        <v>137</v>
      </c>
      <c r="B105" s="22">
        <v>912</v>
      </c>
      <c r="C105" s="22">
        <v>90.2</v>
      </c>
      <c r="D105" s="22">
        <v>9.9</v>
      </c>
      <c r="E105" s="22">
        <v>11640</v>
      </c>
      <c r="F105" s="20">
        <v>17.825311942959001</v>
      </c>
      <c r="G105" s="22">
        <v>0.71234006057438304</v>
      </c>
      <c r="H105" s="18">
        <v>5.3100000000000001E-2</v>
      </c>
      <c r="I105" s="15">
        <v>1.51673815705593E-3</v>
      </c>
      <c r="J105" s="24">
        <v>0.57996999999999999</v>
      </c>
      <c r="K105" s="18">
        <v>0.41</v>
      </c>
      <c r="L105" s="15">
        <v>1.4248353027630899E-2</v>
      </c>
      <c r="M105" s="18">
        <v>5.6099999999999997E-2</v>
      </c>
      <c r="N105" s="15">
        <v>2.2418837620402999E-3</v>
      </c>
      <c r="O105" s="24">
        <v>0.80708999999999997</v>
      </c>
      <c r="P105" s="10">
        <v>352</v>
      </c>
      <c r="Q105" s="6">
        <v>13.828870699004201</v>
      </c>
      <c r="R105" s="6">
        <v>15.8470716558978</v>
      </c>
      <c r="S105" s="10">
        <v>348</v>
      </c>
      <c r="T105" s="6">
        <v>10.153379048535101</v>
      </c>
      <c r="U105" s="6">
        <v>12.1497464082201</v>
      </c>
      <c r="V105" s="10">
        <v>327</v>
      </c>
      <c r="W105" s="6">
        <v>62.420860702844401</v>
      </c>
      <c r="X105" s="6">
        <v>67.014019659643196</v>
      </c>
      <c r="Y105" s="6">
        <v>-1.14942528735634</v>
      </c>
      <c r="Z105" s="6">
        <v>-7.6452599388379099</v>
      </c>
      <c r="AA105" s="7">
        <v>352</v>
      </c>
      <c r="AB105" s="7">
        <v>13.828870699004201</v>
      </c>
      <c r="AC105" s="7">
        <v>15.8470716558978</v>
      </c>
      <c r="AD105" s="13">
        <v>351</v>
      </c>
      <c r="AE105" s="6">
        <v>13.828870699004201</v>
      </c>
      <c r="AF105" s="13">
        <v>344</v>
      </c>
      <c r="AG105" s="6">
        <v>11.545739738242499</v>
      </c>
      <c r="AH105" s="13">
        <v>294</v>
      </c>
      <c r="AI105" s="6">
        <v>49.740474976460597</v>
      </c>
      <c r="AJ105" s="6">
        <v>1.2999999999999999E-3</v>
      </c>
      <c r="AK105" s="6">
        <v>2E-3</v>
      </c>
      <c r="AL105" s="33">
        <f t="shared" si="7"/>
        <v>352</v>
      </c>
      <c r="AM105" s="33">
        <f t="shared" si="8"/>
        <v>13.828870699004201</v>
      </c>
      <c r="AN105" s="29">
        <f t="shared" si="9"/>
        <v>912</v>
      </c>
      <c r="AO105" s="29">
        <f t="shared" si="10"/>
        <v>90.2</v>
      </c>
      <c r="AP105" s="29">
        <f t="shared" si="11"/>
        <v>9.9</v>
      </c>
      <c r="AQ105" s="34">
        <f t="shared" si="12"/>
        <v>1.1086474501108647E-2</v>
      </c>
    </row>
    <row r="106" spans="1:43" x14ac:dyDescent="0.75">
      <c r="A106" s="5" t="s">
        <v>138</v>
      </c>
      <c r="B106" s="22">
        <v>274</v>
      </c>
      <c r="C106" s="22">
        <v>1.55</v>
      </c>
      <c r="D106" s="22">
        <v>0.11</v>
      </c>
      <c r="E106" s="22">
        <v>6750</v>
      </c>
      <c r="F106" s="20">
        <v>10.405827263267399</v>
      </c>
      <c r="G106" s="22">
        <v>0.438774438636441</v>
      </c>
      <c r="H106" s="18">
        <v>5.8999999999999997E-2</v>
      </c>
      <c r="I106" s="15">
        <v>2.2560945287723299E-3</v>
      </c>
      <c r="J106" s="24">
        <v>0.47976999999999997</v>
      </c>
      <c r="K106" s="18">
        <v>0.78</v>
      </c>
      <c r="L106" s="15">
        <v>2.9719254633990999E-2</v>
      </c>
      <c r="M106" s="18">
        <v>9.6100000000000005E-2</v>
      </c>
      <c r="N106" s="15">
        <v>4.0521740834396497E-3</v>
      </c>
      <c r="O106" s="24">
        <v>0.83104</v>
      </c>
      <c r="P106" s="10">
        <v>591</v>
      </c>
      <c r="Q106" s="6">
        <v>23.9518893843473</v>
      </c>
      <c r="R106" s="6">
        <v>27.1449396793213</v>
      </c>
      <c r="S106" s="10">
        <v>584</v>
      </c>
      <c r="T106" s="6">
        <v>16.632306386652001</v>
      </c>
      <c r="U106" s="6">
        <v>19.435817894310599</v>
      </c>
      <c r="V106" s="10">
        <v>558</v>
      </c>
      <c r="W106" s="6">
        <v>80.323524450418503</v>
      </c>
      <c r="X106" s="6">
        <v>83.760100013276301</v>
      </c>
      <c r="Y106" s="6">
        <v>-1.1986301369863099</v>
      </c>
      <c r="Z106" s="6">
        <v>-5.9139784946236498</v>
      </c>
      <c r="AA106" s="7">
        <v>591</v>
      </c>
      <c r="AB106" s="7">
        <v>23.9518893843473</v>
      </c>
      <c r="AC106" s="7">
        <v>27.1449396793213</v>
      </c>
      <c r="AD106" s="13">
        <v>590</v>
      </c>
      <c r="AE106" s="6">
        <v>23.9518893843473</v>
      </c>
      <c r="AF106" s="13">
        <v>568</v>
      </c>
      <c r="AG106" s="6">
        <v>17.5914074405508</v>
      </c>
      <c r="AH106" s="13">
        <v>485</v>
      </c>
      <c r="AI106" s="6">
        <v>73.535491975895397</v>
      </c>
      <c r="AJ106" s="6">
        <v>2.2000000000000001E-3</v>
      </c>
      <c r="AK106" s="6">
        <v>1.1999999999999999E-3</v>
      </c>
      <c r="AL106" s="33">
        <f t="shared" si="7"/>
        <v>591</v>
      </c>
      <c r="AM106" s="33">
        <f t="shared" si="8"/>
        <v>23.9518893843473</v>
      </c>
      <c r="AN106" s="29">
        <f t="shared" si="9"/>
        <v>274</v>
      </c>
      <c r="AO106" s="29">
        <f t="shared" si="10"/>
        <v>1.55</v>
      </c>
      <c r="AP106" s="29">
        <f t="shared" si="11"/>
        <v>0.11</v>
      </c>
      <c r="AQ106" s="34">
        <f t="shared" si="12"/>
        <v>0.64516129032258063</v>
      </c>
    </row>
    <row r="107" spans="1:43" x14ac:dyDescent="0.75">
      <c r="A107" s="5" t="s">
        <v>139</v>
      </c>
      <c r="B107" s="22">
        <v>297</v>
      </c>
      <c r="C107" s="22">
        <v>0.82</v>
      </c>
      <c r="D107" s="22">
        <v>5.8999999999999997E-2</v>
      </c>
      <c r="E107" s="22">
        <v>7940</v>
      </c>
      <c r="F107" s="20">
        <v>9.8135426889106991</v>
      </c>
      <c r="G107" s="22">
        <v>0.42217567417481999</v>
      </c>
      <c r="H107" s="18">
        <v>5.96E-2</v>
      </c>
      <c r="I107" s="15">
        <v>2.0076567746846398E-3</v>
      </c>
      <c r="J107" s="24">
        <v>0.77532000000000001</v>
      </c>
      <c r="K107" s="18">
        <v>0.83299999999999996</v>
      </c>
      <c r="L107" s="15">
        <v>2.9154270444653501E-2</v>
      </c>
      <c r="M107" s="18">
        <v>0.1019</v>
      </c>
      <c r="N107" s="15">
        <v>4.3837075521184097E-3</v>
      </c>
      <c r="O107" s="24">
        <v>0.91383000000000003</v>
      </c>
      <c r="P107" s="10">
        <v>625</v>
      </c>
      <c r="Q107" s="6">
        <v>25.387171847682598</v>
      </c>
      <c r="R107" s="6">
        <v>28.740659153239399</v>
      </c>
      <c r="S107" s="10">
        <v>614</v>
      </c>
      <c r="T107" s="6">
        <v>15.9769129622688</v>
      </c>
      <c r="U107" s="6">
        <v>19.079173978317101</v>
      </c>
      <c r="V107" s="10">
        <v>583</v>
      </c>
      <c r="W107" s="6">
        <v>70.360084269340305</v>
      </c>
      <c r="X107" s="6">
        <v>74.131909776456695</v>
      </c>
      <c r="Y107" s="6">
        <v>-1.79153094462541</v>
      </c>
      <c r="Z107" s="6">
        <v>-7.2041166380788999</v>
      </c>
      <c r="AA107" s="7">
        <v>625</v>
      </c>
      <c r="AB107" s="7">
        <v>25.387171847682598</v>
      </c>
      <c r="AC107" s="7">
        <v>28.740659153239399</v>
      </c>
      <c r="AD107" s="13">
        <v>623</v>
      </c>
      <c r="AE107" s="6">
        <v>25.889099915288</v>
      </c>
      <c r="AF107" s="13">
        <v>599</v>
      </c>
      <c r="AG107" s="6">
        <v>19.306909328111299</v>
      </c>
      <c r="AH107" s="13">
        <v>511</v>
      </c>
      <c r="AI107" s="6">
        <v>63.857039223476903</v>
      </c>
      <c r="AJ107" s="6">
        <v>2.0999999999999999E-3</v>
      </c>
      <c r="AK107" s="6">
        <v>1.2999999999999999E-3</v>
      </c>
      <c r="AL107" s="33">
        <f t="shared" si="7"/>
        <v>625</v>
      </c>
      <c r="AM107" s="33">
        <f t="shared" si="8"/>
        <v>25.387171847682598</v>
      </c>
      <c r="AN107" s="29">
        <f t="shared" si="9"/>
        <v>297</v>
      </c>
      <c r="AO107" s="29">
        <f t="shared" si="10"/>
        <v>0.82</v>
      </c>
      <c r="AP107" s="29">
        <f t="shared" si="11"/>
        <v>5.8999999999999997E-2</v>
      </c>
      <c r="AQ107" s="34">
        <f t="shared" si="12"/>
        <v>1.2195121951219512</v>
      </c>
    </row>
    <row r="108" spans="1:43" x14ac:dyDescent="0.75">
      <c r="A108" s="5" t="s">
        <v>140</v>
      </c>
      <c r="B108" s="22">
        <v>396</v>
      </c>
      <c r="C108" s="22">
        <v>1.67</v>
      </c>
      <c r="D108" s="22">
        <v>0.11</v>
      </c>
      <c r="E108" s="22">
        <v>9290</v>
      </c>
      <c r="F108" s="20">
        <v>12.1951219512195</v>
      </c>
      <c r="G108" s="22">
        <v>0.551227738655238</v>
      </c>
      <c r="H108" s="18">
        <v>6.0699999999999997E-2</v>
      </c>
      <c r="I108" s="15">
        <v>2.11457412036885E-3</v>
      </c>
      <c r="J108" s="24">
        <v>0.62917000000000001</v>
      </c>
      <c r="K108" s="18">
        <v>0.68100000000000005</v>
      </c>
      <c r="L108" s="15">
        <v>2.4922796408910399E-2</v>
      </c>
      <c r="M108" s="18">
        <v>8.2000000000000003E-2</v>
      </c>
      <c r="N108" s="15">
        <v>3.7064553147178199E-3</v>
      </c>
      <c r="O108" s="24">
        <v>0.79879999999999995</v>
      </c>
      <c r="P108" s="10">
        <v>507</v>
      </c>
      <c r="Q108" s="6">
        <v>21.8852815200704</v>
      </c>
      <c r="R108" s="6">
        <v>24.512689320172999</v>
      </c>
      <c r="S108" s="10">
        <v>526</v>
      </c>
      <c r="T108" s="6">
        <v>15.1821829033772</v>
      </c>
      <c r="U108" s="6">
        <v>17.802328592350801</v>
      </c>
      <c r="V108" s="10">
        <v>615</v>
      </c>
      <c r="W108" s="6">
        <v>85.110344219807999</v>
      </c>
      <c r="X108" s="6">
        <v>90.323655744235097</v>
      </c>
      <c r="Y108" s="6">
        <v>3.6121673003802401</v>
      </c>
      <c r="Z108" s="6">
        <v>17.560975609756099</v>
      </c>
      <c r="AA108" s="7">
        <v>507</v>
      </c>
      <c r="AB108" s="7">
        <v>21.8852815200704</v>
      </c>
      <c r="AC108" s="7">
        <v>24.512689320172999</v>
      </c>
      <c r="AD108" s="13">
        <v>505</v>
      </c>
      <c r="AE108" s="6">
        <v>22.399074695458602</v>
      </c>
      <c r="AF108" s="13">
        <v>495</v>
      </c>
      <c r="AG108" s="6">
        <v>18.137548834161599</v>
      </c>
      <c r="AH108" s="13">
        <v>467</v>
      </c>
      <c r="AI108" s="6">
        <v>72.057412479315403</v>
      </c>
      <c r="AJ108" s="6">
        <v>5.8999999999999999E-3</v>
      </c>
      <c r="AK108" s="6">
        <v>2.7000000000000001E-3</v>
      </c>
      <c r="AL108" s="33">
        <f t="shared" si="7"/>
        <v>507</v>
      </c>
      <c r="AM108" s="33">
        <f t="shared" si="8"/>
        <v>21.8852815200704</v>
      </c>
      <c r="AN108" s="29">
        <f t="shared" si="9"/>
        <v>396</v>
      </c>
      <c r="AO108" s="29">
        <f t="shared" si="10"/>
        <v>1.67</v>
      </c>
      <c r="AP108" s="29">
        <f t="shared" si="11"/>
        <v>0.11</v>
      </c>
      <c r="AQ108" s="34">
        <f t="shared" si="12"/>
        <v>0.5988023952095809</v>
      </c>
    </row>
    <row r="109" spans="1:43" x14ac:dyDescent="0.75">
      <c r="A109" s="5" t="s">
        <v>141</v>
      </c>
      <c r="B109" s="22">
        <v>855</v>
      </c>
      <c r="C109" s="22">
        <v>0.70499999999999996</v>
      </c>
      <c r="D109" s="22">
        <v>5.3999999999999999E-2</v>
      </c>
      <c r="E109" s="22">
        <v>14030</v>
      </c>
      <c r="F109" s="20">
        <v>21.367521367521402</v>
      </c>
      <c r="G109" s="22">
        <v>1.10749677223272</v>
      </c>
      <c r="H109" s="18">
        <v>7.0800000000000002E-2</v>
      </c>
      <c r="I109" s="15">
        <v>2.26836654096029E-3</v>
      </c>
      <c r="J109" s="24">
        <v>0.85192999999999997</v>
      </c>
      <c r="K109" s="18">
        <v>0.45</v>
      </c>
      <c r="L109" s="15">
        <v>1.6245125422722901E-2</v>
      </c>
      <c r="M109" s="18">
        <v>4.6800000000000001E-2</v>
      </c>
      <c r="N109" s="15">
        <v>2.4256837304149899E-3</v>
      </c>
      <c r="O109" s="24">
        <v>0.86792000000000002</v>
      </c>
      <c r="P109" s="10">
        <v>295</v>
      </c>
      <c r="Q109" s="6">
        <v>14.6407230330909</v>
      </c>
      <c r="R109" s="6">
        <v>16.024211446780701</v>
      </c>
      <c r="S109" s="10">
        <v>377</v>
      </c>
      <c r="T109" s="6">
        <v>11.373453287733099</v>
      </c>
      <c r="U109" s="6">
        <v>13.419160201690699</v>
      </c>
      <c r="V109" s="10">
        <v>935</v>
      </c>
      <c r="W109" s="6">
        <v>77.912733351615898</v>
      </c>
      <c r="X109" s="6">
        <v>85.179697547485006</v>
      </c>
      <c r="Y109" s="6">
        <v>21.7506631299735</v>
      </c>
      <c r="Z109" s="6">
        <v>68.449197860962599</v>
      </c>
      <c r="AA109" s="7" t="s">
        <v>35</v>
      </c>
      <c r="AB109" s="7" t="s">
        <v>35</v>
      </c>
      <c r="AC109" s="7" t="s">
        <v>35</v>
      </c>
      <c r="AD109" s="13">
        <v>289</v>
      </c>
      <c r="AE109" s="6">
        <v>15.178595815545</v>
      </c>
      <c r="AF109" s="13">
        <v>289</v>
      </c>
      <c r="AG109" s="6">
        <v>15.3876391850162</v>
      </c>
      <c r="AH109" s="13">
        <v>295</v>
      </c>
      <c r="AI109" s="6">
        <v>58.959130067530602</v>
      </c>
      <c r="AJ109" s="6">
        <v>2.3800000000000002E-2</v>
      </c>
      <c r="AK109" s="6">
        <v>4.3E-3</v>
      </c>
      <c r="AL109" s="33" t="str">
        <f t="shared" si="7"/>
        <v>Discordant</v>
      </c>
      <c r="AM109" s="33" t="str">
        <f t="shared" si="8"/>
        <v>Discordant</v>
      </c>
      <c r="AN109" s="29">
        <f t="shared" si="9"/>
        <v>855</v>
      </c>
      <c r="AO109" s="29">
        <f t="shared" si="10"/>
        <v>0.70499999999999996</v>
      </c>
      <c r="AP109" s="29">
        <f t="shared" si="11"/>
        <v>5.3999999999999999E-2</v>
      </c>
      <c r="AQ109" s="34">
        <f t="shared" si="12"/>
        <v>1.4184397163120568</v>
      </c>
    </row>
    <row r="110" spans="1:43" x14ac:dyDescent="0.75">
      <c r="A110" s="5" t="s">
        <v>142</v>
      </c>
      <c r="B110" s="22">
        <v>481</v>
      </c>
      <c r="C110" s="22">
        <v>0.82199999999999995</v>
      </c>
      <c r="D110" s="22">
        <v>6.8000000000000005E-2</v>
      </c>
      <c r="E110" s="22">
        <v>13350</v>
      </c>
      <c r="F110" s="20">
        <v>10.952902519167599</v>
      </c>
      <c r="G110" s="22">
        <v>0.45410760741519601</v>
      </c>
      <c r="H110" s="18">
        <v>5.8700000000000002E-2</v>
      </c>
      <c r="I110" s="15">
        <v>1.5927420232587301E-3</v>
      </c>
      <c r="J110" s="24">
        <v>0.80603999999999998</v>
      </c>
      <c r="K110" s="18">
        <v>0.73399999999999999</v>
      </c>
      <c r="L110" s="15">
        <v>2.2416287574886201E-2</v>
      </c>
      <c r="M110" s="18">
        <v>9.1300000000000006E-2</v>
      </c>
      <c r="N110" s="15">
        <v>3.78530024205478E-3</v>
      </c>
      <c r="O110" s="24">
        <v>0.82967000000000002</v>
      </c>
      <c r="P110" s="10">
        <v>563</v>
      </c>
      <c r="Q110" s="6">
        <v>22.097148881768199</v>
      </c>
      <c r="R110" s="6">
        <v>25.235799512290001</v>
      </c>
      <c r="S110" s="10">
        <v>558</v>
      </c>
      <c r="T110" s="6">
        <v>13.332306423139601</v>
      </c>
      <c r="U110" s="6">
        <v>16.495655066681898</v>
      </c>
      <c r="V110" s="10">
        <v>545</v>
      </c>
      <c r="W110" s="6">
        <v>59.716775343349198</v>
      </c>
      <c r="X110" s="6">
        <v>64.490939262217594</v>
      </c>
      <c r="Y110" s="6">
        <v>-0.89605734767023604</v>
      </c>
      <c r="Z110" s="6">
        <v>-3.3027522935779698</v>
      </c>
      <c r="AA110" s="7">
        <v>563</v>
      </c>
      <c r="AB110" s="7">
        <v>22.097148881768199</v>
      </c>
      <c r="AC110" s="7">
        <v>25.235799512290001</v>
      </c>
      <c r="AD110" s="13">
        <v>561</v>
      </c>
      <c r="AE110" s="6">
        <v>22.5896212607257</v>
      </c>
      <c r="AF110" s="13">
        <v>539</v>
      </c>
      <c r="AG110" s="6">
        <v>15.469175626402601</v>
      </c>
      <c r="AH110" s="13">
        <v>454</v>
      </c>
      <c r="AI110" s="6">
        <v>49.165569837112997</v>
      </c>
      <c r="AJ110" s="6">
        <v>3.3E-3</v>
      </c>
      <c r="AK110" s="6">
        <v>1.6000000000000001E-3</v>
      </c>
      <c r="AL110" s="33">
        <f t="shared" si="7"/>
        <v>563</v>
      </c>
      <c r="AM110" s="33">
        <f t="shared" si="8"/>
        <v>22.097148881768199</v>
      </c>
      <c r="AN110" s="29">
        <f t="shared" si="9"/>
        <v>481</v>
      </c>
      <c r="AO110" s="29">
        <f t="shared" si="10"/>
        <v>0.82199999999999995</v>
      </c>
      <c r="AP110" s="29">
        <f t="shared" si="11"/>
        <v>6.8000000000000005E-2</v>
      </c>
      <c r="AQ110" s="34">
        <f t="shared" si="12"/>
        <v>1.2165450121654502</v>
      </c>
    </row>
    <row r="111" spans="1:43" x14ac:dyDescent="0.75">
      <c r="A111" s="5" t="s">
        <v>143</v>
      </c>
      <c r="B111" s="22">
        <v>109.7</v>
      </c>
      <c r="C111" s="22">
        <v>3.45</v>
      </c>
      <c r="D111" s="22">
        <v>0.28999999999999998</v>
      </c>
      <c r="E111" s="22">
        <v>9240</v>
      </c>
      <c r="F111" s="20">
        <v>4.0322580645161299</v>
      </c>
      <c r="G111" s="22">
        <v>0.17873392188363199</v>
      </c>
      <c r="H111" s="18">
        <v>7.9899999999999999E-2</v>
      </c>
      <c r="I111" s="15">
        <v>2.9029566126347601E-3</v>
      </c>
      <c r="J111" s="24">
        <v>0.84006000000000003</v>
      </c>
      <c r="K111" s="18">
        <v>2.706</v>
      </c>
      <c r="L111" s="15">
        <v>8.5870819536324305E-2</v>
      </c>
      <c r="M111" s="18">
        <v>0.248</v>
      </c>
      <c r="N111" s="15">
        <v>1.09928511315309E-2</v>
      </c>
      <c r="O111" s="24">
        <v>0.72624</v>
      </c>
      <c r="P111" s="10">
        <v>1425</v>
      </c>
      <c r="Q111" s="6">
        <v>56.030909626180303</v>
      </c>
      <c r="R111" s="6">
        <v>63.068406462542903</v>
      </c>
      <c r="S111" s="10">
        <v>1329</v>
      </c>
      <c r="T111" s="6">
        <v>23.334135870787101</v>
      </c>
      <c r="U111" s="6">
        <v>28.726868763753501</v>
      </c>
      <c r="V111" s="10">
        <v>1183</v>
      </c>
      <c r="W111" s="6">
        <v>68.648878113147802</v>
      </c>
      <c r="X111" s="6">
        <v>71.504370896967202</v>
      </c>
      <c r="Y111" s="6">
        <v>-7.2234762979684</v>
      </c>
      <c r="Z111" s="6">
        <v>-20.456466610312798</v>
      </c>
      <c r="AA111" s="7" t="s">
        <v>35</v>
      </c>
      <c r="AB111" s="7" t="s">
        <v>35</v>
      </c>
      <c r="AC111" s="7" t="s">
        <v>35</v>
      </c>
      <c r="AD111" s="13">
        <v>1422</v>
      </c>
      <c r="AE111" s="6">
        <v>57.0468827679233</v>
      </c>
      <c r="AF111" s="13">
        <v>1307</v>
      </c>
      <c r="AG111" s="6">
        <v>28.191574926497999</v>
      </c>
      <c r="AH111" s="13">
        <v>1131</v>
      </c>
      <c r="AI111" s="6">
        <v>59.807051977119102</v>
      </c>
      <c r="AJ111" s="6">
        <v>2.8E-3</v>
      </c>
      <c r="AK111" s="6">
        <v>2.3999999999999998E-3</v>
      </c>
      <c r="AL111" s="33" t="str">
        <f t="shared" si="7"/>
        <v>Discordant</v>
      </c>
      <c r="AM111" s="33" t="str">
        <f t="shared" si="8"/>
        <v>Discordant</v>
      </c>
      <c r="AN111" s="29">
        <f t="shared" si="9"/>
        <v>109.7</v>
      </c>
      <c r="AO111" s="29">
        <f t="shared" si="10"/>
        <v>3.45</v>
      </c>
      <c r="AP111" s="29">
        <f t="shared" si="11"/>
        <v>0.28999999999999998</v>
      </c>
      <c r="AQ111" s="34">
        <f t="shared" si="12"/>
        <v>0.28985507246376813</v>
      </c>
    </row>
    <row r="112" spans="1:43" x14ac:dyDescent="0.75">
      <c r="A112" s="5" t="s">
        <v>144</v>
      </c>
      <c r="B112" s="22">
        <v>272</v>
      </c>
      <c r="C112" s="22">
        <v>1.52</v>
      </c>
      <c r="D112" s="22">
        <v>0.16</v>
      </c>
      <c r="E112" s="22">
        <v>7950</v>
      </c>
      <c r="F112" s="20">
        <v>11.8764845605701</v>
      </c>
      <c r="G112" s="22">
        <v>0.63868857109348098</v>
      </c>
      <c r="H112" s="18">
        <v>6.2300000000000001E-2</v>
      </c>
      <c r="I112" s="15">
        <v>2.4644242788172499E-3</v>
      </c>
      <c r="J112" s="24">
        <v>0.76854</v>
      </c>
      <c r="K112" s="18">
        <v>0.71299999999999997</v>
      </c>
      <c r="L112" s="15">
        <v>2.8750174544861399E-2</v>
      </c>
      <c r="M112" s="18">
        <v>8.4199999999999997E-2</v>
      </c>
      <c r="N112" s="15">
        <v>4.5280720411671896E-3</v>
      </c>
      <c r="O112" s="24">
        <v>0.85002</v>
      </c>
      <c r="P112" s="10">
        <v>521</v>
      </c>
      <c r="Q112" s="6">
        <v>26.791354631775199</v>
      </c>
      <c r="R112" s="6">
        <v>29.082486761707202</v>
      </c>
      <c r="S112" s="10">
        <v>545</v>
      </c>
      <c r="T112" s="6">
        <v>16.784163111597898</v>
      </c>
      <c r="U112" s="6">
        <v>19.3116243984486</v>
      </c>
      <c r="V112" s="10">
        <v>666</v>
      </c>
      <c r="W112" s="6">
        <v>101.805434728189</v>
      </c>
      <c r="X112" s="6">
        <v>106.811771913122</v>
      </c>
      <c r="Y112" s="6">
        <v>4.4036697247706398</v>
      </c>
      <c r="Z112" s="6">
        <v>21.7717717717718</v>
      </c>
      <c r="AA112" s="7">
        <v>521</v>
      </c>
      <c r="AB112" s="7">
        <v>26.791354631775199</v>
      </c>
      <c r="AC112" s="7">
        <v>29.082486761707202</v>
      </c>
      <c r="AD112" s="13">
        <v>517</v>
      </c>
      <c r="AE112" s="6">
        <v>27.335758321391801</v>
      </c>
      <c r="AF112" s="13">
        <v>503</v>
      </c>
      <c r="AG112" s="6">
        <v>23.073017387345001</v>
      </c>
      <c r="AH112" s="13">
        <v>448</v>
      </c>
      <c r="AI112" s="6">
        <v>87.058345609111498</v>
      </c>
      <c r="AJ112" s="6">
        <v>8.0999999999999996E-3</v>
      </c>
      <c r="AK112" s="6">
        <v>3.3999999999999998E-3</v>
      </c>
      <c r="AL112" s="33">
        <f t="shared" si="7"/>
        <v>521</v>
      </c>
      <c r="AM112" s="33">
        <f t="shared" si="8"/>
        <v>26.791354631775199</v>
      </c>
      <c r="AN112" s="29">
        <f t="shared" si="9"/>
        <v>272</v>
      </c>
      <c r="AO112" s="29">
        <f t="shared" si="10"/>
        <v>1.52</v>
      </c>
      <c r="AP112" s="29">
        <f t="shared" si="11"/>
        <v>0.16</v>
      </c>
      <c r="AQ112" s="34">
        <f t="shared" si="12"/>
        <v>0.65789473684210531</v>
      </c>
    </row>
    <row r="113" spans="1:43" x14ac:dyDescent="0.75">
      <c r="A113" s="5" t="s">
        <v>145</v>
      </c>
      <c r="B113" s="22">
        <v>1560</v>
      </c>
      <c r="C113" s="22">
        <v>4.5199999999999996</v>
      </c>
      <c r="D113" s="22">
        <v>0.41</v>
      </c>
      <c r="E113" s="22">
        <v>21050</v>
      </c>
      <c r="F113" s="20">
        <v>19.3050193050193</v>
      </c>
      <c r="G113" s="22">
        <v>0.88762797110870595</v>
      </c>
      <c r="H113" s="18">
        <v>5.1900000000000002E-2</v>
      </c>
      <c r="I113" s="15">
        <v>1.3628811710615001E-3</v>
      </c>
      <c r="J113" s="24">
        <v>0.70664000000000005</v>
      </c>
      <c r="K113" s="18">
        <v>0.36699999999999999</v>
      </c>
      <c r="L113" s="15">
        <v>1.35679857443911E-2</v>
      </c>
      <c r="M113" s="18">
        <v>5.1799999999999999E-2</v>
      </c>
      <c r="N113" s="15">
        <v>2.38171887719772E-3</v>
      </c>
      <c r="O113" s="24">
        <v>0.84130000000000005</v>
      </c>
      <c r="P113" s="10">
        <v>325</v>
      </c>
      <c r="Q113" s="6">
        <v>14.4810528069313</v>
      </c>
      <c r="R113" s="6">
        <v>16.161120979183998</v>
      </c>
      <c r="S113" s="10">
        <v>317</v>
      </c>
      <c r="T113" s="6">
        <v>10.253287218161599</v>
      </c>
      <c r="U113" s="6">
        <v>11.9618202537006</v>
      </c>
      <c r="V113" s="10">
        <v>269</v>
      </c>
      <c r="W113" s="6">
        <v>58.4119213482684</v>
      </c>
      <c r="X113" s="6">
        <v>62.746239133163598</v>
      </c>
      <c r="Y113" s="6">
        <v>-2.5236593059937</v>
      </c>
      <c r="Z113" s="6">
        <v>-20.817843866171</v>
      </c>
      <c r="AA113" s="7">
        <v>325</v>
      </c>
      <c r="AB113" s="7">
        <v>14.4810528069313</v>
      </c>
      <c r="AC113" s="7">
        <v>16.161120979183998</v>
      </c>
      <c r="AD113" s="13">
        <v>325</v>
      </c>
      <c r="AE113" s="6">
        <v>14.999796345188599</v>
      </c>
      <c r="AF113" s="13">
        <v>314</v>
      </c>
      <c r="AG113" s="6">
        <v>12.242953025235201</v>
      </c>
      <c r="AH113" s="13">
        <v>240</v>
      </c>
      <c r="AI113" s="6">
        <v>36.313586377501899</v>
      </c>
      <c r="AJ113" s="6">
        <v>1.1999999999999999E-3</v>
      </c>
      <c r="AK113" s="6">
        <v>2.3999999999999998E-3</v>
      </c>
      <c r="AL113" s="33">
        <f t="shared" si="7"/>
        <v>325</v>
      </c>
      <c r="AM113" s="33">
        <f t="shared" si="8"/>
        <v>14.4810528069313</v>
      </c>
      <c r="AN113" s="29">
        <f t="shared" si="9"/>
        <v>1560</v>
      </c>
      <c r="AO113" s="29">
        <f t="shared" si="10"/>
        <v>4.5199999999999996</v>
      </c>
      <c r="AP113" s="29">
        <f t="shared" si="11"/>
        <v>0.41</v>
      </c>
      <c r="AQ113" s="34">
        <f t="shared" si="12"/>
        <v>0.22123893805309736</v>
      </c>
    </row>
    <row r="114" spans="1:43" x14ac:dyDescent="0.75">
      <c r="A114" s="5" t="s">
        <v>147</v>
      </c>
      <c r="B114" s="22">
        <v>173</v>
      </c>
      <c r="C114" s="22">
        <v>5.19</v>
      </c>
      <c r="D114" s="22">
        <v>0.54</v>
      </c>
      <c r="E114" s="22">
        <v>77700</v>
      </c>
      <c r="F114" s="20">
        <v>2.3529411764705901</v>
      </c>
      <c r="G114" s="22">
        <v>0.122598467424142</v>
      </c>
      <c r="H114" s="18">
        <v>0.17019999999999999</v>
      </c>
      <c r="I114" s="15">
        <v>3.9996133288757998E-3</v>
      </c>
      <c r="J114" s="24">
        <v>0.64117999999999997</v>
      </c>
      <c r="K114" s="18">
        <v>9.89</v>
      </c>
      <c r="L114" s="15">
        <v>0.41016726578799501</v>
      </c>
      <c r="M114" s="18">
        <v>0.42499999999999999</v>
      </c>
      <c r="N114" s="15">
        <v>2.2144348178485599E-2</v>
      </c>
      <c r="O114" s="24">
        <v>0.87766999999999995</v>
      </c>
      <c r="P114" s="10">
        <v>2270</v>
      </c>
      <c r="Q114" s="6">
        <v>97.619632308393193</v>
      </c>
      <c r="R114" s="6">
        <v>106.853124134273</v>
      </c>
      <c r="S114" s="10">
        <v>2417</v>
      </c>
      <c r="T114" s="6">
        <v>38.103071612730702</v>
      </c>
      <c r="U114" s="6">
        <v>43.4300329426082</v>
      </c>
      <c r="V114" s="10">
        <v>2551</v>
      </c>
      <c r="W114" s="6">
        <v>40.074325547884897</v>
      </c>
      <c r="X114" s="6">
        <v>44.811401154737297</v>
      </c>
      <c r="Y114" s="6">
        <v>6.08191973520894</v>
      </c>
      <c r="Z114" s="6">
        <v>11.015288122305</v>
      </c>
      <c r="AA114" s="7">
        <v>2551</v>
      </c>
      <c r="AB114" s="7">
        <v>40.074325547884897</v>
      </c>
      <c r="AC114" s="7">
        <v>44.811401154737297</v>
      </c>
      <c r="AD114" s="13">
        <v>2210</v>
      </c>
      <c r="AE114" s="6">
        <v>108.47853525940501</v>
      </c>
      <c r="AF114" s="13">
        <v>2190</v>
      </c>
      <c r="AG114" s="6">
        <v>76.504059149334594</v>
      </c>
      <c r="AH114" s="13">
        <v>2186</v>
      </c>
      <c r="AI114" s="6">
        <v>56.275719170152399</v>
      </c>
      <c r="AJ114" s="6">
        <v>3.7999999999999999E-2</v>
      </c>
      <c r="AK114" s="6">
        <v>1.4E-2</v>
      </c>
      <c r="AL114" s="33">
        <f t="shared" si="7"/>
        <v>2551</v>
      </c>
      <c r="AM114" s="33">
        <f t="shared" si="8"/>
        <v>40.074325547884897</v>
      </c>
      <c r="AN114" s="29">
        <f t="shared" si="9"/>
        <v>173</v>
      </c>
      <c r="AO114" s="29">
        <f t="shared" si="10"/>
        <v>5.19</v>
      </c>
      <c r="AP114" s="29">
        <f t="shared" si="11"/>
        <v>0.54</v>
      </c>
      <c r="AQ114" s="34">
        <f t="shared" si="12"/>
        <v>0.19267822736030826</v>
      </c>
    </row>
    <row r="115" spans="1:43" x14ac:dyDescent="0.75">
      <c r="A115" s="5" t="s">
        <v>148</v>
      </c>
      <c r="B115" s="22">
        <v>370</v>
      </c>
      <c r="C115" s="22">
        <v>3.04</v>
      </c>
      <c r="D115" s="22">
        <v>0.23</v>
      </c>
      <c r="E115" s="22">
        <v>11420</v>
      </c>
      <c r="F115" s="20">
        <v>10.3412616339193</v>
      </c>
      <c r="G115" s="22">
        <v>0.46664913532820801</v>
      </c>
      <c r="H115" s="18">
        <v>6.2100000000000002E-2</v>
      </c>
      <c r="I115" s="15">
        <v>1.9670011798009601E-3</v>
      </c>
      <c r="J115" s="24">
        <v>0.67042000000000002</v>
      </c>
      <c r="K115" s="18">
        <v>0.82299999999999995</v>
      </c>
      <c r="L115" s="15">
        <v>3.17911817767128E-2</v>
      </c>
      <c r="M115" s="18">
        <v>9.6699999999999994E-2</v>
      </c>
      <c r="N115" s="15">
        <v>4.3635847330491901E-3</v>
      </c>
      <c r="O115" s="24">
        <v>0.80869999999999997</v>
      </c>
      <c r="P115" s="10">
        <v>595</v>
      </c>
      <c r="Q115" s="6">
        <v>25.5118673689338</v>
      </c>
      <c r="R115" s="6">
        <v>28.563492163390801</v>
      </c>
      <c r="S115" s="10">
        <v>608</v>
      </c>
      <c r="T115" s="6">
        <v>17.786020208497298</v>
      </c>
      <c r="U115" s="6">
        <v>20.583198066857602</v>
      </c>
      <c r="V115" s="10">
        <v>665</v>
      </c>
      <c r="W115" s="6">
        <v>72.349416328358799</v>
      </c>
      <c r="X115" s="6">
        <v>77.291308001123497</v>
      </c>
      <c r="Y115" s="6">
        <v>2.13815789473685</v>
      </c>
      <c r="Z115" s="6">
        <v>10.526315789473699</v>
      </c>
      <c r="AA115" s="7">
        <v>595</v>
      </c>
      <c r="AB115" s="7">
        <v>25.5118673689338</v>
      </c>
      <c r="AC115" s="7">
        <v>28.563492163390801</v>
      </c>
      <c r="AD115" s="13">
        <v>592</v>
      </c>
      <c r="AE115" s="6">
        <v>26.025725285764299</v>
      </c>
      <c r="AF115" s="13">
        <v>575</v>
      </c>
      <c r="AG115" s="6">
        <v>21.851281766914202</v>
      </c>
      <c r="AH115" s="13">
        <v>513</v>
      </c>
      <c r="AI115" s="6">
        <v>57.947174590778701</v>
      </c>
      <c r="AJ115" s="6">
        <v>5.7999999999999996E-3</v>
      </c>
      <c r="AK115" s="6">
        <v>2.7000000000000001E-3</v>
      </c>
      <c r="AL115" s="33">
        <f t="shared" si="7"/>
        <v>595</v>
      </c>
      <c r="AM115" s="33">
        <f t="shared" si="8"/>
        <v>25.5118673689338</v>
      </c>
      <c r="AN115" s="29">
        <f t="shared" si="9"/>
        <v>370</v>
      </c>
      <c r="AO115" s="29">
        <f t="shared" si="10"/>
        <v>3.04</v>
      </c>
      <c r="AP115" s="29">
        <f t="shared" si="11"/>
        <v>0.23</v>
      </c>
      <c r="AQ115" s="34">
        <f t="shared" si="12"/>
        <v>0.32894736842105265</v>
      </c>
    </row>
    <row r="116" spans="1:43" x14ac:dyDescent="0.75">
      <c r="A116" s="5" t="s">
        <v>149</v>
      </c>
      <c r="B116" s="22">
        <v>440</v>
      </c>
      <c r="C116" s="22">
        <v>3.82</v>
      </c>
      <c r="D116" s="22">
        <v>0.32</v>
      </c>
      <c r="E116" s="22">
        <v>6960</v>
      </c>
      <c r="F116" s="20">
        <v>17.006802721088398</v>
      </c>
      <c r="G116" s="22">
        <v>0.73097224934440397</v>
      </c>
      <c r="H116" s="18">
        <v>5.2400000000000002E-2</v>
      </c>
      <c r="I116" s="15">
        <v>2.0316227435501402E-3</v>
      </c>
      <c r="J116" s="24">
        <v>0.47943999999999998</v>
      </c>
      <c r="K116" s="18">
        <v>0.42299999999999999</v>
      </c>
      <c r="L116" s="15">
        <v>1.6789417582513101E-2</v>
      </c>
      <c r="M116" s="18">
        <v>5.8799999999999998E-2</v>
      </c>
      <c r="N116" s="15">
        <v>2.52729269377332E-3</v>
      </c>
      <c r="O116" s="24">
        <v>0.83325000000000005</v>
      </c>
      <c r="P116" s="10">
        <v>368</v>
      </c>
      <c r="Q116" s="6">
        <v>15.5377905507163</v>
      </c>
      <c r="R116" s="6">
        <v>17.518092060632998</v>
      </c>
      <c r="S116" s="10">
        <v>358</v>
      </c>
      <c r="T116" s="6">
        <v>12.1281554616651</v>
      </c>
      <c r="U116" s="6">
        <v>13.914873956226399</v>
      </c>
      <c r="V116" s="10">
        <v>292</v>
      </c>
      <c r="W116" s="6">
        <v>78.919388577639793</v>
      </c>
      <c r="X116" s="6">
        <v>81.960896111237105</v>
      </c>
      <c r="Y116" s="6">
        <v>-2.7932960893854801</v>
      </c>
      <c r="Z116" s="6">
        <v>-26.027397260274</v>
      </c>
      <c r="AA116" s="7">
        <v>368</v>
      </c>
      <c r="AB116" s="7">
        <v>15.5377905507163</v>
      </c>
      <c r="AC116" s="7">
        <v>17.518092060632998</v>
      </c>
      <c r="AD116" s="13">
        <v>368</v>
      </c>
      <c r="AE116" s="6">
        <v>15.5377905507163</v>
      </c>
      <c r="AF116" s="13">
        <v>353</v>
      </c>
      <c r="AG116" s="6">
        <v>13.1322562761437</v>
      </c>
      <c r="AH116" s="13">
        <v>262</v>
      </c>
      <c r="AI116" s="6">
        <v>69.018105548243597</v>
      </c>
      <c r="AJ116" s="6">
        <v>1.6999999999999999E-3</v>
      </c>
      <c r="AK116" s="6">
        <v>1.6000000000000001E-3</v>
      </c>
      <c r="AL116" s="33">
        <f t="shared" si="7"/>
        <v>368</v>
      </c>
      <c r="AM116" s="33">
        <f t="shared" si="8"/>
        <v>15.5377905507163</v>
      </c>
      <c r="AN116" s="29">
        <f t="shared" si="9"/>
        <v>440</v>
      </c>
      <c r="AO116" s="29">
        <f t="shared" si="10"/>
        <v>3.82</v>
      </c>
      <c r="AP116" s="29">
        <f t="shared" si="11"/>
        <v>0.32</v>
      </c>
      <c r="AQ116" s="34">
        <f t="shared" si="12"/>
        <v>0.26178010471204188</v>
      </c>
    </row>
    <row r="117" spans="1:43" x14ac:dyDescent="0.75">
      <c r="A117" s="5" t="s">
        <v>150</v>
      </c>
      <c r="B117" s="22">
        <v>425</v>
      </c>
      <c r="C117" s="22">
        <v>0.77500000000000002</v>
      </c>
      <c r="D117" s="22">
        <v>5.5E-2</v>
      </c>
      <c r="E117" s="22">
        <v>17630</v>
      </c>
      <c r="F117" s="20">
        <v>11.990407673860901</v>
      </c>
      <c r="G117" s="22">
        <v>0.478385376196103</v>
      </c>
      <c r="H117" s="18">
        <v>7.7200000000000005E-2</v>
      </c>
      <c r="I117" s="15">
        <v>1.81528444176053E-3</v>
      </c>
      <c r="J117" s="24">
        <v>0.62965000000000004</v>
      </c>
      <c r="K117" s="18">
        <v>0.88600000000000001</v>
      </c>
      <c r="L117" s="15">
        <v>3.0907768186007802E-2</v>
      </c>
      <c r="M117" s="18">
        <v>8.3400000000000002E-2</v>
      </c>
      <c r="N117" s="15">
        <v>3.3274381872545702E-3</v>
      </c>
      <c r="O117" s="24">
        <v>0.83335999999999999</v>
      </c>
      <c r="P117" s="10">
        <v>516</v>
      </c>
      <c r="Q117" s="6">
        <v>19.999113362319999</v>
      </c>
      <c r="R117" s="6">
        <v>22.929095417760902</v>
      </c>
      <c r="S117" s="10">
        <v>643</v>
      </c>
      <c r="T117" s="6">
        <v>16.675840092769501</v>
      </c>
      <c r="U117" s="6">
        <v>19.856944953251801</v>
      </c>
      <c r="V117" s="10">
        <v>1121</v>
      </c>
      <c r="W117" s="6">
        <v>201.64871682774699</v>
      </c>
      <c r="X117" s="6">
        <v>246.601211269207</v>
      </c>
      <c r="Y117" s="6">
        <v>19.751166407465</v>
      </c>
      <c r="Z117" s="6">
        <v>53.9696699375558</v>
      </c>
      <c r="AA117" s="7">
        <v>516</v>
      </c>
      <c r="AB117" s="7">
        <v>19.999113362319999</v>
      </c>
      <c r="AC117" s="7">
        <v>22.929095417760902</v>
      </c>
      <c r="AD117" s="13">
        <v>504</v>
      </c>
      <c r="AE117" s="6">
        <v>19.999113362319999</v>
      </c>
      <c r="AF117" s="13">
        <v>507</v>
      </c>
      <c r="AG117" s="6">
        <v>19.520031833980699</v>
      </c>
      <c r="AH117" s="13">
        <v>516</v>
      </c>
      <c r="AI117" s="6">
        <v>199.25480169440499</v>
      </c>
      <c r="AJ117" s="6">
        <v>2.4899999999999999E-2</v>
      </c>
      <c r="AK117" s="6">
        <v>3.3999999999999998E-3</v>
      </c>
      <c r="AL117" s="33">
        <f t="shared" si="7"/>
        <v>516</v>
      </c>
      <c r="AM117" s="33">
        <f t="shared" si="8"/>
        <v>19.999113362319999</v>
      </c>
      <c r="AN117" s="29">
        <f t="shared" si="9"/>
        <v>425</v>
      </c>
      <c r="AO117" s="29">
        <f t="shared" si="10"/>
        <v>0.77500000000000002</v>
      </c>
      <c r="AP117" s="29">
        <f t="shared" si="11"/>
        <v>5.5E-2</v>
      </c>
      <c r="AQ117" s="34">
        <f t="shared" si="12"/>
        <v>1.2903225806451613</v>
      </c>
    </row>
    <row r="118" spans="1:43" x14ac:dyDescent="0.75">
      <c r="A118" s="5" t="s">
        <v>151</v>
      </c>
      <c r="B118" s="22">
        <v>162</v>
      </c>
      <c r="C118" s="22">
        <v>2.4</v>
      </c>
      <c r="D118" s="22">
        <v>0.24</v>
      </c>
      <c r="E118" s="22">
        <v>96200</v>
      </c>
      <c r="F118" s="20">
        <v>2.0202020202020199</v>
      </c>
      <c r="G118" s="22">
        <v>8.5560462013522395E-2</v>
      </c>
      <c r="H118" s="18">
        <v>0.1842</v>
      </c>
      <c r="I118" s="15">
        <v>4.4654262048580704E-3</v>
      </c>
      <c r="J118" s="24">
        <v>0.67652999999999996</v>
      </c>
      <c r="K118" s="18">
        <v>12.48</v>
      </c>
      <c r="L118" s="15">
        <v>0.443835618868066</v>
      </c>
      <c r="M118" s="18">
        <v>0.495</v>
      </c>
      <c r="N118" s="15">
        <v>2.0964452204863301E-2</v>
      </c>
      <c r="O118" s="24">
        <v>0.77997000000000005</v>
      </c>
      <c r="P118" s="10">
        <v>2580</v>
      </c>
      <c r="Q118" s="6">
        <v>90.032313767658806</v>
      </c>
      <c r="R118" s="6">
        <v>102.140769115767</v>
      </c>
      <c r="S118" s="10">
        <v>2636</v>
      </c>
      <c r="T118" s="6">
        <v>33.126545926565498</v>
      </c>
      <c r="U118" s="6">
        <v>39.3539220521345</v>
      </c>
      <c r="V118" s="10">
        <v>2683</v>
      </c>
      <c r="W118" s="6">
        <v>39.124729923265903</v>
      </c>
      <c r="X118" s="6">
        <v>43.494498530371203</v>
      </c>
      <c r="Y118" s="6">
        <v>2.1244309559939301</v>
      </c>
      <c r="Z118" s="6">
        <v>3.8389862094670102</v>
      </c>
      <c r="AA118" s="7">
        <v>2683</v>
      </c>
      <c r="AB118" s="7">
        <v>39.124729923265903</v>
      </c>
      <c r="AC118" s="7">
        <v>43.494498530371203</v>
      </c>
      <c r="AD118" s="13">
        <v>2530</v>
      </c>
      <c r="AE118" s="6">
        <v>100.22683035174801</v>
      </c>
      <c r="AF118" s="13">
        <v>2491</v>
      </c>
      <c r="AG118" s="6">
        <v>62.754569913471997</v>
      </c>
      <c r="AH118" s="13">
        <v>2464</v>
      </c>
      <c r="AI118" s="6">
        <v>42.733599094488902</v>
      </c>
      <c r="AJ118" s="6">
        <v>2.5999999999999999E-2</v>
      </c>
      <c r="AK118" s="6">
        <v>1.4E-2</v>
      </c>
      <c r="AL118" s="33">
        <f t="shared" si="7"/>
        <v>2683</v>
      </c>
      <c r="AM118" s="33">
        <f t="shared" si="8"/>
        <v>39.124729923265903</v>
      </c>
      <c r="AN118" s="29">
        <f t="shared" si="9"/>
        <v>162</v>
      </c>
      <c r="AO118" s="29">
        <f t="shared" si="10"/>
        <v>2.4</v>
      </c>
      <c r="AP118" s="29">
        <f t="shared" si="11"/>
        <v>0.24</v>
      </c>
      <c r="AQ118" s="34">
        <f t="shared" si="12"/>
        <v>0.41666666666666669</v>
      </c>
    </row>
    <row r="119" spans="1:43" x14ac:dyDescent="0.75">
      <c r="A119" s="5" t="s">
        <v>152</v>
      </c>
      <c r="B119" s="22">
        <v>564</v>
      </c>
      <c r="C119" s="22">
        <v>49.3</v>
      </c>
      <c r="D119" s="22">
        <v>4.4000000000000004</v>
      </c>
      <c r="E119" s="22">
        <v>16060</v>
      </c>
      <c r="F119" s="20">
        <v>13.550135501354999</v>
      </c>
      <c r="G119" s="22">
        <v>0.62287688575172995</v>
      </c>
      <c r="H119" s="18">
        <v>6.3500000000000001E-2</v>
      </c>
      <c r="I119" s="15">
        <v>1.5408324556152699E-3</v>
      </c>
      <c r="J119" s="24">
        <v>0.53381999999999996</v>
      </c>
      <c r="K119" s="18">
        <v>0.64500000000000002</v>
      </c>
      <c r="L119" s="15">
        <v>2.6316880533224299E-2</v>
      </c>
      <c r="M119" s="18">
        <v>7.3800000000000004E-2</v>
      </c>
      <c r="N119" s="15">
        <v>3.3924615856336499E-3</v>
      </c>
      <c r="O119" s="24">
        <v>0.90325999999999995</v>
      </c>
      <c r="P119" s="10">
        <v>459</v>
      </c>
      <c r="Q119" s="6">
        <v>20.254782181038401</v>
      </c>
      <c r="R119" s="6">
        <v>22.5945622225113</v>
      </c>
      <c r="S119" s="10">
        <v>504</v>
      </c>
      <c r="T119" s="6">
        <v>15.946080970515499</v>
      </c>
      <c r="U119" s="6">
        <v>18.309460592840399</v>
      </c>
      <c r="V119" s="10">
        <v>719</v>
      </c>
      <c r="W119" s="6">
        <v>76.629768240255999</v>
      </c>
      <c r="X119" s="6">
        <v>88.728643667946201</v>
      </c>
      <c r="Y119" s="6">
        <v>8.9285714285714306</v>
      </c>
      <c r="Z119" s="6">
        <v>36.161335187760798</v>
      </c>
      <c r="AA119" s="7">
        <v>459</v>
      </c>
      <c r="AB119" s="7">
        <v>20.254782181038401</v>
      </c>
      <c r="AC119" s="7">
        <v>22.5945622225113</v>
      </c>
      <c r="AD119" s="13">
        <v>455</v>
      </c>
      <c r="AE119" s="6">
        <v>20.7729921099805</v>
      </c>
      <c r="AF119" s="13">
        <v>453</v>
      </c>
      <c r="AG119" s="6">
        <v>19.018451522619799</v>
      </c>
      <c r="AH119" s="13">
        <v>449</v>
      </c>
      <c r="AI119" s="6">
        <v>69.148169755643906</v>
      </c>
      <c r="AJ119" s="6">
        <v>9.7999999999999997E-3</v>
      </c>
      <c r="AK119" s="6">
        <v>2.7000000000000001E-3</v>
      </c>
      <c r="AL119" s="33">
        <f t="shared" si="7"/>
        <v>459</v>
      </c>
      <c r="AM119" s="33">
        <f t="shared" si="8"/>
        <v>20.254782181038401</v>
      </c>
      <c r="AN119" s="29">
        <f t="shared" si="9"/>
        <v>564</v>
      </c>
      <c r="AO119" s="29">
        <f t="shared" si="10"/>
        <v>49.3</v>
      </c>
      <c r="AP119" s="29">
        <f t="shared" si="11"/>
        <v>4.4000000000000004</v>
      </c>
      <c r="AQ119" s="34">
        <f t="shared" si="12"/>
        <v>2.0283975659229209E-2</v>
      </c>
    </row>
    <row r="120" spans="1:43" x14ac:dyDescent="0.75">
      <c r="A120" s="5" t="s">
        <v>153</v>
      </c>
      <c r="B120" s="22">
        <v>382</v>
      </c>
      <c r="C120" s="22">
        <v>1.42</v>
      </c>
      <c r="D120" s="22">
        <v>0.16</v>
      </c>
      <c r="E120" s="22">
        <v>45100</v>
      </c>
      <c r="F120" s="20">
        <v>5.31914893617021</v>
      </c>
      <c r="G120" s="22">
        <v>0.230461822436138</v>
      </c>
      <c r="H120" s="18">
        <v>8.6300000000000002E-2</v>
      </c>
      <c r="I120" s="15">
        <v>1.9463235349818E-3</v>
      </c>
      <c r="J120" s="24">
        <v>0.73680999999999996</v>
      </c>
      <c r="K120" s="18">
        <v>2.2170000000000001</v>
      </c>
      <c r="L120" s="15">
        <v>7.9332591115883699E-2</v>
      </c>
      <c r="M120" s="18">
        <v>0.188</v>
      </c>
      <c r="N120" s="15">
        <v>8.1454426521828695E-3</v>
      </c>
      <c r="O120" s="24">
        <v>0.84748000000000001</v>
      </c>
      <c r="P120" s="10">
        <v>1106</v>
      </c>
      <c r="Q120" s="6">
        <v>44.862056076293499</v>
      </c>
      <c r="R120" s="6">
        <v>50.439510945549401</v>
      </c>
      <c r="S120" s="10">
        <v>1183</v>
      </c>
      <c r="T120" s="6">
        <v>25.2153221438477</v>
      </c>
      <c r="U120" s="6">
        <v>29.764207040846401</v>
      </c>
      <c r="V120" s="10">
        <v>1336</v>
      </c>
      <c r="W120" s="6">
        <v>44.911629301517401</v>
      </c>
      <c r="X120" s="6">
        <v>51.5921847601388</v>
      </c>
      <c r="Y120" s="6">
        <v>6.5088757396449601</v>
      </c>
      <c r="Z120" s="6">
        <v>17.2155688622755</v>
      </c>
      <c r="AA120" s="7">
        <v>1106</v>
      </c>
      <c r="AB120" s="7">
        <v>44.862056076293499</v>
      </c>
      <c r="AC120" s="7">
        <v>50.439510945549401</v>
      </c>
      <c r="AD120" s="13">
        <v>1094</v>
      </c>
      <c r="AE120" s="6">
        <v>46.9105113529207</v>
      </c>
      <c r="AF120" s="13">
        <v>1086</v>
      </c>
      <c r="AG120" s="6">
        <v>39.6960006904728</v>
      </c>
      <c r="AH120" s="13">
        <v>1074</v>
      </c>
      <c r="AI120" s="6">
        <v>36.067914363280202</v>
      </c>
      <c r="AJ120" s="6">
        <v>1.3599999999999999E-2</v>
      </c>
      <c r="AK120" s="6">
        <v>5.4000000000000003E-3</v>
      </c>
      <c r="AL120" s="33">
        <f t="shared" si="7"/>
        <v>1106</v>
      </c>
      <c r="AM120" s="33">
        <f t="shared" si="8"/>
        <v>44.862056076293499</v>
      </c>
      <c r="AN120" s="29">
        <f t="shared" si="9"/>
        <v>382</v>
      </c>
      <c r="AO120" s="29">
        <f t="shared" si="10"/>
        <v>1.42</v>
      </c>
      <c r="AP120" s="29">
        <f t="shared" si="11"/>
        <v>0.16</v>
      </c>
      <c r="AQ120" s="34">
        <f t="shared" si="12"/>
        <v>0.70422535211267612</v>
      </c>
    </row>
    <row r="121" spans="1:43" x14ac:dyDescent="0.75">
      <c r="A121" s="5" t="s">
        <v>154</v>
      </c>
      <c r="B121" s="22">
        <v>77.599999999999994</v>
      </c>
      <c r="C121" s="22">
        <v>2.2599999999999998</v>
      </c>
      <c r="D121" s="22">
        <v>0.16</v>
      </c>
      <c r="E121" s="22">
        <v>1400</v>
      </c>
      <c r="F121" s="20">
        <v>19.646365422396901</v>
      </c>
      <c r="G121" s="22">
        <v>0.87504781952500299</v>
      </c>
      <c r="H121" s="18">
        <v>5.5500000000000001E-2</v>
      </c>
      <c r="I121" s="15">
        <v>6.70101587703979E-3</v>
      </c>
      <c r="J121" s="24">
        <v>-0.25600000000000001</v>
      </c>
      <c r="K121" s="18">
        <v>0.39200000000000002</v>
      </c>
      <c r="L121" s="15">
        <v>2.4447462775511099E-2</v>
      </c>
      <c r="M121" s="18">
        <v>5.0900000000000001E-2</v>
      </c>
      <c r="N121" s="15">
        <v>2.2670826413035698E-3</v>
      </c>
      <c r="O121" s="24">
        <v>0.71782999999999997</v>
      </c>
      <c r="P121" s="10">
        <v>320</v>
      </c>
      <c r="Q121" s="6">
        <v>13.898557719048901</v>
      </c>
      <c r="R121" s="6">
        <v>15.587259277274899</v>
      </c>
      <c r="S121" s="10">
        <v>334</v>
      </c>
      <c r="T121" s="6">
        <v>17.8390156199623</v>
      </c>
      <c r="U121" s="6">
        <v>18.973440059111599</v>
      </c>
      <c r="V121" s="10">
        <v>400</v>
      </c>
      <c r="W121" s="6">
        <v>376.007921019337</v>
      </c>
      <c r="X121" s="6">
        <v>377.75163094927501</v>
      </c>
      <c r="Y121" s="6">
        <v>4.1916167664670603</v>
      </c>
      <c r="Z121" s="6">
        <v>20</v>
      </c>
      <c r="AA121" s="7">
        <v>320</v>
      </c>
      <c r="AB121" s="7">
        <v>13.898557719048901</v>
      </c>
      <c r="AC121" s="7">
        <v>15.587259277274899</v>
      </c>
      <c r="AD121" s="13">
        <v>318</v>
      </c>
      <c r="AE121" s="6">
        <v>13.898557719048901</v>
      </c>
      <c r="AF121" s="13">
        <v>315</v>
      </c>
      <c r="AG121" s="6">
        <v>12.9292489452891</v>
      </c>
      <c r="AH121" s="13">
        <v>300</v>
      </c>
      <c r="AI121" s="6">
        <v>365.107038646592</v>
      </c>
      <c r="AJ121" s="6">
        <v>4.4000000000000003E-3</v>
      </c>
      <c r="AK121" s="6">
        <v>4.4000000000000003E-3</v>
      </c>
      <c r="AL121" s="33">
        <f t="shared" si="7"/>
        <v>320</v>
      </c>
      <c r="AM121" s="33">
        <f t="shared" si="8"/>
        <v>13.898557719048901</v>
      </c>
      <c r="AN121" s="29">
        <f t="shared" si="9"/>
        <v>77.599999999999994</v>
      </c>
      <c r="AO121" s="29">
        <f t="shared" si="10"/>
        <v>2.2599999999999998</v>
      </c>
      <c r="AP121" s="29">
        <f t="shared" si="11"/>
        <v>0.16</v>
      </c>
      <c r="AQ121" s="34">
        <f t="shared" si="12"/>
        <v>0.44247787610619471</v>
      </c>
    </row>
    <row r="122" spans="1:43" x14ac:dyDescent="0.75">
      <c r="A122" s="5" t="s">
        <v>155</v>
      </c>
      <c r="B122" s="22">
        <v>333</v>
      </c>
      <c r="C122" s="22">
        <v>1.35</v>
      </c>
      <c r="D122" s="22">
        <v>0.13</v>
      </c>
      <c r="E122" s="22">
        <v>7480</v>
      </c>
      <c r="F122" s="20">
        <v>21.9298245614035</v>
      </c>
      <c r="G122" s="22">
        <v>0.88632608291791504</v>
      </c>
      <c r="H122" s="18">
        <v>7.8799999999999995E-2</v>
      </c>
      <c r="I122" s="15">
        <v>3.5773198156780501E-3</v>
      </c>
      <c r="J122" s="24">
        <v>0.70882000000000001</v>
      </c>
      <c r="K122" s="18">
        <v>0.49</v>
      </c>
      <c r="L122" s="15">
        <v>1.6887931904173401E-2</v>
      </c>
      <c r="M122" s="18">
        <v>4.5600000000000002E-2</v>
      </c>
      <c r="N122" s="15">
        <v>1.8429910037762E-3</v>
      </c>
      <c r="O122" s="24">
        <v>0.28638999999999998</v>
      </c>
      <c r="P122" s="10">
        <v>287</v>
      </c>
      <c r="Q122" s="6">
        <v>11.461564064372499</v>
      </c>
      <c r="R122" s="6">
        <v>13.1048390752815</v>
      </c>
      <c r="S122" s="10">
        <v>405</v>
      </c>
      <c r="T122" s="6">
        <v>11.6733339570951</v>
      </c>
      <c r="U122" s="6">
        <v>13.900254167217099</v>
      </c>
      <c r="V122" s="10">
        <v>1140</v>
      </c>
      <c r="W122" s="6">
        <v>85.4692461358445</v>
      </c>
      <c r="X122" s="6">
        <v>87.636355305632506</v>
      </c>
      <c r="Y122" s="6">
        <v>29.1358024691358</v>
      </c>
      <c r="Z122" s="6">
        <v>74.824561403508795</v>
      </c>
      <c r="AA122" s="7" t="s">
        <v>35</v>
      </c>
      <c r="AB122" s="7" t="s">
        <v>35</v>
      </c>
      <c r="AC122" s="7" t="s">
        <v>35</v>
      </c>
      <c r="AD122" s="13">
        <v>278</v>
      </c>
      <c r="AE122" s="6">
        <v>11.461564064372499</v>
      </c>
      <c r="AF122" s="13">
        <v>279</v>
      </c>
      <c r="AG122" s="6">
        <v>12.1278079500737</v>
      </c>
      <c r="AH122" s="13">
        <v>287</v>
      </c>
      <c r="AI122" s="6">
        <v>53.624780046444698</v>
      </c>
      <c r="AJ122" s="6">
        <v>3.4200000000000001E-2</v>
      </c>
      <c r="AK122" s="6">
        <v>5.7999999999999996E-3</v>
      </c>
      <c r="AL122" s="33" t="str">
        <f t="shared" si="7"/>
        <v>Discordant</v>
      </c>
      <c r="AM122" s="33" t="str">
        <f t="shared" si="8"/>
        <v>Discordant</v>
      </c>
      <c r="AN122" s="29">
        <f t="shared" si="9"/>
        <v>333</v>
      </c>
      <c r="AO122" s="29">
        <f t="shared" si="10"/>
        <v>1.35</v>
      </c>
      <c r="AP122" s="29">
        <f t="shared" si="11"/>
        <v>0.13</v>
      </c>
      <c r="AQ122" s="34">
        <f t="shared" si="12"/>
        <v>0.7407407407407407</v>
      </c>
    </row>
    <row r="123" spans="1:43" x14ac:dyDescent="0.75">
      <c r="A123" s="5" t="s">
        <v>156</v>
      </c>
      <c r="B123" s="22">
        <v>671</v>
      </c>
      <c r="C123" s="22">
        <v>1.83</v>
      </c>
      <c r="D123" s="22">
        <v>0.21</v>
      </c>
      <c r="E123" s="22">
        <v>21800</v>
      </c>
      <c r="F123" s="20">
        <v>21.9298245614035</v>
      </c>
      <c r="G123" s="22">
        <v>1.1860451682964199</v>
      </c>
      <c r="H123" s="18">
        <v>0.10199999999999999</v>
      </c>
      <c r="I123" s="15">
        <v>5.4273161330550901E-3</v>
      </c>
      <c r="J123" s="24">
        <v>0.63946999999999998</v>
      </c>
      <c r="K123" s="18">
        <v>0.626</v>
      </c>
      <c r="L123" s="15">
        <v>2.9663887834200001E-2</v>
      </c>
      <c r="M123" s="18">
        <v>4.5600000000000002E-2</v>
      </c>
      <c r="N123" s="15">
        <v>2.4662148811488401E-3</v>
      </c>
      <c r="O123" s="24">
        <v>0.34109</v>
      </c>
      <c r="P123" s="10">
        <v>287</v>
      </c>
      <c r="Q123" s="6">
        <v>15.0988228283437</v>
      </c>
      <c r="R123" s="6">
        <v>16.381202861481999</v>
      </c>
      <c r="S123" s="10">
        <v>492</v>
      </c>
      <c r="T123" s="6">
        <v>18.4040433479766</v>
      </c>
      <c r="U123" s="6">
        <v>20.414721553196198</v>
      </c>
      <c r="V123" s="10">
        <v>1610</v>
      </c>
      <c r="W123" s="6">
        <v>98.570910360353494</v>
      </c>
      <c r="X123" s="6">
        <v>99.172829462693798</v>
      </c>
      <c r="Y123" s="6">
        <v>41.6666666666667</v>
      </c>
      <c r="Z123" s="6">
        <v>82.173913043478294</v>
      </c>
      <c r="AA123" s="7" t="s">
        <v>35</v>
      </c>
      <c r="AB123" s="7" t="s">
        <v>35</v>
      </c>
      <c r="AC123" s="7" t="s">
        <v>35</v>
      </c>
      <c r="AD123" s="13">
        <v>270</v>
      </c>
      <c r="AE123" s="6">
        <v>15.644789893178899</v>
      </c>
      <c r="AF123" s="13">
        <v>272</v>
      </c>
      <c r="AG123" s="6">
        <v>16.848673881175401</v>
      </c>
      <c r="AH123" s="13">
        <v>287</v>
      </c>
      <c r="AI123" s="6">
        <v>18.653588643176601</v>
      </c>
      <c r="AJ123" s="6">
        <v>6.4000000000000001E-2</v>
      </c>
      <c r="AK123" s="6">
        <v>1.0999999999999999E-2</v>
      </c>
      <c r="AL123" s="33" t="str">
        <f t="shared" si="7"/>
        <v>Discordant</v>
      </c>
      <c r="AM123" s="33" t="str">
        <f t="shared" si="8"/>
        <v>Discordant</v>
      </c>
      <c r="AN123" s="29">
        <f t="shared" si="9"/>
        <v>671</v>
      </c>
      <c r="AO123" s="29">
        <f t="shared" si="10"/>
        <v>1.83</v>
      </c>
      <c r="AP123" s="29">
        <f t="shared" si="11"/>
        <v>0.21</v>
      </c>
      <c r="AQ123" s="34">
        <f t="shared" si="12"/>
        <v>0.54644808743169393</v>
      </c>
    </row>
    <row r="124" spans="1:43" x14ac:dyDescent="0.75">
      <c r="A124" s="5" t="s">
        <v>157</v>
      </c>
      <c r="B124" s="22">
        <v>422</v>
      </c>
      <c r="C124" s="22">
        <v>67</v>
      </c>
      <c r="D124" s="22">
        <v>13</v>
      </c>
      <c r="E124" s="22">
        <v>11420</v>
      </c>
      <c r="F124" s="20">
        <v>13.568521031207601</v>
      </c>
      <c r="G124" s="22">
        <v>0.605411428384658</v>
      </c>
      <c r="H124" s="18">
        <v>5.5800000000000002E-2</v>
      </c>
      <c r="I124" s="15">
        <v>1.8264928808841101E-3</v>
      </c>
      <c r="J124" s="24">
        <v>0.81313000000000002</v>
      </c>
      <c r="K124" s="18">
        <v>0.56200000000000006</v>
      </c>
      <c r="L124" s="15">
        <v>1.8113715117556599E-2</v>
      </c>
      <c r="M124" s="18">
        <v>7.3700000000000002E-2</v>
      </c>
      <c r="N124" s="15">
        <v>3.28840720144266E-3</v>
      </c>
      <c r="O124" s="24">
        <v>0.80166000000000004</v>
      </c>
      <c r="P124" s="10">
        <v>458</v>
      </c>
      <c r="Q124" s="6">
        <v>19.734335551515102</v>
      </c>
      <c r="R124" s="6">
        <v>22.1234976459797</v>
      </c>
      <c r="S124" s="10">
        <v>452</v>
      </c>
      <c r="T124" s="6">
        <v>11.7744399998191</v>
      </c>
      <c r="U124" s="6">
        <v>14.3807681309909</v>
      </c>
      <c r="V124" s="10">
        <v>431</v>
      </c>
      <c r="W124" s="6">
        <v>70.658900398710998</v>
      </c>
      <c r="X124" s="6">
        <v>74.762772961289599</v>
      </c>
      <c r="Y124" s="6">
        <v>-1.3274336283185699</v>
      </c>
      <c r="Z124" s="6">
        <v>-6.2645011600928102</v>
      </c>
      <c r="AA124" s="7">
        <v>458</v>
      </c>
      <c r="AB124" s="7">
        <v>19.734335551515102</v>
      </c>
      <c r="AC124" s="7">
        <v>22.1234976459797</v>
      </c>
      <c r="AD124" s="13">
        <v>458</v>
      </c>
      <c r="AE124" s="6">
        <v>20.247444274766899</v>
      </c>
      <c r="AF124" s="13">
        <v>436</v>
      </c>
      <c r="AG124" s="6">
        <v>14.500118527423799</v>
      </c>
      <c r="AH124" s="13">
        <v>372</v>
      </c>
      <c r="AI124" s="6">
        <v>55.560986362329402</v>
      </c>
      <c r="AJ124" s="6">
        <v>2.3E-3</v>
      </c>
      <c r="AK124" s="6">
        <v>2.8E-3</v>
      </c>
      <c r="AL124" s="33">
        <f t="shared" si="7"/>
        <v>458</v>
      </c>
      <c r="AM124" s="33">
        <f t="shared" si="8"/>
        <v>19.734335551515102</v>
      </c>
      <c r="AN124" s="29">
        <f t="shared" si="9"/>
        <v>422</v>
      </c>
      <c r="AO124" s="29">
        <f t="shared" si="10"/>
        <v>67</v>
      </c>
      <c r="AP124" s="29">
        <f t="shared" si="11"/>
        <v>13</v>
      </c>
      <c r="AQ124" s="34">
        <f t="shared" si="12"/>
        <v>1.4925373134328358E-2</v>
      </c>
    </row>
    <row r="125" spans="1:43" x14ac:dyDescent="0.75">
      <c r="A125" s="5" t="s">
        <v>159</v>
      </c>
      <c r="B125" s="22">
        <v>612</v>
      </c>
      <c r="C125" s="22">
        <v>4.84</v>
      </c>
      <c r="D125" s="22">
        <v>0.39</v>
      </c>
      <c r="E125" s="22">
        <v>24700</v>
      </c>
      <c r="F125" s="20">
        <v>9.3632958801498098</v>
      </c>
      <c r="G125" s="22">
        <v>0.45321713511400602</v>
      </c>
      <c r="H125" s="18">
        <v>6.2100000000000002E-2</v>
      </c>
      <c r="I125" s="15">
        <v>2.20954786653929E-3</v>
      </c>
      <c r="J125" s="24">
        <v>0.80696000000000001</v>
      </c>
      <c r="K125" s="18">
        <v>0.90100000000000002</v>
      </c>
      <c r="L125" s="15">
        <v>3.2049486086987398E-2</v>
      </c>
      <c r="M125" s="18">
        <v>0.10680000000000001</v>
      </c>
      <c r="N125" s="15">
        <v>5.1695034152227804E-3</v>
      </c>
      <c r="O125" s="24">
        <v>0.70533000000000001</v>
      </c>
      <c r="P125" s="10">
        <v>653</v>
      </c>
      <c r="Q125" s="6">
        <v>29.836741180094201</v>
      </c>
      <c r="R125" s="6">
        <v>32.982771685221898</v>
      </c>
      <c r="S125" s="10">
        <v>651</v>
      </c>
      <c r="T125" s="6">
        <v>17.195420963566001</v>
      </c>
      <c r="U125" s="6">
        <v>20.3464080323179</v>
      </c>
      <c r="V125" s="10">
        <v>650</v>
      </c>
      <c r="W125" s="6">
        <v>72.308087475491106</v>
      </c>
      <c r="X125" s="6">
        <v>76.459453497046496</v>
      </c>
      <c r="Y125" s="6">
        <v>-0.30721966205837198</v>
      </c>
      <c r="Z125" s="6">
        <v>-0.461538461538467</v>
      </c>
      <c r="AA125" s="7">
        <v>653</v>
      </c>
      <c r="AB125" s="7">
        <v>29.836741180094201</v>
      </c>
      <c r="AC125" s="7">
        <v>32.982771685221898</v>
      </c>
      <c r="AD125" s="13">
        <v>650</v>
      </c>
      <c r="AE125" s="6">
        <v>30.893156592487099</v>
      </c>
      <c r="AF125" s="13">
        <v>616</v>
      </c>
      <c r="AG125" s="6">
        <v>22.652626825916801</v>
      </c>
      <c r="AH125" s="13">
        <v>500</v>
      </c>
      <c r="AI125" s="6">
        <v>41.052801540982202</v>
      </c>
      <c r="AJ125" s="6">
        <v>6.1000000000000004E-3</v>
      </c>
      <c r="AK125" s="6">
        <v>3.8999999999999998E-3</v>
      </c>
      <c r="AL125" s="33">
        <f t="shared" si="7"/>
        <v>653</v>
      </c>
      <c r="AM125" s="33">
        <f t="shared" si="8"/>
        <v>29.836741180094201</v>
      </c>
      <c r="AN125" s="29">
        <f t="shared" si="9"/>
        <v>612</v>
      </c>
      <c r="AO125" s="29">
        <f t="shared" si="10"/>
        <v>4.84</v>
      </c>
      <c r="AP125" s="29">
        <f t="shared" si="11"/>
        <v>0.39</v>
      </c>
      <c r="AQ125" s="34">
        <f t="shared" si="12"/>
        <v>0.20661157024793389</v>
      </c>
    </row>
    <row r="126" spans="1:43" x14ac:dyDescent="0.75">
      <c r="A126" s="5" t="s">
        <v>160</v>
      </c>
      <c r="B126" s="22">
        <v>114</v>
      </c>
      <c r="C126" s="22">
        <v>1.32</v>
      </c>
      <c r="D126" s="22">
        <v>0.11</v>
      </c>
      <c r="E126" s="22">
        <v>4610</v>
      </c>
      <c r="F126" s="20">
        <v>9.2421441774491697</v>
      </c>
      <c r="G126" s="22">
        <v>0.51656312570151297</v>
      </c>
      <c r="H126" s="18">
        <v>6.2199999999999998E-2</v>
      </c>
      <c r="I126" s="15">
        <v>3.1848964836161502E-3</v>
      </c>
      <c r="J126" s="24">
        <v>0.65008999999999995</v>
      </c>
      <c r="K126" s="18">
        <v>0.91700000000000004</v>
      </c>
      <c r="L126" s="15">
        <v>4.2651062884294003E-2</v>
      </c>
      <c r="M126" s="18">
        <v>0.1082</v>
      </c>
      <c r="N126" s="15">
        <v>6.0475284877377798E-3</v>
      </c>
      <c r="O126" s="24">
        <v>0.85328999999999999</v>
      </c>
      <c r="P126" s="10">
        <v>661</v>
      </c>
      <c r="Q126" s="6">
        <v>35.304083181067497</v>
      </c>
      <c r="R126" s="6">
        <v>38.0619695331361</v>
      </c>
      <c r="S126" s="10">
        <v>658</v>
      </c>
      <c r="T126" s="6">
        <v>22.706459351044501</v>
      </c>
      <c r="U126" s="6">
        <v>25.220604359941401</v>
      </c>
      <c r="V126" s="10">
        <v>665</v>
      </c>
      <c r="W126" s="6">
        <v>112.790760619447</v>
      </c>
      <c r="X126" s="6">
        <v>115.45949639217601</v>
      </c>
      <c r="Y126" s="6">
        <v>-0.45592705167172198</v>
      </c>
      <c r="Z126" s="6">
        <v>0.60150375939849698</v>
      </c>
      <c r="AA126" s="7">
        <v>661</v>
      </c>
      <c r="AB126" s="7">
        <v>35.304083181067497</v>
      </c>
      <c r="AC126" s="7">
        <v>38.0619695331361</v>
      </c>
      <c r="AD126" s="13">
        <v>659</v>
      </c>
      <c r="AE126" s="6">
        <v>35.8544737690533</v>
      </c>
      <c r="AF126" s="13">
        <v>629</v>
      </c>
      <c r="AG126" s="6">
        <v>28.135445549353499</v>
      </c>
      <c r="AH126" s="13">
        <v>534</v>
      </c>
      <c r="AI126" s="6">
        <v>104.980358549176</v>
      </c>
      <c r="AJ126" s="6">
        <v>5.0000000000000001E-3</v>
      </c>
      <c r="AK126" s="6">
        <v>2.8E-3</v>
      </c>
      <c r="AL126" s="33">
        <f t="shared" si="7"/>
        <v>661</v>
      </c>
      <c r="AM126" s="33">
        <f t="shared" si="8"/>
        <v>35.304083181067497</v>
      </c>
      <c r="AN126" s="29">
        <f t="shared" si="9"/>
        <v>114</v>
      </c>
      <c r="AO126" s="29">
        <f t="shared" si="10"/>
        <v>1.32</v>
      </c>
      <c r="AP126" s="29">
        <f t="shared" si="11"/>
        <v>0.11</v>
      </c>
      <c r="AQ126" s="34">
        <f t="shared" si="12"/>
        <v>0.75757575757575757</v>
      </c>
    </row>
    <row r="127" spans="1:43" x14ac:dyDescent="0.75">
      <c r="A127" s="5" t="s">
        <v>161</v>
      </c>
      <c r="B127" s="22">
        <v>308</v>
      </c>
      <c r="C127" s="22">
        <v>291</v>
      </c>
      <c r="D127" s="22">
        <v>25</v>
      </c>
      <c r="E127" s="22">
        <v>6550</v>
      </c>
      <c r="F127" s="20">
        <v>15.313935681470101</v>
      </c>
      <c r="G127" s="22">
        <v>0.62615368332592503</v>
      </c>
      <c r="H127" s="18">
        <v>5.3100000000000001E-2</v>
      </c>
      <c r="I127" s="15">
        <v>2.1220895322192901E-3</v>
      </c>
      <c r="J127" s="24">
        <v>0.49912000000000001</v>
      </c>
      <c r="K127" s="18">
        <v>0.46899999999999997</v>
      </c>
      <c r="L127" s="15">
        <v>1.5666738934443199E-2</v>
      </c>
      <c r="M127" s="18">
        <v>6.5299999999999997E-2</v>
      </c>
      <c r="N127" s="15">
        <v>2.6699756595332399E-3</v>
      </c>
      <c r="O127" s="24">
        <v>0.77329999999999999</v>
      </c>
      <c r="P127" s="10">
        <v>407</v>
      </c>
      <c r="Q127" s="6">
        <v>16.0691337316666</v>
      </c>
      <c r="R127" s="6">
        <v>18.383905910424801</v>
      </c>
      <c r="S127" s="10">
        <v>390</v>
      </c>
      <c r="T127" s="6">
        <v>11.070874009296499</v>
      </c>
      <c r="U127" s="6">
        <v>13.275544599320099</v>
      </c>
      <c r="V127" s="10">
        <v>322</v>
      </c>
      <c r="W127" s="6">
        <v>80.989825227898095</v>
      </c>
      <c r="X127" s="6">
        <v>83.908887880669894</v>
      </c>
      <c r="Y127" s="6">
        <v>-4.3589743589743604</v>
      </c>
      <c r="Z127" s="6">
        <v>-26.397515527950301</v>
      </c>
      <c r="AA127" s="7">
        <v>407</v>
      </c>
      <c r="AB127" s="7">
        <v>16.0691337316666</v>
      </c>
      <c r="AC127" s="7">
        <v>18.383905910424801</v>
      </c>
      <c r="AD127" s="13">
        <v>407</v>
      </c>
      <c r="AE127" s="6">
        <v>16.5606780925838</v>
      </c>
      <c r="AF127" s="13">
        <v>392</v>
      </c>
      <c r="AG127" s="6">
        <v>13.430534290552901</v>
      </c>
      <c r="AH127" s="13">
        <v>307</v>
      </c>
      <c r="AI127" s="6">
        <v>71.153888090851893</v>
      </c>
      <c r="AJ127" s="6">
        <v>1.4E-3</v>
      </c>
      <c r="AK127" s="6">
        <v>1.6999999999999999E-3</v>
      </c>
      <c r="AL127" s="33">
        <f t="shared" si="7"/>
        <v>407</v>
      </c>
      <c r="AM127" s="33">
        <f t="shared" si="8"/>
        <v>16.0691337316666</v>
      </c>
      <c r="AN127" s="29">
        <f t="shared" si="9"/>
        <v>308</v>
      </c>
      <c r="AO127" s="29">
        <f t="shared" si="10"/>
        <v>291</v>
      </c>
      <c r="AP127" s="29">
        <f t="shared" si="11"/>
        <v>25</v>
      </c>
      <c r="AQ127" s="34">
        <f t="shared" si="12"/>
        <v>3.4364261168384879E-3</v>
      </c>
    </row>
    <row r="128" spans="1:43" x14ac:dyDescent="0.75">
      <c r="A128" s="5" t="s">
        <v>162</v>
      </c>
      <c r="B128" s="22">
        <v>220</v>
      </c>
      <c r="C128" s="22">
        <v>1.76</v>
      </c>
      <c r="D128" s="22">
        <v>0.18</v>
      </c>
      <c r="E128" s="22">
        <v>4020</v>
      </c>
      <c r="F128" s="20">
        <v>16.3398692810458</v>
      </c>
      <c r="G128" s="22">
        <v>0.793279733148465</v>
      </c>
      <c r="H128" s="18">
        <v>5.0900000000000001E-2</v>
      </c>
      <c r="I128" s="15">
        <v>2.9366294686643101E-3</v>
      </c>
      <c r="J128" s="24">
        <v>0.7671</v>
      </c>
      <c r="K128" s="18">
        <v>0.42399999999999999</v>
      </c>
      <c r="L128" s="15">
        <v>1.53780791206184E-2</v>
      </c>
      <c r="M128" s="18">
        <v>6.1199999999999997E-2</v>
      </c>
      <c r="N128" s="15">
        <v>2.9711816437235899E-3</v>
      </c>
      <c r="O128" s="24">
        <v>0.70657999999999999</v>
      </c>
      <c r="P128" s="10">
        <v>383</v>
      </c>
      <c r="Q128" s="6">
        <v>17.778823527384102</v>
      </c>
      <c r="R128" s="6">
        <v>19.6641696502166</v>
      </c>
      <c r="S128" s="10">
        <v>358</v>
      </c>
      <c r="T128" s="6">
        <v>11.175134868011099</v>
      </c>
      <c r="U128" s="6">
        <v>13.098466683162099</v>
      </c>
      <c r="V128" s="10">
        <v>220</v>
      </c>
      <c r="W128" s="6">
        <v>104.56615620950301</v>
      </c>
      <c r="X128" s="6">
        <v>106.31149500805699</v>
      </c>
      <c r="Y128" s="6">
        <v>-6.9832402234636799</v>
      </c>
      <c r="Z128" s="6">
        <v>-74.090909090909093</v>
      </c>
      <c r="AA128" s="7" t="s">
        <v>35</v>
      </c>
      <c r="AB128" s="7" t="s">
        <v>35</v>
      </c>
      <c r="AC128" s="7" t="s">
        <v>35</v>
      </c>
      <c r="AD128" s="13">
        <v>384</v>
      </c>
      <c r="AE128" s="6">
        <v>18.305998088546399</v>
      </c>
      <c r="AF128" s="13">
        <v>371</v>
      </c>
      <c r="AG128" s="6">
        <v>16.3286141272993</v>
      </c>
      <c r="AH128" s="13">
        <v>290</v>
      </c>
      <c r="AI128" s="6">
        <v>90.839628050924304</v>
      </c>
      <c r="AJ128" s="6">
        <v>-1.6000000000000001E-3</v>
      </c>
      <c r="AK128" s="6">
        <v>3.5000000000000001E-3</v>
      </c>
      <c r="AL128" s="33" t="str">
        <f t="shared" si="7"/>
        <v>Discordant</v>
      </c>
      <c r="AM128" s="33" t="str">
        <f t="shared" si="8"/>
        <v>Discordant</v>
      </c>
      <c r="AN128" s="29">
        <f t="shared" si="9"/>
        <v>220</v>
      </c>
      <c r="AO128" s="29">
        <f t="shared" si="10"/>
        <v>1.76</v>
      </c>
      <c r="AP128" s="29">
        <f t="shared" si="11"/>
        <v>0.18</v>
      </c>
      <c r="AQ128" s="34">
        <f t="shared" si="12"/>
        <v>0.56818181818181823</v>
      </c>
    </row>
    <row r="129" spans="1:43" x14ac:dyDescent="0.75">
      <c r="A129" s="5" t="s">
        <v>163</v>
      </c>
      <c r="B129" s="22">
        <v>661</v>
      </c>
      <c r="C129" s="22">
        <v>1.85</v>
      </c>
      <c r="D129" s="22">
        <v>0.13</v>
      </c>
      <c r="E129" s="22">
        <v>11480</v>
      </c>
      <c r="F129" s="20">
        <v>20.618556701030901</v>
      </c>
      <c r="G129" s="22">
        <v>0.78217294780537405</v>
      </c>
      <c r="H129" s="18">
        <v>5.3999999999999999E-2</v>
      </c>
      <c r="I129" s="15">
        <v>1.4673168155598299E-3</v>
      </c>
      <c r="J129" s="24">
        <v>0.55535000000000001</v>
      </c>
      <c r="K129" s="18">
        <v>0.36099999999999999</v>
      </c>
      <c r="L129" s="15">
        <v>1.25596189130084E-2</v>
      </c>
      <c r="M129" s="18">
        <v>4.8500000000000001E-2</v>
      </c>
      <c r="N129" s="15">
        <v>1.8398663164751899E-3</v>
      </c>
      <c r="O129" s="24">
        <v>0.85568999999999995</v>
      </c>
      <c r="P129" s="10">
        <v>305</v>
      </c>
      <c r="Q129" s="6">
        <v>11.2463420783854</v>
      </c>
      <c r="R129" s="6">
        <v>13.1108836706061</v>
      </c>
      <c r="S129" s="10">
        <v>312</v>
      </c>
      <c r="T129" s="6">
        <v>9.2855105127237891</v>
      </c>
      <c r="U129" s="6">
        <v>11.1026828209932</v>
      </c>
      <c r="V129" s="10">
        <v>366</v>
      </c>
      <c r="W129" s="6">
        <v>70.5595189841967</v>
      </c>
      <c r="X129" s="6">
        <v>77.233406179922099</v>
      </c>
      <c r="Y129" s="6">
        <v>2.2435897435897498</v>
      </c>
      <c r="Z129" s="6">
        <v>16.6666666666667</v>
      </c>
      <c r="AA129" s="7">
        <v>305</v>
      </c>
      <c r="AB129" s="7">
        <v>11.2463420783854</v>
      </c>
      <c r="AC129" s="7">
        <v>13.1108836706061</v>
      </c>
      <c r="AD129" s="13">
        <v>304</v>
      </c>
      <c r="AE129" s="6">
        <v>11.2463420783854</v>
      </c>
      <c r="AF129" s="13">
        <v>301</v>
      </c>
      <c r="AG129" s="6">
        <v>10.204151384701399</v>
      </c>
      <c r="AH129" s="13">
        <v>282</v>
      </c>
      <c r="AI129" s="6">
        <v>62.246009665529698</v>
      </c>
      <c r="AJ129" s="6">
        <v>3.0000000000000001E-3</v>
      </c>
      <c r="AK129" s="6">
        <v>1.6999999999999999E-3</v>
      </c>
      <c r="AL129" s="33">
        <f t="shared" si="7"/>
        <v>305</v>
      </c>
      <c r="AM129" s="33">
        <f t="shared" si="8"/>
        <v>11.2463420783854</v>
      </c>
      <c r="AN129" s="29">
        <f t="shared" si="9"/>
        <v>661</v>
      </c>
      <c r="AO129" s="29">
        <f t="shared" si="10"/>
        <v>1.85</v>
      </c>
      <c r="AP129" s="29">
        <f t="shared" si="11"/>
        <v>0.13</v>
      </c>
      <c r="AQ129" s="34">
        <f t="shared" si="12"/>
        <v>0.54054054054054046</v>
      </c>
    </row>
    <row r="130" spans="1:43" x14ac:dyDescent="0.75">
      <c r="A130" s="5" t="s">
        <v>164</v>
      </c>
      <c r="B130" s="22">
        <v>324</v>
      </c>
      <c r="C130" s="22">
        <v>0.71</v>
      </c>
      <c r="D130" s="22">
        <v>5.8999999999999997E-2</v>
      </c>
      <c r="E130" s="22">
        <v>13570</v>
      </c>
      <c r="F130" s="20">
        <v>9.5419847328244298</v>
      </c>
      <c r="G130" s="22">
        <v>0.45405824975867698</v>
      </c>
      <c r="H130" s="18">
        <v>6.3299999999999995E-2</v>
      </c>
      <c r="I130" s="15">
        <v>1.9588452294412501E-3</v>
      </c>
      <c r="J130" s="24">
        <v>0.81518000000000002</v>
      </c>
      <c r="K130" s="18">
        <v>0.90600000000000003</v>
      </c>
      <c r="L130" s="15">
        <v>3.2584572175187398E-2</v>
      </c>
      <c r="M130" s="18">
        <v>0.1048</v>
      </c>
      <c r="N130" s="15">
        <v>4.9869399194295396E-3</v>
      </c>
      <c r="O130" s="24">
        <v>0.85224</v>
      </c>
      <c r="P130" s="10">
        <v>642</v>
      </c>
      <c r="Q130" s="6">
        <v>29.1798761609775</v>
      </c>
      <c r="R130" s="6">
        <v>32.287060053976397</v>
      </c>
      <c r="S130" s="10">
        <v>653</v>
      </c>
      <c r="T130" s="6">
        <v>17.217652000170599</v>
      </c>
      <c r="U130" s="6">
        <v>20.382129293685001</v>
      </c>
      <c r="V130" s="10">
        <v>705</v>
      </c>
      <c r="W130" s="6">
        <v>68.524736343369298</v>
      </c>
      <c r="X130" s="6">
        <v>73.463243962535202</v>
      </c>
      <c r="Y130" s="6">
        <v>1.68453292496172</v>
      </c>
      <c r="Z130" s="6">
        <v>8.9361702127659601</v>
      </c>
      <c r="AA130" s="7">
        <v>642</v>
      </c>
      <c r="AB130" s="7">
        <v>29.1798761609775</v>
      </c>
      <c r="AC130" s="7">
        <v>32.287060053976397</v>
      </c>
      <c r="AD130" s="13">
        <v>639</v>
      </c>
      <c r="AE130" s="6">
        <v>29.7056252714866</v>
      </c>
      <c r="AF130" s="13">
        <v>618</v>
      </c>
      <c r="AG130" s="6">
        <v>23.1980934647436</v>
      </c>
      <c r="AH130" s="13">
        <v>552</v>
      </c>
      <c r="AI130" s="6">
        <v>51.013365806700897</v>
      </c>
      <c r="AJ130" s="6">
        <v>6.0000000000000001E-3</v>
      </c>
      <c r="AK130" s="6">
        <v>3.2000000000000002E-3</v>
      </c>
      <c r="AL130" s="33">
        <f t="shared" si="7"/>
        <v>642</v>
      </c>
      <c r="AM130" s="33">
        <f t="shared" si="8"/>
        <v>29.1798761609775</v>
      </c>
      <c r="AN130" s="29">
        <f t="shared" si="9"/>
        <v>324</v>
      </c>
      <c r="AO130" s="29">
        <f t="shared" si="10"/>
        <v>0.71</v>
      </c>
      <c r="AP130" s="29">
        <f t="shared" si="11"/>
        <v>5.8999999999999997E-2</v>
      </c>
      <c r="AQ130" s="34">
        <f t="shared" si="12"/>
        <v>1.4084507042253522</v>
      </c>
    </row>
    <row r="131" spans="1:43" x14ac:dyDescent="0.75">
      <c r="A131" s="5" t="s">
        <v>165</v>
      </c>
      <c r="B131" s="22">
        <v>653</v>
      </c>
      <c r="C131" s="22">
        <v>1.64</v>
      </c>
      <c r="D131" s="22">
        <v>0.15</v>
      </c>
      <c r="E131" s="22">
        <v>10700</v>
      </c>
      <c r="F131" s="20">
        <v>20.5338809034908</v>
      </c>
      <c r="G131" s="22">
        <v>1.0774519234682101</v>
      </c>
      <c r="H131" s="18">
        <v>5.4199999999999998E-2</v>
      </c>
      <c r="I131" s="15">
        <v>1.8449149871017599E-3</v>
      </c>
      <c r="J131" s="24">
        <v>0.73723000000000005</v>
      </c>
      <c r="K131" s="18">
        <v>0.36</v>
      </c>
      <c r="L131" s="15">
        <v>1.44244106985346E-2</v>
      </c>
      <c r="M131" s="18">
        <v>4.87E-2</v>
      </c>
      <c r="N131" s="15">
        <v>2.55538195237033E-3</v>
      </c>
      <c r="O131" s="24">
        <v>0.85580999999999996</v>
      </c>
      <c r="P131" s="10">
        <v>306</v>
      </c>
      <c r="Q131" s="6">
        <v>15.8464436752868</v>
      </c>
      <c r="R131" s="6">
        <v>17.2302844782138</v>
      </c>
      <c r="S131" s="10">
        <v>311</v>
      </c>
      <c r="T131" s="6">
        <v>10.678412753904301</v>
      </c>
      <c r="U131" s="6">
        <v>12.285218306465801</v>
      </c>
      <c r="V131" s="10">
        <v>364</v>
      </c>
      <c r="W131" s="6">
        <v>87.320335306746998</v>
      </c>
      <c r="X131" s="6">
        <v>93.043721011920198</v>
      </c>
      <c r="Y131" s="6">
        <v>1.6077170418006399</v>
      </c>
      <c r="Z131" s="6">
        <v>15.934065934065901</v>
      </c>
      <c r="AA131" s="7">
        <v>306</v>
      </c>
      <c r="AB131" s="7">
        <v>15.8464436752868</v>
      </c>
      <c r="AC131" s="7">
        <v>17.2302844782138</v>
      </c>
      <c r="AD131" s="13">
        <v>305</v>
      </c>
      <c r="AE131" s="6">
        <v>15.8464436752868</v>
      </c>
      <c r="AF131" s="13">
        <v>295</v>
      </c>
      <c r="AG131" s="6">
        <v>13.788419015345699</v>
      </c>
      <c r="AH131" s="13">
        <v>223</v>
      </c>
      <c r="AI131" s="6">
        <v>69.872540801682106</v>
      </c>
      <c r="AJ131" s="6">
        <v>4.7000000000000002E-3</v>
      </c>
      <c r="AK131" s="6">
        <v>2.5999999999999999E-3</v>
      </c>
      <c r="AL131" s="33">
        <f t="shared" si="7"/>
        <v>306</v>
      </c>
      <c r="AM131" s="33">
        <f t="shared" si="8"/>
        <v>15.8464436752868</v>
      </c>
      <c r="AN131" s="29">
        <f t="shared" si="9"/>
        <v>653</v>
      </c>
      <c r="AO131" s="29">
        <f t="shared" si="10"/>
        <v>1.64</v>
      </c>
      <c r="AP131" s="29">
        <f t="shared" si="11"/>
        <v>0.15</v>
      </c>
      <c r="AQ131" s="34">
        <f t="shared" si="12"/>
        <v>0.6097560975609756</v>
      </c>
    </row>
    <row r="132" spans="1:43" x14ac:dyDescent="0.75">
      <c r="A132" s="5" t="s">
        <v>166</v>
      </c>
      <c r="B132" s="22">
        <v>279</v>
      </c>
      <c r="C132" s="22">
        <v>2.87</v>
      </c>
      <c r="D132" s="22">
        <v>0.26</v>
      </c>
      <c r="E132" s="22">
        <v>5640</v>
      </c>
      <c r="F132" s="20">
        <v>17.9533213644524</v>
      </c>
      <c r="G132" s="22">
        <v>0.86778147467524602</v>
      </c>
      <c r="H132" s="18">
        <v>6.6400000000000001E-2</v>
      </c>
      <c r="I132" s="15">
        <v>5.6744494623364398E-3</v>
      </c>
      <c r="J132" s="24">
        <v>0.61873</v>
      </c>
      <c r="K132" s="18">
        <v>0.49399999999999999</v>
      </c>
      <c r="L132" s="15">
        <v>2.87734035498062E-2</v>
      </c>
      <c r="M132" s="18">
        <v>5.57E-2</v>
      </c>
      <c r="N132" s="15">
        <v>2.6922833473652001E-3</v>
      </c>
      <c r="O132" s="24">
        <v>-7.8738000000000002E-2</v>
      </c>
      <c r="P132" s="10">
        <v>349</v>
      </c>
      <c r="Q132" s="6">
        <v>16.3326395805983</v>
      </c>
      <c r="R132" s="6">
        <v>18.051062292274899</v>
      </c>
      <c r="S132" s="10">
        <v>405</v>
      </c>
      <c r="T132" s="6">
        <v>19.430486716551599</v>
      </c>
      <c r="U132" s="6">
        <v>20.859487329472699</v>
      </c>
      <c r="V132" s="10">
        <v>710</v>
      </c>
      <c r="W132" s="6">
        <v>1665.6067177545599</v>
      </c>
      <c r="X132" s="6">
        <v>1735.7537060980901</v>
      </c>
      <c r="Y132" s="6">
        <v>13.827160493827201</v>
      </c>
      <c r="Z132" s="6">
        <v>50.845070422535201</v>
      </c>
      <c r="AA132" s="7">
        <v>349</v>
      </c>
      <c r="AB132" s="7">
        <v>16.3326395805983</v>
      </c>
      <c r="AC132" s="7">
        <v>18.051062292274899</v>
      </c>
      <c r="AD132" s="13">
        <v>344</v>
      </c>
      <c r="AE132" s="6">
        <v>17.394341484222</v>
      </c>
      <c r="AF132" s="13">
        <v>342</v>
      </c>
      <c r="AG132" s="6">
        <v>16.694274888179098</v>
      </c>
      <c r="AH132" s="13">
        <v>329</v>
      </c>
      <c r="AI132" s="6">
        <v>1660.2486751174099</v>
      </c>
      <c r="AJ132" s="6">
        <v>1.7000000000000001E-2</v>
      </c>
      <c r="AK132" s="6">
        <v>1.0999999999999999E-2</v>
      </c>
      <c r="AL132" s="33">
        <f t="shared" si="7"/>
        <v>349</v>
      </c>
      <c r="AM132" s="33">
        <f t="shared" si="8"/>
        <v>16.3326395805983</v>
      </c>
      <c r="AN132" s="29">
        <f t="shared" si="9"/>
        <v>279</v>
      </c>
      <c r="AO132" s="29">
        <f t="shared" si="10"/>
        <v>2.87</v>
      </c>
      <c r="AP132" s="29">
        <f t="shared" si="11"/>
        <v>0.26</v>
      </c>
      <c r="AQ132" s="34">
        <f t="shared" si="12"/>
        <v>0.34843205574912889</v>
      </c>
    </row>
    <row r="133" spans="1:43" x14ac:dyDescent="0.75">
      <c r="A133" s="5" t="s">
        <v>167</v>
      </c>
      <c r="B133" s="22">
        <v>170</v>
      </c>
      <c r="C133" s="22">
        <v>0.64</v>
      </c>
      <c r="D133" s="22">
        <v>6.4000000000000001E-2</v>
      </c>
      <c r="E133" s="22">
        <v>5580</v>
      </c>
      <c r="F133" s="20">
        <v>11.325028312570799</v>
      </c>
      <c r="G133" s="22">
        <v>0.51243688495225803</v>
      </c>
      <c r="H133" s="18">
        <v>5.9799999999999999E-2</v>
      </c>
      <c r="I133" s="15">
        <v>2.7739252420553198E-3</v>
      </c>
      <c r="J133" s="24">
        <v>0.58655000000000002</v>
      </c>
      <c r="K133" s="18">
        <v>0.71199999999999997</v>
      </c>
      <c r="L133" s="15">
        <v>2.5408785082329299E-2</v>
      </c>
      <c r="M133" s="18">
        <v>8.8300000000000003E-2</v>
      </c>
      <c r="N133" s="15">
        <v>3.9954140239154097E-3</v>
      </c>
      <c r="O133" s="24">
        <v>0.76773000000000002</v>
      </c>
      <c r="P133" s="10">
        <v>545</v>
      </c>
      <c r="Q133" s="6">
        <v>23.883140527392801</v>
      </c>
      <c r="R133" s="6">
        <v>26.648273293620999</v>
      </c>
      <c r="S133" s="10">
        <v>551</v>
      </c>
      <c r="T133" s="6">
        <v>16.779226021686899</v>
      </c>
      <c r="U133" s="6">
        <v>19.303463795572</v>
      </c>
      <c r="V133" s="10">
        <v>581</v>
      </c>
      <c r="W133" s="6">
        <v>105.561190230501</v>
      </c>
      <c r="X133" s="6">
        <v>108.839059918399</v>
      </c>
      <c r="Y133" s="6">
        <v>1.0889292196007101</v>
      </c>
      <c r="Z133" s="6">
        <v>6.1962134251290903</v>
      </c>
      <c r="AA133" s="7">
        <v>545</v>
      </c>
      <c r="AB133" s="7">
        <v>23.883140527392801</v>
      </c>
      <c r="AC133" s="7">
        <v>26.648273293620999</v>
      </c>
      <c r="AD133" s="13">
        <v>543</v>
      </c>
      <c r="AE133" s="6">
        <v>24.400725428789901</v>
      </c>
      <c r="AF133" s="13">
        <v>524</v>
      </c>
      <c r="AG133" s="6">
        <v>19.835383179733501</v>
      </c>
      <c r="AH133" s="13">
        <v>446</v>
      </c>
      <c r="AI133" s="6">
        <v>94.082160279619202</v>
      </c>
      <c r="AJ133" s="6">
        <v>5.0000000000000001E-3</v>
      </c>
      <c r="AK133" s="6">
        <v>2.7000000000000001E-3</v>
      </c>
      <c r="AL133" s="33">
        <f t="shared" ref="AL133:AL196" si="13">AA133</f>
        <v>545</v>
      </c>
      <c r="AM133" s="33">
        <f t="shared" ref="AM133:AM196" si="14">AB133</f>
        <v>23.883140527392801</v>
      </c>
      <c r="AN133" s="29">
        <f t="shared" ref="AN133:AN196" si="15">B133</f>
        <v>170</v>
      </c>
      <c r="AO133" s="29">
        <f t="shared" ref="AO133:AO196" si="16">C133</f>
        <v>0.64</v>
      </c>
      <c r="AP133" s="29">
        <f t="shared" ref="AP133:AP196" si="17">D133</f>
        <v>6.4000000000000001E-2</v>
      </c>
      <c r="AQ133" s="34">
        <f t="shared" ref="AQ133:AQ196" si="18">1/AO133</f>
        <v>1.5625</v>
      </c>
    </row>
    <row r="134" spans="1:43" x14ac:dyDescent="0.75">
      <c r="A134" s="5" t="s">
        <v>168</v>
      </c>
      <c r="B134" s="22">
        <v>552</v>
      </c>
      <c r="C134" s="22">
        <v>1.07</v>
      </c>
      <c r="D134" s="22">
        <v>0.1</v>
      </c>
      <c r="E134" s="22">
        <v>209000</v>
      </c>
      <c r="F134" s="20">
        <v>3.0487804878048799</v>
      </c>
      <c r="G134" s="22">
        <v>0.14552318919041399</v>
      </c>
      <c r="H134" s="18">
        <v>0.1754</v>
      </c>
      <c r="I134" s="15">
        <v>4.0510957960783701E-3</v>
      </c>
      <c r="J134" s="24">
        <v>0.82777000000000001</v>
      </c>
      <c r="K134" s="18">
        <v>7.86</v>
      </c>
      <c r="L134" s="15">
        <v>0.27053583242151102</v>
      </c>
      <c r="M134" s="18">
        <v>0.32800000000000001</v>
      </c>
      <c r="N134" s="15">
        <v>1.5655966785861501E-2</v>
      </c>
      <c r="O134" s="24">
        <v>0.85321999999999998</v>
      </c>
      <c r="P134" s="10">
        <v>1820</v>
      </c>
      <c r="Q134" s="6">
        <v>77.685061199853493</v>
      </c>
      <c r="R134" s="6">
        <v>85.614105739740694</v>
      </c>
      <c r="S134" s="10">
        <v>2210</v>
      </c>
      <c r="T134" s="6">
        <v>31.148820623270801</v>
      </c>
      <c r="U134" s="6">
        <v>37.211316072689002</v>
      </c>
      <c r="V134" s="10">
        <v>2601</v>
      </c>
      <c r="W134" s="6">
        <v>38.7737998479667</v>
      </c>
      <c r="X134" s="6">
        <v>45.3357377680355</v>
      </c>
      <c r="Y134" s="6">
        <v>17.647058823529399</v>
      </c>
      <c r="Z134" s="6">
        <v>30.026912725874698</v>
      </c>
      <c r="AA134" s="7" t="s">
        <v>35</v>
      </c>
      <c r="AB134" s="7" t="s">
        <v>35</v>
      </c>
      <c r="AC134" s="7" t="s">
        <v>35</v>
      </c>
      <c r="AD134" s="13">
        <v>1710</v>
      </c>
      <c r="AE134" s="6">
        <v>83.023302353164596</v>
      </c>
      <c r="AF134" s="13">
        <v>1760</v>
      </c>
      <c r="AG134" s="6">
        <v>76.359753969094896</v>
      </c>
      <c r="AH134" s="13">
        <v>1820</v>
      </c>
      <c r="AI134" s="6">
        <v>61.261493245350998</v>
      </c>
      <c r="AJ134" s="6">
        <v>7.4999999999999997E-2</v>
      </c>
      <c r="AK134" s="6">
        <v>1.4999999999999999E-2</v>
      </c>
      <c r="AL134" s="33" t="str">
        <f t="shared" si="13"/>
        <v>Discordant</v>
      </c>
      <c r="AM134" s="33" t="str">
        <f t="shared" si="14"/>
        <v>Discordant</v>
      </c>
      <c r="AN134" s="29">
        <f t="shared" si="15"/>
        <v>552</v>
      </c>
      <c r="AO134" s="29">
        <f t="shared" si="16"/>
        <v>1.07</v>
      </c>
      <c r="AP134" s="29">
        <f t="shared" si="17"/>
        <v>0.1</v>
      </c>
      <c r="AQ134" s="34">
        <f t="shared" si="18"/>
        <v>0.93457943925233644</v>
      </c>
    </row>
    <row r="135" spans="1:43" x14ac:dyDescent="0.75">
      <c r="A135" s="5" t="s">
        <v>170</v>
      </c>
      <c r="B135" s="22">
        <v>150.80000000000001</v>
      </c>
      <c r="C135" s="22">
        <v>2.2400000000000002</v>
      </c>
      <c r="D135" s="22">
        <v>0.18</v>
      </c>
      <c r="E135" s="22">
        <v>5340</v>
      </c>
      <c r="F135" s="20">
        <v>9.9108027750247807</v>
      </c>
      <c r="G135" s="22">
        <v>0.43417936660446099</v>
      </c>
      <c r="H135" s="18">
        <v>6.0999999999999999E-2</v>
      </c>
      <c r="I135" s="15">
        <v>2.8504032501441901E-3</v>
      </c>
      <c r="J135" s="24">
        <v>0.61614000000000002</v>
      </c>
      <c r="K135" s="18">
        <v>0.84399999999999997</v>
      </c>
      <c r="L135" s="15">
        <v>3.1627450163426003E-2</v>
      </c>
      <c r="M135" s="18">
        <v>0.1009</v>
      </c>
      <c r="N135" s="15">
        <v>4.4202976373203598E-3</v>
      </c>
      <c r="O135" s="24">
        <v>0.73472999999999999</v>
      </c>
      <c r="P135" s="10">
        <v>619</v>
      </c>
      <c r="Q135" s="6">
        <v>25.815873427846899</v>
      </c>
      <c r="R135" s="6">
        <v>29.0646626333954</v>
      </c>
      <c r="S135" s="10">
        <v>620</v>
      </c>
      <c r="T135" s="6">
        <v>17.403285423963201</v>
      </c>
      <c r="U135" s="6">
        <v>20.327091822022801</v>
      </c>
      <c r="V135" s="10">
        <v>626</v>
      </c>
      <c r="W135" s="6">
        <v>103.14141442466899</v>
      </c>
      <c r="X135" s="6">
        <v>106.11060028868501</v>
      </c>
      <c r="Y135" s="6">
        <v>0.16129032258064099</v>
      </c>
      <c r="Z135" s="6">
        <v>1.1182108626198</v>
      </c>
      <c r="AA135" s="7">
        <v>619</v>
      </c>
      <c r="AB135" s="7">
        <v>25.815873427846899</v>
      </c>
      <c r="AC135" s="7">
        <v>29.0646626333954</v>
      </c>
      <c r="AD135" s="13">
        <v>617</v>
      </c>
      <c r="AE135" s="6">
        <v>26.3237976143757</v>
      </c>
      <c r="AF135" s="13">
        <v>594</v>
      </c>
      <c r="AG135" s="6">
        <v>20.366009514579201</v>
      </c>
      <c r="AH135" s="13">
        <v>513</v>
      </c>
      <c r="AI135" s="6">
        <v>93.728796906400802</v>
      </c>
      <c r="AJ135" s="6">
        <v>4.3E-3</v>
      </c>
      <c r="AK135" s="6">
        <v>2.3999999999999998E-3</v>
      </c>
      <c r="AL135" s="33">
        <f t="shared" si="13"/>
        <v>619</v>
      </c>
      <c r="AM135" s="33">
        <f t="shared" si="14"/>
        <v>25.815873427846899</v>
      </c>
      <c r="AN135" s="29">
        <f t="shared" si="15"/>
        <v>150.80000000000001</v>
      </c>
      <c r="AO135" s="29">
        <f t="shared" si="16"/>
        <v>2.2400000000000002</v>
      </c>
      <c r="AP135" s="29">
        <f t="shared" si="17"/>
        <v>0.18</v>
      </c>
      <c r="AQ135" s="34">
        <f t="shared" si="18"/>
        <v>0.4464285714285714</v>
      </c>
    </row>
    <row r="136" spans="1:43" x14ac:dyDescent="0.75">
      <c r="A136" s="5" t="s">
        <v>171</v>
      </c>
      <c r="B136" s="22">
        <v>229</v>
      </c>
      <c r="C136" s="22">
        <v>0.93200000000000005</v>
      </c>
      <c r="D136" s="22">
        <v>8.3000000000000004E-2</v>
      </c>
      <c r="E136" s="22">
        <v>3410</v>
      </c>
      <c r="F136" s="20">
        <v>21.367521367521402</v>
      </c>
      <c r="G136" s="22">
        <v>1.05867984213155</v>
      </c>
      <c r="H136" s="18">
        <v>5.33E-2</v>
      </c>
      <c r="I136" s="15">
        <v>3.4199607566074599E-3</v>
      </c>
      <c r="J136" s="24">
        <v>0.55744000000000005</v>
      </c>
      <c r="K136" s="18">
        <v>0.34100000000000003</v>
      </c>
      <c r="L136" s="15">
        <v>1.4160480558229599E-2</v>
      </c>
      <c r="M136" s="18">
        <v>4.6800000000000001E-2</v>
      </c>
      <c r="N136" s="15">
        <v>2.3187629374302101E-3</v>
      </c>
      <c r="O136" s="24">
        <v>0.68291000000000002</v>
      </c>
      <c r="P136" s="10">
        <v>295</v>
      </c>
      <c r="Q136" s="6">
        <v>14.108783467460199</v>
      </c>
      <c r="R136" s="6">
        <v>15.539702458256301</v>
      </c>
      <c r="S136" s="10">
        <v>297</v>
      </c>
      <c r="T136" s="6">
        <v>11.031222287880601</v>
      </c>
      <c r="U136" s="6">
        <v>12.4795316745977</v>
      </c>
      <c r="V136" s="10">
        <v>320</v>
      </c>
      <c r="W136" s="6">
        <v>163.99365196717</v>
      </c>
      <c r="X136" s="6">
        <v>166.669784528847</v>
      </c>
      <c r="Y136" s="6">
        <v>0.67340067340066401</v>
      </c>
      <c r="Z136" s="6">
        <v>7.8125</v>
      </c>
      <c r="AA136" s="7">
        <v>295</v>
      </c>
      <c r="AB136" s="7">
        <v>14.108783467460199</v>
      </c>
      <c r="AC136" s="7">
        <v>15.539702458256301</v>
      </c>
      <c r="AD136" s="13">
        <v>294</v>
      </c>
      <c r="AE136" s="6">
        <v>14.6407230330909</v>
      </c>
      <c r="AF136" s="13">
        <v>283</v>
      </c>
      <c r="AG136" s="6">
        <v>11.5434338549946</v>
      </c>
      <c r="AH136" s="13">
        <v>252</v>
      </c>
      <c r="AI136" s="6">
        <v>150.953022114595</v>
      </c>
      <c r="AJ136" s="6">
        <v>2.7000000000000001E-3</v>
      </c>
      <c r="AK136" s="6">
        <v>3.5000000000000001E-3</v>
      </c>
      <c r="AL136" s="33">
        <f t="shared" si="13"/>
        <v>295</v>
      </c>
      <c r="AM136" s="33">
        <f t="shared" si="14"/>
        <v>14.108783467460199</v>
      </c>
      <c r="AN136" s="29">
        <f t="shared" si="15"/>
        <v>229</v>
      </c>
      <c r="AO136" s="29">
        <f t="shared" si="16"/>
        <v>0.93200000000000005</v>
      </c>
      <c r="AP136" s="29">
        <f t="shared" si="17"/>
        <v>8.3000000000000004E-2</v>
      </c>
      <c r="AQ136" s="34">
        <f t="shared" si="18"/>
        <v>1.0729613733905579</v>
      </c>
    </row>
    <row r="137" spans="1:43" x14ac:dyDescent="0.75">
      <c r="A137" s="5" t="s">
        <v>172</v>
      </c>
      <c r="B137" s="22">
        <v>299</v>
      </c>
      <c r="C137" s="22">
        <v>1.0009999999999999</v>
      </c>
      <c r="D137" s="22">
        <v>9.5000000000000001E-2</v>
      </c>
      <c r="E137" s="22">
        <v>4210</v>
      </c>
      <c r="F137" s="20">
        <v>20.491803278688501</v>
      </c>
      <c r="G137" s="22">
        <v>0.73627455213265702</v>
      </c>
      <c r="H137" s="18">
        <v>5.1499999999999997E-2</v>
      </c>
      <c r="I137" s="15">
        <v>2.7678244240351198E-3</v>
      </c>
      <c r="J137" s="24">
        <v>0.45473000000000002</v>
      </c>
      <c r="K137" s="18">
        <v>0.34599999999999997</v>
      </c>
      <c r="L137" s="15">
        <v>1.23181545306105E-2</v>
      </c>
      <c r="M137" s="18">
        <v>4.8800000000000003E-2</v>
      </c>
      <c r="N137" s="15">
        <v>1.7533936694308001E-3</v>
      </c>
      <c r="O137" s="24">
        <v>0.58270999999999995</v>
      </c>
      <c r="P137" s="10">
        <v>307</v>
      </c>
      <c r="Q137" s="6">
        <v>10.8185312873751</v>
      </c>
      <c r="R137" s="6">
        <v>12.766869362843201</v>
      </c>
      <c r="S137" s="10">
        <v>301</v>
      </c>
      <c r="T137" s="6">
        <v>9.6073977722575599</v>
      </c>
      <c r="U137" s="6">
        <v>11.273812555638999</v>
      </c>
      <c r="V137" s="10">
        <v>255</v>
      </c>
      <c r="W137" s="6">
        <v>110.227836974506</v>
      </c>
      <c r="X137" s="6">
        <v>112.573192263642</v>
      </c>
      <c r="Y137" s="6">
        <v>-1.9933554817275601</v>
      </c>
      <c r="Z137" s="6">
        <v>-20.3921568627451</v>
      </c>
      <c r="AA137" s="7">
        <v>307</v>
      </c>
      <c r="AB137" s="7">
        <v>10.8185312873751</v>
      </c>
      <c r="AC137" s="7">
        <v>12.766869362843201</v>
      </c>
      <c r="AD137" s="13">
        <v>307</v>
      </c>
      <c r="AE137" s="6">
        <v>11.2743788838195</v>
      </c>
      <c r="AF137" s="13">
        <v>298</v>
      </c>
      <c r="AG137" s="6">
        <v>10.081026334375901</v>
      </c>
      <c r="AH137" s="13">
        <v>229</v>
      </c>
      <c r="AI137" s="6">
        <v>99.747060328002703</v>
      </c>
      <c r="AJ137" s="6">
        <v>1.8E-3</v>
      </c>
      <c r="AK137" s="6">
        <v>1.9E-3</v>
      </c>
      <c r="AL137" s="33">
        <f t="shared" si="13"/>
        <v>307</v>
      </c>
      <c r="AM137" s="33">
        <f t="shared" si="14"/>
        <v>10.8185312873751</v>
      </c>
      <c r="AN137" s="29">
        <f t="shared" si="15"/>
        <v>299</v>
      </c>
      <c r="AO137" s="29">
        <f t="shared" si="16"/>
        <v>1.0009999999999999</v>
      </c>
      <c r="AP137" s="29">
        <f t="shared" si="17"/>
        <v>9.5000000000000001E-2</v>
      </c>
      <c r="AQ137" s="34">
        <f t="shared" si="18"/>
        <v>0.99900099900099915</v>
      </c>
    </row>
    <row r="138" spans="1:43" x14ac:dyDescent="0.75">
      <c r="A138" s="5" t="s">
        <v>173</v>
      </c>
      <c r="B138" s="22">
        <v>1201</v>
      </c>
      <c r="C138" s="22">
        <v>2.16</v>
      </c>
      <c r="D138" s="22">
        <v>0.15</v>
      </c>
      <c r="E138" s="22">
        <v>28950</v>
      </c>
      <c r="F138" s="20">
        <v>13.297872340425499</v>
      </c>
      <c r="G138" s="22">
        <v>0.49902399738889702</v>
      </c>
      <c r="H138" s="18">
        <v>5.6800000000000003E-2</v>
      </c>
      <c r="I138" s="15">
        <v>1.05053283591126E-3</v>
      </c>
      <c r="J138" s="24">
        <v>0.79901999999999995</v>
      </c>
      <c r="K138" s="18">
        <v>0.58699999999999997</v>
      </c>
      <c r="L138" s="15">
        <v>1.7777223190363501E-2</v>
      </c>
      <c r="M138" s="18">
        <v>7.5200000000000003E-2</v>
      </c>
      <c r="N138" s="15">
        <v>2.8220006661941101E-3</v>
      </c>
      <c r="O138" s="24">
        <v>0.89615</v>
      </c>
      <c r="P138" s="10">
        <v>467</v>
      </c>
      <c r="Q138" s="6">
        <v>16.926651145797202</v>
      </c>
      <c r="R138" s="6">
        <v>19.756987515731499</v>
      </c>
      <c r="S138" s="10">
        <v>469</v>
      </c>
      <c r="T138" s="6">
        <v>11.5589805973071</v>
      </c>
      <c r="U138" s="6">
        <v>14.340649800334001</v>
      </c>
      <c r="V138" s="10">
        <v>478</v>
      </c>
      <c r="W138" s="6">
        <v>40.066278214286903</v>
      </c>
      <c r="X138" s="6">
        <v>47.593709980106397</v>
      </c>
      <c r="Y138" s="6">
        <v>0.42643923240937898</v>
      </c>
      <c r="Z138" s="6">
        <v>2.3012552301255198</v>
      </c>
      <c r="AA138" s="7">
        <v>467</v>
      </c>
      <c r="AB138" s="7">
        <v>16.926651145797202</v>
      </c>
      <c r="AC138" s="7">
        <v>19.756987515731499</v>
      </c>
      <c r="AD138" s="13">
        <v>466</v>
      </c>
      <c r="AE138" s="6">
        <v>16.926651145797202</v>
      </c>
      <c r="AF138" s="13">
        <v>456</v>
      </c>
      <c r="AG138" s="6">
        <v>13.7001836647879</v>
      </c>
      <c r="AH138" s="13">
        <v>404</v>
      </c>
      <c r="AI138" s="6">
        <v>28.1785672088672</v>
      </c>
      <c r="AJ138" s="6">
        <v>2.5999999999999999E-3</v>
      </c>
      <c r="AK138" s="6">
        <v>1.6999999999999999E-3</v>
      </c>
      <c r="AL138" s="33">
        <f t="shared" si="13"/>
        <v>467</v>
      </c>
      <c r="AM138" s="33">
        <f t="shared" si="14"/>
        <v>16.926651145797202</v>
      </c>
      <c r="AN138" s="29">
        <f t="shared" si="15"/>
        <v>1201</v>
      </c>
      <c r="AO138" s="29">
        <f t="shared" si="16"/>
        <v>2.16</v>
      </c>
      <c r="AP138" s="29">
        <f t="shared" si="17"/>
        <v>0.15</v>
      </c>
      <c r="AQ138" s="34">
        <f t="shared" si="18"/>
        <v>0.46296296296296291</v>
      </c>
    </row>
    <row r="139" spans="1:43" x14ac:dyDescent="0.75">
      <c r="A139" s="5" t="s">
        <v>174</v>
      </c>
      <c r="B139" s="22">
        <v>1134</v>
      </c>
      <c r="C139" s="22">
        <v>0.94599999999999995</v>
      </c>
      <c r="D139" s="22">
        <v>0.06</v>
      </c>
      <c r="E139" s="22">
        <v>22780</v>
      </c>
      <c r="F139" s="20">
        <v>28.901734104046199</v>
      </c>
      <c r="G139" s="22">
        <v>1.0805813171021601</v>
      </c>
      <c r="H139" s="18">
        <v>0.1013</v>
      </c>
      <c r="I139" s="15">
        <v>3.5493381943572798E-3</v>
      </c>
      <c r="J139" s="24">
        <v>0.59784999999999999</v>
      </c>
      <c r="K139" s="18">
        <v>0.48</v>
      </c>
      <c r="L139" s="15">
        <v>1.6724466389095902E-2</v>
      </c>
      <c r="M139" s="18">
        <v>3.4599999999999999E-2</v>
      </c>
      <c r="N139" s="15">
        <v>1.29362872958202E-3</v>
      </c>
      <c r="O139" s="24">
        <v>0.10954999999999999</v>
      </c>
      <c r="P139" s="10">
        <v>220</v>
      </c>
      <c r="Q139" s="6">
        <v>8.0745388255856998</v>
      </c>
      <c r="R139" s="6">
        <v>9.4306454916370104</v>
      </c>
      <c r="S139" s="10">
        <v>397</v>
      </c>
      <c r="T139" s="6">
        <v>11.5990045179212</v>
      </c>
      <c r="U139" s="6">
        <v>13.7814173530628</v>
      </c>
      <c r="V139" s="10">
        <v>1620</v>
      </c>
      <c r="W139" s="6">
        <v>61.598038455379701</v>
      </c>
      <c r="X139" s="6">
        <v>61.994232318395099</v>
      </c>
      <c r="Y139" s="6">
        <v>44.584382871536498</v>
      </c>
      <c r="Z139" s="6">
        <v>86.419753086419703</v>
      </c>
      <c r="AA139" s="7" t="s">
        <v>35</v>
      </c>
      <c r="AB139" s="7" t="s">
        <v>35</v>
      </c>
      <c r="AC139" s="7" t="s">
        <v>35</v>
      </c>
      <c r="AD139" s="13">
        <v>206</v>
      </c>
      <c r="AE139" s="6">
        <v>8.5458280608663593</v>
      </c>
      <c r="AF139" s="13">
        <v>207</v>
      </c>
      <c r="AG139" s="6">
        <v>10.3228826306781</v>
      </c>
      <c r="AH139" s="13">
        <v>220</v>
      </c>
      <c r="AI139" s="6">
        <v>10.0805923214084</v>
      </c>
      <c r="AJ139" s="6">
        <v>6.5100000000000005E-2</v>
      </c>
      <c r="AK139" s="6">
        <v>7.1000000000000004E-3</v>
      </c>
      <c r="AL139" s="33" t="str">
        <f t="shared" si="13"/>
        <v>Discordant</v>
      </c>
      <c r="AM139" s="33" t="str">
        <f t="shared" si="14"/>
        <v>Discordant</v>
      </c>
      <c r="AN139" s="29">
        <f t="shared" si="15"/>
        <v>1134</v>
      </c>
      <c r="AO139" s="29">
        <f t="shared" si="16"/>
        <v>0.94599999999999995</v>
      </c>
      <c r="AP139" s="29">
        <f t="shared" si="17"/>
        <v>0.06</v>
      </c>
      <c r="AQ139" s="34">
        <f t="shared" si="18"/>
        <v>1.0570824524312896</v>
      </c>
    </row>
    <row r="140" spans="1:43" x14ac:dyDescent="0.75">
      <c r="A140" s="5" t="s">
        <v>176</v>
      </c>
      <c r="B140" s="22">
        <v>309</v>
      </c>
      <c r="C140" s="22">
        <v>2.35</v>
      </c>
      <c r="D140" s="22">
        <v>0.16</v>
      </c>
      <c r="E140" s="22">
        <v>7520</v>
      </c>
      <c r="F140" s="20">
        <v>13.1926121372032</v>
      </c>
      <c r="G140" s="22">
        <v>0.45404806706392598</v>
      </c>
      <c r="H140" s="18">
        <v>5.6899999999999999E-2</v>
      </c>
      <c r="I140" s="15">
        <v>1.97238501166271E-3</v>
      </c>
      <c r="J140" s="24">
        <v>0.20416999999999999</v>
      </c>
      <c r="K140" s="18">
        <v>0.59599999999999997</v>
      </c>
      <c r="L140" s="15">
        <v>2.12921711208603E-2</v>
      </c>
      <c r="M140" s="18">
        <v>7.5800000000000006E-2</v>
      </c>
      <c r="N140" s="15">
        <v>2.6087967360451801E-3</v>
      </c>
      <c r="O140" s="24">
        <v>0.79093999999999998</v>
      </c>
      <c r="P140" s="10">
        <v>471</v>
      </c>
      <c r="Q140" s="6">
        <v>15.6424788097183</v>
      </c>
      <c r="R140" s="6">
        <v>18.709889567627801</v>
      </c>
      <c r="S140" s="10">
        <v>474</v>
      </c>
      <c r="T140" s="6">
        <v>13.3014476403035</v>
      </c>
      <c r="U140" s="6">
        <v>15.8228811485445</v>
      </c>
      <c r="V140" s="10">
        <v>483</v>
      </c>
      <c r="W140" s="6">
        <v>78.236177732105205</v>
      </c>
      <c r="X140" s="6">
        <v>82.342263038589806</v>
      </c>
      <c r="Y140" s="6">
        <v>0.632911392405063</v>
      </c>
      <c r="Z140" s="6">
        <v>2.4844720496894399</v>
      </c>
      <c r="AA140" s="7">
        <v>471</v>
      </c>
      <c r="AB140" s="7">
        <v>15.6424788097183</v>
      </c>
      <c r="AC140" s="7">
        <v>18.709889567627801</v>
      </c>
      <c r="AD140" s="13">
        <v>470</v>
      </c>
      <c r="AE140" s="6">
        <v>15.6424788097183</v>
      </c>
      <c r="AF140" s="13">
        <v>460</v>
      </c>
      <c r="AG140" s="6">
        <v>13.3014476403035</v>
      </c>
      <c r="AH140" s="13">
        <v>409</v>
      </c>
      <c r="AI140" s="6">
        <v>72.281259715984106</v>
      </c>
      <c r="AJ140" s="6">
        <v>2.5999999999999999E-3</v>
      </c>
      <c r="AK140" s="6">
        <v>1.2999999999999999E-3</v>
      </c>
      <c r="AL140" s="33">
        <f t="shared" si="13"/>
        <v>471</v>
      </c>
      <c r="AM140" s="33">
        <f t="shared" si="14"/>
        <v>15.6424788097183</v>
      </c>
      <c r="AN140" s="29">
        <f t="shared" si="15"/>
        <v>309</v>
      </c>
      <c r="AO140" s="29">
        <f t="shared" si="16"/>
        <v>2.35</v>
      </c>
      <c r="AP140" s="29">
        <f t="shared" si="17"/>
        <v>0.16</v>
      </c>
      <c r="AQ140" s="34">
        <f t="shared" si="18"/>
        <v>0.42553191489361702</v>
      </c>
    </row>
    <row r="141" spans="1:43" x14ac:dyDescent="0.75">
      <c r="A141" s="5" t="s">
        <v>177</v>
      </c>
      <c r="B141" s="22">
        <v>329</v>
      </c>
      <c r="C141" s="22">
        <v>2.41</v>
      </c>
      <c r="D141" s="22">
        <v>0.11</v>
      </c>
      <c r="E141" s="22">
        <v>5350</v>
      </c>
      <c r="F141" s="20">
        <v>16.778523489932901</v>
      </c>
      <c r="G141" s="22">
        <v>0.62006749472064704</v>
      </c>
      <c r="H141" s="18">
        <v>5.3999999999999999E-2</v>
      </c>
      <c r="I141" s="15">
        <v>2.4245200182485501E-3</v>
      </c>
      <c r="J141" s="24">
        <v>0.44427</v>
      </c>
      <c r="K141" s="18">
        <v>0.44400000000000001</v>
      </c>
      <c r="L141" s="15">
        <v>1.56945441424719E-2</v>
      </c>
      <c r="M141" s="18">
        <v>5.96E-2</v>
      </c>
      <c r="N141" s="15">
        <v>2.2025789520468898E-3</v>
      </c>
      <c r="O141" s="24">
        <v>0.65844999999999998</v>
      </c>
      <c r="P141" s="10">
        <v>373</v>
      </c>
      <c r="Q141" s="6">
        <v>13.2062941523434</v>
      </c>
      <c r="R141" s="6">
        <v>15.5421575902486</v>
      </c>
      <c r="S141" s="10">
        <v>372</v>
      </c>
      <c r="T141" s="6">
        <v>11.3279080786617</v>
      </c>
      <c r="U141" s="6">
        <v>13.3456966183509</v>
      </c>
      <c r="V141" s="10">
        <v>361</v>
      </c>
      <c r="W141" s="6">
        <v>100.785870525807</v>
      </c>
      <c r="X141" s="6">
        <v>103.903499390628</v>
      </c>
      <c r="Y141" s="6">
        <v>-0.26881720430107198</v>
      </c>
      <c r="Z141" s="6">
        <v>-3.3240997229916802</v>
      </c>
      <c r="AA141" s="7">
        <v>373</v>
      </c>
      <c r="AB141" s="7">
        <v>13.2062941523434</v>
      </c>
      <c r="AC141" s="7">
        <v>15.5421575902486</v>
      </c>
      <c r="AD141" s="13">
        <v>372</v>
      </c>
      <c r="AE141" s="6">
        <v>13.6643772356525</v>
      </c>
      <c r="AF141" s="13">
        <v>362</v>
      </c>
      <c r="AG141" s="6">
        <v>10.874304641613101</v>
      </c>
      <c r="AH141" s="13">
        <v>297</v>
      </c>
      <c r="AI141" s="6">
        <v>92.577949305678402</v>
      </c>
      <c r="AJ141" s="6">
        <v>2.8E-3</v>
      </c>
      <c r="AK141" s="6">
        <v>1.5E-3</v>
      </c>
      <c r="AL141" s="33">
        <f t="shared" si="13"/>
        <v>373</v>
      </c>
      <c r="AM141" s="33">
        <f t="shared" si="14"/>
        <v>13.2062941523434</v>
      </c>
      <c r="AN141" s="29">
        <f t="shared" si="15"/>
        <v>329</v>
      </c>
      <c r="AO141" s="29">
        <f t="shared" si="16"/>
        <v>2.41</v>
      </c>
      <c r="AP141" s="29">
        <f t="shared" si="17"/>
        <v>0.11</v>
      </c>
      <c r="AQ141" s="34">
        <f t="shared" si="18"/>
        <v>0.41493775933609955</v>
      </c>
    </row>
    <row r="142" spans="1:43" x14ac:dyDescent="0.75">
      <c r="A142" s="5" t="s">
        <v>178</v>
      </c>
      <c r="B142" s="22">
        <v>730</v>
      </c>
      <c r="C142" s="22">
        <v>2.0699999999999998</v>
      </c>
      <c r="D142" s="22">
        <v>0.19</v>
      </c>
      <c r="E142" s="22">
        <v>23000</v>
      </c>
      <c r="F142" s="20">
        <v>11.441647597254001</v>
      </c>
      <c r="G142" s="22">
        <v>0.49481866323306001</v>
      </c>
      <c r="H142" s="18">
        <v>6.9500000000000006E-2</v>
      </c>
      <c r="I142" s="15">
        <v>1.4644581645077801E-3</v>
      </c>
      <c r="J142" s="24">
        <v>0.81947000000000003</v>
      </c>
      <c r="K142" s="18">
        <v>0.83299999999999996</v>
      </c>
      <c r="L142" s="15">
        <v>2.9154270444653501E-2</v>
      </c>
      <c r="M142" s="18">
        <v>8.7400000000000005E-2</v>
      </c>
      <c r="N142" s="15">
        <v>3.7798010119581699E-3</v>
      </c>
      <c r="O142" s="24">
        <v>0.92303999999999997</v>
      </c>
      <c r="P142" s="10">
        <v>540</v>
      </c>
      <c r="Q142" s="6">
        <v>22.289986503304601</v>
      </c>
      <c r="R142" s="6">
        <v>25.178611043641901</v>
      </c>
      <c r="S142" s="10">
        <v>614</v>
      </c>
      <c r="T142" s="6">
        <v>16.4258560752221</v>
      </c>
      <c r="U142" s="6">
        <v>19.456666715932901</v>
      </c>
      <c r="V142" s="10">
        <v>908</v>
      </c>
      <c r="W142" s="6">
        <v>65.2599706220862</v>
      </c>
      <c r="X142" s="6">
        <v>81.523838205049202</v>
      </c>
      <c r="Y142" s="6">
        <v>12.0521172638437</v>
      </c>
      <c r="Z142" s="6">
        <v>40.5286343612335</v>
      </c>
      <c r="AA142" s="7">
        <v>540</v>
      </c>
      <c r="AB142" s="7">
        <v>22.289986503304601</v>
      </c>
      <c r="AC142" s="7">
        <v>25.178611043641901</v>
      </c>
      <c r="AD142" s="13">
        <v>533</v>
      </c>
      <c r="AE142" s="6">
        <v>22.7946594253456</v>
      </c>
      <c r="AF142" s="13">
        <v>534</v>
      </c>
      <c r="AG142" s="6">
        <v>21.887479247366802</v>
      </c>
      <c r="AH142" s="13">
        <v>540</v>
      </c>
      <c r="AI142" s="6">
        <v>58.522096387565902</v>
      </c>
      <c r="AJ142" s="6">
        <v>1.44E-2</v>
      </c>
      <c r="AK142" s="6">
        <v>3.3E-3</v>
      </c>
      <c r="AL142" s="33">
        <f t="shared" si="13"/>
        <v>540</v>
      </c>
      <c r="AM142" s="33">
        <f t="shared" si="14"/>
        <v>22.289986503304601</v>
      </c>
      <c r="AN142" s="29">
        <f t="shared" si="15"/>
        <v>730</v>
      </c>
      <c r="AO142" s="29">
        <f t="shared" si="16"/>
        <v>2.0699999999999998</v>
      </c>
      <c r="AP142" s="29">
        <f t="shared" si="17"/>
        <v>0.19</v>
      </c>
      <c r="AQ142" s="34">
        <f t="shared" si="18"/>
        <v>0.48309178743961356</v>
      </c>
    </row>
    <row r="143" spans="1:43" x14ac:dyDescent="0.75">
      <c r="A143" s="5" t="s">
        <v>179</v>
      </c>
      <c r="B143" s="22">
        <v>358</v>
      </c>
      <c r="C143" s="22">
        <v>7.43</v>
      </c>
      <c r="D143" s="22">
        <v>0.48</v>
      </c>
      <c r="E143" s="22">
        <v>8170</v>
      </c>
      <c r="F143" s="20">
        <v>13.869625520111001</v>
      </c>
      <c r="G143" s="22">
        <v>0.449149878806203</v>
      </c>
      <c r="H143" s="18">
        <v>5.7200000000000001E-2</v>
      </c>
      <c r="I143" s="15">
        <v>1.94623066554333E-3</v>
      </c>
      <c r="J143" s="24">
        <v>0.23108000000000001</v>
      </c>
      <c r="K143" s="18">
        <v>0.57599999999999996</v>
      </c>
      <c r="L143" s="15">
        <v>2.0519653930804901E-2</v>
      </c>
      <c r="M143" s="18">
        <v>7.2099999999999997E-2</v>
      </c>
      <c r="N143" s="15">
        <v>2.3348652214849499E-3</v>
      </c>
      <c r="O143" s="24">
        <v>0.76185000000000003</v>
      </c>
      <c r="P143" s="10">
        <v>454</v>
      </c>
      <c r="Q143" s="6">
        <v>15.2861844046662</v>
      </c>
      <c r="R143" s="6">
        <v>18.156636623191201</v>
      </c>
      <c r="S143" s="10">
        <v>461</v>
      </c>
      <c r="T143" s="6">
        <v>13.1718366673747</v>
      </c>
      <c r="U143" s="6">
        <v>15.6153256425444</v>
      </c>
      <c r="V143" s="10">
        <v>491</v>
      </c>
      <c r="W143" s="6">
        <v>79.906270554334696</v>
      </c>
      <c r="X143" s="6">
        <v>84.505377306310805</v>
      </c>
      <c r="Y143" s="6">
        <v>1.51843817787419</v>
      </c>
      <c r="Z143" s="6">
        <v>7.5356415478615002</v>
      </c>
      <c r="AA143" s="7">
        <v>454</v>
      </c>
      <c r="AB143" s="7">
        <v>15.2861844046662</v>
      </c>
      <c r="AC143" s="7">
        <v>18.156636623191201</v>
      </c>
      <c r="AD143" s="13">
        <v>453</v>
      </c>
      <c r="AE143" s="6">
        <v>15.2861844046662</v>
      </c>
      <c r="AF143" s="13">
        <v>444</v>
      </c>
      <c r="AG143" s="6">
        <v>12.7253401208767</v>
      </c>
      <c r="AH143" s="13">
        <v>398</v>
      </c>
      <c r="AI143" s="6">
        <v>71.810327070015006</v>
      </c>
      <c r="AJ143" s="6">
        <v>3.3E-3</v>
      </c>
      <c r="AK143" s="6">
        <v>1.6000000000000001E-3</v>
      </c>
      <c r="AL143" s="33">
        <f t="shared" si="13"/>
        <v>454</v>
      </c>
      <c r="AM143" s="33">
        <f t="shared" si="14"/>
        <v>15.2861844046662</v>
      </c>
      <c r="AN143" s="29">
        <f t="shared" si="15"/>
        <v>358</v>
      </c>
      <c r="AO143" s="29">
        <f t="shared" si="16"/>
        <v>7.43</v>
      </c>
      <c r="AP143" s="29">
        <f t="shared" si="17"/>
        <v>0.48</v>
      </c>
      <c r="AQ143" s="34">
        <f t="shared" si="18"/>
        <v>0.13458950201884254</v>
      </c>
    </row>
    <row r="144" spans="1:43" x14ac:dyDescent="0.75">
      <c r="A144" s="5" t="s">
        <v>180</v>
      </c>
      <c r="B144" s="22">
        <v>148.19999999999999</v>
      </c>
      <c r="C144" s="22">
        <v>0.69</v>
      </c>
      <c r="D144" s="22">
        <v>3.3000000000000002E-2</v>
      </c>
      <c r="E144" s="22">
        <v>4440</v>
      </c>
      <c r="F144" s="20">
        <v>10.0300902708124</v>
      </c>
      <c r="G144" s="22">
        <v>0.33062371919727201</v>
      </c>
      <c r="H144" s="18">
        <v>5.9299999999999999E-2</v>
      </c>
      <c r="I144" s="15">
        <v>2.9791382112660898E-3</v>
      </c>
      <c r="J144" s="24">
        <v>0.1303</v>
      </c>
      <c r="K144" s="18">
        <v>0.81699999999999995</v>
      </c>
      <c r="L144" s="15">
        <v>3.0277127822169601E-2</v>
      </c>
      <c r="M144" s="18">
        <v>9.9699999999999997E-2</v>
      </c>
      <c r="N144" s="15">
        <v>3.2864295249556098E-3</v>
      </c>
      <c r="O144" s="24">
        <v>0.71762000000000004</v>
      </c>
      <c r="P144" s="10">
        <v>612</v>
      </c>
      <c r="Q144" s="6">
        <v>19.2228955060604</v>
      </c>
      <c r="R144" s="6">
        <v>23.323366512625601</v>
      </c>
      <c r="S144" s="10">
        <v>605</v>
      </c>
      <c r="T144" s="6">
        <v>16.809678524000699</v>
      </c>
      <c r="U144" s="6">
        <v>19.723876321212</v>
      </c>
      <c r="V144" s="10">
        <v>569</v>
      </c>
      <c r="W144" s="6">
        <v>104.996545344396</v>
      </c>
      <c r="X144" s="6">
        <v>107.576794189124</v>
      </c>
      <c r="Y144" s="6">
        <v>-1.1570247933884401</v>
      </c>
      <c r="Z144" s="6">
        <v>-7.5571177504393701</v>
      </c>
      <c r="AA144" s="7">
        <v>612</v>
      </c>
      <c r="AB144" s="7">
        <v>19.2228955060604</v>
      </c>
      <c r="AC144" s="7">
        <v>23.323366512625601</v>
      </c>
      <c r="AD144" s="13">
        <v>611</v>
      </c>
      <c r="AE144" s="6">
        <v>19.2228955060604</v>
      </c>
      <c r="AF144" s="13">
        <v>593</v>
      </c>
      <c r="AG144" s="6">
        <v>16.348464517509001</v>
      </c>
      <c r="AH144" s="13">
        <v>519</v>
      </c>
      <c r="AI144" s="6">
        <v>101.214285228211</v>
      </c>
      <c r="AJ144" s="6">
        <v>1.41E-3</v>
      </c>
      <c r="AK144" s="6">
        <v>9.3999999999999997E-4</v>
      </c>
      <c r="AL144" s="33">
        <f t="shared" si="13"/>
        <v>612</v>
      </c>
      <c r="AM144" s="33">
        <f t="shared" si="14"/>
        <v>19.2228955060604</v>
      </c>
      <c r="AN144" s="29">
        <f t="shared" si="15"/>
        <v>148.19999999999999</v>
      </c>
      <c r="AO144" s="29">
        <f t="shared" si="16"/>
        <v>0.69</v>
      </c>
      <c r="AP144" s="29">
        <f t="shared" si="17"/>
        <v>3.3000000000000002E-2</v>
      </c>
      <c r="AQ144" s="34">
        <f t="shared" si="18"/>
        <v>1.4492753623188408</v>
      </c>
    </row>
    <row r="145" spans="1:43" x14ac:dyDescent="0.75">
      <c r="A145" s="5" t="s">
        <v>182</v>
      </c>
      <c r="B145" s="22">
        <v>108</v>
      </c>
      <c r="C145" s="22">
        <v>1.32</v>
      </c>
      <c r="D145" s="22">
        <v>0.12</v>
      </c>
      <c r="E145" s="22">
        <v>12210</v>
      </c>
      <c r="F145" s="20">
        <v>4.3859649122807003</v>
      </c>
      <c r="G145" s="22">
        <v>0.168072295674214</v>
      </c>
      <c r="H145" s="18">
        <v>9.8100000000000007E-2</v>
      </c>
      <c r="I145" s="15">
        <v>2.6047383710274801E-3</v>
      </c>
      <c r="J145" s="24">
        <v>0.34384999999999999</v>
      </c>
      <c r="K145" s="18">
        <v>3.08</v>
      </c>
      <c r="L145" s="15">
        <v>0.11732849788521101</v>
      </c>
      <c r="M145" s="18">
        <v>0.22800000000000001</v>
      </c>
      <c r="N145" s="15">
        <v>8.7370702183283307E-3</v>
      </c>
      <c r="O145" s="24">
        <v>0.86192000000000002</v>
      </c>
      <c r="P145" s="10">
        <v>1321</v>
      </c>
      <c r="Q145" s="6">
        <v>46.457510809664697</v>
      </c>
      <c r="R145" s="6">
        <v>53.758616472492101</v>
      </c>
      <c r="S145" s="10">
        <v>1424</v>
      </c>
      <c r="T145" s="6">
        <v>28.569508774099301</v>
      </c>
      <c r="U145" s="6">
        <v>33.411243214494398</v>
      </c>
      <c r="V145" s="10">
        <v>1585</v>
      </c>
      <c r="W145" s="6">
        <v>53.616096103342301</v>
      </c>
      <c r="X145" s="6">
        <v>58.78420795601</v>
      </c>
      <c r="Y145" s="6">
        <v>7.2331460674157304</v>
      </c>
      <c r="Z145" s="6">
        <v>16.656151419558402</v>
      </c>
      <c r="AA145" s="7">
        <v>1321</v>
      </c>
      <c r="AB145" s="7">
        <v>46.457510809664697</v>
      </c>
      <c r="AC145" s="7">
        <v>53.758616472492101</v>
      </c>
      <c r="AD145" s="13">
        <v>1303</v>
      </c>
      <c r="AE145" s="6">
        <v>48.864049265590999</v>
      </c>
      <c r="AF145" s="13">
        <v>1311</v>
      </c>
      <c r="AG145" s="6">
        <v>42.582224361737403</v>
      </c>
      <c r="AH145" s="13">
        <v>1323</v>
      </c>
      <c r="AI145" s="6">
        <v>58.729087864216297</v>
      </c>
      <c r="AJ145" s="6">
        <v>1.54E-2</v>
      </c>
      <c r="AK145" s="6">
        <v>5.3E-3</v>
      </c>
      <c r="AL145" s="33">
        <f t="shared" si="13"/>
        <v>1321</v>
      </c>
      <c r="AM145" s="33">
        <f t="shared" si="14"/>
        <v>46.457510809664697</v>
      </c>
      <c r="AN145" s="29">
        <f t="shared" si="15"/>
        <v>108</v>
      </c>
      <c r="AO145" s="29">
        <f t="shared" si="16"/>
        <v>1.32</v>
      </c>
      <c r="AP145" s="29">
        <f t="shared" si="17"/>
        <v>0.12</v>
      </c>
      <c r="AQ145" s="34">
        <f t="shared" si="18"/>
        <v>0.75757575757575757</v>
      </c>
    </row>
    <row r="146" spans="1:43" x14ac:dyDescent="0.75">
      <c r="A146" s="5" t="s">
        <v>183</v>
      </c>
      <c r="B146" s="22">
        <v>217.9</v>
      </c>
      <c r="C146" s="22">
        <v>1.3049999999999999</v>
      </c>
      <c r="D146" s="22">
        <v>9.4E-2</v>
      </c>
      <c r="E146" s="22">
        <v>9780</v>
      </c>
      <c r="F146" s="20">
        <v>7.2939460247994203</v>
      </c>
      <c r="G146" s="22">
        <v>0.250439238772522</v>
      </c>
      <c r="H146" s="18">
        <v>6.7500000000000004E-2</v>
      </c>
      <c r="I146" s="15">
        <v>1.81741823765594E-3</v>
      </c>
      <c r="J146" s="24">
        <v>0.29810999999999999</v>
      </c>
      <c r="K146" s="18">
        <v>1.2789999999999999</v>
      </c>
      <c r="L146" s="15">
        <v>4.2686986026656798E-2</v>
      </c>
      <c r="M146" s="18">
        <v>0.1371</v>
      </c>
      <c r="N146" s="15">
        <v>4.7073586120562304E-3</v>
      </c>
      <c r="O146" s="24">
        <v>0.89737999999999996</v>
      </c>
      <c r="P146" s="10">
        <v>828</v>
      </c>
      <c r="Q146" s="6">
        <v>26.425656815842199</v>
      </c>
      <c r="R146" s="6">
        <v>31.7312011159229</v>
      </c>
      <c r="S146" s="10">
        <v>835</v>
      </c>
      <c r="T146" s="6">
        <v>19.091038769925099</v>
      </c>
      <c r="U146" s="6">
        <v>23.028742451560301</v>
      </c>
      <c r="V146" s="10">
        <v>852</v>
      </c>
      <c r="W146" s="6">
        <v>57.314625075384797</v>
      </c>
      <c r="X146" s="6">
        <v>62.144439211442197</v>
      </c>
      <c r="Y146" s="6">
        <v>0.83832335329341801</v>
      </c>
      <c r="Z146" s="6">
        <v>2.8169014084507</v>
      </c>
      <c r="AA146" s="7">
        <v>828</v>
      </c>
      <c r="AB146" s="7">
        <v>26.425656815842199</v>
      </c>
      <c r="AC146" s="7">
        <v>31.7312011159229</v>
      </c>
      <c r="AD146" s="13">
        <v>826</v>
      </c>
      <c r="AE146" s="6">
        <v>26.852715656869201</v>
      </c>
      <c r="AF146" s="13">
        <v>815</v>
      </c>
      <c r="AG146" s="6">
        <v>21.350708684134599</v>
      </c>
      <c r="AH146" s="13">
        <v>786</v>
      </c>
      <c r="AI146" s="6">
        <v>55.499452677769</v>
      </c>
      <c r="AJ146" s="6">
        <v>2.8E-3</v>
      </c>
      <c r="AK146" s="6">
        <v>1.4E-3</v>
      </c>
      <c r="AL146" s="33">
        <f t="shared" si="13"/>
        <v>828</v>
      </c>
      <c r="AM146" s="33">
        <f t="shared" si="14"/>
        <v>26.425656815842199</v>
      </c>
      <c r="AN146" s="29">
        <f t="shared" si="15"/>
        <v>217.9</v>
      </c>
      <c r="AO146" s="29">
        <f t="shared" si="16"/>
        <v>1.3049999999999999</v>
      </c>
      <c r="AP146" s="29">
        <f t="shared" si="17"/>
        <v>9.4E-2</v>
      </c>
      <c r="AQ146" s="34">
        <f t="shared" si="18"/>
        <v>0.76628352490421459</v>
      </c>
    </row>
    <row r="147" spans="1:43" x14ac:dyDescent="0.75">
      <c r="A147" s="5" t="s">
        <v>184</v>
      </c>
      <c r="B147" s="22">
        <v>1022</v>
      </c>
      <c r="C147" s="22">
        <v>2.2850000000000001</v>
      </c>
      <c r="D147" s="22">
        <v>8.5999999999999993E-2</v>
      </c>
      <c r="E147" s="22">
        <v>15080</v>
      </c>
      <c r="F147" s="20">
        <v>17.825311942959001</v>
      </c>
      <c r="G147" s="22">
        <v>0.49492627723375798</v>
      </c>
      <c r="H147" s="18">
        <v>5.2600000000000001E-2</v>
      </c>
      <c r="I147" s="15">
        <v>1.12036526089055E-3</v>
      </c>
      <c r="J147" s="24">
        <v>0.35341</v>
      </c>
      <c r="K147" s="18">
        <v>0.40820000000000001</v>
      </c>
      <c r="L147" s="15">
        <v>1.1410839312934001E-2</v>
      </c>
      <c r="M147" s="18">
        <v>5.6099999999999997E-2</v>
      </c>
      <c r="N147" s="15">
        <v>1.5576369289728601E-3</v>
      </c>
      <c r="O147" s="24">
        <v>0.66576999999999997</v>
      </c>
      <c r="P147" s="10">
        <v>352.1</v>
      </c>
      <c r="Q147" s="6">
        <v>9.5880209016135307</v>
      </c>
      <c r="R147" s="6">
        <v>12.321613533428099</v>
      </c>
      <c r="S147" s="10">
        <v>347.4</v>
      </c>
      <c r="T147" s="6">
        <v>8.2386057479598005</v>
      </c>
      <c r="U147" s="6">
        <v>10.5887989352501</v>
      </c>
      <c r="V147" s="10">
        <v>309</v>
      </c>
      <c r="W147" s="6">
        <v>45.147558737013298</v>
      </c>
      <c r="X147" s="6">
        <v>50.777592963390802</v>
      </c>
      <c r="Y147" s="6">
        <v>-1.35290731145655</v>
      </c>
      <c r="Z147" s="6">
        <v>-13.9482200647249</v>
      </c>
      <c r="AA147" s="7">
        <v>352.1</v>
      </c>
      <c r="AB147" s="7">
        <v>9.5880209016135307</v>
      </c>
      <c r="AC147" s="7">
        <v>12.321613533428099</v>
      </c>
      <c r="AD147" s="13">
        <v>351.8</v>
      </c>
      <c r="AE147" s="6">
        <v>9.6177354304315301</v>
      </c>
      <c r="AF147" s="13">
        <v>342.9</v>
      </c>
      <c r="AG147" s="6">
        <v>8.1749755149673806</v>
      </c>
      <c r="AH147" s="13">
        <v>279</v>
      </c>
      <c r="AI147" s="6">
        <v>40.2559568251963</v>
      </c>
      <c r="AJ147" s="6">
        <v>7.2999999999999996E-4</v>
      </c>
      <c r="AK147" s="6">
        <v>5.9999999999999995E-4</v>
      </c>
      <c r="AL147" s="33">
        <f t="shared" si="13"/>
        <v>352.1</v>
      </c>
      <c r="AM147" s="33">
        <f t="shared" si="14"/>
        <v>9.5880209016135307</v>
      </c>
      <c r="AN147" s="29">
        <f t="shared" si="15"/>
        <v>1022</v>
      </c>
      <c r="AO147" s="29">
        <f t="shared" si="16"/>
        <v>2.2850000000000001</v>
      </c>
      <c r="AP147" s="29">
        <f t="shared" si="17"/>
        <v>8.5999999999999993E-2</v>
      </c>
      <c r="AQ147" s="34">
        <f t="shared" si="18"/>
        <v>0.43763676148796499</v>
      </c>
    </row>
    <row r="148" spans="1:43" x14ac:dyDescent="0.75">
      <c r="A148" s="5" t="s">
        <v>185</v>
      </c>
      <c r="B148" s="22">
        <v>582</v>
      </c>
      <c r="C148" s="22">
        <v>1.103</v>
      </c>
      <c r="D148" s="22">
        <v>4.4999999999999998E-2</v>
      </c>
      <c r="E148" s="22">
        <v>8100</v>
      </c>
      <c r="F148" s="20">
        <v>21.2765957446809</v>
      </c>
      <c r="G148" s="22">
        <v>0.74005108354340499</v>
      </c>
      <c r="H148" s="18">
        <v>6.0600000000000001E-2</v>
      </c>
      <c r="I148" s="15">
        <v>4.0633240576761704E-3</v>
      </c>
      <c r="J148" s="24">
        <v>-0.24790999999999999</v>
      </c>
      <c r="K148" s="18">
        <v>0.39</v>
      </c>
      <c r="L148" s="15">
        <v>2.7853770373146999E-2</v>
      </c>
      <c r="M148" s="18">
        <v>4.7E-2</v>
      </c>
      <c r="N148" s="15">
        <v>1.63477284354738E-3</v>
      </c>
      <c r="O148" s="24">
        <v>0.52322999999999997</v>
      </c>
      <c r="P148" s="10">
        <v>296</v>
      </c>
      <c r="Q148" s="6">
        <v>9.7672210528983392</v>
      </c>
      <c r="R148" s="6">
        <v>11.754582995196699</v>
      </c>
      <c r="S148" s="10">
        <v>332</v>
      </c>
      <c r="T148" s="6">
        <v>18.964891562168798</v>
      </c>
      <c r="U148" s="6">
        <v>20.028031708264301</v>
      </c>
      <c r="V148" s="10">
        <v>560</v>
      </c>
      <c r="W148" s="6">
        <v>767.29974247558096</v>
      </c>
      <c r="X148" s="6">
        <v>822.47834866874405</v>
      </c>
      <c r="Y148" s="6">
        <v>10.8433734939759</v>
      </c>
      <c r="Z148" s="6">
        <v>47.142857142857103</v>
      </c>
      <c r="AA148" s="7">
        <v>296</v>
      </c>
      <c r="AB148" s="7">
        <v>9.7672210528983392</v>
      </c>
      <c r="AC148" s="7">
        <v>11.754582995196699</v>
      </c>
      <c r="AD148" s="13">
        <v>292</v>
      </c>
      <c r="AE148" s="6">
        <v>9.7672210528983392</v>
      </c>
      <c r="AF148" s="13">
        <v>289.5</v>
      </c>
      <c r="AG148" s="6">
        <v>9.0038703880509505</v>
      </c>
      <c r="AH148" s="13">
        <v>279</v>
      </c>
      <c r="AI148" s="6">
        <v>759.463328148958</v>
      </c>
      <c r="AJ148" s="6">
        <v>1.15E-2</v>
      </c>
      <c r="AK148" s="6">
        <v>7.4999999999999997E-3</v>
      </c>
      <c r="AL148" s="33">
        <f t="shared" si="13"/>
        <v>296</v>
      </c>
      <c r="AM148" s="33">
        <f t="shared" si="14"/>
        <v>9.7672210528983392</v>
      </c>
      <c r="AN148" s="29">
        <f t="shared" si="15"/>
        <v>582</v>
      </c>
      <c r="AO148" s="29">
        <f t="shared" si="16"/>
        <v>1.103</v>
      </c>
      <c r="AP148" s="29">
        <f t="shared" si="17"/>
        <v>4.4999999999999998E-2</v>
      </c>
      <c r="AQ148" s="34">
        <f t="shared" si="18"/>
        <v>0.90661831368993651</v>
      </c>
    </row>
    <row r="149" spans="1:43" x14ac:dyDescent="0.75">
      <c r="A149" s="5" t="s">
        <v>186</v>
      </c>
      <c r="B149" s="22">
        <v>121</v>
      </c>
      <c r="C149" s="22">
        <v>1.288</v>
      </c>
      <c r="D149" s="22">
        <v>6.2E-2</v>
      </c>
      <c r="E149" s="22">
        <v>3250</v>
      </c>
      <c r="F149" s="20">
        <v>9.4073377234242699</v>
      </c>
      <c r="G149" s="22">
        <v>0.37615179514352898</v>
      </c>
      <c r="H149" s="18">
        <v>5.8999999999999997E-2</v>
      </c>
      <c r="I149" s="15">
        <v>3.8258392581971201E-3</v>
      </c>
      <c r="J149" s="24">
        <v>0.23644000000000001</v>
      </c>
      <c r="K149" s="18">
        <v>0.86299999999999999</v>
      </c>
      <c r="L149" s="15">
        <v>3.6296555654221498E-2</v>
      </c>
      <c r="M149" s="18">
        <v>0.10630000000000001</v>
      </c>
      <c r="N149" s="15">
        <v>4.2503986780653797E-3</v>
      </c>
      <c r="O149" s="24">
        <v>0.65380000000000005</v>
      </c>
      <c r="P149" s="10">
        <v>651</v>
      </c>
      <c r="Q149" s="6">
        <v>24.7436766078361</v>
      </c>
      <c r="R149" s="6">
        <v>28.429078305650702</v>
      </c>
      <c r="S149" s="10">
        <v>630</v>
      </c>
      <c r="T149" s="6">
        <v>19.930727346251</v>
      </c>
      <c r="U149" s="6">
        <v>22.5883236939728</v>
      </c>
      <c r="V149" s="10">
        <v>550</v>
      </c>
      <c r="W149" s="6">
        <v>130.84666796518101</v>
      </c>
      <c r="X149" s="6">
        <v>132.71068648920601</v>
      </c>
      <c r="Y149" s="6">
        <v>-3.3333333333333401</v>
      </c>
      <c r="Z149" s="6">
        <v>-18.363636363636399</v>
      </c>
      <c r="AA149" s="7">
        <v>651</v>
      </c>
      <c r="AB149" s="7">
        <v>24.7436766078361</v>
      </c>
      <c r="AC149" s="7">
        <v>28.429078305650702</v>
      </c>
      <c r="AD149" s="13">
        <v>650</v>
      </c>
      <c r="AE149" s="6">
        <v>25.228843256740401</v>
      </c>
      <c r="AF149" s="13">
        <v>621</v>
      </c>
      <c r="AG149" s="6">
        <v>19.428455742817</v>
      </c>
      <c r="AH149" s="13">
        <v>518</v>
      </c>
      <c r="AI149" s="6">
        <v>122.338773565826</v>
      </c>
      <c r="AJ149" s="6">
        <v>2.3999999999999998E-3</v>
      </c>
      <c r="AK149" s="6">
        <v>1.6000000000000001E-3</v>
      </c>
      <c r="AL149" s="33">
        <f t="shared" si="13"/>
        <v>651</v>
      </c>
      <c r="AM149" s="33">
        <f t="shared" si="14"/>
        <v>24.7436766078361</v>
      </c>
      <c r="AN149" s="29">
        <f t="shared" si="15"/>
        <v>121</v>
      </c>
      <c r="AO149" s="29">
        <f t="shared" si="16"/>
        <v>1.288</v>
      </c>
      <c r="AP149" s="29">
        <f t="shared" si="17"/>
        <v>6.2E-2</v>
      </c>
      <c r="AQ149" s="34">
        <f t="shared" si="18"/>
        <v>0.77639751552795033</v>
      </c>
    </row>
    <row r="150" spans="1:43" x14ac:dyDescent="0.75">
      <c r="A150" s="4" t="s">
        <v>187</v>
      </c>
      <c r="B150" s="22">
        <v>168</v>
      </c>
      <c r="C150" s="22">
        <v>1.4890000000000001</v>
      </c>
      <c r="D150" s="22">
        <v>7.5999999999999998E-2</v>
      </c>
      <c r="E150" s="22">
        <v>4650</v>
      </c>
      <c r="F150" s="20">
        <v>10.162601626016301</v>
      </c>
      <c r="G150" s="22">
        <v>0.36818053315462002</v>
      </c>
      <c r="H150" s="18">
        <v>6.2399999999999997E-2</v>
      </c>
      <c r="I150" s="15">
        <v>3.0413078692091101E-3</v>
      </c>
      <c r="J150" s="24">
        <v>0.30878</v>
      </c>
      <c r="K150" s="18">
        <v>0.84599999999999997</v>
      </c>
      <c r="L150" s="15">
        <v>3.1188830870040599E-2</v>
      </c>
      <c r="M150" s="18">
        <v>9.8400000000000001E-2</v>
      </c>
      <c r="N150" s="16">
        <v>3.5649301031016002E-3</v>
      </c>
      <c r="O150" s="24">
        <v>0.75963000000000003</v>
      </c>
      <c r="P150" s="10">
        <v>605</v>
      </c>
      <c r="Q150" s="6">
        <v>20.816168136926301</v>
      </c>
      <c r="R150" s="6">
        <v>24.569394147210399</v>
      </c>
      <c r="S150" s="10">
        <v>621</v>
      </c>
      <c r="T150" s="6">
        <v>16.945490294439001</v>
      </c>
      <c r="U150" s="6">
        <v>19.9436546950596</v>
      </c>
      <c r="V150" s="10">
        <v>678</v>
      </c>
      <c r="W150" s="6">
        <v>114.79703840378799</v>
      </c>
      <c r="X150" s="6">
        <v>117.951008381859</v>
      </c>
      <c r="Y150" s="6">
        <v>2.5764895330112698</v>
      </c>
      <c r="Z150" s="6">
        <v>10.7669616519174</v>
      </c>
      <c r="AA150" s="7">
        <v>605</v>
      </c>
      <c r="AB150" s="7">
        <v>20.816168136926301</v>
      </c>
      <c r="AC150" s="7">
        <v>24.569394147210399</v>
      </c>
      <c r="AD150" s="13">
        <v>602</v>
      </c>
      <c r="AE150" s="6">
        <v>21.268188825209901</v>
      </c>
      <c r="AF150" s="13">
        <v>593</v>
      </c>
      <c r="AG150" s="6">
        <v>18.371299391140699</v>
      </c>
      <c r="AH150" s="13">
        <v>558</v>
      </c>
      <c r="AI150" s="6">
        <v>109.77435049355</v>
      </c>
      <c r="AJ150" s="6">
        <v>4.5999999999999999E-3</v>
      </c>
      <c r="AK150" s="6">
        <v>2.0999999999999999E-3</v>
      </c>
      <c r="AL150" s="33">
        <f t="shared" si="13"/>
        <v>605</v>
      </c>
      <c r="AM150" s="33">
        <f t="shared" si="14"/>
        <v>20.816168136926301</v>
      </c>
      <c r="AN150" s="29">
        <f t="shared" si="15"/>
        <v>168</v>
      </c>
      <c r="AO150" s="29">
        <f t="shared" si="16"/>
        <v>1.4890000000000001</v>
      </c>
      <c r="AP150" s="29">
        <f t="shared" si="17"/>
        <v>7.5999999999999998E-2</v>
      </c>
      <c r="AQ150" s="34">
        <f t="shared" si="18"/>
        <v>0.67159167226326388</v>
      </c>
    </row>
    <row r="151" spans="1:43" x14ac:dyDescent="0.75">
      <c r="A151" s="4" t="s">
        <v>188</v>
      </c>
      <c r="B151" s="22">
        <v>185</v>
      </c>
      <c r="C151" s="22">
        <v>0.98299999999999998</v>
      </c>
      <c r="D151" s="22">
        <v>8.5999999999999993E-2</v>
      </c>
      <c r="E151" s="22">
        <v>5140</v>
      </c>
      <c r="F151" s="20">
        <v>10</v>
      </c>
      <c r="G151" s="22">
        <v>0.498050499447596</v>
      </c>
      <c r="H151" s="18">
        <v>6.0999999999999999E-2</v>
      </c>
      <c r="I151" s="15">
        <v>2.9139087340804099E-3</v>
      </c>
      <c r="J151" s="24">
        <v>0.49417</v>
      </c>
      <c r="K151" s="18">
        <v>0.83699999999999997</v>
      </c>
      <c r="L151" s="15">
        <v>3.7488962433761701E-2</v>
      </c>
      <c r="M151" s="18">
        <v>0.1</v>
      </c>
      <c r="N151" s="16">
        <v>4.9805049944759601E-3</v>
      </c>
      <c r="O151" s="24">
        <v>0.86797999999999997</v>
      </c>
      <c r="P151" s="10">
        <v>614</v>
      </c>
      <c r="Q151" s="6">
        <v>29.3959510547981</v>
      </c>
      <c r="R151" s="6">
        <v>32.241858189956801</v>
      </c>
      <c r="S151" s="10">
        <v>615</v>
      </c>
      <c r="T151" s="6">
        <v>20.338931014706301</v>
      </c>
      <c r="U151" s="6">
        <v>22.869074129134201</v>
      </c>
      <c r="V151" s="10">
        <v>628</v>
      </c>
      <c r="W151" s="6">
        <v>104.241056125993</v>
      </c>
      <c r="X151" s="6">
        <v>107.223579996799</v>
      </c>
      <c r="Y151" s="6">
        <v>0.162601626016254</v>
      </c>
      <c r="Z151" s="6">
        <v>2.2292993630573199</v>
      </c>
      <c r="AA151" s="7">
        <v>614</v>
      </c>
      <c r="AB151" s="7">
        <v>29.3959510547981</v>
      </c>
      <c r="AC151" s="7">
        <v>32.241858189956801</v>
      </c>
      <c r="AD151" s="13">
        <v>612</v>
      </c>
      <c r="AE151" s="6">
        <v>29.3959510547981</v>
      </c>
      <c r="AF151" s="13">
        <v>591</v>
      </c>
      <c r="AG151" s="6">
        <v>23.503789371524299</v>
      </c>
      <c r="AH151" s="13">
        <v>519</v>
      </c>
      <c r="AI151" s="6">
        <v>94.951275832725898</v>
      </c>
      <c r="AJ151" s="6">
        <v>3.2000000000000002E-3</v>
      </c>
      <c r="AK151" s="6">
        <v>2E-3</v>
      </c>
      <c r="AL151" s="33">
        <f t="shared" si="13"/>
        <v>614</v>
      </c>
      <c r="AM151" s="33">
        <f t="shared" si="14"/>
        <v>29.3959510547981</v>
      </c>
      <c r="AN151" s="29">
        <f t="shared" si="15"/>
        <v>185</v>
      </c>
      <c r="AO151" s="29">
        <f t="shared" si="16"/>
        <v>0.98299999999999998</v>
      </c>
      <c r="AP151" s="29">
        <f t="shared" si="17"/>
        <v>8.5999999999999993E-2</v>
      </c>
      <c r="AQ151" s="34">
        <f t="shared" si="18"/>
        <v>1.0172939979654121</v>
      </c>
    </row>
    <row r="152" spans="1:43" x14ac:dyDescent="0.75">
      <c r="A152" s="4" t="s">
        <v>189</v>
      </c>
      <c r="B152" s="22">
        <v>335</v>
      </c>
      <c r="C152" s="22">
        <v>6.56</v>
      </c>
      <c r="D152" s="22">
        <v>0.68</v>
      </c>
      <c r="E152" s="22">
        <v>6510</v>
      </c>
      <c r="F152" s="20">
        <v>13.297872340425499</v>
      </c>
      <c r="G152" s="22">
        <v>0.58509383220408695</v>
      </c>
      <c r="H152" s="18">
        <v>5.6899999999999999E-2</v>
      </c>
      <c r="I152" s="15">
        <v>2.3376004017377199E-3</v>
      </c>
      <c r="J152" s="24">
        <v>0.64371</v>
      </c>
      <c r="K152" s="18">
        <v>0.58599999999999997</v>
      </c>
      <c r="L152" s="15">
        <v>2.1134361363429E-2</v>
      </c>
      <c r="M152" s="18">
        <v>7.5200000000000003E-2</v>
      </c>
      <c r="N152" s="16">
        <v>3.3087290248674001E-3</v>
      </c>
      <c r="O152" s="24">
        <v>0.75544</v>
      </c>
      <c r="P152" s="10">
        <v>467</v>
      </c>
      <c r="Q152" s="6">
        <v>19.847808922183798</v>
      </c>
      <c r="R152" s="6">
        <v>22.310592903299799</v>
      </c>
      <c r="S152" s="10">
        <v>467</v>
      </c>
      <c r="T152" s="6">
        <v>13.6939213575402</v>
      </c>
      <c r="U152" s="6">
        <v>16.1063030881418</v>
      </c>
      <c r="V152" s="10">
        <v>474</v>
      </c>
      <c r="W152" s="6">
        <v>93.864361836217398</v>
      </c>
      <c r="X152" s="6">
        <v>97.361609822548601</v>
      </c>
      <c r="Y152" s="6">
        <v>0</v>
      </c>
      <c r="Z152" s="6">
        <v>1.4767932489451601</v>
      </c>
      <c r="AA152" s="7">
        <v>467</v>
      </c>
      <c r="AB152" s="7">
        <v>19.847808922183798</v>
      </c>
      <c r="AC152" s="7">
        <v>22.310592903299799</v>
      </c>
      <c r="AD152" s="13">
        <v>466</v>
      </c>
      <c r="AE152" s="6">
        <v>20.3580578398706</v>
      </c>
      <c r="AF152" s="13">
        <v>453</v>
      </c>
      <c r="AG152" s="6">
        <v>15.627523224954601</v>
      </c>
      <c r="AH152" s="13">
        <v>408</v>
      </c>
      <c r="AI152" s="6">
        <v>81.1469495601674</v>
      </c>
      <c r="AJ152" s="6">
        <v>3.8E-3</v>
      </c>
      <c r="AK152" s="6">
        <v>2.0999999999999999E-3</v>
      </c>
      <c r="AL152" s="33">
        <f t="shared" si="13"/>
        <v>467</v>
      </c>
      <c r="AM152" s="33">
        <f t="shared" si="14"/>
        <v>19.847808922183798</v>
      </c>
      <c r="AN152" s="29">
        <f t="shared" si="15"/>
        <v>335</v>
      </c>
      <c r="AO152" s="29">
        <f t="shared" si="16"/>
        <v>6.56</v>
      </c>
      <c r="AP152" s="29">
        <f t="shared" si="17"/>
        <v>0.68</v>
      </c>
      <c r="AQ152" s="34">
        <f t="shared" si="18"/>
        <v>0.1524390243902439</v>
      </c>
    </row>
    <row r="153" spans="1:43" x14ac:dyDescent="0.75">
      <c r="A153" s="4" t="s">
        <v>190</v>
      </c>
      <c r="B153" s="22">
        <v>331</v>
      </c>
      <c r="C153" s="22">
        <v>1.339</v>
      </c>
      <c r="D153" s="22">
        <v>8.5999999999999993E-2</v>
      </c>
      <c r="E153" s="22">
        <v>3450</v>
      </c>
      <c r="F153" s="20">
        <v>23.4741784037559</v>
      </c>
      <c r="G153" s="22">
        <v>0.83529468905924198</v>
      </c>
      <c r="H153" s="18">
        <v>5.33E-2</v>
      </c>
      <c r="I153" s="15">
        <v>3.2406053223406599E-3</v>
      </c>
      <c r="J153" s="24">
        <v>0.34094000000000002</v>
      </c>
      <c r="K153" s="18">
        <v>0.313</v>
      </c>
      <c r="L153" s="15">
        <v>1.18075636928199E-2</v>
      </c>
      <c r="M153" s="18">
        <v>4.2599999999999999E-2</v>
      </c>
      <c r="N153" s="16">
        <v>1.51585938991715E-3</v>
      </c>
      <c r="O153" s="24">
        <v>0.62833000000000006</v>
      </c>
      <c r="P153" s="10">
        <v>269</v>
      </c>
      <c r="Q153" s="6">
        <v>9.3154168081126905</v>
      </c>
      <c r="R153" s="6">
        <v>11.0549702118896</v>
      </c>
      <c r="S153" s="10">
        <v>276</v>
      </c>
      <c r="T153" s="6">
        <v>8.8498801839165804</v>
      </c>
      <c r="U153" s="6">
        <v>10.404109803015199</v>
      </c>
      <c r="V153" s="10">
        <v>330</v>
      </c>
      <c r="W153" s="6">
        <v>175.511542789614</v>
      </c>
      <c r="X153" s="6">
        <v>178.713783402768</v>
      </c>
      <c r="Y153" s="6">
        <v>2.5362318840579698</v>
      </c>
      <c r="Z153" s="6">
        <v>18.484848484848499</v>
      </c>
      <c r="AA153" s="7">
        <v>269</v>
      </c>
      <c r="AB153" s="7">
        <v>9.3154168081126905</v>
      </c>
      <c r="AC153" s="7">
        <v>11.0549702118896</v>
      </c>
      <c r="AD153" s="13">
        <v>268</v>
      </c>
      <c r="AE153" s="6">
        <v>9.3154168081126905</v>
      </c>
      <c r="AF153" s="13">
        <v>264</v>
      </c>
      <c r="AG153" s="6">
        <v>8.8498801839165804</v>
      </c>
      <c r="AH153" s="13">
        <v>228</v>
      </c>
      <c r="AI153" s="6">
        <v>168.71527984266999</v>
      </c>
      <c r="AJ153" s="6">
        <v>3.3999999999999998E-3</v>
      </c>
      <c r="AK153" s="6">
        <v>2.3E-3</v>
      </c>
      <c r="AL153" s="33">
        <f t="shared" si="13"/>
        <v>269</v>
      </c>
      <c r="AM153" s="33">
        <f t="shared" si="14"/>
        <v>9.3154168081126905</v>
      </c>
      <c r="AN153" s="29">
        <f t="shared" si="15"/>
        <v>331</v>
      </c>
      <c r="AO153" s="29">
        <f t="shared" si="16"/>
        <v>1.339</v>
      </c>
      <c r="AP153" s="29">
        <f t="shared" si="17"/>
        <v>8.5999999999999993E-2</v>
      </c>
      <c r="AQ153" s="34">
        <f t="shared" si="18"/>
        <v>0.74682598954443613</v>
      </c>
    </row>
    <row r="154" spans="1:43" x14ac:dyDescent="0.75">
      <c r="A154" s="4" t="s">
        <v>191</v>
      </c>
      <c r="B154" s="22">
        <v>206</v>
      </c>
      <c r="C154" s="22">
        <v>0.85899999999999999</v>
      </c>
      <c r="D154" s="22">
        <v>8.2000000000000003E-2</v>
      </c>
      <c r="E154" s="22">
        <v>22800</v>
      </c>
      <c r="F154" s="20">
        <v>3.5460992907801399</v>
      </c>
      <c r="G154" s="22">
        <v>0.183190263938005</v>
      </c>
      <c r="H154" s="18">
        <v>9.2700000000000005E-2</v>
      </c>
      <c r="I154" s="15">
        <v>2.3981668015419701E-3</v>
      </c>
      <c r="J154" s="24">
        <v>0.82840999999999998</v>
      </c>
      <c r="K154" s="18">
        <v>3.57</v>
      </c>
      <c r="L154" s="15">
        <v>0.13416005797553901</v>
      </c>
      <c r="M154" s="18">
        <v>0.28199999999999997</v>
      </c>
      <c r="N154" s="16">
        <v>1.4568022549405899E-2</v>
      </c>
      <c r="O154" s="24">
        <v>0.90707000000000004</v>
      </c>
      <c r="P154" s="10">
        <v>1600</v>
      </c>
      <c r="Q154" s="6">
        <v>75.632361306101998</v>
      </c>
      <c r="R154" s="6">
        <v>82.141742913424594</v>
      </c>
      <c r="S154" s="10">
        <v>1537</v>
      </c>
      <c r="T154" s="6">
        <v>29.4452143295787</v>
      </c>
      <c r="U154" s="6">
        <v>34.472778292711503</v>
      </c>
      <c r="V154" s="10">
        <v>1472</v>
      </c>
      <c r="W154" s="6">
        <v>48.738224259232702</v>
      </c>
      <c r="X154" s="6">
        <v>52.8485374138764</v>
      </c>
      <c r="Y154" s="6">
        <v>-4.09889394925177</v>
      </c>
      <c r="Z154" s="6">
        <v>-8.6956521739130306</v>
      </c>
      <c r="AA154" s="7" t="s">
        <v>35</v>
      </c>
      <c r="AB154" s="7" t="s">
        <v>35</v>
      </c>
      <c r="AC154" s="7" t="s">
        <v>35</v>
      </c>
      <c r="AD154" s="13">
        <v>1590</v>
      </c>
      <c r="AE154" s="6">
        <v>75.632361306101998</v>
      </c>
      <c r="AF154" s="13">
        <v>1490</v>
      </c>
      <c r="AG154" s="6">
        <v>39.601270773989398</v>
      </c>
      <c r="AH154" s="13">
        <v>1368</v>
      </c>
      <c r="AI154" s="6">
        <v>37.036083809485902</v>
      </c>
      <c r="AJ154" s="6">
        <v>6.4000000000000003E-3</v>
      </c>
      <c r="AK154" s="6">
        <v>4.1000000000000003E-3</v>
      </c>
      <c r="AL154" s="33" t="str">
        <f t="shared" si="13"/>
        <v>Discordant</v>
      </c>
      <c r="AM154" s="33" t="str">
        <f t="shared" si="14"/>
        <v>Discordant</v>
      </c>
      <c r="AN154" s="29">
        <f t="shared" si="15"/>
        <v>206</v>
      </c>
      <c r="AO154" s="29">
        <f t="shared" si="16"/>
        <v>0.85899999999999999</v>
      </c>
      <c r="AP154" s="29">
        <f t="shared" si="17"/>
        <v>8.2000000000000003E-2</v>
      </c>
      <c r="AQ154" s="34">
        <f t="shared" si="18"/>
        <v>1.1641443538998837</v>
      </c>
    </row>
    <row r="155" spans="1:43" x14ac:dyDescent="0.75">
      <c r="A155" s="4" t="s">
        <v>192</v>
      </c>
      <c r="B155" s="22">
        <v>1060</v>
      </c>
      <c r="C155" s="22">
        <v>10.5</v>
      </c>
      <c r="D155" s="22">
        <v>1.2</v>
      </c>
      <c r="E155" s="22">
        <v>15750</v>
      </c>
      <c r="F155" s="20">
        <v>17.667844522968199</v>
      </c>
      <c r="G155" s="22">
        <v>0.82760554127189001</v>
      </c>
      <c r="H155" s="18">
        <v>6.0299999999999999E-2</v>
      </c>
      <c r="I155" s="15">
        <v>1.89868361197216E-3</v>
      </c>
      <c r="J155" s="24">
        <v>0.87621000000000004</v>
      </c>
      <c r="K155" s="18">
        <v>0.46400000000000002</v>
      </c>
      <c r="L155" s="15">
        <v>1.6018903403167101E-2</v>
      </c>
      <c r="M155" s="18">
        <v>5.6599999999999998E-2</v>
      </c>
      <c r="N155" s="16">
        <v>2.6512840077969699E-3</v>
      </c>
      <c r="O155" s="24">
        <v>0.84443000000000001</v>
      </c>
      <c r="P155" s="10">
        <v>355</v>
      </c>
      <c r="Q155" s="6">
        <v>16.3980215401142</v>
      </c>
      <c r="R155" s="6">
        <v>18.160445812757501</v>
      </c>
      <c r="S155" s="10">
        <v>387</v>
      </c>
      <c r="T155" s="6">
        <v>11.0317923431524</v>
      </c>
      <c r="U155" s="6">
        <v>13.2135300800762</v>
      </c>
      <c r="V155" s="10">
        <v>595</v>
      </c>
      <c r="W155" s="6">
        <v>109.27547671529901</v>
      </c>
      <c r="X155" s="6">
        <v>125.55202835813201</v>
      </c>
      <c r="Y155" s="6">
        <v>8.2687338501291894</v>
      </c>
      <c r="Z155" s="6">
        <v>40.336134453781497</v>
      </c>
      <c r="AA155" s="7">
        <v>355</v>
      </c>
      <c r="AB155" s="7">
        <v>16.3980215401142</v>
      </c>
      <c r="AC155" s="7">
        <v>18.160445812757501</v>
      </c>
      <c r="AD155" s="13">
        <v>352</v>
      </c>
      <c r="AE155" s="6">
        <v>16.9241280552367</v>
      </c>
      <c r="AF155" s="13">
        <v>349</v>
      </c>
      <c r="AG155" s="6">
        <v>15.465944597807001</v>
      </c>
      <c r="AH155" s="13">
        <v>341</v>
      </c>
      <c r="AI155" s="6">
        <v>95.395816529635297</v>
      </c>
      <c r="AJ155" s="6">
        <v>9.1999999999999998E-3</v>
      </c>
      <c r="AK155" s="6">
        <v>3.5000000000000001E-3</v>
      </c>
      <c r="AL155" s="33">
        <f t="shared" si="13"/>
        <v>355</v>
      </c>
      <c r="AM155" s="33">
        <f t="shared" si="14"/>
        <v>16.3980215401142</v>
      </c>
      <c r="AN155" s="29">
        <f t="shared" si="15"/>
        <v>1060</v>
      </c>
      <c r="AO155" s="29">
        <f t="shared" si="16"/>
        <v>10.5</v>
      </c>
      <c r="AP155" s="29">
        <f t="shared" si="17"/>
        <v>1.2</v>
      </c>
      <c r="AQ155" s="34">
        <f t="shared" si="18"/>
        <v>9.5238095238095233E-2</v>
      </c>
    </row>
    <row r="156" spans="1:43" x14ac:dyDescent="0.75">
      <c r="A156" s="4" t="s">
        <v>193</v>
      </c>
      <c r="B156" s="22">
        <v>388</v>
      </c>
      <c r="C156" s="22">
        <v>1.57</v>
      </c>
      <c r="D156" s="22">
        <v>0.19</v>
      </c>
      <c r="E156" s="22">
        <v>7900</v>
      </c>
      <c r="F156" s="20">
        <v>13.123359580052499</v>
      </c>
      <c r="G156" s="22">
        <v>0.71766707051966006</v>
      </c>
      <c r="H156" s="18">
        <v>6.6500000000000004E-2</v>
      </c>
      <c r="I156" s="15">
        <v>2.7710958868405401E-3</v>
      </c>
      <c r="J156" s="24">
        <v>0.61811000000000005</v>
      </c>
      <c r="K156" s="18">
        <v>0.69</v>
      </c>
      <c r="L156" s="15">
        <v>2.9436067740104099E-2</v>
      </c>
      <c r="M156" s="18">
        <v>7.6200000000000004E-2</v>
      </c>
      <c r="N156" s="16">
        <v>4.1670907849481699E-3</v>
      </c>
      <c r="O156" s="24">
        <v>0.75344</v>
      </c>
      <c r="P156" s="10">
        <v>473</v>
      </c>
      <c r="Q156" s="6">
        <v>24.666993098893201</v>
      </c>
      <c r="R156" s="6">
        <v>26.7370394345539</v>
      </c>
      <c r="S156" s="10">
        <v>531</v>
      </c>
      <c r="T156" s="6">
        <v>17.669141802936299</v>
      </c>
      <c r="U156" s="6">
        <v>19.999494085416199</v>
      </c>
      <c r="V156" s="10">
        <v>800</v>
      </c>
      <c r="W156" s="6">
        <v>157.04443488711101</v>
      </c>
      <c r="X156" s="6">
        <v>166.510235324506</v>
      </c>
      <c r="Y156" s="6">
        <v>10.922787193973599</v>
      </c>
      <c r="Z156" s="6">
        <v>40.875</v>
      </c>
      <c r="AA156" s="7">
        <v>473</v>
      </c>
      <c r="AB156" s="7">
        <v>24.666993098893201</v>
      </c>
      <c r="AC156" s="7">
        <v>26.7370394345539</v>
      </c>
      <c r="AD156" s="13">
        <v>467</v>
      </c>
      <c r="AE156" s="6">
        <v>25.212884573980102</v>
      </c>
      <c r="AF156" s="13">
        <v>461</v>
      </c>
      <c r="AG156" s="6">
        <v>21.349556717933801</v>
      </c>
      <c r="AH156" s="13">
        <v>437</v>
      </c>
      <c r="AI156" s="6">
        <v>146.07926454159099</v>
      </c>
      <c r="AJ156" s="6">
        <v>1.3899999999999999E-2</v>
      </c>
      <c r="AK156" s="6">
        <v>4.1999999999999997E-3</v>
      </c>
      <c r="AL156" s="33">
        <f t="shared" si="13"/>
        <v>473</v>
      </c>
      <c r="AM156" s="33">
        <f t="shared" si="14"/>
        <v>24.666993098893201</v>
      </c>
      <c r="AN156" s="29">
        <f t="shared" si="15"/>
        <v>388</v>
      </c>
      <c r="AO156" s="29">
        <f t="shared" si="16"/>
        <v>1.57</v>
      </c>
      <c r="AP156" s="29">
        <f t="shared" si="17"/>
        <v>0.19</v>
      </c>
      <c r="AQ156" s="34">
        <f t="shared" si="18"/>
        <v>0.63694267515923564</v>
      </c>
    </row>
    <row r="157" spans="1:43" x14ac:dyDescent="0.75">
      <c r="A157" s="4" t="s">
        <v>194</v>
      </c>
      <c r="B157" s="22">
        <v>373</v>
      </c>
      <c r="C157" s="22">
        <v>1.52</v>
      </c>
      <c r="D157" s="22">
        <v>0.19</v>
      </c>
      <c r="E157" s="22">
        <v>4760</v>
      </c>
      <c r="F157" s="20">
        <v>16.3132137030995</v>
      </c>
      <c r="G157" s="22">
        <v>0.99405463731469701</v>
      </c>
      <c r="H157" s="18">
        <v>5.4199999999999998E-2</v>
      </c>
      <c r="I157" s="15">
        <v>3.2368925749954799E-3</v>
      </c>
      <c r="J157" s="24">
        <v>0.68091000000000002</v>
      </c>
      <c r="K157" s="18">
        <v>0.44800000000000001</v>
      </c>
      <c r="L157" s="15">
        <v>2.33425528543902E-2</v>
      </c>
      <c r="M157" s="18">
        <v>6.13E-2</v>
      </c>
      <c r="N157" s="16">
        <v>3.7353491700910599E-3</v>
      </c>
      <c r="O157" s="24">
        <v>0.75143000000000004</v>
      </c>
      <c r="P157" s="10">
        <v>383</v>
      </c>
      <c r="Q157" s="6">
        <v>22.680503067630301</v>
      </c>
      <c r="R157" s="6">
        <v>24.191233122299899</v>
      </c>
      <c r="S157" s="10">
        <v>374</v>
      </c>
      <c r="T157" s="6">
        <v>15.9128778492788</v>
      </c>
      <c r="U157" s="6">
        <v>17.4249026720152</v>
      </c>
      <c r="V157" s="10">
        <v>340</v>
      </c>
      <c r="W157" s="6">
        <v>129.611922405824</v>
      </c>
      <c r="X157" s="6">
        <v>132.02246930278599</v>
      </c>
      <c r="Y157" s="6">
        <v>-2.4064171122994802</v>
      </c>
      <c r="Z157" s="6">
        <v>-12.647058823529401</v>
      </c>
      <c r="AA157" s="7">
        <v>383</v>
      </c>
      <c r="AB157" s="7">
        <v>22.680503067630301</v>
      </c>
      <c r="AC157" s="7">
        <v>24.191233122299899</v>
      </c>
      <c r="AD157" s="13">
        <v>383</v>
      </c>
      <c r="AE157" s="6">
        <v>23.2409599500707</v>
      </c>
      <c r="AF157" s="13">
        <v>371</v>
      </c>
      <c r="AG157" s="6">
        <v>22.070130979359199</v>
      </c>
      <c r="AH157" s="13">
        <v>295</v>
      </c>
      <c r="AI157" s="6">
        <v>103.859825869936</v>
      </c>
      <c r="AJ157" s="6">
        <v>2.5000000000000001E-3</v>
      </c>
      <c r="AK157" s="6">
        <v>4.7999999999999996E-3</v>
      </c>
      <c r="AL157" s="33">
        <f t="shared" si="13"/>
        <v>383</v>
      </c>
      <c r="AM157" s="33">
        <f t="shared" si="14"/>
        <v>22.680503067630301</v>
      </c>
      <c r="AN157" s="29">
        <f t="shared" si="15"/>
        <v>373</v>
      </c>
      <c r="AO157" s="29">
        <f t="shared" si="16"/>
        <v>1.52</v>
      </c>
      <c r="AP157" s="29">
        <f t="shared" si="17"/>
        <v>0.19</v>
      </c>
      <c r="AQ157" s="34">
        <f t="shared" si="18"/>
        <v>0.65789473684210531</v>
      </c>
    </row>
    <row r="158" spans="1:43" x14ac:dyDescent="0.75">
      <c r="A158" s="4" t="s">
        <v>195</v>
      </c>
      <c r="B158" s="22">
        <v>163</v>
      </c>
      <c r="C158" s="22">
        <v>1.62</v>
      </c>
      <c r="D158" s="22">
        <v>0.19</v>
      </c>
      <c r="E158" s="22">
        <v>4250</v>
      </c>
      <c r="F158" s="20">
        <v>9.7087378640776691</v>
      </c>
      <c r="G158" s="22">
        <v>0.73061856164638195</v>
      </c>
      <c r="H158" s="18">
        <v>6.1499999999999999E-2</v>
      </c>
      <c r="I158" s="15">
        <v>3.7114517103965399E-3</v>
      </c>
      <c r="J158" s="24">
        <v>0.62997000000000003</v>
      </c>
      <c r="K158" s="18">
        <v>0.82599999999999996</v>
      </c>
      <c r="L158" s="15">
        <v>4.5948018645421501E-2</v>
      </c>
      <c r="M158" s="18">
        <v>0.10299999999999999</v>
      </c>
      <c r="N158" s="16">
        <v>7.7511323205064703E-3</v>
      </c>
      <c r="O158" s="24">
        <v>0.87458000000000002</v>
      </c>
      <c r="P158" s="10">
        <v>627</v>
      </c>
      <c r="Q158" s="6">
        <v>43.496130847367198</v>
      </c>
      <c r="R158" s="6">
        <v>45.5741235639873</v>
      </c>
      <c r="S158" s="10">
        <v>620</v>
      </c>
      <c r="T158" s="6">
        <v>28.446057807924799</v>
      </c>
      <c r="U158" s="6">
        <v>30.280896009362799</v>
      </c>
      <c r="V158" s="10">
        <v>620</v>
      </c>
      <c r="W158" s="6">
        <v>132.413247007667</v>
      </c>
      <c r="X158" s="6">
        <v>134.75500052711899</v>
      </c>
      <c r="Y158" s="6">
        <v>-1.12903225806451</v>
      </c>
      <c r="Z158" s="6">
        <v>-1.12903225806451</v>
      </c>
      <c r="AA158" s="7">
        <v>627</v>
      </c>
      <c r="AB158" s="7">
        <v>43.496130847367198</v>
      </c>
      <c r="AC158" s="7">
        <v>45.5741235639873</v>
      </c>
      <c r="AD158" s="13">
        <v>624</v>
      </c>
      <c r="AE158" s="6">
        <v>44.071174237717798</v>
      </c>
      <c r="AF158" s="13">
        <v>588</v>
      </c>
      <c r="AG158" s="6">
        <v>33.010213643837602</v>
      </c>
      <c r="AH158" s="13">
        <v>472</v>
      </c>
      <c r="AI158" s="6">
        <v>111.16606039216001</v>
      </c>
      <c r="AJ158" s="6">
        <v>6.1999999999999998E-3</v>
      </c>
      <c r="AK158" s="6">
        <v>4.4999999999999997E-3</v>
      </c>
      <c r="AL158" s="33">
        <f t="shared" si="13"/>
        <v>627</v>
      </c>
      <c r="AM158" s="33">
        <f t="shared" si="14"/>
        <v>43.496130847367198</v>
      </c>
      <c r="AN158" s="29">
        <f t="shared" si="15"/>
        <v>163</v>
      </c>
      <c r="AO158" s="29">
        <f t="shared" si="16"/>
        <v>1.62</v>
      </c>
      <c r="AP158" s="29">
        <f t="shared" si="17"/>
        <v>0.19</v>
      </c>
      <c r="AQ158" s="34">
        <f t="shared" si="18"/>
        <v>0.61728395061728392</v>
      </c>
    </row>
    <row r="159" spans="1:43" x14ac:dyDescent="0.75">
      <c r="A159" s="4" t="s">
        <v>196</v>
      </c>
      <c r="B159" s="22">
        <v>196</v>
      </c>
      <c r="C159" s="22">
        <v>1.2</v>
      </c>
      <c r="D159" s="22">
        <v>0.14000000000000001</v>
      </c>
      <c r="E159" s="22">
        <v>2610</v>
      </c>
      <c r="F159" s="20">
        <v>16.835016835016798</v>
      </c>
      <c r="G159" s="22">
        <v>0.94313112334190896</v>
      </c>
      <c r="H159" s="18">
        <v>5.4800000000000001E-2</v>
      </c>
      <c r="I159" s="15">
        <v>4.1744985994965197E-3</v>
      </c>
      <c r="J159" s="24">
        <v>0.39953</v>
      </c>
      <c r="K159" s="18">
        <v>0.44500000000000001</v>
      </c>
      <c r="L159" s="15">
        <v>2.38556970344612E-2</v>
      </c>
      <c r="M159" s="18">
        <v>5.9400000000000001E-2</v>
      </c>
      <c r="N159" s="16">
        <v>3.3277061303546599E-3</v>
      </c>
      <c r="O159" s="24">
        <v>0.80410999999999999</v>
      </c>
      <c r="P159" s="10">
        <v>372</v>
      </c>
      <c r="Q159" s="6">
        <v>20.349915036705099</v>
      </c>
      <c r="R159" s="6">
        <v>21.928218242135799</v>
      </c>
      <c r="S159" s="10">
        <v>372</v>
      </c>
      <c r="T159" s="6">
        <v>16.985604282790501</v>
      </c>
      <c r="U159" s="6">
        <v>18.397070121651499</v>
      </c>
      <c r="V159" s="10">
        <v>380</v>
      </c>
      <c r="W159" s="6">
        <v>182.085342696401</v>
      </c>
      <c r="X159" s="6">
        <v>184.124523920473</v>
      </c>
      <c r="Y159" s="6">
        <v>0</v>
      </c>
      <c r="Z159" s="6">
        <v>2.1052631578947301</v>
      </c>
      <c r="AA159" s="7">
        <v>372</v>
      </c>
      <c r="AB159" s="7">
        <v>20.349915036705099</v>
      </c>
      <c r="AC159" s="7">
        <v>21.928218242135799</v>
      </c>
      <c r="AD159" s="13">
        <v>371</v>
      </c>
      <c r="AE159" s="6">
        <v>20.349915036705099</v>
      </c>
      <c r="AF159" s="13">
        <v>363</v>
      </c>
      <c r="AG159" s="6">
        <v>18.649872730170401</v>
      </c>
      <c r="AH159" s="13">
        <v>319</v>
      </c>
      <c r="AI159" s="6">
        <v>170.74076556249199</v>
      </c>
      <c r="AJ159" s="6">
        <v>2.5999999999999999E-3</v>
      </c>
      <c r="AK159" s="6">
        <v>3.5000000000000001E-3</v>
      </c>
      <c r="AL159" s="33">
        <f t="shared" si="13"/>
        <v>372</v>
      </c>
      <c r="AM159" s="33">
        <f t="shared" si="14"/>
        <v>20.349915036705099</v>
      </c>
      <c r="AN159" s="29">
        <f t="shared" si="15"/>
        <v>196</v>
      </c>
      <c r="AO159" s="29">
        <f t="shared" si="16"/>
        <v>1.2</v>
      </c>
      <c r="AP159" s="29">
        <f t="shared" si="17"/>
        <v>0.14000000000000001</v>
      </c>
      <c r="AQ159" s="34">
        <f t="shared" si="18"/>
        <v>0.83333333333333337</v>
      </c>
    </row>
    <row r="160" spans="1:43" x14ac:dyDescent="0.75">
      <c r="A160" s="4" t="s">
        <v>197</v>
      </c>
      <c r="B160" s="22">
        <v>654</v>
      </c>
      <c r="C160" s="22">
        <v>1.1000000000000001</v>
      </c>
      <c r="D160" s="22">
        <v>0.11</v>
      </c>
      <c r="E160" s="22">
        <v>7400</v>
      </c>
      <c r="F160" s="20">
        <v>19.3050193050193</v>
      </c>
      <c r="G160" s="22">
        <v>1.1281836911102101</v>
      </c>
      <c r="H160" s="18">
        <v>5.2200000000000003E-2</v>
      </c>
      <c r="I160" s="15">
        <v>2.40206217843408E-3</v>
      </c>
      <c r="J160" s="24">
        <v>0.75502000000000002</v>
      </c>
      <c r="K160" s="18">
        <v>0.36499999999999999</v>
      </c>
      <c r="L160" s="15">
        <v>1.5999874030754101E-2</v>
      </c>
      <c r="M160" s="18">
        <v>5.1799999999999999E-2</v>
      </c>
      <c r="N160" s="16">
        <v>3.02718760733457E-3</v>
      </c>
      <c r="O160" s="24">
        <v>0.85233000000000003</v>
      </c>
      <c r="P160" s="10">
        <v>325</v>
      </c>
      <c r="Q160" s="6">
        <v>18.786508201289902</v>
      </c>
      <c r="R160" s="6">
        <v>20.110043045797301</v>
      </c>
      <c r="S160" s="10">
        <v>315</v>
      </c>
      <c r="T160" s="6">
        <v>12.2292464388558</v>
      </c>
      <c r="U160" s="6">
        <v>13.682370237909399</v>
      </c>
      <c r="V160" s="10">
        <v>270</v>
      </c>
      <c r="W160" s="6">
        <v>97.996435458811405</v>
      </c>
      <c r="X160" s="6">
        <v>100.809490760765</v>
      </c>
      <c r="Y160" s="6">
        <v>-3.17460317460319</v>
      </c>
      <c r="Z160" s="6">
        <v>-20.370370370370399</v>
      </c>
      <c r="AA160" s="7">
        <v>325</v>
      </c>
      <c r="AB160" s="7">
        <v>18.786508201289902</v>
      </c>
      <c r="AC160" s="7">
        <v>20.110043045797301</v>
      </c>
      <c r="AD160" s="13">
        <v>325</v>
      </c>
      <c r="AE160" s="6">
        <v>19.344091873156799</v>
      </c>
      <c r="AF160" s="13">
        <v>315</v>
      </c>
      <c r="AG160" s="6">
        <v>17.143671382240999</v>
      </c>
      <c r="AH160" s="13">
        <v>242</v>
      </c>
      <c r="AI160" s="6">
        <v>70.155387267357995</v>
      </c>
      <c r="AJ160" s="6">
        <v>1.5E-3</v>
      </c>
      <c r="AK160" s="6">
        <v>4.0000000000000001E-3</v>
      </c>
      <c r="AL160" s="33">
        <f t="shared" si="13"/>
        <v>325</v>
      </c>
      <c r="AM160" s="33">
        <f t="shared" si="14"/>
        <v>18.786508201289902</v>
      </c>
      <c r="AN160" s="29">
        <f t="shared" si="15"/>
        <v>654</v>
      </c>
      <c r="AO160" s="29">
        <f t="shared" si="16"/>
        <v>1.1000000000000001</v>
      </c>
      <c r="AP160" s="29">
        <f t="shared" si="17"/>
        <v>0.11</v>
      </c>
      <c r="AQ160" s="34">
        <f t="shared" si="18"/>
        <v>0.90909090909090906</v>
      </c>
    </row>
    <row r="161" spans="1:43" x14ac:dyDescent="0.75">
      <c r="A161" s="4" t="s">
        <v>198</v>
      </c>
      <c r="B161" s="22">
        <v>179</v>
      </c>
      <c r="C161" s="22">
        <v>1.41</v>
      </c>
      <c r="D161" s="22">
        <v>0.17</v>
      </c>
      <c r="E161" s="22">
        <v>2238</v>
      </c>
      <c r="F161" s="20">
        <v>18.450184501845001</v>
      </c>
      <c r="G161" s="22">
        <v>1.22955957129288</v>
      </c>
      <c r="H161" s="18">
        <v>5.2999999999999999E-2</v>
      </c>
      <c r="I161" s="15">
        <v>4.5170475223092503E-3</v>
      </c>
      <c r="J161" s="24">
        <v>0.66310000000000002</v>
      </c>
      <c r="K161" s="18">
        <v>0.38</v>
      </c>
      <c r="L161" s="15">
        <v>1.67066135407508E-2</v>
      </c>
      <c r="M161" s="18">
        <v>5.4199999999999998E-2</v>
      </c>
      <c r="N161" s="16">
        <v>3.6120033790128102E-3</v>
      </c>
      <c r="O161" s="24">
        <v>0.82316</v>
      </c>
      <c r="P161" s="10">
        <v>340</v>
      </c>
      <c r="Q161" s="6">
        <v>21.728616548267802</v>
      </c>
      <c r="R161" s="6">
        <v>22.983435969754101</v>
      </c>
      <c r="S161" s="10">
        <v>326</v>
      </c>
      <c r="T161" s="6">
        <v>12.3320129772166</v>
      </c>
      <c r="U161" s="6">
        <v>13.856669679207</v>
      </c>
      <c r="V161" s="10">
        <v>310</v>
      </c>
      <c r="W161" s="6">
        <v>185.829649680248</v>
      </c>
      <c r="X161" s="6">
        <v>187.47976620360399</v>
      </c>
      <c r="Y161" s="6">
        <v>-4.2944785276073496</v>
      </c>
      <c r="Z161" s="6">
        <v>-9.6774193548386993</v>
      </c>
      <c r="AA161" s="7">
        <v>340</v>
      </c>
      <c r="AB161" s="7">
        <v>21.728616548267802</v>
      </c>
      <c r="AC161" s="7">
        <v>22.983435969754101</v>
      </c>
      <c r="AD161" s="13">
        <v>340</v>
      </c>
      <c r="AE161" s="6">
        <v>22.296272717691199</v>
      </c>
      <c r="AF161" s="13">
        <v>333</v>
      </c>
      <c r="AG161" s="6">
        <v>21.224479830380801</v>
      </c>
      <c r="AH161" s="13">
        <v>286</v>
      </c>
      <c r="AI161" s="6">
        <v>175.42714641777599</v>
      </c>
      <c r="AJ161" s="6">
        <v>1.2999999999999999E-3</v>
      </c>
      <c r="AK161" s="6">
        <v>4.1000000000000003E-3</v>
      </c>
      <c r="AL161" s="33">
        <f t="shared" si="13"/>
        <v>340</v>
      </c>
      <c r="AM161" s="33">
        <f t="shared" si="14"/>
        <v>21.728616548267802</v>
      </c>
      <c r="AN161" s="29">
        <f t="shared" si="15"/>
        <v>179</v>
      </c>
      <c r="AO161" s="29">
        <f t="shared" si="16"/>
        <v>1.41</v>
      </c>
      <c r="AP161" s="29">
        <f t="shared" si="17"/>
        <v>0.17</v>
      </c>
      <c r="AQ161" s="34">
        <f t="shared" si="18"/>
        <v>0.70921985815602839</v>
      </c>
    </row>
    <row r="162" spans="1:43" x14ac:dyDescent="0.75">
      <c r="A162" s="4" t="s">
        <v>200</v>
      </c>
      <c r="B162" s="22">
        <v>1290</v>
      </c>
      <c r="C162" s="22">
        <v>1.69</v>
      </c>
      <c r="D162" s="22">
        <v>0.19</v>
      </c>
      <c r="E162" s="22">
        <v>34800</v>
      </c>
      <c r="F162" s="20">
        <v>9.3896713615023497</v>
      </c>
      <c r="G162" s="22">
        <v>0.49787375078906498</v>
      </c>
      <c r="H162" s="18">
        <v>6.0600000000000001E-2</v>
      </c>
      <c r="I162" s="15">
        <v>1.7428549125799099E-3</v>
      </c>
      <c r="J162" s="24">
        <v>0.82954000000000006</v>
      </c>
      <c r="K162" s="18">
        <v>0.877</v>
      </c>
      <c r="L162" s="15">
        <v>3.4026363760472501E-2</v>
      </c>
      <c r="M162" s="18">
        <v>0.1065</v>
      </c>
      <c r="N162" s="16">
        <v>5.6470085498872696E-3</v>
      </c>
      <c r="O162" s="24">
        <v>0.86136000000000001</v>
      </c>
      <c r="P162" s="10">
        <v>651</v>
      </c>
      <c r="Q162" s="6">
        <v>33.022316444277799</v>
      </c>
      <c r="R162" s="6">
        <v>35.876222392135602</v>
      </c>
      <c r="S162" s="10">
        <v>637</v>
      </c>
      <c r="T162" s="6">
        <v>18.502443720299699</v>
      </c>
      <c r="U162" s="6">
        <v>21.3845874120647</v>
      </c>
      <c r="V162" s="10">
        <v>606</v>
      </c>
      <c r="W162" s="6">
        <v>60.014500168333399</v>
      </c>
      <c r="X162" s="6">
        <v>64.459636997620194</v>
      </c>
      <c r="Y162" s="6">
        <v>-2.19780219780219</v>
      </c>
      <c r="Z162" s="6">
        <v>-7.4257425742574297</v>
      </c>
      <c r="AA162" s="7">
        <v>651</v>
      </c>
      <c r="AB162" s="7">
        <v>33.022316444277799</v>
      </c>
      <c r="AC162" s="7">
        <v>35.876222392135602</v>
      </c>
      <c r="AD162" s="13">
        <v>649</v>
      </c>
      <c r="AE162" s="6">
        <v>33.565672693185</v>
      </c>
      <c r="AF162" s="13">
        <v>612</v>
      </c>
      <c r="AG162" s="6">
        <v>23.101719062071101</v>
      </c>
      <c r="AH162" s="13">
        <v>504</v>
      </c>
      <c r="AI162" s="6">
        <v>30.7082436888677</v>
      </c>
      <c r="AJ162" s="6">
        <v>4.4999999999999997E-3</v>
      </c>
      <c r="AK162" s="6">
        <v>3.0000000000000001E-3</v>
      </c>
      <c r="AL162" s="33">
        <f t="shared" si="13"/>
        <v>651</v>
      </c>
      <c r="AM162" s="33">
        <f t="shared" si="14"/>
        <v>33.022316444277799</v>
      </c>
      <c r="AN162" s="29">
        <f t="shared" si="15"/>
        <v>1290</v>
      </c>
      <c r="AO162" s="29">
        <f t="shared" si="16"/>
        <v>1.69</v>
      </c>
      <c r="AP162" s="29">
        <f t="shared" si="17"/>
        <v>0.19</v>
      </c>
      <c r="AQ162" s="34">
        <f t="shared" si="18"/>
        <v>0.59171597633136097</v>
      </c>
    </row>
    <row r="163" spans="1:43" x14ac:dyDescent="0.75">
      <c r="A163" s="4" t="s">
        <v>201</v>
      </c>
      <c r="B163" s="22">
        <v>130.69999999999999</v>
      </c>
      <c r="C163" s="22">
        <v>0.90600000000000003</v>
      </c>
      <c r="D163" s="22">
        <v>7.0000000000000007E-2</v>
      </c>
      <c r="E163" s="22">
        <v>18020</v>
      </c>
      <c r="F163" s="20">
        <v>3.7878787878787898</v>
      </c>
      <c r="G163" s="22">
        <v>0.22188562987340699</v>
      </c>
      <c r="H163" s="18">
        <v>0.1116</v>
      </c>
      <c r="I163" s="15">
        <v>2.5678416647542598E-3</v>
      </c>
      <c r="J163" s="24">
        <v>0.59114999999999995</v>
      </c>
      <c r="K163" s="18">
        <v>4.04</v>
      </c>
      <c r="L163" s="15">
        <v>0.19618462504487899</v>
      </c>
      <c r="M163" s="18">
        <v>0.26400000000000001</v>
      </c>
      <c r="N163" s="16">
        <v>1.5464540859657001E-2</v>
      </c>
      <c r="O163" s="24">
        <v>0.94776000000000005</v>
      </c>
      <c r="P163" s="10">
        <v>1510</v>
      </c>
      <c r="Q163" s="6">
        <v>74.842726847859296</v>
      </c>
      <c r="R163" s="6">
        <v>80.791954848584396</v>
      </c>
      <c r="S163" s="10">
        <v>1634</v>
      </c>
      <c r="T163" s="6">
        <v>37.722704220510998</v>
      </c>
      <c r="U163" s="6">
        <v>41.968582298663001</v>
      </c>
      <c r="V163" s="10">
        <v>1820</v>
      </c>
      <c r="W163" s="6">
        <v>44.707170989506501</v>
      </c>
      <c r="X163" s="6">
        <v>50.421186391879303</v>
      </c>
      <c r="Y163" s="6">
        <v>7.5887392900856803</v>
      </c>
      <c r="Z163" s="6">
        <v>17.032967032967001</v>
      </c>
      <c r="AA163" s="7">
        <v>1820</v>
      </c>
      <c r="AB163" s="7">
        <v>44.707170989506501</v>
      </c>
      <c r="AC163" s="7">
        <v>50.421186391879303</v>
      </c>
      <c r="AD163" s="13">
        <v>1480</v>
      </c>
      <c r="AE163" s="6">
        <v>80.3699804779327</v>
      </c>
      <c r="AF163" s="13">
        <v>1464</v>
      </c>
      <c r="AG163" s="6">
        <v>60.011019102396197</v>
      </c>
      <c r="AH163" s="13">
        <v>1455</v>
      </c>
      <c r="AI163" s="6">
        <v>54.920625796552699</v>
      </c>
      <c r="AJ163" s="6">
        <v>2.4E-2</v>
      </c>
      <c r="AK163" s="6">
        <v>6.8999999999999999E-3</v>
      </c>
      <c r="AL163" s="33">
        <f t="shared" si="13"/>
        <v>1820</v>
      </c>
      <c r="AM163" s="33">
        <f t="shared" si="14"/>
        <v>44.707170989506501</v>
      </c>
      <c r="AN163" s="29">
        <f t="shared" si="15"/>
        <v>130.69999999999999</v>
      </c>
      <c r="AO163" s="29">
        <f t="shared" si="16"/>
        <v>0.90600000000000003</v>
      </c>
      <c r="AP163" s="29">
        <f t="shared" si="17"/>
        <v>7.0000000000000007E-2</v>
      </c>
      <c r="AQ163" s="34">
        <f t="shared" si="18"/>
        <v>1.1037527593818983</v>
      </c>
    </row>
    <row r="164" spans="1:43" x14ac:dyDescent="0.75">
      <c r="A164" s="4" t="s">
        <v>202</v>
      </c>
      <c r="B164" s="22">
        <v>100.3</v>
      </c>
      <c r="C164" s="22">
        <v>1.536</v>
      </c>
      <c r="D164" s="22">
        <v>8.1000000000000003E-2</v>
      </c>
      <c r="E164" s="22">
        <v>81700</v>
      </c>
      <c r="F164" s="20">
        <v>1.22850122850123</v>
      </c>
      <c r="G164" s="22">
        <v>7.0362073652284099E-2</v>
      </c>
      <c r="H164" s="18">
        <v>0.26860000000000001</v>
      </c>
      <c r="I164" s="15">
        <v>4.0570929922154504E-3</v>
      </c>
      <c r="J164" s="24">
        <v>-8.4307999999999994E-2</v>
      </c>
      <c r="K164" s="18">
        <v>30.2</v>
      </c>
      <c r="L164" s="15">
        <v>1.8549759938069299</v>
      </c>
      <c r="M164" s="18">
        <v>0.81399999999999995</v>
      </c>
      <c r="N164" s="16">
        <v>4.6621628553708799E-2</v>
      </c>
      <c r="O164" s="24">
        <v>0.97199999999999998</v>
      </c>
      <c r="P164" s="10">
        <v>3830</v>
      </c>
      <c r="Q164" s="6">
        <v>168.33081890188299</v>
      </c>
      <c r="R164" s="6">
        <v>180.580164634212</v>
      </c>
      <c r="S164" s="10">
        <v>3485</v>
      </c>
      <c r="T164" s="6">
        <v>60.8624445470616</v>
      </c>
      <c r="U164" s="6">
        <v>64.789019083730494</v>
      </c>
      <c r="V164" s="10">
        <v>3297</v>
      </c>
      <c r="W164" s="6">
        <v>23.695550367903198</v>
      </c>
      <c r="X164" s="6">
        <v>29.058149168916401</v>
      </c>
      <c r="Y164" s="6">
        <v>-9.8995695839311306</v>
      </c>
      <c r="Z164" s="6">
        <v>-16.166211707613002</v>
      </c>
      <c r="AA164" s="7" t="s">
        <v>35</v>
      </c>
      <c r="AB164" s="7" t="s">
        <v>35</v>
      </c>
      <c r="AC164" s="7" t="s">
        <v>35</v>
      </c>
      <c r="AD164" s="13">
        <v>3830</v>
      </c>
      <c r="AE164" s="6">
        <v>168.33081890188299</v>
      </c>
      <c r="AF164" s="13">
        <v>3485</v>
      </c>
      <c r="AG164" s="6">
        <v>60.8624445470616</v>
      </c>
      <c r="AH164" s="13">
        <v>3297</v>
      </c>
      <c r="AI164" s="6">
        <v>23.695550367903198</v>
      </c>
      <c r="AJ164" s="6">
        <v>0</v>
      </c>
      <c r="AK164" s="6">
        <v>1</v>
      </c>
      <c r="AL164" s="33" t="str">
        <f t="shared" si="13"/>
        <v>Discordant</v>
      </c>
      <c r="AM164" s="33" t="str">
        <f t="shared" si="14"/>
        <v>Discordant</v>
      </c>
      <c r="AN164" s="29">
        <f t="shared" si="15"/>
        <v>100.3</v>
      </c>
      <c r="AO164" s="29">
        <f t="shared" si="16"/>
        <v>1.536</v>
      </c>
      <c r="AP164" s="29">
        <f t="shared" si="17"/>
        <v>8.1000000000000003E-2</v>
      </c>
      <c r="AQ164" s="34">
        <f t="shared" si="18"/>
        <v>0.65104166666666663</v>
      </c>
    </row>
    <row r="165" spans="1:43" x14ac:dyDescent="0.75">
      <c r="A165" s="4" t="s">
        <v>203</v>
      </c>
      <c r="B165" s="22">
        <v>92.8</v>
      </c>
      <c r="C165" s="22">
        <v>14.07</v>
      </c>
      <c r="D165" s="22">
        <v>0.83</v>
      </c>
      <c r="E165" s="22">
        <v>1061</v>
      </c>
      <c r="F165" s="20">
        <v>18.450184501845001</v>
      </c>
      <c r="G165" s="22">
        <v>0.787210668337465</v>
      </c>
      <c r="H165" s="18">
        <v>5.1799999999999999E-2</v>
      </c>
      <c r="I165" s="15">
        <v>7.7439903831670702E-3</v>
      </c>
      <c r="J165" s="24">
        <v>0.46456999999999998</v>
      </c>
      <c r="K165" s="18">
        <v>0.38500000000000001</v>
      </c>
      <c r="L165" s="15">
        <v>1.9941252944586998E-2</v>
      </c>
      <c r="M165" s="18">
        <v>5.4199999999999998E-2</v>
      </c>
      <c r="N165" s="16">
        <v>2.31254154773487E-3</v>
      </c>
      <c r="O165" s="24">
        <v>0.26247999999999999</v>
      </c>
      <c r="P165" s="10">
        <v>340</v>
      </c>
      <c r="Q165" s="6">
        <v>14.1629367400147</v>
      </c>
      <c r="R165" s="6">
        <v>16.021683088108599</v>
      </c>
      <c r="S165" s="10">
        <v>330</v>
      </c>
      <c r="T165" s="6">
        <v>14.4782566387656</v>
      </c>
      <c r="U165" s="6">
        <v>15.8212179882727</v>
      </c>
      <c r="V165" s="10">
        <v>260</v>
      </c>
      <c r="W165" s="6">
        <v>293.95785275972901</v>
      </c>
      <c r="X165" s="6">
        <v>294.78225354362797</v>
      </c>
      <c r="Y165" s="6">
        <v>-3.0303030303030298</v>
      </c>
      <c r="Z165" s="6">
        <v>-30.769230769230798</v>
      </c>
      <c r="AA165" s="7">
        <v>340</v>
      </c>
      <c r="AB165" s="7">
        <v>14.1629367400147</v>
      </c>
      <c r="AC165" s="7">
        <v>16.021683088108599</v>
      </c>
      <c r="AD165" s="13">
        <v>340</v>
      </c>
      <c r="AE165" s="6">
        <v>14.6675075286041</v>
      </c>
      <c r="AF165" s="13">
        <v>330</v>
      </c>
      <c r="AG165" s="6">
        <v>13.940118912619001</v>
      </c>
      <c r="AH165" s="13">
        <v>256</v>
      </c>
      <c r="AI165" s="6">
        <v>277.13037942295398</v>
      </c>
      <c r="AJ165" s="6">
        <v>5.9999999999999995E-4</v>
      </c>
      <c r="AK165" s="6">
        <v>5.3E-3</v>
      </c>
      <c r="AL165" s="33">
        <f t="shared" si="13"/>
        <v>340</v>
      </c>
      <c r="AM165" s="33">
        <f t="shared" si="14"/>
        <v>14.1629367400147</v>
      </c>
      <c r="AN165" s="29">
        <f t="shared" si="15"/>
        <v>92.8</v>
      </c>
      <c r="AO165" s="29">
        <f t="shared" si="16"/>
        <v>14.07</v>
      </c>
      <c r="AP165" s="29">
        <f t="shared" si="17"/>
        <v>0.83</v>
      </c>
      <c r="AQ165" s="34">
        <f t="shared" si="18"/>
        <v>7.1073205401563602E-2</v>
      </c>
    </row>
    <row r="166" spans="1:43" x14ac:dyDescent="0.75">
      <c r="A166" s="4" t="s">
        <v>204</v>
      </c>
      <c r="B166" s="22">
        <v>259</v>
      </c>
      <c r="C166" s="22">
        <v>2.5099999999999998</v>
      </c>
      <c r="D166" s="22">
        <v>0.11</v>
      </c>
      <c r="E166" s="22">
        <v>3100</v>
      </c>
      <c r="F166" s="20">
        <v>18.6219739292365</v>
      </c>
      <c r="G166" s="22">
        <v>0.88852425436897997</v>
      </c>
      <c r="H166" s="18">
        <v>5.3800000000000001E-2</v>
      </c>
      <c r="I166" s="15">
        <v>3.5121759767042398E-3</v>
      </c>
      <c r="J166" s="24">
        <v>0.61260000000000003</v>
      </c>
      <c r="K166" s="18">
        <v>0.39600000000000002</v>
      </c>
      <c r="L166" s="15">
        <v>1.6412155709717099E-2</v>
      </c>
      <c r="M166" s="18">
        <v>5.3699999999999998E-2</v>
      </c>
      <c r="N166" s="16">
        <v>2.5622285070812799E-3</v>
      </c>
      <c r="O166" s="24">
        <v>0.84513000000000005</v>
      </c>
      <c r="P166" s="10">
        <v>337</v>
      </c>
      <c r="Q166" s="6">
        <v>15.6626403259888</v>
      </c>
      <c r="R166" s="6">
        <v>17.3333710380846</v>
      </c>
      <c r="S166" s="10">
        <v>338</v>
      </c>
      <c r="T166" s="6">
        <v>11.9365409903233</v>
      </c>
      <c r="U166" s="6">
        <v>13.5961279760234</v>
      </c>
      <c r="V166" s="10">
        <v>350</v>
      </c>
      <c r="W166" s="6">
        <v>155.936879456762</v>
      </c>
      <c r="X166" s="6">
        <v>158.302348894175</v>
      </c>
      <c r="Y166" s="6">
        <v>0.29585798816567899</v>
      </c>
      <c r="Z166" s="6">
        <v>3.71428571428571</v>
      </c>
      <c r="AA166" s="7">
        <v>337</v>
      </c>
      <c r="AB166" s="7">
        <v>15.6626403259888</v>
      </c>
      <c r="AC166" s="7">
        <v>17.3333710380846</v>
      </c>
      <c r="AD166" s="13">
        <v>336</v>
      </c>
      <c r="AE166" s="6">
        <v>15.6626403259888</v>
      </c>
      <c r="AF166" s="13">
        <v>327</v>
      </c>
      <c r="AG166" s="6">
        <v>13.4776114654514</v>
      </c>
      <c r="AH166" s="13">
        <v>265</v>
      </c>
      <c r="AI166" s="6">
        <v>148.808462040009</v>
      </c>
      <c r="AJ166" s="6">
        <v>2.8999999999999998E-3</v>
      </c>
      <c r="AK166" s="6">
        <v>2.5000000000000001E-3</v>
      </c>
      <c r="AL166" s="33">
        <f t="shared" si="13"/>
        <v>337</v>
      </c>
      <c r="AM166" s="33">
        <f t="shared" si="14"/>
        <v>15.6626403259888</v>
      </c>
      <c r="AN166" s="29">
        <f t="shared" si="15"/>
        <v>259</v>
      </c>
      <c r="AO166" s="29">
        <f t="shared" si="16"/>
        <v>2.5099999999999998</v>
      </c>
      <c r="AP166" s="29">
        <f t="shared" si="17"/>
        <v>0.11</v>
      </c>
      <c r="AQ166" s="34">
        <f t="shared" si="18"/>
        <v>0.39840637450199207</v>
      </c>
    </row>
    <row r="167" spans="1:43" x14ac:dyDescent="0.75">
      <c r="A167" s="4" t="s">
        <v>205</v>
      </c>
      <c r="B167" s="22">
        <v>772</v>
      </c>
      <c r="C167" s="22">
        <v>8.1</v>
      </c>
      <c r="D167" s="22">
        <v>1.6</v>
      </c>
      <c r="E167" s="22">
        <v>8900</v>
      </c>
      <c r="F167" s="20">
        <v>20.3665987780041</v>
      </c>
      <c r="G167" s="22">
        <v>0.69329901074379696</v>
      </c>
      <c r="H167" s="18">
        <v>5.5E-2</v>
      </c>
      <c r="I167" s="15">
        <v>1.8813015776839299E-3</v>
      </c>
      <c r="J167" s="24">
        <v>0.21565999999999999</v>
      </c>
      <c r="K167" s="18">
        <v>0.373</v>
      </c>
      <c r="L167" s="15">
        <v>1.3660352512289E-2</v>
      </c>
      <c r="M167" s="18">
        <v>4.9099999999999998E-2</v>
      </c>
      <c r="N167" s="16">
        <v>1.67141218809125E-3</v>
      </c>
      <c r="O167" s="24">
        <v>0.65819000000000005</v>
      </c>
      <c r="P167" s="10">
        <v>309</v>
      </c>
      <c r="Q167" s="6">
        <v>9.9885623057740105</v>
      </c>
      <c r="R167" s="6">
        <v>12.0939585779781</v>
      </c>
      <c r="S167" s="10">
        <v>321</v>
      </c>
      <c r="T167" s="6">
        <v>9.8393747553859896</v>
      </c>
      <c r="U167" s="6">
        <v>11.6480819814659</v>
      </c>
      <c r="V167" s="10">
        <v>400</v>
      </c>
      <c r="W167" s="6">
        <v>96.896701614097793</v>
      </c>
      <c r="X167" s="6">
        <v>103.263515810488</v>
      </c>
      <c r="Y167" s="6">
        <v>3.73831775700934</v>
      </c>
      <c r="Z167" s="6">
        <v>22.75</v>
      </c>
      <c r="AA167" s="7">
        <v>309</v>
      </c>
      <c r="AB167" s="7">
        <v>9.9885623057740105</v>
      </c>
      <c r="AC167" s="7">
        <v>12.0939585779781</v>
      </c>
      <c r="AD167" s="13">
        <v>308</v>
      </c>
      <c r="AE167" s="6">
        <v>10.4091487133353</v>
      </c>
      <c r="AF167" s="13">
        <v>304</v>
      </c>
      <c r="AG167" s="6">
        <v>8.9666769528586894</v>
      </c>
      <c r="AH167" s="13">
        <v>273</v>
      </c>
      <c r="AI167" s="6">
        <v>86.309737478986094</v>
      </c>
      <c r="AJ167" s="6">
        <v>4.1999999999999997E-3</v>
      </c>
      <c r="AK167" s="6">
        <v>2.2000000000000001E-3</v>
      </c>
      <c r="AL167" s="33">
        <f t="shared" si="13"/>
        <v>309</v>
      </c>
      <c r="AM167" s="33">
        <f t="shared" si="14"/>
        <v>9.9885623057740105</v>
      </c>
      <c r="AN167" s="29">
        <f t="shared" si="15"/>
        <v>772</v>
      </c>
      <c r="AO167" s="29">
        <f t="shared" si="16"/>
        <v>8.1</v>
      </c>
      <c r="AP167" s="29">
        <f t="shared" si="17"/>
        <v>1.6</v>
      </c>
      <c r="AQ167" s="34">
        <f t="shared" si="18"/>
        <v>0.1234567901234568</v>
      </c>
    </row>
    <row r="168" spans="1:43" x14ac:dyDescent="0.75">
      <c r="A168" s="4" t="s">
        <v>207</v>
      </c>
      <c r="B168" s="22">
        <v>660</v>
      </c>
      <c r="C168" s="22">
        <v>28.9</v>
      </c>
      <c r="D168" s="22">
        <v>1.6</v>
      </c>
      <c r="E168" s="22">
        <v>12680</v>
      </c>
      <c r="F168" s="20">
        <v>12.3152709359606</v>
      </c>
      <c r="G168" s="22">
        <v>0.41652222858929899</v>
      </c>
      <c r="H168" s="18">
        <v>5.7299999999999997E-2</v>
      </c>
      <c r="I168" s="15">
        <v>1.5252085333489101E-3</v>
      </c>
      <c r="J168" s="24">
        <v>0.70821999999999996</v>
      </c>
      <c r="K168" s="18">
        <v>0.63400000000000001</v>
      </c>
      <c r="L168" s="15">
        <v>1.76524490266931E-2</v>
      </c>
      <c r="M168" s="18">
        <v>8.1199999999999994E-2</v>
      </c>
      <c r="N168" s="16">
        <v>2.74631432286983E-3</v>
      </c>
      <c r="O168" s="24">
        <v>0.69376000000000004</v>
      </c>
      <c r="P168" s="10">
        <v>503</v>
      </c>
      <c r="Q168" s="6">
        <v>16.593514640607701</v>
      </c>
      <c r="R168" s="6">
        <v>19.876142099737201</v>
      </c>
      <c r="S168" s="10">
        <v>498.1</v>
      </c>
      <c r="T168" s="6">
        <v>10.899918561979799</v>
      </c>
      <c r="U168" s="6">
        <v>14.074300597084999</v>
      </c>
      <c r="V168" s="10">
        <v>495</v>
      </c>
      <c r="W168" s="6">
        <v>59.129975832850199</v>
      </c>
      <c r="X168" s="6">
        <v>64.129850138733104</v>
      </c>
      <c r="Y168" s="6">
        <v>-0.98373820517967703</v>
      </c>
      <c r="Z168" s="6">
        <v>-1.6161616161616299</v>
      </c>
      <c r="AA168" s="7">
        <v>503</v>
      </c>
      <c r="AB168" s="7">
        <v>16.593514640607701</v>
      </c>
      <c r="AC168" s="7">
        <v>19.876142099737201</v>
      </c>
      <c r="AD168" s="13">
        <v>502</v>
      </c>
      <c r="AE168" s="6">
        <v>16.593514640607701</v>
      </c>
      <c r="AF168" s="13">
        <v>488</v>
      </c>
      <c r="AG168" s="6">
        <v>13.5428244712022</v>
      </c>
      <c r="AH168" s="13">
        <v>425</v>
      </c>
      <c r="AI168" s="6">
        <v>51.114743880738096</v>
      </c>
      <c r="AJ168" s="6">
        <v>2E-3</v>
      </c>
      <c r="AK168" s="6">
        <v>1.1999999999999999E-3</v>
      </c>
      <c r="AL168" s="33">
        <f t="shared" si="13"/>
        <v>503</v>
      </c>
      <c r="AM168" s="33">
        <f t="shared" si="14"/>
        <v>16.593514640607701</v>
      </c>
      <c r="AN168" s="29">
        <f t="shared" si="15"/>
        <v>660</v>
      </c>
      <c r="AO168" s="29">
        <f t="shared" si="16"/>
        <v>28.9</v>
      </c>
      <c r="AP168" s="29">
        <f t="shared" si="17"/>
        <v>1.6</v>
      </c>
      <c r="AQ168" s="34">
        <f t="shared" si="18"/>
        <v>3.4602076124567477E-2</v>
      </c>
    </row>
    <row r="169" spans="1:43" x14ac:dyDescent="0.75">
      <c r="A169" s="4" t="s">
        <v>209</v>
      </c>
      <c r="B169" s="22">
        <v>1000</v>
      </c>
      <c r="C169" s="22">
        <v>2.5</v>
      </c>
      <c r="D169" s="22">
        <v>0.11</v>
      </c>
      <c r="E169" s="22">
        <v>12680</v>
      </c>
      <c r="F169" s="20">
        <v>18.450184501845001</v>
      </c>
      <c r="G169" s="22">
        <v>0.58683231719574802</v>
      </c>
      <c r="H169" s="18">
        <v>5.4199999999999998E-2</v>
      </c>
      <c r="I169" s="15">
        <v>1.3628566472078799E-3</v>
      </c>
      <c r="J169" s="24">
        <v>0.24179999999999999</v>
      </c>
      <c r="K169" s="18">
        <v>0.40500000000000003</v>
      </c>
      <c r="L169" s="15">
        <v>1.2884809699797601E-2</v>
      </c>
      <c r="M169" s="18">
        <v>5.4199999999999998E-2</v>
      </c>
      <c r="N169" s="16">
        <v>1.7239020882869199E-3</v>
      </c>
      <c r="O169" s="24">
        <v>0.75268999999999997</v>
      </c>
      <c r="P169" s="10">
        <v>340</v>
      </c>
      <c r="Q169" s="6">
        <v>10.5389172642003</v>
      </c>
      <c r="R169" s="6">
        <v>12.9295912145661</v>
      </c>
      <c r="S169" s="10">
        <v>345</v>
      </c>
      <c r="T169" s="6">
        <v>9.2642120299678705</v>
      </c>
      <c r="U169" s="6">
        <v>11.3833769287913</v>
      </c>
      <c r="V169" s="10">
        <v>372</v>
      </c>
      <c r="W169" s="6">
        <v>60.790149651976797</v>
      </c>
      <c r="X169" s="6">
        <v>67.027322181116304</v>
      </c>
      <c r="Y169" s="6">
        <v>1.4492753623188299</v>
      </c>
      <c r="Z169" s="6">
        <v>8.6021505376344205</v>
      </c>
      <c r="AA169" s="7">
        <v>340</v>
      </c>
      <c r="AB169" s="7">
        <v>10.5389172642003</v>
      </c>
      <c r="AC169" s="7">
        <v>12.9295912145661</v>
      </c>
      <c r="AD169" s="13">
        <v>339</v>
      </c>
      <c r="AE169" s="6">
        <v>10.5389172642003</v>
      </c>
      <c r="AF169" s="13">
        <v>335</v>
      </c>
      <c r="AG169" s="6">
        <v>9.2642120299678705</v>
      </c>
      <c r="AH169" s="13">
        <v>306</v>
      </c>
      <c r="AI169" s="6">
        <v>52.804415484973802</v>
      </c>
      <c r="AJ169" s="6">
        <v>2.3999999999999998E-3</v>
      </c>
      <c r="AK169" s="6">
        <v>1.2999999999999999E-3</v>
      </c>
      <c r="AL169" s="33">
        <f t="shared" si="13"/>
        <v>340</v>
      </c>
      <c r="AM169" s="33">
        <f t="shared" si="14"/>
        <v>10.5389172642003</v>
      </c>
      <c r="AN169" s="29">
        <f t="shared" si="15"/>
        <v>1000</v>
      </c>
      <c r="AO169" s="29">
        <f t="shared" si="16"/>
        <v>2.5</v>
      </c>
      <c r="AP169" s="29">
        <f t="shared" si="17"/>
        <v>0.11</v>
      </c>
      <c r="AQ169" s="34">
        <f t="shared" si="18"/>
        <v>0.4</v>
      </c>
    </row>
    <row r="170" spans="1:43" x14ac:dyDescent="0.75">
      <c r="A170" s="4" t="s">
        <v>210</v>
      </c>
      <c r="B170" s="22">
        <v>489</v>
      </c>
      <c r="C170" s="22">
        <v>2.1930000000000001</v>
      </c>
      <c r="D170" s="22">
        <v>9.9000000000000005E-2</v>
      </c>
      <c r="E170" s="22">
        <v>6900</v>
      </c>
      <c r="F170" s="20">
        <v>16.583747927031499</v>
      </c>
      <c r="G170" s="22">
        <v>0.549207653843378</v>
      </c>
      <c r="H170" s="18">
        <v>5.4600000000000003E-2</v>
      </c>
      <c r="I170" s="15">
        <v>2.0712832072440099E-3</v>
      </c>
      <c r="J170" s="24">
        <v>0.45990999999999999</v>
      </c>
      <c r="K170" s="18">
        <v>0.46</v>
      </c>
      <c r="L170" s="15">
        <v>1.5514854301604E-2</v>
      </c>
      <c r="M170" s="18">
        <v>6.0299999999999999E-2</v>
      </c>
      <c r="N170" s="16">
        <v>1.9969684580633698E-3</v>
      </c>
      <c r="O170" s="24">
        <v>0.52822999999999998</v>
      </c>
      <c r="P170" s="10">
        <v>378</v>
      </c>
      <c r="Q170" s="6">
        <v>11.988045959562101</v>
      </c>
      <c r="R170" s="6">
        <v>14.5726333029162</v>
      </c>
      <c r="S170" s="10">
        <v>384</v>
      </c>
      <c r="T170" s="6">
        <v>11.000441870402801</v>
      </c>
      <c r="U170" s="6">
        <v>13.163731683979799</v>
      </c>
      <c r="V170" s="10">
        <v>412</v>
      </c>
      <c r="W170" s="6">
        <v>91.6516154787776</v>
      </c>
      <c r="X170" s="6">
        <v>95.384701223749403</v>
      </c>
      <c r="Y170" s="6">
        <v>1.5625</v>
      </c>
      <c r="Z170" s="6">
        <v>8.2524271844660095</v>
      </c>
      <c r="AA170" s="7">
        <v>378</v>
      </c>
      <c r="AB170" s="7">
        <v>11.988045959562101</v>
      </c>
      <c r="AC170" s="7">
        <v>14.5726333029162</v>
      </c>
      <c r="AD170" s="13">
        <v>377</v>
      </c>
      <c r="AE170" s="6">
        <v>12.400977619872201</v>
      </c>
      <c r="AF170" s="13">
        <v>365</v>
      </c>
      <c r="AG170" s="6">
        <v>9.7607746282818493</v>
      </c>
      <c r="AH170" s="13">
        <v>318</v>
      </c>
      <c r="AI170" s="6">
        <v>79.845943039516399</v>
      </c>
      <c r="AJ170" s="6">
        <v>2.3999999999999998E-3</v>
      </c>
      <c r="AK170" s="6">
        <v>1.6999999999999999E-3</v>
      </c>
      <c r="AL170" s="33">
        <f t="shared" si="13"/>
        <v>378</v>
      </c>
      <c r="AM170" s="33">
        <f t="shared" si="14"/>
        <v>11.988045959562101</v>
      </c>
      <c r="AN170" s="29">
        <f t="shared" si="15"/>
        <v>489</v>
      </c>
      <c r="AO170" s="29">
        <f t="shared" si="16"/>
        <v>2.1930000000000001</v>
      </c>
      <c r="AP170" s="29">
        <f t="shared" si="17"/>
        <v>9.9000000000000005E-2</v>
      </c>
      <c r="AQ170" s="34">
        <f t="shared" si="18"/>
        <v>0.45599635202918376</v>
      </c>
    </row>
    <row r="171" spans="1:43" x14ac:dyDescent="0.75">
      <c r="A171" s="4" t="s">
        <v>211</v>
      </c>
      <c r="B171" s="22">
        <v>372</v>
      </c>
      <c r="C171" s="22">
        <v>0.505</v>
      </c>
      <c r="D171" s="22">
        <v>0.03</v>
      </c>
      <c r="E171" s="22">
        <v>9610</v>
      </c>
      <c r="F171" s="20">
        <v>10.5932203389831</v>
      </c>
      <c r="G171" s="22">
        <v>0.35340647048113</v>
      </c>
      <c r="H171" s="18">
        <v>6.08E-2</v>
      </c>
      <c r="I171" s="15">
        <v>1.9671602170333998E-3</v>
      </c>
      <c r="J171" s="24">
        <v>0.47581000000000001</v>
      </c>
      <c r="K171" s="18">
        <v>0.79100000000000004</v>
      </c>
      <c r="L171" s="15">
        <v>2.5433103342690999E-2</v>
      </c>
      <c r="M171" s="18">
        <v>9.4399999999999998E-2</v>
      </c>
      <c r="N171" s="16">
        <v>3.1493322847867202E-3</v>
      </c>
      <c r="O171" s="24">
        <v>0.58552000000000004</v>
      </c>
      <c r="P171" s="10">
        <v>582</v>
      </c>
      <c r="Q171" s="6">
        <v>18.297335610614802</v>
      </c>
      <c r="R171" s="6">
        <v>22.197193289714299</v>
      </c>
      <c r="S171" s="10">
        <v>591</v>
      </c>
      <c r="T171" s="6">
        <v>14.4707148372948</v>
      </c>
      <c r="U171" s="6">
        <v>17.666852625061999</v>
      </c>
      <c r="V171" s="10">
        <v>622</v>
      </c>
      <c r="W171" s="6">
        <v>74.5155615060999</v>
      </c>
      <c r="X171" s="6">
        <v>78.983187044713702</v>
      </c>
      <c r="Y171" s="6">
        <v>1.5228426395939201</v>
      </c>
      <c r="Z171" s="6">
        <v>6.43086816720258</v>
      </c>
      <c r="AA171" s="7">
        <v>582</v>
      </c>
      <c r="AB171" s="7">
        <v>18.297335610614802</v>
      </c>
      <c r="AC171" s="7">
        <v>22.197193289714299</v>
      </c>
      <c r="AD171" s="13">
        <v>579</v>
      </c>
      <c r="AE171" s="6">
        <v>18.710571622681002</v>
      </c>
      <c r="AF171" s="13">
        <v>565</v>
      </c>
      <c r="AG171" s="6">
        <v>15.322062129566801</v>
      </c>
      <c r="AH171" s="13">
        <v>523</v>
      </c>
      <c r="AI171" s="6">
        <v>61.938646308822101</v>
      </c>
      <c r="AJ171" s="6">
        <v>4.3E-3</v>
      </c>
      <c r="AK171" s="6">
        <v>1.6999999999999999E-3</v>
      </c>
      <c r="AL171" s="33">
        <f t="shared" si="13"/>
        <v>582</v>
      </c>
      <c r="AM171" s="33">
        <f t="shared" si="14"/>
        <v>18.297335610614802</v>
      </c>
      <c r="AN171" s="29">
        <f t="shared" si="15"/>
        <v>372</v>
      </c>
      <c r="AO171" s="29">
        <f t="shared" si="16"/>
        <v>0.505</v>
      </c>
      <c r="AP171" s="29">
        <f t="shared" si="17"/>
        <v>0.03</v>
      </c>
      <c r="AQ171" s="34">
        <f t="shared" si="18"/>
        <v>1.9801980198019802</v>
      </c>
    </row>
    <row r="172" spans="1:43" x14ac:dyDescent="0.75">
      <c r="A172" s="4" t="s">
        <v>212</v>
      </c>
      <c r="B172" s="22">
        <v>412</v>
      </c>
      <c r="C172" s="22">
        <v>2.82</v>
      </c>
      <c r="D172" s="22">
        <v>0.16</v>
      </c>
      <c r="E172" s="22">
        <v>48900</v>
      </c>
      <c r="F172" s="20">
        <v>4.6948356807511704</v>
      </c>
      <c r="G172" s="22">
        <v>0.198305662484481</v>
      </c>
      <c r="H172" s="18">
        <v>0.13800000000000001</v>
      </c>
      <c r="I172" s="15">
        <v>1.9212470995855801E-3</v>
      </c>
      <c r="J172" s="24">
        <v>4.0890000000000003E-2</v>
      </c>
      <c r="K172" s="18">
        <v>4.0599999999999996</v>
      </c>
      <c r="L172" s="15">
        <v>0.170495367632085</v>
      </c>
      <c r="M172" s="18">
        <v>0.21299999999999999</v>
      </c>
      <c r="N172" s="16">
        <v>8.9969296012584101E-3</v>
      </c>
      <c r="O172" s="24">
        <v>0.93989999999999996</v>
      </c>
      <c r="P172" s="10">
        <v>1242</v>
      </c>
      <c r="Q172" s="6">
        <v>47.429720573485298</v>
      </c>
      <c r="R172" s="6">
        <v>53.889239440871002</v>
      </c>
      <c r="S172" s="10">
        <v>1640</v>
      </c>
      <c r="T172" s="6">
        <v>34.135729406621401</v>
      </c>
      <c r="U172" s="6">
        <v>38.784918542452999</v>
      </c>
      <c r="V172" s="10">
        <v>2200</v>
      </c>
      <c r="W172" s="6">
        <v>28.916112872959399</v>
      </c>
      <c r="X172" s="6">
        <v>43.723505739026002</v>
      </c>
      <c r="Y172" s="6">
        <v>24.268292682926798</v>
      </c>
      <c r="Z172" s="6">
        <v>43.545454545454497</v>
      </c>
      <c r="AA172" s="7" t="s">
        <v>35</v>
      </c>
      <c r="AB172" s="7" t="s">
        <v>35</v>
      </c>
      <c r="AC172" s="7" t="s">
        <v>35</v>
      </c>
      <c r="AD172" s="13">
        <v>1166</v>
      </c>
      <c r="AE172" s="6">
        <v>47.926499910580802</v>
      </c>
      <c r="AF172" s="13">
        <v>1192</v>
      </c>
      <c r="AG172" s="6">
        <v>44.180369194044502</v>
      </c>
      <c r="AH172" s="13">
        <v>1242</v>
      </c>
      <c r="AI172" s="6">
        <v>43.707912140500703</v>
      </c>
      <c r="AJ172" s="6">
        <v>6.8400000000000002E-2</v>
      </c>
      <c r="AK172" s="6">
        <v>5.0000000000000001E-3</v>
      </c>
      <c r="AL172" s="33" t="str">
        <f t="shared" si="13"/>
        <v>Discordant</v>
      </c>
      <c r="AM172" s="33" t="str">
        <f t="shared" si="14"/>
        <v>Discordant</v>
      </c>
      <c r="AN172" s="29">
        <f t="shared" si="15"/>
        <v>412</v>
      </c>
      <c r="AO172" s="29">
        <f t="shared" si="16"/>
        <v>2.82</v>
      </c>
      <c r="AP172" s="29">
        <f t="shared" si="17"/>
        <v>0.16</v>
      </c>
      <c r="AQ172" s="34">
        <f t="shared" si="18"/>
        <v>0.3546099290780142</v>
      </c>
    </row>
    <row r="173" spans="1:43" x14ac:dyDescent="0.75">
      <c r="A173" s="4" t="s">
        <v>213</v>
      </c>
      <c r="B173" s="22">
        <v>347</v>
      </c>
      <c r="C173" s="22">
        <v>2.0339999999999998</v>
      </c>
      <c r="D173" s="22">
        <v>7.6999999999999999E-2</v>
      </c>
      <c r="E173" s="22">
        <v>8860</v>
      </c>
      <c r="F173" s="20">
        <v>9.6618357487922708</v>
      </c>
      <c r="G173" s="22">
        <v>0.353290427561536</v>
      </c>
      <c r="H173" s="18">
        <v>6.08E-2</v>
      </c>
      <c r="I173" s="15">
        <v>2.1614021774143798E-3</v>
      </c>
      <c r="J173" s="24">
        <v>0.73077000000000003</v>
      </c>
      <c r="K173" s="18">
        <v>0.86299999999999999</v>
      </c>
      <c r="L173" s="15">
        <v>2.6726371851787101E-2</v>
      </c>
      <c r="M173" s="18">
        <v>0.10349999999999999</v>
      </c>
      <c r="N173" s="16">
        <v>3.7845353826460601E-3</v>
      </c>
      <c r="O173" s="24">
        <v>0.59713000000000005</v>
      </c>
      <c r="P173" s="10">
        <v>634</v>
      </c>
      <c r="Q173" s="6">
        <v>22.166446396547599</v>
      </c>
      <c r="R173" s="6">
        <v>26.0397905189146</v>
      </c>
      <c r="S173" s="10">
        <v>631</v>
      </c>
      <c r="T173" s="6">
        <v>14.465195904328301</v>
      </c>
      <c r="U173" s="6">
        <v>17.951054768555899</v>
      </c>
      <c r="V173" s="10">
        <v>618</v>
      </c>
      <c r="W173" s="6">
        <v>75.771288484573503</v>
      </c>
      <c r="X173" s="6">
        <v>79.548667370360306</v>
      </c>
      <c r="Y173" s="6">
        <v>-0.47543581616483299</v>
      </c>
      <c r="Z173" s="6">
        <v>-2.5889967637540399</v>
      </c>
      <c r="AA173" s="7">
        <v>634</v>
      </c>
      <c r="AB173" s="7">
        <v>22.166446396547599</v>
      </c>
      <c r="AC173" s="7">
        <v>26.0397905189146</v>
      </c>
      <c r="AD173" s="13">
        <v>632</v>
      </c>
      <c r="AE173" s="6">
        <v>22.624463437858999</v>
      </c>
      <c r="AF173" s="13">
        <v>608</v>
      </c>
      <c r="AG173" s="6">
        <v>16.568551311161698</v>
      </c>
      <c r="AH173" s="13">
        <v>521</v>
      </c>
      <c r="AI173" s="6">
        <v>61.733403912407603</v>
      </c>
      <c r="AJ173" s="6">
        <v>3.8E-3</v>
      </c>
      <c r="AK173" s="6">
        <v>2.5000000000000001E-3</v>
      </c>
      <c r="AL173" s="33">
        <f t="shared" si="13"/>
        <v>634</v>
      </c>
      <c r="AM173" s="33">
        <f t="shared" si="14"/>
        <v>22.166446396547599</v>
      </c>
      <c r="AN173" s="29">
        <f t="shared" si="15"/>
        <v>347</v>
      </c>
      <c r="AO173" s="29">
        <f t="shared" si="16"/>
        <v>2.0339999999999998</v>
      </c>
      <c r="AP173" s="29">
        <f t="shared" si="17"/>
        <v>7.6999999999999999E-2</v>
      </c>
      <c r="AQ173" s="34">
        <f t="shared" si="18"/>
        <v>0.49164208456243857</v>
      </c>
    </row>
    <row r="174" spans="1:43" x14ac:dyDescent="0.75">
      <c r="A174" s="4" t="s">
        <v>214</v>
      </c>
      <c r="B174" s="22">
        <v>271</v>
      </c>
      <c r="C174" s="22">
        <v>2.66</v>
      </c>
      <c r="D174" s="22">
        <v>0.1</v>
      </c>
      <c r="E174" s="22">
        <v>5400</v>
      </c>
      <c r="F174" s="20">
        <v>11.312217194570101</v>
      </c>
      <c r="G174" s="22">
        <v>0.37858681980884101</v>
      </c>
      <c r="H174" s="18">
        <v>5.79E-2</v>
      </c>
      <c r="I174" s="15">
        <v>2.5495020121477901E-3</v>
      </c>
      <c r="J174" s="24">
        <v>0.55166999999999999</v>
      </c>
      <c r="K174" s="18">
        <v>0.70599999999999996</v>
      </c>
      <c r="L174" s="15">
        <v>2.22975803135676E-2</v>
      </c>
      <c r="M174" s="18">
        <v>8.8400000000000006E-2</v>
      </c>
      <c r="N174" s="16">
        <v>2.9584894186053799E-3</v>
      </c>
      <c r="O174" s="24">
        <v>0.61194000000000004</v>
      </c>
      <c r="P174" s="10">
        <v>546</v>
      </c>
      <c r="Q174" s="6">
        <v>17.712969871454</v>
      </c>
      <c r="R174" s="6">
        <v>21.301790929047101</v>
      </c>
      <c r="S174" s="10">
        <v>541</v>
      </c>
      <c r="T174" s="6">
        <v>13.157620882289701</v>
      </c>
      <c r="U174" s="6">
        <v>16.2267275525132</v>
      </c>
      <c r="V174" s="10">
        <v>518</v>
      </c>
      <c r="W174" s="6">
        <v>94.832172977725804</v>
      </c>
      <c r="X174" s="6">
        <v>97.819012848113999</v>
      </c>
      <c r="Y174" s="6">
        <v>-0.92421441774490598</v>
      </c>
      <c r="Z174" s="6">
        <v>-5.4054054054053902</v>
      </c>
      <c r="AA174" s="7">
        <v>546</v>
      </c>
      <c r="AB174" s="7">
        <v>17.712969871454</v>
      </c>
      <c r="AC174" s="7">
        <v>21.301790929047101</v>
      </c>
      <c r="AD174" s="13">
        <v>545</v>
      </c>
      <c r="AE174" s="6">
        <v>17.712969871454</v>
      </c>
      <c r="AF174" s="13">
        <v>527</v>
      </c>
      <c r="AG174" s="6">
        <v>14.4156854600143</v>
      </c>
      <c r="AH174" s="13">
        <v>450</v>
      </c>
      <c r="AI174" s="6">
        <v>89.905622914683704</v>
      </c>
      <c r="AJ174" s="6">
        <v>2.3999999999999998E-3</v>
      </c>
      <c r="AK174" s="6">
        <v>1.2999999999999999E-3</v>
      </c>
      <c r="AL174" s="33">
        <f t="shared" si="13"/>
        <v>546</v>
      </c>
      <c r="AM174" s="33">
        <f t="shared" si="14"/>
        <v>17.712969871454</v>
      </c>
      <c r="AN174" s="29">
        <f t="shared" si="15"/>
        <v>271</v>
      </c>
      <c r="AO174" s="29">
        <f t="shared" si="16"/>
        <v>2.66</v>
      </c>
      <c r="AP174" s="29">
        <f t="shared" si="17"/>
        <v>0.1</v>
      </c>
      <c r="AQ174" s="34">
        <f t="shared" si="18"/>
        <v>0.37593984962406013</v>
      </c>
    </row>
    <row r="175" spans="1:43" x14ac:dyDescent="0.75">
      <c r="A175" s="4" t="s">
        <v>215</v>
      </c>
      <c r="B175" s="22">
        <v>608</v>
      </c>
      <c r="C175" s="22">
        <v>2.5670000000000002</v>
      </c>
      <c r="D175" s="22">
        <v>8.7999999999999995E-2</v>
      </c>
      <c r="E175" s="22">
        <v>6830</v>
      </c>
      <c r="F175" s="20">
        <v>18.181818181818201</v>
      </c>
      <c r="G175" s="22">
        <v>0.56234565383125001</v>
      </c>
      <c r="H175" s="18">
        <v>5.1400000000000001E-2</v>
      </c>
      <c r="I175" s="15">
        <v>1.9035229189023901E-3</v>
      </c>
      <c r="J175" s="24">
        <v>0.27111000000000002</v>
      </c>
      <c r="K175" s="18">
        <v>0.39</v>
      </c>
      <c r="L175" s="15">
        <v>1.26199652931377E-2</v>
      </c>
      <c r="M175" s="18">
        <v>5.5E-2</v>
      </c>
      <c r="N175" s="16">
        <v>1.7010956028395299E-3</v>
      </c>
      <c r="O175" s="24">
        <v>0.63590999999999998</v>
      </c>
      <c r="P175" s="10">
        <v>345</v>
      </c>
      <c r="Q175" s="6">
        <v>10.251519571248201</v>
      </c>
      <c r="R175" s="6">
        <v>12.7585302819438</v>
      </c>
      <c r="S175" s="10">
        <v>334</v>
      </c>
      <c r="T175" s="6">
        <v>9.1254650273189206</v>
      </c>
      <c r="U175" s="6">
        <v>11.168216245544301</v>
      </c>
      <c r="V175" s="10">
        <v>255</v>
      </c>
      <c r="W175" s="6">
        <v>71.373470278227501</v>
      </c>
      <c r="X175" s="6">
        <v>74.410340414544095</v>
      </c>
      <c r="Y175" s="6">
        <v>-3.2934131736527101</v>
      </c>
      <c r="Z175" s="6">
        <v>-35.294117647058798</v>
      </c>
      <c r="AA175" s="7">
        <v>345</v>
      </c>
      <c r="AB175" s="7">
        <v>10.251519571248201</v>
      </c>
      <c r="AC175" s="7">
        <v>12.7585302819438</v>
      </c>
      <c r="AD175" s="13">
        <v>345</v>
      </c>
      <c r="AE175" s="6">
        <v>10.6266953244969</v>
      </c>
      <c r="AF175" s="13">
        <v>334</v>
      </c>
      <c r="AG175" s="6">
        <v>9.1254650273189206</v>
      </c>
      <c r="AH175" s="13">
        <v>250</v>
      </c>
      <c r="AI175" s="6">
        <v>65.623138141642002</v>
      </c>
      <c r="AJ175" s="6">
        <v>8.7000000000000001E-4</v>
      </c>
      <c r="AK175" s="6">
        <v>7.2999999999999996E-4</v>
      </c>
      <c r="AL175" s="33">
        <f t="shared" si="13"/>
        <v>345</v>
      </c>
      <c r="AM175" s="33">
        <f t="shared" si="14"/>
        <v>10.251519571248201</v>
      </c>
      <c r="AN175" s="29">
        <f t="shared" si="15"/>
        <v>608</v>
      </c>
      <c r="AO175" s="29">
        <f t="shared" si="16"/>
        <v>2.5670000000000002</v>
      </c>
      <c r="AP175" s="29">
        <f t="shared" si="17"/>
        <v>8.7999999999999995E-2</v>
      </c>
      <c r="AQ175" s="34">
        <f t="shared" si="18"/>
        <v>0.38955979742890529</v>
      </c>
    </row>
    <row r="176" spans="1:43" x14ac:dyDescent="0.75">
      <c r="A176" s="4" t="s">
        <v>216</v>
      </c>
      <c r="B176" s="22">
        <v>577</v>
      </c>
      <c r="C176" s="22">
        <v>1.0680000000000001</v>
      </c>
      <c r="D176" s="22">
        <v>0.04</v>
      </c>
      <c r="E176" s="22">
        <v>11210</v>
      </c>
      <c r="F176" s="20">
        <v>11.1111111111111</v>
      </c>
      <c r="G176" s="22">
        <v>0.41191215104661599</v>
      </c>
      <c r="H176" s="18">
        <v>5.7599999999999998E-2</v>
      </c>
      <c r="I176" s="15">
        <v>1.6603955112128299E-3</v>
      </c>
      <c r="J176" s="24">
        <v>0.62631999999999999</v>
      </c>
      <c r="K176" s="18">
        <v>0.71299999999999997</v>
      </c>
      <c r="L176" s="15">
        <v>2.28272980521129E-2</v>
      </c>
      <c r="M176" s="18">
        <v>0.09</v>
      </c>
      <c r="N176" s="16">
        <v>3.3364884234775901E-3</v>
      </c>
      <c r="O176" s="24">
        <v>0.76954</v>
      </c>
      <c r="P176" s="10">
        <v>555</v>
      </c>
      <c r="Q176" s="6">
        <v>19.6190566651476</v>
      </c>
      <c r="R176" s="6">
        <v>23.013321701858501</v>
      </c>
      <c r="S176" s="10">
        <v>546</v>
      </c>
      <c r="T176" s="6">
        <v>13.6051876634144</v>
      </c>
      <c r="U176" s="6">
        <v>16.6232318430189</v>
      </c>
      <c r="V176" s="10">
        <v>504</v>
      </c>
      <c r="W176" s="6">
        <v>60.294395825083903</v>
      </c>
      <c r="X176" s="6">
        <v>64.646544655379202</v>
      </c>
      <c r="Y176" s="6">
        <v>-1.64835164835165</v>
      </c>
      <c r="Z176" s="6">
        <v>-10.119047619047601</v>
      </c>
      <c r="AA176" s="7">
        <v>555</v>
      </c>
      <c r="AB176" s="7">
        <v>19.6190566651476</v>
      </c>
      <c r="AC176" s="7">
        <v>23.013321701858501</v>
      </c>
      <c r="AD176" s="13">
        <v>554</v>
      </c>
      <c r="AE176" s="6">
        <v>19.6190566651476</v>
      </c>
      <c r="AF176" s="13">
        <v>533</v>
      </c>
      <c r="AG176" s="6">
        <v>14.455902993473799</v>
      </c>
      <c r="AH176" s="13">
        <v>444</v>
      </c>
      <c r="AI176" s="6">
        <v>51.106772231397102</v>
      </c>
      <c r="AJ176" s="6">
        <v>2.2000000000000001E-3</v>
      </c>
      <c r="AK176" s="6">
        <v>1.5E-3</v>
      </c>
      <c r="AL176" s="33">
        <f t="shared" si="13"/>
        <v>555</v>
      </c>
      <c r="AM176" s="33">
        <f t="shared" si="14"/>
        <v>19.6190566651476</v>
      </c>
      <c r="AN176" s="29">
        <f t="shared" si="15"/>
        <v>577</v>
      </c>
      <c r="AO176" s="29">
        <f t="shared" si="16"/>
        <v>1.0680000000000001</v>
      </c>
      <c r="AP176" s="29">
        <f t="shared" si="17"/>
        <v>0.04</v>
      </c>
      <c r="AQ176" s="34">
        <f t="shared" si="18"/>
        <v>0.93632958801498123</v>
      </c>
    </row>
    <row r="177" spans="1:43" x14ac:dyDescent="0.75">
      <c r="A177" s="4" t="s">
        <v>217</v>
      </c>
      <c r="B177" s="22">
        <v>609</v>
      </c>
      <c r="C177" s="22">
        <v>13.9</v>
      </c>
      <c r="D177" s="22">
        <v>0.86</v>
      </c>
      <c r="E177" s="22">
        <v>6100</v>
      </c>
      <c r="F177" s="20">
        <v>21.231422505307901</v>
      </c>
      <c r="G177" s="22">
        <v>0.60190147197655697</v>
      </c>
      <c r="H177" s="18">
        <v>5.28E-2</v>
      </c>
      <c r="I177" s="15">
        <v>2.14345101366788E-3</v>
      </c>
      <c r="J177" s="24">
        <v>0.21204000000000001</v>
      </c>
      <c r="K177" s="18">
        <v>0.34399999999999997</v>
      </c>
      <c r="L177" s="15">
        <v>1.0988277564750499E-2</v>
      </c>
      <c r="M177" s="18">
        <v>4.7100000000000003E-2</v>
      </c>
      <c r="N177" s="16">
        <v>1.33526424444751E-3</v>
      </c>
      <c r="O177" s="24">
        <v>0.44229000000000002</v>
      </c>
      <c r="P177" s="10">
        <v>296.8</v>
      </c>
      <c r="Q177" s="6">
        <v>8.1381410340161793</v>
      </c>
      <c r="R177" s="6">
        <v>10.4486817508788</v>
      </c>
      <c r="S177" s="10">
        <v>299.8</v>
      </c>
      <c r="T177" s="6">
        <v>8.1941433426906194</v>
      </c>
      <c r="U177" s="6">
        <v>10.0817694307423</v>
      </c>
      <c r="V177" s="10">
        <v>314</v>
      </c>
      <c r="W177" s="6">
        <v>97.482012603586</v>
      </c>
      <c r="X177" s="6">
        <v>101.308968757461</v>
      </c>
      <c r="Y177" s="6">
        <v>1.00066711140761</v>
      </c>
      <c r="Z177" s="6">
        <v>5.47770700636943</v>
      </c>
      <c r="AA177" s="7">
        <v>296.8</v>
      </c>
      <c r="AB177" s="7">
        <v>8.1381410340161793</v>
      </c>
      <c r="AC177" s="7">
        <v>10.4486817508788</v>
      </c>
      <c r="AD177" s="13">
        <v>296.3</v>
      </c>
      <c r="AE177" s="6">
        <v>8.1984181089730992</v>
      </c>
      <c r="AF177" s="13">
        <v>292.3</v>
      </c>
      <c r="AG177" s="6">
        <v>7.5539258085157899</v>
      </c>
      <c r="AH177" s="13">
        <v>257</v>
      </c>
      <c r="AI177" s="6">
        <v>89.504836636048296</v>
      </c>
      <c r="AJ177" s="6">
        <v>2.5999999999999999E-3</v>
      </c>
      <c r="AK177" s="6">
        <v>1.1999999999999999E-3</v>
      </c>
      <c r="AL177" s="33">
        <f t="shared" si="13"/>
        <v>296.8</v>
      </c>
      <c r="AM177" s="33">
        <f t="shared" si="14"/>
        <v>8.1381410340161793</v>
      </c>
      <c r="AN177" s="29">
        <f t="shared" si="15"/>
        <v>609</v>
      </c>
      <c r="AO177" s="29">
        <f t="shared" si="16"/>
        <v>13.9</v>
      </c>
      <c r="AP177" s="29">
        <f t="shared" si="17"/>
        <v>0.86</v>
      </c>
      <c r="AQ177" s="34">
        <f t="shared" si="18"/>
        <v>7.1942446043165464E-2</v>
      </c>
    </row>
    <row r="178" spans="1:43" x14ac:dyDescent="0.75">
      <c r="A178" s="4" t="s">
        <v>218</v>
      </c>
      <c r="B178" s="22">
        <v>1290</v>
      </c>
      <c r="C178" s="22">
        <v>0.437</v>
      </c>
      <c r="D178" s="22">
        <v>2.3E-2</v>
      </c>
      <c r="E178" s="22">
        <v>23900</v>
      </c>
      <c r="F178" s="20">
        <v>21.978021978021999</v>
      </c>
      <c r="G178" s="22">
        <v>0.66107456843750501</v>
      </c>
      <c r="H178" s="18">
        <v>9.7900000000000001E-2</v>
      </c>
      <c r="I178" s="15">
        <v>2.9517837861789001E-3</v>
      </c>
      <c r="J178" s="24">
        <v>-0.46743000000000001</v>
      </c>
      <c r="K178" s="18">
        <v>0.61899999999999999</v>
      </c>
      <c r="L178" s="15">
        <v>2.8006619161191099E-2</v>
      </c>
      <c r="M178" s="18">
        <v>4.5499999999999999E-2</v>
      </c>
      <c r="N178" s="16">
        <v>1.36858962530774E-3</v>
      </c>
      <c r="O178" s="24">
        <v>0.77427999999999997</v>
      </c>
      <c r="P178" s="10">
        <v>287</v>
      </c>
      <c r="Q178" s="6">
        <v>8.3281933370505392</v>
      </c>
      <c r="R178" s="6">
        <v>10.46704281261</v>
      </c>
      <c r="S178" s="10">
        <v>487</v>
      </c>
      <c r="T178" s="6">
        <v>17.3267776714471</v>
      </c>
      <c r="U178" s="6">
        <v>19.4215038741706</v>
      </c>
      <c r="V178" s="10">
        <v>1570</v>
      </c>
      <c r="W178" s="6">
        <v>53.465193804233301</v>
      </c>
      <c r="X178" s="6">
        <v>54.705999552950999</v>
      </c>
      <c r="Y178" s="6">
        <v>41.067761806981501</v>
      </c>
      <c r="Z178" s="6">
        <v>81.719745222929902</v>
      </c>
      <c r="AA178" s="7" t="s">
        <v>35</v>
      </c>
      <c r="AB178" s="7" t="s">
        <v>35</v>
      </c>
      <c r="AC178" s="7" t="s">
        <v>35</v>
      </c>
      <c r="AD178" s="13">
        <v>270.39999999999998</v>
      </c>
      <c r="AE178" s="6">
        <v>8.0306384714599695</v>
      </c>
      <c r="AF178" s="13">
        <v>272.2</v>
      </c>
      <c r="AG178" s="6">
        <v>10.1551836259005</v>
      </c>
      <c r="AH178" s="13">
        <v>287</v>
      </c>
      <c r="AI178" s="6">
        <v>13.6278068126985</v>
      </c>
      <c r="AJ178" s="6">
        <v>5.8700000000000002E-2</v>
      </c>
      <c r="AK178" s="6">
        <v>5.4999999999999997E-3</v>
      </c>
      <c r="AL178" s="33" t="str">
        <f t="shared" si="13"/>
        <v>Discordant</v>
      </c>
      <c r="AM178" s="33" t="str">
        <f t="shared" si="14"/>
        <v>Discordant</v>
      </c>
      <c r="AN178" s="29">
        <f t="shared" si="15"/>
        <v>1290</v>
      </c>
      <c r="AO178" s="29">
        <f t="shared" si="16"/>
        <v>0.437</v>
      </c>
      <c r="AP178" s="29">
        <f t="shared" si="17"/>
        <v>2.3E-2</v>
      </c>
      <c r="AQ178" s="34">
        <f t="shared" si="18"/>
        <v>2.2883295194508011</v>
      </c>
    </row>
    <row r="179" spans="1:43" x14ac:dyDescent="0.75">
      <c r="A179" s="4" t="s">
        <v>219</v>
      </c>
      <c r="B179" s="22">
        <v>182.3</v>
      </c>
      <c r="C179" s="22">
        <v>0.58299999999999996</v>
      </c>
      <c r="D179" s="22">
        <v>2.9000000000000001E-2</v>
      </c>
      <c r="E179" s="22">
        <v>4220</v>
      </c>
      <c r="F179" s="20">
        <v>9.9800399201596797</v>
      </c>
      <c r="G179" s="22">
        <v>0.42427425678399</v>
      </c>
      <c r="H179" s="18">
        <v>6.1699999999999998E-2</v>
      </c>
      <c r="I179" s="15">
        <v>3.2855648382408599E-3</v>
      </c>
      <c r="J179" s="24">
        <v>0.28136</v>
      </c>
      <c r="K179" s="18">
        <v>0.85199999999999998</v>
      </c>
      <c r="L179" s="15">
        <v>3.6149053400607797E-2</v>
      </c>
      <c r="M179" s="18">
        <v>0.1002</v>
      </c>
      <c r="N179" s="16">
        <v>4.2597305090815302E-3</v>
      </c>
      <c r="O179" s="24">
        <v>0.77280000000000004</v>
      </c>
      <c r="P179" s="10">
        <v>615</v>
      </c>
      <c r="Q179" s="6">
        <v>24.760798038890599</v>
      </c>
      <c r="R179" s="6">
        <v>28.091830464455899</v>
      </c>
      <c r="S179" s="10">
        <v>623</v>
      </c>
      <c r="T179" s="6">
        <v>19.887555470535101</v>
      </c>
      <c r="U179" s="6">
        <v>22.5158451949262</v>
      </c>
      <c r="V179" s="10">
        <v>652</v>
      </c>
      <c r="W179" s="6">
        <v>119.912632497617</v>
      </c>
      <c r="X179" s="6">
        <v>122.663422192246</v>
      </c>
      <c r="Y179" s="6">
        <v>1.2841091492776999</v>
      </c>
      <c r="Z179" s="6">
        <v>5.6748466257668797</v>
      </c>
      <c r="AA179" s="7">
        <v>615</v>
      </c>
      <c r="AB179" s="7">
        <v>24.760798038890599</v>
      </c>
      <c r="AC179" s="7">
        <v>28.091830464455899</v>
      </c>
      <c r="AD179" s="13">
        <v>613</v>
      </c>
      <c r="AE179" s="6">
        <v>25.2604061630594</v>
      </c>
      <c r="AF179" s="13">
        <v>595</v>
      </c>
      <c r="AG179" s="6">
        <v>20.396810108289198</v>
      </c>
      <c r="AH179" s="13">
        <v>533</v>
      </c>
      <c r="AI179" s="6">
        <v>111.874503049214</v>
      </c>
      <c r="AJ179" s="6">
        <v>3.8E-3</v>
      </c>
      <c r="AK179" s="6">
        <v>1.8E-3</v>
      </c>
      <c r="AL179" s="33">
        <f t="shared" si="13"/>
        <v>615</v>
      </c>
      <c r="AM179" s="33">
        <f t="shared" si="14"/>
        <v>24.760798038890599</v>
      </c>
      <c r="AN179" s="29">
        <f t="shared" si="15"/>
        <v>182.3</v>
      </c>
      <c r="AO179" s="29">
        <f t="shared" si="16"/>
        <v>0.58299999999999996</v>
      </c>
      <c r="AP179" s="29">
        <f t="shared" si="17"/>
        <v>2.9000000000000001E-2</v>
      </c>
      <c r="AQ179" s="34">
        <f t="shared" si="18"/>
        <v>1.7152658662092626</v>
      </c>
    </row>
    <row r="180" spans="1:43" x14ac:dyDescent="0.75">
      <c r="A180" s="4" t="s">
        <v>220</v>
      </c>
      <c r="B180" s="22">
        <v>1458</v>
      </c>
      <c r="C180" s="22">
        <v>2.1800000000000002</v>
      </c>
      <c r="D180" s="22">
        <v>0.1</v>
      </c>
      <c r="E180" s="22">
        <v>15620</v>
      </c>
      <c r="F180" s="20">
        <v>20</v>
      </c>
      <c r="G180" s="22">
        <v>0.72729031342373796</v>
      </c>
      <c r="H180" s="18">
        <v>5.5100000000000003E-2</v>
      </c>
      <c r="I180" s="15">
        <v>1.2437142372476401E-3</v>
      </c>
      <c r="J180" s="24">
        <v>0.52051000000000003</v>
      </c>
      <c r="K180" s="18">
        <v>0.379</v>
      </c>
      <c r="L180" s="15">
        <v>1.2016697052018899E-2</v>
      </c>
      <c r="M180" s="18">
        <v>0.05</v>
      </c>
      <c r="N180" s="16">
        <v>1.8182257835593399E-3</v>
      </c>
      <c r="O180" s="24">
        <v>0.83740999999999999</v>
      </c>
      <c r="P180" s="10">
        <v>314</v>
      </c>
      <c r="Q180" s="6">
        <v>10.9361639305345</v>
      </c>
      <c r="R180" s="6">
        <v>12.9510444657548</v>
      </c>
      <c r="S180" s="10">
        <v>326.3</v>
      </c>
      <c r="T180" s="6">
        <v>8.9816717961660508</v>
      </c>
      <c r="U180" s="6">
        <v>10.9748316705276</v>
      </c>
      <c r="V180" s="10">
        <v>411</v>
      </c>
      <c r="W180" s="6">
        <v>63.056883828288697</v>
      </c>
      <c r="X180" s="6">
        <v>72.214360485440196</v>
      </c>
      <c r="Y180" s="6">
        <v>3.7695372356726899</v>
      </c>
      <c r="Z180" s="6">
        <v>23.6009732360097</v>
      </c>
      <c r="AA180" s="7">
        <v>314</v>
      </c>
      <c r="AB180" s="7">
        <v>10.9361639305345</v>
      </c>
      <c r="AC180" s="7">
        <v>12.9510444657548</v>
      </c>
      <c r="AD180" s="13">
        <v>313</v>
      </c>
      <c r="AE180" s="6">
        <v>10.9361639305345</v>
      </c>
      <c r="AF180" s="13">
        <v>310</v>
      </c>
      <c r="AG180" s="6">
        <v>9.8906368983015795</v>
      </c>
      <c r="AH180" s="13">
        <v>296</v>
      </c>
      <c r="AI180" s="6">
        <v>54.694155063720501</v>
      </c>
      <c r="AJ180" s="6">
        <v>3.8999999999999998E-3</v>
      </c>
      <c r="AK180" s="6">
        <v>1.6000000000000001E-3</v>
      </c>
      <c r="AL180" s="33">
        <f t="shared" si="13"/>
        <v>314</v>
      </c>
      <c r="AM180" s="33">
        <f t="shared" si="14"/>
        <v>10.9361639305345</v>
      </c>
      <c r="AN180" s="29">
        <f t="shared" si="15"/>
        <v>1458</v>
      </c>
      <c r="AO180" s="29">
        <f t="shared" si="16"/>
        <v>2.1800000000000002</v>
      </c>
      <c r="AP180" s="29">
        <f t="shared" si="17"/>
        <v>0.1</v>
      </c>
      <c r="AQ180" s="34">
        <f t="shared" si="18"/>
        <v>0.4587155963302752</v>
      </c>
    </row>
    <row r="181" spans="1:43" x14ac:dyDescent="0.75">
      <c r="A181" s="4" t="s">
        <v>221</v>
      </c>
      <c r="B181" s="22">
        <v>442</v>
      </c>
      <c r="C181" s="22">
        <v>0.63700000000000001</v>
      </c>
      <c r="D181" s="22">
        <v>4.1000000000000002E-2</v>
      </c>
      <c r="E181" s="22">
        <v>8920</v>
      </c>
      <c r="F181" s="20">
        <v>11.4025085518814</v>
      </c>
      <c r="G181" s="22">
        <v>0.49198115237360801</v>
      </c>
      <c r="H181" s="18">
        <v>6.08E-2</v>
      </c>
      <c r="I181" s="15">
        <v>2.0041965038152302E-3</v>
      </c>
      <c r="J181" s="24">
        <v>0.57516</v>
      </c>
      <c r="K181" s="18">
        <v>0.73299999999999998</v>
      </c>
      <c r="L181" s="15">
        <v>2.75910670536679E-2</v>
      </c>
      <c r="M181" s="18">
        <v>8.77E-2</v>
      </c>
      <c r="N181" s="16">
        <v>3.7839697174396102E-3</v>
      </c>
      <c r="O181" s="24">
        <v>0.82420000000000004</v>
      </c>
      <c r="P181" s="10">
        <v>542</v>
      </c>
      <c r="Q181" s="6">
        <v>22.312824918394799</v>
      </c>
      <c r="R181" s="6">
        <v>25.216024659718201</v>
      </c>
      <c r="S181" s="10">
        <v>557</v>
      </c>
      <c r="T181" s="6">
        <v>16.400333228673102</v>
      </c>
      <c r="U181" s="6">
        <v>19.057252518155</v>
      </c>
      <c r="V181" s="10">
        <v>622</v>
      </c>
      <c r="W181" s="6">
        <v>78.8357418210567</v>
      </c>
      <c r="X181" s="6">
        <v>83.718742973486499</v>
      </c>
      <c r="Y181" s="6">
        <v>2.6929982046678602</v>
      </c>
      <c r="Z181" s="6">
        <v>12.861736334405199</v>
      </c>
      <c r="AA181" s="7">
        <v>542</v>
      </c>
      <c r="AB181" s="7">
        <v>22.312824918394799</v>
      </c>
      <c r="AC181" s="7">
        <v>25.216024659718201</v>
      </c>
      <c r="AD181" s="13">
        <v>539</v>
      </c>
      <c r="AE181" s="6">
        <v>22.8169926992787</v>
      </c>
      <c r="AF181" s="13">
        <v>528</v>
      </c>
      <c r="AG181" s="6">
        <v>18.373974257397801</v>
      </c>
      <c r="AH181" s="13">
        <v>486</v>
      </c>
      <c r="AI181" s="6">
        <v>69.975132643506399</v>
      </c>
      <c r="AJ181" s="6">
        <v>5.0000000000000001E-3</v>
      </c>
      <c r="AK181" s="6">
        <v>2.0999999999999999E-3</v>
      </c>
      <c r="AL181" s="33">
        <f t="shared" si="13"/>
        <v>542</v>
      </c>
      <c r="AM181" s="33">
        <f t="shared" si="14"/>
        <v>22.312824918394799</v>
      </c>
      <c r="AN181" s="29">
        <f t="shared" si="15"/>
        <v>442</v>
      </c>
      <c r="AO181" s="29">
        <f t="shared" si="16"/>
        <v>0.63700000000000001</v>
      </c>
      <c r="AP181" s="29">
        <f t="shared" si="17"/>
        <v>4.1000000000000002E-2</v>
      </c>
      <c r="AQ181" s="34">
        <f t="shared" si="18"/>
        <v>1.5698587127158556</v>
      </c>
    </row>
    <row r="182" spans="1:43" x14ac:dyDescent="0.75">
      <c r="A182" s="4" t="s">
        <v>222</v>
      </c>
      <c r="B182" s="22">
        <v>321</v>
      </c>
      <c r="C182" s="22">
        <v>2.68</v>
      </c>
      <c r="D182" s="22">
        <v>0.35</v>
      </c>
      <c r="E182" s="22">
        <v>47500</v>
      </c>
      <c r="F182" s="20">
        <v>2.3419203747072599</v>
      </c>
      <c r="G182" s="22">
        <v>0.12752481881608499</v>
      </c>
      <c r="H182" s="18">
        <v>0.10639999999999999</v>
      </c>
      <c r="I182" s="15">
        <v>2.1033523736014902E-3</v>
      </c>
      <c r="J182" s="24">
        <v>0.67066999999999999</v>
      </c>
      <c r="K182" s="18">
        <v>6.25</v>
      </c>
      <c r="L182" s="15">
        <v>0.29125223175110598</v>
      </c>
      <c r="M182" s="18">
        <v>0.42699999999999999</v>
      </c>
      <c r="N182" s="16">
        <v>2.3251472689917899E-2</v>
      </c>
      <c r="O182" s="24">
        <v>0.93462999999999996</v>
      </c>
      <c r="P182" s="10">
        <v>2290</v>
      </c>
      <c r="Q182" s="6">
        <v>103.082252434129</v>
      </c>
      <c r="R182" s="6">
        <v>111.921495226586</v>
      </c>
      <c r="S182" s="10">
        <v>2006</v>
      </c>
      <c r="T182" s="6">
        <v>39.526358576092598</v>
      </c>
      <c r="U182" s="6">
        <v>44.200439613498702</v>
      </c>
      <c r="V182" s="10">
        <v>1735</v>
      </c>
      <c r="W182" s="6">
        <v>34.999141749265902</v>
      </c>
      <c r="X182" s="6">
        <v>39.410239746921697</v>
      </c>
      <c r="Y182" s="6">
        <v>-14.157527417746801</v>
      </c>
      <c r="Z182" s="6">
        <v>-31.988472622478401</v>
      </c>
      <c r="AA182" s="7" t="s">
        <v>35</v>
      </c>
      <c r="AB182" s="7" t="s">
        <v>35</v>
      </c>
      <c r="AC182" s="7" t="s">
        <v>35</v>
      </c>
      <c r="AD182" s="13">
        <v>2290</v>
      </c>
      <c r="AE182" s="6">
        <v>103.082252434129</v>
      </c>
      <c r="AF182" s="13">
        <v>2006</v>
      </c>
      <c r="AG182" s="6">
        <v>39.526358576092598</v>
      </c>
      <c r="AH182" s="13">
        <v>1735</v>
      </c>
      <c r="AI182" s="6">
        <v>34.999141749265902</v>
      </c>
      <c r="AJ182" s="6">
        <v>0</v>
      </c>
      <c r="AK182" s="6">
        <v>1</v>
      </c>
      <c r="AL182" s="33" t="str">
        <f t="shared" si="13"/>
        <v>Discordant</v>
      </c>
      <c r="AM182" s="33" t="str">
        <f t="shared" si="14"/>
        <v>Discordant</v>
      </c>
      <c r="AN182" s="29">
        <f t="shared" si="15"/>
        <v>321</v>
      </c>
      <c r="AO182" s="29">
        <f t="shared" si="16"/>
        <v>2.68</v>
      </c>
      <c r="AP182" s="29">
        <f t="shared" si="17"/>
        <v>0.35</v>
      </c>
      <c r="AQ182" s="34">
        <f t="shared" si="18"/>
        <v>0.37313432835820892</v>
      </c>
    </row>
    <row r="183" spans="1:43" x14ac:dyDescent="0.75">
      <c r="A183" s="4" t="s">
        <v>223</v>
      </c>
      <c r="B183" s="22">
        <v>604</v>
      </c>
      <c r="C183" s="22">
        <v>6.04</v>
      </c>
      <c r="D183" s="22">
        <v>0.34</v>
      </c>
      <c r="E183" s="22">
        <v>8780</v>
      </c>
      <c r="F183" s="20">
        <v>14.7492625368732</v>
      </c>
      <c r="G183" s="22">
        <v>0.56816142319472296</v>
      </c>
      <c r="H183" s="18">
        <v>5.6800000000000003E-2</v>
      </c>
      <c r="I183" s="15">
        <v>1.9326508840782099E-3</v>
      </c>
      <c r="J183" s="24">
        <v>0.50226999999999999</v>
      </c>
      <c r="K183" s="18">
        <v>0.52900000000000003</v>
      </c>
      <c r="L183" s="15">
        <v>1.8413178325319E-2</v>
      </c>
      <c r="M183" s="18">
        <v>6.7799999999999999E-2</v>
      </c>
      <c r="N183" s="16">
        <v>2.6117471565984302E-3</v>
      </c>
      <c r="O183" s="24">
        <v>0.71177000000000001</v>
      </c>
      <c r="P183" s="10">
        <v>422</v>
      </c>
      <c r="Q183" s="6">
        <v>15.8039645525485</v>
      </c>
      <c r="R183" s="6">
        <v>18.312223361243301</v>
      </c>
      <c r="S183" s="10">
        <v>431</v>
      </c>
      <c r="T183" s="6">
        <v>12.4028343861337</v>
      </c>
      <c r="U183" s="6">
        <v>14.7263043693649</v>
      </c>
      <c r="V183" s="10">
        <v>473</v>
      </c>
      <c r="W183" s="6">
        <v>82.384988834177705</v>
      </c>
      <c r="X183" s="6">
        <v>87.155128709923503</v>
      </c>
      <c r="Y183" s="6">
        <v>2.08816705336426</v>
      </c>
      <c r="Z183" s="6">
        <v>10.782241014799199</v>
      </c>
      <c r="AA183" s="7">
        <v>422</v>
      </c>
      <c r="AB183" s="7">
        <v>15.8039645525485</v>
      </c>
      <c r="AC183" s="7">
        <v>18.312223361243301</v>
      </c>
      <c r="AD183" s="13">
        <v>421</v>
      </c>
      <c r="AE183" s="6">
        <v>15.8039645525485</v>
      </c>
      <c r="AF183" s="13">
        <v>412</v>
      </c>
      <c r="AG183" s="6">
        <v>12.8605326798644</v>
      </c>
      <c r="AH183" s="13">
        <v>375</v>
      </c>
      <c r="AI183" s="6">
        <v>70.730858790259205</v>
      </c>
      <c r="AJ183" s="6">
        <v>3.8E-3</v>
      </c>
      <c r="AK183" s="6">
        <v>2.0999999999999999E-3</v>
      </c>
      <c r="AL183" s="33">
        <f t="shared" si="13"/>
        <v>422</v>
      </c>
      <c r="AM183" s="33">
        <f t="shared" si="14"/>
        <v>15.8039645525485</v>
      </c>
      <c r="AN183" s="29">
        <f t="shared" si="15"/>
        <v>604</v>
      </c>
      <c r="AO183" s="29">
        <f t="shared" si="16"/>
        <v>6.04</v>
      </c>
      <c r="AP183" s="29">
        <f t="shared" si="17"/>
        <v>0.34</v>
      </c>
      <c r="AQ183" s="34">
        <f t="shared" si="18"/>
        <v>0.16556291390728478</v>
      </c>
    </row>
    <row r="184" spans="1:43" x14ac:dyDescent="0.75">
      <c r="A184" s="4" t="s">
        <v>224</v>
      </c>
      <c r="B184" s="22">
        <v>886</v>
      </c>
      <c r="C184" s="22">
        <v>0.92900000000000005</v>
      </c>
      <c r="D184" s="22">
        <v>7.5999999999999998E-2</v>
      </c>
      <c r="E184" s="22">
        <v>8810</v>
      </c>
      <c r="F184" s="20">
        <v>20.876826722338201</v>
      </c>
      <c r="G184" s="22">
        <v>0.99356080589821305</v>
      </c>
      <c r="H184" s="18">
        <v>5.4800000000000001E-2</v>
      </c>
      <c r="I184" s="15">
        <v>1.9637996485310999E-3</v>
      </c>
      <c r="J184" s="24">
        <v>0.71494000000000002</v>
      </c>
      <c r="K184" s="18">
        <v>0.35899999999999999</v>
      </c>
      <c r="L184" s="15">
        <v>1.34462022013652E-2</v>
      </c>
      <c r="M184" s="18">
        <v>4.7899999999999998E-2</v>
      </c>
      <c r="N184" s="16">
        <v>2.2796358486609201E-3</v>
      </c>
      <c r="O184" s="24">
        <v>0.84814000000000001</v>
      </c>
      <c r="P184" s="10">
        <v>301</v>
      </c>
      <c r="Q184" s="6">
        <v>14.188708969085299</v>
      </c>
      <c r="R184" s="6">
        <v>15.673817157561199</v>
      </c>
      <c r="S184" s="10">
        <v>311</v>
      </c>
      <c r="T184" s="6">
        <v>10.18775676984</v>
      </c>
      <c r="U184" s="6">
        <v>11.8548637128414</v>
      </c>
      <c r="V184" s="10">
        <v>390</v>
      </c>
      <c r="W184" s="6">
        <v>100.603684620333</v>
      </c>
      <c r="X184" s="6">
        <v>106.86267174827999</v>
      </c>
      <c r="Y184" s="6">
        <v>3.2154340836012798</v>
      </c>
      <c r="Z184" s="6">
        <v>22.8205128205128</v>
      </c>
      <c r="AA184" s="7">
        <v>301</v>
      </c>
      <c r="AB184" s="7">
        <v>14.188708969085299</v>
      </c>
      <c r="AC184" s="7">
        <v>15.673817157561199</v>
      </c>
      <c r="AD184" s="13">
        <v>300</v>
      </c>
      <c r="AE184" s="6">
        <v>14.188708969085299</v>
      </c>
      <c r="AF184" s="13">
        <v>292</v>
      </c>
      <c r="AG184" s="6">
        <v>12.1881248763467</v>
      </c>
      <c r="AH184" s="13">
        <v>237</v>
      </c>
      <c r="AI184" s="6">
        <v>87.876836306204595</v>
      </c>
      <c r="AJ184" s="6">
        <v>5.0000000000000001E-3</v>
      </c>
      <c r="AK184" s="6">
        <v>2.5000000000000001E-3</v>
      </c>
      <c r="AL184" s="33">
        <f t="shared" si="13"/>
        <v>301</v>
      </c>
      <c r="AM184" s="33">
        <f t="shared" si="14"/>
        <v>14.188708969085299</v>
      </c>
      <c r="AN184" s="29">
        <f t="shared" si="15"/>
        <v>886</v>
      </c>
      <c r="AO184" s="29">
        <f t="shared" si="16"/>
        <v>0.92900000000000005</v>
      </c>
      <c r="AP184" s="29">
        <f t="shared" si="17"/>
        <v>7.5999999999999998E-2</v>
      </c>
      <c r="AQ184" s="34">
        <f t="shared" si="18"/>
        <v>1.0764262648008611</v>
      </c>
    </row>
    <row r="185" spans="1:43" x14ac:dyDescent="0.75">
      <c r="A185" s="4" t="s">
        <v>225</v>
      </c>
      <c r="B185" s="22">
        <v>245</v>
      </c>
      <c r="C185" s="22">
        <v>1.264</v>
      </c>
      <c r="D185" s="22">
        <v>9.6000000000000002E-2</v>
      </c>
      <c r="E185" s="22">
        <v>2288</v>
      </c>
      <c r="F185" s="20">
        <v>19.011406844106499</v>
      </c>
      <c r="G185" s="22">
        <v>0.90213691542768903</v>
      </c>
      <c r="H185" s="18">
        <v>5.1700000000000003E-2</v>
      </c>
      <c r="I185" s="15">
        <v>4.2279006264573796E-3</v>
      </c>
      <c r="J185" s="24">
        <v>0.42326999999999998</v>
      </c>
      <c r="K185" s="18">
        <v>0.373</v>
      </c>
      <c r="L185" s="15">
        <v>1.6104043925672801E-2</v>
      </c>
      <c r="M185" s="18">
        <v>5.2600000000000001E-2</v>
      </c>
      <c r="N185" s="16">
        <v>2.4959963321287098E-3</v>
      </c>
      <c r="O185" s="24">
        <v>0.76453000000000004</v>
      </c>
      <c r="P185" s="10">
        <v>330</v>
      </c>
      <c r="Q185" s="6">
        <v>15.0592922706849</v>
      </c>
      <c r="R185" s="6">
        <v>16.726774648211901</v>
      </c>
      <c r="S185" s="10">
        <v>321</v>
      </c>
      <c r="T185" s="6">
        <v>12.284066736098699</v>
      </c>
      <c r="U185" s="6">
        <v>13.7754424192818</v>
      </c>
      <c r="V185" s="10">
        <v>259</v>
      </c>
      <c r="W185" s="6">
        <v>163.19027759447499</v>
      </c>
      <c r="X185" s="6">
        <v>164.69723238073101</v>
      </c>
      <c r="Y185" s="6">
        <v>-2.8037383177569999</v>
      </c>
      <c r="Z185" s="6">
        <v>-27.413127413127398</v>
      </c>
      <c r="AA185" s="7">
        <v>330</v>
      </c>
      <c r="AB185" s="7">
        <v>15.0592922706849</v>
      </c>
      <c r="AC185" s="7">
        <v>16.726774648211901</v>
      </c>
      <c r="AD185" s="13">
        <v>330</v>
      </c>
      <c r="AE185" s="6">
        <v>15.5827238855699</v>
      </c>
      <c r="AF185" s="13">
        <v>320</v>
      </c>
      <c r="AG185" s="6">
        <v>13.332452721721101</v>
      </c>
      <c r="AH185" s="13">
        <v>252</v>
      </c>
      <c r="AI185" s="6">
        <v>154.192667469507</v>
      </c>
      <c r="AJ185" s="6">
        <v>5.9999999999999995E-4</v>
      </c>
      <c r="AK185" s="6">
        <v>2.8999999999999998E-3</v>
      </c>
      <c r="AL185" s="33">
        <f t="shared" si="13"/>
        <v>330</v>
      </c>
      <c r="AM185" s="33">
        <f t="shared" si="14"/>
        <v>15.0592922706849</v>
      </c>
      <c r="AN185" s="29">
        <f t="shared" si="15"/>
        <v>245</v>
      </c>
      <c r="AO185" s="29">
        <f t="shared" si="16"/>
        <v>1.264</v>
      </c>
      <c r="AP185" s="29">
        <f t="shared" si="17"/>
        <v>9.6000000000000002E-2</v>
      </c>
      <c r="AQ185" s="34">
        <f t="shared" si="18"/>
        <v>0.79113924050632911</v>
      </c>
    </row>
    <row r="186" spans="1:43" x14ac:dyDescent="0.75">
      <c r="A186" s="4" t="s">
        <v>226</v>
      </c>
      <c r="B186" s="22">
        <v>212</v>
      </c>
      <c r="C186" s="22">
        <v>1.19</v>
      </c>
      <c r="D186" s="22">
        <v>0.14000000000000001</v>
      </c>
      <c r="E186" s="22">
        <v>16840</v>
      </c>
      <c r="F186" s="20">
        <v>3.8910505836575902</v>
      </c>
      <c r="G186" s="22">
        <v>0.19180876413165901</v>
      </c>
      <c r="H186" s="18">
        <v>8.8200000000000001E-2</v>
      </c>
      <c r="I186" s="15">
        <v>2.1023708799605698E-3</v>
      </c>
      <c r="J186" s="24">
        <v>0.60672999999999999</v>
      </c>
      <c r="K186" s="18">
        <v>3.11</v>
      </c>
      <c r="L186" s="15">
        <v>0.13252873018330799</v>
      </c>
      <c r="M186" s="18">
        <v>0.25700000000000001</v>
      </c>
      <c r="N186" s="16">
        <v>1.2668777062131899E-2</v>
      </c>
      <c r="O186" s="24">
        <v>0.91213</v>
      </c>
      <c r="P186" s="10">
        <v>1471</v>
      </c>
      <c r="Q186" s="6">
        <v>64.276937998145499</v>
      </c>
      <c r="R186" s="6">
        <v>70.843354178562507</v>
      </c>
      <c r="S186" s="10">
        <v>1430</v>
      </c>
      <c r="T186" s="6">
        <v>32.001017848494101</v>
      </c>
      <c r="U186" s="6">
        <v>36.408564283958697</v>
      </c>
      <c r="V186" s="10">
        <v>1380</v>
      </c>
      <c r="W186" s="6">
        <v>45.670694844482</v>
      </c>
      <c r="X186" s="6">
        <v>50.214294615251397</v>
      </c>
      <c r="Y186" s="6">
        <v>-2.8671328671328702</v>
      </c>
      <c r="Z186" s="6">
        <v>-6.5942028985507299</v>
      </c>
      <c r="AA186" s="7" t="s">
        <v>35</v>
      </c>
      <c r="AB186" s="7" t="s">
        <v>35</v>
      </c>
      <c r="AC186" s="7" t="s">
        <v>35</v>
      </c>
      <c r="AD186" s="13">
        <v>1465</v>
      </c>
      <c r="AE186" s="6">
        <v>65.867592626552295</v>
      </c>
      <c r="AF186" s="13">
        <v>1391</v>
      </c>
      <c r="AG186" s="6">
        <v>41.500857139818599</v>
      </c>
      <c r="AH186" s="13">
        <v>1288</v>
      </c>
      <c r="AI186" s="6">
        <v>41.295912238111299</v>
      </c>
      <c r="AJ186" s="6">
        <v>5.1999999999999998E-3</v>
      </c>
      <c r="AK186" s="6">
        <v>3.3E-3</v>
      </c>
      <c r="AL186" s="33" t="str">
        <f t="shared" si="13"/>
        <v>Discordant</v>
      </c>
      <c r="AM186" s="33" t="str">
        <f t="shared" si="14"/>
        <v>Discordant</v>
      </c>
      <c r="AN186" s="29">
        <f t="shared" si="15"/>
        <v>212</v>
      </c>
      <c r="AO186" s="29">
        <f t="shared" si="16"/>
        <v>1.19</v>
      </c>
      <c r="AP186" s="29">
        <f t="shared" si="17"/>
        <v>0.14000000000000001</v>
      </c>
      <c r="AQ186" s="34">
        <f t="shared" si="18"/>
        <v>0.84033613445378152</v>
      </c>
    </row>
    <row r="187" spans="1:43" x14ac:dyDescent="0.75">
      <c r="A187" s="4" t="s">
        <v>227</v>
      </c>
      <c r="B187" s="22">
        <v>734</v>
      </c>
      <c r="C187" s="22">
        <v>2.2000000000000002</v>
      </c>
      <c r="D187" s="22">
        <v>0.23</v>
      </c>
      <c r="E187" s="22">
        <v>7280</v>
      </c>
      <c r="F187" s="20">
        <v>17.4520069808028</v>
      </c>
      <c r="G187" s="22">
        <v>0.89060860749661797</v>
      </c>
      <c r="H187" s="18">
        <v>5.1299999999999998E-2</v>
      </c>
      <c r="I187" s="15">
        <v>2.0249799782157702E-3</v>
      </c>
      <c r="J187" s="24">
        <v>0.68439000000000005</v>
      </c>
      <c r="K187" s="18">
        <v>0.40200000000000002</v>
      </c>
      <c r="L187" s="15">
        <v>1.69957632885375E-2</v>
      </c>
      <c r="M187" s="18">
        <v>5.7299999999999997E-2</v>
      </c>
      <c r="N187" s="16">
        <v>2.92412633490757E-3</v>
      </c>
      <c r="O187" s="24">
        <v>0.83377999999999997</v>
      </c>
      <c r="P187" s="10">
        <v>359</v>
      </c>
      <c r="Q187" s="6">
        <v>17.503926322807299</v>
      </c>
      <c r="R187" s="6">
        <v>19.2022741374949</v>
      </c>
      <c r="S187" s="10">
        <v>342</v>
      </c>
      <c r="T187" s="6">
        <v>12.482436179528699</v>
      </c>
      <c r="U187" s="6">
        <v>14.1104825569191</v>
      </c>
      <c r="V187" s="10">
        <v>243</v>
      </c>
      <c r="W187" s="6">
        <v>77.835549791960801</v>
      </c>
      <c r="X187" s="6">
        <v>80.468209662266005</v>
      </c>
      <c r="Y187" s="6">
        <v>-4.9707602339181403</v>
      </c>
      <c r="Z187" s="6">
        <v>-47.7366255144033</v>
      </c>
      <c r="AA187" s="7">
        <v>359</v>
      </c>
      <c r="AB187" s="7">
        <v>17.503926322807299</v>
      </c>
      <c r="AC187" s="7">
        <v>19.2022741374949</v>
      </c>
      <c r="AD187" s="13">
        <v>359</v>
      </c>
      <c r="AE187" s="6">
        <v>18.039136251890401</v>
      </c>
      <c r="AF187" s="13">
        <v>346</v>
      </c>
      <c r="AG187" s="6">
        <v>16.213026027734902</v>
      </c>
      <c r="AH187" s="13">
        <v>258</v>
      </c>
      <c r="AI187" s="6">
        <v>62.6483264853644</v>
      </c>
      <c r="AJ187" s="6">
        <v>-1E-4</v>
      </c>
      <c r="AK187" s="6">
        <v>2.8999999999999998E-3</v>
      </c>
      <c r="AL187" s="33">
        <f t="shared" si="13"/>
        <v>359</v>
      </c>
      <c r="AM187" s="33">
        <f t="shared" si="14"/>
        <v>17.503926322807299</v>
      </c>
      <c r="AN187" s="29">
        <f t="shared" si="15"/>
        <v>734</v>
      </c>
      <c r="AO187" s="29">
        <f t="shared" si="16"/>
        <v>2.2000000000000002</v>
      </c>
      <c r="AP187" s="29">
        <f t="shared" si="17"/>
        <v>0.23</v>
      </c>
      <c r="AQ187" s="34">
        <f t="shared" si="18"/>
        <v>0.45454545454545453</v>
      </c>
    </row>
    <row r="188" spans="1:43" x14ac:dyDescent="0.75">
      <c r="A188" s="4" t="s">
        <v>228</v>
      </c>
      <c r="B188" s="22">
        <v>459</v>
      </c>
      <c r="C188" s="22">
        <v>1.341</v>
      </c>
      <c r="D188" s="22">
        <v>7.5999999999999998E-2</v>
      </c>
      <c r="E188" s="22">
        <v>10690</v>
      </c>
      <c r="F188" s="20">
        <v>8.3056478405315595</v>
      </c>
      <c r="G188" s="22">
        <v>0.32124120471287299</v>
      </c>
      <c r="H188" s="18">
        <v>5.96E-2</v>
      </c>
      <c r="I188" s="15">
        <v>1.7731589422433499E-3</v>
      </c>
      <c r="J188" s="24">
        <v>0.28205000000000002</v>
      </c>
      <c r="K188" s="18">
        <v>0.99099999999999999</v>
      </c>
      <c r="L188" s="15">
        <v>3.9558588974330199E-2</v>
      </c>
      <c r="M188" s="18">
        <v>0.12039999999999999</v>
      </c>
      <c r="N188" s="16">
        <v>4.6567639021105603E-3</v>
      </c>
      <c r="O188" s="24">
        <v>0.82684000000000002</v>
      </c>
      <c r="P188" s="10">
        <v>733</v>
      </c>
      <c r="Q188" s="6">
        <v>26.818705357303902</v>
      </c>
      <c r="R188" s="6">
        <v>31.054024074192</v>
      </c>
      <c r="S188" s="10">
        <v>697</v>
      </c>
      <c r="T188" s="6">
        <v>19.920625983212702</v>
      </c>
      <c r="U188" s="6">
        <v>22.9628520779737</v>
      </c>
      <c r="V188" s="10">
        <v>581</v>
      </c>
      <c r="W188" s="6">
        <v>58.859358144618199</v>
      </c>
      <c r="X188" s="6">
        <v>62.5057460611526</v>
      </c>
      <c r="Y188" s="6">
        <v>-5.1649928263988603</v>
      </c>
      <c r="Z188" s="6">
        <v>-26.1617900172117</v>
      </c>
      <c r="AA188" s="7" t="s">
        <v>35</v>
      </c>
      <c r="AB188" s="7" t="s">
        <v>35</v>
      </c>
      <c r="AC188" s="7" t="s">
        <v>35</v>
      </c>
      <c r="AD188" s="13">
        <v>732</v>
      </c>
      <c r="AE188" s="6">
        <v>26.818705357303902</v>
      </c>
      <c r="AF188" s="13">
        <v>690</v>
      </c>
      <c r="AG188" s="6">
        <v>19.920625983212702</v>
      </c>
      <c r="AH188" s="13">
        <v>555</v>
      </c>
      <c r="AI188" s="6">
        <v>53.824632290396799</v>
      </c>
      <c r="AJ188" s="6">
        <v>1.0300000000000001E-3</v>
      </c>
      <c r="AK188" s="6">
        <v>8.3000000000000001E-4</v>
      </c>
      <c r="AL188" s="33" t="str">
        <f t="shared" si="13"/>
        <v>Discordant</v>
      </c>
      <c r="AM188" s="33" t="str">
        <f t="shared" si="14"/>
        <v>Discordant</v>
      </c>
      <c r="AN188" s="29">
        <f t="shared" si="15"/>
        <v>459</v>
      </c>
      <c r="AO188" s="29">
        <f t="shared" si="16"/>
        <v>1.341</v>
      </c>
      <c r="AP188" s="29">
        <f t="shared" si="17"/>
        <v>7.5999999999999998E-2</v>
      </c>
      <c r="AQ188" s="34">
        <f t="shared" si="18"/>
        <v>0.74571215510812827</v>
      </c>
    </row>
    <row r="189" spans="1:43" x14ac:dyDescent="0.75">
      <c r="A189" s="4" t="s">
        <v>229</v>
      </c>
      <c r="B189" s="22">
        <v>204</v>
      </c>
      <c r="C189" s="22">
        <v>3.04</v>
      </c>
      <c r="D189" s="22">
        <v>0.47</v>
      </c>
      <c r="E189" s="22">
        <v>2860</v>
      </c>
      <c r="F189" s="20">
        <v>12.0918984280532</v>
      </c>
      <c r="G189" s="22">
        <v>0.58123633733373203</v>
      </c>
      <c r="H189" s="18">
        <v>5.5100000000000003E-2</v>
      </c>
      <c r="I189" s="15">
        <v>4.0594410410418301E-3</v>
      </c>
      <c r="J189" s="24">
        <v>0.63388999999999995</v>
      </c>
      <c r="K189" s="18">
        <v>0.623</v>
      </c>
      <c r="L189" s="15">
        <v>2.7027556137394299E-2</v>
      </c>
      <c r="M189" s="18">
        <v>8.2699999999999996E-2</v>
      </c>
      <c r="N189" s="16">
        <v>3.9752438695632199E-3</v>
      </c>
      <c r="O189" s="24">
        <v>0.65585000000000004</v>
      </c>
      <c r="P189" s="10">
        <v>512</v>
      </c>
      <c r="Q189" s="6">
        <v>23.4889467133982</v>
      </c>
      <c r="R189" s="6">
        <v>25.991670528654101</v>
      </c>
      <c r="S189" s="10">
        <v>490</v>
      </c>
      <c r="T189" s="6">
        <v>16.8335195178988</v>
      </c>
      <c r="U189" s="6">
        <v>18.998925397028302</v>
      </c>
      <c r="V189" s="10">
        <v>390</v>
      </c>
      <c r="W189" s="6">
        <v>144.73027020145699</v>
      </c>
      <c r="X189" s="6">
        <v>146.33907832967799</v>
      </c>
      <c r="Y189" s="6">
        <v>-4.4897959183673501</v>
      </c>
      <c r="Z189" s="6">
        <v>-31.282051282051299</v>
      </c>
      <c r="AA189" s="7">
        <v>512</v>
      </c>
      <c r="AB189" s="7">
        <v>23.4889467133982</v>
      </c>
      <c r="AC189" s="7">
        <v>25.991670528654101</v>
      </c>
      <c r="AD189" s="13">
        <v>511</v>
      </c>
      <c r="AE189" s="6">
        <v>24.015028996544299</v>
      </c>
      <c r="AF189" s="13">
        <v>484</v>
      </c>
      <c r="AG189" s="6">
        <v>19.993583454685702</v>
      </c>
      <c r="AH189" s="13">
        <v>356</v>
      </c>
      <c r="AI189" s="6">
        <v>130.24432468475101</v>
      </c>
      <c r="AJ189" s="6">
        <v>1.8E-3</v>
      </c>
      <c r="AK189" s="6">
        <v>3.8E-3</v>
      </c>
      <c r="AL189" s="33">
        <f t="shared" si="13"/>
        <v>512</v>
      </c>
      <c r="AM189" s="33">
        <f t="shared" si="14"/>
        <v>23.4889467133982</v>
      </c>
      <c r="AN189" s="29">
        <f t="shared" si="15"/>
        <v>204</v>
      </c>
      <c r="AO189" s="29">
        <f t="shared" si="16"/>
        <v>3.04</v>
      </c>
      <c r="AP189" s="29">
        <f t="shared" si="17"/>
        <v>0.47</v>
      </c>
      <c r="AQ189" s="34">
        <f t="shared" si="18"/>
        <v>0.32894736842105265</v>
      </c>
    </row>
    <row r="190" spans="1:43" x14ac:dyDescent="0.75">
      <c r="A190" s="4" t="s">
        <v>230</v>
      </c>
      <c r="B190" s="22">
        <v>1480</v>
      </c>
      <c r="C190" s="22">
        <v>3.72</v>
      </c>
      <c r="D190" s="22">
        <v>0.28999999999999998</v>
      </c>
      <c r="E190" s="22">
        <v>30700</v>
      </c>
      <c r="F190" s="20">
        <v>16.286644951140101</v>
      </c>
      <c r="G190" s="22">
        <v>0.64142585257862195</v>
      </c>
      <c r="H190" s="18">
        <v>0.10100000000000001</v>
      </c>
      <c r="I190" s="15">
        <v>8.6129570550235804E-3</v>
      </c>
      <c r="J190" s="24">
        <v>-0.19753000000000001</v>
      </c>
      <c r="K190" s="18">
        <v>0.87</v>
      </c>
      <c r="L190" s="15">
        <v>8.2051437744868297E-2</v>
      </c>
      <c r="M190" s="18">
        <v>6.1400000000000003E-2</v>
      </c>
      <c r="N190" s="16">
        <v>2.4181498071873002E-3</v>
      </c>
      <c r="O190" s="24">
        <v>0.52070000000000005</v>
      </c>
      <c r="P190" s="10">
        <v>384</v>
      </c>
      <c r="Q190" s="6">
        <v>14.7690967158844</v>
      </c>
      <c r="R190" s="6">
        <v>17.004546172217399</v>
      </c>
      <c r="S190" s="10">
        <v>615</v>
      </c>
      <c r="T190" s="6">
        <v>45.979597537986201</v>
      </c>
      <c r="U190" s="6">
        <v>47.202799346660498</v>
      </c>
      <c r="V190" s="10">
        <v>1470</v>
      </c>
      <c r="W190" s="6">
        <v>172.04290334437101</v>
      </c>
      <c r="X190" s="6">
        <v>173.29044329787101</v>
      </c>
      <c r="Y190" s="6">
        <v>37.560975609756099</v>
      </c>
      <c r="Z190" s="6">
        <v>73.877551020408205</v>
      </c>
      <c r="AA190" s="7" t="s">
        <v>35</v>
      </c>
      <c r="AB190" s="7" t="s">
        <v>35</v>
      </c>
      <c r="AC190" s="7" t="s">
        <v>35</v>
      </c>
      <c r="AD190" s="13">
        <v>361</v>
      </c>
      <c r="AE190" s="6">
        <v>14.294237223550899</v>
      </c>
      <c r="AF190" s="13">
        <v>365</v>
      </c>
      <c r="AG190" s="6">
        <v>15.7244519699475</v>
      </c>
      <c r="AH190" s="13">
        <v>384</v>
      </c>
      <c r="AI190" s="6">
        <v>22.1407676280811</v>
      </c>
      <c r="AJ190" s="6">
        <v>5.8999999999999997E-2</v>
      </c>
      <c r="AK190" s="6">
        <v>1.7999999999999999E-2</v>
      </c>
      <c r="AL190" s="33" t="str">
        <f t="shared" si="13"/>
        <v>Discordant</v>
      </c>
      <c r="AM190" s="33" t="str">
        <f t="shared" si="14"/>
        <v>Discordant</v>
      </c>
      <c r="AN190" s="29">
        <f t="shared" si="15"/>
        <v>1480</v>
      </c>
      <c r="AO190" s="29">
        <f t="shared" si="16"/>
        <v>3.72</v>
      </c>
      <c r="AP190" s="29">
        <f t="shared" si="17"/>
        <v>0.28999999999999998</v>
      </c>
      <c r="AQ190" s="34">
        <f t="shared" si="18"/>
        <v>0.26881720430107525</v>
      </c>
    </row>
    <row r="191" spans="1:43" x14ac:dyDescent="0.75">
      <c r="A191" s="4" t="s">
        <v>231</v>
      </c>
      <c r="B191" s="22">
        <v>459</v>
      </c>
      <c r="C191" s="22">
        <v>7.42</v>
      </c>
      <c r="D191" s="22">
        <v>0.53</v>
      </c>
      <c r="E191" s="22">
        <v>9680</v>
      </c>
      <c r="F191" s="20">
        <v>11.086474501108601</v>
      </c>
      <c r="G191" s="22">
        <v>0.42185913686597298</v>
      </c>
      <c r="H191" s="18">
        <v>5.9700000000000003E-2</v>
      </c>
      <c r="I191" s="15">
        <v>2.0590934068484201E-3</v>
      </c>
      <c r="J191" s="24">
        <v>0.76053999999999999</v>
      </c>
      <c r="K191" s="18">
        <v>0.73</v>
      </c>
      <c r="L191" s="15">
        <v>2.0892794834583499E-2</v>
      </c>
      <c r="M191" s="18">
        <v>9.0200000000000002E-2</v>
      </c>
      <c r="N191" s="16">
        <v>3.43226281190703E-3</v>
      </c>
      <c r="O191" s="24">
        <v>0.58301999999999998</v>
      </c>
      <c r="P191" s="10">
        <v>557</v>
      </c>
      <c r="Q191" s="6">
        <v>20.0967255088446</v>
      </c>
      <c r="R191" s="6">
        <v>23.434472332228001</v>
      </c>
      <c r="S191" s="10">
        <v>556</v>
      </c>
      <c r="T191" s="6">
        <v>12.2113543385297</v>
      </c>
      <c r="U191" s="6">
        <v>15.5846045282542</v>
      </c>
      <c r="V191" s="10">
        <v>578</v>
      </c>
      <c r="W191" s="6">
        <v>78.034612053106002</v>
      </c>
      <c r="X191" s="6">
        <v>82.207813869140196</v>
      </c>
      <c r="Y191" s="6">
        <v>-0.17985611510791</v>
      </c>
      <c r="Z191" s="6">
        <v>3.63321799307958</v>
      </c>
      <c r="AA191" s="7">
        <v>557</v>
      </c>
      <c r="AB191" s="7">
        <v>20.0967255088446</v>
      </c>
      <c r="AC191" s="7">
        <v>23.434472332228001</v>
      </c>
      <c r="AD191" s="13">
        <v>555</v>
      </c>
      <c r="AE191" s="6">
        <v>20.564566034269902</v>
      </c>
      <c r="AF191" s="13">
        <v>542</v>
      </c>
      <c r="AG191" s="6">
        <v>16.867607263068699</v>
      </c>
      <c r="AH191" s="13">
        <v>488</v>
      </c>
      <c r="AI191" s="6">
        <v>60.931475267539298</v>
      </c>
      <c r="AJ191" s="6">
        <v>4.4999999999999997E-3</v>
      </c>
      <c r="AK191" s="6">
        <v>2.3999999999999998E-3</v>
      </c>
      <c r="AL191" s="33">
        <f t="shared" si="13"/>
        <v>557</v>
      </c>
      <c r="AM191" s="33">
        <f t="shared" si="14"/>
        <v>20.0967255088446</v>
      </c>
      <c r="AN191" s="29">
        <f t="shared" si="15"/>
        <v>459</v>
      </c>
      <c r="AO191" s="29">
        <f t="shared" si="16"/>
        <v>7.42</v>
      </c>
      <c r="AP191" s="29">
        <f t="shared" si="17"/>
        <v>0.53</v>
      </c>
      <c r="AQ191" s="34">
        <f t="shared" si="18"/>
        <v>0.13477088948787061</v>
      </c>
    </row>
    <row r="192" spans="1:43" x14ac:dyDescent="0.75">
      <c r="A192" s="4" t="s">
        <v>232</v>
      </c>
      <c r="B192" s="22">
        <v>363</v>
      </c>
      <c r="C192" s="22">
        <v>2.97</v>
      </c>
      <c r="D192" s="22">
        <v>0.24</v>
      </c>
      <c r="E192" s="22">
        <v>9800</v>
      </c>
      <c r="F192" s="20">
        <v>16.155088852988701</v>
      </c>
      <c r="G192" s="22">
        <v>0.59652743778622996</v>
      </c>
      <c r="H192" s="18">
        <v>0.12130000000000001</v>
      </c>
      <c r="I192" s="15">
        <v>6.4374345951725203E-3</v>
      </c>
      <c r="J192" s="24">
        <v>0.25020999999999999</v>
      </c>
      <c r="K192" s="18">
        <v>1.0329999999999999</v>
      </c>
      <c r="L192" s="15">
        <v>5.6888750145876799E-2</v>
      </c>
      <c r="M192" s="18">
        <v>6.1899999999999997E-2</v>
      </c>
      <c r="N192" s="16">
        <v>2.2856604958960999E-3</v>
      </c>
      <c r="O192" s="24">
        <v>0.36882999999999999</v>
      </c>
      <c r="P192" s="10">
        <v>387</v>
      </c>
      <c r="Q192" s="6">
        <v>13.8764324597112</v>
      </c>
      <c r="R192" s="6">
        <v>16.2689061941437</v>
      </c>
      <c r="S192" s="10">
        <v>715</v>
      </c>
      <c r="T192" s="6">
        <v>27.888914830909599</v>
      </c>
      <c r="U192" s="6">
        <v>30.228279597830799</v>
      </c>
      <c r="V192" s="10">
        <v>1940</v>
      </c>
      <c r="W192" s="6">
        <v>92.190296500621002</v>
      </c>
      <c r="X192" s="6">
        <v>93.499974401675999</v>
      </c>
      <c r="Y192" s="6">
        <v>45.874125874125902</v>
      </c>
      <c r="Z192" s="6">
        <v>80.051546391752595</v>
      </c>
      <c r="AA192" s="7" t="s">
        <v>35</v>
      </c>
      <c r="AB192" s="7" t="s">
        <v>35</v>
      </c>
      <c r="AC192" s="7" t="s">
        <v>35</v>
      </c>
      <c r="AD192" s="13">
        <v>355</v>
      </c>
      <c r="AE192" s="6">
        <v>14.3391205381965</v>
      </c>
      <c r="AF192" s="13">
        <v>359</v>
      </c>
      <c r="AG192" s="6">
        <v>16.481218718460301</v>
      </c>
      <c r="AH192" s="13">
        <v>387</v>
      </c>
      <c r="AI192" s="6">
        <v>36.000663450447803</v>
      </c>
      <c r="AJ192" s="6">
        <v>8.5000000000000006E-2</v>
      </c>
      <c r="AK192" s="6">
        <v>1.2E-2</v>
      </c>
      <c r="AL192" s="33" t="str">
        <f t="shared" si="13"/>
        <v>Discordant</v>
      </c>
      <c r="AM192" s="33" t="str">
        <f t="shared" si="14"/>
        <v>Discordant</v>
      </c>
      <c r="AN192" s="29">
        <f t="shared" si="15"/>
        <v>363</v>
      </c>
      <c r="AO192" s="29">
        <f t="shared" si="16"/>
        <v>2.97</v>
      </c>
      <c r="AP192" s="29">
        <f t="shared" si="17"/>
        <v>0.24</v>
      </c>
      <c r="AQ192" s="34">
        <f t="shared" si="18"/>
        <v>0.33670033670033667</v>
      </c>
    </row>
    <row r="193" spans="1:43" x14ac:dyDescent="0.75">
      <c r="A193" s="4" t="s">
        <v>233</v>
      </c>
      <c r="B193" s="22">
        <v>261</v>
      </c>
      <c r="C193" s="22">
        <v>2.08</v>
      </c>
      <c r="D193" s="22">
        <v>0.13</v>
      </c>
      <c r="E193" s="22">
        <v>4140</v>
      </c>
      <c r="F193" s="20">
        <v>12.4843945068664</v>
      </c>
      <c r="G193" s="22">
        <v>0.45933245236674503</v>
      </c>
      <c r="H193" s="18">
        <v>5.62E-2</v>
      </c>
      <c r="I193" s="15">
        <v>2.8760444836077401E-3</v>
      </c>
      <c r="J193" s="24">
        <v>0.12612000000000001</v>
      </c>
      <c r="K193" s="18">
        <v>0.622</v>
      </c>
      <c r="L193" s="15">
        <v>2.3555181446127699E-2</v>
      </c>
      <c r="M193" s="18">
        <v>8.0100000000000005E-2</v>
      </c>
      <c r="N193" s="16">
        <v>2.94708160770956E-3</v>
      </c>
      <c r="O193" s="24">
        <v>0.83372999999999997</v>
      </c>
      <c r="P193" s="10">
        <v>497</v>
      </c>
      <c r="Q193" s="6">
        <v>17.368871597970799</v>
      </c>
      <c r="R193" s="6">
        <v>20.455068442511301</v>
      </c>
      <c r="S193" s="10">
        <v>490</v>
      </c>
      <c r="T193" s="6">
        <v>14.850358654369799</v>
      </c>
      <c r="U193" s="6">
        <v>17.2618494045958</v>
      </c>
      <c r="V193" s="10">
        <v>454</v>
      </c>
      <c r="W193" s="6">
        <v>108.086374589554</v>
      </c>
      <c r="X193" s="6">
        <v>110.615030033206</v>
      </c>
      <c r="Y193" s="6">
        <v>-1.4285714285714199</v>
      </c>
      <c r="Z193" s="6">
        <v>-9.4713656387665104</v>
      </c>
      <c r="AA193" s="7">
        <v>497</v>
      </c>
      <c r="AB193" s="7">
        <v>17.368871597970799</v>
      </c>
      <c r="AC193" s="7">
        <v>20.455068442511301</v>
      </c>
      <c r="AD193" s="13">
        <v>496</v>
      </c>
      <c r="AE193" s="6">
        <v>17.368871597970799</v>
      </c>
      <c r="AF193" s="13">
        <v>482</v>
      </c>
      <c r="AG193" s="6">
        <v>14.850358654369799</v>
      </c>
      <c r="AH193" s="13">
        <v>412</v>
      </c>
      <c r="AI193" s="6">
        <v>105.826539071791</v>
      </c>
      <c r="AJ193" s="6">
        <v>1.48E-3</v>
      </c>
      <c r="AK193" s="6">
        <v>8.4999999999999995E-4</v>
      </c>
      <c r="AL193" s="33">
        <f t="shared" si="13"/>
        <v>497</v>
      </c>
      <c r="AM193" s="33">
        <f t="shared" si="14"/>
        <v>17.368871597970799</v>
      </c>
      <c r="AN193" s="29">
        <f t="shared" si="15"/>
        <v>261</v>
      </c>
      <c r="AO193" s="29">
        <f t="shared" si="16"/>
        <v>2.08</v>
      </c>
      <c r="AP193" s="29">
        <f t="shared" si="17"/>
        <v>0.13</v>
      </c>
      <c r="AQ193" s="34">
        <f t="shared" si="18"/>
        <v>0.48076923076923073</v>
      </c>
    </row>
    <row r="194" spans="1:43" x14ac:dyDescent="0.75">
      <c r="A194" s="4" t="s">
        <v>234</v>
      </c>
      <c r="B194" s="22">
        <v>650</v>
      </c>
      <c r="C194" s="22">
        <v>1.2350000000000001</v>
      </c>
      <c r="D194" s="22">
        <v>9.5000000000000001E-2</v>
      </c>
      <c r="E194" s="22">
        <v>7530</v>
      </c>
      <c r="F194" s="20">
        <v>18.083182640144699</v>
      </c>
      <c r="G194" s="22">
        <v>0.68257193486790102</v>
      </c>
      <c r="H194" s="18">
        <v>5.4899999999999997E-2</v>
      </c>
      <c r="I194" s="15">
        <v>2.08001550918957E-3</v>
      </c>
      <c r="J194" s="24">
        <v>0.37208999999999998</v>
      </c>
      <c r="K194" s="18">
        <v>0.41799999999999998</v>
      </c>
      <c r="L194" s="15">
        <v>1.6231563774325601E-2</v>
      </c>
      <c r="M194" s="18">
        <v>5.5300000000000002E-2</v>
      </c>
      <c r="N194" s="16">
        <v>2.0873664083001799E-3</v>
      </c>
      <c r="O194" s="24">
        <v>0.74345000000000006</v>
      </c>
      <c r="P194" s="10">
        <v>347</v>
      </c>
      <c r="Q194" s="6">
        <v>12.8056345755701</v>
      </c>
      <c r="R194" s="6">
        <v>14.9086749597093</v>
      </c>
      <c r="S194" s="10">
        <v>354</v>
      </c>
      <c r="T194" s="6">
        <v>11.6048440228444</v>
      </c>
      <c r="U194" s="6">
        <v>13.432476835883801</v>
      </c>
      <c r="V194" s="10">
        <v>395</v>
      </c>
      <c r="W194" s="6">
        <v>93.706563955964697</v>
      </c>
      <c r="X194" s="6">
        <v>98.350917105069399</v>
      </c>
      <c r="Y194" s="6">
        <v>1.9774011299434999</v>
      </c>
      <c r="Z194" s="6">
        <v>12.1518987341772</v>
      </c>
      <c r="AA194" s="7">
        <v>347</v>
      </c>
      <c r="AB194" s="7">
        <v>12.8056345755701</v>
      </c>
      <c r="AC194" s="7">
        <v>14.9086749597093</v>
      </c>
      <c r="AD194" s="13">
        <v>346</v>
      </c>
      <c r="AE194" s="6">
        <v>12.8056345755701</v>
      </c>
      <c r="AF194" s="13">
        <v>339</v>
      </c>
      <c r="AG194" s="6">
        <v>11.6048440228444</v>
      </c>
      <c r="AH194" s="13">
        <v>288</v>
      </c>
      <c r="AI194" s="6">
        <v>83.096950175282004</v>
      </c>
      <c r="AJ194" s="6">
        <v>3.5999999999999999E-3</v>
      </c>
      <c r="AK194" s="6">
        <v>2.2000000000000001E-3</v>
      </c>
      <c r="AL194" s="33">
        <f t="shared" si="13"/>
        <v>347</v>
      </c>
      <c r="AM194" s="33">
        <f t="shared" si="14"/>
        <v>12.8056345755701</v>
      </c>
      <c r="AN194" s="29">
        <f t="shared" si="15"/>
        <v>650</v>
      </c>
      <c r="AO194" s="29">
        <f t="shared" si="16"/>
        <v>1.2350000000000001</v>
      </c>
      <c r="AP194" s="29">
        <f t="shared" si="17"/>
        <v>9.5000000000000001E-2</v>
      </c>
      <c r="AQ194" s="34">
        <f t="shared" si="18"/>
        <v>0.80971659919028338</v>
      </c>
    </row>
    <row r="195" spans="1:43" x14ac:dyDescent="0.75">
      <c r="A195" s="4" t="s">
        <v>334</v>
      </c>
      <c r="B195" s="22">
        <v>1010</v>
      </c>
      <c r="C195" s="22">
        <v>2.66</v>
      </c>
      <c r="D195" s="22">
        <v>0.14000000000000001</v>
      </c>
      <c r="E195" s="22">
        <v>19600</v>
      </c>
      <c r="F195" s="20">
        <v>10.626992561105199</v>
      </c>
      <c r="G195" s="22">
        <v>0.43210846113609602</v>
      </c>
      <c r="H195" s="18">
        <v>5.9299999999999999E-2</v>
      </c>
      <c r="I195" s="15">
        <v>1.30395260659051E-3</v>
      </c>
      <c r="J195" s="24">
        <v>0.74590999999999996</v>
      </c>
      <c r="K195" s="18">
        <v>0.76700000000000002</v>
      </c>
      <c r="L195" s="15">
        <v>2.6299874926698798E-2</v>
      </c>
      <c r="M195" s="18">
        <v>9.4100000000000003E-2</v>
      </c>
      <c r="N195" s="16">
        <v>3.8262383227525101E-3</v>
      </c>
      <c r="O195" s="24">
        <v>0.87851999999999997</v>
      </c>
      <c r="P195" s="10">
        <v>579</v>
      </c>
      <c r="Q195" s="6">
        <v>22.8082418812313</v>
      </c>
      <c r="R195" s="6">
        <v>26.023503057812899</v>
      </c>
      <c r="S195" s="10">
        <v>577</v>
      </c>
      <c r="T195" s="6">
        <v>14.759137201020501</v>
      </c>
      <c r="U195" s="6">
        <v>17.805926340028801</v>
      </c>
      <c r="V195" s="10">
        <v>572</v>
      </c>
      <c r="W195" s="6">
        <v>48.338892965598603</v>
      </c>
      <c r="X195" s="6">
        <v>54.178610711230803</v>
      </c>
      <c r="Y195" s="6">
        <v>-0.34662045060657898</v>
      </c>
      <c r="Z195" s="6">
        <v>-1.22377622377623</v>
      </c>
      <c r="AA195" s="7">
        <v>579</v>
      </c>
      <c r="AB195" s="7">
        <v>22.8082418812313</v>
      </c>
      <c r="AC195" s="7">
        <v>26.023503057812899</v>
      </c>
      <c r="AD195" s="13">
        <v>578</v>
      </c>
      <c r="AE195" s="6">
        <v>22.8082418812313</v>
      </c>
      <c r="AF195" s="13">
        <v>560</v>
      </c>
      <c r="AG195" s="6">
        <v>18.0245147207504</v>
      </c>
      <c r="AH195" s="13">
        <v>493</v>
      </c>
      <c r="AI195" s="6">
        <v>37.417182859477698</v>
      </c>
      <c r="AJ195" s="6">
        <v>2.8999999999999998E-3</v>
      </c>
      <c r="AK195" s="6">
        <v>1.8E-3</v>
      </c>
      <c r="AL195" s="33">
        <f t="shared" si="13"/>
        <v>579</v>
      </c>
      <c r="AM195" s="33">
        <f t="shared" si="14"/>
        <v>22.8082418812313</v>
      </c>
      <c r="AN195" s="29">
        <f t="shared" si="15"/>
        <v>1010</v>
      </c>
      <c r="AO195" s="29">
        <f t="shared" si="16"/>
        <v>2.66</v>
      </c>
      <c r="AP195" s="29">
        <f t="shared" si="17"/>
        <v>0.14000000000000001</v>
      </c>
      <c r="AQ195" s="34">
        <f t="shared" si="18"/>
        <v>0.37593984962406013</v>
      </c>
    </row>
    <row r="196" spans="1:43" x14ac:dyDescent="0.75">
      <c r="A196" s="4" t="s">
        <v>235</v>
      </c>
      <c r="B196" s="22">
        <v>439</v>
      </c>
      <c r="C196" s="22">
        <v>0.72299999999999998</v>
      </c>
      <c r="D196" s="22">
        <v>0.04</v>
      </c>
      <c r="E196" s="22">
        <v>96500</v>
      </c>
      <c r="F196" s="20">
        <v>2.6525198938991998</v>
      </c>
      <c r="G196" s="22">
        <v>9.7773149564506903E-2</v>
      </c>
      <c r="H196" s="18">
        <v>0.1653</v>
      </c>
      <c r="I196" s="15">
        <v>2.7758073699758099E-3</v>
      </c>
      <c r="J196" s="24">
        <v>0.72404999999999997</v>
      </c>
      <c r="K196" s="18">
        <v>8.58</v>
      </c>
      <c r="L196" s="15">
        <v>0.26247090051279898</v>
      </c>
      <c r="M196" s="18">
        <v>0.377</v>
      </c>
      <c r="N196" s="16">
        <v>1.3896399974453799E-2</v>
      </c>
      <c r="O196" s="24">
        <v>0.82818999999999998</v>
      </c>
      <c r="P196" s="10">
        <v>2061</v>
      </c>
      <c r="Q196" s="6">
        <v>64.789215054963094</v>
      </c>
      <c r="R196" s="6">
        <v>76.083078292604597</v>
      </c>
      <c r="S196" s="10">
        <v>2292</v>
      </c>
      <c r="T196" s="6">
        <v>27.9667048821698</v>
      </c>
      <c r="U196" s="6">
        <v>34.706383127966497</v>
      </c>
      <c r="V196" s="10">
        <v>2507</v>
      </c>
      <c r="W196" s="6">
        <v>27.423055185170401</v>
      </c>
      <c r="X196" s="6">
        <v>34.664475522656197</v>
      </c>
      <c r="Y196" s="6">
        <v>10.0785340314136</v>
      </c>
      <c r="Z196" s="6">
        <v>17.7901874750698</v>
      </c>
      <c r="AA196" s="7">
        <v>2507</v>
      </c>
      <c r="AB196" s="7">
        <v>27.423055185170401</v>
      </c>
      <c r="AC196" s="7">
        <v>34.664475522656197</v>
      </c>
      <c r="AD196" s="13">
        <v>1988</v>
      </c>
      <c r="AE196" s="6">
        <v>72.360724066569801</v>
      </c>
      <c r="AF196" s="13">
        <v>2026</v>
      </c>
      <c r="AG196" s="6">
        <v>58.506209772693197</v>
      </c>
      <c r="AH196" s="13">
        <v>2067</v>
      </c>
      <c r="AI196" s="6">
        <v>50.095907574260998</v>
      </c>
      <c r="AJ196" s="6">
        <v>4.2999999999999997E-2</v>
      </c>
      <c r="AK196" s="6">
        <v>1.0999999999999999E-2</v>
      </c>
      <c r="AL196" s="33">
        <f t="shared" si="13"/>
        <v>2507</v>
      </c>
      <c r="AM196" s="33">
        <f t="shared" si="14"/>
        <v>27.423055185170401</v>
      </c>
      <c r="AN196" s="29">
        <f t="shared" si="15"/>
        <v>439</v>
      </c>
      <c r="AO196" s="29">
        <f t="shared" si="16"/>
        <v>0.72299999999999998</v>
      </c>
      <c r="AP196" s="29">
        <f t="shared" si="17"/>
        <v>0.04</v>
      </c>
      <c r="AQ196" s="34">
        <f t="shared" si="18"/>
        <v>1.3831258644536653</v>
      </c>
    </row>
    <row r="197" spans="1:43" x14ac:dyDescent="0.75">
      <c r="A197" s="4" t="s">
        <v>236</v>
      </c>
      <c r="B197" s="22">
        <v>964</v>
      </c>
      <c r="C197" s="22">
        <v>1.46</v>
      </c>
      <c r="D197" s="22">
        <v>0.11</v>
      </c>
      <c r="E197" s="22">
        <v>10290</v>
      </c>
      <c r="F197" s="20">
        <v>17.6056338028169</v>
      </c>
      <c r="G197" s="22">
        <v>0.80652509899372904</v>
      </c>
      <c r="H197" s="18">
        <v>5.3400000000000003E-2</v>
      </c>
      <c r="I197" s="15">
        <v>1.6903897275181701E-3</v>
      </c>
      <c r="J197" s="24">
        <v>0.75229000000000001</v>
      </c>
      <c r="K197" s="18">
        <v>0.41499999999999998</v>
      </c>
      <c r="L197" s="15">
        <v>1.43301126652933E-2</v>
      </c>
      <c r="M197" s="18">
        <v>5.6800000000000003E-2</v>
      </c>
      <c r="N197" s="16">
        <v>2.6020435353775301E-3</v>
      </c>
      <c r="O197" s="24">
        <v>0.85085999999999995</v>
      </c>
      <c r="P197" s="10">
        <v>356</v>
      </c>
      <c r="Q197" s="6">
        <v>15.8930668819586</v>
      </c>
      <c r="R197" s="6">
        <v>17.717342880445798</v>
      </c>
      <c r="S197" s="10">
        <v>352</v>
      </c>
      <c r="T197" s="6">
        <v>10.642881078579199</v>
      </c>
      <c r="U197" s="6">
        <v>12.592336339829799</v>
      </c>
      <c r="V197" s="10">
        <v>335</v>
      </c>
      <c r="W197" s="6">
        <v>69.968384804759395</v>
      </c>
      <c r="X197" s="6">
        <v>74.251721956093306</v>
      </c>
      <c r="Y197" s="6">
        <v>-1.13636363636364</v>
      </c>
      <c r="Z197" s="6">
        <v>-6.2686567164179197</v>
      </c>
      <c r="AA197" s="7">
        <v>356</v>
      </c>
      <c r="AB197" s="7">
        <v>15.8930668819586</v>
      </c>
      <c r="AC197" s="7">
        <v>17.717342880445798</v>
      </c>
      <c r="AD197" s="13">
        <v>356</v>
      </c>
      <c r="AE197" s="6">
        <v>16.412634612225101</v>
      </c>
      <c r="AF197" s="13">
        <v>345</v>
      </c>
      <c r="AG197" s="6">
        <v>13.597312883536199</v>
      </c>
      <c r="AH197" s="13">
        <v>279</v>
      </c>
      <c r="AI197" s="6">
        <v>58.006748505556601</v>
      </c>
      <c r="AJ197" s="6">
        <v>2.7000000000000001E-3</v>
      </c>
      <c r="AK197" s="6">
        <v>1.6000000000000001E-3</v>
      </c>
      <c r="AL197" s="33">
        <f t="shared" ref="AL197:AL260" si="19">AA197</f>
        <v>356</v>
      </c>
      <c r="AM197" s="33">
        <f t="shared" ref="AM197:AM260" si="20">AB197</f>
        <v>15.8930668819586</v>
      </c>
      <c r="AN197" s="29">
        <f t="shared" ref="AN197:AN260" si="21">B197</f>
        <v>964</v>
      </c>
      <c r="AO197" s="29">
        <f t="shared" ref="AO197:AO260" si="22">C197</f>
        <v>1.46</v>
      </c>
      <c r="AP197" s="29">
        <f t="shared" ref="AP197:AP260" si="23">D197</f>
        <v>0.11</v>
      </c>
      <c r="AQ197" s="34">
        <f t="shared" ref="AQ197:AQ260" si="24">1/AO197</f>
        <v>0.68493150684931503</v>
      </c>
    </row>
    <row r="198" spans="1:43" x14ac:dyDescent="0.75">
      <c r="A198" s="4" t="s">
        <v>237</v>
      </c>
      <c r="B198" s="22">
        <v>919</v>
      </c>
      <c r="C198" s="22">
        <v>4.01</v>
      </c>
      <c r="D198" s="22">
        <v>0.35</v>
      </c>
      <c r="E198" s="22">
        <v>9920</v>
      </c>
      <c r="F198" s="20">
        <v>19.011406844106499</v>
      </c>
      <c r="G198" s="22">
        <v>0.84611500715495802</v>
      </c>
      <c r="H198" s="18">
        <v>5.5199999999999999E-2</v>
      </c>
      <c r="I198" s="15">
        <v>1.87357111873062E-3</v>
      </c>
      <c r="J198" s="24">
        <v>0.70450000000000002</v>
      </c>
      <c r="K198" s="18">
        <v>0.39700000000000002</v>
      </c>
      <c r="L198" s="15">
        <v>1.40382706185627E-2</v>
      </c>
      <c r="M198" s="18">
        <v>5.2600000000000001E-2</v>
      </c>
      <c r="N198" s="16">
        <v>2.3409971571960501E-3</v>
      </c>
      <c r="O198" s="24">
        <v>0.78008999999999995</v>
      </c>
      <c r="P198" s="10">
        <v>331</v>
      </c>
      <c r="Q198" s="6">
        <v>14.5426711333892</v>
      </c>
      <c r="R198" s="6">
        <v>16.263209711863901</v>
      </c>
      <c r="S198" s="10">
        <v>339</v>
      </c>
      <c r="T198" s="6">
        <v>10.0436574948091</v>
      </c>
      <c r="U198" s="6">
        <v>11.975060373359799</v>
      </c>
      <c r="V198" s="10">
        <v>404</v>
      </c>
      <c r="W198" s="6">
        <v>89.446484480005296</v>
      </c>
      <c r="X198" s="6">
        <v>95.362752294359794</v>
      </c>
      <c r="Y198" s="6">
        <v>2.3598820058997099</v>
      </c>
      <c r="Z198" s="6">
        <v>18.069306930693099</v>
      </c>
      <c r="AA198" s="7">
        <v>331</v>
      </c>
      <c r="AB198" s="7">
        <v>14.5426711333892</v>
      </c>
      <c r="AC198" s="7">
        <v>16.263209711863901</v>
      </c>
      <c r="AD198" s="13">
        <v>329</v>
      </c>
      <c r="AE198" s="6">
        <v>14.5426711333892</v>
      </c>
      <c r="AF198" s="13">
        <v>319</v>
      </c>
      <c r="AG198" s="6">
        <v>11.9436617447512</v>
      </c>
      <c r="AH198" s="13">
        <v>250</v>
      </c>
      <c r="AI198" s="6">
        <v>75.666198436500196</v>
      </c>
      <c r="AJ198" s="6">
        <v>5.1000000000000004E-3</v>
      </c>
      <c r="AK198" s="6">
        <v>2.0999999999999999E-3</v>
      </c>
      <c r="AL198" s="33">
        <f t="shared" si="19"/>
        <v>331</v>
      </c>
      <c r="AM198" s="33">
        <f t="shared" si="20"/>
        <v>14.5426711333892</v>
      </c>
      <c r="AN198" s="29">
        <f t="shared" si="21"/>
        <v>919</v>
      </c>
      <c r="AO198" s="29">
        <f t="shared" si="22"/>
        <v>4.01</v>
      </c>
      <c r="AP198" s="29">
        <f t="shared" si="23"/>
        <v>0.35</v>
      </c>
      <c r="AQ198" s="34">
        <f t="shared" si="24"/>
        <v>0.24937655860349128</v>
      </c>
    </row>
    <row r="199" spans="1:43" x14ac:dyDescent="0.75">
      <c r="A199" s="4" t="s">
        <v>238</v>
      </c>
      <c r="B199" s="22">
        <v>891</v>
      </c>
      <c r="C199" s="22">
        <v>1.74</v>
      </c>
      <c r="D199" s="22">
        <v>0.14000000000000001</v>
      </c>
      <c r="E199" s="22">
        <v>9650</v>
      </c>
      <c r="F199" s="20">
        <v>19.417475728155299</v>
      </c>
      <c r="G199" s="22">
        <v>0.74680850735350202</v>
      </c>
      <c r="H199" s="18">
        <v>5.5E-2</v>
      </c>
      <c r="I199" s="15">
        <v>1.93351674439807E-3</v>
      </c>
      <c r="J199" s="24">
        <v>0.67120000000000002</v>
      </c>
      <c r="K199" s="18">
        <v>0.38900000000000001</v>
      </c>
      <c r="L199" s="15">
        <v>1.2602470679989699E-2</v>
      </c>
      <c r="M199" s="18">
        <v>5.1499999999999997E-2</v>
      </c>
      <c r="N199" s="16">
        <v>1.9807228636283202E-3</v>
      </c>
      <c r="O199" s="24">
        <v>0.59907999999999995</v>
      </c>
      <c r="P199" s="10">
        <v>324</v>
      </c>
      <c r="Q199" s="6">
        <v>11.990048621467199</v>
      </c>
      <c r="R199" s="6">
        <v>13.9526581643222</v>
      </c>
      <c r="S199" s="10">
        <v>333</v>
      </c>
      <c r="T199" s="6">
        <v>9.1161686932772596</v>
      </c>
      <c r="U199" s="6">
        <v>11.1537689996134</v>
      </c>
      <c r="V199" s="10">
        <v>400</v>
      </c>
      <c r="W199" s="6">
        <v>90.600102123057795</v>
      </c>
      <c r="X199" s="6">
        <v>96.488396574934995</v>
      </c>
      <c r="Y199" s="6">
        <v>2.7027027027026902</v>
      </c>
      <c r="Z199" s="6">
        <v>19</v>
      </c>
      <c r="AA199" s="7">
        <v>324</v>
      </c>
      <c r="AB199" s="7">
        <v>11.990048621467199</v>
      </c>
      <c r="AC199" s="7">
        <v>13.9526581643222</v>
      </c>
      <c r="AD199" s="13">
        <v>322</v>
      </c>
      <c r="AE199" s="6">
        <v>12.462915627779401</v>
      </c>
      <c r="AF199" s="13">
        <v>315</v>
      </c>
      <c r="AG199" s="6">
        <v>10.4327144906917</v>
      </c>
      <c r="AH199" s="13">
        <v>263</v>
      </c>
      <c r="AI199" s="6">
        <v>76.196361492583804</v>
      </c>
      <c r="AJ199" s="6">
        <v>3.8E-3</v>
      </c>
      <c r="AK199" s="6">
        <v>2E-3</v>
      </c>
      <c r="AL199" s="33">
        <f t="shared" si="19"/>
        <v>324</v>
      </c>
      <c r="AM199" s="33">
        <f t="shared" si="20"/>
        <v>11.990048621467199</v>
      </c>
      <c r="AN199" s="29">
        <f t="shared" si="21"/>
        <v>891</v>
      </c>
      <c r="AO199" s="29">
        <f t="shared" si="22"/>
        <v>1.74</v>
      </c>
      <c r="AP199" s="29">
        <f t="shared" si="23"/>
        <v>0.14000000000000001</v>
      </c>
      <c r="AQ199" s="34">
        <f t="shared" si="24"/>
        <v>0.57471264367816088</v>
      </c>
    </row>
    <row r="200" spans="1:43" x14ac:dyDescent="0.75">
      <c r="A200" s="4" t="s">
        <v>239</v>
      </c>
      <c r="B200" s="22">
        <v>700</v>
      </c>
      <c r="C200" s="22">
        <v>2.0499999999999998</v>
      </c>
      <c r="D200" s="22">
        <v>0.25</v>
      </c>
      <c r="E200" s="22">
        <v>12660</v>
      </c>
      <c r="F200" s="20">
        <v>12.4688279301746</v>
      </c>
      <c r="G200" s="22">
        <v>0.48005669090127001</v>
      </c>
      <c r="H200" s="18">
        <v>5.7799999999999997E-2</v>
      </c>
      <c r="I200" s="15">
        <v>1.8834366381805701E-3</v>
      </c>
      <c r="J200" s="24">
        <v>0.66173999999999999</v>
      </c>
      <c r="K200" s="18">
        <v>0.63600000000000001</v>
      </c>
      <c r="L200" s="15">
        <v>2.1499946842725E-2</v>
      </c>
      <c r="M200" s="18">
        <v>8.0199999999999994E-2</v>
      </c>
      <c r="N200" s="16">
        <v>3.0877438381446002E-3</v>
      </c>
      <c r="O200" s="24">
        <v>0.61092000000000002</v>
      </c>
      <c r="P200" s="10">
        <v>497</v>
      </c>
      <c r="Q200" s="6">
        <v>18.298059619414602</v>
      </c>
      <c r="R200" s="6">
        <v>21.2560836491675</v>
      </c>
      <c r="S200" s="10">
        <v>499</v>
      </c>
      <c r="T200" s="6">
        <v>13.1219084277558</v>
      </c>
      <c r="U200" s="6">
        <v>15.8672057567869</v>
      </c>
      <c r="V200" s="10">
        <v>508</v>
      </c>
      <c r="W200" s="6">
        <v>71.738887574144997</v>
      </c>
      <c r="X200" s="6">
        <v>76.255599979949196</v>
      </c>
      <c r="Y200" s="6">
        <v>0.400801603206418</v>
      </c>
      <c r="Z200" s="6">
        <v>2.16535433070865</v>
      </c>
      <c r="AA200" s="7">
        <v>497</v>
      </c>
      <c r="AB200" s="7">
        <v>18.298059619414602</v>
      </c>
      <c r="AC200" s="7">
        <v>21.2560836491675</v>
      </c>
      <c r="AD200" s="13">
        <v>495</v>
      </c>
      <c r="AE200" s="6">
        <v>18.770987875859198</v>
      </c>
      <c r="AF200" s="13">
        <v>478</v>
      </c>
      <c r="AG200" s="6">
        <v>14.9302538754841</v>
      </c>
      <c r="AH200" s="13">
        <v>395</v>
      </c>
      <c r="AI200" s="6">
        <v>54.917137492551603</v>
      </c>
      <c r="AJ200" s="6">
        <v>3.3999999999999998E-3</v>
      </c>
      <c r="AK200" s="6">
        <v>1.9E-3</v>
      </c>
      <c r="AL200" s="33">
        <f t="shared" si="19"/>
        <v>497</v>
      </c>
      <c r="AM200" s="33">
        <f t="shared" si="20"/>
        <v>18.298059619414602</v>
      </c>
      <c r="AN200" s="29">
        <f t="shared" si="21"/>
        <v>700</v>
      </c>
      <c r="AO200" s="29">
        <f t="shared" si="22"/>
        <v>2.0499999999999998</v>
      </c>
      <c r="AP200" s="29">
        <f t="shared" si="23"/>
        <v>0.25</v>
      </c>
      <c r="AQ200" s="34">
        <f t="shared" si="24"/>
        <v>0.48780487804878053</v>
      </c>
    </row>
    <row r="201" spans="1:43" x14ac:dyDescent="0.75">
      <c r="A201" s="4" t="s">
        <v>240</v>
      </c>
      <c r="B201" s="22">
        <v>415</v>
      </c>
      <c r="C201" s="22">
        <v>4.66</v>
      </c>
      <c r="D201" s="22">
        <v>0.45</v>
      </c>
      <c r="E201" s="22">
        <v>6890</v>
      </c>
      <c r="F201" s="20">
        <v>12.2850122850123</v>
      </c>
      <c r="G201" s="22">
        <v>0.54275045875262495</v>
      </c>
      <c r="H201" s="18">
        <v>5.96E-2</v>
      </c>
      <c r="I201" s="15">
        <v>2.3082807887907001E-3</v>
      </c>
      <c r="J201" s="24">
        <v>0.56659000000000004</v>
      </c>
      <c r="K201" s="18">
        <v>0.66600000000000004</v>
      </c>
      <c r="L201" s="15">
        <v>2.5640687600764499E-2</v>
      </c>
      <c r="M201" s="18">
        <v>8.14E-2</v>
      </c>
      <c r="N201" s="16">
        <v>3.59624282967655E-3</v>
      </c>
      <c r="O201" s="24">
        <v>0.81157999999999997</v>
      </c>
      <c r="P201" s="10">
        <v>504</v>
      </c>
      <c r="Q201" s="6">
        <v>21.331346697502401</v>
      </c>
      <c r="R201" s="6">
        <v>23.985174880301201</v>
      </c>
      <c r="S201" s="10">
        <v>517</v>
      </c>
      <c r="T201" s="6">
        <v>15.5733121632109</v>
      </c>
      <c r="U201" s="6">
        <v>18.0743500383943</v>
      </c>
      <c r="V201" s="10">
        <v>576</v>
      </c>
      <c r="W201" s="6">
        <v>94.609046394029605</v>
      </c>
      <c r="X201" s="6">
        <v>98.798372978050296</v>
      </c>
      <c r="Y201" s="6">
        <v>2.51450676982591</v>
      </c>
      <c r="Z201" s="6">
        <v>12.5</v>
      </c>
      <c r="AA201" s="7">
        <v>504</v>
      </c>
      <c r="AB201" s="7">
        <v>21.331346697502401</v>
      </c>
      <c r="AC201" s="7">
        <v>23.985174880301201</v>
      </c>
      <c r="AD201" s="13">
        <v>502</v>
      </c>
      <c r="AE201" s="6">
        <v>21.841093194458999</v>
      </c>
      <c r="AF201" s="13">
        <v>491</v>
      </c>
      <c r="AG201" s="6">
        <v>17.554943797483698</v>
      </c>
      <c r="AH201" s="13">
        <v>441</v>
      </c>
      <c r="AI201" s="6">
        <v>85.810160584791106</v>
      </c>
      <c r="AJ201" s="6">
        <v>4.8999999999999998E-3</v>
      </c>
      <c r="AK201" s="6">
        <v>2.3E-3</v>
      </c>
      <c r="AL201" s="33">
        <f t="shared" si="19"/>
        <v>504</v>
      </c>
      <c r="AM201" s="33">
        <f t="shared" si="20"/>
        <v>21.331346697502401</v>
      </c>
      <c r="AN201" s="29">
        <f t="shared" si="21"/>
        <v>415</v>
      </c>
      <c r="AO201" s="29">
        <f t="shared" si="22"/>
        <v>4.66</v>
      </c>
      <c r="AP201" s="29">
        <f t="shared" si="23"/>
        <v>0.45</v>
      </c>
      <c r="AQ201" s="34">
        <f t="shared" si="24"/>
        <v>0.21459227467811159</v>
      </c>
    </row>
    <row r="202" spans="1:43" x14ac:dyDescent="0.75">
      <c r="A202" s="4" t="s">
        <v>241</v>
      </c>
      <c r="B202" s="22">
        <v>916</v>
      </c>
      <c r="C202" s="22">
        <v>2.9</v>
      </c>
      <c r="D202" s="22">
        <v>0.18</v>
      </c>
      <c r="E202" s="22">
        <v>9130</v>
      </c>
      <c r="F202" s="20">
        <v>19.157088122605401</v>
      </c>
      <c r="G202" s="22">
        <v>0.60454457051974198</v>
      </c>
      <c r="H202" s="18">
        <v>5.28E-2</v>
      </c>
      <c r="I202" s="15">
        <v>1.57456228308342E-3</v>
      </c>
      <c r="J202" s="24">
        <v>0.32096999999999998</v>
      </c>
      <c r="K202" s="18">
        <v>0.38100000000000001</v>
      </c>
      <c r="L202" s="15">
        <v>1.2052468495706599E-2</v>
      </c>
      <c r="M202" s="18">
        <v>5.2200000000000003E-2</v>
      </c>
      <c r="N202" s="16">
        <v>1.64728722753501E-3</v>
      </c>
      <c r="O202" s="24">
        <v>0.73311999999999999</v>
      </c>
      <c r="P202" s="10">
        <v>328</v>
      </c>
      <c r="Q202" s="6">
        <v>9.9343933331058203</v>
      </c>
      <c r="R202" s="6">
        <v>12.2854187223325</v>
      </c>
      <c r="S202" s="10">
        <v>327.39999999999998</v>
      </c>
      <c r="T202" s="6">
        <v>8.7190129704880697</v>
      </c>
      <c r="U202" s="6">
        <v>10.7750756836941</v>
      </c>
      <c r="V202" s="10">
        <v>315</v>
      </c>
      <c r="W202" s="6">
        <v>67.207132856950295</v>
      </c>
      <c r="X202" s="6">
        <v>71.730999827530397</v>
      </c>
      <c r="Y202" s="6">
        <v>-0.183262064752611</v>
      </c>
      <c r="Z202" s="6">
        <v>-4.1269841269841399</v>
      </c>
      <c r="AA202" s="7">
        <v>328</v>
      </c>
      <c r="AB202" s="7">
        <v>9.9343933331058203</v>
      </c>
      <c r="AC202" s="7">
        <v>12.2854187223325</v>
      </c>
      <c r="AD202" s="13">
        <v>328</v>
      </c>
      <c r="AE202" s="6">
        <v>9.9343933331058203</v>
      </c>
      <c r="AF202" s="13">
        <v>321.5</v>
      </c>
      <c r="AG202" s="6">
        <v>8.7982240923688302</v>
      </c>
      <c r="AH202" s="13">
        <v>274</v>
      </c>
      <c r="AI202" s="6">
        <v>61.178621321927203</v>
      </c>
      <c r="AJ202" s="6">
        <v>1.89E-3</v>
      </c>
      <c r="AK202" s="6">
        <v>8.3000000000000001E-4</v>
      </c>
      <c r="AL202" s="33">
        <f t="shared" si="19"/>
        <v>328</v>
      </c>
      <c r="AM202" s="33">
        <f t="shared" si="20"/>
        <v>9.9343933331058203</v>
      </c>
      <c r="AN202" s="29">
        <f t="shared" si="21"/>
        <v>916</v>
      </c>
      <c r="AO202" s="29">
        <f t="shared" si="22"/>
        <v>2.9</v>
      </c>
      <c r="AP202" s="29">
        <f t="shared" si="23"/>
        <v>0.18</v>
      </c>
      <c r="AQ202" s="34">
        <f t="shared" si="24"/>
        <v>0.34482758620689657</v>
      </c>
    </row>
    <row r="203" spans="1:43" x14ac:dyDescent="0.75">
      <c r="A203" s="4" t="s">
        <v>242</v>
      </c>
      <c r="B203" s="22">
        <v>516</v>
      </c>
      <c r="C203" s="22">
        <v>2.68</v>
      </c>
      <c r="D203" s="22">
        <v>0.14000000000000001</v>
      </c>
      <c r="E203" s="22">
        <v>5460</v>
      </c>
      <c r="F203" s="20">
        <v>18.7617260787992</v>
      </c>
      <c r="G203" s="22">
        <v>0.58724442089630602</v>
      </c>
      <c r="H203" s="18">
        <v>5.4800000000000001E-2</v>
      </c>
      <c r="I203" s="15">
        <v>2.3693886294158099E-3</v>
      </c>
      <c r="J203" s="24">
        <v>0.40850999999999998</v>
      </c>
      <c r="K203" s="18">
        <v>0.40300000000000002</v>
      </c>
      <c r="L203" s="15">
        <v>1.2849239431188099E-2</v>
      </c>
      <c r="M203" s="18">
        <v>5.33E-2</v>
      </c>
      <c r="N203" s="16">
        <v>1.6682968028801099E-3</v>
      </c>
      <c r="O203" s="24">
        <v>0.59523999999999999</v>
      </c>
      <c r="P203" s="10">
        <v>335</v>
      </c>
      <c r="Q203" s="6">
        <v>10.0584900843197</v>
      </c>
      <c r="R203" s="6">
        <v>12.4709150497079</v>
      </c>
      <c r="S203" s="10">
        <v>343.8</v>
      </c>
      <c r="T203" s="6">
        <v>9.1655630089270002</v>
      </c>
      <c r="U203" s="6">
        <v>11.289628486635699</v>
      </c>
      <c r="V203" s="10">
        <v>396</v>
      </c>
      <c r="W203" s="6">
        <v>114.742150976019</v>
      </c>
      <c r="X203" s="6">
        <v>118.826072773595</v>
      </c>
      <c r="Y203" s="6">
        <v>2.5596276905177402</v>
      </c>
      <c r="Z203" s="6">
        <v>15.4040404040404</v>
      </c>
      <c r="AA203" s="7">
        <v>335</v>
      </c>
      <c r="AB203" s="7">
        <v>10.0584900843197</v>
      </c>
      <c r="AC203" s="7">
        <v>12.4709150497079</v>
      </c>
      <c r="AD203" s="13">
        <v>334</v>
      </c>
      <c r="AE203" s="6">
        <v>10.0584900843197</v>
      </c>
      <c r="AF203" s="13">
        <v>328.1</v>
      </c>
      <c r="AG203" s="6">
        <v>8.9691357036567894</v>
      </c>
      <c r="AH203" s="13">
        <v>297</v>
      </c>
      <c r="AI203" s="6">
        <v>108.346832951423</v>
      </c>
      <c r="AJ203" s="6">
        <v>3.5999999999999999E-3</v>
      </c>
      <c r="AK203" s="6">
        <v>1.6000000000000001E-3</v>
      </c>
      <c r="AL203" s="33">
        <f t="shared" si="19"/>
        <v>335</v>
      </c>
      <c r="AM203" s="33">
        <f t="shared" si="20"/>
        <v>10.0584900843197</v>
      </c>
      <c r="AN203" s="29">
        <f t="shared" si="21"/>
        <v>516</v>
      </c>
      <c r="AO203" s="29">
        <f t="shared" si="22"/>
        <v>2.68</v>
      </c>
      <c r="AP203" s="29">
        <f t="shared" si="23"/>
        <v>0.14000000000000001</v>
      </c>
      <c r="AQ203" s="34">
        <f t="shared" si="24"/>
        <v>0.37313432835820892</v>
      </c>
    </row>
    <row r="204" spans="1:43" x14ac:dyDescent="0.75">
      <c r="A204" s="4" t="s">
        <v>243</v>
      </c>
      <c r="B204" s="22">
        <v>502</v>
      </c>
      <c r="C204" s="22">
        <v>1.284</v>
      </c>
      <c r="D204" s="22">
        <v>5.8999999999999997E-2</v>
      </c>
      <c r="E204" s="22">
        <v>4710</v>
      </c>
      <c r="F204" s="20">
        <v>20.161290322580601</v>
      </c>
      <c r="G204" s="22">
        <v>0.63384331491584001</v>
      </c>
      <c r="H204" s="18">
        <v>5.2699999999999997E-2</v>
      </c>
      <c r="I204" s="15">
        <v>2.4809071762741798E-3</v>
      </c>
      <c r="J204" s="24">
        <v>0.29160999999999998</v>
      </c>
      <c r="K204" s="18">
        <v>0.36099999999999999</v>
      </c>
      <c r="L204" s="15">
        <v>1.1698548082561299E-2</v>
      </c>
      <c r="M204" s="18">
        <v>4.9599999999999998E-2</v>
      </c>
      <c r="N204" s="16">
        <v>1.55935596962335E-3</v>
      </c>
      <c r="O204" s="24">
        <v>0.71306000000000003</v>
      </c>
      <c r="P204" s="10">
        <v>311.89999999999998</v>
      </c>
      <c r="Q204" s="6">
        <v>9.6052829982865795</v>
      </c>
      <c r="R204" s="6">
        <v>11.817801898726399</v>
      </c>
      <c r="S204" s="10">
        <v>312.60000000000002</v>
      </c>
      <c r="T204" s="6">
        <v>8.6049977037709908</v>
      </c>
      <c r="U204" s="6">
        <v>10.540153975325801</v>
      </c>
      <c r="V204" s="10">
        <v>310</v>
      </c>
      <c r="W204" s="6">
        <v>107.56390816072</v>
      </c>
      <c r="X204" s="6">
        <v>110.641734755019</v>
      </c>
      <c r="Y204" s="6">
        <v>0.223928342930279</v>
      </c>
      <c r="Z204" s="6">
        <v>-0.61290322580644796</v>
      </c>
      <c r="AA204" s="7">
        <v>311.89999999999998</v>
      </c>
      <c r="AB204" s="7">
        <v>9.6052829982865795</v>
      </c>
      <c r="AC204" s="7">
        <v>11.817801898726399</v>
      </c>
      <c r="AD204" s="13">
        <v>311</v>
      </c>
      <c r="AE204" s="6">
        <v>9.6438442271312699</v>
      </c>
      <c r="AF204" s="13">
        <v>304.39999999999998</v>
      </c>
      <c r="AG204" s="6">
        <v>8.5239911709189293</v>
      </c>
      <c r="AH204" s="13">
        <v>248</v>
      </c>
      <c r="AI204" s="6">
        <v>103.454189566241</v>
      </c>
      <c r="AJ204" s="6">
        <v>2E-3</v>
      </c>
      <c r="AK204" s="6">
        <v>1.1999999999999999E-3</v>
      </c>
      <c r="AL204" s="33">
        <f t="shared" si="19"/>
        <v>311.89999999999998</v>
      </c>
      <c r="AM204" s="33">
        <f t="shared" si="20"/>
        <v>9.6052829982865795</v>
      </c>
      <c r="AN204" s="29">
        <f t="shared" si="21"/>
        <v>502</v>
      </c>
      <c r="AO204" s="29">
        <f t="shared" si="22"/>
        <v>1.284</v>
      </c>
      <c r="AP204" s="29">
        <f t="shared" si="23"/>
        <v>5.8999999999999997E-2</v>
      </c>
      <c r="AQ204" s="34">
        <f t="shared" si="24"/>
        <v>0.77881619937694702</v>
      </c>
    </row>
    <row r="205" spans="1:43" x14ac:dyDescent="0.75">
      <c r="A205" s="4" t="s">
        <v>244</v>
      </c>
      <c r="B205" s="22">
        <v>1413</v>
      </c>
      <c r="C205" s="22">
        <v>0.80600000000000005</v>
      </c>
      <c r="D205" s="22">
        <v>4.8000000000000001E-2</v>
      </c>
      <c r="E205" s="22">
        <v>19630</v>
      </c>
      <c r="F205" s="20">
        <v>28.169014084507001</v>
      </c>
      <c r="G205" s="22">
        <v>1.0380352148129499</v>
      </c>
      <c r="H205" s="18">
        <v>0.1048</v>
      </c>
      <c r="I205" s="15">
        <v>3.5777331955038701E-3</v>
      </c>
      <c r="J205" s="24">
        <v>0.72194000000000003</v>
      </c>
      <c r="K205" s="18">
        <v>0.50900000000000001</v>
      </c>
      <c r="L205" s="15">
        <v>1.7642189253037701E-2</v>
      </c>
      <c r="M205" s="18">
        <v>3.5499999999999997E-2</v>
      </c>
      <c r="N205" s="16">
        <v>1.30818387946802E-3</v>
      </c>
      <c r="O205" s="24">
        <v>0.46828999999999998</v>
      </c>
      <c r="P205" s="10">
        <v>225</v>
      </c>
      <c r="Q205" s="6">
        <v>8.16194675388215</v>
      </c>
      <c r="R205" s="6">
        <v>9.5689019415439294</v>
      </c>
      <c r="S205" s="10">
        <v>417</v>
      </c>
      <c r="T205" s="6">
        <v>11.8133104067054</v>
      </c>
      <c r="U205" s="6">
        <v>14.123351492245099</v>
      </c>
      <c r="V205" s="10">
        <v>1692</v>
      </c>
      <c r="W205" s="6">
        <v>54.4900734407586</v>
      </c>
      <c r="X205" s="6">
        <v>54.935138980276903</v>
      </c>
      <c r="Y205" s="6">
        <v>46.043165467625897</v>
      </c>
      <c r="Z205" s="6">
        <v>86.702127659574501</v>
      </c>
      <c r="AA205" s="7" t="s">
        <v>35</v>
      </c>
      <c r="AB205" s="7" t="s">
        <v>35</v>
      </c>
      <c r="AC205" s="7" t="s">
        <v>35</v>
      </c>
      <c r="AD205" s="13">
        <v>210</v>
      </c>
      <c r="AE205" s="6">
        <v>8.16194675388215</v>
      </c>
      <c r="AF205" s="13">
        <v>211</v>
      </c>
      <c r="AG205" s="6">
        <v>10.1855929019952</v>
      </c>
      <c r="AH205" s="13">
        <v>225</v>
      </c>
      <c r="AI205" s="6">
        <v>10.8607598067202</v>
      </c>
      <c r="AJ205" s="6">
        <v>6.9400000000000003E-2</v>
      </c>
      <c r="AK205" s="6">
        <v>6.8999999999999999E-3</v>
      </c>
      <c r="AL205" s="33" t="str">
        <f t="shared" si="19"/>
        <v>Discordant</v>
      </c>
      <c r="AM205" s="33" t="str">
        <f t="shared" si="20"/>
        <v>Discordant</v>
      </c>
      <c r="AN205" s="29">
        <f t="shared" si="21"/>
        <v>1413</v>
      </c>
      <c r="AO205" s="29">
        <f t="shared" si="22"/>
        <v>0.80600000000000005</v>
      </c>
      <c r="AP205" s="29">
        <f t="shared" si="23"/>
        <v>4.8000000000000001E-2</v>
      </c>
      <c r="AQ205" s="34">
        <f t="shared" si="24"/>
        <v>1.2406947890818858</v>
      </c>
    </row>
    <row r="206" spans="1:43" x14ac:dyDescent="0.75">
      <c r="A206" s="4" t="s">
        <v>245</v>
      </c>
      <c r="B206" s="22">
        <v>1068</v>
      </c>
      <c r="C206" s="22">
        <v>1.46</v>
      </c>
      <c r="D206" s="22">
        <v>9.5000000000000001E-2</v>
      </c>
      <c r="E206" s="22">
        <v>24200</v>
      </c>
      <c r="F206" s="20">
        <v>10.2354145342886</v>
      </c>
      <c r="G206" s="22">
        <v>0.336205181500419</v>
      </c>
      <c r="H206" s="18">
        <v>6.4199999999999993E-2</v>
      </c>
      <c r="I206" s="15">
        <v>1.30657281124584E-3</v>
      </c>
      <c r="J206" s="24">
        <v>0.41264000000000001</v>
      </c>
      <c r="K206" s="18">
        <v>0.86499999999999999</v>
      </c>
      <c r="L206" s="15">
        <v>2.75594733077393E-2</v>
      </c>
      <c r="M206" s="18">
        <v>9.7699999999999995E-2</v>
      </c>
      <c r="N206" s="16">
        <v>3.2091759569241401E-3</v>
      </c>
      <c r="O206" s="24">
        <v>0.71120000000000005</v>
      </c>
      <c r="P206" s="10">
        <v>601</v>
      </c>
      <c r="Q206" s="6">
        <v>19.028782527714501</v>
      </c>
      <c r="R206" s="6">
        <v>23.026856724923899</v>
      </c>
      <c r="S206" s="10">
        <v>632</v>
      </c>
      <c r="T206" s="6">
        <v>14.8699875608767</v>
      </c>
      <c r="U206" s="6">
        <v>18.286497995387101</v>
      </c>
      <c r="V206" s="10">
        <v>742</v>
      </c>
      <c r="W206" s="6">
        <v>46.6748749924501</v>
      </c>
      <c r="X206" s="6">
        <v>55.290581397678203</v>
      </c>
      <c r="Y206" s="6">
        <v>4.90506329113924</v>
      </c>
      <c r="Z206" s="6">
        <v>19.002695417789798</v>
      </c>
      <c r="AA206" s="7">
        <v>601</v>
      </c>
      <c r="AB206" s="7">
        <v>19.028782527714501</v>
      </c>
      <c r="AC206" s="7">
        <v>23.026856724923899</v>
      </c>
      <c r="AD206" s="13">
        <v>597</v>
      </c>
      <c r="AE206" s="6">
        <v>19.028782527714501</v>
      </c>
      <c r="AF206" s="13">
        <v>593</v>
      </c>
      <c r="AG206" s="6">
        <v>15.699698406677401</v>
      </c>
      <c r="AH206" s="13">
        <v>578</v>
      </c>
      <c r="AI206" s="6">
        <v>34.632628481835503</v>
      </c>
      <c r="AJ206" s="6">
        <v>6.4000000000000003E-3</v>
      </c>
      <c r="AK206" s="6">
        <v>2E-3</v>
      </c>
      <c r="AL206" s="33">
        <f t="shared" si="19"/>
        <v>601</v>
      </c>
      <c r="AM206" s="33">
        <f t="shared" si="20"/>
        <v>19.028782527714501</v>
      </c>
      <c r="AN206" s="29">
        <f t="shared" si="21"/>
        <v>1068</v>
      </c>
      <c r="AO206" s="29">
        <f t="shared" si="22"/>
        <v>1.46</v>
      </c>
      <c r="AP206" s="29">
        <f t="shared" si="23"/>
        <v>9.5000000000000001E-2</v>
      </c>
      <c r="AQ206" s="34">
        <f t="shared" si="24"/>
        <v>0.68493150684931503</v>
      </c>
    </row>
    <row r="207" spans="1:43" x14ac:dyDescent="0.75">
      <c r="A207" s="4" t="s">
        <v>246</v>
      </c>
      <c r="B207" s="22">
        <v>113.4</v>
      </c>
      <c r="C207" s="22">
        <v>1.2829999999999999</v>
      </c>
      <c r="D207" s="22">
        <v>6.2E-2</v>
      </c>
      <c r="E207" s="22">
        <v>1490</v>
      </c>
      <c r="F207" s="20">
        <v>19.083969465648899</v>
      </c>
      <c r="G207" s="22">
        <v>0.74367946856601497</v>
      </c>
      <c r="H207" s="18">
        <v>7.0900000000000005E-2</v>
      </c>
      <c r="I207" s="15">
        <v>8.9713814244631301E-3</v>
      </c>
      <c r="J207" s="24">
        <v>7.9330999999999999E-2</v>
      </c>
      <c r="K207" s="18">
        <v>0.51200000000000001</v>
      </c>
      <c r="L207" s="15">
        <v>3.63072561254634E-2</v>
      </c>
      <c r="M207" s="18">
        <v>5.2400000000000002E-2</v>
      </c>
      <c r="N207" s="16">
        <v>2.0419653376098201E-3</v>
      </c>
      <c r="O207" s="24">
        <v>0.34710000000000002</v>
      </c>
      <c r="P207" s="10">
        <v>329</v>
      </c>
      <c r="Q207" s="6">
        <v>12.543045847714399</v>
      </c>
      <c r="R207" s="6">
        <v>14.4895964023149</v>
      </c>
      <c r="S207" s="10">
        <v>415</v>
      </c>
      <c r="T207" s="6">
        <v>24.033358890175801</v>
      </c>
      <c r="U207" s="6">
        <v>25.258367140014101</v>
      </c>
      <c r="V207" s="10">
        <v>860</v>
      </c>
      <c r="W207" s="6">
        <v>539.59987858002705</v>
      </c>
      <c r="X207" s="6">
        <v>542.34884194997596</v>
      </c>
      <c r="Y207" s="6">
        <v>20.722891566265101</v>
      </c>
      <c r="Z207" s="6">
        <v>61.744186046511601</v>
      </c>
      <c r="AA207" s="7" t="s">
        <v>35</v>
      </c>
      <c r="AB207" s="7" t="s">
        <v>35</v>
      </c>
      <c r="AC207" s="7" t="s">
        <v>35</v>
      </c>
      <c r="AD207" s="13">
        <v>322</v>
      </c>
      <c r="AE207" s="6">
        <v>12.543045847714399</v>
      </c>
      <c r="AF207" s="13">
        <v>319</v>
      </c>
      <c r="AG207" s="6">
        <v>12.283742896364799</v>
      </c>
      <c r="AH207" s="13">
        <v>312</v>
      </c>
      <c r="AI207" s="6">
        <v>522.88360173520402</v>
      </c>
      <c r="AJ207" s="6">
        <v>2.3699999999999999E-2</v>
      </c>
      <c r="AK207" s="6">
        <v>9.2999999999999992E-3</v>
      </c>
      <c r="AL207" s="33" t="str">
        <f t="shared" si="19"/>
        <v>Discordant</v>
      </c>
      <c r="AM207" s="33" t="str">
        <f t="shared" si="20"/>
        <v>Discordant</v>
      </c>
      <c r="AN207" s="29">
        <f t="shared" si="21"/>
        <v>113.4</v>
      </c>
      <c r="AO207" s="29">
        <f t="shared" si="22"/>
        <v>1.2829999999999999</v>
      </c>
      <c r="AP207" s="29">
        <f t="shared" si="23"/>
        <v>6.2E-2</v>
      </c>
      <c r="AQ207" s="34">
        <f t="shared" si="24"/>
        <v>0.77942322681215903</v>
      </c>
    </row>
    <row r="208" spans="1:43" x14ac:dyDescent="0.75">
      <c r="A208" s="4" t="s">
        <v>247</v>
      </c>
      <c r="B208" s="22">
        <v>403</v>
      </c>
      <c r="C208" s="22">
        <v>5.97</v>
      </c>
      <c r="D208" s="22">
        <v>0.71</v>
      </c>
      <c r="E208" s="22">
        <v>78000</v>
      </c>
      <c r="F208" s="20">
        <v>2.6954177897574101</v>
      </c>
      <c r="G208" s="22">
        <v>9.6960018019612598E-2</v>
      </c>
      <c r="H208" s="18">
        <v>0.1462</v>
      </c>
      <c r="I208" s="15">
        <v>5.6655045584031501E-3</v>
      </c>
      <c r="J208" s="24">
        <v>-0.50612000000000001</v>
      </c>
      <c r="K208" s="18">
        <v>7.58</v>
      </c>
      <c r="L208" s="15">
        <v>0.49229879465219101</v>
      </c>
      <c r="M208" s="18">
        <v>0.371</v>
      </c>
      <c r="N208" s="16">
        <v>1.33456738402375E-2</v>
      </c>
      <c r="O208" s="24">
        <v>0.80579000000000001</v>
      </c>
      <c r="P208" s="10">
        <v>2033</v>
      </c>
      <c r="Q208" s="6">
        <v>63.5461150650235</v>
      </c>
      <c r="R208" s="6">
        <v>74.782202357929407</v>
      </c>
      <c r="S208" s="10">
        <v>2160</v>
      </c>
      <c r="T208" s="6">
        <v>55.003639982349497</v>
      </c>
      <c r="U208" s="6">
        <v>58.620808539361697</v>
      </c>
      <c r="V208" s="10">
        <v>2280</v>
      </c>
      <c r="W208" s="6">
        <v>61.753946240676697</v>
      </c>
      <c r="X208" s="6">
        <v>65.161857642464497</v>
      </c>
      <c r="Y208" s="6">
        <v>5.8796296296296298</v>
      </c>
      <c r="Z208" s="6">
        <v>10.8333333333333</v>
      </c>
      <c r="AA208" s="7">
        <v>2280</v>
      </c>
      <c r="AB208" s="7">
        <v>61.753946240676697</v>
      </c>
      <c r="AC208" s="7">
        <v>65.161857642464497</v>
      </c>
      <c r="AD208" s="13">
        <v>1987</v>
      </c>
      <c r="AE208" s="6">
        <v>63.095481136585398</v>
      </c>
      <c r="AF208" s="13">
        <v>1998</v>
      </c>
      <c r="AG208" s="6">
        <v>49.983511394338002</v>
      </c>
      <c r="AH208" s="13">
        <v>2009</v>
      </c>
      <c r="AI208" s="6">
        <v>46.7084026305373</v>
      </c>
      <c r="AJ208" s="6">
        <v>2.5899999999999999E-2</v>
      </c>
      <c r="AK208" s="6">
        <v>7.7000000000000002E-3</v>
      </c>
      <c r="AL208" s="33">
        <f t="shared" si="19"/>
        <v>2280</v>
      </c>
      <c r="AM208" s="33">
        <f t="shared" si="20"/>
        <v>61.753946240676697</v>
      </c>
      <c r="AN208" s="29">
        <f t="shared" si="21"/>
        <v>403</v>
      </c>
      <c r="AO208" s="29">
        <f t="shared" si="22"/>
        <v>5.97</v>
      </c>
      <c r="AP208" s="29">
        <f t="shared" si="23"/>
        <v>0.71</v>
      </c>
      <c r="AQ208" s="34">
        <f t="shared" si="24"/>
        <v>0.16750418760469013</v>
      </c>
    </row>
    <row r="209" spans="1:43" x14ac:dyDescent="0.75">
      <c r="A209" s="4" t="s">
        <v>248</v>
      </c>
      <c r="B209" s="22">
        <v>495</v>
      </c>
      <c r="C209" s="22">
        <v>1.4</v>
      </c>
      <c r="D209" s="22">
        <v>0.11</v>
      </c>
      <c r="E209" s="22">
        <v>19580</v>
      </c>
      <c r="F209" s="20">
        <v>6.2539086929330798</v>
      </c>
      <c r="G209" s="22">
        <v>0.21984307421431501</v>
      </c>
      <c r="H209" s="18">
        <v>6.9800000000000001E-2</v>
      </c>
      <c r="I209" s="15">
        <v>1.32871374061164E-3</v>
      </c>
      <c r="J209" s="24">
        <v>0.40917999999999999</v>
      </c>
      <c r="K209" s="18">
        <v>1.554</v>
      </c>
      <c r="L209" s="15">
        <v>5.29312480396976E-2</v>
      </c>
      <c r="M209" s="18">
        <v>0.15989999999999999</v>
      </c>
      <c r="N209" s="16">
        <v>5.6209499199423498E-3</v>
      </c>
      <c r="O209" s="24">
        <v>0.77937000000000001</v>
      </c>
      <c r="P209" s="10">
        <v>955</v>
      </c>
      <c r="Q209" s="6">
        <v>31.379727264219898</v>
      </c>
      <c r="R209" s="6">
        <v>37.256709658767903</v>
      </c>
      <c r="S209" s="10">
        <v>950</v>
      </c>
      <c r="T209" s="6">
        <v>21.197502325530799</v>
      </c>
      <c r="U209" s="6">
        <v>25.382873285393998</v>
      </c>
      <c r="V209" s="10">
        <v>918</v>
      </c>
      <c r="W209" s="6">
        <v>38.829439318015602</v>
      </c>
      <c r="X209" s="6">
        <v>44.930897103315502</v>
      </c>
      <c r="Y209" s="6">
        <v>-0.52631578947368496</v>
      </c>
      <c r="Z209" s="6">
        <v>-4.0305010893246198</v>
      </c>
      <c r="AA209" s="7">
        <v>955</v>
      </c>
      <c r="AB209" s="7">
        <v>31.379727264219898</v>
      </c>
      <c r="AC209" s="7">
        <v>37.256709658767903</v>
      </c>
      <c r="AD209" s="13">
        <v>953</v>
      </c>
      <c r="AE209" s="6">
        <v>31.822355085329999</v>
      </c>
      <c r="AF209" s="13">
        <v>929</v>
      </c>
      <c r="AG209" s="6">
        <v>23.9721109800719</v>
      </c>
      <c r="AH209" s="13">
        <v>871</v>
      </c>
      <c r="AI209" s="6">
        <v>35.095660098528697</v>
      </c>
      <c r="AJ209" s="6">
        <v>2E-3</v>
      </c>
      <c r="AK209" s="6">
        <v>1.4E-3</v>
      </c>
      <c r="AL209" s="33">
        <f t="shared" si="19"/>
        <v>955</v>
      </c>
      <c r="AM209" s="33">
        <f t="shared" si="20"/>
        <v>31.379727264219898</v>
      </c>
      <c r="AN209" s="29">
        <f t="shared" si="21"/>
        <v>495</v>
      </c>
      <c r="AO209" s="29">
        <f t="shared" si="22"/>
        <v>1.4</v>
      </c>
      <c r="AP209" s="29">
        <f t="shared" si="23"/>
        <v>0.11</v>
      </c>
      <c r="AQ209" s="34">
        <f t="shared" si="24"/>
        <v>0.7142857142857143</v>
      </c>
    </row>
    <row r="210" spans="1:43" x14ac:dyDescent="0.75">
      <c r="A210" s="4" t="s">
        <v>249</v>
      </c>
      <c r="B210" s="22">
        <v>2730</v>
      </c>
      <c r="C210" s="22">
        <v>1.101</v>
      </c>
      <c r="D210" s="22">
        <v>7.9000000000000001E-2</v>
      </c>
      <c r="E210" s="22">
        <v>36900</v>
      </c>
      <c r="F210" s="20">
        <v>25.974025974025999</v>
      </c>
      <c r="G210" s="22">
        <v>1.1759443258148901</v>
      </c>
      <c r="H210" s="18">
        <v>0.1002</v>
      </c>
      <c r="I210" s="15">
        <v>3.41631128029615E-3</v>
      </c>
      <c r="J210" s="24">
        <v>0.87756999999999996</v>
      </c>
      <c r="K210" s="18">
        <v>0.52400000000000002</v>
      </c>
      <c r="L210" s="15">
        <v>1.6227379007097802E-2</v>
      </c>
      <c r="M210" s="18">
        <v>3.85E-2</v>
      </c>
      <c r="N210" s="16">
        <v>1.7430434769391101E-3</v>
      </c>
      <c r="O210" s="24">
        <v>0.55067999999999995</v>
      </c>
      <c r="P210" s="10">
        <v>244</v>
      </c>
      <c r="Q210" s="6">
        <v>10.8723437838292</v>
      </c>
      <c r="R210" s="6">
        <v>12.1399983477937</v>
      </c>
      <c r="S210" s="10">
        <v>427</v>
      </c>
      <c r="T210" s="6">
        <v>10.6852182526909</v>
      </c>
      <c r="U210" s="6">
        <v>13.2826272642</v>
      </c>
      <c r="V210" s="10">
        <v>1600</v>
      </c>
      <c r="W210" s="6">
        <v>61.429699156503702</v>
      </c>
      <c r="X210" s="6">
        <v>61.999789316097001</v>
      </c>
      <c r="Y210" s="6">
        <v>42.857142857142897</v>
      </c>
      <c r="Z210" s="6">
        <v>84.75</v>
      </c>
      <c r="AA210" s="7" t="s">
        <v>35</v>
      </c>
      <c r="AB210" s="7" t="s">
        <v>35</v>
      </c>
      <c r="AC210" s="7" t="s">
        <v>35</v>
      </c>
      <c r="AD210" s="13">
        <v>229</v>
      </c>
      <c r="AE210" s="6">
        <v>10.8723437838292</v>
      </c>
      <c r="AF210" s="13">
        <v>230</v>
      </c>
      <c r="AG210" s="6">
        <v>12.3679379488919</v>
      </c>
      <c r="AH210" s="13">
        <v>244</v>
      </c>
      <c r="AI210" s="6">
        <v>11.293048235908399</v>
      </c>
      <c r="AJ210" s="6">
        <v>6.2899999999999998E-2</v>
      </c>
      <c r="AK210" s="6">
        <v>7.1999999999999998E-3</v>
      </c>
      <c r="AL210" s="33" t="str">
        <f t="shared" si="19"/>
        <v>Discordant</v>
      </c>
      <c r="AM210" s="33" t="str">
        <f t="shared" si="20"/>
        <v>Discordant</v>
      </c>
      <c r="AN210" s="29">
        <f t="shared" si="21"/>
        <v>2730</v>
      </c>
      <c r="AO210" s="29">
        <f t="shared" si="22"/>
        <v>1.101</v>
      </c>
      <c r="AP210" s="29">
        <f t="shared" si="23"/>
        <v>7.9000000000000001E-2</v>
      </c>
      <c r="AQ210" s="34">
        <f t="shared" si="24"/>
        <v>0.90826521344232514</v>
      </c>
    </row>
    <row r="211" spans="1:43" x14ac:dyDescent="0.75">
      <c r="A211" s="4" t="s">
        <v>250</v>
      </c>
      <c r="B211" s="22">
        <v>1490</v>
      </c>
      <c r="C211" s="22">
        <v>1.3009999999999999</v>
      </c>
      <c r="D211" s="22">
        <v>8.2000000000000003E-2</v>
      </c>
      <c r="E211" s="22">
        <v>14600</v>
      </c>
      <c r="F211" s="20">
        <v>20.6611570247934</v>
      </c>
      <c r="G211" s="22">
        <v>0.70824726029915497</v>
      </c>
      <c r="H211" s="18">
        <v>5.4899999999999997E-2</v>
      </c>
      <c r="I211" s="15">
        <v>1.4019965181792701E-3</v>
      </c>
      <c r="J211" s="24">
        <v>0.74880999999999998</v>
      </c>
      <c r="K211" s="18">
        <v>0.36599999999999999</v>
      </c>
      <c r="L211" s="15">
        <v>1.0638516656000499E-2</v>
      </c>
      <c r="M211" s="18">
        <v>4.8399999999999999E-2</v>
      </c>
      <c r="N211" s="16">
        <v>1.6591117020863899E-3</v>
      </c>
      <c r="O211" s="24">
        <v>0.70032000000000005</v>
      </c>
      <c r="P211" s="10">
        <v>305</v>
      </c>
      <c r="Q211" s="6">
        <v>10.3380116872261</v>
      </c>
      <c r="R211" s="6">
        <v>12.3333324372374</v>
      </c>
      <c r="S211" s="10">
        <v>316.39999999999998</v>
      </c>
      <c r="T211" s="6">
        <v>7.8962407934616898</v>
      </c>
      <c r="U211" s="6">
        <v>10.007726718365801</v>
      </c>
      <c r="V211" s="10">
        <v>401</v>
      </c>
      <c r="W211" s="6">
        <v>70.547154832897107</v>
      </c>
      <c r="X211" s="6">
        <v>79.195466558921396</v>
      </c>
      <c r="Y211" s="6">
        <v>3.60303413400757</v>
      </c>
      <c r="Z211" s="6">
        <v>23.940149625935199</v>
      </c>
      <c r="AA211" s="7">
        <v>305</v>
      </c>
      <c r="AB211" s="7">
        <v>10.3380116872261</v>
      </c>
      <c r="AC211" s="7">
        <v>12.3333324372374</v>
      </c>
      <c r="AD211" s="13">
        <v>304</v>
      </c>
      <c r="AE211" s="6">
        <v>10.3380116872261</v>
      </c>
      <c r="AF211" s="13">
        <v>301</v>
      </c>
      <c r="AG211" s="6">
        <v>9.7794242503497397</v>
      </c>
      <c r="AH211" s="13">
        <v>280</v>
      </c>
      <c r="AI211" s="6">
        <v>59.130906089935401</v>
      </c>
      <c r="AJ211" s="6">
        <v>4.0000000000000001E-3</v>
      </c>
      <c r="AK211" s="6">
        <v>2E-3</v>
      </c>
      <c r="AL211" s="33">
        <f t="shared" si="19"/>
        <v>305</v>
      </c>
      <c r="AM211" s="33">
        <f t="shared" si="20"/>
        <v>10.3380116872261</v>
      </c>
      <c r="AN211" s="29">
        <f t="shared" si="21"/>
        <v>1490</v>
      </c>
      <c r="AO211" s="29">
        <f t="shared" si="22"/>
        <v>1.3009999999999999</v>
      </c>
      <c r="AP211" s="29">
        <f t="shared" si="23"/>
        <v>8.2000000000000003E-2</v>
      </c>
      <c r="AQ211" s="34">
        <f t="shared" si="24"/>
        <v>0.76863950807071491</v>
      </c>
    </row>
    <row r="212" spans="1:43" x14ac:dyDescent="0.75">
      <c r="A212" s="4" t="s">
        <v>251</v>
      </c>
      <c r="B212" s="22">
        <v>403</v>
      </c>
      <c r="C212" s="22">
        <v>2.3809999999999998</v>
      </c>
      <c r="D212" s="22">
        <v>8.7999999999999995E-2</v>
      </c>
      <c r="E212" s="22">
        <v>24500</v>
      </c>
      <c r="F212" s="20">
        <v>4.6061722708429302</v>
      </c>
      <c r="G212" s="22">
        <v>0.152363025778088</v>
      </c>
      <c r="H212" s="18">
        <v>8.2000000000000003E-2</v>
      </c>
      <c r="I212" s="15">
        <v>1.53409001373509E-3</v>
      </c>
      <c r="J212" s="24">
        <v>0.45501999999999998</v>
      </c>
      <c r="K212" s="18">
        <v>2.496</v>
      </c>
      <c r="L212" s="15">
        <v>8.4762628929499206E-2</v>
      </c>
      <c r="M212" s="18">
        <v>0.21709999999999999</v>
      </c>
      <c r="N212" s="16">
        <v>7.18123659981342E-3</v>
      </c>
      <c r="O212" s="24">
        <v>0.82045000000000001</v>
      </c>
      <c r="P212" s="10">
        <v>1266</v>
      </c>
      <c r="Q212" s="6">
        <v>38.100317710089101</v>
      </c>
      <c r="R212" s="6">
        <v>46.119095859664903</v>
      </c>
      <c r="S212" s="10">
        <v>1268</v>
      </c>
      <c r="T212" s="6">
        <v>24.292367599576998</v>
      </c>
      <c r="U212" s="6">
        <v>29.300924145925901</v>
      </c>
      <c r="V212" s="10">
        <v>1241</v>
      </c>
      <c r="W212" s="6">
        <v>37.216400875173797</v>
      </c>
      <c r="X212" s="6">
        <v>43.168444520299602</v>
      </c>
      <c r="Y212" s="6">
        <v>0.15772870662461</v>
      </c>
      <c r="Z212" s="6">
        <v>-2.01450443190976</v>
      </c>
      <c r="AA212" s="7">
        <v>1266</v>
      </c>
      <c r="AB212" s="7">
        <v>38.100317710089101</v>
      </c>
      <c r="AC212" s="7">
        <v>46.119095859664903</v>
      </c>
      <c r="AD212" s="13">
        <v>1263</v>
      </c>
      <c r="AE212" s="6">
        <v>38.514142981633697</v>
      </c>
      <c r="AF212" s="13">
        <v>1248</v>
      </c>
      <c r="AG212" s="6">
        <v>27.470204287427102</v>
      </c>
      <c r="AH212" s="13">
        <v>1192</v>
      </c>
      <c r="AI212" s="6">
        <v>33.592208830346898</v>
      </c>
      <c r="AJ212" s="6">
        <v>2.5999999999999999E-3</v>
      </c>
      <c r="AK212" s="6">
        <v>2E-3</v>
      </c>
      <c r="AL212" s="33">
        <f t="shared" si="19"/>
        <v>1266</v>
      </c>
      <c r="AM212" s="33">
        <f t="shared" si="20"/>
        <v>38.100317710089101</v>
      </c>
      <c r="AN212" s="29">
        <f t="shared" si="21"/>
        <v>403</v>
      </c>
      <c r="AO212" s="29">
        <f t="shared" si="22"/>
        <v>2.3809999999999998</v>
      </c>
      <c r="AP212" s="29">
        <f t="shared" si="23"/>
        <v>8.7999999999999995E-2</v>
      </c>
      <c r="AQ212" s="34">
        <f t="shared" si="24"/>
        <v>0.41999160016799669</v>
      </c>
    </row>
    <row r="213" spans="1:43" x14ac:dyDescent="0.75">
      <c r="A213" s="4" t="s">
        <v>252</v>
      </c>
      <c r="B213" s="22">
        <v>1244</v>
      </c>
      <c r="C213" s="22">
        <v>1.1850000000000001</v>
      </c>
      <c r="D213" s="22">
        <v>5.6000000000000001E-2</v>
      </c>
      <c r="E213" s="22">
        <v>9270</v>
      </c>
      <c r="F213" s="20">
        <v>25</v>
      </c>
      <c r="G213" s="22">
        <v>0.74260152925374301</v>
      </c>
      <c r="H213" s="18">
        <v>5.1700000000000003E-2</v>
      </c>
      <c r="I213" s="15">
        <v>1.5648660208207701E-3</v>
      </c>
      <c r="J213" s="24">
        <v>0.33246999999999999</v>
      </c>
      <c r="K213" s="18">
        <v>0.28520000000000001</v>
      </c>
      <c r="L213" s="15">
        <v>8.5453458571083992E-3</v>
      </c>
      <c r="M213" s="18">
        <v>0.04</v>
      </c>
      <c r="N213" s="16">
        <v>1.18816244680599E-3</v>
      </c>
      <c r="O213" s="24">
        <v>0.61178999999999994</v>
      </c>
      <c r="P213" s="10">
        <v>252.6</v>
      </c>
      <c r="Q213" s="6">
        <v>7.3931149831690304</v>
      </c>
      <c r="R213" s="6">
        <v>9.2766633179361495</v>
      </c>
      <c r="S213" s="10">
        <v>254.6</v>
      </c>
      <c r="T213" s="6">
        <v>6.7455769693759997</v>
      </c>
      <c r="U213" s="6">
        <v>8.4519055171944206</v>
      </c>
      <c r="V213" s="10">
        <v>265</v>
      </c>
      <c r="W213" s="6">
        <v>72.914028494282206</v>
      </c>
      <c r="X213" s="6">
        <v>78.018215475093399</v>
      </c>
      <c r="Y213" s="6">
        <v>0.78554595443833397</v>
      </c>
      <c r="Z213" s="6">
        <v>4.6792452830188704</v>
      </c>
      <c r="AA213" s="7">
        <v>252.6</v>
      </c>
      <c r="AB213" s="7">
        <v>7.3931149831690304</v>
      </c>
      <c r="AC213" s="7">
        <v>9.2766633179361495</v>
      </c>
      <c r="AD213" s="13">
        <v>252.2</v>
      </c>
      <c r="AE213" s="6">
        <v>7.4634140414664403</v>
      </c>
      <c r="AF213" s="13">
        <v>248.8</v>
      </c>
      <c r="AG213" s="6">
        <v>6.8203642607837196</v>
      </c>
      <c r="AH213" s="13">
        <v>214</v>
      </c>
      <c r="AI213" s="6">
        <v>65.861244683538999</v>
      </c>
      <c r="AJ213" s="6">
        <v>1.6999999999999999E-3</v>
      </c>
      <c r="AK213" s="6">
        <v>1.4E-3</v>
      </c>
      <c r="AL213" s="33">
        <f t="shared" si="19"/>
        <v>252.6</v>
      </c>
      <c r="AM213" s="33">
        <f t="shared" si="20"/>
        <v>7.3931149831690304</v>
      </c>
      <c r="AN213" s="29">
        <f t="shared" si="21"/>
        <v>1244</v>
      </c>
      <c r="AO213" s="29">
        <f t="shared" si="22"/>
        <v>1.1850000000000001</v>
      </c>
      <c r="AP213" s="29">
        <f t="shared" si="23"/>
        <v>5.6000000000000001E-2</v>
      </c>
      <c r="AQ213" s="34">
        <f t="shared" si="24"/>
        <v>0.8438818565400843</v>
      </c>
    </row>
    <row r="214" spans="1:43" x14ac:dyDescent="0.75">
      <c r="A214" s="4" t="s">
        <v>253</v>
      </c>
      <c r="B214" s="22">
        <v>372</v>
      </c>
      <c r="C214" s="22">
        <v>2.0299999999999998</v>
      </c>
      <c r="D214" s="22">
        <v>0.11</v>
      </c>
      <c r="E214" s="22">
        <v>3270</v>
      </c>
      <c r="F214" s="20">
        <v>20.325203252032502</v>
      </c>
      <c r="G214" s="22">
        <v>0.70894353222555095</v>
      </c>
      <c r="H214" s="18">
        <v>5.2600000000000001E-2</v>
      </c>
      <c r="I214" s="15">
        <v>3.3928255398123501E-3</v>
      </c>
      <c r="J214" s="24">
        <v>0.10591</v>
      </c>
      <c r="K214" s="18">
        <v>0.35799999999999998</v>
      </c>
      <c r="L214" s="15">
        <v>1.48928578909489E-2</v>
      </c>
      <c r="M214" s="18">
        <v>4.9200000000000001E-2</v>
      </c>
      <c r="N214" s="16">
        <v>1.71609707184646E-3</v>
      </c>
      <c r="O214" s="24">
        <v>0.60694999999999999</v>
      </c>
      <c r="P214" s="10">
        <v>310</v>
      </c>
      <c r="Q214" s="6">
        <v>10.4193428747126</v>
      </c>
      <c r="R214" s="6">
        <v>12.459367416273</v>
      </c>
      <c r="S214" s="10">
        <v>310</v>
      </c>
      <c r="T214" s="6">
        <v>11.1584664548703</v>
      </c>
      <c r="U214" s="6">
        <v>12.6928397964839</v>
      </c>
      <c r="V214" s="10">
        <v>300</v>
      </c>
      <c r="W214" s="6">
        <v>146.53692529671801</v>
      </c>
      <c r="X214" s="6">
        <v>148.789893805676</v>
      </c>
      <c r="Y214" s="6">
        <v>0</v>
      </c>
      <c r="Z214" s="6">
        <v>-3.3333333333333401</v>
      </c>
      <c r="AA214" s="7">
        <v>310</v>
      </c>
      <c r="AB214" s="7">
        <v>10.4193428747126</v>
      </c>
      <c r="AC214" s="7">
        <v>12.459367416273</v>
      </c>
      <c r="AD214" s="13">
        <v>310</v>
      </c>
      <c r="AE214" s="6">
        <v>10.4193428747126</v>
      </c>
      <c r="AF214" s="13">
        <v>306</v>
      </c>
      <c r="AG214" s="6">
        <v>9.2584757722027504</v>
      </c>
      <c r="AH214" s="13">
        <v>285</v>
      </c>
      <c r="AI214" s="6">
        <v>134.965408440147</v>
      </c>
      <c r="AJ214" s="6">
        <v>1.1999999999999999E-3</v>
      </c>
      <c r="AK214" s="6">
        <v>2.7000000000000001E-3</v>
      </c>
      <c r="AL214" s="33">
        <f t="shared" si="19"/>
        <v>310</v>
      </c>
      <c r="AM214" s="33">
        <f t="shared" si="20"/>
        <v>10.4193428747126</v>
      </c>
      <c r="AN214" s="29">
        <f t="shared" si="21"/>
        <v>372</v>
      </c>
      <c r="AO214" s="29">
        <f t="shared" si="22"/>
        <v>2.0299999999999998</v>
      </c>
      <c r="AP214" s="29">
        <f t="shared" si="23"/>
        <v>0.11</v>
      </c>
      <c r="AQ214" s="34">
        <f t="shared" si="24"/>
        <v>0.49261083743842371</v>
      </c>
    </row>
    <row r="215" spans="1:43" x14ac:dyDescent="0.75">
      <c r="A215" s="4" t="s">
        <v>254</v>
      </c>
      <c r="B215" s="22">
        <v>796</v>
      </c>
      <c r="C215" s="22">
        <v>2.0299999999999998</v>
      </c>
      <c r="D215" s="22">
        <v>0.13</v>
      </c>
      <c r="E215" s="22">
        <v>7730</v>
      </c>
      <c r="F215" s="20">
        <v>18.214936247723099</v>
      </c>
      <c r="G215" s="22">
        <v>0.63078040583398898</v>
      </c>
      <c r="H215" s="18">
        <v>5.1900000000000002E-2</v>
      </c>
      <c r="I215" s="15">
        <v>1.7230602185083E-3</v>
      </c>
      <c r="J215" s="24">
        <v>0.41322999999999999</v>
      </c>
      <c r="K215" s="18">
        <v>0.39300000000000002</v>
      </c>
      <c r="L215" s="15">
        <v>1.26725724128923E-2</v>
      </c>
      <c r="M215" s="18">
        <v>5.4899999999999997E-2</v>
      </c>
      <c r="N215" s="16">
        <v>1.9011784509877E-3</v>
      </c>
      <c r="O215" s="24">
        <v>0.81303000000000003</v>
      </c>
      <c r="P215" s="10">
        <v>344</v>
      </c>
      <c r="Q215" s="6">
        <v>11.427911544162599</v>
      </c>
      <c r="R215" s="6">
        <v>13.7144056799795</v>
      </c>
      <c r="S215" s="10">
        <v>336</v>
      </c>
      <c r="T215" s="6">
        <v>9.1533197613788708</v>
      </c>
      <c r="U215" s="6">
        <v>11.211481031449299</v>
      </c>
      <c r="V215" s="10">
        <v>278</v>
      </c>
      <c r="W215" s="6">
        <v>67.305747888242706</v>
      </c>
      <c r="X215" s="6">
        <v>70.830384096127702</v>
      </c>
      <c r="Y215" s="6">
        <v>-2.38095238095238</v>
      </c>
      <c r="Z215" s="6">
        <v>-23.741007194244599</v>
      </c>
      <c r="AA215" s="7">
        <v>344</v>
      </c>
      <c r="AB215" s="7">
        <v>11.427911544162599</v>
      </c>
      <c r="AC215" s="7">
        <v>13.7144056799795</v>
      </c>
      <c r="AD215" s="13">
        <v>344</v>
      </c>
      <c r="AE215" s="6">
        <v>11.860360966732999</v>
      </c>
      <c r="AF215" s="13">
        <v>334</v>
      </c>
      <c r="AG215" s="6">
        <v>10.009758371411801</v>
      </c>
      <c r="AH215" s="13">
        <v>258</v>
      </c>
      <c r="AI215" s="6">
        <v>62.444540984746503</v>
      </c>
      <c r="AJ215" s="6">
        <v>1.2099999999999999E-3</v>
      </c>
      <c r="AK215" s="6">
        <v>8.0000000000000004E-4</v>
      </c>
      <c r="AL215" s="33">
        <f t="shared" si="19"/>
        <v>344</v>
      </c>
      <c r="AM215" s="33">
        <f t="shared" si="20"/>
        <v>11.427911544162599</v>
      </c>
      <c r="AN215" s="29">
        <f t="shared" si="21"/>
        <v>796</v>
      </c>
      <c r="AO215" s="29">
        <f t="shared" si="22"/>
        <v>2.0299999999999998</v>
      </c>
      <c r="AP215" s="29">
        <f t="shared" si="23"/>
        <v>0.13</v>
      </c>
      <c r="AQ215" s="34">
        <f t="shared" si="24"/>
        <v>0.49261083743842371</v>
      </c>
    </row>
    <row r="216" spans="1:43" x14ac:dyDescent="0.75">
      <c r="A216" s="4" t="s">
        <v>255</v>
      </c>
      <c r="B216" s="22">
        <v>583</v>
      </c>
      <c r="C216" s="22">
        <v>0.91100000000000003</v>
      </c>
      <c r="D216" s="22">
        <v>5.5E-2</v>
      </c>
      <c r="E216" s="22">
        <v>11860</v>
      </c>
      <c r="F216" s="20">
        <v>10.4712041884817</v>
      </c>
      <c r="G216" s="22">
        <v>0.395755354115916</v>
      </c>
      <c r="H216" s="18">
        <v>6.1600000000000002E-2</v>
      </c>
      <c r="I216" s="15">
        <v>1.57795115001642E-3</v>
      </c>
      <c r="J216" s="24">
        <v>0.27002999999999999</v>
      </c>
      <c r="K216" s="18">
        <v>0.81200000000000006</v>
      </c>
      <c r="L216" s="15">
        <v>2.9734085076894502E-2</v>
      </c>
      <c r="M216" s="18">
        <v>9.5500000000000002E-2</v>
      </c>
      <c r="N216" s="16">
        <v>3.6093877683756798E-3</v>
      </c>
      <c r="O216" s="24">
        <v>0.87680000000000002</v>
      </c>
      <c r="P216" s="10">
        <v>587</v>
      </c>
      <c r="Q216" s="6">
        <v>21.016890455139599</v>
      </c>
      <c r="R216" s="6">
        <v>24.556262320236801</v>
      </c>
      <c r="S216" s="10">
        <v>602</v>
      </c>
      <c r="T216" s="6">
        <v>16.785978402021399</v>
      </c>
      <c r="U216" s="6">
        <v>19.6854545759603</v>
      </c>
      <c r="V216" s="10">
        <v>657</v>
      </c>
      <c r="W216" s="6">
        <v>59.970416492291399</v>
      </c>
      <c r="X216" s="6">
        <v>65.726227669249894</v>
      </c>
      <c r="Y216" s="6">
        <v>2.4916943521594699</v>
      </c>
      <c r="Z216" s="6">
        <v>10.6544901065449</v>
      </c>
      <c r="AA216" s="7">
        <v>587</v>
      </c>
      <c r="AB216" s="7">
        <v>21.016890455139599</v>
      </c>
      <c r="AC216" s="7">
        <v>24.556262320236801</v>
      </c>
      <c r="AD216" s="13">
        <v>585</v>
      </c>
      <c r="AE216" s="6">
        <v>21.482054939026199</v>
      </c>
      <c r="AF216" s="13">
        <v>578</v>
      </c>
      <c r="AG216" s="6">
        <v>18.2242714782547</v>
      </c>
      <c r="AH216" s="13">
        <v>548</v>
      </c>
      <c r="AI216" s="6">
        <v>54.2214980820237</v>
      </c>
      <c r="AJ216" s="6">
        <v>4.1000000000000003E-3</v>
      </c>
      <c r="AK216" s="6">
        <v>1.6000000000000001E-3</v>
      </c>
      <c r="AL216" s="33">
        <f t="shared" si="19"/>
        <v>587</v>
      </c>
      <c r="AM216" s="33">
        <f t="shared" si="20"/>
        <v>21.016890455139599</v>
      </c>
      <c r="AN216" s="29">
        <f t="shared" si="21"/>
        <v>583</v>
      </c>
      <c r="AO216" s="29">
        <f t="shared" si="22"/>
        <v>0.91100000000000003</v>
      </c>
      <c r="AP216" s="29">
        <f t="shared" si="23"/>
        <v>5.5E-2</v>
      </c>
      <c r="AQ216" s="34">
        <f t="shared" si="24"/>
        <v>1.097694840834248</v>
      </c>
    </row>
    <row r="217" spans="1:43" x14ac:dyDescent="0.75">
      <c r="A217" s="4" t="s">
        <v>256</v>
      </c>
      <c r="B217" s="22">
        <v>1290</v>
      </c>
      <c r="C217" s="22">
        <v>1.55</v>
      </c>
      <c r="D217" s="22">
        <v>0.21</v>
      </c>
      <c r="E217" s="22">
        <v>13600</v>
      </c>
      <c r="F217" s="20">
        <v>24.271844660194201</v>
      </c>
      <c r="G217" s="22">
        <v>1.0782933820657701</v>
      </c>
      <c r="H217" s="18">
        <v>7.85E-2</v>
      </c>
      <c r="I217" s="15">
        <v>2.3801001973473099E-3</v>
      </c>
      <c r="J217" s="24">
        <v>0.75621000000000005</v>
      </c>
      <c r="K217" s="18">
        <v>0.442</v>
      </c>
      <c r="L217" s="15">
        <v>1.61202352389784E-2</v>
      </c>
      <c r="M217" s="18">
        <v>4.1200000000000001E-2</v>
      </c>
      <c r="N217" s="16">
        <v>1.8303383184537199E-3</v>
      </c>
      <c r="O217" s="24">
        <v>0.86824000000000001</v>
      </c>
      <c r="P217" s="10">
        <v>260</v>
      </c>
      <c r="Q217" s="6">
        <v>11.5993371919803</v>
      </c>
      <c r="R217" s="6">
        <v>12.9529292987267</v>
      </c>
      <c r="S217" s="10">
        <v>371</v>
      </c>
      <c r="T217" s="6">
        <v>11.312695943042799</v>
      </c>
      <c r="U217" s="6">
        <v>13.3211354397913</v>
      </c>
      <c r="V217" s="10">
        <v>1148</v>
      </c>
      <c r="W217" s="6">
        <v>52.998342696070601</v>
      </c>
      <c r="X217" s="6">
        <v>55.237064356603703</v>
      </c>
      <c r="Y217" s="6">
        <v>29.919137466307301</v>
      </c>
      <c r="Z217" s="6">
        <v>77.351916376306605</v>
      </c>
      <c r="AA217" s="7" t="s">
        <v>35</v>
      </c>
      <c r="AB217" s="7" t="s">
        <v>35</v>
      </c>
      <c r="AC217" s="7" t="s">
        <v>35</v>
      </c>
      <c r="AD217" s="13">
        <v>252</v>
      </c>
      <c r="AE217" s="6">
        <v>11.5993371919803</v>
      </c>
      <c r="AF217" s="13">
        <v>252</v>
      </c>
      <c r="AG217" s="6">
        <v>12.2620181658541</v>
      </c>
      <c r="AH217" s="13">
        <v>260</v>
      </c>
      <c r="AI217" s="6">
        <v>28.393438124505799</v>
      </c>
      <c r="AJ217" s="6">
        <v>3.4799999999999998E-2</v>
      </c>
      <c r="AK217" s="6">
        <v>4.1999999999999997E-3</v>
      </c>
      <c r="AL217" s="33" t="str">
        <f t="shared" si="19"/>
        <v>Discordant</v>
      </c>
      <c r="AM217" s="33" t="str">
        <f t="shared" si="20"/>
        <v>Discordant</v>
      </c>
      <c r="AN217" s="29">
        <f t="shared" si="21"/>
        <v>1290</v>
      </c>
      <c r="AO217" s="29">
        <f t="shared" si="22"/>
        <v>1.55</v>
      </c>
      <c r="AP217" s="29">
        <f t="shared" si="23"/>
        <v>0.21</v>
      </c>
      <c r="AQ217" s="34">
        <f t="shared" si="24"/>
        <v>0.64516129032258063</v>
      </c>
    </row>
    <row r="218" spans="1:43" x14ac:dyDescent="0.75">
      <c r="A218" s="4" t="s">
        <v>257</v>
      </c>
      <c r="B218" s="22">
        <v>545</v>
      </c>
      <c r="C218" s="22">
        <v>1.8939999999999999</v>
      </c>
      <c r="D218" s="22">
        <v>9.8000000000000004E-2</v>
      </c>
      <c r="E218" s="22">
        <v>6360</v>
      </c>
      <c r="F218" s="20">
        <v>19.841269841269799</v>
      </c>
      <c r="G218" s="22">
        <v>0.63511309885793998</v>
      </c>
      <c r="H218" s="18">
        <v>6.6600000000000006E-2</v>
      </c>
      <c r="I218" s="15">
        <v>2.6591487911352702E-3</v>
      </c>
      <c r="J218" s="24">
        <v>0.60209000000000001</v>
      </c>
      <c r="K218" s="18">
        <v>0.46200000000000002</v>
      </c>
      <c r="L218" s="15">
        <v>1.3562456243615999E-2</v>
      </c>
      <c r="M218" s="18">
        <v>5.04E-2</v>
      </c>
      <c r="N218" s="16">
        <v>1.61328888919499E-3</v>
      </c>
      <c r="O218" s="24">
        <v>0.56269000000000002</v>
      </c>
      <c r="P218" s="10">
        <v>317</v>
      </c>
      <c r="Q218" s="6">
        <v>10.1272178696663</v>
      </c>
      <c r="R218" s="6">
        <v>12.3055407479298</v>
      </c>
      <c r="S218" s="10">
        <v>385.6</v>
      </c>
      <c r="T218" s="6">
        <v>9.3735464452752097</v>
      </c>
      <c r="U218" s="6">
        <v>11.851112209804599</v>
      </c>
      <c r="V218" s="10">
        <v>816</v>
      </c>
      <c r="W218" s="6">
        <v>295.93804982356301</v>
      </c>
      <c r="X218" s="6">
        <v>310.74317770015801</v>
      </c>
      <c r="Y218" s="6">
        <v>17.790456431535301</v>
      </c>
      <c r="Z218" s="6">
        <v>61.151960784313701</v>
      </c>
      <c r="AA218" s="7">
        <v>317</v>
      </c>
      <c r="AB218" s="7">
        <v>10.1272178696663</v>
      </c>
      <c r="AC218" s="7">
        <v>12.3055407479298</v>
      </c>
      <c r="AD218" s="13">
        <v>312</v>
      </c>
      <c r="AE218" s="6">
        <v>10.1272178696663</v>
      </c>
      <c r="AF218" s="13">
        <v>312</v>
      </c>
      <c r="AG218" s="6">
        <v>10.171088582926201</v>
      </c>
      <c r="AH218" s="13">
        <v>317</v>
      </c>
      <c r="AI218" s="6">
        <v>293.422313966361</v>
      </c>
      <c r="AJ218" s="6">
        <v>1.7899999999999999E-2</v>
      </c>
      <c r="AK218" s="6">
        <v>2.8999999999999998E-3</v>
      </c>
      <c r="AL218" s="33">
        <f t="shared" si="19"/>
        <v>317</v>
      </c>
      <c r="AM218" s="33">
        <f t="shared" si="20"/>
        <v>10.1272178696663</v>
      </c>
      <c r="AN218" s="29">
        <f t="shared" si="21"/>
        <v>545</v>
      </c>
      <c r="AO218" s="29">
        <f t="shared" si="22"/>
        <v>1.8939999999999999</v>
      </c>
      <c r="AP218" s="29">
        <f t="shared" si="23"/>
        <v>9.8000000000000004E-2</v>
      </c>
      <c r="AQ218" s="34">
        <f t="shared" si="24"/>
        <v>0.52798310454065478</v>
      </c>
    </row>
    <row r="219" spans="1:43" x14ac:dyDescent="0.75">
      <c r="A219" s="4" t="s">
        <v>258</v>
      </c>
      <c r="B219" s="22">
        <v>1064</v>
      </c>
      <c r="C219" s="22">
        <v>2.92</v>
      </c>
      <c r="D219" s="22">
        <v>0.33</v>
      </c>
      <c r="E219" s="22">
        <v>9560</v>
      </c>
      <c r="F219" s="20">
        <v>20.202020202020201</v>
      </c>
      <c r="G219" s="22">
        <v>1.1354947276837399</v>
      </c>
      <c r="H219" s="18">
        <v>5.5199999999999999E-2</v>
      </c>
      <c r="I219" s="15">
        <v>1.9445299736304501E-3</v>
      </c>
      <c r="J219" s="24">
        <v>0.79254999999999998</v>
      </c>
      <c r="K219" s="18">
        <v>0.372</v>
      </c>
      <c r="L219" s="15">
        <v>1.45958635565012E-2</v>
      </c>
      <c r="M219" s="18">
        <v>4.9500000000000002E-2</v>
      </c>
      <c r="N219" s="16">
        <v>2.7822459565070802E-3</v>
      </c>
      <c r="O219" s="24">
        <v>0.89673999999999998</v>
      </c>
      <c r="P219" s="10">
        <v>311</v>
      </c>
      <c r="Q219" s="6">
        <v>16.9886703162028</v>
      </c>
      <c r="R219" s="6">
        <v>18.325718644042698</v>
      </c>
      <c r="S219" s="10">
        <v>320</v>
      </c>
      <c r="T219" s="6">
        <v>10.7722335400726</v>
      </c>
      <c r="U219" s="6">
        <v>12.4400078457198</v>
      </c>
      <c r="V219" s="10">
        <v>406</v>
      </c>
      <c r="W219" s="6">
        <v>98.241213924385903</v>
      </c>
      <c r="X219" s="6">
        <v>104.73789236233399</v>
      </c>
      <c r="Y219" s="6">
        <v>2.8125</v>
      </c>
      <c r="Z219" s="6">
        <v>23.3990147783251</v>
      </c>
      <c r="AA219" s="7">
        <v>311</v>
      </c>
      <c r="AB219" s="7">
        <v>16.9886703162028</v>
      </c>
      <c r="AC219" s="7">
        <v>18.325718644042698</v>
      </c>
      <c r="AD219" s="13">
        <v>310</v>
      </c>
      <c r="AE219" s="6">
        <v>16.9886703162028</v>
      </c>
      <c r="AF219" s="13">
        <v>301</v>
      </c>
      <c r="AG219" s="6">
        <v>14.402292020434301</v>
      </c>
      <c r="AH219" s="13">
        <v>245</v>
      </c>
      <c r="AI219" s="6">
        <v>84.4274310478351</v>
      </c>
      <c r="AJ219" s="6">
        <v>5.4000000000000003E-3</v>
      </c>
      <c r="AK219" s="6">
        <v>2.5999999999999999E-3</v>
      </c>
      <c r="AL219" s="33">
        <f t="shared" si="19"/>
        <v>311</v>
      </c>
      <c r="AM219" s="33">
        <f t="shared" si="20"/>
        <v>16.9886703162028</v>
      </c>
      <c r="AN219" s="29">
        <f t="shared" si="21"/>
        <v>1064</v>
      </c>
      <c r="AO219" s="29">
        <f t="shared" si="22"/>
        <v>2.92</v>
      </c>
      <c r="AP219" s="29">
        <f t="shared" si="23"/>
        <v>0.33</v>
      </c>
      <c r="AQ219" s="34">
        <f t="shared" si="24"/>
        <v>0.34246575342465752</v>
      </c>
    </row>
    <row r="220" spans="1:43" x14ac:dyDescent="0.75">
      <c r="A220" s="4" t="s">
        <v>259</v>
      </c>
      <c r="B220" s="22">
        <v>666</v>
      </c>
      <c r="C220" s="22">
        <v>2.89</v>
      </c>
      <c r="D220" s="22">
        <v>0.3</v>
      </c>
      <c r="E220" s="22">
        <v>12620</v>
      </c>
      <c r="F220" s="20">
        <v>10.4602510460251</v>
      </c>
      <c r="G220" s="22">
        <v>0.54513558560912101</v>
      </c>
      <c r="H220" s="18">
        <v>6.0999999999999999E-2</v>
      </c>
      <c r="I220" s="15">
        <v>1.9740768074988598E-3</v>
      </c>
      <c r="J220" s="24">
        <v>0.78341000000000005</v>
      </c>
      <c r="K220" s="18">
        <v>0.78</v>
      </c>
      <c r="L220" s="15">
        <v>2.78533677676506E-2</v>
      </c>
      <c r="M220" s="18">
        <v>9.5600000000000004E-2</v>
      </c>
      <c r="N220" s="16">
        <v>4.9821903656925796E-3</v>
      </c>
      <c r="O220" s="24">
        <v>0.86189000000000004</v>
      </c>
      <c r="P220" s="10">
        <v>587</v>
      </c>
      <c r="Q220" s="6">
        <v>29.118657334580401</v>
      </c>
      <c r="R220" s="6">
        <v>31.772708616806099</v>
      </c>
      <c r="S220" s="10">
        <v>584</v>
      </c>
      <c r="T220" s="6">
        <v>15.7096663153443</v>
      </c>
      <c r="U220" s="6">
        <v>18.652372964875099</v>
      </c>
      <c r="V220" s="10">
        <v>624</v>
      </c>
      <c r="W220" s="6">
        <v>71.224970991929297</v>
      </c>
      <c r="X220" s="6">
        <v>75.866369740068706</v>
      </c>
      <c r="Y220" s="6">
        <v>-0.51369863013700001</v>
      </c>
      <c r="Z220" s="6">
        <v>5.9294871794871797</v>
      </c>
      <c r="AA220" s="7">
        <v>587</v>
      </c>
      <c r="AB220" s="7">
        <v>29.118657334580401</v>
      </c>
      <c r="AC220" s="7">
        <v>31.772708616806099</v>
      </c>
      <c r="AD220" s="13">
        <v>585</v>
      </c>
      <c r="AE220" s="6">
        <v>29.6580714978016</v>
      </c>
      <c r="AF220" s="13">
        <v>564</v>
      </c>
      <c r="AG220" s="6">
        <v>23.309410454566699</v>
      </c>
      <c r="AH220" s="13">
        <v>486</v>
      </c>
      <c r="AI220" s="6">
        <v>52.805032835906601</v>
      </c>
      <c r="AJ220" s="6">
        <v>5.1999999999999998E-3</v>
      </c>
      <c r="AK220" s="6">
        <v>3.0999999999999999E-3</v>
      </c>
      <c r="AL220" s="33">
        <f t="shared" si="19"/>
        <v>587</v>
      </c>
      <c r="AM220" s="33">
        <f t="shared" si="20"/>
        <v>29.118657334580401</v>
      </c>
      <c r="AN220" s="29">
        <f t="shared" si="21"/>
        <v>666</v>
      </c>
      <c r="AO220" s="29">
        <f t="shared" si="22"/>
        <v>2.89</v>
      </c>
      <c r="AP220" s="29">
        <f t="shared" si="23"/>
        <v>0.3</v>
      </c>
      <c r="AQ220" s="34">
        <f t="shared" si="24"/>
        <v>0.34602076124567471</v>
      </c>
    </row>
    <row r="221" spans="1:43" x14ac:dyDescent="0.75">
      <c r="A221" s="4" t="s">
        <v>260</v>
      </c>
      <c r="B221" s="22">
        <v>888</v>
      </c>
      <c r="C221" s="22">
        <v>3.16</v>
      </c>
      <c r="D221" s="22">
        <v>0.24</v>
      </c>
      <c r="E221" s="22">
        <v>7100</v>
      </c>
      <c r="F221" s="20">
        <v>19.193857965451102</v>
      </c>
      <c r="G221" s="22">
        <v>0.97578054103678102</v>
      </c>
      <c r="H221" s="18">
        <v>5.1999999999999998E-2</v>
      </c>
      <c r="I221" s="15">
        <v>2.0330560597544901E-3</v>
      </c>
      <c r="J221" s="24">
        <v>0.80735000000000001</v>
      </c>
      <c r="K221" s="18">
        <v>0.36399999999999999</v>
      </c>
      <c r="L221" s="15">
        <v>1.17510865131697E-2</v>
      </c>
      <c r="M221" s="18">
        <v>5.21E-2</v>
      </c>
      <c r="N221" s="16">
        <v>2.6486684583956499E-3</v>
      </c>
      <c r="O221" s="24">
        <v>0.86431000000000002</v>
      </c>
      <c r="P221" s="10">
        <v>327</v>
      </c>
      <c r="Q221" s="6">
        <v>16.0774936928625</v>
      </c>
      <c r="R221" s="6">
        <v>17.6220055515086</v>
      </c>
      <c r="S221" s="10">
        <v>314.8</v>
      </c>
      <c r="T221" s="6">
        <v>8.7570234153260404</v>
      </c>
      <c r="U221" s="6">
        <v>10.6858382608126</v>
      </c>
      <c r="V221" s="10">
        <v>277</v>
      </c>
      <c r="W221" s="6">
        <v>83.216410584186207</v>
      </c>
      <c r="X221" s="6">
        <v>86.353169539229</v>
      </c>
      <c r="Y221" s="6">
        <v>-3.8754764930114298</v>
      </c>
      <c r="Z221" s="6">
        <v>-18.050541516245499</v>
      </c>
      <c r="AA221" s="7">
        <v>327</v>
      </c>
      <c r="AB221" s="7">
        <v>16.0774936928625</v>
      </c>
      <c r="AC221" s="7">
        <v>17.6220055515086</v>
      </c>
      <c r="AD221" s="13">
        <v>328</v>
      </c>
      <c r="AE221" s="6">
        <v>16.613753442375099</v>
      </c>
      <c r="AF221" s="13">
        <v>323</v>
      </c>
      <c r="AG221" s="6">
        <v>14.9037541947178</v>
      </c>
      <c r="AH221" s="13">
        <v>293</v>
      </c>
      <c r="AI221" s="6">
        <v>67.873234713809396</v>
      </c>
      <c r="AJ221" s="6">
        <v>-1E-4</v>
      </c>
      <c r="AK221" s="6">
        <v>2.8999999999999998E-3</v>
      </c>
      <c r="AL221" s="33">
        <f t="shared" si="19"/>
        <v>327</v>
      </c>
      <c r="AM221" s="33">
        <f t="shared" si="20"/>
        <v>16.0774936928625</v>
      </c>
      <c r="AN221" s="29">
        <f t="shared" si="21"/>
        <v>888</v>
      </c>
      <c r="AO221" s="29">
        <f t="shared" si="22"/>
        <v>3.16</v>
      </c>
      <c r="AP221" s="29">
        <f t="shared" si="23"/>
        <v>0.24</v>
      </c>
      <c r="AQ221" s="34">
        <f t="shared" si="24"/>
        <v>0.31645569620253161</v>
      </c>
    </row>
    <row r="222" spans="1:43" x14ac:dyDescent="0.75">
      <c r="A222" s="4" t="s">
        <v>261</v>
      </c>
      <c r="B222" s="22">
        <v>1220</v>
      </c>
      <c r="C222" s="22">
        <v>2.34</v>
      </c>
      <c r="D222" s="22">
        <v>0.22</v>
      </c>
      <c r="E222" s="22">
        <v>12990</v>
      </c>
      <c r="F222" s="20">
        <v>20.3665987780041</v>
      </c>
      <c r="G222" s="22">
        <v>0.84666212578716005</v>
      </c>
      <c r="H222" s="18">
        <v>6.2600000000000003E-2</v>
      </c>
      <c r="I222" s="15">
        <v>1.7948005114170201E-3</v>
      </c>
      <c r="J222" s="24">
        <v>0.63175000000000003</v>
      </c>
      <c r="K222" s="18">
        <v>0.42199999999999999</v>
      </c>
      <c r="L222" s="15">
        <v>1.48904634232787E-2</v>
      </c>
      <c r="M222" s="18">
        <v>4.9099999999999998E-2</v>
      </c>
      <c r="N222" s="16">
        <v>2.0411415194689399E-3</v>
      </c>
      <c r="O222" s="24">
        <v>0.75783999999999996</v>
      </c>
      <c r="P222" s="10">
        <v>309</v>
      </c>
      <c r="Q222" s="6">
        <v>12.2526069444967</v>
      </c>
      <c r="R222" s="6">
        <v>14.0220837997015</v>
      </c>
      <c r="S222" s="10">
        <v>357</v>
      </c>
      <c r="T222" s="6">
        <v>10.6990520306426</v>
      </c>
      <c r="U222" s="6">
        <v>12.682534778556199</v>
      </c>
      <c r="V222" s="10">
        <v>683</v>
      </c>
      <c r="W222" s="6">
        <v>4247.7090125303703</v>
      </c>
      <c r="X222" s="6">
        <v>4875.4241501803499</v>
      </c>
      <c r="Y222" s="6">
        <v>13.445378151260501</v>
      </c>
      <c r="Z222" s="6">
        <v>54.758418740849201</v>
      </c>
      <c r="AA222" s="7">
        <v>309</v>
      </c>
      <c r="AB222" s="7">
        <v>12.2526069444967</v>
      </c>
      <c r="AC222" s="7">
        <v>14.0220837997015</v>
      </c>
      <c r="AD222" s="13">
        <v>305</v>
      </c>
      <c r="AE222" s="6">
        <v>12.745013806831601</v>
      </c>
      <c r="AF222" s="13">
        <v>306</v>
      </c>
      <c r="AG222" s="6">
        <v>12.618625691983899</v>
      </c>
      <c r="AH222" s="13">
        <v>308</v>
      </c>
      <c r="AI222" s="6">
        <v>4247.4849102888802</v>
      </c>
      <c r="AJ222" s="6">
        <v>1.3100000000000001E-2</v>
      </c>
      <c r="AK222" s="6">
        <v>3.0999999999999999E-3</v>
      </c>
      <c r="AL222" s="33">
        <f t="shared" si="19"/>
        <v>309</v>
      </c>
      <c r="AM222" s="33">
        <f t="shared" si="20"/>
        <v>12.2526069444967</v>
      </c>
      <c r="AN222" s="29">
        <f t="shared" si="21"/>
        <v>1220</v>
      </c>
      <c r="AO222" s="29">
        <f t="shared" si="22"/>
        <v>2.34</v>
      </c>
      <c r="AP222" s="29">
        <f t="shared" si="23"/>
        <v>0.22</v>
      </c>
      <c r="AQ222" s="34">
        <f t="shared" si="24"/>
        <v>0.42735042735042739</v>
      </c>
    </row>
    <row r="223" spans="1:43" x14ac:dyDescent="0.75">
      <c r="A223" s="4" t="s">
        <v>262</v>
      </c>
      <c r="B223" s="22">
        <v>2190</v>
      </c>
      <c r="C223" s="22">
        <v>0.85</v>
      </c>
      <c r="D223" s="22">
        <v>0.1</v>
      </c>
      <c r="E223" s="22">
        <v>22000</v>
      </c>
      <c r="F223" s="20">
        <v>27.932960893854698</v>
      </c>
      <c r="G223" s="22">
        <v>2.29637412969615</v>
      </c>
      <c r="H223" s="18">
        <v>8.6999999999999994E-2</v>
      </c>
      <c r="I223" s="15">
        <v>6.8171315238151698E-3</v>
      </c>
      <c r="J223" s="24">
        <v>0.96565000000000001</v>
      </c>
      <c r="K223" s="18">
        <v>0.40500000000000003</v>
      </c>
      <c r="L223" s="15">
        <v>1.9630138078984598E-2</v>
      </c>
      <c r="M223" s="18">
        <v>3.5799999999999998E-2</v>
      </c>
      <c r="N223" s="16">
        <v>2.9431249395837698E-3</v>
      </c>
      <c r="O223" s="24">
        <v>0.75646999999999998</v>
      </c>
      <c r="P223" s="10">
        <v>226</v>
      </c>
      <c r="Q223" s="6">
        <v>18.533502238655402</v>
      </c>
      <c r="R223" s="6">
        <v>19.205362109508901</v>
      </c>
      <c r="S223" s="10">
        <v>344</v>
      </c>
      <c r="T223" s="6">
        <v>14.0614943919984</v>
      </c>
      <c r="U223" s="6">
        <v>15.539667638110499</v>
      </c>
      <c r="V223" s="10">
        <v>1320</v>
      </c>
      <c r="W223" s="6">
        <v>134.81224761607399</v>
      </c>
      <c r="X223" s="6">
        <v>135.135851695817</v>
      </c>
      <c r="Y223" s="6">
        <v>34.302325581395401</v>
      </c>
      <c r="Z223" s="6">
        <v>82.878787878787904</v>
      </c>
      <c r="AA223" s="7" t="s">
        <v>35</v>
      </c>
      <c r="AB223" s="7" t="s">
        <v>35</v>
      </c>
      <c r="AC223" s="7" t="s">
        <v>35</v>
      </c>
      <c r="AD223" s="13">
        <v>217</v>
      </c>
      <c r="AE223" s="6">
        <v>18.533502238655402</v>
      </c>
      <c r="AF223" s="13">
        <v>218</v>
      </c>
      <c r="AG223" s="6">
        <v>19.6016740238226</v>
      </c>
      <c r="AH223" s="13">
        <v>226</v>
      </c>
      <c r="AI223" s="6">
        <v>20.852700239958398</v>
      </c>
      <c r="AJ223" s="6">
        <v>5.1999999999999998E-2</v>
      </c>
      <c r="AK223" s="6">
        <v>1.7999999999999999E-2</v>
      </c>
      <c r="AL223" s="33" t="str">
        <f t="shared" si="19"/>
        <v>Discordant</v>
      </c>
      <c r="AM223" s="33" t="str">
        <f t="shared" si="20"/>
        <v>Discordant</v>
      </c>
      <c r="AN223" s="29">
        <f t="shared" si="21"/>
        <v>2190</v>
      </c>
      <c r="AO223" s="29">
        <f t="shared" si="22"/>
        <v>0.85</v>
      </c>
      <c r="AP223" s="29">
        <f t="shared" si="23"/>
        <v>0.1</v>
      </c>
      <c r="AQ223" s="34">
        <f t="shared" si="24"/>
        <v>1.1764705882352942</v>
      </c>
    </row>
    <row r="224" spans="1:43" x14ac:dyDescent="0.75">
      <c r="A224" s="4" t="s">
        <v>263</v>
      </c>
      <c r="B224" s="22">
        <v>816</v>
      </c>
      <c r="C224" s="22">
        <v>2.86</v>
      </c>
      <c r="D224" s="22">
        <v>0.28999999999999998</v>
      </c>
      <c r="E224" s="22">
        <v>6750</v>
      </c>
      <c r="F224" s="20">
        <v>20.491803278688501</v>
      </c>
      <c r="G224" s="22">
        <v>1.0962553996622799</v>
      </c>
      <c r="H224" s="18">
        <v>5.2900000000000003E-2</v>
      </c>
      <c r="I224" s="15">
        <v>2.0805887788780202E-3</v>
      </c>
      <c r="J224" s="24">
        <v>0.56728999999999996</v>
      </c>
      <c r="K224" s="18">
        <v>0.35399999999999998</v>
      </c>
      <c r="L224" s="15">
        <v>1.63798960631623E-2</v>
      </c>
      <c r="M224" s="18">
        <v>4.8800000000000003E-2</v>
      </c>
      <c r="N224" s="16">
        <v>2.6106664589717302E-3</v>
      </c>
      <c r="O224" s="24">
        <v>0.91691999999999996</v>
      </c>
      <c r="P224" s="10">
        <v>307</v>
      </c>
      <c r="Q224" s="6">
        <v>15.8530949412383</v>
      </c>
      <c r="R224" s="6">
        <v>17.241605300200501</v>
      </c>
      <c r="S224" s="10">
        <v>307</v>
      </c>
      <c r="T224" s="6">
        <v>12.153859521543399</v>
      </c>
      <c r="U224" s="6">
        <v>13.5540255777649</v>
      </c>
      <c r="V224" s="10">
        <v>315</v>
      </c>
      <c r="W224" s="6">
        <v>91.305175859267095</v>
      </c>
      <c r="X224" s="6">
        <v>95.203416403757203</v>
      </c>
      <c r="Y224" s="6">
        <v>0</v>
      </c>
      <c r="Z224" s="6">
        <v>2.53968253968254</v>
      </c>
      <c r="AA224" s="7">
        <v>307</v>
      </c>
      <c r="AB224" s="7">
        <v>15.8530949412383</v>
      </c>
      <c r="AC224" s="7">
        <v>17.241605300200501</v>
      </c>
      <c r="AD224" s="13">
        <v>306</v>
      </c>
      <c r="AE224" s="6">
        <v>16.396695374858801</v>
      </c>
      <c r="AF224" s="13">
        <v>296</v>
      </c>
      <c r="AG224" s="6">
        <v>13.7520653455912</v>
      </c>
      <c r="AH224" s="13">
        <v>219</v>
      </c>
      <c r="AI224" s="6">
        <v>81.624819379228597</v>
      </c>
      <c r="AJ224" s="6">
        <v>3.0999999999999999E-3</v>
      </c>
      <c r="AK224" s="6">
        <v>2E-3</v>
      </c>
      <c r="AL224" s="33">
        <f t="shared" si="19"/>
        <v>307</v>
      </c>
      <c r="AM224" s="33">
        <f t="shared" si="20"/>
        <v>15.8530949412383</v>
      </c>
      <c r="AN224" s="29">
        <f t="shared" si="21"/>
        <v>816</v>
      </c>
      <c r="AO224" s="29">
        <f t="shared" si="22"/>
        <v>2.86</v>
      </c>
      <c r="AP224" s="29">
        <f t="shared" si="23"/>
        <v>0.28999999999999998</v>
      </c>
      <c r="AQ224" s="34">
        <f t="shared" si="24"/>
        <v>0.34965034965034969</v>
      </c>
    </row>
    <row r="225" spans="1:43" x14ac:dyDescent="0.75">
      <c r="A225" s="4" t="s">
        <v>264</v>
      </c>
      <c r="B225" s="22">
        <v>826</v>
      </c>
      <c r="C225" s="22">
        <v>12.3</v>
      </c>
      <c r="D225" s="22">
        <v>1.1000000000000001</v>
      </c>
      <c r="E225" s="22">
        <v>123500</v>
      </c>
      <c r="F225" s="20">
        <v>2.6525198938991998</v>
      </c>
      <c r="G225" s="22">
        <v>0.111203555560718</v>
      </c>
      <c r="H225" s="18">
        <v>0.1258</v>
      </c>
      <c r="I225" s="15">
        <v>2.5418417951947199E-3</v>
      </c>
      <c r="J225" s="24">
        <v>0.77390999999999999</v>
      </c>
      <c r="K225" s="18">
        <v>6.62</v>
      </c>
      <c r="L225" s="15">
        <v>0.232523317402793</v>
      </c>
      <c r="M225" s="18">
        <v>0.377</v>
      </c>
      <c r="N225" s="16">
        <v>1.5805250148289301E-2</v>
      </c>
      <c r="O225" s="24">
        <v>0.86873</v>
      </c>
      <c r="P225" s="10">
        <v>2090</v>
      </c>
      <c r="Q225" s="6">
        <v>85.093768205657994</v>
      </c>
      <c r="R225" s="6">
        <v>93.9784113638798</v>
      </c>
      <c r="S225" s="10">
        <v>2057</v>
      </c>
      <c r="T225" s="6">
        <v>30.845013531696399</v>
      </c>
      <c r="U225" s="6">
        <v>36.726898515178299</v>
      </c>
      <c r="V225" s="10">
        <v>2033</v>
      </c>
      <c r="W225" s="6">
        <v>35.944759487948303</v>
      </c>
      <c r="X225" s="6">
        <v>41.067276246907497</v>
      </c>
      <c r="Y225" s="6">
        <v>-1.6042780748663099</v>
      </c>
      <c r="Z225" s="6">
        <v>-2.8037383177569999</v>
      </c>
      <c r="AA225" s="7">
        <v>2033</v>
      </c>
      <c r="AB225" s="7">
        <v>35.944759487948303</v>
      </c>
      <c r="AC225" s="7">
        <v>41.067276246907497</v>
      </c>
      <c r="AD225" s="13">
        <v>2080</v>
      </c>
      <c r="AE225" s="6">
        <v>85.093768205657994</v>
      </c>
      <c r="AF225" s="13">
        <v>1994</v>
      </c>
      <c r="AG225" s="6">
        <v>49.832979639697797</v>
      </c>
      <c r="AH225" s="13">
        <v>1918</v>
      </c>
      <c r="AI225" s="6">
        <v>37.751645456144701</v>
      </c>
      <c r="AJ225" s="6">
        <v>9.4000000000000004E-3</v>
      </c>
      <c r="AK225" s="6">
        <v>6.8999999999999999E-3</v>
      </c>
      <c r="AL225" s="33">
        <f t="shared" si="19"/>
        <v>2033</v>
      </c>
      <c r="AM225" s="33">
        <f t="shared" si="20"/>
        <v>35.944759487948303</v>
      </c>
      <c r="AN225" s="29">
        <f t="shared" si="21"/>
        <v>826</v>
      </c>
      <c r="AO225" s="29">
        <f t="shared" si="22"/>
        <v>12.3</v>
      </c>
      <c r="AP225" s="29">
        <f t="shared" si="23"/>
        <v>1.1000000000000001</v>
      </c>
      <c r="AQ225" s="34">
        <f t="shared" si="24"/>
        <v>8.1300813008130079E-2</v>
      </c>
    </row>
    <row r="226" spans="1:43" x14ac:dyDescent="0.75">
      <c r="A226" s="4" t="s">
        <v>265</v>
      </c>
      <c r="B226" s="22">
        <v>869</v>
      </c>
      <c r="C226" s="22">
        <v>1.96</v>
      </c>
      <c r="D226" s="22">
        <v>0.21</v>
      </c>
      <c r="E226" s="22">
        <v>12700</v>
      </c>
      <c r="F226" s="20">
        <v>12.987012987012999</v>
      </c>
      <c r="G226" s="22">
        <v>0.68600273206256301</v>
      </c>
      <c r="H226" s="18">
        <v>6.5699999999999995E-2</v>
      </c>
      <c r="I226" s="15">
        <v>2.07845935957684E-3</v>
      </c>
      <c r="J226" s="24">
        <v>0.46407999999999999</v>
      </c>
      <c r="K226" s="18">
        <v>0.69399999999999995</v>
      </c>
      <c r="L226" s="15">
        <v>3.3117591939028398E-2</v>
      </c>
      <c r="M226" s="18">
        <v>7.6999999999999999E-2</v>
      </c>
      <c r="N226" s="16">
        <v>4.0673101983989303E-3</v>
      </c>
      <c r="O226" s="24">
        <v>0.86221000000000003</v>
      </c>
      <c r="P226" s="10">
        <v>477</v>
      </c>
      <c r="Q226" s="6">
        <v>24.174934900690499</v>
      </c>
      <c r="R226" s="6">
        <v>26.323390375115402</v>
      </c>
      <c r="S226" s="10">
        <v>533</v>
      </c>
      <c r="T226" s="6">
        <v>19.759807850135001</v>
      </c>
      <c r="U226" s="6">
        <v>21.8822536447259</v>
      </c>
      <c r="V226" s="10">
        <v>784</v>
      </c>
      <c r="W226" s="6">
        <v>103.599069539696</v>
      </c>
      <c r="X226" s="6">
        <v>114.87404107580799</v>
      </c>
      <c r="Y226" s="6">
        <v>10.506566604127601</v>
      </c>
      <c r="Z226" s="6">
        <v>39.158163265306101</v>
      </c>
      <c r="AA226" s="7">
        <v>477</v>
      </c>
      <c r="AB226" s="7">
        <v>24.174934900690499</v>
      </c>
      <c r="AC226" s="7">
        <v>26.323390375115402</v>
      </c>
      <c r="AD226" s="13">
        <v>472</v>
      </c>
      <c r="AE226" s="6">
        <v>24.716603274977398</v>
      </c>
      <c r="AF226" s="13">
        <v>468</v>
      </c>
      <c r="AG226" s="6">
        <v>23.0044779613504</v>
      </c>
      <c r="AH226" s="13">
        <v>466</v>
      </c>
      <c r="AI226" s="6">
        <v>91.631300380878201</v>
      </c>
      <c r="AJ226" s="6">
        <v>1.24E-2</v>
      </c>
      <c r="AK226" s="6">
        <v>3.3999999999999998E-3</v>
      </c>
      <c r="AL226" s="33">
        <f t="shared" si="19"/>
        <v>477</v>
      </c>
      <c r="AM226" s="33">
        <f t="shared" si="20"/>
        <v>24.174934900690499</v>
      </c>
      <c r="AN226" s="29">
        <f t="shared" si="21"/>
        <v>869</v>
      </c>
      <c r="AO226" s="29">
        <f t="shared" si="22"/>
        <v>1.96</v>
      </c>
      <c r="AP226" s="29">
        <f t="shared" si="23"/>
        <v>0.21</v>
      </c>
      <c r="AQ226" s="34">
        <f t="shared" si="24"/>
        <v>0.51020408163265307</v>
      </c>
    </row>
    <row r="227" spans="1:43" x14ac:dyDescent="0.75">
      <c r="A227" s="4" t="s">
        <v>266</v>
      </c>
      <c r="B227" s="22">
        <v>588</v>
      </c>
      <c r="C227" s="22">
        <v>5.08</v>
      </c>
      <c r="D227" s="22">
        <v>0.47</v>
      </c>
      <c r="E227" s="22">
        <v>7950</v>
      </c>
      <c r="F227" s="20">
        <v>12.8040973111396</v>
      </c>
      <c r="G227" s="22">
        <v>0.40765193622225399</v>
      </c>
      <c r="H227" s="18">
        <v>5.7000000000000002E-2</v>
      </c>
      <c r="I227" s="15">
        <v>1.8542278707570599E-3</v>
      </c>
      <c r="J227" s="24">
        <v>0.22481000000000001</v>
      </c>
      <c r="K227" s="18">
        <v>0.61499999999999999</v>
      </c>
      <c r="L227" s="15">
        <v>1.98689146407145E-2</v>
      </c>
      <c r="M227" s="18">
        <v>7.8100000000000003E-2</v>
      </c>
      <c r="N227" s="16">
        <v>2.48651782670062E-3</v>
      </c>
      <c r="O227" s="24">
        <v>0.76127</v>
      </c>
      <c r="P227" s="10">
        <v>484</v>
      </c>
      <c r="Q227" s="6">
        <v>14.6570423650317</v>
      </c>
      <c r="R227" s="6">
        <v>18.061467221616802</v>
      </c>
      <c r="S227" s="10">
        <v>486</v>
      </c>
      <c r="T227" s="6">
        <v>12.561664788165601</v>
      </c>
      <c r="U227" s="6">
        <v>15.302229516508399</v>
      </c>
      <c r="V227" s="10">
        <v>487</v>
      </c>
      <c r="W227" s="6">
        <v>72.805067994187198</v>
      </c>
      <c r="X227" s="6">
        <v>77.037262237397997</v>
      </c>
      <c r="Y227" s="6">
        <v>0.41152263374485198</v>
      </c>
      <c r="Z227" s="6">
        <v>0.61601642710472504</v>
      </c>
      <c r="AA227" s="7">
        <v>484</v>
      </c>
      <c r="AB227" s="7">
        <v>14.6570423650317</v>
      </c>
      <c r="AC227" s="7">
        <v>18.061467221616802</v>
      </c>
      <c r="AD227" s="13">
        <v>484</v>
      </c>
      <c r="AE227" s="6">
        <v>14.6570423650317</v>
      </c>
      <c r="AF227" s="13">
        <v>475</v>
      </c>
      <c r="AG227" s="6">
        <v>12.1541936075677</v>
      </c>
      <c r="AH227" s="13">
        <v>444</v>
      </c>
      <c r="AI227" s="6">
        <v>67.410191556160299</v>
      </c>
      <c r="AJ227" s="6">
        <v>1.64E-3</v>
      </c>
      <c r="AK227" s="6">
        <v>7.3999999999999999E-4</v>
      </c>
      <c r="AL227" s="33">
        <f t="shared" si="19"/>
        <v>484</v>
      </c>
      <c r="AM227" s="33">
        <f t="shared" si="20"/>
        <v>14.6570423650317</v>
      </c>
      <c r="AN227" s="29">
        <f t="shared" si="21"/>
        <v>588</v>
      </c>
      <c r="AO227" s="29">
        <f t="shared" si="22"/>
        <v>5.08</v>
      </c>
      <c r="AP227" s="29">
        <f t="shared" si="23"/>
        <v>0.47</v>
      </c>
      <c r="AQ227" s="34">
        <f t="shared" si="24"/>
        <v>0.19685039370078738</v>
      </c>
    </row>
    <row r="228" spans="1:43" x14ac:dyDescent="0.75">
      <c r="A228" s="4" t="s">
        <v>267</v>
      </c>
      <c r="B228" s="22">
        <v>254</v>
      </c>
      <c r="C228" s="22">
        <v>5.28</v>
      </c>
      <c r="D228" s="22">
        <v>0.2</v>
      </c>
      <c r="E228" s="22">
        <v>4310</v>
      </c>
      <c r="F228" s="20">
        <v>10.277492291880799</v>
      </c>
      <c r="G228" s="22">
        <v>0.36053803721062799</v>
      </c>
      <c r="H228" s="18">
        <v>5.9299999999999999E-2</v>
      </c>
      <c r="I228" s="15">
        <v>3.1129851003173299E-3</v>
      </c>
      <c r="J228" s="24">
        <v>0.17130000000000001</v>
      </c>
      <c r="K228" s="18">
        <v>0.79700000000000004</v>
      </c>
      <c r="L228" s="15">
        <v>3.1413703792453403E-2</v>
      </c>
      <c r="M228" s="18">
        <v>9.7299999999999998E-2</v>
      </c>
      <c r="N228" s="16">
        <v>3.41331815430381E-3</v>
      </c>
      <c r="O228" s="24">
        <v>0.69777999999999996</v>
      </c>
      <c r="P228" s="10">
        <v>598</v>
      </c>
      <c r="Q228" s="6">
        <v>20.272586471346798</v>
      </c>
      <c r="R228" s="6">
        <v>24.038863409272501</v>
      </c>
      <c r="S228" s="10">
        <v>593</v>
      </c>
      <c r="T228" s="6">
        <v>17.6690209463586</v>
      </c>
      <c r="U228" s="6">
        <v>20.390668872039299</v>
      </c>
      <c r="V228" s="10">
        <v>565</v>
      </c>
      <c r="W228" s="6">
        <v>112.04054082665699</v>
      </c>
      <c r="X228" s="6">
        <v>114.549458561318</v>
      </c>
      <c r="Y228" s="6">
        <v>-0.84317032040472395</v>
      </c>
      <c r="Z228" s="6">
        <v>-5.8407079646017603</v>
      </c>
      <c r="AA228" s="7">
        <v>598</v>
      </c>
      <c r="AB228" s="7">
        <v>20.272586471346798</v>
      </c>
      <c r="AC228" s="7">
        <v>24.038863409272501</v>
      </c>
      <c r="AD228" s="13">
        <v>597</v>
      </c>
      <c r="AE228" s="6">
        <v>20.272586471346798</v>
      </c>
      <c r="AF228" s="13">
        <v>576</v>
      </c>
      <c r="AG228" s="6">
        <v>17.187475125883399</v>
      </c>
      <c r="AH228" s="13">
        <v>489</v>
      </c>
      <c r="AI228" s="6">
        <v>105.60877704400301</v>
      </c>
      <c r="AJ228" s="6">
        <v>2.3E-3</v>
      </c>
      <c r="AK228" s="6">
        <v>1.2999999999999999E-3</v>
      </c>
      <c r="AL228" s="33">
        <f t="shared" si="19"/>
        <v>598</v>
      </c>
      <c r="AM228" s="33">
        <f t="shared" si="20"/>
        <v>20.272586471346798</v>
      </c>
      <c r="AN228" s="29">
        <f t="shared" si="21"/>
        <v>254</v>
      </c>
      <c r="AO228" s="29">
        <f t="shared" si="22"/>
        <v>5.28</v>
      </c>
      <c r="AP228" s="29">
        <f t="shared" si="23"/>
        <v>0.2</v>
      </c>
      <c r="AQ228" s="34">
        <f t="shared" si="24"/>
        <v>0.18939393939393939</v>
      </c>
    </row>
    <row r="229" spans="1:43" x14ac:dyDescent="0.75">
      <c r="A229" s="4" t="s">
        <v>268</v>
      </c>
      <c r="B229" s="22">
        <v>776</v>
      </c>
      <c r="C229" s="22">
        <v>1.1220000000000001</v>
      </c>
      <c r="D229" s="22">
        <v>5.0999999999999997E-2</v>
      </c>
      <c r="E229" s="22">
        <v>6390</v>
      </c>
      <c r="F229" s="20">
        <v>19.723865877712001</v>
      </c>
      <c r="G229" s="22">
        <v>0.60044325703482404</v>
      </c>
      <c r="H229" s="18">
        <v>5.33E-2</v>
      </c>
      <c r="I229" s="15">
        <v>1.9370315488907201E-3</v>
      </c>
      <c r="J229" s="24">
        <v>0.39024999999999999</v>
      </c>
      <c r="K229" s="18">
        <v>0.373</v>
      </c>
      <c r="L229" s="15">
        <v>1.07753529297188E-2</v>
      </c>
      <c r="M229" s="18">
        <v>5.0700000000000002E-2</v>
      </c>
      <c r="N229" s="16">
        <v>1.5434333877754501E-3</v>
      </c>
      <c r="O229" s="24">
        <v>0.83404999999999996</v>
      </c>
      <c r="P229" s="10">
        <v>318.7</v>
      </c>
      <c r="Q229" s="6">
        <v>9.5414012070651992</v>
      </c>
      <c r="R229" s="6">
        <v>11.851555232032901</v>
      </c>
      <c r="S229" s="10">
        <v>321.8</v>
      </c>
      <c r="T229" s="6">
        <v>8.0051574361112401</v>
      </c>
      <c r="U229" s="6">
        <v>10.146283252844301</v>
      </c>
      <c r="V229" s="10">
        <v>338</v>
      </c>
      <c r="W229" s="6">
        <v>87.222800151186405</v>
      </c>
      <c r="X229" s="6">
        <v>91.384478451248498</v>
      </c>
      <c r="Y229" s="6">
        <v>0.96333126165320904</v>
      </c>
      <c r="Z229" s="6">
        <v>5.7100591715976297</v>
      </c>
      <c r="AA229" s="7">
        <v>318.7</v>
      </c>
      <c r="AB229" s="7">
        <v>9.5414012070651992</v>
      </c>
      <c r="AC229" s="7">
        <v>11.851555232032901</v>
      </c>
      <c r="AD229" s="13">
        <v>318.2</v>
      </c>
      <c r="AE229" s="6">
        <v>9.5782726519025996</v>
      </c>
      <c r="AF229" s="13">
        <v>313.89999999999998</v>
      </c>
      <c r="AG229" s="6">
        <v>8.1837213770342405</v>
      </c>
      <c r="AH229" s="13">
        <v>281</v>
      </c>
      <c r="AI229" s="6">
        <v>84.794203022457907</v>
      </c>
      <c r="AJ229" s="6">
        <v>1.6199999999999999E-3</v>
      </c>
      <c r="AK229" s="6">
        <v>7.1000000000000002E-4</v>
      </c>
      <c r="AL229" s="33">
        <f t="shared" si="19"/>
        <v>318.7</v>
      </c>
      <c r="AM229" s="33">
        <f t="shared" si="20"/>
        <v>9.5414012070651992</v>
      </c>
      <c r="AN229" s="29">
        <f t="shared" si="21"/>
        <v>776</v>
      </c>
      <c r="AO229" s="29">
        <f t="shared" si="22"/>
        <v>1.1220000000000001</v>
      </c>
      <c r="AP229" s="29">
        <f t="shared" si="23"/>
        <v>5.0999999999999997E-2</v>
      </c>
      <c r="AQ229" s="34">
        <f t="shared" si="24"/>
        <v>0.89126559714794995</v>
      </c>
    </row>
    <row r="230" spans="1:43" x14ac:dyDescent="0.75">
      <c r="A230" s="4" t="s">
        <v>269</v>
      </c>
      <c r="B230" s="22">
        <v>924</v>
      </c>
      <c r="C230" s="22">
        <v>1.643</v>
      </c>
      <c r="D230" s="22">
        <v>0.08</v>
      </c>
      <c r="E230" s="22">
        <v>15930</v>
      </c>
      <c r="F230" s="20">
        <v>10.9409190371991</v>
      </c>
      <c r="G230" s="22">
        <v>0.31642639136401501</v>
      </c>
      <c r="H230" s="18">
        <v>5.9499999999999997E-2</v>
      </c>
      <c r="I230" s="15">
        <v>1.2910552733667901E-3</v>
      </c>
      <c r="J230" s="24">
        <v>0.45339000000000002</v>
      </c>
      <c r="K230" s="18">
        <v>0.751</v>
      </c>
      <c r="L230" s="15">
        <v>2.0983915898611399E-2</v>
      </c>
      <c r="M230" s="18">
        <v>9.1399999999999995E-2</v>
      </c>
      <c r="N230" s="16">
        <v>2.6434134163993298E-3</v>
      </c>
      <c r="O230" s="24">
        <v>0.65347999999999995</v>
      </c>
      <c r="P230" s="10">
        <v>564</v>
      </c>
      <c r="Q230" s="6">
        <v>15.7495901903372</v>
      </c>
      <c r="R230" s="6">
        <v>19.922587968634701</v>
      </c>
      <c r="S230" s="10">
        <v>569</v>
      </c>
      <c r="T230" s="6">
        <v>12.351596927167099</v>
      </c>
      <c r="U230" s="6">
        <v>15.793379225646399</v>
      </c>
      <c r="V230" s="10">
        <v>580</v>
      </c>
      <c r="W230" s="6">
        <v>47.155189807817699</v>
      </c>
      <c r="X230" s="6">
        <v>53.516471126343198</v>
      </c>
      <c r="Y230" s="6">
        <v>0.87873462214412301</v>
      </c>
      <c r="Z230" s="6">
        <v>2.7586206896551699</v>
      </c>
      <c r="AA230" s="7">
        <v>564</v>
      </c>
      <c r="AB230" s="7">
        <v>15.7495901903372</v>
      </c>
      <c r="AC230" s="7">
        <v>19.922587968634701</v>
      </c>
      <c r="AD230" s="13">
        <v>563</v>
      </c>
      <c r="AE230" s="6">
        <v>15.7495901903372</v>
      </c>
      <c r="AF230" s="13">
        <v>554</v>
      </c>
      <c r="AG230" s="6">
        <v>12.6941304015361</v>
      </c>
      <c r="AH230" s="13">
        <v>516</v>
      </c>
      <c r="AI230" s="6">
        <v>40.811811106728797</v>
      </c>
      <c r="AJ230" s="6">
        <v>2E-3</v>
      </c>
      <c r="AK230" s="6">
        <v>1E-3</v>
      </c>
      <c r="AL230" s="33">
        <f t="shared" si="19"/>
        <v>564</v>
      </c>
      <c r="AM230" s="33">
        <f t="shared" si="20"/>
        <v>15.7495901903372</v>
      </c>
      <c r="AN230" s="29">
        <f t="shared" si="21"/>
        <v>924</v>
      </c>
      <c r="AO230" s="29">
        <f t="shared" si="22"/>
        <v>1.643</v>
      </c>
      <c r="AP230" s="29">
        <f t="shared" si="23"/>
        <v>0.08</v>
      </c>
      <c r="AQ230" s="34">
        <f t="shared" si="24"/>
        <v>0.60864272671941566</v>
      </c>
    </row>
    <row r="231" spans="1:43" x14ac:dyDescent="0.75">
      <c r="A231" s="4" t="s">
        <v>270</v>
      </c>
      <c r="B231" s="22">
        <v>708</v>
      </c>
      <c r="C231" s="22">
        <v>1.07</v>
      </c>
      <c r="D231" s="22">
        <v>0.04</v>
      </c>
      <c r="E231" s="22">
        <v>6170</v>
      </c>
      <c r="F231" s="20">
        <v>18.148820326678798</v>
      </c>
      <c r="G231" s="22">
        <v>0.548913483953827</v>
      </c>
      <c r="H231" s="18">
        <v>5.2400000000000002E-2</v>
      </c>
      <c r="I231" s="15">
        <v>2.0621619428171601E-3</v>
      </c>
      <c r="J231" s="24">
        <v>0.50924999999999998</v>
      </c>
      <c r="K231" s="18">
        <v>0.39800000000000002</v>
      </c>
      <c r="L231" s="15">
        <v>1.1612896355345599E-2</v>
      </c>
      <c r="M231" s="18">
        <v>5.5100000000000003E-2</v>
      </c>
      <c r="N231" s="16">
        <v>1.66650682641866E-3</v>
      </c>
      <c r="O231" s="24">
        <v>0.61090999999999995</v>
      </c>
      <c r="P231" s="10">
        <v>345.9</v>
      </c>
      <c r="Q231" s="6">
        <v>10.2266921918596</v>
      </c>
      <c r="R231" s="6">
        <v>12.7463979279966</v>
      </c>
      <c r="S231" s="10">
        <v>340.2</v>
      </c>
      <c r="T231" s="6">
        <v>8.5457085197687803</v>
      </c>
      <c r="U231" s="6">
        <v>10.756836713736099</v>
      </c>
      <c r="V231" s="10">
        <v>294</v>
      </c>
      <c r="W231" s="6">
        <v>81.834599197164195</v>
      </c>
      <c r="X231" s="6">
        <v>85.029258144330996</v>
      </c>
      <c r="Y231" s="6">
        <v>-1.67548500881833</v>
      </c>
      <c r="Z231" s="6">
        <v>-17.6530612244898</v>
      </c>
      <c r="AA231" s="7">
        <v>345.9</v>
      </c>
      <c r="AB231" s="7">
        <v>10.2266921918596</v>
      </c>
      <c r="AC231" s="7">
        <v>12.7463979279966</v>
      </c>
      <c r="AD231" s="13">
        <v>345</v>
      </c>
      <c r="AE231" s="6">
        <v>10.2629188434403</v>
      </c>
      <c r="AF231" s="13">
        <v>334</v>
      </c>
      <c r="AG231" s="6">
        <v>8.8060299854615902</v>
      </c>
      <c r="AH231" s="13">
        <v>250</v>
      </c>
      <c r="AI231" s="6">
        <v>77.337666280800704</v>
      </c>
      <c r="AJ231" s="6">
        <v>1.1199999999999999E-3</v>
      </c>
      <c r="AK231" s="6">
        <v>8.0999999999999996E-4</v>
      </c>
      <c r="AL231" s="33">
        <f t="shared" si="19"/>
        <v>345.9</v>
      </c>
      <c r="AM231" s="33">
        <f t="shared" si="20"/>
        <v>10.2266921918596</v>
      </c>
      <c r="AN231" s="29">
        <f t="shared" si="21"/>
        <v>708</v>
      </c>
      <c r="AO231" s="29">
        <f t="shared" si="22"/>
        <v>1.07</v>
      </c>
      <c r="AP231" s="29">
        <f t="shared" si="23"/>
        <v>0.04</v>
      </c>
      <c r="AQ231" s="34">
        <f t="shared" si="24"/>
        <v>0.93457943925233644</v>
      </c>
    </row>
    <row r="232" spans="1:43" x14ac:dyDescent="0.75">
      <c r="A232" s="4" t="s">
        <v>271</v>
      </c>
      <c r="B232" s="22">
        <v>547</v>
      </c>
      <c r="C232" s="22">
        <v>1.4670000000000001</v>
      </c>
      <c r="D232" s="22">
        <v>7.4999999999999997E-2</v>
      </c>
      <c r="E232" s="22">
        <v>4720</v>
      </c>
      <c r="F232" s="20">
        <v>19.723865877712001</v>
      </c>
      <c r="G232" s="22">
        <v>0.66129147245303399</v>
      </c>
      <c r="H232" s="18">
        <v>5.2600000000000001E-2</v>
      </c>
      <c r="I232" s="15">
        <v>2.4949325165742799E-3</v>
      </c>
      <c r="J232" s="24">
        <v>0.54608999999999996</v>
      </c>
      <c r="K232" s="18">
        <v>0.36799999999999999</v>
      </c>
      <c r="L232" s="15">
        <v>1.1420226379542601E-2</v>
      </c>
      <c r="M232" s="18">
        <v>5.0700000000000002E-2</v>
      </c>
      <c r="N232" s="16">
        <v>1.6998431170258E-3</v>
      </c>
      <c r="O232" s="24">
        <v>0.69220000000000004</v>
      </c>
      <c r="P232" s="10">
        <v>319</v>
      </c>
      <c r="Q232" s="6">
        <v>10.5731762963731</v>
      </c>
      <c r="R232" s="6">
        <v>12.696971348236</v>
      </c>
      <c r="S232" s="10">
        <v>317.60000000000002</v>
      </c>
      <c r="T232" s="6">
        <v>8.5527117255225402</v>
      </c>
      <c r="U232" s="6">
        <v>10.5477709821737</v>
      </c>
      <c r="V232" s="10">
        <v>305</v>
      </c>
      <c r="W232" s="6">
        <v>105.842179300252</v>
      </c>
      <c r="X232" s="6">
        <v>108.78455632803499</v>
      </c>
      <c r="Y232" s="6">
        <v>-0.44080604534005402</v>
      </c>
      <c r="Z232" s="6">
        <v>-4.5901639344262399</v>
      </c>
      <c r="AA232" s="7">
        <v>319</v>
      </c>
      <c r="AB232" s="7">
        <v>10.5731762963731</v>
      </c>
      <c r="AC232" s="7">
        <v>12.696971348236</v>
      </c>
      <c r="AD232" s="13">
        <v>318</v>
      </c>
      <c r="AE232" s="6">
        <v>10.5731762963731</v>
      </c>
      <c r="AF232" s="13">
        <v>309</v>
      </c>
      <c r="AG232" s="6">
        <v>8.9196831703760999</v>
      </c>
      <c r="AH232" s="13">
        <v>236</v>
      </c>
      <c r="AI232" s="6">
        <v>100.164060016688</v>
      </c>
      <c r="AJ232" s="6">
        <v>1.8E-3</v>
      </c>
      <c r="AK232" s="6">
        <v>1.1999999999999999E-3</v>
      </c>
      <c r="AL232" s="33">
        <f t="shared" si="19"/>
        <v>319</v>
      </c>
      <c r="AM232" s="33">
        <f t="shared" si="20"/>
        <v>10.5731762963731</v>
      </c>
      <c r="AN232" s="29">
        <f t="shared" si="21"/>
        <v>547</v>
      </c>
      <c r="AO232" s="29">
        <f t="shared" si="22"/>
        <v>1.4670000000000001</v>
      </c>
      <c r="AP232" s="29">
        <f t="shared" si="23"/>
        <v>7.4999999999999997E-2</v>
      </c>
      <c r="AQ232" s="34">
        <f t="shared" si="24"/>
        <v>0.68166325835037489</v>
      </c>
    </row>
    <row r="233" spans="1:43" x14ac:dyDescent="0.75">
      <c r="A233" s="4" t="s">
        <v>272</v>
      </c>
      <c r="B233" s="22">
        <v>426</v>
      </c>
      <c r="C233" s="22">
        <v>1.7470000000000001</v>
      </c>
      <c r="D233" s="22">
        <v>9.1999999999999998E-2</v>
      </c>
      <c r="E233" s="22">
        <v>3650</v>
      </c>
      <c r="F233" s="20">
        <v>19.920318725099602</v>
      </c>
      <c r="G233" s="22">
        <v>0.55611106903098495</v>
      </c>
      <c r="H233" s="18">
        <v>5.28E-2</v>
      </c>
      <c r="I233" s="15">
        <v>3.0088685884612299E-3</v>
      </c>
      <c r="J233" s="24">
        <v>0.25846000000000002</v>
      </c>
      <c r="K233" s="18">
        <v>0.36220000000000002</v>
      </c>
      <c r="L233" s="15">
        <v>1.04944521786323E-2</v>
      </c>
      <c r="M233" s="18">
        <v>5.0200000000000002E-2</v>
      </c>
      <c r="N233" s="16">
        <v>1.4014221384008401E-3</v>
      </c>
      <c r="O233" s="24">
        <v>0.48043000000000002</v>
      </c>
      <c r="P233" s="10">
        <v>315.5</v>
      </c>
      <c r="Q233" s="6">
        <v>8.6759076620458</v>
      </c>
      <c r="R233" s="6">
        <v>11.125132680646299</v>
      </c>
      <c r="S233" s="10">
        <v>313.7</v>
      </c>
      <c r="T233" s="6">
        <v>7.8558232009515097</v>
      </c>
      <c r="U233" s="6">
        <v>9.9470526090472298</v>
      </c>
      <c r="V233" s="10">
        <v>313</v>
      </c>
      <c r="W233" s="6">
        <v>130.70313789926101</v>
      </c>
      <c r="X233" s="6">
        <v>133.25229971464799</v>
      </c>
      <c r="Y233" s="6">
        <v>-0.57379662097545703</v>
      </c>
      <c r="Z233" s="6">
        <v>-0.798722044728436</v>
      </c>
      <c r="AA233" s="7">
        <v>315.5</v>
      </c>
      <c r="AB233" s="7">
        <v>8.6759076620458</v>
      </c>
      <c r="AC233" s="7">
        <v>11.125132680646299</v>
      </c>
      <c r="AD233" s="13">
        <v>314.8</v>
      </c>
      <c r="AE233" s="6">
        <v>8.7061646986686991</v>
      </c>
      <c r="AF233" s="13">
        <v>306.89999999999998</v>
      </c>
      <c r="AG233" s="6">
        <v>7.8911170416239598</v>
      </c>
      <c r="AH233" s="13">
        <v>241</v>
      </c>
      <c r="AI233" s="6">
        <v>125.88117117628499</v>
      </c>
      <c r="AJ233" s="6">
        <v>2.3E-3</v>
      </c>
      <c r="AK233" s="6">
        <v>1.4E-3</v>
      </c>
      <c r="AL233" s="33">
        <f t="shared" si="19"/>
        <v>315.5</v>
      </c>
      <c r="AM233" s="33">
        <f t="shared" si="20"/>
        <v>8.6759076620458</v>
      </c>
      <c r="AN233" s="29">
        <f t="shared" si="21"/>
        <v>426</v>
      </c>
      <c r="AO233" s="29">
        <f t="shared" si="22"/>
        <v>1.7470000000000001</v>
      </c>
      <c r="AP233" s="29">
        <f t="shared" si="23"/>
        <v>9.1999999999999998E-2</v>
      </c>
      <c r="AQ233" s="34">
        <f t="shared" si="24"/>
        <v>0.5724098454493417</v>
      </c>
    </row>
    <row r="234" spans="1:43" x14ac:dyDescent="0.75">
      <c r="A234" s="4" t="s">
        <v>273</v>
      </c>
      <c r="B234" s="22">
        <v>240</v>
      </c>
      <c r="C234" s="22">
        <v>0.622</v>
      </c>
      <c r="D234" s="22">
        <v>2.5000000000000001E-2</v>
      </c>
      <c r="E234" s="22">
        <v>12790</v>
      </c>
      <c r="F234" s="20">
        <v>4.3668122270742398</v>
      </c>
      <c r="G234" s="22">
        <v>0.21486825585393399</v>
      </c>
      <c r="H234" s="18">
        <v>8.2199999999999995E-2</v>
      </c>
      <c r="I234" s="15">
        <v>2.06797476093882E-3</v>
      </c>
      <c r="J234" s="24">
        <v>0.40715000000000001</v>
      </c>
      <c r="K234" s="18">
        <v>2.59</v>
      </c>
      <c r="L234" s="15">
        <v>0.110418459344441</v>
      </c>
      <c r="M234" s="18">
        <v>0.22900000000000001</v>
      </c>
      <c r="N234" s="16">
        <v>1.1267906205236201E-2</v>
      </c>
      <c r="O234" s="24">
        <v>0.92132000000000003</v>
      </c>
      <c r="P234" s="10">
        <v>1325</v>
      </c>
      <c r="Q234" s="6">
        <v>57.561173262164502</v>
      </c>
      <c r="R234" s="6">
        <v>63.641251660741901</v>
      </c>
      <c r="S234" s="10">
        <v>1291</v>
      </c>
      <c r="T234" s="6">
        <v>31.015118100057101</v>
      </c>
      <c r="U234" s="6">
        <v>35.157130889908302</v>
      </c>
      <c r="V234" s="10">
        <v>1245</v>
      </c>
      <c r="W234" s="6">
        <v>47.387923679740801</v>
      </c>
      <c r="X234" s="6">
        <v>51.9313317394355</v>
      </c>
      <c r="Y234" s="6">
        <v>-2.6336173508907899</v>
      </c>
      <c r="Z234" s="6">
        <v>-6.4257028112449701</v>
      </c>
      <c r="AA234" s="7" t="s">
        <v>35</v>
      </c>
      <c r="AB234" s="7" t="s">
        <v>35</v>
      </c>
      <c r="AC234" s="7" t="s">
        <v>35</v>
      </c>
      <c r="AD234" s="13">
        <v>1322</v>
      </c>
      <c r="AE234" s="6">
        <v>58.086897552864002</v>
      </c>
      <c r="AF234" s="13">
        <v>1271</v>
      </c>
      <c r="AG234" s="6">
        <v>34.108027658609799</v>
      </c>
      <c r="AH234" s="13">
        <v>1195</v>
      </c>
      <c r="AI234" s="6">
        <v>44.664967375751402</v>
      </c>
      <c r="AJ234" s="6">
        <v>2.5999999999999999E-3</v>
      </c>
      <c r="AK234" s="6">
        <v>1.9E-3</v>
      </c>
      <c r="AL234" s="33" t="str">
        <f t="shared" si="19"/>
        <v>Discordant</v>
      </c>
      <c r="AM234" s="33" t="str">
        <f t="shared" si="20"/>
        <v>Discordant</v>
      </c>
      <c r="AN234" s="29">
        <f t="shared" si="21"/>
        <v>240</v>
      </c>
      <c r="AO234" s="29">
        <f t="shared" si="22"/>
        <v>0.622</v>
      </c>
      <c r="AP234" s="29">
        <f t="shared" si="23"/>
        <v>2.5000000000000001E-2</v>
      </c>
      <c r="AQ234" s="34">
        <f t="shared" si="24"/>
        <v>1.607717041800643</v>
      </c>
    </row>
    <row r="235" spans="1:43" x14ac:dyDescent="0.75">
      <c r="A235" s="4" t="s">
        <v>275</v>
      </c>
      <c r="B235" s="22">
        <v>1095</v>
      </c>
      <c r="C235" s="22">
        <v>1.9039999999999999</v>
      </c>
      <c r="D235" s="22">
        <v>5.3999999999999999E-2</v>
      </c>
      <c r="E235" s="22">
        <v>10400</v>
      </c>
      <c r="F235" s="20">
        <v>20.8333333333333</v>
      </c>
      <c r="G235" s="22">
        <v>0.63106743364423801</v>
      </c>
      <c r="H235" s="18">
        <v>5.91E-2</v>
      </c>
      <c r="I235" s="15">
        <v>1.56136323940294E-3</v>
      </c>
      <c r="J235" s="24">
        <v>0.24234</v>
      </c>
      <c r="K235" s="18">
        <v>0.39200000000000002</v>
      </c>
      <c r="L235" s="15">
        <v>1.18639553336988E-2</v>
      </c>
      <c r="M235" s="18">
        <v>4.8000000000000001E-2</v>
      </c>
      <c r="N235" s="16">
        <v>1.4539793671163299E-3</v>
      </c>
      <c r="O235" s="24">
        <v>0.81315000000000004</v>
      </c>
      <c r="P235" s="10">
        <v>302</v>
      </c>
      <c r="Q235" s="6">
        <v>8.9037390800127003</v>
      </c>
      <c r="R235" s="6">
        <v>11.1266580814408</v>
      </c>
      <c r="S235" s="10">
        <v>335.6</v>
      </c>
      <c r="T235" s="6">
        <v>8.6339937624056002</v>
      </c>
      <c r="U235" s="6">
        <v>10.7845629339672</v>
      </c>
      <c r="V235" s="10">
        <v>568</v>
      </c>
      <c r="W235" s="6">
        <v>205.29778734019101</v>
      </c>
      <c r="X235" s="6">
        <v>226.882574207554</v>
      </c>
      <c r="Y235" s="6">
        <v>10.0119189511323</v>
      </c>
      <c r="Z235" s="6">
        <v>46.830985915493002</v>
      </c>
      <c r="AA235" s="7">
        <v>302</v>
      </c>
      <c r="AB235" s="7">
        <v>8.9037390800127003</v>
      </c>
      <c r="AC235" s="7">
        <v>11.1266580814408</v>
      </c>
      <c r="AD235" s="13">
        <v>299.5</v>
      </c>
      <c r="AE235" s="6">
        <v>8.9394854217088699</v>
      </c>
      <c r="AF235" s="13">
        <v>299.7</v>
      </c>
      <c r="AG235" s="6">
        <v>8.5965433919255396</v>
      </c>
      <c r="AH235" s="13">
        <v>301.60000000000002</v>
      </c>
      <c r="AI235" s="6">
        <v>203.902127151185</v>
      </c>
      <c r="AJ235" s="6">
        <v>8.8000000000000005E-3</v>
      </c>
      <c r="AK235" s="6">
        <v>1.4E-3</v>
      </c>
      <c r="AL235" s="33">
        <f t="shared" si="19"/>
        <v>302</v>
      </c>
      <c r="AM235" s="33">
        <f t="shared" si="20"/>
        <v>8.9037390800127003</v>
      </c>
      <c r="AN235" s="29">
        <f t="shared" si="21"/>
        <v>1095</v>
      </c>
      <c r="AO235" s="29">
        <f t="shared" si="22"/>
        <v>1.9039999999999999</v>
      </c>
      <c r="AP235" s="29">
        <f t="shared" si="23"/>
        <v>5.3999999999999999E-2</v>
      </c>
      <c r="AQ235" s="34">
        <f t="shared" si="24"/>
        <v>0.52521008403361347</v>
      </c>
    </row>
    <row r="236" spans="1:43" x14ac:dyDescent="0.75">
      <c r="A236" s="4" t="s">
        <v>276</v>
      </c>
      <c r="B236" s="22">
        <v>311</v>
      </c>
      <c r="C236" s="22">
        <v>1.274</v>
      </c>
      <c r="D236" s="22">
        <v>4.8000000000000001E-2</v>
      </c>
      <c r="E236" s="22">
        <v>2641</v>
      </c>
      <c r="F236" s="20">
        <v>20.790020790020801</v>
      </c>
      <c r="G236" s="22">
        <v>0.69657507256601003</v>
      </c>
      <c r="H236" s="18">
        <v>5.4100000000000002E-2</v>
      </c>
      <c r="I236" s="15">
        <v>3.8616070648382901E-3</v>
      </c>
      <c r="J236" s="24">
        <v>0.33714</v>
      </c>
      <c r="K236" s="18">
        <v>0.35899999999999999</v>
      </c>
      <c r="L236" s="15">
        <v>1.20876529417418E-2</v>
      </c>
      <c r="M236" s="18">
        <v>4.8099999999999997E-2</v>
      </c>
      <c r="N236" s="16">
        <v>1.61160305363945E-3</v>
      </c>
      <c r="O236" s="24">
        <v>0.71618999999999999</v>
      </c>
      <c r="P236" s="10">
        <v>303</v>
      </c>
      <c r="Q236" s="6">
        <v>9.8827400487709607</v>
      </c>
      <c r="R236" s="6">
        <v>11.9319607708231</v>
      </c>
      <c r="S236" s="10">
        <v>311</v>
      </c>
      <c r="T236" s="6">
        <v>8.8347828497037995</v>
      </c>
      <c r="U236" s="6">
        <v>10.714513225062699</v>
      </c>
      <c r="V236" s="10">
        <v>367</v>
      </c>
      <c r="W236" s="6">
        <v>201.372174032591</v>
      </c>
      <c r="X236" s="6">
        <v>203.93216145561701</v>
      </c>
      <c r="Y236" s="6">
        <v>2.5723472668810201</v>
      </c>
      <c r="Z236" s="6">
        <v>17.438692098092599</v>
      </c>
      <c r="AA236" s="7">
        <v>303</v>
      </c>
      <c r="AB236" s="7">
        <v>9.8827400487709607</v>
      </c>
      <c r="AC236" s="7">
        <v>11.9319607708231</v>
      </c>
      <c r="AD236" s="13">
        <v>302</v>
      </c>
      <c r="AE236" s="6">
        <v>9.8827400487709607</v>
      </c>
      <c r="AF236" s="13">
        <v>298</v>
      </c>
      <c r="AG236" s="6">
        <v>8.8347828497037995</v>
      </c>
      <c r="AH236" s="13">
        <v>272</v>
      </c>
      <c r="AI236" s="6">
        <v>198.00244562785599</v>
      </c>
      <c r="AJ236" s="6">
        <v>3.3999999999999998E-3</v>
      </c>
      <c r="AK236" s="6">
        <v>1.6000000000000001E-3</v>
      </c>
      <c r="AL236" s="33">
        <f t="shared" si="19"/>
        <v>303</v>
      </c>
      <c r="AM236" s="33">
        <f t="shared" si="20"/>
        <v>9.8827400487709607</v>
      </c>
      <c r="AN236" s="29">
        <f t="shared" si="21"/>
        <v>311</v>
      </c>
      <c r="AO236" s="29">
        <f t="shared" si="22"/>
        <v>1.274</v>
      </c>
      <c r="AP236" s="29">
        <f t="shared" si="23"/>
        <v>4.8000000000000001E-2</v>
      </c>
      <c r="AQ236" s="34">
        <f t="shared" si="24"/>
        <v>0.78492935635792782</v>
      </c>
    </row>
    <row r="237" spans="1:43" x14ac:dyDescent="0.75">
      <c r="A237" s="4" t="s">
        <v>277</v>
      </c>
      <c r="B237" s="22">
        <v>1043</v>
      </c>
      <c r="C237" s="22">
        <v>1.889</v>
      </c>
      <c r="D237" s="22">
        <v>5.2999999999999999E-2</v>
      </c>
      <c r="E237" s="22">
        <v>9730</v>
      </c>
      <c r="F237" s="20">
        <v>20.920502092050199</v>
      </c>
      <c r="G237" s="22">
        <v>0.61924064364331899</v>
      </c>
      <c r="H237" s="18">
        <v>5.6300000000000003E-2</v>
      </c>
      <c r="I237" s="15">
        <v>1.6217658606459901E-3</v>
      </c>
      <c r="J237" s="24">
        <v>0.39251000000000003</v>
      </c>
      <c r="K237" s="18">
        <v>0.372</v>
      </c>
      <c r="L237" s="15">
        <v>1.11139206835392E-2</v>
      </c>
      <c r="M237" s="18">
        <v>4.7800000000000002E-2</v>
      </c>
      <c r="N237" s="16">
        <v>1.414865792222E-3</v>
      </c>
      <c r="O237" s="24">
        <v>0.67623999999999995</v>
      </c>
      <c r="P237" s="10">
        <v>301.3</v>
      </c>
      <c r="Q237" s="6">
        <v>8.6712691637633093</v>
      </c>
      <c r="R237" s="6">
        <v>10.925357702881399</v>
      </c>
      <c r="S237" s="10">
        <v>321.10000000000002</v>
      </c>
      <c r="T237" s="6">
        <v>8.1010082978518998</v>
      </c>
      <c r="U237" s="6">
        <v>10.214651986317</v>
      </c>
      <c r="V237" s="10">
        <v>460</v>
      </c>
      <c r="W237" s="6">
        <v>109.26936741766499</v>
      </c>
      <c r="X237" s="6">
        <v>118.995701533597</v>
      </c>
      <c r="Y237" s="6">
        <v>6.1663033322952403</v>
      </c>
      <c r="Z237" s="6">
        <v>34.5</v>
      </c>
      <c r="AA237" s="7">
        <v>301.3</v>
      </c>
      <c r="AB237" s="7">
        <v>8.6712691637633093</v>
      </c>
      <c r="AC237" s="7">
        <v>10.925357702881399</v>
      </c>
      <c r="AD237" s="13">
        <v>299.7</v>
      </c>
      <c r="AE237" s="6">
        <v>8.7398231624234004</v>
      </c>
      <c r="AF237" s="13">
        <v>299.2</v>
      </c>
      <c r="AG237" s="6">
        <v>8.2470319171120803</v>
      </c>
      <c r="AH237" s="13">
        <v>301.10000000000002</v>
      </c>
      <c r="AI237" s="6">
        <v>104.855625389659</v>
      </c>
      <c r="AJ237" s="6">
        <v>5.4999999999999997E-3</v>
      </c>
      <c r="AK237" s="6">
        <v>1.6000000000000001E-3</v>
      </c>
      <c r="AL237" s="33">
        <f t="shared" si="19"/>
        <v>301.3</v>
      </c>
      <c r="AM237" s="33">
        <f t="shared" si="20"/>
        <v>8.6712691637633093</v>
      </c>
      <c r="AN237" s="29">
        <f t="shared" si="21"/>
        <v>1043</v>
      </c>
      <c r="AO237" s="29">
        <f t="shared" si="22"/>
        <v>1.889</v>
      </c>
      <c r="AP237" s="29">
        <f t="shared" si="23"/>
        <v>5.2999999999999999E-2</v>
      </c>
      <c r="AQ237" s="34">
        <f t="shared" si="24"/>
        <v>0.52938062466913716</v>
      </c>
    </row>
    <row r="238" spans="1:43" x14ac:dyDescent="0.75">
      <c r="A238" s="4" t="s">
        <v>279</v>
      </c>
      <c r="B238" s="22">
        <v>658</v>
      </c>
      <c r="C238" s="22">
        <v>1.7110000000000001</v>
      </c>
      <c r="D238" s="22">
        <v>7.9000000000000001E-2</v>
      </c>
      <c r="E238" s="22">
        <v>6500</v>
      </c>
      <c r="F238" s="20">
        <v>18.3150183150183</v>
      </c>
      <c r="G238" s="22">
        <v>0.60764094968418003</v>
      </c>
      <c r="H238" s="18">
        <v>5.3699999999999998E-2</v>
      </c>
      <c r="I238" s="15">
        <v>1.9650462223281999E-3</v>
      </c>
      <c r="J238" s="24">
        <v>0.52751000000000003</v>
      </c>
      <c r="K238" s="18">
        <v>0.40500000000000003</v>
      </c>
      <c r="L238" s="15">
        <v>1.2108770416520399E-2</v>
      </c>
      <c r="M238" s="18">
        <v>5.4600000000000003E-2</v>
      </c>
      <c r="N238" s="16">
        <v>1.8114748935604899E-3</v>
      </c>
      <c r="O238" s="24">
        <v>0.79722000000000004</v>
      </c>
      <c r="P238" s="10">
        <v>342</v>
      </c>
      <c r="Q238" s="6">
        <v>10.980612055098799</v>
      </c>
      <c r="R238" s="6">
        <v>13.3216887841835</v>
      </c>
      <c r="S238" s="10">
        <v>344.7</v>
      </c>
      <c r="T238" s="6">
        <v>8.7611639943675002</v>
      </c>
      <c r="U238" s="6">
        <v>10.977870481242601</v>
      </c>
      <c r="V238" s="10">
        <v>355</v>
      </c>
      <c r="W238" s="6">
        <v>85.909639919027597</v>
      </c>
      <c r="X238" s="6">
        <v>89.914451415109596</v>
      </c>
      <c r="Y238" s="6">
        <v>0.78328981723237201</v>
      </c>
      <c r="Z238" s="6">
        <v>3.6619718309859102</v>
      </c>
      <c r="AA238" s="7">
        <v>342</v>
      </c>
      <c r="AB238" s="7">
        <v>10.980612055098799</v>
      </c>
      <c r="AC238" s="7">
        <v>13.3216887841835</v>
      </c>
      <c r="AD238" s="13">
        <v>342</v>
      </c>
      <c r="AE238" s="6">
        <v>10.980612055098799</v>
      </c>
      <c r="AF238" s="13">
        <v>335.5</v>
      </c>
      <c r="AG238" s="6">
        <v>9.1444625066868408</v>
      </c>
      <c r="AH238" s="13">
        <v>291</v>
      </c>
      <c r="AI238" s="6">
        <v>82.543965442768595</v>
      </c>
      <c r="AJ238" s="6">
        <v>2.0999999999999999E-3</v>
      </c>
      <c r="AK238" s="6">
        <v>1E-3</v>
      </c>
      <c r="AL238" s="33">
        <f t="shared" si="19"/>
        <v>342</v>
      </c>
      <c r="AM238" s="33">
        <f t="shared" si="20"/>
        <v>10.980612055098799</v>
      </c>
      <c r="AN238" s="29">
        <f t="shared" si="21"/>
        <v>658</v>
      </c>
      <c r="AO238" s="29">
        <f t="shared" si="22"/>
        <v>1.7110000000000001</v>
      </c>
      <c r="AP238" s="29">
        <f t="shared" si="23"/>
        <v>7.9000000000000001E-2</v>
      </c>
      <c r="AQ238" s="34">
        <f t="shared" si="24"/>
        <v>0.58445353594389249</v>
      </c>
    </row>
    <row r="239" spans="1:43" x14ac:dyDescent="0.75">
      <c r="A239" s="4" t="s">
        <v>280</v>
      </c>
      <c r="B239" s="22">
        <v>1412</v>
      </c>
      <c r="C239" s="22">
        <v>0.91</v>
      </c>
      <c r="D239" s="22">
        <v>0.11</v>
      </c>
      <c r="E239" s="22">
        <v>219000</v>
      </c>
      <c r="F239" s="20">
        <v>2.8011204481792702</v>
      </c>
      <c r="G239" s="22">
        <v>9.9380528118149805E-2</v>
      </c>
      <c r="H239" s="18">
        <v>0.12559999999999999</v>
      </c>
      <c r="I239" s="15">
        <v>1.3723230004720601E-3</v>
      </c>
      <c r="J239" s="24">
        <v>4.4282000000000002E-2</v>
      </c>
      <c r="K239" s="18">
        <v>6.19</v>
      </c>
      <c r="L239" s="15">
        <v>0.216606952067564</v>
      </c>
      <c r="M239" s="18">
        <v>0.35699999999999998</v>
      </c>
      <c r="N239" s="16">
        <v>1.26659489281301E-2</v>
      </c>
      <c r="O239" s="24">
        <v>0.91154000000000002</v>
      </c>
      <c r="P239" s="10">
        <v>1964</v>
      </c>
      <c r="Q239" s="6">
        <v>60.055877819534203</v>
      </c>
      <c r="R239" s="6">
        <v>71.244201870974294</v>
      </c>
      <c r="S239" s="10">
        <v>2010</v>
      </c>
      <c r="T239" s="6">
        <v>28.544733868167601</v>
      </c>
      <c r="U239" s="6">
        <v>34.714598206761003</v>
      </c>
      <c r="V239" s="10">
        <v>2035</v>
      </c>
      <c r="W239" s="6">
        <v>19.950404189867498</v>
      </c>
      <c r="X239" s="6">
        <v>28.516738558272301</v>
      </c>
      <c r="Y239" s="6">
        <v>2.2885572139303498</v>
      </c>
      <c r="Z239" s="6">
        <v>3.48894348894349</v>
      </c>
      <c r="AA239" s="7">
        <v>2035</v>
      </c>
      <c r="AB239" s="7">
        <v>19.950404189867498</v>
      </c>
      <c r="AC239" s="7">
        <v>28.516738558272301</v>
      </c>
      <c r="AD239" s="13">
        <v>1949</v>
      </c>
      <c r="AE239" s="6">
        <v>62.296576636881298</v>
      </c>
      <c r="AF239" s="13">
        <v>1934</v>
      </c>
      <c r="AG239" s="6">
        <v>42.670631956938699</v>
      </c>
      <c r="AH239" s="13">
        <v>1918</v>
      </c>
      <c r="AI239" s="6">
        <v>32.616309223133797</v>
      </c>
      <c r="AJ239" s="6">
        <v>9.4000000000000004E-3</v>
      </c>
      <c r="AK239" s="6">
        <v>4.1999999999999997E-3</v>
      </c>
      <c r="AL239" s="33">
        <f t="shared" si="19"/>
        <v>2035</v>
      </c>
      <c r="AM239" s="33">
        <f t="shared" si="20"/>
        <v>19.950404189867498</v>
      </c>
      <c r="AN239" s="29">
        <f t="shared" si="21"/>
        <v>1412</v>
      </c>
      <c r="AO239" s="29">
        <f t="shared" si="22"/>
        <v>0.91</v>
      </c>
      <c r="AP239" s="29">
        <f t="shared" si="23"/>
        <v>0.11</v>
      </c>
      <c r="AQ239" s="34">
        <f t="shared" si="24"/>
        <v>1.0989010989010988</v>
      </c>
    </row>
    <row r="240" spans="1:43" x14ac:dyDescent="0.75">
      <c r="A240" s="4" t="s">
        <v>282</v>
      </c>
      <c r="B240" s="22">
        <v>723</v>
      </c>
      <c r="C240" s="22">
        <v>10.6</v>
      </c>
      <c r="D240" s="22">
        <v>2.5</v>
      </c>
      <c r="E240" s="22">
        <v>12780</v>
      </c>
      <c r="F240" s="20">
        <v>12.437810945273601</v>
      </c>
      <c r="G240" s="22">
        <v>0.363626642494702</v>
      </c>
      <c r="H240" s="18">
        <v>5.6599999999999998E-2</v>
      </c>
      <c r="I240" s="15">
        <v>1.3634252846771199E-3</v>
      </c>
      <c r="J240" s="24">
        <v>0.61853999999999998</v>
      </c>
      <c r="K240" s="18">
        <v>0.623</v>
      </c>
      <c r="L240" s="15">
        <v>1.68192981649057E-2</v>
      </c>
      <c r="M240" s="18">
        <v>8.0399999999999999E-2</v>
      </c>
      <c r="N240" s="16">
        <v>2.35054079734855E-3</v>
      </c>
      <c r="O240" s="24">
        <v>0.65610999999999997</v>
      </c>
      <c r="P240" s="10">
        <v>498</v>
      </c>
      <c r="Q240" s="6">
        <v>14.1835989470478</v>
      </c>
      <c r="R240" s="6">
        <v>17.852656224447699</v>
      </c>
      <c r="S240" s="10">
        <v>491.5</v>
      </c>
      <c r="T240" s="6">
        <v>10.484387409833699</v>
      </c>
      <c r="U240" s="6">
        <v>13.6935812058734</v>
      </c>
      <c r="V240" s="10">
        <v>472</v>
      </c>
      <c r="W240" s="6">
        <v>51.833425066536201</v>
      </c>
      <c r="X240" s="6">
        <v>57.124178540994798</v>
      </c>
      <c r="Y240" s="6">
        <v>-1.32248219735504</v>
      </c>
      <c r="Z240" s="6">
        <v>-5.5084745762712002</v>
      </c>
      <c r="AA240" s="7">
        <v>498</v>
      </c>
      <c r="AB240" s="7">
        <v>14.1835989470478</v>
      </c>
      <c r="AC240" s="7">
        <v>17.852656224447699</v>
      </c>
      <c r="AD240" s="13">
        <v>498</v>
      </c>
      <c r="AE240" s="6">
        <v>14.1835989470478</v>
      </c>
      <c r="AF240" s="13">
        <v>486</v>
      </c>
      <c r="AG240" s="6">
        <v>11.453531305212399</v>
      </c>
      <c r="AH240" s="13">
        <v>429</v>
      </c>
      <c r="AI240" s="6">
        <v>46.202423682402497</v>
      </c>
      <c r="AJ240" s="6">
        <v>1.17E-3</v>
      </c>
      <c r="AK240" s="6">
        <v>8.9999999999999998E-4</v>
      </c>
      <c r="AL240" s="33">
        <f t="shared" si="19"/>
        <v>498</v>
      </c>
      <c r="AM240" s="33">
        <f t="shared" si="20"/>
        <v>14.1835989470478</v>
      </c>
      <c r="AN240" s="29">
        <f t="shared" si="21"/>
        <v>723</v>
      </c>
      <c r="AO240" s="29">
        <f t="shared" si="22"/>
        <v>10.6</v>
      </c>
      <c r="AP240" s="29">
        <f t="shared" si="23"/>
        <v>2.5</v>
      </c>
      <c r="AQ240" s="34">
        <f t="shared" si="24"/>
        <v>9.4339622641509441E-2</v>
      </c>
    </row>
    <row r="241" spans="1:43" x14ac:dyDescent="0.75">
      <c r="A241" s="4" t="s">
        <v>283</v>
      </c>
      <c r="B241" s="22">
        <v>1136</v>
      </c>
      <c r="C241" s="22">
        <v>1.95</v>
      </c>
      <c r="D241" s="22">
        <v>0.18</v>
      </c>
      <c r="E241" s="22">
        <v>19430</v>
      </c>
      <c r="F241" s="20">
        <v>17.889087656529501</v>
      </c>
      <c r="G241" s="22">
        <v>0.56201350236830205</v>
      </c>
      <c r="H241" s="18">
        <v>7.2999999999999995E-2</v>
      </c>
      <c r="I241" s="15">
        <v>1.7658486572433799E-3</v>
      </c>
      <c r="J241" s="24">
        <v>0.68918000000000001</v>
      </c>
      <c r="K241" s="18">
        <v>0.56200000000000006</v>
      </c>
      <c r="L241" s="15">
        <v>1.62120842386165E-2</v>
      </c>
      <c r="M241" s="18">
        <v>5.5899999999999998E-2</v>
      </c>
      <c r="N241" s="16">
        <v>1.7561854123354899E-3</v>
      </c>
      <c r="O241" s="24">
        <v>0.45256999999999997</v>
      </c>
      <c r="P241" s="10">
        <v>351</v>
      </c>
      <c r="Q241" s="6">
        <v>10.725864874570799</v>
      </c>
      <c r="R241" s="6">
        <v>13.2110728329883</v>
      </c>
      <c r="S241" s="10">
        <v>452.7</v>
      </c>
      <c r="T241" s="6">
        <v>10.486949857291201</v>
      </c>
      <c r="U241" s="6">
        <v>13.347103507402799</v>
      </c>
      <c r="V241" s="10">
        <v>1005</v>
      </c>
      <c r="W241" s="6">
        <v>85.020528850744896</v>
      </c>
      <c r="X241" s="6">
        <v>103.034879312334</v>
      </c>
      <c r="Y241" s="6">
        <v>22.4652087475149</v>
      </c>
      <c r="Z241" s="6">
        <v>65.074626865671604</v>
      </c>
      <c r="AA241" s="7" t="s">
        <v>35</v>
      </c>
      <c r="AB241" s="7" t="s">
        <v>35</v>
      </c>
      <c r="AC241" s="7" t="s">
        <v>35</v>
      </c>
      <c r="AD241" s="13">
        <v>342</v>
      </c>
      <c r="AE241" s="6">
        <v>11.118596013326099</v>
      </c>
      <c r="AF241" s="13">
        <v>344</v>
      </c>
      <c r="AG241" s="6">
        <v>11.3715626590781</v>
      </c>
      <c r="AH241" s="13">
        <v>351</v>
      </c>
      <c r="AI241" s="6">
        <v>75.801156495533306</v>
      </c>
      <c r="AJ241" s="6">
        <v>2.5000000000000001E-2</v>
      </c>
      <c r="AK241" s="6">
        <v>3.3E-3</v>
      </c>
      <c r="AL241" s="33" t="str">
        <f t="shared" si="19"/>
        <v>Discordant</v>
      </c>
      <c r="AM241" s="33" t="str">
        <f t="shared" si="20"/>
        <v>Discordant</v>
      </c>
      <c r="AN241" s="29">
        <f t="shared" si="21"/>
        <v>1136</v>
      </c>
      <c r="AO241" s="29">
        <f t="shared" si="22"/>
        <v>1.95</v>
      </c>
      <c r="AP241" s="29">
        <f t="shared" si="23"/>
        <v>0.18</v>
      </c>
      <c r="AQ241" s="34">
        <f t="shared" si="24"/>
        <v>0.51282051282051289</v>
      </c>
    </row>
    <row r="242" spans="1:43" x14ac:dyDescent="0.75">
      <c r="A242" s="4" t="s">
        <v>284</v>
      </c>
      <c r="B242" s="22">
        <v>472</v>
      </c>
      <c r="C242" s="22">
        <v>1.8540000000000001</v>
      </c>
      <c r="D242" s="22">
        <v>7.0000000000000007E-2</v>
      </c>
      <c r="E242" s="22">
        <v>5690</v>
      </c>
      <c r="F242" s="20">
        <v>18.939393939393899</v>
      </c>
      <c r="G242" s="22">
        <v>0.59498597611961701</v>
      </c>
      <c r="H242" s="18">
        <v>5.389E-2</v>
      </c>
      <c r="I242" s="15">
        <v>2.1342030213141799E-3</v>
      </c>
      <c r="J242" s="24">
        <v>0.15769</v>
      </c>
      <c r="K242" s="18">
        <v>0.39300000000000002</v>
      </c>
      <c r="L242" s="15">
        <v>1.26725724128923E-2</v>
      </c>
      <c r="M242" s="18">
        <v>5.28E-2</v>
      </c>
      <c r="N242" s="16">
        <v>1.65872570366531E-3</v>
      </c>
      <c r="O242" s="24">
        <v>0.86090999999999995</v>
      </c>
      <c r="P242" s="10">
        <v>332</v>
      </c>
      <c r="Q242" s="6">
        <v>10.3861938557031</v>
      </c>
      <c r="R242" s="6">
        <v>12.698790045579999</v>
      </c>
      <c r="S242" s="10">
        <v>336.4</v>
      </c>
      <c r="T242" s="6">
        <v>9.0722754948275792</v>
      </c>
      <c r="U242" s="6">
        <v>11.145412819565999</v>
      </c>
      <c r="V242" s="10">
        <v>363</v>
      </c>
      <c r="W242" s="6">
        <v>97.556686377483203</v>
      </c>
      <c r="X242" s="6">
        <v>101.502721685343</v>
      </c>
      <c r="Y242" s="6">
        <v>1.30796670630201</v>
      </c>
      <c r="Z242" s="6">
        <v>8.5399449035812598</v>
      </c>
      <c r="AA242" s="7">
        <v>332</v>
      </c>
      <c r="AB242" s="7">
        <v>10.3861938557031</v>
      </c>
      <c r="AC242" s="7">
        <v>12.698790045579999</v>
      </c>
      <c r="AD242" s="13">
        <v>331</v>
      </c>
      <c r="AE242" s="6">
        <v>10.3861938557031</v>
      </c>
      <c r="AF242" s="13">
        <v>327.3</v>
      </c>
      <c r="AG242" s="6">
        <v>9.0722754948275792</v>
      </c>
      <c r="AH242" s="13">
        <v>306</v>
      </c>
      <c r="AI242" s="6">
        <v>95.046825601671799</v>
      </c>
      <c r="AJ242" s="6">
        <v>2.0799999999999998E-3</v>
      </c>
      <c r="AK242" s="6">
        <v>9.2000000000000003E-4</v>
      </c>
      <c r="AL242" s="33">
        <f t="shared" si="19"/>
        <v>332</v>
      </c>
      <c r="AM242" s="33">
        <f t="shared" si="20"/>
        <v>10.3861938557031</v>
      </c>
      <c r="AN242" s="29">
        <f t="shared" si="21"/>
        <v>472</v>
      </c>
      <c r="AO242" s="29">
        <f t="shared" si="22"/>
        <v>1.8540000000000001</v>
      </c>
      <c r="AP242" s="29">
        <f t="shared" si="23"/>
        <v>7.0000000000000007E-2</v>
      </c>
      <c r="AQ242" s="34">
        <f t="shared" si="24"/>
        <v>0.53937432578209277</v>
      </c>
    </row>
    <row r="243" spans="1:43" x14ac:dyDescent="0.75">
      <c r="A243" s="4" t="s">
        <v>285</v>
      </c>
      <c r="B243" s="22">
        <v>390</v>
      </c>
      <c r="C243" s="22">
        <v>1.226</v>
      </c>
      <c r="D243" s="22">
        <v>7.8E-2</v>
      </c>
      <c r="E243" s="22">
        <v>4330</v>
      </c>
      <c r="F243" s="20">
        <v>20.408163265306101</v>
      </c>
      <c r="G243" s="22">
        <v>0.59945649860155503</v>
      </c>
      <c r="H243" s="18">
        <v>5.3600000000000002E-2</v>
      </c>
      <c r="I243" s="15">
        <v>2.7112552686632302E-3</v>
      </c>
      <c r="J243" s="24">
        <v>0.48293000000000003</v>
      </c>
      <c r="K243" s="18">
        <v>0.36199999999999999</v>
      </c>
      <c r="L243" s="15">
        <v>1.09252717751093E-2</v>
      </c>
      <c r="M243" s="18">
        <v>4.9000000000000002E-2</v>
      </c>
      <c r="N243" s="16">
        <v>1.4392950531423301E-3</v>
      </c>
      <c r="O243" s="24">
        <v>0.44994000000000001</v>
      </c>
      <c r="P243" s="10">
        <v>308.2</v>
      </c>
      <c r="Q243" s="6">
        <v>8.8486394056542892</v>
      </c>
      <c r="R243" s="6">
        <v>11.1629081867487</v>
      </c>
      <c r="S243" s="10">
        <v>313.8</v>
      </c>
      <c r="T243" s="6">
        <v>8.0333017282686505</v>
      </c>
      <c r="U243" s="6">
        <v>10.0863101667428</v>
      </c>
      <c r="V243" s="10">
        <v>346</v>
      </c>
      <c r="W243" s="6">
        <v>129.08876538723999</v>
      </c>
      <c r="X243" s="6">
        <v>132.387643403976</v>
      </c>
      <c r="Y243" s="6">
        <v>1.78457616316126</v>
      </c>
      <c r="Z243" s="6">
        <v>10.924855491329501</v>
      </c>
      <c r="AA243" s="7">
        <v>308.2</v>
      </c>
      <c r="AB243" s="7">
        <v>8.8486394056542892</v>
      </c>
      <c r="AC243" s="7">
        <v>11.1629081867487</v>
      </c>
      <c r="AD243" s="13">
        <v>307.39999999999998</v>
      </c>
      <c r="AE243" s="6">
        <v>8.9166663799481594</v>
      </c>
      <c r="AF243" s="13">
        <v>301.60000000000002</v>
      </c>
      <c r="AG243" s="6">
        <v>7.9246127134014603</v>
      </c>
      <c r="AH243" s="13">
        <v>253</v>
      </c>
      <c r="AI243" s="6">
        <v>123.906474202125</v>
      </c>
      <c r="AJ243" s="6">
        <v>3.0000000000000001E-3</v>
      </c>
      <c r="AK243" s="6">
        <v>1.6999999999999999E-3</v>
      </c>
      <c r="AL243" s="33">
        <f t="shared" si="19"/>
        <v>308.2</v>
      </c>
      <c r="AM243" s="33">
        <f t="shared" si="20"/>
        <v>8.8486394056542892</v>
      </c>
      <c r="AN243" s="29">
        <f t="shared" si="21"/>
        <v>390</v>
      </c>
      <c r="AO243" s="29">
        <f t="shared" si="22"/>
        <v>1.226</v>
      </c>
      <c r="AP243" s="29">
        <f t="shared" si="23"/>
        <v>7.8E-2</v>
      </c>
      <c r="AQ243" s="34">
        <f t="shared" si="24"/>
        <v>0.81566068515497558</v>
      </c>
    </row>
    <row r="244" spans="1:43" x14ac:dyDescent="0.75">
      <c r="A244" s="4" t="s">
        <v>286</v>
      </c>
      <c r="B244" s="22">
        <v>545</v>
      </c>
      <c r="C244" s="22">
        <v>2.2999999999999998</v>
      </c>
      <c r="D244" s="22">
        <v>0.11</v>
      </c>
      <c r="E244" s="22">
        <v>6550</v>
      </c>
      <c r="F244" s="20">
        <v>18.083182640144699</v>
      </c>
      <c r="G244" s="22">
        <v>0.54624897599169497</v>
      </c>
      <c r="H244" s="18">
        <v>5.2999999999999999E-2</v>
      </c>
      <c r="I244" s="15">
        <v>2.0301714425151498E-3</v>
      </c>
      <c r="J244" s="24">
        <v>0.15135999999999999</v>
      </c>
      <c r="K244" s="18">
        <v>0.40500000000000003</v>
      </c>
      <c r="L244" s="15">
        <v>1.2884809699797601E-2</v>
      </c>
      <c r="M244" s="18">
        <v>5.5300000000000002E-2</v>
      </c>
      <c r="N244" s="16">
        <v>1.67047853099044E-3</v>
      </c>
      <c r="O244" s="24">
        <v>0.64300000000000002</v>
      </c>
      <c r="P244" s="10">
        <v>346.7</v>
      </c>
      <c r="Q244" s="6">
        <v>10.178008001718</v>
      </c>
      <c r="R244" s="6">
        <v>12.7230561994461</v>
      </c>
      <c r="S244" s="10">
        <v>345</v>
      </c>
      <c r="T244" s="6">
        <v>9.6777386065238105</v>
      </c>
      <c r="U244" s="6">
        <v>11.722383303020701</v>
      </c>
      <c r="V244" s="10">
        <v>322</v>
      </c>
      <c r="W244" s="6">
        <v>83.863360275657698</v>
      </c>
      <c r="X244" s="6">
        <v>87.346417770229905</v>
      </c>
      <c r="Y244" s="6">
        <v>-0.49275362318840599</v>
      </c>
      <c r="Z244" s="6">
        <v>-7.6708074534161499</v>
      </c>
      <c r="AA244" s="7">
        <v>346.7</v>
      </c>
      <c r="AB244" s="7">
        <v>10.178008001718</v>
      </c>
      <c r="AC244" s="7">
        <v>12.7230561994461</v>
      </c>
      <c r="AD244" s="13">
        <v>346.1</v>
      </c>
      <c r="AE244" s="6">
        <v>10.2495856932383</v>
      </c>
      <c r="AF244" s="13">
        <v>335.9</v>
      </c>
      <c r="AG244" s="6">
        <v>9.1050153506845604</v>
      </c>
      <c r="AH244" s="13">
        <v>260</v>
      </c>
      <c r="AI244" s="6">
        <v>78.199170051380705</v>
      </c>
      <c r="AJ244" s="6">
        <v>2E-3</v>
      </c>
      <c r="AK244" s="6">
        <v>1.1000000000000001E-3</v>
      </c>
      <c r="AL244" s="33">
        <f t="shared" si="19"/>
        <v>346.7</v>
      </c>
      <c r="AM244" s="33">
        <f t="shared" si="20"/>
        <v>10.178008001718</v>
      </c>
      <c r="AN244" s="29">
        <f t="shared" si="21"/>
        <v>545</v>
      </c>
      <c r="AO244" s="29">
        <f t="shared" si="22"/>
        <v>2.2999999999999998</v>
      </c>
      <c r="AP244" s="29">
        <f t="shared" si="23"/>
        <v>0.11</v>
      </c>
      <c r="AQ244" s="34">
        <f t="shared" si="24"/>
        <v>0.43478260869565222</v>
      </c>
    </row>
    <row r="245" spans="1:43" x14ac:dyDescent="0.75">
      <c r="A245" s="4" t="s">
        <v>287</v>
      </c>
      <c r="B245" s="22">
        <v>676</v>
      </c>
      <c r="C245" s="22">
        <v>0.69899999999999995</v>
      </c>
      <c r="D245" s="22">
        <v>3.3000000000000002E-2</v>
      </c>
      <c r="E245" s="22">
        <v>15750</v>
      </c>
      <c r="F245" s="20">
        <v>10.9409190371991</v>
      </c>
      <c r="G245" s="22">
        <v>0.30890502974237399</v>
      </c>
      <c r="H245" s="18">
        <v>5.91E-2</v>
      </c>
      <c r="I245" s="15">
        <v>1.2215373149418601E-3</v>
      </c>
      <c r="J245" s="24">
        <v>0.23286999999999999</v>
      </c>
      <c r="K245" s="18">
        <v>0.747</v>
      </c>
      <c r="L245" s="15">
        <v>2.15703179846751E-2</v>
      </c>
      <c r="M245" s="18">
        <v>9.1399999999999995E-2</v>
      </c>
      <c r="N245" s="16">
        <v>2.5805802622665998E-3</v>
      </c>
      <c r="O245" s="24">
        <v>0.67376999999999998</v>
      </c>
      <c r="P245" s="10">
        <v>564</v>
      </c>
      <c r="Q245" s="6">
        <v>15.121295948547701</v>
      </c>
      <c r="R245" s="6">
        <v>19.429706929544398</v>
      </c>
      <c r="S245" s="10">
        <v>566</v>
      </c>
      <c r="T245" s="6">
        <v>12.3250918521505</v>
      </c>
      <c r="U245" s="6">
        <v>15.753952044704199</v>
      </c>
      <c r="V245" s="10">
        <v>569</v>
      </c>
      <c r="W245" s="6">
        <v>46.112705817529204</v>
      </c>
      <c r="X245" s="6">
        <v>52.364255009931099</v>
      </c>
      <c r="Y245" s="6">
        <v>0.35335689045936602</v>
      </c>
      <c r="Z245" s="6">
        <v>0.87873462214412301</v>
      </c>
      <c r="AA245" s="7">
        <v>564</v>
      </c>
      <c r="AB245" s="7">
        <v>15.121295948547701</v>
      </c>
      <c r="AC245" s="7">
        <v>19.429706929544398</v>
      </c>
      <c r="AD245" s="13">
        <v>563</v>
      </c>
      <c r="AE245" s="6">
        <v>15.121295948547701</v>
      </c>
      <c r="AF245" s="13">
        <v>554</v>
      </c>
      <c r="AG245" s="6">
        <v>12.003119976237301</v>
      </c>
      <c r="AH245" s="13">
        <v>517</v>
      </c>
      <c r="AI245" s="6">
        <v>41.335476745938102</v>
      </c>
      <c r="AJ245" s="6">
        <v>1.9599999999999999E-3</v>
      </c>
      <c r="AK245" s="6">
        <v>8.7000000000000001E-4</v>
      </c>
      <c r="AL245" s="33">
        <f t="shared" si="19"/>
        <v>564</v>
      </c>
      <c r="AM245" s="33">
        <f t="shared" si="20"/>
        <v>15.121295948547701</v>
      </c>
      <c r="AN245" s="29">
        <f t="shared" si="21"/>
        <v>676</v>
      </c>
      <c r="AO245" s="29">
        <f t="shared" si="22"/>
        <v>0.69899999999999995</v>
      </c>
      <c r="AP245" s="29">
        <f t="shared" si="23"/>
        <v>3.3000000000000002E-2</v>
      </c>
      <c r="AQ245" s="34">
        <f t="shared" si="24"/>
        <v>1.4306151645207441</v>
      </c>
    </row>
    <row r="246" spans="1:43" x14ac:dyDescent="0.75">
      <c r="A246" s="4" t="s">
        <v>288</v>
      </c>
      <c r="B246" s="22">
        <v>770</v>
      </c>
      <c r="C246" s="22">
        <v>2.87</v>
      </c>
      <c r="D246" s="22">
        <v>0.52</v>
      </c>
      <c r="E246" s="22">
        <v>14000</v>
      </c>
      <c r="F246" s="20">
        <v>17.9533213644524</v>
      </c>
      <c r="G246" s="22">
        <v>0.88480693414858103</v>
      </c>
      <c r="H246" s="18">
        <v>7.4300000000000005E-2</v>
      </c>
      <c r="I246" s="15">
        <v>3.9248264448231403E-3</v>
      </c>
      <c r="J246" s="24">
        <v>0.42116999999999999</v>
      </c>
      <c r="K246" s="18">
        <v>0.56200000000000006</v>
      </c>
      <c r="L246" s="15">
        <v>2.8928855410472101E-2</v>
      </c>
      <c r="M246" s="18">
        <v>5.57E-2</v>
      </c>
      <c r="N246" s="16">
        <v>2.7451046651266299E-3</v>
      </c>
      <c r="O246" s="24">
        <v>0.28337000000000001</v>
      </c>
      <c r="P246" s="10">
        <v>349</v>
      </c>
      <c r="Q246" s="6">
        <v>16.8607863301131</v>
      </c>
      <c r="R246" s="6">
        <v>18.530295461205899</v>
      </c>
      <c r="S246" s="10">
        <v>451</v>
      </c>
      <c r="T246" s="6">
        <v>18.103823831150699</v>
      </c>
      <c r="U246" s="6">
        <v>19.897675543573499</v>
      </c>
      <c r="V246" s="10">
        <v>1000</v>
      </c>
      <c r="W246" s="6">
        <v>123.469078282034</v>
      </c>
      <c r="X246" s="6">
        <v>132.99882528155001</v>
      </c>
      <c r="Y246" s="6">
        <v>22.616407982261599</v>
      </c>
      <c r="Z246" s="6">
        <v>65.099999999999994</v>
      </c>
      <c r="AA246" s="7" t="s">
        <v>35</v>
      </c>
      <c r="AB246" s="7" t="s">
        <v>35</v>
      </c>
      <c r="AC246" s="7" t="s">
        <v>35</v>
      </c>
      <c r="AD246" s="13">
        <v>341</v>
      </c>
      <c r="AE246" s="6">
        <v>17.394341484222</v>
      </c>
      <c r="AF246" s="13">
        <v>339</v>
      </c>
      <c r="AG246" s="6">
        <v>16.520212992251</v>
      </c>
      <c r="AH246" s="13">
        <v>338</v>
      </c>
      <c r="AI246" s="6">
        <v>83.673850705074102</v>
      </c>
      <c r="AJ246" s="6">
        <v>2.7199999999999998E-2</v>
      </c>
      <c r="AK246" s="6">
        <v>7.6E-3</v>
      </c>
      <c r="AL246" s="33" t="str">
        <f t="shared" si="19"/>
        <v>Discordant</v>
      </c>
      <c r="AM246" s="33" t="str">
        <f t="shared" si="20"/>
        <v>Discordant</v>
      </c>
      <c r="AN246" s="29">
        <f t="shared" si="21"/>
        <v>770</v>
      </c>
      <c r="AO246" s="29">
        <f t="shared" si="22"/>
        <v>2.87</v>
      </c>
      <c r="AP246" s="29">
        <f t="shared" si="23"/>
        <v>0.52</v>
      </c>
      <c r="AQ246" s="34">
        <f t="shared" si="24"/>
        <v>0.34843205574912889</v>
      </c>
    </row>
    <row r="247" spans="1:43" x14ac:dyDescent="0.75">
      <c r="A247" s="4" t="s">
        <v>289</v>
      </c>
      <c r="B247" s="22">
        <v>449</v>
      </c>
      <c r="C247" s="22">
        <v>4.3099999999999996</v>
      </c>
      <c r="D247" s="22">
        <v>0.18</v>
      </c>
      <c r="E247" s="22">
        <v>5190</v>
      </c>
      <c r="F247" s="20">
        <v>20.703933747412002</v>
      </c>
      <c r="G247" s="22">
        <v>0.65783863900133499</v>
      </c>
      <c r="H247" s="18">
        <v>5.28E-2</v>
      </c>
      <c r="I247" s="15">
        <v>2.3045810905989198E-3</v>
      </c>
      <c r="J247" s="24">
        <v>0.40556999999999999</v>
      </c>
      <c r="K247" s="18">
        <v>0.35199999999999998</v>
      </c>
      <c r="L247" s="15">
        <v>1.0738583787446101E-2</v>
      </c>
      <c r="M247" s="18">
        <v>4.8300000000000003E-2</v>
      </c>
      <c r="N247" s="16">
        <v>1.53466518253982E-3</v>
      </c>
      <c r="O247" s="24">
        <v>0.67390000000000005</v>
      </c>
      <c r="P247" s="10">
        <v>304</v>
      </c>
      <c r="Q247" s="6">
        <v>9.4221045481820003</v>
      </c>
      <c r="R247" s="6">
        <v>11.568686949099201</v>
      </c>
      <c r="S247" s="10">
        <v>306.2</v>
      </c>
      <c r="T247" s="6">
        <v>8.0797487574718598</v>
      </c>
      <c r="U247" s="6">
        <v>10.048753321614701</v>
      </c>
      <c r="V247" s="10">
        <v>316</v>
      </c>
      <c r="W247" s="6">
        <v>103.55813728982</v>
      </c>
      <c r="X247" s="6">
        <v>106.99405323862101</v>
      </c>
      <c r="Y247" s="6">
        <v>0.71848465055518296</v>
      </c>
      <c r="Z247" s="6">
        <v>3.79746835443038</v>
      </c>
      <c r="AA247" s="7">
        <v>304</v>
      </c>
      <c r="AB247" s="7">
        <v>9.4221045481820003</v>
      </c>
      <c r="AC247" s="7">
        <v>11.568686949099201</v>
      </c>
      <c r="AD247" s="13">
        <v>303.3</v>
      </c>
      <c r="AE247" s="6">
        <v>9.4610181332070091</v>
      </c>
      <c r="AF247" s="13">
        <v>297.2</v>
      </c>
      <c r="AG247" s="6">
        <v>7.9660761974681096</v>
      </c>
      <c r="AH247" s="13">
        <v>248</v>
      </c>
      <c r="AI247" s="6">
        <v>99.470411675720101</v>
      </c>
      <c r="AJ247" s="6">
        <v>2.2000000000000001E-3</v>
      </c>
      <c r="AK247" s="6">
        <v>1.1999999999999999E-3</v>
      </c>
      <c r="AL247" s="33">
        <f t="shared" si="19"/>
        <v>304</v>
      </c>
      <c r="AM247" s="33">
        <f t="shared" si="20"/>
        <v>9.4221045481820003</v>
      </c>
      <c r="AN247" s="29">
        <f t="shared" si="21"/>
        <v>449</v>
      </c>
      <c r="AO247" s="29">
        <f t="shared" si="22"/>
        <v>4.3099999999999996</v>
      </c>
      <c r="AP247" s="29">
        <f t="shared" si="23"/>
        <v>0.18</v>
      </c>
      <c r="AQ247" s="34">
        <f t="shared" si="24"/>
        <v>0.23201856148491881</v>
      </c>
    </row>
    <row r="248" spans="1:43" x14ac:dyDescent="0.75">
      <c r="A248" s="4" t="s">
        <v>290</v>
      </c>
      <c r="B248" s="22">
        <v>601</v>
      </c>
      <c r="C248" s="22">
        <v>4.3600000000000003</v>
      </c>
      <c r="D248" s="22">
        <v>0.19</v>
      </c>
      <c r="E248" s="22">
        <v>14010</v>
      </c>
      <c r="F248" s="20">
        <v>11.947431302269999</v>
      </c>
      <c r="G248" s="22">
        <v>0.35480099187220498</v>
      </c>
      <c r="H248" s="18">
        <v>5.8700000000000002E-2</v>
      </c>
      <c r="I248" s="15">
        <v>1.26694145122348E-3</v>
      </c>
      <c r="J248" s="24">
        <v>0.36181000000000002</v>
      </c>
      <c r="K248" s="18">
        <v>0.67900000000000005</v>
      </c>
      <c r="L248" s="15">
        <v>1.95449242526032E-2</v>
      </c>
      <c r="M248" s="18">
        <v>8.3699999999999997E-2</v>
      </c>
      <c r="N248" s="16">
        <v>2.4856257607491902E-3</v>
      </c>
      <c r="O248" s="24">
        <v>0.78724000000000005</v>
      </c>
      <c r="P248" s="10">
        <v>518</v>
      </c>
      <c r="Q248" s="6">
        <v>14.896558592017</v>
      </c>
      <c r="R248" s="6">
        <v>18.6687632167231</v>
      </c>
      <c r="S248" s="10">
        <v>526</v>
      </c>
      <c r="T248" s="6">
        <v>11.8593283984968</v>
      </c>
      <c r="U248" s="6">
        <v>15.0587455866436</v>
      </c>
      <c r="V248" s="10">
        <v>554</v>
      </c>
      <c r="W248" s="6">
        <v>49.366993408325499</v>
      </c>
      <c r="X248" s="6">
        <v>55.901815644995501</v>
      </c>
      <c r="Y248" s="6">
        <v>1.5209125475285199</v>
      </c>
      <c r="Z248" s="6">
        <v>6.4981949458483799</v>
      </c>
      <c r="AA248" s="7">
        <v>518</v>
      </c>
      <c r="AB248" s="7">
        <v>14.896558592017</v>
      </c>
      <c r="AC248" s="7">
        <v>18.6687632167231</v>
      </c>
      <c r="AD248" s="13">
        <v>517</v>
      </c>
      <c r="AE248" s="6">
        <v>14.896558592017</v>
      </c>
      <c r="AF248" s="13">
        <v>513</v>
      </c>
      <c r="AG248" s="6">
        <v>12.215673131816899</v>
      </c>
      <c r="AH248" s="13">
        <v>494</v>
      </c>
      <c r="AI248" s="6">
        <v>45.247265532600501</v>
      </c>
      <c r="AJ248" s="6">
        <v>2.2000000000000001E-3</v>
      </c>
      <c r="AK248" s="6">
        <v>1.1999999999999999E-3</v>
      </c>
      <c r="AL248" s="33">
        <f t="shared" si="19"/>
        <v>518</v>
      </c>
      <c r="AM248" s="33">
        <f t="shared" si="20"/>
        <v>14.896558592017</v>
      </c>
      <c r="AN248" s="29">
        <f t="shared" si="21"/>
        <v>601</v>
      </c>
      <c r="AO248" s="29">
        <f t="shared" si="22"/>
        <v>4.3600000000000003</v>
      </c>
      <c r="AP248" s="29">
        <f t="shared" si="23"/>
        <v>0.19</v>
      </c>
      <c r="AQ248" s="34">
        <f t="shared" si="24"/>
        <v>0.2293577981651376</v>
      </c>
    </row>
    <row r="249" spans="1:43" x14ac:dyDescent="0.75">
      <c r="A249" s="4" t="s">
        <v>291</v>
      </c>
      <c r="B249" s="22">
        <v>546</v>
      </c>
      <c r="C249" s="22">
        <v>2.14</v>
      </c>
      <c r="D249" s="22">
        <v>0.11</v>
      </c>
      <c r="E249" s="22">
        <v>8230</v>
      </c>
      <c r="F249" s="20">
        <v>19.047619047619001</v>
      </c>
      <c r="G249" s="22">
        <v>0.53710350054659906</v>
      </c>
      <c r="H249" s="18">
        <v>5.5199999999999999E-2</v>
      </c>
      <c r="I249" s="15">
        <v>1.7678890427642001E-3</v>
      </c>
      <c r="J249" s="24">
        <v>0.33457999999999999</v>
      </c>
      <c r="K249" s="18">
        <v>0.4</v>
      </c>
      <c r="L249" s="15">
        <v>1.1310632166240699E-2</v>
      </c>
      <c r="M249" s="18">
        <v>5.2499999999999998E-2</v>
      </c>
      <c r="N249" s="16">
        <v>1.4803915233815601E-3</v>
      </c>
      <c r="O249" s="24">
        <v>0.56823000000000001</v>
      </c>
      <c r="P249" s="10">
        <v>329.8</v>
      </c>
      <c r="Q249" s="6">
        <v>9.0823972323584901</v>
      </c>
      <c r="R249" s="6">
        <v>11.6319104312851</v>
      </c>
      <c r="S249" s="10">
        <v>341.5</v>
      </c>
      <c r="T249" s="6">
        <v>8.2858202322676604</v>
      </c>
      <c r="U249" s="6">
        <v>10.5660854035222</v>
      </c>
      <c r="V249" s="10">
        <v>413</v>
      </c>
      <c r="W249" s="6">
        <v>89.554905384277802</v>
      </c>
      <c r="X249" s="6">
        <v>95.495728685027998</v>
      </c>
      <c r="Y249" s="6">
        <v>3.4260614934114102</v>
      </c>
      <c r="Z249" s="6">
        <v>20.1452784503632</v>
      </c>
      <c r="AA249" s="7">
        <v>329.8</v>
      </c>
      <c r="AB249" s="7">
        <v>9.0823972323584901</v>
      </c>
      <c r="AC249" s="7">
        <v>11.6319104312851</v>
      </c>
      <c r="AD249" s="13">
        <v>328.7</v>
      </c>
      <c r="AE249" s="6">
        <v>9.11294186782475</v>
      </c>
      <c r="AF249" s="13">
        <v>325.8</v>
      </c>
      <c r="AG249" s="6">
        <v>7.9342073908775603</v>
      </c>
      <c r="AH249" s="13">
        <v>311</v>
      </c>
      <c r="AI249" s="6">
        <v>84.338277658409396</v>
      </c>
      <c r="AJ249" s="6">
        <v>3.5999999999999999E-3</v>
      </c>
      <c r="AK249" s="6">
        <v>1.4E-3</v>
      </c>
      <c r="AL249" s="33">
        <f t="shared" si="19"/>
        <v>329.8</v>
      </c>
      <c r="AM249" s="33">
        <f t="shared" si="20"/>
        <v>9.0823972323584901</v>
      </c>
      <c r="AN249" s="29">
        <f t="shared" si="21"/>
        <v>546</v>
      </c>
      <c r="AO249" s="29">
        <f t="shared" si="22"/>
        <v>2.14</v>
      </c>
      <c r="AP249" s="29">
        <f t="shared" si="23"/>
        <v>0.11</v>
      </c>
      <c r="AQ249" s="34">
        <f t="shared" si="24"/>
        <v>0.46728971962616822</v>
      </c>
    </row>
    <row r="250" spans="1:43" x14ac:dyDescent="0.75">
      <c r="A250" s="4" t="s">
        <v>335</v>
      </c>
      <c r="B250" s="22">
        <v>150.30000000000001</v>
      </c>
      <c r="C250" s="22">
        <v>1.1180000000000001</v>
      </c>
      <c r="D250" s="22">
        <v>4.9000000000000002E-2</v>
      </c>
      <c r="E250" s="22">
        <v>1918</v>
      </c>
      <c r="F250" s="20">
        <v>20.161290322580601</v>
      </c>
      <c r="G250" s="22">
        <v>0.71817143607537803</v>
      </c>
      <c r="H250" s="18">
        <v>5.2400000000000002E-2</v>
      </c>
      <c r="I250" s="15">
        <v>4.8186161301287901E-3</v>
      </c>
      <c r="J250" s="24">
        <v>0.48360999999999998</v>
      </c>
      <c r="K250" s="18">
        <v>0.35799999999999998</v>
      </c>
      <c r="L250" s="15">
        <v>1.20708415680101E-2</v>
      </c>
      <c r="M250" s="18">
        <v>4.9599999999999998E-2</v>
      </c>
      <c r="N250" s="16">
        <v>1.7668166401752E-3</v>
      </c>
      <c r="O250" s="24">
        <v>0.51512999999999998</v>
      </c>
      <c r="P250" s="10">
        <v>312</v>
      </c>
      <c r="Q250" s="6">
        <v>10.89682208156</v>
      </c>
      <c r="R250" s="6">
        <v>12.889519452545199</v>
      </c>
      <c r="S250" s="10">
        <v>311</v>
      </c>
      <c r="T250" s="6">
        <v>9.2584757722027504</v>
      </c>
      <c r="U250" s="6">
        <v>11.0596646467787</v>
      </c>
      <c r="V250" s="10">
        <v>293</v>
      </c>
      <c r="W250" s="6">
        <v>203.980113186171</v>
      </c>
      <c r="X250" s="6">
        <v>205.508511321941</v>
      </c>
      <c r="Y250" s="6">
        <v>-0.32154340836012801</v>
      </c>
      <c r="Z250" s="6">
        <v>-6.4846416382252698</v>
      </c>
      <c r="AA250" s="7">
        <v>312</v>
      </c>
      <c r="AB250" s="7">
        <v>10.89682208156</v>
      </c>
      <c r="AC250" s="7">
        <v>12.889519452545199</v>
      </c>
      <c r="AD250" s="13">
        <v>307</v>
      </c>
      <c r="AE250" s="6">
        <v>10.041749423142001</v>
      </c>
      <c r="AF250" s="13">
        <v>299.5</v>
      </c>
      <c r="AG250" s="6">
        <v>8.6580629256471298</v>
      </c>
      <c r="AH250" s="13">
        <v>242</v>
      </c>
      <c r="AI250" s="6">
        <v>198.60166559080801</v>
      </c>
      <c r="AJ250" s="6">
        <v>2.5999999999999999E-3</v>
      </c>
      <c r="AK250" s="6">
        <v>1.8E-3</v>
      </c>
      <c r="AL250" s="33">
        <f t="shared" si="19"/>
        <v>312</v>
      </c>
      <c r="AM250" s="33">
        <f t="shared" si="20"/>
        <v>10.89682208156</v>
      </c>
      <c r="AN250" s="29">
        <f t="shared" si="21"/>
        <v>150.30000000000001</v>
      </c>
      <c r="AO250" s="29">
        <f t="shared" si="22"/>
        <v>1.1180000000000001</v>
      </c>
      <c r="AP250" s="29">
        <f t="shared" si="23"/>
        <v>4.9000000000000002E-2</v>
      </c>
      <c r="AQ250" s="34">
        <f t="shared" si="24"/>
        <v>0.89445438282647571</v>
      </c>
    </row>
    <row r="251" spans="1:43" x14ac:dyDescent="0.75">
      <c r="A251" s="4" t="s">
        <v>292</v>
      </c>
      <c r="B251" s="22">
        <v>542</v>
      </c>
      <c r="C251" s="22">
        <v>0.97099999999999997</v>
      </c>
      <c r="D251" s="22">
        <v>3.4000000000000002E-2</v>
      </c>
      <c r="E251" s="22">
        <v>7460</v>
      </c>
      <c r="F251" s="20">
        <v>20.408163265306101</v>
      </c>
      <c r="G251" s="22">
        <v>0.59945649860155503</v>
      </c>
      <c r="H251" s="18">
        <v>5.33E-2</v>
      </c>
      <c r="I251" s="15">
        <v>1.8278873096773101E-3</v>
      </c>
      <c r="J251" s="24">
        <v>0.17782000000000001</v>
      </c>
      <c r="K251" s="18">
        <v>0.36099999999999999</v>
      </c>
      <c r="L251" s="15">
        <v>1.12929636163409E-2</v>
      </c>
      <c r="M251" s="18">
        <v>4.9000000000000002E-2</v>
      </c>
      <c r="N251" s="16">
        <v>1.4392950531423301E-3</v>
      </c>
      <c r="O251" s="24">
        <v>0.69713999999999998</v>
      </c>
      <c r="P251" s="10">
        <v>308.10000000000002</v>
      </c>
      <c r="Q251" s="6">
        <v>8.9166663799481594</v>
      </c>
      <c r="R251" s="6">
        <v>11.216908628752501</v>
      </c>
      <c r="S251" s="10">
        <v>312.60000000000002</v>
      </c>
      <c r="T251" s="6">
        <v>8.4043462257277302</v>
      </c>
      <c r="U251" s="6">
        <v>10.3769887647418</v>
      </c>
      <c r="V251" s="10">
        <v>337</v>
      </c>
      <c r="W251" s="6">
        <v>83.961562983043393</v>
      </c>
      <c r="X251" s="6">
        <v>88.585261173234102</v>
      </c>
      <c r="Y251" s="6">
        <v>1.4395393474088301</v>
      </c>
      <c r="Z251" s="6">
        <v>8.5756676557863507</v>
      </c>
      <c r="AA251" s="7">
        <v>308.10000000000002</v>
      </c>
      <c r="AB251" s="7">
        <v>8.9166663799481594</v>
      </c>
      <c r="AC251" s="7">
        <v>11.216908628752501</v>
      </c>
      <c r="AD251" s="13">
        <v>307.39999999999998</v>
      </c>
      <c r="AE251" s="6">
        <v>8.9858388217961007</v>
      </c>
      <c r="AF251" s="13">
        <v>302.7</v>
      </c>
      <c r="AG251" s="6">
        <v>8.2101513677826894</v>
      </c>
      <c r="AH251" s="13">
        <v>271</v>
      </c>
      <c r="AI251" s="6">
        <v>78.080273171624796</v>
      </c>
      <c r="AJ251" s="6">
        <v>2.3999999999999998E-3</v>
      </c>
      <c r="AK251" s="6">
        <v>1.1999999999999999E-3</v>
      </c>
      <c r="AL251" s="33">
        <f t="shared" si="19"/>
        <v>308.10000000000002</v>
      </c>
      <c r="AM251" s="33">
        <f t="shared" si="20"/>
        <v>8.9166663799481594</v>
      </c>
      <c r="AN251" s="29">
        <f t="shared" si="21"/>
        <v>542</v>
      </c>
      <c r="AO251" s="29">
        <f t="shared" si="22"/>
        <v>0.97099999999999997</v>
      </c>
      <c r="AP251" s="29">
        <f t="shared" si="23"/>
        <v>3.4000000000000002E-2</v>
      </c>
      <c r="AQ251" s="34">
        <f t="shared" si="24"/>
        <v>1.0298661174047374</v>
      </c>
    </row>
    <row r="252" spans="1:43" x14ac:dyDescent="0.75">
      <c r="A252" s="4" t="s">
        <v>293</v>
      </c>
      <c r="B252" s="22">
        <v>160.6</v>
      </c>
      <c r="C252" s="22">
        <v>1.4159999999999999</v>
      </c>
      <c r="D252" s="22">
        <v>8.3000000000000004E-2</v>
      </c>
      <c r="E252" s="22">
        <v>26060</v>
      </c>
      <c r="F252" s="20">
        <v>3.5460992907801399</v>
      </c>
      <c r="G252" s="22">
        <v>0.12118061396106</v>
      </c>
      <c r="H252" s="18">
        <v>0.10639999999999999</v>
      </c>
      <c r="I252" s="15">
        <v>1.69894865352217E-3</v>
      </c>
      <c r="J252" s="24">
        <v>0.45056000000000002</v>
      </c>
      <c r="K252" s="18">
        <v>4.09</v>
      </c>
      <c r="L252" s="15">
        <v>0.118274109440739</v>
      </c>
      <c r="M252" s="18">
        <v>0.28199999999999997</v>
      </c>
      <c r="N252" s="16">
        <v>9.6367671446393102E-3</v>
      </c>
      <c r="O252" s="24">
        <v>0.88336999999999999</v>
      </c>
      <c r="P252" s="10">
        <v>1600</v>
      </c>
      <c r="Q252" s="6">
        <v>47.483798044562</v>
      </c>
      <c r="R252" s="6">
        <v>57.286324099693701</v>
      </c>
      <c r="S252" s="10">
        <v>1652</v>
      </c>
      <c r="T252" s="6">
        <v>23.613649363992401</v>
      </c>
      <c r="U252" s="6">
        <v>29.960162756372</v>
      </c>
      <c r="V252" s="10">
        <v>1736</v>
      </c>
      <c r="W252" s="6">
        <v>30.224523250906699</v>
      </c>
      <c r="X252" s="6">
        <v>37.279639085232297</v>
      </c>
      <c r="Y252" s="6">
        <v>3.1476997578692498</v>
      </c>
      <c r="Z252" s="6">
        <v>7.8341013824884804</v>
      </c>
      <c r="AA252" s="7">
        <v>1736</v>
      </c>
      <c r="AB252" s="7">
        <v>30.224523250906699</v>
      </c>
      <c r="AC252" s="7">
        <v>37.279639085232297</v>
      </c>
      <c r="AD252" s="13">
        <v>1587</v>
      </c>
      <c r="AE252" s="6">
        <v>49.615784552264699</v>
      </c>
      <c r="AF252" s="13">
        <v>1588</v>
      </c>
      <c r="AG252" s="6">
        <v>37.224513916041701</v>
      </c>
      <c r="AH252" s="13">
        <v>1588</v>
      </c>
      <c r="AI252" s="6">
        <v>36.486734654454899</v>
      </c>
      <c r="AJ252" s="6">
        <v>0.01</v>
      </c>
      <c r="AK252" s="6">
        <v>4.3E-3</v>
      </c>
      <c r="AL252" s="33">
        <f t="shared" si="19"/>
        <v>1736</v>
      </c>
      <c r="AM252" s="33">
        <f t="shared" si="20"/>
        <v>30.224523250906699</v>
      </c>
      <c r="AN252" s="29">
        <f t="shared" si="21"/>
        <v>160.6</v>
      </c>
      <c r="AO252" s="29">
        <f t="shared" si="22"/>
        <v>1.4159999999999999</v>
      </c>
      <c r="AP252" s="29">
        <f t="shared" si="23"/>
        <v>8.3000000000000004E-2</v>
      </c>
      <c r="AQ252" s="34">
        <f t="shared" si="24"/>
        <v>0.70621468926553677</v>
      </c>
    </row>
    <row r="253" spans="1:43" x14ac:dyDescent="0.75">
      <c r="A253" s="4" t="s">
        <v>294</v>
      </c>
      <c r="B253" s="22">
        <v>148.6</v>
      </c>
      <c r="C253" s="22">
        <v>2.5</v>
      </c>
      <c r="D253" s="22">
        <v>0.13</v>
      </c>
      <c r="E253" s="22">
        <v>4130</v>
      </c>
      <c r="F253" s="20">
        <v>11.695906432748499</v>
      </c>
      <c r="G253" s="22">
        <v>0.38069559574811601</v>
      </c>
      <c r="H253" s="18">
        <v>5.8500000000000003E-2</v>
      </c>
      <c r="I253" s="15">
        <v>3.06752838587545E-3</v>
      </c>
      <c r="J253" s="24">
        <v>0.32172000000000001</v>
      </c>
      <c r="K253" s="18">
        <v>0.69</v>
      </c>
      <c r="L253" s="15">
        <v>2.2843600504298799E-2</v>
      </c>
      <c r="M253" s="18">
        <v>8.5500000000000007E-2</v>
      </c>
      <c r="N253" s="16">
        <v>2.7829799788176698E-3</v>
      </c>
      <c r="O253" s="24">
        <v>0.63949999999999996</v>
      </c>
      <c r="P253" s="10">
        <v>529</v>
      </c>
      <c r="Q253" s="6">
        <v>16.601377653579998</v>
      </c>
      <c r="R253" s="6">
        <v>20.181366974703401</v>
      </c>
      <c r="S253" s="10">
        <v>532</v>
      </c>
      <c r="T253" s="6">
        <v>13.8866328550974</v>
      </c>
      <c r="U253" s="6">
        <v>16.7517092761484</v>
      </c>
      <c r="V253" s="10">
        <v>540</v>
      </c>
      <c r="W253" s="6">
        <v>117.580294989904</v>
      </c>
      <c r="X253" s="6">
        <v>120.30193692220701</v>
      </c>
      <c r="Y253" s="6">
        <v>0.56390977443608403</v>
      </c>
      <c r="Z253" s="6">
        <v>2.0370370370370399</v>
      </c>
      <c r="AA253" s="7">
        <v>529</v>
      </c>
      <c r="AB253" s="7">
        <v>16.601377653579998</v>
      </c>
      <c r="AC253" s="7">
        <v>20.181366974703401</v>
      </c>
      <c r="AD253" s="13">
        <v>527</v>
      </c>
      <c r="AE253" s="6">
        <v>16.601377653579998</v>
      </c>
      <c r="AF253" s="13">
        <v>517</v>
      </c>
      <c r="AG253" s="6">
        <v>13.8866328550974</v>
      </c>
      <c r="AH253" s="13">
        <v>482</v>
      </c>
      <c r="AI253" s="6">
        <v>111.368203585731</v>
      </c>
      <c r="AJ253" s="6">
        <v>2E-3</v>
      </c>
      <c r="AK253" s="6">
        <v>1.4E-3</v>
      </c>
      <c r="AL253" s="33">
        <f t="shared" si="19"/>
        <v>529</v>
      </c>
      <c r="AM253" s="33">
        <f t="shared" si="20"/>
        <v>16.601377653579998</v>
      </c>
      <c r="AN253" s="29">
        <f t="shared" si="21"/>
        <v>148.6</v>
      </c>
      <c r="AO253" s="29">
        <f t="shared" si="22"/>
        <v>2.5</v>
      </c>
      <c r="AP253" s="29">
        <f t="shared" si="23"/>
        <v>0.13</v>
      </c>
      <c r="AQ253" s="34">
        <f t="shared" si="24"/>
        <v>0.4</v>
      </c>
    </row>
    <row r="254" spans="1:43" x14ac:dyDescent="0.75">
      <c r="A254" s="4" t="s">
        <v>295</v>
      </c>
      <c r="B254" s="22">
        <v>720</v>
      </c>
      <c r="C254" s="22">
        <v>1.3420000000000001</v>
      </c>
      <c r="D254" s="22">
        <v>5.2999999999999999E-2</v>
      </c>
      <c r="E254" s="22">
        <v>17300</v>
      </c>
      <c r="F254" s="20">
        <v>12.4223602484472</v>
      </c>
      <c r="G254" s="22">
        <v>0.36826338219587801</v>
      </c>
      <c r="H254" s="18">
        <v>5.5419999999999997E-2</v>
      </c>
      <c r="I254" s="15">
        <v>1.0327801176013001E-3</v>
      </c>
      <c r="J254" s="24">
        <v>0.19017000000000001</v>
      </c>
      <c r="K254" s="18">
        <v>0.61699999999999999</v>
      </c>
      <c r="L254" s="15">
        <v>1.8343649504937599E-2</v>
      </c>
      <c r="M254" s="18">
        <v>8.0500000000000002E-2</v>
      </c>
      <c r="N254" s="16">
        <v>2.38643878247484E-3</v>
      </c>
      <c r="O254" s="24">
        <v>0.84457000000000004</v>
      </c>
      <c r="P254" s="10">
        <v>499</v>
      </c>
      <c r="Q254" s="6">
        <v>14.1948119650344</v>
      </c>
      <c r="R254" s="6">
        <v>17.869144037446802</v>
      </c>
      <c r="S254" s="10">
        <v>488</v>
      </c>
      <c r="T254" s="6">
        <v>11.408830059115999</v>
      </c>
      <c r="U254" s="6">
        <v>14.381643595407899</v>
      </c>
      <c r="V254" s="10">
        <v>427</v>
      </c>
      <c r="W254" s="6">
        <v>38.321742001736702</v>
      </c>
      <c r="X254" s="6">
        <v>44.3878386798633</v>
      </c>
      <c r="Y254" s="6">
        <v>-2.2540983606557301</v>
      </c>
      <c r="Z254" s="6">
        <v>-16.861826697892301</v>
      </c>
      <c r="AA254" s="7">
        <v>499</v>
      </c>
      <c r="AB254" s="7">
        <v>14.1948119650344</v>
      </c>
      <c r="AC254" s="7">
        <v>17.869144037446802</v>
      </c>
      <c r="AD254" s="13">
        <v>499</v>
      </c>
      <c r="AE254" s="6">
        <v>14.1948119650344</v>
      </c>
      <c r="AF254" s="13">
        <v>485</v>
      </c>
      <c r="AG254" s="6">
        <v>11.7788116258725</v>
      </c>
      <c r="AH254" s="13">
        <v>414</v>
      </c>
      <c r="AI254" s="6">
        <v>37.014644534936103</v>
      </c>
      <c r="AJ254" s="6">
        <v>3.1E-4</v>
      </c>
      <c r="AK254" s="6">
        <v>3.5E-4</v>
      </c>
      <c r="AL254" s="33">
        <f t="shared" si="19"/>
        <v>499</v>
      </c>
      <c r="AM254" s="33">
        <f t="shared" si="20"/>
        <v>14.1948119650344</v>
      </c>
      <c r="AN254" s="29">
        <f t="shared" si="21"/>
        <v>720</v>
      </c>
      <c r="AO254" s="29">
        <f t="shared" si="22"/>
        <v>1.3420000000000001</v>
      </c>
      <c r="AP254" s="29">
        <f t="shared" si="23"/>
        <v>5.2999999999999999E-2</v>
      </c>
      <c r="AQ254" s="34">
        <f t="shared" si="24"/>
        <v>0.7451564828614009</v>
      </c>
    </row>
    <row r="255" spans="1:43" x14ac:dyDescent="0.75">
      <c r="A255" s="4" t="s">
        <v>296</v>
      </c>
      <c r="B255" s="22">
        <v>1250</v>
      </c>
      <c r="C255" s="22">
        <v>1.24</v>
      </c>
      <c r="D255" s="22">
        <v>0.1</v>
      </c>
      <c r="E255" s="22">
        <v>24700</v>
      </c>
      <c r="F255" s="20">
        <v>26.881720430107499</v>
      </c>
      <c r="G255" s="22">
        <v>1.84290826376283</v>
      </c>
      <c r="H255" s="18">
        <v>9.3600000000000003E-2</v>
      </c>
      <c r="I255" s="15">
        <v>3.60453950742036E-3</v>
      </c>
      <c r="J255" s="24">
        <v>0.95354000000000005</v>
      </c>
      <c r="K255" s="18">
        <v>0.46300000000000002</v>
      </c>
      <c r="L255" s="15">
        <v>1.6450750024239E-2</v>
      </c>
      <c r="M255" s="18">
        <v>3.7199999999999997E-2</v>
      </c>
      <c r="N255" s="16">
        <v>2.5502901717255602E-3</v>
      </c>
      <c r="O255" s="24">
        <v>0.91686999999999996</v>
      </c>
      <c r="P255" s="10">
        <v>235</v>
      </c>
      <c r="Q255" s="6">
        <v>15.7141663573948</v>
      </c>
      <c r="R255" s="6">
        <v>16.560140765844501</v>
      </c>
      <c r="S255" s="10">
        <v>385</v>
      </c>
      <c r="T255" s="6">
        <v>11.4716491054496</v>
      </c>
      <c r="U255" s="6">
        <v>13.5771843897579</v>
      </c>
      <c r="V255" s="10">
        <v>1470</v>
      </c>
      <c r="W255" s="6">
        <v>73.8940708695133</v>
      </c>
      <c r="X255" s="6">
        <v>74.413081407711005</v>
      </c>
      <c r="Y255" s="6">
        <v>38.961038961039002</v>
      </c>
      <c r="Z255" s="6">
        <v>84.013605442176896</v>
      </c>
      <c r="AA255" s="7" t="s">
        <v>35</v>
      </c>
      <c r="AB255" s="7" t="s">
        <v>35</v>
      </c>
      <c r="AC255" s="7" t="s">
        <v>35</v>
      </c>
      <c r="AD255" s="13">
        <v>224</v>
      </c>
      <c r="AE255" s="6">
        <v>16.285331568865299</v>
      </c>
      <c r="AF255" s="13">
        <v>225</v>
      </c>
      <c r="AG255" s="6">
        <v>17.0767600322357</v>
      </c>
      <c r="AH255" s="13">
        <v>235</v>
      </c>
      <c r="AI255" s="6">
        <v>17.435071255049301</v>
      </c>
      <c r="AJ255" s="6">
        <v>5.4800000000000001E-2</v>
      </c>
      <c r="AK255" s="6">
        <v>7.7999999999999996E-3</v>
      </c>
      <c r="AL255" s="33" t="str">
        <f t="shared" si="19"/>
        <v>Discordant</v>
      </c>
      <c r="AM255" s="33" t="str">
        <f t="shared" si="20"/>
        <v>Discordant</v>
      </c>
      <c r="AN255" s="29">
        <f t="shared" si="21"/>
        <v>1250</v>
      </c>
      <c r="AO255" s="29">
        <f t="shared" si="22"/>
        <v>1.24</v>
      </c>
      <c r="AP255" s="29">
        <f t="shared" si="23"/>
        <v>0.1</v>
      </c>
      <c r="AQ255" s="34">
        <f t="shared" si="24"/>
        <v>0.80645161290322587</v>
      </c>
    </row>
    <row r="256" spans="1:43" x14ac:dyDescent="0.75">
      <c r="A256" s="4" t="s">
        <v>297</v>
      </c>
      <c r="B256" s="22">
        <v>345</v>
      </c>
      <c r="C256" s="22">
        <v>2.29</v>
      </c>
      <c r="D256" s="22">
        <v>0.23</v>
      </c>
      <c r="E256" s="22">
        <v>14500</v>
      </c>
      <c r="F256" s="20">
        <v>11.848341232227501</v>
      </c>
      <c r="G256" s="22">
        <v>0.61320571067917895</v>
      </c>
      <c r="H256" s="18">
        <v>9.9000000000000005E-2</v>
      </c>
      <c r="I256" s="15">
        <v>2.3011287350139099E-3</v>
      </c>
      <c r="J256" s="24">
        <v>0.66469999999999996</v>
      </c>
      <c r="K256" s="18">
        <v>1.1499999999999999</v>
      </c>
      <c r="L256" s="15">
        <v>5.28362082288273E-2</v>
      </c>
      <c r="M256" s="18">
        <v>8.4400000000000003E-2</v>
      </c>
      <c r="N256" s="16">
        <v>4.3680850312236303E-3</v>
      </c>
      <c r="O256" s="24">
        <v>0.96386000000000005</v>
      </c>
      <c r="P256" s="10">
        <v>522</v>
      </c>
      <c r="Q256" s="6">
        <v>25.724316823755899</v>
      </c>
      <c r="R256" s="6">
        <v>28.1125640094535</v>
      </c>
      <c r="S256" s="10">
        <v>774</v>
      </c>
      <c r="T256" s="6">
        <v>24.4595807253631</v>
      </c>
      <c r="U256" s="6">
        <v>27.366589505376101</v>
      </c>
      <c r="V256" s="10">
        <v>1602</v>
      </c>
      <c r="W256" s="6">
        <v>123.024732700195</v>
      </c>
      <c r="X256" s="6">
        <v>143.488595214632</v>
      </c>
      <c r="Y256" s="6">
        <v>32.558139534883701</v>
      </c>
      <c r="Z256" s="6">
        <v>67.415730337078699</v>
      </c>
      <c r="AA256" s="7" t="s">
        <v>35</v>
      </c>
      <c r="AB256" s="7" t="s">
        <v>35</v>
      </c>
      <c r="AC256" s="7" t="s">
        <v>35</v>
      </c>
      <c r="AD256" s="13">
        <v>496</v>
      </c>
      <c r="AE256" s="6">
        <v>25.724316823755899</v>
      </c>
      <c r="AF256" s="13">
        <v>501</v>
      </c>
      <c r="AG256" s="6">
        <v>26.0330576241162</v>
      </c>
      <c r="AH256" s="13">
        <v>522</v>
      </c>
      <c r="AI256" s="6">
        <v>122.42446592064201</v>
      </c>
      <c r="AJ256" s="6">
        <v>5.2200000000000003E-2</v>
      </c>
      <c r="AK256" s="6">
        <v>3.7000000000000002E-3</v>
      </c>
      <c r="AL256" s="33" t="str">
        <f t="shared" si="19"/>
        <v>Discordant</v>
      </c>
      <c r="AM256" s="33" t="str">
        <f t="shared" si="20"/>
        <v>Discordant</v>
      </c>
      <c r="AN256" s="29">
        <f t="shared" si="21"/>
        <v>345</v>
      </c>
      <c r="AO256" s="29">
        <f t="shared" si="22"/>
        <v>2.29</v>
      </c>
      <c r="AP256" s="29">
        <f t="shared" si="23"/>
        <v>0.23</v>
      </c>
      <c r="AQ256" s="34">
        <f t="shared" si="24"/>
        <v>0.4366812227074236</v>
      </c>
    </row>
    <row r="257" spans="1:43" x14ac:dyDescent="0.75">
      <c r="A257" s="4" t="s">
        <v>299</v>
      </c>
      <c r="B257" s="22">
        <v>586</v>
      </c>
      <c r="C257" s="22">
        <v>3.39</v>
      </c>
      <c r="D257" s="22">
        <v>0.23</v>
      </c>
      <c r="E257" s="22">
        <v>9860</v>
      </c>
      <c r="F257" s="20">
        <v>19.047619047619001</v>
      </c>
      <c r="G257" s="22">
        <v>0.57293129264583698</v>
      </c>
      <c r="H257" s="18">
        <v>5.4100000000000002E-2</v>
      </c>
      <c r="I257" s="15">
        <v>1.5936829870729699E-3</v>
      </c>
      <c r="J257" s="24">
        <v>0.50931000000000004</v>
      </c>
      <c r="K257" s="18">
        <v>0.39200000000000002</v>
      </c>
      <c r="L257" s="15">
        <v>1.1496714146224499E-2</v>
      </c>
      <c r="M257" s="18">
        <v>5.2499999999999998E-2</v>
      </c>
      <c r="N257" s="16">
        <v>1.5791418753550899E-3</v>
      </c>
      <c r="O257" s="24">
        <v>0.58994999999999997</v>
      </c>
      <c r="P257" s="10">
        <v>329.8</v>
      </c>
      <c r="Q257" s="6">
        <v>9.6411923270077509</v>
      </c>
      <c r="R257" s="6">
        <v>12.073275872000901</v>
      </c>
      <c r="S257" s="10">
        <v>335.6</v>
      </c>
      <c r="T257" s="6">
        <v>8.3776773803518303</v>
      </c>
      <c r="U257" s="6">
        <v>10.580473887151699</v>
      </c>
      <c r="V257" s="10">
        <v>368</v>
      </c>
      <c r="W257" s="6">
        <v>73.087966472017101</v>
      </c>
      <c r="X257" s="6">
        <v>78.595859038316902</v>
      </c>
      <c r="Y257" s="6">
        <v>1.7282479141835601</v>
      </c>
      <c r="Z257" s="6">
        <v>10.380434782608701</v>
      </c>
      <c r="AA257" s="7">
        <v>329.8</v>
      </c>
      <c r="AB257" s="7">
        <v>9.6411923270077509</v>
      </c>
      <c r="AC257" s="7">
        <v>12.073275872000901</v>
      </c>
      <c r="AD257" s="13">
        <v>328.9</v>
      </c>
      <c r="AE257" s="6">
        <v>9.7121176622996703</v>
      </c>
      <c r="AF257" s="13">
        <v>323.39999999999998</v>
      </c>
      <c r="AG257" s="6">
        <v>8.6339937624056002</v>
      </c>
      <c r="AH257" s="13">
        <v>280</v>
      </c>
      <c r="AI257" s="6">
        <v>66.175054537300596</v>
      </c>
      <c r="AJ257" s="6">
        <v>2.8999999999999998E-3</v>
      </c>
      <c r="AK257" s="6">
        <v>1.4E-3</v>
      </c>
      <c r="AL257" s="33">
        <f t="shared" si="19"/>
        <v>329.8</v>
      </c>
      <c r="AM257" s="33">
        <f t="shared" si="20"/>
        <v>9.6411923270077509</v>
      </c>
      <c r="AN257" s="29">
        <f t="shared" si="21"/>
        <v>586</v>
      </c>
      <c r="AO257" s="29">
        <f t="shared" si="22"/>
        <v>3.39</v>
      </c>
      <c r="AP257" s="29">
        <f t="shared" si="23"/>
        <v>0.23</v>
      </c>
      <c r="AQ257" s="34">
        <f t="shared" si="24"/>
        <v>0.29498525073746312</v>
      </c>
    </row>
    <row r="258" spans="1:43" x14ac:dyDescent="0.75">
      <c r="A258" s="4" t="s">
        <v>300</v>
      </c>
      <c r="B258" s="22">
        <v>463</v>
      </c>
      <c r="C258" s="22">
        <v>0.75</v>
      </c>
      <c r="D258" s="22">
        <v>3.5999999999999997E-2</v>
      </c>
      <c r="E258" s="22">
        <v>8830</v>
      </c>
      <c r="F258" s="20">
        <v>18.903591682419702</v>
      </c>
      <c r="G258" s="22">
        <v>0.59342165994542395</v>
      </c>
      <c r="H258" s="18">
        <v>5.4899999999999997E-2</v>
      </c>
      <c r="I258" s="15">
        <v>1.77952604297342E-3</v>
      </c>
      <c r="J258" s="24">
        <v>0.56889000000000001</v>
      </c>
      <c r="K258" s="18">
        <v>0.40100000000000002</v>
      </c>
      <c r="L258" s="15">
        <v>1.1671208953660301E-2</v>
      </c>
      <c r="M258" s="18">
        <v>5.2900000000000003E-2</v>
      </c>
      <c r="N258" s="16">
        <v>1.6606371074078701E-3</v>
      </c>
      <c r="O258" s="24">
        <v>0.57718999999999998</v>
      </c>
      <c r="P258" s="10">
        <v>332</v>
      </c>
      <c r="Q258" s="6">
        <v>10.397063877669799</v>
      </c>
      <c r="R258" s="6">
        <v>12.7152434679326</v>
      </c>
      <c r="S258" s="10">
        <v>341.8</v>
      </c>
      <c r="T258" s="6">
        <v>8.5039043935353096</v>
      </c>
      <c r="U258" s="6">
        <v>10.745105271401</v>
      </c>
      <c r="V258" s="10">
        <v>401</v>
      </c>
      <c r="W258" s="6">
        <v>85.191522518685005</v>
      </c>
      <c r="X258" s="6">
        <v>90.854711218144601</v>
      </c>
      <c r="Y258" s="6">
        <v>2.86717378583967</v>
      </c>
      <c r="Z258" s="6">
        <v>17.206982543640901</v>
      </c>
      <c r="AA258" s="7">
        <v>332</v>
      </c>
      <c r="AB258" s="7">
        <v>10.397063877669799</v>
      </c>
      <c r="AC258" s="7">
        <v>12.7152434679326</v>
      </c>
      <c r="AD258" s="13">
        <v>331</v>
      </c>
      <c r="AE258" s="6">
        <v>10.397063877669799</v>
      </c>
      <c r="AF258" s="13">
        <v>326.10000000000002</v>
      </c>
      <c r="AG258" s="6">
        <v>9.0281288168916394</v>
      </c>
      <c r="AH258" s="13">
        <v>299</v>
      </c>
      <c r="AI258" s="6">
        <v>76.878602413490896</v>
      </c>
      <c r="AJ258" s="6">
        <v>3.7000000000000002E-3</v>
      </c>
      <c r="AK258" s="6">
        <v>1.6000000000000001E-3</v>
      </c>
      <c r="AL258" s="33">
        <f t="shared" si="19"/>
        <v>332</v>
      </c>
      <c r="AM258" s="33">
        <f t="shared" si="20"/>
        <v>10.397063877669799</v>
      </c>
      <c r="AN258" s="29">
        <f t="shared" si="21"/>
        <v>463</v>
      </c>
      <c r="AO258" s="29">
        <f t="shared" si="22"/>
        <v>0.75</v>
      </c>
      <c r="AP258" s="29">
        <f t="shared" si="23"/>
        <v>3.5999999999999997E-2</v>
      </c>
      <c r="AQ258" s="34">
        <f t="shared" si="24"/>
        <v>1.3333333333333333</v>
      </c>
    </row>
    <row r="259" spans="1:43" x14ac:dyDescent="0.75">
      <c r="A259" s="4" t="s">
        <v>301</v>
      </c>
      <c r="B259" s="22">
        <v>155.4</v>
      </c>
      <c r="C259" s="22">
        <v>1.5109999999999999</v>
      </c>
      <c r="D259" s="22">
        <v>6.4000000000000001E-2</v>
      </c>
      <c r="E259" s="22">
        <v>5840</v>
      </c>
      <c r="F259" s="20">
        <v>9.5057034220532302</v>
      </c>
      <c r="G259" s="22">
        <v>0.30611460451179801</v>
      </c>
      <c r="H259" s="18">
        <v>5.9799999999999999E-2</v>
      </c>
      <c r="I259" s="15">
        <v>2.4156628872416702E-3</v>
      </c>
      <c r="J259" s="24">
        <v>0.21634999999999999</v>
      </c>
      <c r="K259" s="18">
        <v>0.86799999999999999</v>
      </c>
      <c r="L259" s="15">
        <v>2.9726999353449701E-2</v>
      </c>
      <c r="M259" s="18">
        <v>0.1052</v>
      </c>
      <c r="N259" s="16">
        <v>3.3877825727162501E-3</v>
      </c>
      <c r="O259" s="24">
        <v>0.77585999999999999</v>
      </c>
      <c r="P259" s="10">
        <v>644</v>
      </c>
      <c r="Q259" s="6">
        <v>19.761025658133299</v>
      </c>
      <c r="R259" s="6">
        <v>24.141430025085299</v>
      </c>
      <c r="S259" s="10">
        <v>634</v>
      </c>
      <c r="T259" s="6">
        <v>16.147707504179198</v>
      </c>
      <c r="U259" s="6">
        <v>19.350683863398</v>
      </c>
      <c r="V259" s="10">
        <v>588</v>
      </c>
      <c r="W259" s="6">
        <v>83.446373703959296</v>
      </c>
      <c r="X259" s="6">
        <v>86.560957207692397</v>
      </c>
      <c r="Y259" s="6">
        <v>-1.5772870662460401</v>
      </c>
      <c r="Z259" s="6">
        <v>-9.5238095238095308</v>
      </c>
      <c r="AA259" s="7">
        <v>644</v>
      </c>
      <c r="AB259" s="7">
        <v>19.761025658133299</v>
      </c>
      <c r="AC259" s="7">
        <v>24.141430025085299</v>
      </c>
      <c r="AD259" s="13">
        <v>644</v>
      </c>
      <c r="AE259" s="6">
        <v>19.761025658133299</v>
      </c>
      <c r="AF259" s="13">
        <v>624</v>
      </c>
      <c r="AG259" s="6">
        <v>16.592029943335</v>
      </c>
      <c r="AH259" s="13">
        <v>549</v>
      </c>
      <c r="AI259" s="6">
        <v>80.719869204185599</v>
      </c>
      <c r="AJ259" s="6">
        <v>1.17E-3</v>
      </c>
      <c r="AK259" s="6">
        <v>8.8000000000000003E-4</v>
      </c>
      <c r="AL259" s="33">
        <f t="shared" si="19"/>
        <v>644</v>
      </c>
      <c r="AM259" s="33">
        <f t="shared" si="20"/>
        <v>19.761025658133299</v>
      </c>
      <c r="AN259" s="29">
        <f t="shared" si="21"/>
        <v>155.4</v>
      </c>
      <c r="AO259" s="29">
        <f t="shared" si="22"/>
        <v>1.5109999999999999</v>
      </c>
      <c r="AP259" s="29">
        <f t="shared" si="23"/>
        <v>6.4000000000000001E-2</v>
      </c>
      <c r="AQ259" s="34">
        <f t="shared" si="24"/>
        <v>0.66181336863004636</v>
      </c>
    </row>
    <row r="260" spans="1:43" x14ac:dyDescent="0.75">
      <c r="A260" s="4" t="s">
        <v>302</v>
      </c>
      <c r="B260" s="22">
        <v>880</v>
      </c>
      <c r="C260" s="22">
        <v>1.073</v>
      </c>
      <c r="D260" s="22">
        <v>7.1999999999999995E-2</v>
      </c>
      <c r="E260" s="22">
        <v>23300</v>
      </c>
      <c r="F260" s="20">
        <v>33.670033670033703</v>
      </c>
      <c r="G260" s="22">
        <v>1.2728227196942301</v>
      </c>
      <c r="H260" s="18">
        <v>0.13700000000000001</v>
      </c>
      <c r="I260" s="15">
        <v>3.0012097566993801E-3</v>
      </c>
      <c r="J260" s="24">
        <v>0.69027000000000005</v>
      </c>
      <c r="K260" s="18">
        <v>0.56000000000000005</v>
      </c>
      <c r="L260" s="15">
        <v>1.7671688770459899E-2</v>
      </c>
      <c r="M260" s="18">
        <v>2.9700000000000001E-2</v>
      </c>
      <c r="N260" s="16">
        <v>1.12274419281509E-3</v>
      </c>
      <c r="O260" s="24">
        <v>0.78605000000000003</v>
      </c>
      <c r="P260" s="10">
        <v>188.9</v>
      </c>
      <c r="Q260" s="6">
        <v>7.1861070474675204</v>
      </c>
      <c r="R260" s="6">
        <v>8.32455804460397</v>
      </c>
      <c r="S260" s="10">
        <v>451</v>
      </c>
      <c r="T260" s="6">
        <v>11.3564037775024</v>
      </c>
      <c r="U260" s="6">
        <v>14.029479592891001</v>
      </c>
      <c r="V260" s="10">
        <v>2184</v>
      </c>
      <c r="W260" s="6">
        <v>31.519170444703001</v>
      </c>
      <c r="X260" s="6">
        <v>31.8091121349876</v>
      </c>
      <c r="Y260" s="6">
        <v>58.115299334811503</v>
      </c>
      <c r="Z260" s="6">
        <v>91.350732600732599</v>
      </c>
      <c r="AA260" s="7" t="s">
        <v>35</v>
      </c>
      <c r="AB260" s="7" t="s">
        <v>35</v>
      </c>
      <c r="AC260" s="7" t="s">
        <v>35</v>
      </c>
      <c r="AD260" s="13">
        <v>168.3</v>
      </c>
      <c r="AE260" s="6">
        <v>7.09206137153806</v>
      </c>
      <c r="AF260" s="13">
        <v>169.7</v>
      </c>
      <c r="AG260" s="6">
        <v>10.269805585193399</v>
      </c>
      <c r="AH260" s="13">
        <v>188.9</v>
      </c>
      <c r="AI260" s="6">
        <v>7.3602469742691596</v>
      </c>
      <c r="AJ260" s="6">
        <v>0.1118</v>
      </c>
      <c r="AK260" s="6">
        <v>5.3E-3</v>
      </c>
      <c r="AL260" s="33" t="str">
        <f t="shared" si="19"/>
        <v>Discordant</v>
      </c>
      <c r="AM260" s="33" t="str">
        <f t="shared" si="20"/>
        <v>Discordant</v>
      </c>
      <c r="AN260" s="29">
        <f t="shared" si="21"/>
        <v>880</v>
      </c>
      <c r="AO260" s="29">
        <f t="shared" si="22"/>
        <v>1.073</v>
      </c>
      <c r="AP260" s="29">
        <f t="shared" si="23"/>
        <v>7.1999999999999995E-2</v>
      </c>
      <c r="AQ260" s="34">
        <f t="shared" si="24"/>
        <v>0.93196644920782856</v>
      </c>
    </row>
    <row r="261" spans="1:43" x14ac:dyDescent="0.75">
      <c r="A261" s="4" t="s">
        <v>303</v>
      </c>
      <c r="B261" s="22">
        <v>196</v>
      </c>
      <c r="C261" s="22">
        <v>1.94</v>
      </c>
      <c r="D261" s="22">
        <v>0.21</v>
      </c>
      <c r="E261" s="22">
        <v>7040</v>
      </c>
      <c r="F261" s="20">
        <v>10.1010101010101</v>
      </c>
      <c r="G261" s="22">
        <v>0.36019435751380202</v>
      </c>
      <c r="H261" s="18">
        <v>5.8299999999999998E-2</v>
      </c>
      <c r="I261" s="15">
        <v>2.09494821942142E-3</v>
      </c>
      <c r="J261" s="24">
        <v>8.1689999999999999E-2</v>
      </c>
      <c r="K261" s="18">
        <v>0.79800000000000004</v>
      </c>
      <c r="L261" s="15">
        <v>2.9988718841590999E-2</v>
      </c>
      <c r="M261" s="18">
        <v>9.9000000000000005E-2</v>
      </c>
      <c r="N261" s="16">
        <v>3.5302648979927799E-3</v>
      </c>
      <c r="O261" s="24">
        <v>0.84436</v>
      </c>
      <c r="P261" s="10">
        <v>608</v>
      </c>
      <c r="Q261" s="6">
        <v>20.427026591849099</v>
      </c>
      <c r="R261" s="6">
        <v>24.2796446761308</v>
      </c>
      <c r="S261" s="10">
        <v>594</v>
      </c>
      <c r="T261" s="6">
        <v>16.719171261416101</v>
      </c>
      <c r="U261" s="6">
        <v>19.577037168296101</v>
      </c>
      <c r="V261" s="10">
        <v>535</v>
      </c>
      <c r="W261" s="6">
        <v>72.734611198288206</v>
      </c>
      <c r="X261" s="6">
        <v>76.152550917644504</v>
      </c>
      <c r="Y261" s="6">
        <v>-2.3569023569023502</v>
      </c>
      <c r="Z261" s="6">
        <v>-13.6448598130841</v>
      </c>
      <c r="AA261" s="7">
        <v>608</v>
      </c>
      <c r="AB261" s="7">
        <v>20.427026591849099</v>
      </c>
      <c r="AC261" s="7">
        <v>24.2796446761308</v>
      </c>
      <c r="AD261" s="13">
        <v>607</v>
      </c>
      <c r="AE261" s="6">
        <v>20.869605060568599</v>
      </c>
      <c r="AF261" s="13">
        <v>586</v>
      </c>
      <c r="AG261" s="6">
        <v>16.719171261416101</v>
      </c>
      <c r="AH261" s="13">
        <v>502</v>
      </c>
      <c r="AI261" s="6">
        <v>68.984046461237298</v>
      </c>
      <c r="AJ261" s="6">
        <v>1.24E-3</v>
      </c>
      <c r="AK261" s="6">
        <v>8.8999999999999995E-4</v>
      </c>
      <c r="AL261" s="33">
        <f t="shared" ref="AL261:AL285" si="25">AA261</f>
        <v>608</v>
      </c>
      <c r="AM261" s="33">
        <f t="shared" ref="AM261:AM285" si="26">AB261</f>
        <v>20.427026591849099</v>
      </c>
      <c r="AN261" s="29">
        <f t="shared" ref="AN261:AN285" si="27">B261</f>
        <v>196</v>
      </c>
      <c r="AO261" s="29">
        <f t="shared" ref="AO261:AO285" si="28">C261</f>
        <v>1.94</v>
      </c>
      <c r="AP261" s="29">
        <f t="shared" ref="AP261:AP285" si="29">D261</f>
        <v>0.21</v>
      </c>
      <c r="AQ261" s="34">
        <f t="shared" ref="AQ261:AQ285" si="30">1/AO261</f>
        <v>0.51546391752577325</v>
      </c>
    </row>
    <row r="262" spans="1:43" x14ac:dyDescent="0.75">
      <c r="A262" s="4" t="s">
        <v>304</v>
      </c>
      <c r="B262" s="22">
        <v>169.7</v>
      </c>
      <c r="C262" s="22">
        <v>2.42</v>
      </c>
      <c r="D262" s="22">
        <v>0.16</v>
      </c>
      <c r="E262" s="22">
        <v>7380</v>
      </c>
      <c r="F262" s="20">
        <v>9.0991810737033703</v>
      </c>
      <c r="G262" s="22">
        <v>0.31855218789969802</v>
      </c>
      <c r="H262" s="18">
        <v>6.3399999999999998E-2</v>
      </c>
      <c r="I262" s="15">
        <v>2.2906280578501902E-3</v>
      </c>
      <c r="J262" s="24">
        <v>0.33739000000000002</v>
      </c>
      <c r="K262" s="18">
        <v>0.96199999999999997</v>
      </c>
      <c r="L262" s="15">
        <v>3.34814650121526E-2</v>
      </c>
      <c r="M262" s="18">
        <v>0.1099</v>
      </c>
      <c r="N262" s="16">
        <v>3.8474765109744302E-3</v>
      </c>
      <c r="O262" s="24">
        <v>0.72282000000000002</v>
      </c>
      <c r="P262" s="10">
        <v>672</v>
      </c>
      <c r="Q262" s="6">
        <v>22.2870837499487</v>
      </c>
      <c r="R262" s="6">
        <v>26.548415441673299</v>
      </c>
      <c r="S262" s="10">
        <v>683</v>
      </c>
      <c r="T262" s="6">
        <v>17.461174101695299</v>
      </c>
      <c r="U262" s="6">
        <v>20.7723658255915</v>
      </c>
      <c r="V262" s="10">
        <v>714</v>
      </c>
      <c r="W262" s="6">
        <v>80.637481348085302</v>
      </c>
      <c r="X262" s="6">
        <v>84.561669349095993</v>
      </c>
      <c r="Y262" s="6">
        <v>1.61054172767203</v>
      </c>
      <c r="Z262" s="6">
        <v>5.8823529411764799</v>
      </c>
      <c r="AA262" s="7">
        <v>672</v>
      </c>
      <c r="AB262" s="7">
        <v>22.2870837499487</v>
      </c>
      <c r="AC262" s="7">
        <v>26.548415441673299</v>
      </c>
      <c r="AD262" s="13">
        <v>670</v>
      </c>
      <c r="AE262" s="6">
        <v>22.726264586975699</v>
      </c>
      <c r="AF262" s="13">
        <v>657</v>
      </c>
      <c r="AG262" s="6">
        <v>18.377067258126701</v>
      </c>
      <c r="AH262" s="13">
        <v>612</v>
      </c>
      <c r="AI262" s="6">
        <v>73.926249723374994</v>
      </c>
      <c r="AJ262" s="6">
        <v>4.0000000000000001E-3</v>
      </c>
      <c r="AK262" s="6">
        <v>1.9E-3</v>
      </c>
      <c r="AL262" s="33">
        <f t="shared" si="25"/>
        <v>672</v>
      </c>
      <c r="AM262" s="33">
        <f t="shared" si="26"/>
        <v>22.2870837499487</v>
      </c>
      <c r="AN262" s="29">
        <f t="shared" si="27"/>
        <v>169.7</v>
      </c>
      <c r="AO262" s="29">
        <f t="shared" si="28"/>
        <v>2.42</v>
      </c>
      <c r="AP262" s="29">
        <f t="shared" si="29"/>
        <v>0.16</v>
      </c>
      <c r="AQ262" s="34">
        <f t="shared" si="30"/>
        <v>0.41322314049586778</v>
      </c>
    </row>
    <row r="263" spans="1:43" x14ac:dyDescent="0.75">
      <c r="A263" s="4" t="s">
        <v>305</v>
      </c>
      <c r="B263" s="22">
        <v>641</v>
      </c>
      <c r="C263" s="22">
        <v>1.6679999999999999</v>
      </c>
      <c r="D263" s="22">
        <v>9.9000000000000005E-2</v>
      </c>
      <c r="E263" s="22">
        <v>11300</v>
      </c>
      <c r="F263" s="20">
        <v>20.790020790020801</v>
      </c>
      <c r="G263" s="22">
        <v>0.67884290303667705</v>
      </c>
      <c r="H263" s="18">
        <v>5.5899999999999998E-2</v>
      </c>
      <c r="I263" s="15">
        <v>1.54950974708213E-3</v>
      </c>
      <c r="J263" s="24">
        <v>0.45776</v>
      </c>
      <c r="K263" s="18">
        <v>0.371</v>
      </c>
      <c r="L263" s="15">
        <v>1.1874441799090999E-2</v>
      </c>
      <c r="M263" s="18">
        <v>4.8099999999999997E-2</v>
      </c>
      <c r="N263" s="16">
        <v>1.5705777288946899E-3</v>
      </c>
      <c r="O263" s="24">
        <v>0.70094999999999996</v>
      </c>
      <c r="P263" s="10">
        <v>303</v>
      </c>
      <c r="Q263" s="6">
        <v>9.8827400487709607</v>
      </c>
      <c r="R263" s="6">
        <v>11.9319607708231</v>
      </c>
      <c r="S263" s="10">
        <v>319.89999999999998</v>
      </c>
      <c r="T263" s="6">
        <v>8.7019020732588306</v>
      </c>
      <c r="U263" s="6">
        <v>10.6903796486744</v>
      </c>
      <c r="V263" s="10">
        <v>440</v>
      </c>
      <c r="W263" s="6">
        <v>92.749571112927498</v>
      </c>
      <c r="X263" s="6">
        <v>102.260752699414</v>
      </c>
      <c r="Y263" s="6">
        <v>5.2829009065332899</v>
      </c>
      <c r="Z263" s="6">
        <v>31.136363636363601</v>
      </c>
      <c r="AA263" s="7">
        <v>303</v>
      </c>
      <c r="AB263" s="7">
        <v>9.8827400487709607</v>
      </c>
      <c r="AC263" s="7">
        <v>11.9319607708231</v>
      </c>
      <c r="AD263" s="13">
        <v>301</v>
      </c>
      <c r="AE263" s="6">
        <v>9.8827400487709607</v>
      </c>
      <c r="AF263" s="13">
        <v>300</v>
      </c>
      <c r="AG263" s="6">
        <v>8.94789470728095</v>
      </c>
      <c r="AH263" s="13">
        <v>286</v>
      </c>
      <c r="AI263" s="6">
        <v>85.910039818591599</v>
      </c>
      <c r="AJ263" s="6">
        <v>5.1000000000000004E-3</v>
      </c>
      <c r="AK263" s="6">
        <v>1.9E-3</v>
      </c>
      <c r="AL263" s="33">
        <f t="shared" si="25"/>
        <v>303</v>
      </c>
      <c r="AM263" s="33">
        <f t="shared" si="26"/>
        <v>9.8827400487709607</v>
      </c>
      <c r="AN263" s="29">
        <f t="shared" si="27"/>
        <v>641</v>
      </c>
      <c r="AO263" s="29">
        <f t="shared" si="28"/>
        <v>1.6679999999999999</v>
      </c>
      <c r="AP263" s="29">
        <f t="shared" si="29"/>
        <v>9.9000000000000005E-2</v>
      </c>
      <c r="AQ263" s="34">
        <f t="shared" si="30"/>
        <v>0.59952038369304561</v>
      </c>
    </row>
    <row r="264" spans="1:43" x14ac:dyDescent="0.75">
      <c r="A264" s="4" t="s">
        <v>306</v>
      </c>
      <c r="B264" s="22">
        <v>694</v>
      </c>
      <c r="C264" s="22">
        <v>2.4500000000000002</v>
      </c>
      <c r="D264" s="22">
        <v>0.13</v>
      </c>
      <c r="E264" s="22">
        <v>51700</v>
      </c>
      <c r="F264" s="20">
        <v>5.9417706476529997</v>
      </c>
      <c r="G264" s="22">
        <v>0.20058533199978601</v>
      </c>
      <c r="H264" s="18">
        <v>7.2900000000000006E-2</v>
      </c>
      <c r="I264" s="15">
        <v>1.1518205490119099E-3</v>
      </c>
      <c r="J264" s="24">
        <v>0.50348000000000004</v>
      </c>
      <c r="K264" s="18">
        <v>1.7070000000000001</v>
      </c>
      <c r="L264" s="15">
        <v>5.4711247724393799E-2</v>
      </c>
      <c r="M264" s="18">
        <v>0.16830000000000001</v>
      </c>
      <c r="N264" s="16">
        <v>5.6815574645074102E-3</v>
      </c>
      <c r="O264" s="24">
        <v>0.73268</v>
      </c>
      <c r="P264" s="10">
        <v>1002</v>
      </c>
      <c r="Q264" s="6">
        <v>31.639346924941002</v>
      </c>
      <c r="R264" s="6">
        <v>37.9672840300532</v>
      </c>
      <c r="S264" s="10">
        <v>1010</v>
      </c>
      <c r="T264" s="6">
        <v>20.316360009545299</v>
      </c>
      <c r="U264" s="6">
        <v>24.942933451796499</v>
      </c>
      <c r="V264" s="10">
        <v>1024</v>
      </c>
      <c r="W264" s="6">
        <v>35.8083011962228</v>
      </c>
      <c r="X264" s="6">
        <v>42.580276458890303</v>
      </c>
      <c r="Y264" s="6">
        <v>0.792079207920793</v>
      </c>
      <c r="Z264" s="6">
        <v>2.1484375</v>
      </c>
      <c r="AA264" s="7">
        <v>1002</v>
      </c>
      <c r="AB264" s="7">
        <v>31.639346924941002</v>
      </c>
      <c r="AC264" s="7">
        <v>37.9672840300532</v>
      </c>
      <c r="AD264" s="13">
        <v>998</v>
      </c>
      <c r="AE264" s="6">
        <v>32.066762758918699</v>
      </c>
      <c r="AF264" s="13">
        <v>978</v>
      </c>
      <c r="AG264" s="6">
        <v>23.831124271369401</v>
      </c>
      <c r="AH264" s="13">
        <v>932</v>
      </c>
      <c r="AI264" s="6">
        <v>22.0680410222433</v>
      </c>
      <c r="AJ264" s="6">
        <v>3.3999999999999998E-3</v>
      </c>
      <c r="AK264" s="6">
        <v>1.8E-3</v>
      </c>
      <c r="AL264" s="33">
        <f t="shared" si="25"/>
        <v>1002</v>
      </c>
      <c r="AM264" s="33">
        <f t="shared" si="26"/>
        <v>31.639346924941002</v>
      </c>
      <c r="AN264" s="29">
        <f t="shared" si="27"/>
        <v>694</v>
      </c>
      <c r="AO264" s="29">
        <f t="shared" si="28"/>
        <v>2.4500000000000002</v>
      </c>
      <c r="AP264" s="29">
        <f t="shared" si="29"/>
        <v>0.13</v>
      </c>
      <c r="AQ264" s="34">
        <f t="shared" si="30"/>
        <v>0.4081632653061224</v>
      </c>
    </row>
    <row r="265" spans="1:43" x14ac:dyDescent="0.75">
      <c r="A265" s="4" t="s">
        <v>307</v>
      </c>
      <c r="B265" s="22">
        <v>212.4</v>
      </c>
      <c r="C265" s="22">
        <v>0.879</v>
      </c>
      <c r="D265" s="22">
        <v>0.04</v>
      </c>
      <c r="E265" s="22">
        <v>18500</v>
      </c>
      <c r="F265" s="20">
        <v>16.750418760469</v>
      </c>
      <c r="G265" s="22">
        <v>0.93457994930342203</v>
      </c>
      <c r="H265" s="18">
        <v>0.20799999999999999</v>
      </c>
      <c r="I265" s="15">
        <v>2.9486033002344401E-2</v>
      </c>
      <c r="J265" s="24">
        <v>-0.88285000000000002</v>
      </c>
      <c r="K265" s="18">
        <v>1.91</v>
      </c>
      <c r="L265" s="15">
        <v>0.357132510091142</v>
      </c>
      <c r="M265" s="18">
        <v>5.9700000000000003E-2</v>
      </c>
      <c r="N265" s="16">
        <v>3.33092705151283E-3</v>
      </c>
      <c r="O265" s="24">
        <v>0.95157999999999998</v>
      </c>
      <c r="P265" s="10">
        <v>374</v>
      </c>
      <c r="Q265" s="6">
        <v>20.368316323126699</v>
      </c>
      <c r="R265" s="6">
        <v>21.9598174900629</v>
      </c>
      <c r="S265" s="10">
        <v>960</v>
      </c>
      <c r="T265" s="6">
        <v>117.11913015003</v>
      </c>
      <c r="U265" s="6">
        <v>118.083658483497</v>
      </c>
      <c r="V265" s="10">
        <v>2530</v>
      </c>
      <c r="W265" s="6">
        <v>250.727341712201</v>
      </c>
      <c r="X265" s="6">
        <v>250.906129383598</v>
      </c>
      <c r="Y265" s="6">
        <v>61.0416666666667</v>
      </c>
      <c r="Z265" s="6">
        <v>85.2173913043478</v>
      </c>
      <c r="AA265" s="7" t="s">
        <v>35</v>
      </c>
      <c r="AB265" s="7" t="s">
        <v>35</v>
      </c>
      <c r="AC265" s="7" t="s">
        <v>35</v>
      </c>
      <c r="AD265" s="13">
        <v>292</v>
      </c>
      <c r="AE265" s="6">
        <v>10.792048454253299</v>
      </c>
      <c r="AF265" s="13">
        <v>302</v>
      </c>
      <c r="AG265" s="6">
        <v>17.225668262792102</v>
      </c>
      <c r="AH265" s="13">
        <v>374</v>
      </c>
      <c r="AI265" s="6">
        <v>22.329350238347502</v>
      </c>
      <c r="AJ265" s="6">
        <v>0.19500000000000001</v>
      </c>
      <c r="AK265" s="6">
        <v>0.06</v>
      </c>
      <c r="AL265" s="33" t="str">
        <f t="shared" si="25"/>
        <v>Discordant</v>
      </c>
      <c r="AM265" s="33" t="str">
        <f t="shared" si="26"/>
        <v>Discordant</v>
      </c>
      <c r="AN265" s="29">
        <f t="shared" si="27"/>
        <v>212.4</v>
      </c>
      <c r="AO265" s="29">
        <f t="shared" si="28"/>
        <v>0.879</v>
      </c>
      <c r="AP265" s="29">
        <f t="shared" si="29"/>
        <v>0.04</v>
      </c>
      <c r="AQ265" s="34">
        <f t="shared" si="30"/>
        <v>1.1376564277588168</v>
      </c>
    </row>
    <row r="266" spans="1:43" x14ac:dyDescent="0.75">
      <c r="A266" s="4" t="s">
        <v>308</v>
      </c>
      <c r="B266" s="22">
        <v>430</v>
      </c>
      <c r="C266" s="22">
        <v>5.32</v>
      </c>
      <c r="D266" s="22">
        <v>0.26</v>
      </c>
      <c r="E266" s="22">
        <v>16550</v>
      </c>
      <c r="F266" s="20">
        <v>10.683760683760701</v>
      </c>
      <c r="G266" s="22">
        <v>0.30695562535946802</v>
      </c>
      <c r="H266" s="18">
        <v>6.5100000000000005E-2</v>
      </c>
      <c r="I266" s="15">
        <v>1.4171637469994299E-3</v>
      </c>
      <c r="J266" s="24">
        <v>0.23128000000000001</v>
      </c>
      <c r="K266" s="18">
        <v>0.84199999999999997</v>
      </c>
      <c r="L266" s="15">
        <v>2.48280802350886E-2</v>
      </c>
      <c r="M266" s="18">
        <v>9.3600000000000003E-2</v>
      </c>
      <c r="N266" s="16">
        <v>2.6892259555492898E-3</v>
      </c>
      <c r="O266" s="24">
        <v>0.69672000000000001</v>
      </c>
      <c r="P266" s="10">
        <v>577</v>
      </c>
      <c r="Q266" s="6">
        <v>15.9948501529172</v>
      </c>
      <c r="R266" s="6">
        <v>20.2810267804566</v>
      </c>
      <c r="S266" s="10">
        <v>624</v>
      </c>
      <c r="T266" s="6">
        <v>12.929066778974599</v>
      </c>
      <c r="U266" s="6">
        <v>16.649127082513498</v>
      </c>
      <c r="V266" s="10">
        <v>772</v>
      </c>
      <c r="W266" s="6">
        <v>56.3462240709895</v>
      </c>
      <c r="X266" s="6">
        <v>65.166648558663596</v>
      </c>
      <c r="Y266" s="6">
        <v>7.5320512820512704</v>
      </c>
      <c r="Z266" s="6">
        <v>25.259067357512901</v>
      </c>
      <c r="AA266" s="7">
        <v>577</v>
      </c>
      <c r="AB266" s="7">
        <v>15.9948501529172</v>
      </c>
      <c r="AC266" s="7">
        <v>20.2810267804566</v>
      </c>
      <c r="AD266" s="13">
        <v>572</v>
      </c>
      <c r="AE266" s="6">
        <v>15.9948501529172</v>
      </c>
      <c r="AF266" s="13">
        <v>573</v>
      </c>
      <c r="AG266" s="6">
        <v>13.969100464066599</v>
      </c>
      <c r="AH266" s="13">
        <v>576</v>
      </c>
      <c r="AI266" s="6">
        <v>48.770298000505903</v>
      </c>
      <c r="AJ266" s="6">
        <v>7.6E-3</v>
      </c>
      <c r="AK266" s="6">
        <v>2.0999999999999999E-3</v>
      </c>
      <c r="AL266" s="33">
        <f t="shared" si="25"/>
        <v>577</v>
      </c>
      <c r="AM266" s="33">
        <f t="shared" si="26"/>
        <v>15.9948501529172</v>
      </c>
      <c r="AN266" s="29">
        <f t="shared" si="27"/>
        <v>430</v>
      </c>
      <c r="AO266" s="29">
        <f t="shared" si="28"/>
        <v>5.32</v>
      </c>
      <c r="AP266" s="29">
        <f t="shared" si="29"/>
        <v>0.26</v>
      </c>
      <c r="AQ266" s="34">
        <f t="shared" si="30"/>
        <v>0.18796992481203006</v>
      </c>
    </row>
    <row r="267" spans="1:43" x14ac:dyDescent="0.75">
      <c r="A267" s="4" t="s">
        <v>309</v>
      </c>
      <c r="B267" s="22">
        <v>1140</v>
      </c>
      <c r="C267" s="22">
        <v>4.42</v>
      </c>
      <c r="D267" s="22">
        <v>0.41</v>
      </c>
      <c r="E267" s="22">
        <v>29400</v>
      </c>
      <c r="F267" s="20">
        <v>21.2765957446809</v>
      </c>
      <c r="G267" s="22">
        <v>0.64926924948393305</v>
      </c>
      <c r="H267" s="18">
        <v>8.7099999999999997E-2</v>
      </c>
      <c r="I267" s="15">
        <v>1.7331192359822101E-3</v>
      </c>
      <c r="J267" s="24">
        <v>0.52669999999999995</v>
      </c>
      <c r="K267" s="18">
        <v>0.56499999999999995</v>
      </c>
      <c r="L267" s="15">
        <v>1.66225692659107E-2</v>
      </c>
      <c r="M267" s="18">
        <v>4.7E-2</v>
      </c>
      <c r="N267" s="16">
        <v>1.4342357721100099E-3</v>
      </c>
      <c r="O267" s="24">
        <v>0.53332000000000002</v>
      </c>
      <c r="P267" s="10">
        <v>296</v>
      </c>
      <c r="Q267" s="6">
        <v>8.8599084135323096</v>
      </c>
      <c r="R267" s="6">
        <v>11.012247336078399</v>
      </c>
      <c r="S267" s="10">
        <v>454</v>
      </c>
      <c r="T267" s="6">
        <v>10.6497441210954</v>
      </c>
      <c r="U267" s="6">
        <v>13.492662267154</v>
      </c>
      <c r="V267" s="10">
        <v>1357</v>
      </c>
      <c r="W267" s="6">
        <v>36.083566589050498</v>
      </c>
      <c r="X267" s="6">
        <v>39.304251279111398</v>
      </c>
      <c r="Y267" s="6">
        <v>34.801762114537503</v>
      </c>
      <c r="Z267" s="6">
        <v>78.187177597641906</v>
      </c>
      <c r="AA267" s="7" t="s">
        <v>35</v>
      </c>
      <c r="AB267" s="7" t="s">
        <v>35</v>
      </c>
      <c r="AC267" s="7" t="s">
        <v>35</v>
      </c>
      <c r="AD267" s="13">
        <v>283.2</v>
      </c>
      <c r="AE267" s="6">
        <v>8.9336967206291806</v>
      </c>
      <c r="AF267" s="13">
        <v>284.5</v>
      </c>
      <c r="AG267" s="6">
        <v>10.279220780039999</v>
      </c>
      <c r="AH267" s="13">
        <v>296</v>
      </c>
      <c r="AI267" s="6">
        <v>15.5752415001001</v>
      </c>
      <c r="AJ267" s="6">
        <v>4.4699999999999997E-2</v>
      </c>
      <c r="AK267" s="6">
        <v>3.2000000000000002E-3</v>
      </c>
      <c r="AL267" s="33" t="str">
        <f t="shared" si="25"/>
        <v>Discordant</v>
      </c>
      <c r="AM267" s="33" t="str">
        <f t="shared" si="26"/>
        <v>Discordant</v>
      </c>
      <c r="AN267" s="29">
        <f t="shared" si="27"/>
        <v>1140</v>
      </c>
      <c r="AO267" s="29">
        <f t="shared" si="28"/>
        <v>4.42</v>
      </c>
      <c r="AP267" s="29">
        <f t="shared" si="29"/>
        <v>0.41</v>
      </c>
      <c r="AQ267" s="34">
        <f t="shared" si="30"/>
        <v>0.22624434389140272</v>
      </c>
    </row>
    <row r="268" spans="1:43" x14ac:dyDescent="0.75">
      <c r="A268" s="4" t="s">
        <v>310</v>
      </c>
      <c r="B268" s="22">
        <v>442</v>
      </c>
      <c r="C268" s="22">
        <v>2.46</v>
      </c>
      <c r="D268" s="22">
        <v>9.8000000000000004E-2</v>
      </c>
      <c r="E268" s="22">
        <v>11540</v>
      </c>
      <c r="F268" s="20">
        <v>13.262599469495999</v>
      </c>
      <c r="G268" s="22">
        <v>0.41479513111551702</v>
      </c>
      <c r="H268" s="18">
        <v>5.6800000000000003E-2</v>
      </c>
      <c r="I268" s="15">
        <v>1.48015926528084E-3</v>
      </c>
      <c r="J268" s="24">
        <v>0.35946</v>
      </c>
      <c r="K268" s="18">
        <v>0.59199999999999997</v>
      </c>
      <c r="L268" s="15">
        <v>1.8252940260681302E-2</v>
      </c>
      <c r="M268" s="18">
        <v>7.5399999999999995E-2</v>
      </c>
      <c r="N268" s="16">
        <v>2.3581766876126899E-3</v>
      </c>
      <c r="O268" s="24">
        <v>0.752</v>
      </c>
      <c r="P268" s="10">
        <v>469</v>
      </c>
      <c r="Q268" s="6">
        <v>13.990382193614501</v>
      </c>
      <c r="R268" s="6">
        <v>17.322586858058099</v>
      </c>
      <c r="S268" s="10">
        <v>472</v>
      </c>
      <c r="T268" s="6">
        <v>11.5960035210679</v>
      </c>
      <c r="U268" s="6">
        <v>14.397378217614101</v>
      </c>
      <c r="V268" s="10">
        <v>479</v>
      </c>
      <c r="W268" s="6">
        <v>58.804732071510301</v>
      </c>
      <c r="X268" s="6">
        <v>64.146394484131406</v>
      </c>
      <c r="Y268" s="6">
        <v>0.63559322033897603</v>
      </c>
      <c r="Z268" s="6">
        <v>2.08768267223383</v>
      </c>
      <c r="AA268" s="7">
        <v>469</v>
      </c>
      <c r="AB268" s="7">
        <v>13.990382193614501</v>
      </c>
      <c r="AC268" s="7">
        <v>17.322586858058099</v>
      </c>
      <c r="AD268" s="13">
        <v>468</v>
      </c>
      <c r="AE268" s="6">
        <v>14.371770730268601</v>
      </c>
      <c r="AF268" s="13">
        <v>460</v>
      </c>
      <c r="AG268" s="6">
        <v>11.9913426129279</v>
      </c>
      <c r="AH268" s="13">
        <v>427</v>
      </c>
      <c r="AI268" s="6">
        <v>51.656127555229197</v>
      </c>
      <c r="AJ268" s="6">
        <v>1.8E-3</v>
      </c>
      <c r="AK268" s="6">
        <v>1E-3</v>
      </c>
      <c r="AL268" s="33">
        <f t="shared" si="25"/>
        <v>469</v>
      </c>
      <c r="AM268" s="33">
        <f t="shared" si="26"/>
        <v>13.990382193614501</v>
      </c>
      <c r="AN268" s="29">
        <f t="shared" si="27"/>
        <v>442</v>
      </c>
      <c r="AO268" s="29">
        <f t="shared" si="28"/>
        <v>2.46</v>
      </c>
      <c r="AP268" s="29">
        <f t="shared" si="29"/>
        <v>9.8000000000000004E-2</v>
      </c>
      <c r="AQ268" s="34">
        <f t="shared" si="30"/>
        <v>0.4065040650406504</v>
      </c>
    </row>
    <row r="269" spans="1:43" x14ac:dyDescent="0.75">
      <c r="A269" s="4" t="s">
        <v>311</v>
      </c>
      <c r="B269" s="22">
        <v>755</v>
      </c>
      <c r="C269" s="22">
        <v>3.9</v>
      </c>
      <c r="D269" s="22">
        <v>0.24</v>
      </c>
      <c r="E269" s="22">
        <v>14070</v>
      </c>
      <c r="F269" s="20">
        <v>17.985611510791401</v>
      </c>
      <c r="G269" s="22">
        <v>0.56624256256703198</v>
      </c>
      <c r="H269" s="18">
        <v>5.3400000000000003E-2</v>
      </c>
      <c r="I269" s="15">
        <v>1.2450069348479301E-3</v>
      </c>
      <c r="J269" s="24">
        <v>0.50627999999999995</v>
      </c>
      <c r="K269" s="18">
        <v>0.41</v>
      </c>
      <c r="L269" s="15">
        <v>1.1847006541738699E-2</v>
      </c>
      <c r="M269" s="18">
        <v>5.5599999999999997E-2</v>
      </c>
      <c r="N269" s="16">
        <v>1.7504596082172201E-3</v>
      </c>
      <c r="O269" s="24">
        <v>0.68722000000000005</v>
      </c>
      <c r="P269" s="10">
        <v>349</v>
      </c>
      <c r="Q269" s="6">
        <v>10.6927601716518</v>
      </c>
      <c r="R269" s="6">
        <v>13.161308551886901</v>
      </c>
      <c r="S269" s="10">
        <v>348.5</v>
      </c>
      <c r="T269" s="6">
        <v>8.6645874744982496</v>
      </c>
      <c r="U269" s="6">
        <v>10.9361925634134</v>
      </c>
      <c r="V269" s="10">
        <v>341</v>
      </c>
      <c r="W269" s="6">
        <v>53.563234659983699</v>
      </c>
      <c r="X269" s="6">
        <v>59.239882504686399</v>
      </c>
      <c r="Y269" s="6">
        <v>-0.143472022955521</v>
      </c>
      <c r="Z269" s="6">
        <v>-2.3460410557184699</v>
      </c>
      <c r="AA269" s="7">
        <v>349</v>
      </c>
      <c r="AB269" s="7">
        <v>10.6927601716518</v>
      </c>
      <c r="AC269" s="7">
        <v>13.161308551886901</v>
      </c>
      <c r="AD269" s="13">
        <v>348</v>
      </c>
      <c r="AE269" s="6">
        <v>10.6927601716518</v>
      </c>
      <c r="AF269" s="13">
        <v>344.7</v>
      </c>
      <c r="AG269" s="6">
        <v>9.2304943585504695</v>
      </c>
      <c r="AH269" s="13">
        <v>317</v>
      </c>
      <c r="AI269" s="6">
        <v>43.614264951280397</v>
      </c>
      <c r="AJ269" s="6">
        <v>1.5E-3</v>
      </c>
      <c r="AK269" s="6">
        <v>1.2999999999999999E-3</v>
      </c>
      <c r="AL269" s="33">
        <f t="shared" si="25"/>
        <v>349</v>
      </c>
      <c r="AM269" s="33">
        <f t="shared" si="26"/>
        <v>10.6927601716518</v>
      </c>
      <c r="AN269" s="29">
        <f t="shared" si="27"/>
        <v>755</v>
      </c>
      <c r="AO269" s="29">
        <f t="shared" si="28"/>
        <v>3.9</v>
      </c>
      <c r="AP269" s="29">
        <f t="shared" si="29"/>
        <v>0.24</v>
      </c>
      <c r="AQ269" s="34">
        <f t="shared" si="30"/>
        <v>0.25641025641025644</v>
      </c>
    </row>
    <row r="270" spans="1:43" x14ac:dyDescent="0.75">
      <c r="A270" s="4" t="s">
        <v>312</v>
      </c>
      <c r="B270" s="22">
        <v>113.6</v>
      </c>
      <c r="C270" s="22">
        <v>2.21</v>
      </c>
      <c r="D270" s="22">
        <v>0.13</v>
      </c>
      <c r="E270" s="22">
        <v>28450</v>
      </c>
      <c r="F270" s="20">
        <v>2.9154518950437298</v>
      </c>
      <c r="G270" s="22">
        <v>9.4776604479480997E-2</v>
      </c>
      <c r="H270" s="18">
        <v>0.1229</v>
      </c>
      <c r="I270" s="15">
        <v>1.9404310339168501E-3</v>
      </c>
      <c r="J270" s="24">
        <v>0.57572999999999996</v>
      </c>
      <c r="K270" s="18">
        <v>5.83</v>
      </c>
      <c r="L270" s="15">
        <v>0.169709965871188</v>
      </c>
      <c r="M270" s="18">
        <v>0.34300000000000003</v>
      </c>
      <c r="N270" s="16">
        <v>1.11503727404065E-2</v>
      </c>
      <c r="O270" s="24">
        <v>0.85694000000000004</v>
      </c>
      <c r="P270" s="10">
        <v>1902</v>
      </c>
      <c r="Q270" s="6">
        <v>53.682740180772498</v>
      </c>
      <c r="R270" s="6">
        <v>65.317115488290995</v>
      </c>
      <c r="S270" s="10">
        <v>1949</v>
      </c>
      <c r="T270" s="6">
        <v>25.663878770166502</v>
      </c>
      <c r="U270" s="6">
        <v>32.284942874564997</v>
      </c>
      <c r="V270" s="10">
        <v>1997</v>
      </c>
      <c r="W270" s="6">
        <v>28.332970959247199</v>
      </c>
      <c r="X270" s="6">
        <v>35.064798446254102</v>
      </c>
      <c r="Y270" s="6">
        <v>2.4114930733709601</v>
      </c>
      <c r="Z270" s="6">
        <v>4.7571357035553303</v>
      </c>
      <c r="AA270" s="7">
        <v>1997</v>
      </c>
      <c r="AB270" s="7">
        <v>28.332970959247199</v>
      </c>
      <c r="AC270" s="7">
        <v>35.064798446254102</v>
      </c>
      <c r="AD270" s="13">
        <v>1886</v>
      </c>
      <c r="AE270" s="6">
        <v>56.168252539279898</v>
      </c>
      <c r="AF270" s="13">
        <v>1880</v>
      </c>
      <c r="AG270" s="6">
        <v>37.358836619062401</v>
      </c>
      <c r="AH270" s="13">
        <v>1872</v>
      </c>
      <c r="AI270" s="6">
        <v>32.4735622218682</v>
      </c>
      <c r="AJ270" s="6">
        <v>0.01</v>
      </c>
      <c r="AK270" s="6">
        <v>4.8999999999999998E-3</v>
      </c>
      <c r="AL270" s="33">
        <f t="shared" si="25"/>
        <v>1997</v>
      </c>
      <c r="AM270" s="33">
        <f t="shared" si="26"/>
        <v>28.332970959247199</v>
      </c>
      <c r="AN270" s="29">
        <f t="shared" si="27"/>
        <v>113.6</v>
      </c>
      <c r="AO270" s="29">
        <f t="shared" si="28"/>
        <v>2.21</v>
      </c>
      <c r="AP270" s="29">
        <f t="shared" si="29"/>
        <v>0.13</v>
      </c>
      <c r="AQ270" s="34">
        <f t="shared" si="30"/>
        <v>0.45248868778280543</v>
      </c>
    </row>
    <row r="271" spans="1:43" x14ac:dyDescent="0.75">
      <c r="A271" s="4" t="s">
        <v>313</v>
      </c>
      <c r="B271" s="22">
        <v>123.1</v>
      </c>
      <c r="C271" s="22">
        <v>1.3819999999999999</v>
      </c>
      <c r="D271" s="22">
        <v>6.7000000000000004E-2</v>
      </c>
      <c r="E271" s="22">
        <v>2011</v>
      </c>
      <c r="F271" s="20">
        <v>20.1207243460765</v>
      </c>
      <c r="G271" s="22">
        <v>0.73409550884876396</v>
      </c>
      <c r="H271" s="18">
        <v>5.3699999999999998E-2</v>
      </c>
      <c r="I271" s="15">
        <v>4.7960074741853201E-3</v>
      </c>
      <c r="J271" s="24">
        <v>0.60394000000000003</v>
      </c>
      <c r="K271" s="18">
        <v>0.36599999999999999</v>
      </c>
      <c r="L271" s="15">
        <v>1.22059836408214E-2</v>
      </c>
      <c r="M271" s="18">
        <v>4.9700000000000001E-2</v>
      </c>
      <c r="N271" s="16">
        <v>1.81328197545224E-3</v>
      </c>
      <c r="O271" s="24">
        <v>0.53680000000000005</v>
      </c>
      <c r="P271" s="10">
        <v>312</v>
      </c>
      <c r="Q271" s="6">
        <v>11.3589574399647</v>
      </c>
      <c r="R271" s="6">
        <v>13.289362098026199</v>
      </c>
      <c r="S271" s="10">
        <v>317</v>
      </c>
      <c r="T271" s="6">
        <v>8.9008504463522193</v>
      </c>
      <c r="U271" s="6">
        <v>10.817999541019301</v>
      </c>
      <c r="V271" s="10">
        <v>345</v>
      </c>
      <c r="W271" s="6">
        <v>229.09489173609401</v>
      </c>
      <c r="X271" s="6">
        <v>230.95751451266699</v>
      </c>
      <c r="Y271" s="6">
        <v>1.5772870662460601</v>
      </c>
      <c r="Z271" s="6">
        <v>9.5652173913043406</v>
      </c>
      <c r="AA271" s="7">
        <v>312</v>
      </c>
      <c r="AB271" s="7">
        <v>11.3589574399647</v>
      </c>
      <c r="AC271" s="7">
        <v>13.289362098026199</v>
      </c>
      <c r="AD271" s="13">
        <v>312</v>
      </c>
      <c r="AE271" s="6">
        <v>11.3589574399647</v>
      </c>
      <c r="AF271" s="13">
        <v>307</v>
      </c>
      <c r="AG271" s="6">
        <v>10.245103155572799</v>
      </c>
      <c r="AH271" s="13">
        <v>268</v>
      </c>
      <c r="AI271" s="6">
        <v>222.70903533438599</v>
      </c>
      <c r="AJ271" s="6">
        <v>2.8E-3</v>
      </c>
      <c r="AK271" s="6">
        <v>2.8E-3</v>
      </c>
      <c r="AL271" s="33">
        <f t="shared" si="25"/>
        <v>312</v>
      </c>
      <c r="AM271" s="33">
        <f t="shared" si="26"/>
        <v>11.3589574399647</v>
      </c>
      <c r="AN271" s="29">
        <f t="shared" si="27"/>
        <v>123.1</v>
      </c>
      <c r="AO271" s="29">
        <f t="shared" si="28"/>
        <v>1.3819999999999999</v>
      </c>
      <c r="AP271" s="29">
        <f t="shared" si="29"/>
        <v>6.7000000000000004E-2</v>
      </c>
      <c r="AQ271" s="34">
        <f t="shared" si="30"/>
        <v>0.72358900144717808</v>
      </c>
    </row>
    <row r="272" spans="1:43" x14ac:dyDescent="0.75">
      <c r="A272" s="4" t="s">
        <v>314</v>
      </c>
      <c r="B272" s="22">
        <v>98</v>
      </c>
      <c r="C272" s="22">
        <v>4.1100000000000003</v>
      </c>
      <c r="D272" s="22">
        <v>0.28000000000000003</v>
      </c>
      <c r="E272" s="22">
        <v>3330</v>
      </c>
      <c r="F272" s="20">
        <v>10.5932203389831</v>
      </c>
      <c r="G272" s="22">
        <v>0.39785905295566598</v>
      </c>
      <c r="H272" s="18">
        <v>5.8999999999999997E-2</v>
      </c>
      <c r="I272" s="15">
        <v>3.69303098983033E-3</v>
      </c>
      <c r="J272" s="24">
        <v>0.14132</v>
      </c>
      <c r="K272" s="18">
        <v>0.77</v>
      </c>
      <c r="L272" s="15">
        <v>3.35426635197624E-2</v>
      </c>
      <c r="M272" s="18">
        <v>9.4399999999999998E-2</v>
      </c>
      <c r="N272" s="16">
        <v>3.5454652501470002E-3</v>
      </c>
      <c r="O272" s="24">
        <v>0.75024000000000002</v>
      </c>
      <c r="P272" s="10">
        <v>581</v>
      </c>
      <c r="Q272" s="6">
        <v>20.922248694809898</v>
      </c>
      <c r="R272" s="6">
        <v>24.406216215155901</v>
      </c>
      <c r="S272" s="10">
        <v>578</v>
      </c>
      <c r="T272" s="6">
        <v>19.043896111917</v>
      </c>
      <c r="U272" s="6">
        <v>21.5018104576857</v>
      </c>
      <c r="V272" s="10">
        <v>554</v>
      </c>
      <c r="W272" s="6">
        <v>133.784090310838</v>
      </c>
      <c r="X272" s="6">
        <v>135.931894469486</v>
      </c>
      <c r="Y272" s="6">
        <v>-0.51903114186850996</v>
      </c>
      <c r="Z272" s="6">
        <v>-4.8736462093862798</v>
      </c>
      <c r="AA272" s="7">
        <v>581</v>
      </c>
      <c r="AB272" s="7">
        <v>20.922248694809898</v>
      </c>
      <c r="AC272" s="7">
        <v>24.406216215155901</v>
      </c>
      <c r="AD272" s="13">
        <v>579</v>
      </c>
      <c r="AE272" s="6">
        <v>20.922248694809898</v>
      </c>
      <c r="AF272" s="13">
        <v>560</v>
      </c>
      <c r="AG272" s="6">
        <v>18.5377177430634</v>
      </c>
      <c r="AH272" s="13">
        <v>475</v>
      </c>
      <c r="AI272" s="6">
        <v>128.121562667251</v>
      </c>
      <c r="AJ272" s="6">
        <v>3.0000000000000001E-3</v>
      </c>
      <c r="AK272" s="6">
        <v>1.8E-3</v>
      </c>
      <c r="AL272" s="33">
        <f t="shared" si="25"/>
        <v>581</v>
      </c>
      <c r="AM272" s="33">
        <f t="shared" si="26"/>
        <v>20.922248694809898</v>
      </c>
      <c r="AN272" s="29">
        <f t="shared" si="27"/>
        <v>98</v>
      </c>
      <c r="AO272" s="29">
        <f t="shared" si="28"/>
        <v>4.1100000000000003</v>
      </c>
      <c r="AP272" s="29">
        <f t="shared" si="29"/>
        <v>0.28000000000000003</v>
      </c>
      <c r="AQ272" s="34">
        <f t="shared" si="30"/>
        <v>0.24330900243309</v>
      </c>
    </row>
    <row r="273" spans="1:43" x14ac:dyDescent="0.75">
      <c r="A273" s="4" t="s">
        <v>315</v>
      </c>
      <c r="B273" s="22">
        <v>313</v>
      </c>
      <c r="C273" s="22">
        <v>3.32</v>
      </c>
      <c r="D273" s="22">
        <v>0.19</v>
      </c>
      <c r="E273" s="22">
        <v>5010</v>
      </c>
      <c r="F273" s="20">
        <v>20.283975659229199</v>
      </c>
      <c r="G273" s="22">
        <v>0.72486184177589896</v>
      </c>
      <c r="H273" s="18">
        <v>5.3400000000000003E-2</v>
      </c>
      <c r="I273" s="15">
        <v>2.45217265902457E-3</v>
      </c>
      <c r="J273" s="24">
        <v>0.32534000000000002</v>
      </c>
      <c r="K273" s="18">
        <v>0.36299999999999999</v>
      </c>
      <c r="L273" s="15">
        <v>1.2592229046519099E-2</v>
      </c>
      <c r="M273" s="18">
        <v>4.9299999999999997E-2</v>
      </c>
      <c r="N273" s="16">
        <v>1.7617694578179E-3</v>
      </c>
      <c r="O273" s="24">
        <v>0.79281000000000001</v>
      </c>
      <c r="P273" s="10">
        <v>310</v>
      </c>
      <c r="Q273" s="6">
        <v>10.867401074814101</v>
      </c>
      <c r="R273" s="6">
        <v>12.843462374097101</v>
      </c>
      <c r="S273" s="10">
        <v>314</v>
      </c>
      <c r="T273" s="6">
        <v>9.7536865601054394</v>
      </c>
      <c r="U273" s="6">
        <v>11.5102153710128</v>
      </c>
      <c r="V273" s="10">
        <v>339</v>
      </c>
      <c r="W273" s="6">
        <v>112.91343834158999</v>
      </c>
      <c r="X273" s="6">
        <v>116.435498717295</v>
      </c>
      <c r="Y273" s="6">
        <v>1.2738853503184699</v>
      </c>
      <c r="Z273" s="6">
        <v>8.5545722713864301</v>
      </c>
      <c r="AA273" s="7">
        <v>310</v>
      </c>
      <c r="AB273" s="7">
        <v>10.867401074814101</v>
      </c>
      <c r="AC273" s="7">
        <v>12.843462374097101</v>
      </c>
      <c r="AD273" s="13">
        <v>309</v>
      </c>
      <c r="AE273" s="6">
        <v>10.867401074814101</v>
      </c>
      <c r="AF273" s="13">
        <v>306</v>
      </c>
      <c r="AG273" s="6">
        <v>9.7536865601054394</v>
      </c>
      <c r="AH273" s="13">
        <v>276</v>
      </c>
      <c r="AI273" s="6">
        <v>106.859503826848</v>
      </c>
      <c r="AJ273" s="6">
        <v>2.0999999999999999E-3</v>
      </c>
      <c r="AK273" s="6">
        <v>1.8E-3</v>
      </c>
      <c r="AL273" s="33">
        <f t="shared" si="25"/>
        <v>310</v>
      </c>
      <c r="AM273" s="33">
        <f t="shared" si="26"/>
        <v>10.867401074814101</v>
      </c>
      <c r="AN273" s="29">
        <f t="shared" si="27"/>
        <v>313</v>
      </c>
      <c r="AO273" s="29">
        <f t="shared" si="28"/>
        <v>3.32</v>
      </c>
      <c r="AP273" s="29">
        <f t="shared" si="29"/>
        <v>0.19</v>
      </c>
      <c r="AQ273" s="34">
        <f t="shared" si="30"/>
        <v>0.30120481927710846</v>
      </c>
    </row>
    <row r="274" spans="1:43" x14ac:dyDescent="0.75">
      <c r="A274" s="4" t="s">
        <v>316</v>
      </c>
      <c r="B274" s="22">
        <v>513</v>
      </c>
      <c r="C274" s="22">
        <v>0.91</v>
      </c>
      <c r="D274" s="22">
        <v>3.9E-2</v>
      </c>
      <c r="E274" s="22">
        <v>7630</v>
      </c>
      <c r="F274" s="20">
        <v>21.231422505307901</v>
      </c>
      <c r="G274" s="22">
        <v>0.71843148064206797</v>
      </c>
      <c r="H274" s="18">
        <v>5.1729999999999998E-2</v>
      </c>
      <c r="I274" s="15">
        <v>1.68036694501494E-3</v>
      </c>
      <c r="J274" s="24">
        <v>0.2616</v>
      </c>
      <c r="K274" s="18">
        <v>0.34100000000000003</v>
      </c>
      <c r="L274" s="15">
        <v>1.17887323169202E-2</v>
      </c>
      <c r="M274" s="18">
        <v>4.7100000000000003E-2</v>
      </c>
      <c r="N274" s="16">
        <v>1.59377558097117E-3</v>
      </c>
      <c r="O274" s="24">
        <v>0.6784</v>
      </c>
      <c r="P274" s="10">
        <v>297</v>
      </c>
      <c r="Q274" s="6">
        <v>9.7776832373286702</v>
      </c>
      <c r="R274" s="6">
        <v>11.7706711928908</v>
      </c>
      <c r="S274" s="10">
        <v>298</v>
      </c>
      <c r="T274" s="6">
        <v>9.1047166438409697</v>
      </c>
      <c r="U274" s="6">
        <v>10.814190252501</v>
      </c>
      <c r="V274" s="10">
        <v>270</v>
      </c>
      <c r="W274" s="6">
        <v>69.827988933186703</v>
      </c>
      <c r="X274" s="6">
        <v>73.865773983482001</v>
      </c>
      <c r="Y274" s="6">
        <v>0.335570469798668</v>
      </c>
      <c r="Z274" s="6">
        <v>-10</v>
      </c>
      <c r="AA274" s="7">
        <v>297</v>
      </c>
      <c r="AB274" s="7">
        <v>9.7776832373286702</v>
      </c>
      <c r="AC274" s="7">
        <v>11.7706711928908</v>
      </c>
      <c r="AD274" s="13">
        <v>296</v>
      </c>
      <c r="AE274" s="6">
        <v>9.7776832373286702</v>
      </c>
      <c r="AF274" s="13">
        <v>289.7</v>
      </c>
      <c r="AG274" s="6">
        <v>8.3266791198313097</v>
      </c>
      <c r="AH274" s="13">
        <v>235</v>
      </c>
      <c r="AI274" s="6">
        <v>66.769664058262606</v>
      </c>
      <c r="AJ274" s="6">
        <v>1.23E-3</v>
      </c>
      <c r="AK274" s="6">
        <v>6.9999999999999999E-4</v>
      </c>
      <c r="AL274" s="33">
        <f t="shared" si="25"/>
        <v>297</v>
      </c>
      <c r="AM274" s="33">
        <f t="shared" si="26"/>
        <v>9.7776832373286702</v>
      </c>
      <c r="AN274" s="29">
        <f t="shared" si="27"/>
        <v>513</v>
      </c>
      <c r="AO274" s="29">
        <f t="shared" si="28"/>
        <v>0.91</v>
      </c>
      <c r="AP274" s="29">
        <f t="shared" si="29"/>
        <v>3.9E-2</v>
      </c>
      <c r="AQ274" s="34">
        <f t="shared" si="30"/>
        <v>1.0989010989010988</v>
      </c>
    </row>
    <row r="275" spans="1:43" x14ac:dyDescent="0.75">
      <c r="A275" s="4" t="s">
        <v>317</v>
      </c>
      <c r="B275" s="22">
        <v>323</v>
      </c>
      <c r="C275" s="22">
        <v>1.43</v>
      </c>
      <c r="D275" s="22">
        <v>7.5999999999999998E-2</v>
      </c>
      <c r="E275" s="22">
        <v>9620</v>
      </c>
      <c r="F275" s="20">
        <v>13.6612021857923</v>
      </c>
      <c r="G275" s="22">
        <v>0.45467889258140598</v>
      </c>
      <c r="H275" s="18">
        <v>6.88E-2</v>
      </c>
      <c r="I275" s="15">
        <v>2.1287726270076898E-3</v>
      </c>
      <c r="J275" s="24">
        <v>0.79827999999999999</v>
      </c>
      <c r="K275" s="18">
        <v>0.69299999999999995</v>
      </c>
      <c r="L275" s="15">
        <v>1.9170817498479299E-2</v>
      </c>
      <c r="M275" s="18">
        <v>7.3200000000000001E-2</v>
      </c>
      <c r="N275" s="16">
        <v>2.4362786293853902E-3</v>
      </c>
      <c r="O275" s="24">
        <v>0.59472000000000003</v>
      </c>
      <c r="P275" s="10">
        <v>456</v>
      </c>
      <c r="Q275" s="6">
        <v>14.544201474395001</v>
      </c>
      <c r="R275" s="6">
        <v>17.614725977503898</v>
      </c>
      <c r="S275" s="10">
        <v>534.20000000000005</v>
      </c>
      <c r="T275" s="6">
        <v>11.4989960379664</v>
      </c>
      <c r="U275" s="6">
        <v>14.8478801717834</v>
      </c>
      <c r="V275" s="10">
        <v>884</v>
      </c>
      <c r="W275" s="6">
        <v>199.35401026775199</v>
      </c>
      <c r="X275" s="6">
        <v>217.62187655120499</v>
      </c>
      <c r="Y275" s="6">
        <v>14.638712092849101</v>
      </c>
      <c r="Z275" s="6">
        <v>48.416289592760201</v>
      </c>
      <c r="AA275" s="7">
        <v>456</v>
      </c>
      <c r="AB275" s="7">
        <v>14.544201474395001</v>
      </c>
      <c r="AC275" s="7">
        <v>17.614725977503898</v>
      </c>
      <c r="AD275" s="13">
        <v>449</v>
      </c>
      <c r="AE275" s="6">
        <v>14.9613768259407</v>
      </c>
      <c r="AF275" s="13">
        <v>450</v>
      </c>
      <c r="AG275" s="6">
        <v>14.340440365664</v>
      </c>
      <c r="AH275" s="13">
        <v>456</v>
      </c>
      <c r="AI275" s="6">
        <v>195.968613328347</v>
      </c>
      <c r="AJ275" s="6">
        <v>1.6299999999999999E-2</v>
      </c>
      <c r="AK275" s="6">
        <v>3.0999999999999999E-3</v>
      </c>
      <c r="AL275" s="33">
        <f t="shared" si="25"/>
        <v>456</v>
      </c>
      <c r="AM275" s="33">
        <f t="shared" si="26"/>
        <v>14.544201474395001</v>
      </c>
      <c r="AN275" s="29">
        <f t="shared" si="27"/>
        <v>323</v>
      </c>
      <c r="AO275" s="29">
        <f t="shared" si="28"/>
        <v>1.43</v>
      </c>
      <c r="AP275" s="29">
        <f t="shared" si="29"/>
        <v>7.5999999999999998E-2</v>
      </c>
      <c r="AQ275" s="34">
        <f t="shared" si="30"/>
        <v>0.69930069930069938</v>
      </c>
    </row>
    <row r="276" spans="1:43" x14ac:dyDescent="0.75">
      <c r="A276" s="4" t="s">
        <v>318</v>
      </c>
      <c r="B276" s="22">
        <v>435</v>
      </c>
      <c r="C276" s="22">
        <v>1.103</v>
      </c>
      <c r="D276" s="22">
        <v>5.3999999999999999E-2</v>
      </c>
      <c r="E276" s="22">
        <v>6840</v>
      </c>
      <c r="F276" s="20">
        <v>18.7617260787992</v>
      </c>
      <c r="G276" s="22">
        <v>0.53795523428216596</v>
      </c>
      <c r="H276" s="18">
        <v>5.1799999999999999E-2</v>
      </c>
      <c r="I276" s="15">
        <v>1.83906378774528E-3</v>
      </c>
      <c r="J276" s="24">
        <v>0.16911999999999999</v>
      </c>
      <c r="K276" s="18">
        <v>0.38100000000000001</v>
      </c>
      <c r="L276" s="15">
        <v>1.1285300033228999E-2</v>
      </c>
      <c r="M276" s="18">
        <v>5.33E-2</v>
      </c>
      <c r="N276" s="16">
        <v>1.5282716455198601E-3</v>
      </c>
      <c r="O276" s="24">
        <v>0.67728999999999995</v>
      </c>
      <c r="P276" s="10">
        <v>334.7</v>
      </c>
      <c r="Q276" s="6">
        <v>9.4315291854692695</v>
      </c>
      <c r="R276" s="6">
        <v>11.9709749885726</v>
      </c>
      <c r="S276" s="10">
        <v>327.9</v>
      </c>
      <c r="T276" s="6">
        <v>8.4124519124651904</v>
      </c>
      <c r="U276" s="6">
        <v>10.5285524166115</v>
      </c>
      <c r="V276" s="10">
        <v>271</v>
      </c>
      <c r="W276" s="6">
        <v>71.918482754870695</v>
      </c>
      <c r="X276" s="6">
        <v>75.285527558130099</v>
      </c>
      <c r="Y276" s="6">
        <v>-2.0738029887160701</v>
      </c>
      <c r="Z276" s="6">
        <v>-23.505535055350599</v>
      </c>
      <c r="AA276" s="7">
        <v>334.7</v>
      </c>
      <c r="AB276" s="7">
        <v>9.4315291854692695</v>
      </c>
      <c r="AC276" s="7">
        <v>11.9709749885726</v>
      </c>
      <c r="AD276" s="13">
        <v>334.7</v>
      </c>
      <c r="AE276" s="6">
        <v>9.4969522888323805</v>
      </c>
      <c r="AF276" s="13">
        <v>327.2</v>
      </c>
      <c r="AG276" s="6">
        <v>8.5254229912385693</v>
      </c>
      <c r="AH276" s="13">
        <v>267</v>
      </c>
      <c r="AI276" s="6">
        <v>68.3443937844403</v>
      </c>
      <c r="AJ276" s="6">
        <v>7.1000000000000002E-4</v>
      </c>
      <c r="AK276" s="6">
        <v>6.2E-4</v>
      </c>
      <c r="AL276" s="33">
        <f t="shared" si="25"/>
        <v>334.7</v>
      </c>
      <c r="AM276" s="33">
        <f t="shared" si="26"/>
        <v>9.4315291854692695</v>
      </c>
      <c r="AN276" s="29">
        <f t="shared" si="27"/>
        <v>435</v>
      </c>
      <c r="AO276" s="29">
        <f t="shared" si="28"/>
        <v>1.103</v>
      </c>
      <c r="AP276" s="29">
        <f t="shared" si="29"/>
        <v>5.3999999999999999E-2</v>
      </c>
      <c r="AQ276" s="34">
        <f t="shared" si="30"/>
        <v>0.90661831368993651</v>
      </c>
    </row>
    <row r="277" spans="1:43" x14ac:dyDescent="0.75">
      <c r="A277" s="4" t="s">
        <v>319</v>
      </c>
      <c r="B277" s="22">
        <v>333</v>
      </c>
      <c r="C277" s="22">
        <v>2.75</v>
      </c>
      <c r="D277" s="22">
        <v>0.12</v>
      </c>
      <c r="E277" s="22">
        <v>5380</v>
      </c>
      <c r="F277" s="20">
        <v>18.726591760299598</v>
      </c>
      <c r="G277" s="22">
        <v>0.61326605834595704</v>
      </c>
      <c r="H277" s="18">
        <v>5.3400000000000003E-2</v>
      </c>
      <c r="I277" s="15">
        <v>2.2312137354218498E-3</v>
      </c>
      <c r="J277" s="24">
        <v>0.24590999999999999</v>
      </c>
      <c r="K277" s="18">
        <v>0.39400000000000002</v>
      </c>
      <c r="L277" s="15">
        <v>1.26901489289921E-2</v>
      </c>
      <c r="M277" s="18">
        <v>5.3400000000000003E-2</v>
      </c>
      <c r="N277" s="16">
        <v>1.7487649613369999E-3</v>
      </c>
      <c r="O277" s="24">
        <v>0.82598000000000005</v>
      </c>
      <c r="P277" s="10">
        <v>336</v>
      </c>
      <c r="Q277" s="6">
        <v>10.4515046746445</v>
      </c>
      <c r="R277" s="6">
        <v>12.7975866939393</v>
      </c>
      <c r="S277" s="10">
        <v>337</v>
      </c>
      <c r="T277" s="6">
        <v>9.1625931592320899</v>
      </c>
      <c r="U277" s="6">
        <v>11.225876910096</v>
      </c>
      <c r="V277" s="10">
        <v>343</v>
      </c>
      <c r="W277" s="6">
        <v>96.668223972732406</v>
      </c>
      <c r="X277" s="6">
        <v>100.16427544949499</v>
      </c>
      <c r="Y277" s="6">
        <v>0.29673590504451403</v>
      </c>
      <c r="Z277" s="6">
        <v>2.0408163265306198</v>
      </c>
      <c r="AA277" s="7">
        <v>336</v>
      </c>
      <c r="AB277" s="7">
        <v>10.4515046746445</v>
      </c>
      <c r="AC277" s="7">
        <v>12.7975866939393</v>
      </c>
      <c r="AD277" s="13">
        <v>335</v>
      </c>
      <c r="AE277" s="6">
        <v>10.8541674007782</v>
      </c>
      <c r="AF277" s="13">
        <v>330</v>
      </c>
      <c r="AG277" s="6">
        <v>9.1625931592320899</v>
      </c>
      <c r="AH277" s="13">
        <v>296</v>
      </c>
      <c r="AI277" s="6">
        <v>93.146817047295599</v>
      </c>
      <c r="AJ277" s="6">
        <v>1.4499999999999999E-3</v>
      </c>
      <c r="AK277" s="6">
        <v>9.2000000000000003E-4</v>
      </c>
      <c r="AL277" s="33">
        <f t="shared" si="25"/>
        <v>336</v>
      </c>
      <c r="AM277" s="33">
        <f t="shared" si="26"/>
        <v>10.4515046746445</v>
      </c>
      <c r="AN277" s="29">
        <f t="shared" si="27"/>
        <v>333</v>
      </c>
      <c r="AO277" s="29">
        <f t="shared" si="28"/>
        <v>2.75</v>
      </c>
      <c r="AP277" s="29">
        <f t="shared" si="29"/>
        <v>0.12</v>
      </c>
      <c r="AQ277" s="34">
        <f t="shared" si="30"/>
        <v>0.36363636363636365</v>
      </c>
    </row>
    <row r="278" spans="1:43" x14ac:dyDescent="0.75">
      <c r="A278" s="4" t="s">
        <v>320</v>
      </c>
      <c r="B278" s="22">
        <v>90.5</v>
      </c>
      <c r="C278" s="22">
        <v>1.3620000000000001</v>
      </c>
      <c r="D278" s="22">
        <v>5.6000000000000001E-2</v>
      </c>
      <c r="E278" s="22">
        <v>2690</v>
      </c>
      <c r="F278" s="20">
        <v>10.2669404517454</v>
      </c>
      <c r="G278" s="22">
        <v>0.45021511352761401</v>
      </c>
      <c r="H278" s="18">
        <v>5.9200000000000003E-2</v>
      </c>
      <c r="I278" s="15">
        <v>4.2450453719692603E-3</v>
      </c>
      <c r="J278" s="24">
        <v>0.20111000000000001</v>
      </c>
      <c r="K278" s="18">
        <v>0.79400000000000004</v>
      </c>
      <c r="L278" s="15">
        <v>3.53931796797066E-2</v>
      </c>
      <c r="M278" s="18">
        <v>9.74E-2</v>
      </c>
      <c r="N278" s="16">
        <v>4.2710827304092303E-3</v>
      </c>
      <c r="O278" s="24">
        <v>0.81964000000000004</v>
      </c>
      <c r="P278" s="10">
        <v>599</v>
      </c>
      <c r="Q278" s="6">
        <v>25.053648387126099</v>
      </c>
      <c r="R278" s="6">
        <v>28.193744509922901</v>
      </c>
      <c r="S278" s="10">
        <v>592</v>
      </c>
      <c r="T278" s="6">
        <v>20.169971316607999</v>
      </c>
      <c r="U278" s="6">
        <v>22.5827057004817</v>
      </c>
      <c r="V278" s="10">
        <v>563</v>
      </c>
      <c r="W278" s="6">
        <v>151.77659755745699</v>
      </c>
      <c r="X278" s="6">
        <v>153.61896525144999</v>
      </c>
      <c r="Y278" s="6">
        <v>-1.18243243243244</v>
      </c>
      <c r="Z278" s="6">
        <v>-6.3943161634103101</v>
      </c>
      <c r="AA278" s="7">
        <v>599</v>
      </c>
      <c r="AB278" s="7">
        <v>25.053648387126099</v>
      </c>
      <c r="AC278" s="7">
        <v>28.193744509922901</v>
      </c>
      <c r="AD278" s="13">
        <v>597</v>
      </c>
      <c r="AE278" s="6">
        <v>25.053648387126099</v>
      </c>
      <c r="AF278" s="13">
        <v>576</v>
      </c>
      <c r="AG278" s="6">
        <v>21.745085488744099</v>
      </c>
      <c r="AH278" s="13">
        <v>490</v>
      </c>
      <c r="AI278" s="6">
        <v>148.09349265284499</v>
      </c>
      <c r="AJ278" s="6">
        <v>2.7000000000000001E-3</v>
      </c>
      <c r="AK278" s="6">
        <v>1.5E-3</v>
      </c>
      <c r="AL278" s="33">
        <f t="shared" si="25"/>
        <v>599</v>
      </c>
      <c r="AM278" s="33">
        <f t="shared" si="26"/>
        <v>25.053648387126099</v>
      </c>
      <c r="AN278" s="29">
        <f t="shared" si="27"/>
        <v>90.5</v>
      </c>
      <c r="AO278" s="29">
        <f t="shared" si="28"/>
        <v>1.3620000000000001</v>
      </c>
      <c r="AP278" s="29">
        <f t="shared" si="29"/>
        <v>5.6000000000000001E-2</v>
      </c>
      <c r="AQ278" s="34">
        <f t="shared" si="30"/>
        <v>0.73421439060205573</v>
      </c>
    </row>
    <row r="279" spans="1:43" x14ac:dyDescent="0.75">
      <c r="A279" s="4" t="s">
        <v>321</v>
      </c>
      <c r="B279" s="22">
        <v>380</v>
      </c>
      <c r="C279" s="22">
        <v>3.63</v>
      </c>
      <c r="D279" s="22">
        <v>0.14000000000000001</v>
      </c>
      <c r="E279" s="22">
        <v>6160</v>
      </c>
      <c r="F279" s="20">
        <v>18.050541516245499</v>
      </c>
      <c r="G279" s="22">
        <v>0.581826709604648</v>
      </c>
      <c r="H279" s="18">
        <v>5.4300000000000001E-2</v>
      </c>
      <c r="I279" s="15">
        <v>2.1518009735765598E-3</v>
      </c>
      <c r="J279" s="24">
        <v>0.53747</v>
      </c>
      <c r="K279" s="18">
        <v>0.41399999999999998</v>
      </c>
      <c r="L279" s="15">
        <v>1.2279965400602701E-2</v>
      </c>
      <c r="M279" s="18">
        <v>5.5399999999999998E-2</v>
      </c>
      <c r="N279" s="16">
        <v>1.7857192640502E-3</v>
      </c>
      <c r="O279" s="24">
        <v>0.63614000000000004</v>
      </c>
      <c r="P279" s="10">
        <v>347</v>
      </c>
      <c r="Q279" s="6">
        <v>11.065405572292001</v>
      </c>
      <c r="R279" s="6">
        <v>13.4509260642483</v>
      </c>
      <c r="S279" s="10">
        <v>351.6</v>
      </c>
      <c r="T279" s="6">
        <v>8.8852672088489708</v>
      </c>
      <c r="U279" s="6">
        <v>11.1395574973231</v>
      </c>
      <c r="V279" s="10">
        <v>374</v>
      </c>
      <c r="W279" s="6">
        <v>96.267315732777504</v>
      </c>
      <c r="X279" s="6">
        <v>100.226580104696</v>
      </c>
      <c r="Y279" s="6">
        <v>1.3083048919226501</v>
      </c>
      <c r="Z279" s="6">
        <v>7.2192513368983997</v>
      </c>
      <c r="AA279" s="7">
        <v>347</v>
      </c>
      <c r="AB279" s="7">
        <v>11.065405572292001</v>
      </c>
      <c r="AC279" s="7">
        <v>13.4509260642483</v>
      </c>
      <c r="AD279" s="13">
        <v>346</v>
      </c>
      <c r="AE279" s="6">
        <v>11.065405572292001</v>
      </c>
      <c r="AF279" s="13">
        <v>338.8</v>
      </c>
      <c r="AG279" s="6">
        <v>9.1115933498289206</v>
      </c>
      <c r="AH279" s="13">
        <v>286</v>
      </c>
      <c r="AI279" s="6">
        <v>90.262268298521406</v>
      </c>
      <c r="AJ279" s="6">
        <v>2.8999999999999998E-3</v>
      </c>
      <c r="AK279" s="6">
        <v>1.4E-3</v>
      </c>
      <c r="AL279" s="33">
        <f t="shared" si="25"/>
        <v>347</v>
      </c>
      <c r="AM279" s="33">
        <f t="shared" si="26"/>
        <v>11.065405572292001</v>
      </c>
      <c r="AN279" s="29">
        <f t="shared" si="27"/>
        <v>380</v>
      </c>
      <c r="AO279" s="29">
        <f t="shared" si="28"/>
        <v>3.63</v>
      </c>
      <c r="AP279" s="29">
        <f t="shared" si="29"/>
        <v>0.14000000000000001</v>
      </c>
      <c r="AQ279" s="34">
        <f t="shared" si="30"/>
        <v>0.27548209366391185</v>
      </c>
    </row>
    <row r="280" spans="1:43" x14ac:dyDescent="0.75">
      <c r="A280" s="4" t="s">
        <v>322</v>
      </c>
      <c r="B280" s="22">
        <v>453</v>
      </c>
      <c r="C280" s="22">
        <v>1.478</v>
      </c>
      <c r="D280" s="22">
        <v>9.6000000000000002E-2</v>
      </c>
      <c r="E280" s="22">
        <v>23800</v>
      </c>
      <c r="F280" s="20">
        <v>16.366612111293001</v>
      </c>
      <c r="G280" s="22">
        <v>1.0301033671806901</v>
      </c>
      <c r="H280" s="18">
        <v>0.151</v>
      </c>
      <c r="I280" s="15">
        <v>2.2676178435953001E-2</v>
      </c>
      <c r="J280" s="24">
        <v>-0.74241000000000001</v>
      </c>
      <c r="K280" s="18">
        <v>1.42</v>
      </c>
      <c r="L280" s="15">
        <v>0.27690191334839098</v>
      </c>
      <c r="M280" s="18">
        <v>6.1100000000000002E-2</v>
      </c>
      <c r="N280" s="16">
        <v>3.8455921913926302E-3</v>
      </c>
      <c r="O280" s="24">
        <v>0.80762</v>
      </c>
      <c r="P280" s="10">
        <v>382</v>
      </c>
      <c r="Q280" s="6">
        <v>23.229964654797101</v>
      </c>
      <c r="R280" s="6">
        <v>24.698320086081999</v>
      </c>
      <c r="S280" s="10">
        <v>840</v>
      </c>
      <c r="T280" s="6">
        <v>122.967783373362</v>
      </c>
      <c r="U280" s="6">
        <v>123.702813722858</v>
      </c>
      <c r="V280" s="10">
        <v>1990</v>
      </c>
      <c r="W280" s="6">
        <v>311.76378016001399</v>
      </c>
      <c r="X280" s="6">
        <v>311.99814082227903</v>
      </c>
      <c r="Y280" s="6">
        <v>54.523809523809497</v>
      </c>
      <c r="Z280" s="6">
        <v>80.804020100502498</v>
      </c>
      <c r="AA280" s="7" t="s">
        <v>35</v>
      </c>
      <c r="AB280" s="7" t="s">
        <v>35</v>
      </c>
      <c r="AC280" s="7" t="s">
        <v>35</v>
      </c>
      <c r="AD280" s="13">
        <v>319</v>
      </c>
      <c r="AE280" s="6">
        <v>14.743108826266001</v>
      </c>
      <c r="AF280" s="13">
        <v>330</v>
      </c>
      <c r="AG280" s="6">
        <v>18.715655151718401</v>
      </c>
      <c r="AH280" s="13">
        <v>362</v>
      </c>
      <c r="AI280" s="6">
        <v>28.936596545923098</v>
      </c>
      <c r="AJ280" s="6">
        <v>0.123</v>
      </c>
      <c r="AK280" s="6">
        <v>4.4999999999999998E-2</v>
      </c>
      <c r="AL280" s="33" t="str">
        <f t="shared" si="25"/>
        <v>Discordant</v>
      </c>
      <c r="AM280" s="33" t="str">
        <f t="shared" si="26"/>
        <v>Discordant</v>
      </c>
      <c r="AN280" s="29">
        <f t="shared" si="27"/>
        <v>453</v>
      </c>
      <c r="AO280" s="29">
        <f t="shared" si="28"/>
        <v>1.478</v>
      </c>
      <c r="AP280" s="29">
        <f t="shared" si="29"/>
        <v>9.6000000000000002E-2</v>
      </c>
      <c r="AQ280" s="34">
        <f t="shared" si="30"/>
        <v>0.67658998646820023</v>
      </c>
    </row>
    <row r="281" spans="1:43" x14ac:dyDescent="0.75">
      <c r="A281" s="4" t="s">
        <v>323</v>
      </c>
      <c r="B281" s="22">
        <v>101.9</v>
      </c>
      <c r="C281" s="22">
        <v>2.41</v>
      </c>
      <c r="D281" s="22">
        <v>0.13</v>
      </c>
      <c r="E281" s="22">
        <v>3390</v>
      </c>
      <c r="F281" s="20">
        <v>9.3896713615023497</v>
      </c>
      <c r="G281" s="22">
        <v>0.47887578232661898</v>
      </c>
      <c r="H281" s="18">
        <v>6.0400000000000002E-2</v>
      </c>
      <c r="I281" s="15">
        <v>3.9635438703998303E-3</v>
      </c>
      <c r="J281" s="24">
        <v>0.16843</v>
      </c>
      <c r="K281" s="18">
        <v>0.88700000000000001</v>
      </c>
      <c r="L281" s="15">
        <v>4.8228108322429498E-2</v>
      </c>
      <c r="M281" s="18">
        <v>0.1065</v>
      </c>
      <c r="N281" s="16">
        <v>5.4315288420940903E-3</v>
      </c>
      <c r="O281" s="24">
        <v>0.71326999999999996</v>
      </c>
      <c r="P281" s="10">
        <v>652</v>
      </c>
      <c r="Q281" s="6">
        <v>31.407107210725801</v>
      </c>
      <c r="R281" s="6">
        <v>34.395295217950498</v>
      </c>
      <c r="S281" s="10">
        <v>642</v>
      </c>
      <c r="T281" s="6">
        <v>25.291794456434499</v>
      </c>
      <c r="U281" s="6">
        <v>27.495973359655299</v>
      </c>
      <c r="V281" s="10">
        <v>600</v>
      </c>
      <c r="W281" s="6">
        <v>135.73129604596801</v>
      </c>
      <c r="X281" s="6">
        <v>137.72414226367499</v>
      </c>
      <c r="Y281" s="6">
        <v>-1.55763239875388</v>
      </c>
      <c r="Z281" s="6">
        <v>-8.6666666666666696</v>
      </c>
      <c r="AA281" s="7">
        <v>652</v>
      </c>
      <c r="AB281" s="7">
        <v>31.407107210725801</v>
      </c>
      <c r="AC281" s="7">
        <v>34.395295217950498</v>
      </c>
      <c r="AD281" s="13">
        <v>650</v>
      </c>
      <c r="AE281" s="6">
        <v>31.407107210725801</v>
      </c>
      <c r="AF281" s="13">
        <v>621</v>
      </c>
      <c r="AG281" s="6">
        <v>22.6050849772021</v>
      </c>
      <c r="AH281" s="13">
        <v>520</v>
      </c>
      <c r="AI281" s="6">
        <v>125.658178111567</v>
      </c>
      <c r="AJ281" s="6">
        <v>3.2000000000000002E-3</v>
      </c>
      <c r="AK281" s="6">
        <v>2.3E-3</v>
      </c>
      <c r="AL281" s="33">
        <f t="shared" si="25"/>
        <v>652</v>
      </c>
      <c r="AM281" s="33">
        <f t="shared" si="26"/>
        <v>31.407107210725801</v>
      </c>
      <c r="AN281" s="29">
        <f t="shared" si="27"/>
        <v>101.9</v>
      </c>
      <c r="AO281" s="29">
        <f t="shared" si="28"/>
        <v>2.41</v>
      </c>
      <c r="AP281" s="29">
        <f t="shared" si="29"/>
        <v>0.13</v>
      </c>
      <c r="AQ281" s="34">
        <f t="shared" si="30"/>
        <v>0.41493775933609955</v>
      </c>
    </row>
    <row r="282" spans="1:43" x14ac:dyDescent="0.75">
      <c r="A282" s="4" t="s">
        <v>326</v>
      </c>
      <c r="B282" s="22">
        <v>1150</v>
      </c>
      <c r="C282" s="22">
        <v>1.7110000000000001</v>
      </c>
      <c r="D282" s="22">
        <v>7.1999999999999995E-2</v>
      </c>
      <c r="E282" s="22">
        <v>20500</v>
      </c>
      <c r="F282" s="20">
        <v>25.5754475703325</v>
      </c>
      <c r="G282" s="22">
        <v>1.0153718259093401</v>
      </c>
      <c r="H282" s="18">
        <v>8.3900000000000002E-2</v>
      </c>
      <c r="I282" s="15">
        <v>2.99075717953581E-3</v>
      </c>
      <c r="J282" s="24">
        <v>0.74499000000000004</v>
      </c>
      <c r="K282" s="18">
        <v>0.44700000000000001</v>
      </c>
      <c r="L282" s="15">
        <v>1.4865288761406499E-2</v>
      </c>
      <c r="M282" s="18">
        <v>3.9100000000000003E-2</v>
      </c>
      <c r="N282" s="16">
        <v>1.55231060116846E-3</v>
      </c>
      <c r="O282" s="24">
        <v>0.18607000000000001</v>
      </c>
      <c r="P282" s="10">
        <v>247</v>
      </c>
      <c r="Q282" s="6">
        <v>9.4356197026572595</v>
      </c>
      <c r="R282" s="6">
        <v>10.912571445867499</v>
      </c>
      <c r="S282" s="10">
        <v>375</v>
      </c>
      <c r="T282" s="6">
        <v>10.461469469889</v>
      </c>
      <c r="U282" s="6">
        <v>12.637028831135201</v>
      </c>
      <c r="V282" s="10">
        <v>1260</v>
      </c>
      <c r="W282" s="6">
        <v>68.761012973264201</v>
      </c>
      <c r="X282" s="6">
        <v>69.762624264800607</v>
      </c>
      <c r="Y282" s="6">
        <v>34.133333333333297</v>
      </c>
      <c r="Z282" s="6">
        <v>80.396825396825406</v>
      </c>
      <c r="AA282" s="7" t="s">
        <v>35</v>
      </c>
      <c r="AB282" s="7" t="s">
        <v>35</v>
      </c>
      <c r="AC282" s="7" t="s">
        <v>35</v>
      </c>
      <c r="AD282" s="13">
        <v>237</v>
      </c>
      <c r="AE282" s="6">
        <v>9.9174552770947209</v>
      </c>
      <c r="AF282" s="13">
        <v>238</v>
      </c>
      <c r="AG282" s="6">
        <v>10.8980431027511</v>
      </c>
      <c r="AH282" s="13">
        <v>247</v>
      </c>
      <c r="AI282" s="6">
        <v>16.3856310561846</v>
      </c>
      <c r="AJ282" s="6">
        <v>4.2099999999999999E-2</v>
      </c>
      <c r="AK282" s="6">
        <v>6.0000000000000001E-3</v>
      </c>
      <c r="AL282" s="33" t="str">
        <f t="shared" si="25"/>
        <v>Discordant</v>
      </c>
      <c r="AM282" s="33" t="str">
        <f t="shared" si="26"/>
        <v>Discordant</v>
      </c>
      <c r="AN282" s="29">
        <f t="shared" si="27"/>
        <v>1150</v>
      </c>
      <c r="AO282" s="29">
        <f t="shared" si="28"/>
        <v>1.7110000000000001</v>
      </c>
      <c r="AP282" s="29">
        <f t="shared" si="29"/>
        <v>7.1999999999999995E-2</v>
      </c>
      <c r="AQ282" s="34">
        <f t="shared" si="30"/>
        <v>0.58445353594389249</v>
      </c>
    </row>
    <row r="283" spans="1:43" x14ac:dyDescent="0.75">
      <c r="A283" s="4" t="s">
        <v>327</v>
      </c>
      <c r="B283" s="22">
        <v>175</v>
      </c>
      <c r="C283" s="22">
        <v>0.61099999999999999</v>
      </c>
      <c r="D283" s="22">
        <v>2.5999999999999999E-2</v>
      </c>
      <c r="E283" s="22">
        <v>6110</v>
      </c>
      <c r="F283" s="20">
        <v>9.0826521344232507</v>
      </c>
      <c r="G283" s="22">
        <v>0.32129402000108398</v>
      </c>
      <c r="H283" s="18">
        <v>6.4500000000000002E-2</v>
      </c>
      <c r="I283" s="15">
        <v>2.7506026336507499E-3</v>
      </c>
      <c r="J283" s="24">
        <v>0.13621</v>
      </c>
      <c r="K283" s="18">
        <v>0.98099999999999998</v>
      </c>
      <c r="L283" s="15">
        <v>3.8926761550891899E-2</v>
      </c>
      <c r="M283" s="18">
        <v>0.1101</v>
      </c>
      <c r="N283" s="16">
        <v>3.8947293233933399E-3</v>
      </c>
      <c r="O283" s="24">
        <v>0.71084000000000003</v>
      </c>
      <c r="P283" s="10">
        <v>673</v>
      </c>
      <c r="Q283" s="6">
        <v>22.743913811710598</v>
      </c>
      <c r="R283" s="6">
        <v>26.945737032732101</v>
      </c>
      <c r="S283" s="10">
        <v>692</v>
      </c>
      <c r="T283" s="6">
        <v>19.883689740761401</v>
      </c>
      <c r="U283" s="6">
        <v>22.90189188518</v>
      </c>
      <c r="V283" s="10">
        <v>744</v>
      </c>
      <c r="W283" s="6">
        <v>97.001818685547704</v>
      </c>
      <c r="X283" s="6">
        <v>100.546015587944</v>
      </c>
      <c r="Y283" s="6">
        <v>2.7456647398843899</v>
      </c>
      <c r="Z283" s="6">
        <v>9.5430107526881809</v>
      </c>
      <c r="AA283" s="7">
        <v>673</v>
      </c>
      <c r="AB283" s="7">
        <v>22.743913811710598</v>
      </c>
      <c r="AC283" s="7">
        <v>26.945737032732101</v>
      </c>
      <c r="AD283" s="13">
        <v>670</v>
      </c>
      <c r="AE283" s="6">
        <v>22.743913811710598</v>
      </c>
      <c r="AF283" s="13">
        <v>660</v>
      </c>
      <c r="AG283" s="6">
        <v>19.883689740761401</v>
      </c>
      <c r="AH283" s="13">
        <v>623</v>
      </c>
      <c r="AI283" s="6">
        <v>88.306244560075498</v>
      </c>
      <c r="AJ283" s="6">
        <v>4.1000000000000003E-3</v>
      </c>
      <c r="AK283" s="6">
        <v>2E-3</v>
      </c>
      <c r="AL283" s="33">
        <f t="shared" si="25"/>
        <v>673</v>
      </c>
      <c r="AM283" s="33">
        <f t="shared" si="26"/>
        <v>22.743913811710598</v>
      </c>
      <c r="AN283" s="29">
        <f t="shared" si="27"/>
        <v>175</v>
      </c>
      <c r="AO283" s="29">
        <f t="shared" si="28"/>
        <v>0.61099999999999999</v>
      </c>
      <c r="AP283" s="29">
        <f t="shared" si="29"/>
        <v>2.5999999999999999E-2</v>
      </c>
      <c r="AQ283" s="34">
        <f t="shared" si="30"/>
        <v>1.6366612111292962</v>
      </c>
    </row>
    <row r="284" spans="1:43" x14ac:dyDescent="0.75">
      <c r="A284" s="4" t="s">
        <v>328</v>
      </c>
      <c r="B284" s="22">
        <v>174.8</v>
      </c>
      <c r="C284" s="22">
        <v>1.5069999999999999</v>
      </c>
      <c r="D284" s="22">
        <v>5.2999999999999999E-2</v>
      </c>
      <c r="E284" s="22">
        <v>2517</v>
      </c>
      <c r="F284" s="20">
        <v>18.552875695732801</v>
      </c>
      <c r="G284" s="22">
        <v>0.66362089678370595</v>
      </c>
      <c r="H284" s="18">
        <v>5.3400000000000003E-2</v>
      </c>
      <c r="I284" s="15">
        <v>4.0335167023258503E-3</v>
      </c>
      <c r="J284" s="24">
        <v>5.5476999999999999E-2</v>
      </c>
      <c r="K284" s="18">
        <v>0.39800000000000002</v>
      </c>
      <c r="L284" s="15">
        <v>1.6439536543345699E-2</v>
      </c>
      <c r="M284" s="18">
        <v>5.3900000000000003E-2</v>
      </c>
      <c r="N284" s="16">
        <v>1.92795806554499E-3</v>
      </c>
      <c r="O284" s="24">
        <v>0.69101000000000001</v>
      </c>
      <c r="P284" s="10">
        <v>338</v>
      </c>
      <c r="Q284" s="6">
        <v>11.7623556252729</v>
      </c>
      <c r="R284" s="6">
        <v>13.923748759138</v>
      </c>
      <c r="S284" s="10">
        <v>340</v>
      </c>
      <c r="T284" s="6">
        <v>11.950780899374299</v>
      </c>
      <c r="U284" s="6">
        <v>13.6198959645799</v>
      </c>
      <c r="V284" s="10">
        <v>337</v>
      </c>
      <c r="W284" s="6">
        <v>173.633150868558</v>
      </c>
      <c r="X284" s="6">
        <v>175.57031082653299</v>
      </c>
      <c r="Y284" s="6">
        <v>0.58823529411765196</v>
      </c>
      <c r="Z284" s="6">
        <v>-0.29673590504451403</v>
      </c>
      <c r="AA284" s="7">
        <v>338</v>
      </c>
      <c r="AB284" s="7">
        <v>11.7623556252729</v>
      </c>
      <c r="AC284" s="7">
        <v>13.923748759138</v>
      </c>
      <c r="AD284" s="13">
        <v>338</v>
      </c>
      <c r="AE284" s="6">
        <v>11.7623556252729</v>
      </c>
      <c r="AF284" s="13">
        <v>333</v>
      </c>
      <c r="AG284" s="6">
        <v>10.9745689712557</v>
      </c>
      <c r="AH284" s="13">
        <v>292</v>
      </c>
      <c r="AI284" s="6">
        <v>167.06427230423401</v>
      </c>
      <c r="AJ284" s="6">
        <v>2.5000000000000001E-3</v>
      </c>
      <c r="AK284" s="6">
        <v>1.6999999999999999E-3</v>
      </c>
      <c r="AL284" s="33">
        <f t="shared" si="25"/>
        <v>338</v>
      </c>
      <c r="AM284" s="33">
        <f t="shared" si="26"/>
        <v>11.7623556252729</v>
      </c>
      <c r="AN284" s="29">
        <f t="shared" si="27"/>
        <v>174.8</v>
      </c>
      <c r="AO284" s="29">
        <f t="shared" si="28"/>
        <v>1.5069999999999999</v>
      </c>
      <c r="AP284" s="29">
        <f t="shared" si="29"/>
        <v>5.2999999999999999E-2</v>
      </c>
      <c r="AQ284" s="34">
        <f t="shared" si="30"/>
        <v>0.66357000663570009</v>
      </c>
    </row>
    <row r="285" spans="1:43" x14ac:dyDescent="0.75">
      <c r="A285" s="4" t="s">
        <v>329</v>
      </c>
      <c r="B285" s="22">
        <v>808</v>
      </c>
      <c r="C285" s="22">
        <v>1.099</v>
      </c>
      <c r="D285" s="22">
        <v>3.5000000000000003E-2</v>
      </c>
      <c r="E285" s="22">
        <v>10280</v>
      </c>
      <c r="F285" s="20">
        <v>20.920502092050199</v>
      </c>
      <c r="G285" s="22">
        <v>0.61924064364331899</v>
      </c>
      <c r="H285" s="18">
        <v>5.2220000000000003E-2</v>
      </c>
      <c r="I285" s="15">
        <v>1.39455970526411E-3</v>
      </c>
      <c r="J285" s="24">
        <v>-2.4545000000000001E-2</v>
      </c>
      <c r="K285" s="18">
        <v>0.3422</v>
      </c>
      <c r="L285" s="15">
        <v>1.0035251855813099E-2</v>
      </c>
      <c r="M285" s="18">
        <v>4.7800000000000002E-2</v>
      </c>
      <c r="N285" s="16">
        <v>1.414865792222E-3</v>
      </c>
      <c r="O285" s="24">
        <v>0.82108999999999999</v>
      </c>
      <c r="P285" s="10">
        <v>301.2</v>
      </c>
      <c r="Q285" s="6">
        <v>8.7053994113097701</v>
      </c>
      <c r="R285" s="6">
        <v>10.952465975108501</v>
      </c>
      <c r="S285" s="10">
        <v>301.2</v>
      </c>
      <c r="T285" s="6">
        <v>8.1359395711334006</v>
      </c>
      <c r="U285" s="6">
        <v>10.021134944920201</v>
      </c>
      <c r="V285" s="10">
        <v>291</v>
      </c>
      <c r="W285" s="6">
        <v>60.139628774427997</v>
      </c>
      <c r="X285" s="6">
        <v>65.230472401412001</v>
      </c>
      <c r="Y285" s="6">
        <v>0</v>
      </c>
      <c r="Z285" s="6">
        <v>-3.5051546391752502</v>
      </c>
      <c r="AA285" s="7">
        <v>301.2</v>
      </c>
      <c r="AB285" s="7">
        <v>8.7053994113097701</v>
      </c>
      <c r="AC285" s="7">
        <v>10.952465975108501</v>
      </c>
      <c r="AD285" s="13">
        <v>300.8</v>
      </c>
      <c r="AE285" s="6">
        <v>8.7053994113097701</v>
      </c>
      <c r="AF285" s="13">
        <v>295.5</v>
      </c>
      <c r="AG285" s="6">
        <v>7.7880975022873402</v>
      </c>
      <c r="AH285" s="13">
        <v>258</v>
      </c>
      <c r="AI285" s="6">
        <v>55.926487008625898</v>
      </c>
      <c r="AJ285" s="6">
        <v>1.39E-3</v>
      </c>
      <c r="AK285" s="6">
        <v>6.8000000000000005E-4</v>
      </c>
      <c r="AL285" s="33">
        <f t="shared" si="25"/>
        <v>301.2</v>
      </c>
      <c r="AM285" s="33">
        <f t="shared" si="26"/>
        <v>8.7053994113097701</v>
      </c>
      <c r="AN285" s="29">
        <f t="shared" si="27"/>
        <v>808</v>
      </c>
      <c r="AO285" s="29">
        <f t="shared" si="28"/>
        <v>1.099</v>
      </c>
      <c r="AP285" s="29">
        <f t="shared" si="29"/>
        <v>3.5000000000000003E-2</v>
      </c>
      <c r="AQ285" s="34">
        <f t="shared" si="30"/>
        <v>0.90991810737033674</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C9C92-CB9F-4882-BB56-E02AFDA5656A}">
  <dimension ref="A1:AQ288"/>
  <sheetViews>
    <sheetView zoomScale="70" zoomScaleNormal="70" workbookViewId="0">
      <selection sqref="A1:E2"/>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43" ht="14.4" customHeight="1" x14ac:dyDescent="0.75">
      <c r="A1" s="220" t="s">
        <v>354</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70" t="s">
        <v>349</v>
      </c>
      <c r="AM1" s="271"/>
      <c r="AN1" s="271"/>
      <c r="AO1" s="271"/>
      <c r="AP1" s="271"/>
      <c r="AQ1" s="272"/>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73"/>
      <c r="AM2" s="274"/>
      <c r="AN2" s="274"/>
      <c r="AO2" s="274"/>
      <c r="AP2" s="274"/>
      <c r="AQ2" s="275"/>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32" t="s">
        <v>0</v>
      </c>
      <c r="AM3" s="32" t="s">
        <v>29</v>
      </c>
      <c r="AN3" s="31" t="s">
        <v>2</v>
      </c>
      <c r="AO3" s="31" t="s">
        <v>3</v>
      </c>
      <c r="AP3" s="31" t="s">
        <v>21</v>
      </c>
      <c r="AQ3" s="35" t="s">
        <v>348</v>
      </c>
    </row>
    <row r="4" spans="1:43" x14ac:dyDescent="0.75">
      <c r="A4" s="5" t="s">
        <v>36</v>
      </c>
      <c r="B4" s="22">
        <v>759</v>
      </c>
      <c r="C4" s="22">
        <v>59</v>
      </c>
      <c r="D4" s="22">
        <v>14</v>
      </c>
      <c r="E4" s="22">
        <v>17400</v>
      </c>
      <c r="F4" s="20">
        <v>17.152658662092598</v>
      </c>
      <c r="G4" s="22">
        <v>0.58696780010835703</v>
      </c>
      <c r="H4" s="18">
        <v>5.3999999999999999E-2</v>
      </c>
      <c r="I4" s="15">
        <v>1.0978787083251399E-3</v>
      </c>
      <c r="J4" s="24">
        <v>-0.35575000000000001</v>
      </c>
      <c r="K4" s="18">
        <v>0.434</v>
      </c>
      <c r="L4" s="15">
        <v>1.62229934648325E-2</v>
      </c>
      <c r="M4" s="18">
        <v>5.8299999999999998E-2</v>
      </c>
      <c r="N4" s="15">
        <v>1.99503898611029E-3</v>
      </c>
      <c r="O4" s="24">
        <v>0.93822000000000005</v>
      </c>
      <c r="P4" s="10">
        <v>365</v>
      </c>
      <c r="Q4" s="6">
        <v>12.1480776968644</v>
      </c>
      <c r="R4" s="6">
        <v>14.5598312121204</v>
      </c>
      <c r="S4" s="10">
        <v>365</v>
      </c>
      <c r="T4" s="6">
        <v>11.4130336206947</v>
      </c>
      <c r="U4" s="6">
        <v>13.3600840108813</v>
      </c>
      <c r="V4" s="10">
        <v>364</v>
      </c>
      <c r="W4" s="6">
        <v>46.550331284486397</v>
      </c>
      <c r="X4" s="6">
        <v>53.198889851873602</v>
      </c>
      <c r="Y4" s="6">
        <v>0</v>
      </c>
      <c r="Z4" s="6">
        <v>-0.27472527472526997</v>
      </c>
      <c r="AA4" s="7">
        <v>365</v>
      </c>
      <c r="AB4" s="7">
        <v>12.1480776968644</v>
      </c>
      <c r="AC4" s="7">
        <v>14.5598312121204</v>
      </c>
      <c r="AD4" s="13">
        <v>365</v>
      </c>
      <c r="AE4" s="6">
        <v>12.1480776968644</v>
      </c>
      <c r="AF4" s="13">
        <v>359</v>
      </c>
      <c r="AG4" s="6">
        <v>11.4130336206947</v>
      </c>
      <c r="AH4" s="13">
        <v>329</v>
      </c>
      <c r="AI4" s="6">
        <v>40.185735562453402</v>
      </c>
      <c r="AJ4" s="6">
        <v>1.31E-3</v>
      </c>
      <c r="AK4" s="6">
        <v>7.1000000000000002E-4</v>
      </c>
      <c r="AL4" s="33">
        <f>AA4</f>
        <v>365</v>
      </c>
      <c r="AM4" s="33">
        <f>AB4</f>
        <v>12.1480776968644</v>
      </c>
      <c r="AN4" s="29">
        <f>B4</f>
        <v>759</v>
      </c>
      <c r="AO4" s="29">
        <f t="shared" ref="AO4:AP4" si="0">C4</f>
        <v>59</v>
      </c>
      <c r="AP4" s="29">
        <f t="shared" si="0"/>
        <v>14</v>
      </c>
      <c r="AQ4" s="34">
        <f>1/AO4</f>
        <v>1.6949152542372881E-2</v>
      </c>
    </row>
    <row r="5" spans="1:43" x14ac:dyDescent="0.75">
      <c r="A5" s="5" t="s">
        <v>37</v>
      </c>
      <c r="B5" s="22">
        <v>456</v>
      </c>
      <c r="C5" s="22">
        <v>1.86</v>
      </c>
      <c r="D5" s="22">
        <v>0.1</v>
      </c>
      <c r="E5" s="22">
        <v>11620</v>
      </c>
      <c r="F5" s="20">
        <v>17.5131348511384</v>
      </c>
      <c r="G5" s="22">
        <v>0.49988250651420701</v>
      </c>
      <c r="H5" s="18">
        <v>5.7279999999999998E-2</v>
      </c>
      <c r="I5" s="15">
        <v>1.3759152026061199E-3</v>
      </c>
      <c r="J5" s="24">
        <v>-0.12870999999999999</v>
      </c>
      <c r="K5" s="18">
        <v>0.45</v>
      </c>
      <c r="L5" s="15">
        <v>1.32761779138425E-2</v>
      </c>
      <c r="M5" s="18">
        <v>5.7099999999999998E-2</v>
      </c>
      <c r="N5" s="15">
        <v>1.6298219230639901E-3</v>
      </c>
      <c r="O5" s="24">
        <v>0.82345000000000002</v>
      </c>
      <c r="P5" s="10">
        <v>358.1</v>
      </c>
      <c r="Q5" s="6">
        <v>9.8951970396672397</v>
      </c>
      <c r="R5" s="6">
        <v>12.642935719771399</v>
      </c>
      <c r="S5" s="10">
        <v>377.2</v>
      </c>
      <c r="T5" s="6">
        <v>9.1959155124644401</v>
      </c>
      <c r="U5" s="6">
        <v>11.6311342070659</v>
      </c>
      <c r="V5" s="10">
        <v>499</v>
      </c>
      <c r="W5" s="6">
        <v>76.789298359124899</v>
      </c>
      <c r="X5" s="6">
        <v>85.649084373835194</v>
      </c>
      <c r="Y5" s="6">
        <v>5.0636267232237504</v>
      </c>
      <c r="Z5" s="6">
        <v>28.236472945891801</v>
      </c>
      <c r="AA5" s="7">
        <v>358.1</v>
      </c>
      <c r="AB5" s="7">
        <v>9.8951970396672397</v>
      </c>
      <c r="AC5" s="7">
        <v>12.642935719771399</v>
      </c>
      <c r="AD5" s="13">
        <v>356.5</v>
      </c>
      <c r="AE5" s="6">
        <v>9.9269982599897393</v>
      </c>
      <c r="AF5" s="13">
        <v>356.3</v>
      </c>
      <c r="AG5" s="6">
        <v>9.2289139183537792</v>
      </c>
      <c r="AH5" s="13">
        <v>356.9</v>
      </c>
      <c r="AI5" s="6">
        <v>74.106188827160096</v>
      </c>
      <c r="AJ5" s="6">
        <v>4.4999999999999997E-3</v>
      </c>
      <c r="AK5" s="6">
        <v>1.1999999999999999E-3</v>
      </c>
      <c r="AL5" s="33">
        <f t="shared" ref="AL5:AL68" si="1">AA5</f>
        <v>358.1</v>
      </c>
      <c r="AM5" s="33">
        <f t="shared" ref="AM5:AM68" si="2">AB5</f>
        <v>9.8951970396672397</v>
      </c>
      <c r="AN5" s="29">
        <f t="shared" ref="AN5:AN68" si="3">B5</f>
        <v>456</v>
      </c>
      <c r="AO5" s="29">
        <f t="shared" ref="AO5:AO68" si="4">C5</f>
        <v>1.86</v>
      </c>
      <c r="AP5" s="29">
        <f t="shared" ref="AP5:AP68" si="5">D5</f>
        <v>0.1</v>
      </c>
      <c r="AQ5" s="34">
        <f t="shared" ref="AQ5:AQ68" si="6">1/AO5</f>
        <v>0.5376344086021505</v>
      </c>
    </row>
    <row r="6" spans="1:43" x14ac:dyDescent="0.75">
      <c r="A6" s="5" t="s">
        <v>38</v>
      </c>
      <c r="B6" s="22">
        <v>447</v>
      </c>
      <c r="C6" s="22">
        <v>1.3680000000000001</v>
      </c>
      <c r="D6" s="22">
        <v>4.9000000000000002E-2</v>
      </c>
      <c r="E6" s="22">
        <v>45200</v>
      </c>
      <c r="F6" s="20">
        <v>7.4239049740163301</v>
      </c>
      <c r="G6" s="22">
        <v>0.37302888290729103</v>
      </c>
      <c r="H6" s="18">
        <v>9.6199999999999994E-2</v>
      </c>
      <c r="I6" s="15">
        <v>1.0823329634565E-3</v>
      </c>
      <c r="J6" s="24">
        <v>0.17093</v>
      </c>
      <c r="K6" s="18">
        <v>1.78</v>
      </c>
      <c r="L6" s="15">
        <v>8.0191576515242502E-2</v>
      </c>
      <c r="M6" s="18">
        <v>0.13469999999999999</v>
      </c>
      <c r="N6" s="15">
        <v>6.7682696240693504E-3</v>
      </c>
      <c r="O6" s="24">
        <v>0.98068999999999995</v>
      </c>
      <c r="P6" s="10">
        <v>813</v>
      </c>
      <c r="Q6" s="6">
        <v>38.394304940794498</v>
      </c>
      <c r="R6" s="6">
        <v>42.109731773681403</v>
      </c>
      <c r="S6" s="10">
        <v>1031</v>
      </c>
      <c r="T6" s="6">
        <v>29.711970083938301</v>
      </c>
      <c r="U6" s="6">
        <v>33.146470024506101</v>
      </c>
      <c r="V6" s="10">
        <v>1549</v>
      </c>
      <c r="W6" s="6">
        <v>36.6412445408629</v>
      </c>
      <c r="X6" s="6">
        <v>61.364621180888399</v>
      </c>
      <c r="Y6" s="6">
        <v>21.144519883608201</v>
      </c>
      <c r="Z6" s="6">
        <v>47.514525500322797</v>
      </c>
      <c r="AA6" s="7" t="s">
        <v>35</v>
      </c>
      <c r="AB6" s="7" t="s">
        <v>35</v>
      </c>
      <c r="AC6" s="7" t="s">
        <v>35</v>
      </c>
      <c r="AD6" s="13">
        <v>786</v>
      </c>
      <c r="AE6" s="6">
        <v>38.9297527848138</v>
      </c>
      <c r="AF6" s="13">
        <v>793</v>
      </c>
      <c r="AG6" s="6">
        <v>37.756008346604197</v>
      </c>
      <c r="AH6" s="13">
        <v>813</v>
      </c>
      <c r="AI6" s="6">
        <v>47.3051878920623</v>
      </c>
      <c r="AJ6" s="6">
        <v>3.6799999999999999E-2</v>
      </c>
      <c r="AK6" s="6">
        <v>3.5999999999999999E-3</v>
      </c>
      <c r="AL6" s="33" t="str">
        <f t="shared" si="1"/>
        <v>Discordant</v>
      </c>
      <c r="AM6" s="33" t="str">
        <f t="shared" si="2"/>
        <v>Discordant</v>
      </c>
      <c r="AN6" s="29">
        <f t="shared" si="3"/>
        <v>447</v>
      </c>
      <c r="AO6" s="29">
        <f t="shared" si="4"/>
        <v>1.3680000000000001</v>
      </c>
      <c r="AP6" s="29">
        <f t="shared" si="5"/>
        <v>4.9000000000000002E-2</v>
      </c>
      <c r="AQ6" s="34">
        <f t="shared" si="6"/>
        <v>0.73099415204678353</v>
      </c>
    </row>
    <row r="7" spans="1:43" x14ac:dyDescent="0.75">
      <c r="A7" s="5" t="s">
        <v>39</v>
      </c>
      <c r="B7" s="22">
        <v>1160</v>
      </c>
      <c r="C7" s="22">
        <v>0.97</v>
      </c>
      <c r="D7" s="22">
        <v>0.17</v>
      </c>
      <c r="E7" s="22">
        <v>3660</v>
      </c>
      <c r="F7" s="20">
        <v>101.010101010101</v>
      </c>
      <c r="G7" s="22">
        <v>8.4644901529719299</v>
      </c>
      <c r="H7" s="18">
        <v>4.7399999999999998E-2</v>
      </c>
      <c r="I7" s="15">
        <v>3.4193867111014199E-3</v>
      </c>
      <c r="J7" s="24">
        <v>0.86582000000000003</v>
      </c>
      <c r="K7" s="18">
        <v>5.96E-2</v>
      </c>
      <c r="L7" s="15">
        <v>3.0611934185216E-3</v>
      </c>
      <c r="M7" s="18">
        <v>9.9000000000000008E-3</v>
      </c>
      <c r="N7" s="15">
        <v>8.2960467989277897E-4</v>
      </c>
      <c r="O7" s="24">
        <v>0.91149999999999998</v>
      </c>
      <c r="P7" s="10">
        <v>63.4</v>
      </c>
      <c r="Q7" s="6">
        <v>5.4722191192216396</v>
      </c>
      <c r="R7" s="6">
        <v>5.65551810942664</v>
      </c>
      <c r="S7" s="10">
        <v>58.7</v>
      </c>
      <c r="T7" s="6">
        <v>2.9246677417954698</v>
      </c>
      <c r="U7" s="6">
        <v>3.1968298360024998</v>
      </c>
      <c r="V7" s="10">
        <v>50</v>
      </c>
      <c r="W7" s="6">
        <v>166.68267331052601</v>
      </c>
      <c r="X7" s="6">
        <v>169.19751043320599</v>
      </c>
      <c r="Y7" s="6">
        <v>-8.0068143100510998</v>
      </c>
      <c r="Z7" s="6">
        <v>-26.8</v>
      </c>
      <c r="AA7" s="7" t="s">
        <v>35</v>
      </c>
      <c r="AB7" s="7" t="s">
        <v>35</v>
      </c>
      <c r="AC7" s="7" t="s">
        <v>35</v>
      </c>
      <c r="AD7" s="13">
        <v>63.6</v>
      </c>
      <c r="AE7" s="6">
        <v>5.5895636760640599</v>
      </c>
      <c r="AF7" s="13">
        <v>63.5</v>
      </c>
      <c r="AG7" s="6">
        <v>5.5550950846856804</v>
      </c>
      <c r="AH7" s="13">
        <v>60.4</v>
      </c>
      <c r="AI7" s="6">
        <v>139.38138796820601</v>
      </c>
      <c r="AJ7" s="6">
        <v>2.9999999999999997E-4</v>
      </c>
      <c r="AK7" s="6">
        <v>4.8999999999999998E-3</v>
      </c>
      <c r="AL7" s="33" t="str">
        <f t="shared" si="1"/>
        <v>Discordant</v>
      </c>
      <c r="AM7" s="33" t="str">
        <f t="shared" si="2"/>
        <v>Discordant</v>
      </c>
      <c r="AN7" s="29">
        <f t="shared" si="3"/>
        <v>1160</v>
      </c>
      <c r="AO7" s="29">
        <f t="shared" si="4"/>
        <v>0.97</v>
      </c>
      <c r="AP7" s="29">
        <f t="shared" si="5"/>
        <v>0.17</v>
      </c>
      <c r="AQ7" s="34">
        <f t="shared" si="6"/>
        <v>1.0309278350515465</v>
      </c>
    </row>
    <row r="8" spans="1:43" x14ac:dyDescent="0.75">
      <c r="A8" s="5" t="s">
        <v>40</v>
      </c>
      <c r="B8" s="22">
        <v>789</v>
      </c>
      <c r="C8" s="22">
        <v>2.09</v>
      </c>
      <c r="D8" s="22">
        <v>0.26</v>
      </c>
      <c r="E8" s="22">
        <v>18100</v>
      </c>
      <c r="F8" s="20">
        <v>18.939393939393899</v>
      </c>
      <c r="G8" s="22">
        <v>1.33082103793171</v>
      </c>
      <c r="H8" s="18">
        <v>5.3999999999999999E-2</v>
      </c>
      <c r="I8" s="15">
        <v>1.6904334948241E-3</v>
      </c>
      <c r="J8" s="24">
        <v>0.74504000000000004</v>
      </c>
      <c r="K8" s="18">
        <v>0.38</v>
      </c>
      <c r="L8" s="15">
        <v>1.8426424069797099E-2</v>
      </c>
      <c r="M8" s="18">
        <v>5.28E-2</v>
      </c>
      <c r="N8" s="15">
        <v>3.7101161223875401E-3</v>
      </c>
      <c r="O8" s="24">
        <v>0.93142999999999998</v>
      </c>
      <c r="P8" s="10">
        <v>331</v>
      </c>
      <c r="Q8" s="6">
        <v>22.20152870483</v>
      </c>
      <c r="R8" s="6">
        <v>23.372935687347098</v>
      </c>
      <c r="S8" s="10">
        <v>326</v>
      </c>
      <c r="T8" s="6">
        <v>13.4893100900545</v>
      </c>
      <c r="U8" s="6">
        <v>14.895980573096301</v>
      </c>
      <c r="V8" s="10">
        <v>352</v>
      </c>
      <c r="W8" s="6">
        <v>70.006463782957596</v>
      </c>
      <c r="X8" s="6">
        <v>75.542835848188105</v>
      </c>
      <c r="Y8" s="6">
        <v>-1.53374233128834</v>
      </c>
      <c r="Z8" s="6">
        <v>5.9659090909090899</v>
      </c>
      <c r="AA8" s="7">
        <v>331</v>
      </c>
      <c r="AB8" s="7">
        <v>22.20152870483</v>
      </c>
      <c r="AC8" s="7">
        <v>23.372935687347098</v>
      </c>
      <c r="AD8" s="13">
        <v>320</v>
      </c>
      <c r="AE8" s="6">
        <v>19.375574232300501</v>
      </c>
      <c r="AF8" s="13">
        <v>310</v>
      </c>
      <c r="AG8" s="6">
        <v>16.7461484140577</v>
      </c>
      <c r="AH8" s="13">
        <v>255</v>
      </c>
      <c r="AI8" s="6">
        <v>44.054250321558698</v>
      </c>
      <c r="AJ8" s="6">
        <v>2.7000000000000001E-3</v>
      </c>
      <c r="AK8" s="6">
        <v>3.3999999999999998E-3</v>
      </c>
      <c r="AL8" s="33">
        <f t="shared" si="1"/>
        <v>331</v>
      </c>
      <c r="AM8" s="33">
        <f t="shared" si="2"/>
        <v>22.20152870483</v>
      </c>
      <c r="AN8" s="29">
        <f t="shared" si="3"/>
        <v>789</v>
      </c>
      <c r="AO8" s="29">
        <f t="shared" si="4"/>
        <v>2.09</v>
      </c>
      <c r="AP8" s="29">
        <f t="shared" si="5"/>
        <v>0.26</v>
      </c>
      <c r="AQ8" s="34">
        <f t="shared" si="6"/>
        <v>0.47846889952153115</v>
      </c>
    </row>
    <row r="9" spans="1:43" x14ac:dyDescent="0.75">
      <c r="A9" s="5" t="s">
        <v>41</v>
      </c>
      <c r="B9" s="22">
        <v>232</v>
      </c>
      <c r="C9" s="22">
        <v>0.61399999999999999</v>
      </c>
      <c r="D9" s="22">
        <v>2.4E-2</v>
      </c>
      <c r="E9" s="22">
        <v>8350</v>
      </c>
      <c r="F9" s="20">
        <v>12.9366106080207</v>
      </c>
      <c r="G9" s="22">
        <v>0.41830668455707098</v>
      </c>
      <c r="H9" s="18">
        <v>5.5300000000000002E-2</v>
      </c>
      <c r="I9" s="15">
        <v>1.7922413989722001E-3</v>
      </c>
      <c r="J9" s="24">
        <v>0.46567999999999998</v>
      </c>
      <c r="K9" s="18">
        <v>0.58399999999999996</v>
      </c>
      <c r="L9" s="15">
        <v>1.7725418160370699E-2</v>
      </c>
      <c r="M9" s="18">
        <v>7.7299999999999994E-2</v>
      </c>
      <c r="N9" s="15">
        <v>2.4995037491670198E-3</v>
      </c>
      <c r="O9" s="24">
        <v>0.68554999999999999</v>
      </c>
      <c r="P9" s="10">
        <v>480</v>
      </c>
      <c r="Q9" s="6">
        <v>14.8938303646511</v>
      </c>
      <c r="R9" s="6">
        <v>18.196311381487</v>
      </c>
      <c r="S9" s="10">
        <v>467</v>
      </c>
      <c r="T9" s="6">
        <v>11.399239904831999</v>
      </c>
      <c r="U9" s="6">
        <v>14.195870080677601</v>
      </c>
      <c r="V9" s="10">
        <v>415</v>
      </c>
      <c r="W9" s="6">
        <v>66.975347760578302</v>
      </c>
      <c r="X9" s="6">
        <v>70.764335300074293</v>
      </c>
      <c r="Y9" s="6">
        <v>-2.7837259100642302</v>
      </c>
      <c r="Z9" s="6">
        <v>-15.662650602409601</v>
      </c>
      <c r="AA9" s="7">
        <v>480</v>
      </c>
      <c r="AB9" s="7">
        <v>14.8938303646511</v>
      </c>
      <c r="AC9" s="7">
        <v>18.196311381487</v>
      </c>
      <c r="AD9" s="13">
        <v>479</v>
      </c>
      <c r="AE9" s="6">
        <v>15.301476495129601</v>
      </c>
      <c r="AF9" s="13">
        <v>460</v>
      </c>
      <c r="AG9" s="6">
        <v>11.399239904831999</v>
      </c>
      <c r="AH9" s="13">
        <v>376</v>
      </c>
      <c r="AI9" s="6">
        <v>61.8595684405444</v>
      </c>
      <c r="AJ9" s="6">
        <v>9.5E-4</v>
      </c>
      <c r="AK9" s="6">
        <v>8.0999999999999996E-4</v>
      </c>
      <c r="AL9" s="33">
        <f t="shared" si="1"/>
        <v>480</v>
      </c>
      <c r="AM9" s="33">
        <f t="shared" si="2"/>
        <v>14.8938303646511</v>
      </c>
      <c r="AN9" s="29">
        <f t="shared" si="3"/>
        <v>232</v>
      </c>
      <c r="AO9" s="29">
        <f t="shared" si="4"/>
        <v>0.61399999999999999</v>
      </c>
      <c r="AP9" s="29">
        <f t="shared" si="5"/>
        <v>2.4E-2</v>
      </c>
      <c r="AQ9" s="34">
        <f t="shared" si="6"/>
        <v>1.6286644951140066</v>
      </c>
    </row>
    <row r="10" spans="1:43" x14ac:dyDescent="0.75">
      <c r="A10" s="5" t="s">
        <v>42</v>
      </c>
      <c r="B10" s="22">
        <v>1200</v>
      </c>
      <c r="C10" s="22">
        <v>1.75</v>
      </c>
      <c r="D10" s="22">
        <v>0.15</v>
      </c>
      <c r="E10" s="22">
        <v>29900</v>
      </c>
      <c r="F10" s="20">
        <v>19.011406844106499</v>
      </c>
      <c r="G10" s="22">
        <v>0.73675948887561704</v>
      </c>
      <c r="H10" s="18">
        <v>5.2690000000000001E-2</v>
      </c>
      <c r="I10" s="15">
        <v>7.9034246523204601E-4</v>
      </c>
      <c r="J10" s="24">
        <v>0.31978000000000001</v>
      </c>
      <c r="K10" s="18">
        <v>0.38200000000000001</v>
      </c>
      <c r="L10" s="15">
        <v>1.3557115026435401E-2</v>
      </c>
      <c r="M10" s="18">
        <v>5.2600000000000001E-2</v>
      </c>
      <c r="N10" s="15">
        <v>2.0384366834414998E-3</v>
      </c>
      <c r="O10" s="24">
        <v>0.93156000000000005</v>
      </c>
      <c r="P10" s="10">
        <v>330</v>
      </c>
      <c r="Q10" s="6">
        <v>12.520561756017299</v>
      </c>
      <c r="R10" s="6">
        <v>14.483341227921001</v>
      </c>
      <c r="S10" s="10">
        <v>328</v>
      </c>
      <c r="T10" s="6">
        <v>10.068838495417699</v>
      </c>
      <c r="U10" s="6">
        <v>11.9002085970187</v>
      </c>
      <c r="V10" s="10">
        <v>311</v>
      </c>
      <c r="W10" s="6">
        <v>33.099267467827097</v>
      </c>
      <c r="X10" s="6">
        <v>41.251624836751901</v>
      </c>
      <c r="Y10" s="6">
        <v>-0.60975609756097504</v>
      </c>
      <c r="Z10" s="6">
        <v>-6.1093247588424502</v>
      </c>
      <c r="AA10" s="7">
        <v>330</v>
      </c>
      <c r="AB10" s="7">
        <v>12.520561756017299</v>
      </c>
      <c r="AC10" s="7">
        <v>14.483341227921001</v>
      </c>
      <c r="AD10" s="13">
        <v>330</v>
      </c>
      <c r="AE10" s="6">
        <v>12.520561756017299</v>
      </c>
      <c r="AF10" s="13">
        <v>322</v>
      </c>
      <c r="AG10" s="6">
        <v>10.521716050474099</v>
      </c>
      <c r="AH10" s="13">
        <v>276</v>
      </c>
      <c r="AI10" s="6">
        <v>28.2868433535231</v>
      </c>
      <c r="AJ10" s="6">
        <v>1.3600000000000001E-3</v>
      </c>
      <c r="AK10" s="6">
        <v>8.9999999999999998E-4</v>
      </c>
      <c r="AL10" s="33">
        <f t="shared" si="1"/>
        <v>330</v>
      </c>
      <c r="AM10" s="33">
        <f t="shared" si="2"/>
        <v>12.520561756017299</v>
      </c>
      <c r="AN10" s="29">
        <f t="shared" si="3"/>
        <v>1200</v>
      </c>
      <c r="AO10" s="29">
        <f t="shared" si="4"/>
        <v>1.75</v>
      </c>
      <c r="AP10" s="29">
        <f t="shared" si="5"/>
        <v>0.15</v>
      </c>
      <c r="AQ10" s="34">
        <f t="shared" si="6"/>
        <v>0.5714285714285714</v>
      </c>
    </row>
    <row r="11" spans="1:43" x14ac:dyDescent="0.75">
      <c r="A11" s="5" t="s">
        <v>43</v>
      </c>
      <c r="B11" s="22">
        <v>890</v>
      </c>
      <c r="C11" s="22">
        <v>2.33</v>
      </c>
      <c r="D11" s="22">
        <v>0.33</v>
      </c>
      <c r="E11" s="22">
        <v>3530</v>
      </c>
      <c r="F11" s="20">
        <v>105.82010582010599</v>
      </c>
      <c r="G11" s="22">
        <v>6.7337768566258998</v>
      </c>
      <c r="H11" s="18">
        <v>4.7600000000000003E-2</v>
      </c>
      <c r="I11" s="15">
        <v>3.25743317399154E-3</v>
      </c>
      <c r="J11" s="24">
        <v>0.69787999999999994</v>
      </c>
      <c r="K11" s="18">
        <v>6.0400000000000002E-2</v>
      </c>
      <c r="L11" s="15">
        <v>2.9116748626177298E-3</v>
      </c>
      <c r="M11" s="18">
        <v>9.4500000000000001E-3</v>
      </c>
      <c r="N11" s="15">
        <v>6.0134310773883495E-4</v>
      </c>
      <c r="O11" s="24">
        <v>0.76529000000000003</v>
      </c>
      <c r="P11" s="10">
        <v>60.6</v>
      </c>
      <c r="Q11" s="6">
        <v>3.8338280280580102</v>
      </c>
      <c r="R11" s="6">
        <v>4.0691994808286998</v>
      </c>
      <c r="S11" s="10">
        <v>59.5</v>
      </c>
      <c r="T11" s="6">
        <v>2.8270570428669499</v>
      </c>
      <c r="U11" s="6">
        <v>3.1146005202418499</v>
      </c>
      <c r="V11" s="10">
        <v>70</v>
      </c>
      <c r="W11" s="6">
        <v>201.45101049204899</v>
      </c>
      <c r="X11" s="6">
        <v>204.92429214966299</v>
      </c>
      <c r="Y11" s="6">
        <v>-1.8487394957983101</v>
      </c>
      <c r="Z11" s="6">
        <v>13.4285714285714</v>
      </c>
      <c r="AA11" s="7">
        <v>60.6</v>
      </c>
      <c r="AB11" s="7">
        <v>3.8338280280580102</v>
      </c>
      <c r="AC11" s="7">
        <v>4.0691994808286998</v>
      </c>
      <c r="AD11" s="13">
        <v>60.7</v>
      </c>
      <c r="AE11" s="6">
        <v>3.9469630538837301</v>
      </c>
      <c r="AF11" s="13">
        <v>60.6</v>
      </c>
      <c r="AG11" s="6">
        <v>3.8740652451428299</v>
      </c>
      <c r="AH11" s="13">
        <v>58.7</v>
      </c>
      <c r="AI11" s="6">
        <v>185.18662939928399</v>
      </c>
      <c r="AJ11" s="6">
        <v>5.0000000000000001E-4</v>
      </c>
      <c r="AK11" s="6">
        <v>4.0000000000000001E-3</v>
      </c>
      <c r="AL11" s="33">
        <f t="shared" si="1"/>
        <v>60.6</v>
      </c>
      <c r="AM11" s="33">
        <f t="shared" si="2"/>
        <v>3.8338280280580102</v>
      </c>
      <c r="AN11" s="29">
        <f t="shared" si="3"/>
        <v>890</v>
      </c>
      <c r="AO11" s="29">
        <f t="shared" si="4"/>
        <v>2.33</v>
      </c>
      <c r="AP11" s="29">
        <f t="shared" si="5"/>
        <v>0.33</v>
      </c>
      <c r="AQ11" s="34">
        <f t="shared" si="6"/>
        <v>0.42918454935622319</v>
      </c>
    </row>
    <row r="12" spans="1:43" x14ac:dyDescent="0.75">
      <c r="A12" s="5" t="s">
        <v>44</v>
      </c>
      <c r="B12" s="22">
        <v>1390</v>
      </c>
      <c r="C12" s="22">
        <v>5.13</v>
      </c>
      <c r="D12" s="22">
        <v>0.78</v>
      </c>
      <c r="E12" s="22">
        <v>35600</v>
      </c>
      <c r="F12" s="20">
        <v>20.040080160320599</v>
      </c>
      <c r="G12" s="22">
        <v>1.4111713101186201</v>
      </c>
      <c r="H12" s="18">
        <v>5.4899999999999997E-2</v>
      </c>
      <c r="I12" s="15">
        <v>2.2560286863168399E-3</v>
      </c>
      <c r="J12" s="24">
        <v>0.90546000000000004</v>
      </c>
      <c r="K12" s="18">
        <v>0.36499999999999999</v>
      </c>
      <c r="L12" s="15">
        <v>1.7189253648719E-2</v>
      </c>
      <c r="M12" s="18">
        <v>4.99E-2</v>
      </c>
      <c r="N12" s="15">
        <v>3.5138306739084602E-3</v>
      </c>
      <c r="O12" s="24">
        <v>0.91041000000000005</v>
      </c>
      <c r="P12" s="10">
        <v>313</v>
      </c>
      <c r="Q12" s="6">
        <v>21.485534364214701</v>
      </c>
      <c r="R12" s="6">
        <v>22.573764937515801</v>
      </c>
      <c r="S12" s="10">
        <v>315</v>
      </c>
      <c r="T12" s="6">
        <v>12.3453988789786</v>
      </c>
      <c r="U12" s="6">
        <v>13.786285226486701</v>
      </c>
      <c r="V12" s="10">
        <v>370</v>
      </c>
      <c r="W12" s="6">
        <v>89.954463161136104</v>
      </c>
      <c r="X12" s="6">
        <v>96.269613699600498</v>
      </c>
      <c r="Y12" s="6">
        <v>0.634920634920633</v>
      </c>
      <c r="Z12" s="6">
        <v>15.4054054054054</v>
      </c>
      <c r="AA12" s="7">
        <v>313</v>
      </c>
      <c r="AB12" s="7">
        <v>21.485534364214701</v>
      </c>
      <c r="AC12" s="7">
        <v>22.573764937515801</v>
      </c>
      <c r="AD12" s="13">
        <v>313</v>
      </c>
      <c r="AE12" s="6">
        <v>22.0594466593306</v>
      </c>
      <c r="AF12" s="13">
        <v>306</v>
      </c>
      <c r="AG12" s="6">
        <v>20.6534228030389</v>
      </c>
      <c r="AH12" s="13">
        <v>252</v>
      </c>
      <c r="AI12" s="6">
        <v>36.7197282480167</v>
      </c>
      <c r="AJ12" s="6">
        <v>4.4000000000000003E-3</v>
      </c>
      <c r="AK12" s="6">
        <v>4.8999999999999998E-3</v>
      </c>
      <c r="AL12" s="33">
        <f t="shared" si="1"/>
        <v>313</v>
      </c>
      <c r="AM12" s="33">
        <f t="shared" si="2"/>
        <v>21.485534364214701</v>
      </c>
      <c r="AN12" s="29">
        <f t="shared" si="3"/>
        <v>1390</v>
      </c>
      <c r="AO12" s="29">
        <f t="shared" si="4"/>
        <v>5.13</v>
      </c>
      <c r="AP12" s="29">
        <f t="shared" si="5"/>
        <v>0.78</v>
      </c>
      <c r="AQ12" s="34">
        <f t="shared" si="6"/>
        <v>0.19493177387914232</v>
      </c>
    </row>
    <row r="13" spans="1:43" x14ac:dyDescent="0.75">
      <c r="A13" s="5" t="s">
        <v>45</v>
      </c>
      <c r="B13" s="22">
        <v>355</v>
      </c>
      <c r="C13" s="22">
        <v>0.996</v>
      </c>
      <c r="D13" s="22">
        <v>0.08</v>
      </c>
      <c r="E13" s="22">
        <v>1401</v>
      </c>
      <c r="F13" s="20">
        <v>103.092783505155</v>
      </c>
      <c r="G13" s="22">
        <v>4.4146000613011198</v>
      </c>
      <c r="H13" s="18">
        <v>4.5900000000000003E-2</v>
      </c>
      <c r="I13" s="15">
        <v>5.4338768695551603E-3</v>
      </c>
      <c r="J13" s="24">
        <v>-8.1495000000000005E-3</v>
      </c>
      <c r="K13" s="18">
        <v>6.1199999999999997E-2</v>
      </c>
      <c r="L13" s="15">
        <v>3.02710430451281E-3</v>
      </c>
      <c r="M13" s="18">
        <v>9.7000000000000003E-3</v>
      </c>
      <c r="N13" s="15">
        <v>4.1536971976782299E-4</v>
      </c>
      <c r="O13" s="24">
        <v>0.71633000000000002</v>
      </c>
      <c r="P13" s="10">
        <v>62.2</v>
      </c>
      <c r="Q13" s="6">
        <v>2.6141795144758899</v>
      </c>
      <c r="R13" s="6">
        <v>2.9652712417819398</v>
      </c>
      <c r="S13" s="10">
        <v>60.2</v>
      </c>
      <c r="T13" s="6">
        <v>2.8888106506671201</v>
      </c>
      <c r="U13" s="6">
        <v>3.17751881670578</v>
      </c>
      <c r="V13" s="10">
        <v>10</v>
      </c>
      <c r="W13" s="6">
        <v>142.58124357598001</v>
      </c>
      <c r="X13" s="6">
        <v>143.14844500088199</v>
      </c>
      <c r="Y13" s="6">
        <v>-3.3222591362126201</v>
      </c>
      <c r="Z13" s="6">
        <v>-522</v>
      </c>
      <c r="AA13" s="7">
        <v>62.2</v>
      </c>
      <c r="AB13" s="7">
        <v>2.6141795144758899</v>
      </c>
      <c r="AC13" s="7">
        <v>2.9652712417819398</v>
      </c>
      <c r="AD13" s="13">
        <v>62.4</v>
      </c>
      <c r="AE13" s="6">
        <v>2.6643506777271999</v>
      </c>
      <c r="AF13" s="13">
        <v>62.4</v>
      </c>
      <c r="AG13" s="6">
        <v>2.62853133430206</v>
      </c>
      <c r="AH13" s="13">
        <v>61.8</v>
      </c>
      <c r="AI13" s="6">
        <v>128.85851694658399</v>
      </c>
      <c r="AJ13" s="6">
        <v>-1.9E-3</v>
      </c>
      <c r="AK13" s="6">
        <v>2.8999999999999998E-3</v>
      </c>
      <c r="AL13" s="33">
        <f t="shared" si="1"/>
        <v>62.2</v>
      </c>
      <c r="AM13" s="33">
        <f t="shared" si="2"/>
        <v>2.6141795144758899</v>
      </c>
      <c r="AN13" s="29">
        <f t="shared" si="3"/>
        <v>355</v>
      </c>
      <c r="AO13" s="29">
        <f t="shared" si="4"/>
        <v>0.996</v>
      </c>
      <c r="AP13" s="29">
        <f t="shared" si="5"/>
        <v>0.08</v>
      </c>
      <c r="AQ13" s="34">
        <f t="shared" si="6"/>
        <v>1.0040160642570282</v>
      </c>
    </row>
    <row r="14" spans="1:43" x14ac:dyDescent="0.75">
      <c r="A14" s="5" t="s">
        <v>46</v>
      </c>
      <c r="B14" s="22">
        <v>191</v>
      </c>
      <c r="C14" s="22">
        <v>1.343</v>
      </c>
      <c r="D14" s="22">
        <v>6.7000000000000004E-2</v>
      </c>
      <c r="E14" s="22">
        <v>10700</v>
      </c>
      <c r="F14" s="20">
        <v>10.7296137339056</v>
      </c>
      <c r="G14" s="22">
        <v>0.33536923220614101</v>
      </c>
      <c r="H14" s="18">
        <v>5.8000000000000003E-2</v>
      </c>
      <c r="I14" s="15">
        <v>1.5466057558647999E-3</v>
      </c>
      <c r="J14" s="24">
        <v>0.29268</v>
      </c>
      <c r="K14" s="18">
        <v>0.745</v>
      </c>
      <c r="L14" s="15">
        <v>2.2724676653365101E-2</v>
      </c>
      <c r="M14" s="18">
        <v>9.3200000000000005E-2</v>
      </c>
      <c r="N14" s="15">
        <v>2.91309763955827E-3</v>
      </c>
      <c r="O14" s="24">
        <v>0.75649</v>
      </c>
      <c r="P14" s="10">
        <v>574</v>
      </c>
      <c r="Q14" s="6">
        <v>17.297556450138401</v>
      </c>
      <c r="R14" s="6">
        <v>21.294999835857201</v>
      </c>
      <c r="S14" s="10">
        <v>565</v>
      </c>
      <c r="T14" s="6">
        <v>13.2951454729953</v>
      </c>
      <c r="U14" s="6">
        <v>16.514986862439699</v>
      </c>
      <c r="V14" s="10">
        <v>526</v>
      </c>
      <c r="W14" s="6">
        <v>55.782309316153601</v>
      </c>
      <c r="X14" s="6">
        <v>60.410968431411803</v>
      </c>
      <c r="Y14" s="6">
        <v>-1.59292035398231</v>
      </c>
      <c r="Z14" s="6">
        <v>-9.1254752851710901</v>
      </c>
      <c r="AA14" s="7">
        <v>574</v>
      </c>
      <c r="AB14" s="7">
        <v>17.297556450138401</v>
      </c>
      <c r="AC14" s="7">
        <v>21.294999835857201</v>
      </c>
      <c r="AD14" s="13">
        <v>574</v>
      </c>
      <c r="AE14" s="6">
        <v>17.297556450138401</v>
      </c>
      <c r="AF14" s="13">
        <v>559</v>
      </c>
      <c r="AG14" s="6">
        <v>14.0587657050008</v>
      </c>
      <c r="AH14" s="13">
        <v>514</v>
      </c>
      <c r="AI14" s="6">
        <v>52.003365589575402</v>
      </c>
      <c r="AJ14" s="6">
        <v>7.6999999999999996E-4</v>
      </c>
      <c r="AK14" s="6">
        <v>6.7000000000000002E-4</v>
      </c>
      <c r="AL14" s="33">
        <f t="shared" si="1"/>
        <v>574</v>
      </c>
      <c r="AM14" s="33">
        <f t="shared" si="2"/>
        <v>17.297556450138401</v>
      </c>
      <c r="AN14" s="29">
        <f t="shared" si="3"/>
        <v>191</v>
      </c>
      <c r="AO14" s="29">
        <f t="shared" si="4"/>
        <v>1.343</v>
      </c>
      <c r="AP14" s="29">
        <f t="shared" si="5"/>
        <v>6.7000000000000004E-2</v>
      </c>
      <c r="AQ14" s="34">
        <f t="shared" si="6"/>
        <v>0.74460163812360391</v>
      </c>
    </row>
    <row r="15" spans="1:43" x14ac:dyDescent="0.75">
      <c r="A15" s="5" t="s">
        <v>47</v>
      </c>
      <c r="B15" s="22">
        <v>253</v>
      </c>
      <c r="C15" s="22">
        <v>2.4500000000000002</v>
      </c>
      <c r="D15" s="22">
        <v>0.31</v>
      </c>
      <c r="E15" s="22">
        <v>6150</v>
      </c>
      <c r="F15" s="20">
        <v>22.727272727272702</v>
      </c>
      <c r="G15" s="22">
        <v>1.37741797690791</v>
      </c>
      <c r="H15" s="18">
        <v>5.28E-2</v>
      </c>
      <c r="I15" s="15">
        <v>2.3338657897296099E-3</v>
      </c>
      <c r="J15" s="24">
        <v>0.30908000000000002</v>
      </c>
      <c r="K15" s="18">
        <v>0.317</v>
      </c>
      <c r="L15" s="15">
        <v>1.66030094633473E-2</v>
      </c>
      <c r="M15" s="18">
        <v>4.3999999999999997E-2</v>
      </c>
      <c r="N15" s="15">
        <v>2.6666812032937102E-3</v>
      </c>
      <c r="O15" s="24">
        <v>0.89934000000000003</v>
      </c>
      <c r="P15" s="10">
        <v>277</v>
      </c>
      <c r="Q15" s="6">
        <v>16.075902220584901</v>
      </c>
      <c r="R15" s="6">
        <v>17.2086038578136</v>
      </c>
      <c r="S15" s="10">
        <v>278</v>
      </c>
      <c r="T15" s="6">
        <v>12.529939961782301</v>
      </c>
      <c r="U15" s="6">
        <v>13.6933594662788</v>
      </c>
      <c r="V15" s="10">
        <v>302</v>
      </c>
      <c r="W15" s="6">
        <v>109.224750391591</v>
      </c>
      <c r="X15" s="6">
        <v>113.198435269418</v>
      </c>
      <c r="Y15" s="6">
        <v>0.35971223021581999</v>
      </c>
      <c r="Z15" s="6">
        <v>8.2781456953642305</v>
      </c>
      <c r="AA15" s="7">
        <v>277</v>
      </c>
      <c r="AB15" s="7">
        <v>16.075902220584901</v>
      </c>
      <c r="AC15" s="7">
        <v>17.2086038578136</v>
      </c>
      <c r="AD15" s="13">
        <v>277</v>
      </c>
      <c r="AE15" s="6">
        <v>16.634651550477599</v>
      </c>
      <c r="AF15" s="13">
        <v>268</v>
      </c>
      <c r="AG15" s="6">
        <v>14.1647589265003</v>
      </c>
      <c r="AH15" s="13">
        <v>208</v>
      </c>
      <c r="AI15" s="6">
        <v>96.722422933389097</v>
      </c>
      <c r="AJ15" s="6">
        <v>3.2000000000000002E-3</v>
      </c>
      <c r="AK15" s="6">
        <v>2.7000000000000001E-3</v>
      </c>
      <c r="AL15" s="33">
        <f t="shared" si="1"/>
        <v>277</v>
      </c>
      <c r="AM15" s="33">
        <f t="shared" si="2"/>
        <v>16.075902220584901</v>
      </c>
      <c r="AN15" s="29">
        <f t="shared" si="3"/>
        <v>253</v>
      </c>
      <c r="AO15" s="29">
        <f t="shared" si="4"/>
        <v>2.4500000000000002</v>
      </c>
      <c r="AP15" s="29">
        <f t="shared" si="5"/>
        <v>0.31</v>
      </c>
      <c r="AQ15" s="34">
        <f t="shared" si="6"/>
        <v>0.4081632653061224</v>
      </c>
    </row>
    <row r="16" spans="1:43" x14ac:dyDescent="0.75">
      <c r="A16" s="5" t="s">
        <v>48</v>
      </c>
      <c r="B16" s="22">
        <v>228</v>
      </c>
      <c r="C16" s="22">
        <v>1.1240000000000001</v>
      </c>
      <c r="D16" s="22">
        <v>9.4E-2</v>
      </c>
      <c r="E16" s="22">
        <v>17300</v>
      </c>
      <c r="F16" s="20">
        <v>9.2764378478664202</v>
      </c>
      <c r="G16" s="22">
        <v>0.50037203113842799</v>
      </c>
      <c r="H16" s="18">
        <v>6.3299999999999995E-2</v>
      </c>
      <c r="I16" s="15">
        <v>1.64023102827859E-3</v>
      </c>
      <c r="J16" s="24">
        <v>0.69596999999999998</v>
      </c>
      <c r="K16" s="18">
        <v>0.92900000000000005</v>
      </c>
      <c r="L16" s="15">
        <v>4.0627612427510403E-2</v>
      </c>
      <c r="M16" s="18">
        <v>0.10780000000000001</v>
      </c>
      <c r="N16" s="15">
        <v>5.81474331433469E-3</v>
      </c>
      <c r="O16" s="24">
        <v>0.90739999999999998</v>
      </c>
      <c r="P16" s="10">
        <v>659</v>
      </c>
      <c r="Q16" s="6">
        <v>33.584732825609997</v>
      </c>
      <c r="R16" s="6">
        <v>36.454373334599303</v>
      </c>
      <c r="S16" s="10">
        <v>664</v>
      </c>
      <c r="T16" s="6">
        <v>21.410336020065699</v>
      </c>
      <c r="U16" s="6">
        <v>24.094366205493401</v>
      </c>
      <c r="V16" s="10">
        <v>705</v>
      </c>
      <c r="W16" s="6">
        <v>57.862311029490698</v>
      </c>
      <c r="X16" s="6">
        <v>63.354575169644697</v>
      </c>
      <c r="Y16" s="6">
        <v>0.75301204819277201</v>
      </c>
      <c r="Z16" s="6">
        <v>6.52482269503545</v>
      </c>
      <c r="AA16" s="7">
        <v>659</v>
      </c>
      <c r="AB16" s="7">
        <v>33.584732825609997</v>
      </c>
      <c r="AC16" s="7">
        <v>36.454373334599303</v>
      </c>
      <c r="AD16" s="13">
        <v>656</v>
      </c>
      <c r="AE16" s="6">
        <v>34.677576024970499</v>
      </c>
      <c r="AF16" s="13">
        <v>632</v>
      </c>
      <c r="AG16" s="6">
        <v>27.7798936011664</v>
      </c>
      <c r="AH16" s="13">
        <v>566</v>
      </c>
      <c r="AI16" s="6">
        <v>47.1139261543073</v>
      </c>
      <c r="AJ16" s="6">
        <v>5.5999999999999999E-3</v>
      </c>
      <c r="AK16" s="6">
        <v>2.8E-3</v>
      </c>
      <c r="AL16" s="33">
        <f t="shared" si="1"/>
        <v>659</v>
      </c>
      <c r="AM16" s="33">
        <f t="shared" si="2"/>
        <v>33.584732825609997</v>
      </c>
      <c r="AN16" s="29">
        <f t="shared" si="3"/>
        <v>228</v>
      </c>
      <c r="AO16" s="29">
        <f t="shared" si="4"/>
        <v>1.1240000000000001</v>
      </c>
      <c r="AP16" s="29">
        <f t="shared" si="5"/>
        <v>9.4E-2</v>
      </c>
      <c r="AQ16" s="34">
        <f t="shared" si="6"/>
        <v>0.88967971530249101</v>
      </c>
    </row>
    <row r="17" spans="1:43" x14ac:dyDescent="0.75">
      <c r="A17" s="5" t="s">
        <v>49</v>
      </c>
      <c r="B17" s="22">
        <v>412</v>
      </c>
      <c r="C17" s="22">
        <v>0.997</v>
      </c>
      <c r="D17" s="22">
        <v>6.3E-2</v>
      </c>
      <c r="E17" s="22">
        <v>13320</v>
      </c>
      <c r="F17" s="20">
        <v>19.157088122605401</v>
      </c>
      <c r="G17" s="22">
        <v>0.72848459824842404</v>
      </c>
      <c r="H17" s="18">
        <v>5.5300000000000002E-2</v>
      </c>
      <c r="I17" s="15">
        <v>1.6403828806108901E-3</v>
      </c>
      <c r="J17" s="24">
        <v>0.79191999999999996</v>
      </c>
      <c r="K17" s="18">
        <v>0.39400000000000002</v>
      </c>
      <c r="L17" s="15">
        <v>1.17930325938666E-2</v>
      </c>
      <c r="M17" s="18">
        <v>5.2200000000000003E-2</v>
      </c>
      <c r="N17" s="15">
        <v>1.98500397269124E-3</v>
      </c>
      <c r="O17" s="24">
        <v>0.6179</v>
      </c>
      <c r="P17" s="10">
        <v>328</v>
      </c>
      <c r="Q17" s="6">
        <v>12.0132818516059</v>
      </c>
      <c r="R17" s="6">
        <v>14.0199245052283</v>
      </c>
      <c r="S17" s="10">
        <v>337.2</v>
      </c>
      <c r="T17" s="6">
        <v>8.6557893238859407</v>
      </c>
      <c r="U17" s="6">
        <v>10.8161863805372</v>
      </c>
      <c r="V17" s="10">
        <v>410</v>
      </c>
      <c r="W17" s="6">
        <v>75.736087813705893</v>
      </c>
      <c r="X17" s="6">
        <v>82.969413559662001</v>
      </c>
      <c r="Y17" s="6">
        <v>2.7283511269276302</v>
      </c>
      <c r="Z17" s="6">
        <v>20</v>
      </c>
      <c r="AA17" s="7">
        <v>328</v>
      </c>
      <c r="AB17" s="7">
        <v>12.0132818516059</v>
      </c>
      <c r="AC17" s="7">
        <v>14.0199245052283</v>
      </c>
      <c r="AD17" s="13">
        <v>326</v>
      </c>
      <c r="AE17" s="6">
        <v>12.485268953695901</v>
      </c>
      <c r="AF17" s="13">
        <v>319</v>
      </c>
      <c r="AG17" s="6">
        <v>10.6244608719454</v>
      </c>
      <c r="AH17" s="13">
        <v>270</v>
      </c>
      <c r="AI17" s="6">
        <v>62.130008830881202</v>
      </c>
      <c r="AJ17" s="6">
        <v>4.7000000000000002E-3</v>
      </c>
      <c r="AK17" s="6">
        <v>2.5000000000000001E-3</v>
      </c>
      <c r="AL17" s="33">
        <f t="shared" si="1"/>
        <v>328</v>
      </c>
      <c r="AM17" s="33">
        <f t="shared" si="2"/>
        <v>12.0132818516059</v>
      </c>
      <c r="AN17" s="29">
        <f t="shared" si="3"/>
        <v>412</v>
      </c>
      <c r="AO17" s="29">
        <f t="shared" si="4"/>
        <v>0.997</v>
      </c>
      <c r="AP17" s="29">
        <f t="shared" si="5"/>
        <v>6.3E-2</v>
      </c>
      <c r="AQ17" s="34">
        <f t="shared" si="6"/>
        <v>1.0030090270812437</v>
      </c>
    </row>
    <row r="18" spans="1:43" x14ac:dyDescent="0.75">
      <c r="A18" s="5" t="s">
        <v>50</v>
      </c>
      <c r="B18" s="22">
        <v>170</v>
      </c>
      <c r="C18" s="22">
        <v>2.3199999999999998</v>
      </c>
      <c r="D18" s="22">
        <v>0.15</v>
      </c>
      <c r="E18" s="22">
        <v>754</v>
      </c>
      <c r="F18" s="20">
        <v>113.122171945701</v>
      </c>
      <c r="G18" s="22">
        <v>4.7776883215149599</v>
      </c>
      <c r="H18" s="18">
        <v>5.0299999999999997E-2</v>
      </c>
      <c r="I18" s="15">
        <v>9.5610031303094492E-3</v>
      </c>
      <c r="J18" s="24">
        <v>0.38516</v>
      </c>
      <c r="K18" s="18">
        <v>6.08E-2</v>
      </c>
      <c r="L18" s="15">
        <v>3.0754412142650301E-3</v>
      </c>
      <c r="M18" s="18">
        <v>8.8400000000000006E-3</v>
      </c>
      <c r="N18" s="15">
        <v>3.7335532049777997E-4</v>
      </c>
      <c r="O18" s="24">
        <v>0.38166</v>
      </c>
      <c r="P18" s="10">
        <v>56.7</v>
      </c>
      <c r="Q18" s="6">
        <v>2.3882297800108399</v>
      </c>
      <c r="R18" s="6">
        <v>2.7080181631448199</v>
      </c>
      <c r="S18" s="10">
        <v>59.9</v>
      </c>
      <c r="T18" s="6">
        <v>2.93757127595457</v>
      </c>
      <c r="U18" s="6">
        <v>3.2185724197774999</v>
      </c>
      <c r="V18" s="10">
        <v>180</v>
      </c>
      <c r="W18" s="6">
        <v>300.51412838707199</v>
      </c>
      <c r="X18" s="6">
        <v>301.02072770853101</v>
      </c>
      <c r="Y18" s="6">
        <v>5.3422370617696098</v>
      </c>
      <c r="Z18" s="6">
        <v>68.5</v>
      </c>
      <c r="AA18" s="7">
        <v>56.7</v>
      </c>
      <c r="AB18" s="7">
        <v>2.3882297800108399</v>
      </c>
      <c r="AC18" s="7">
        <v>2.7080181631448199</v>
      </c>
      <c r="AD18" s="13">
        <v>56.5</v>
      </c>
      <c r="AE18" s="6">
        <v>2.4384608838631499</v>
      </c>
      <c r="AF18" s="13">
        <v>56.5</v>
      </c>
      <c r="AG18" s="6">
        <v>2.4721599869978799</v>
      </c>
      <c r="AH18" s="13">
        <v>56.8</v>
      </c>
      <c r="AI18" s="6">
        <v>286.21680747335802</v>
      </c>
      <c r="AJ18" s="6">
        <v>4.1000000000000003E-3</v>
      </c>
      <c r="AK18" s="6">
        <v>4.5999999999999999E-3</v>
      </c>
      <c r="AL18" s="33">
        <f t="shared" si="1"/>
        <v>56.7</v>
      </c>
      <c r="AM18" s="33">
        <f t="shared" si="2"/>
        <v>2.3882297800108399</v>
      </c>
      <c r="AN18" s="29">
        <f t="shared" si="3"/>
        <v>170</v>
      </c>
      <c r="AO18" s="29">
        <f t="shared" si="4"/>
        <v>2.3199999999999998</v>
      </c>
      <c r="AP18" s="29">
        <f t="shared" si="5"/>
        <v>0.15</v>
      </c>
      <c r="AQ18" s="34">
        <f t="shared" si="6"/>
        <v>0.43103448275862072</v>
      </c>
    </row>
    <row r="19" spans="1:43" x14ac:dyDescent="0.75">
      <c r="A19" s="5" t="s">
        <v>52</v>
      </c>
      <c r="B19" s="22">
        <v>337</v>
      </c>
      <c r="C19" s="22">
        <v>8.43</v>
      </c>
      <c r="D19" s="22">
        <v>0.82</v>
      </c>
      <c r="E19" s="22">
        <v>43900</v>
      </c>
      <c r="F19" s="20">
        <v>7.3206442166910701</v>
      </c>
      <c r="G19" s="22">
        <v>0.30848351034239102</v>
      </c>
      <c r="H19" s="18">
        <v>7.7399999999999997E-2</v>
      </c>
      <c r="I19" s="15">
        <v>1.6994190219268999E-3</v>
      </c>
      <c r="J19" s="24">
        <v>0.54081000000000001</v>
      </c>
      <c r="K19" s="18">
        <v>1.4530000000000001</v>
      </c>
      <c r="L19" s="15">
        <v>5.3873994082859603E-2</v>
      </c>
      <c r="M19" s="18">
        <v>0.1366</v>
      </c>
      <c r="N19" s="15">
        <v>5.7561665702444698E-3</v>
      </c>
      <c r="O19" s="24">
        <v>0.87966</v>
      </c>
      <c r="P19" s="10">
        <v>824</v>
      </c>
      <c r="Q19" s="6">
        <v>32.811000239821702</v>
      </c>
      <c r="R19" s="6">
        <v>37.190571462913198</v>
      </c>
      <c r="S19" s="10">
        <v>918</v>
      </c>
      <c r="T19" s="6">
        <v>24.5124924429219</v>
      </c>
      <c r="U19" s="6">
        <v>28.028991440602699</v>
      </c>
      <c r="V19" s="10">
        <v>1122</v>
      </c>
      <c r="W19" s="6">
        <v>47.1465655125062</v>
      </c>
      <c r="X19" s="6">
        <v>56.174288257274199</v>
      </c>
      <c r="Y19" s="6">
        <v>10.239651416121999</v>
      </c>
      <c r="Z19" s="6">
        <v>26.559714795008901</v>
      </c>
      <c r="AA19" s="7">
        <v>824</v>
      </c>
      <c r="AB19" s="7">
        <v>32.811000239821702</v>
      </c>
      <c r="AC19" s="7">
        <v>37.190571462913198</v>
      </c>
      <c r="AD19" s="13">
        <v>814</v>
      </c>
      <c r="AE19" s="6">
        <v>33.818659594040398</v>
      </c>
      <c r="AF19" s="13">
        <v>827</v>
      </c>
      <c r="AG19" s="6">
        <v>33.383877632238899</v>
      </c>
      <c r="AH19" s="13">
        <v>820</v>
      </c>
      <c r="AI19" s="6">
        <v>34.673774522325097</v>
      </c>
      <c r="AJ19" s="6">
        <v>1.3599999999999999E-2</v>
      </c>
      <c r="AK19" s="6">
        <v>4.3E-3</v>
      </c>
      <c r="AL19" s="33">
        <f t="shared" si="1"/>
        <v>824</v>
      </c>
      <c r="AM19" s="33">
        <f t="shared" si="2"/>
        <v>32.811000239821702</v>
      </c>
      <c r="AN19" s="29">
        <f t="shared" si="3"/>
        <v>337</v>
      </c>
      <c r="AO19" s="29">
        <f t="shared" si="4"/>
        <v>8.43</v>
      </c>
      <c r="AP19" s="29">
        <f t="shared" si="5"/>
        <v>0.82</v>
      </c>
      <c r="AQ19" s="34">
        <f t="shared" si="6"/>
        <v>0.11862396204033215</v>
      </c>
    </row>
    <row r="20" spans="1:43" x14ac:dyDescent="0.75">
      <c r="A20" s="5" t="s">
        <v>53</v>
      </c>
      <c r="B20" s="22">
        <v>386</v>
      </c>
      <c r="C20" s="22">
        <v>2.02</v>
      </c>
      <c r="D20" s="22">
        <v>0.13</v>
      </c>
      <c r="E20" s="22">
        <v>20400</v>
      </c>
      <c r="F20" s="20">
        <v>13.140604467805501</v>
      </c>
      <c r="G20" s="22">
        <v>0.60744923024765995</v>
      </c>
      <c r="H20" s="18">
        <v>6.2399999999999997E-2</v>
      </c>
      <c r="I20" s="15">
        <v>1.8721849111368899E-3</v>
      </c>
      <c r="J20" s="24">
        <v>0.60099999999999998</v>
      </c>
      <c r="K20" s="18">
        <v>0.64800000000000002</v>
      </c>
      <c r="L20" s="15">
        <v>2.5220251875030901E-2</v>
      </c>
      <c r="M20" s="18">
        <v>7.6100000000000001E-2</v>
      </c>
      <c r="N20" s="15">
        <v>3.5178660567025499E-3</v>
      </c>
      <c r="O20" s="24">
        <v>0.71003000000000005</v>
      </c>
      <c r="P20" s="10">
        <v>472</v>
      </c>
      <c r="Q20" s="6">
        <v>20.8904844232543</v>
      </c>
      <c r="R20" s="6">
        <v>23.292953648224501</v>
      </c>
      <c r="S20" s="10">
        <v>506</v>
      </c>
      <c r="T20" s="6">
        <v>15.673674787425201</v>
      </c>
      <c r="U20" s="6">
        <v>18.085368578813</v>
      </c>
      <c r="V20" s="10">
        <v>669</v>
      </c>
      <c r="W20" s="6">
        <v>73.881542043628301</v>
      </c>
      <c r="X20" s="6">
        <v>83.153122795267194</v>
      </c>
      <c r="Y20" s="6">
        <v>6.7193675889328004</v>
      </c>
      <c r="Z20" s="6">
        <v>29.4469357249626</v>
      </c>
      <c r="AA20" s="7">
        <v>472</v>
      </c>
      <c r="AB20" s="7">
        <v>20.8904844232543</v>
      </c>
      <c r="AC20" s="7">
        <v>23.292953648224501</v>
      </c>
      <c r="AD20" s="13">
        <v>468</v>
      </c>
      <c r="AE20" s="6">
        <v>21.410729540074701</v>
      </c>
      <c r="AF20" s="13">
        <v>459</v>
      </c>
      <c r="AG20" s="6">
        <v>17.6440381245895</v>
      </c>
      <c r="AH20" s="13">
        <v>421</v>
      </c>
      <c r="AI20" s="6">
        <v>50.727973099113797</v>
      </c>
      <c r="AJ20" s="6">
        <v>9.1999999999999998E-3</v>
      </c>
      <c r="AK20" s="6">
        <v>3.3E-3</v>
      </c>
      <c r="AL20" s="33">
        <f t="shared" si="1"/>
        <v>472</v>
      </c>
      <c r="AM20" s="33">
        <f t="shared" si="2"/>
        <v>20.8904844232543</v>
      </c>
      <c r="AN20" s="29">
        <f t="shared" si="3"/>
        <v>386</v>
      </c>
      <c r="AO20" s="29">
        <f t="shared" si="4"/>
        <v>2.02</v>
      </c>
      <c r="AP20" s="29">
        <f t="shared" si="5"/>
        <v>0.13</v>
      </c>
      <c r="AQ20" s="34">
        <f t="shared" si="6"/>
        <v>0.49504950495049505</v>
      </c>
    </row>
    <row r="21" spans="1:43" x14ac:dyDescent="0.75">
      <c r="A21" s="5" t="s">
        <v>54</v>
      </c>
      <c r="B21" s="22">
        <v>398</v>
      </c>
      <c r="C21" s="22">
        <v>2.75</v>
      </c>
      <c r="D21" s="22">
        <v>0.17</v>
      </c>
      <c r="E21" s="22">
        <v>83600</v>
      </c>
      <c r="F21" s="20">
        <v>4.9504950495049496</v>
      </c>
      <c r="G21" s="22">
        <v>0.21617466437962901</v>
      </c>
      <c r="H21" s="18">
        <v>0.1074</v>
      </c>
      <c r="I21" s="15">
        <v>2.6150586688309702E-3</v>
      </c>
      <c r="J21" s="24">
        <v>0.70052000000000003</v>
      </c>
      <c r="K21" s="18">
        <v>2.96</v>
      </c>
      <c r="L21" s="15">
        <v>9.9073053127477398E-2</v>
      </c>
      <c r="M21" s="18">
        <v>0.20200000000000001</v>
      </c>
      <c r="N21" s="15">
        <v>8.8207910053463897E-3</v>
      </c>
      <c r="O21" s="24">
        <v>0.71057000000000003</v>
      </c>
      <c r="P21" s="10">
        <v>1182</v>
      </c>
      <c r="Q21" s="6">
        <v>46.620298181462701</v>
      </c>
      <c r="R21" s="6">
        <v>52.6582766331857</v>
      </c>
      <c r="S21" s="10">
        <v>1394</v>
      </c>
      <c r="T21" s="6">
        <v>25.734986906214601</v>
      </c>
      <c r="U21" s="6">
        <v>30.927461863530901</v>
      </c>
      <c r="V21" s="10">
        <v>1744</v>
      </c>
      <c r="W21" s="6">
        <v>45.609985882707399</v>
      </c>
      <c r="X21" s="6">
        <v>53.988686836530299</v>
      </c>
      <c r="Y21" s="6">
        <v>15.2080344332855</v>
      </c>
      <c r="Z21" s="6">
        <v>32.224770642201797</v>
      </c>
      <c r="AA21" s="7">
        <v>1182</v>
      </c>
      <c r="AB21" s="7">
        <v>46.620298181462701</v>
      </c>
      <c r="AC21" s="7">
        <v>52.6582766331857</v>
      </c>
      <c r="AD21" s="13">
        <v>1147</v>
      </c>
      <c r="AE21" s="6">
        <v>49.687706754573497</v>
      </c>
      <c r="AF21" s="13">
        <v>1155</v>
      </c>
      <c r="AG21" s="6">
        <v>43.317485511777299</v>
      </c>
      <c r="AH21" s="13">
        <v>1172</v>
      </c>
      <c r="AI21" s="6">
        <v>35.706635408853202</v>
      </c>
      <c r="AJ21" s="6">
        <v>3.44E-2</v>
      </c>
      <c r="AK21" s="6">
        <v>7.6E-3</v>
      </c>
      <c r="AL21" s="33">
        <f t="shared" si="1"/>
        <v>1182</v>
      </c>
      <c r="AM21" s="33">
        <f t="shared" si="2"/>
        <v>46.620298181462701</v>
      </c>
      <c r="AN21" s="29">
        <f t="shared" si="3"/>
        <v>398</v>
      </c>
      <c r="AO21" s="29">
        <f t="shared" si="4"/>
        <v>2.75</v>
      </c>
      <c r="AP21" s="29">
        <f t="shared" si="5"/>
        <v>0.17</v>
      </c>
      <c r="AQ21" s="34">
        <f t="shared" si="6"/>
        <v>0.36363636363636365</v>
      </c>
    </row>
    <row r="22" spans="1:43" x14ac:dyDescent="0.75">
      <c r="A22" s="5" t="s">
        <v>55</v>
      </c>
      <c r="B22" s="22">
        <v>347</v>
      </c>
      <c r="C22" s="22">
        <v>1.0840000000000001</v>
      </c>
      <c r="D22" s="22">
        <v>7.1999999999999995E-2</v>
      </c>
      <c r="E22" s="22">
        <v>25300</v>
      </c>
      <c r="F22" s="20">
        <v>8.9766606822262105</v>
      </c>
      <c r="G22" s="22">
        <v>0.35147517779813398</v>
      </c>
      <c r="H22" s="18">
        <v>6.0600000000000001E-2</v>
      </c>
      <c r="I22" s="15">
        <v>1.1701856063314499E-3</v>
      </c>
      <c r="J22" s="24">
        <v>0.64487000000000005</v>
      </c>
      <c r="K22" s="18">
        <v>0.92600000000000005</v>
      </c>
      <c r="L22" s="15">
        <v>3.00143661628893E-2</v>
      </c>
      <c r="M22" s="18">
        <v>0.1114</v>
      </c>
      <c r="N22" s="15">
        <v>4.3617928974677301E-3</v>
      </c>
      <c r="O22" s="24">
        <v>0.84528000000000003</v>
      </c>
      <c r="P22" s="10">
        <v>681</v>
      </c>
      <c r="Q22" s="6">
        <v>25.069642670911598</v>
      </c>
      <c r="R22" s="6">
        <v>29.012651757468699</v>
      </c>
      <c r="S22" s="10">
        <v>665</v>
      </c>
      <c r="T22" s="6">
        <v>15.875189237616899</v>
      </c>
      <c r="U22" s="6">
        <v>19.332573702220198</v>
      </c>
      <c r="V22" s="10">
        <v>618</v>
      </c>
      <c r="W22" s="6">
        <v>39.948615285521001</v>
      </c>
      <c r="X22" s="6">
        <v>45.993798954129304</v>
      </c>
      <c r="Y22" s="6">
        <v>-2.4060150375939902</v>
      </c>
      <c r="Z22" s="6">
        <v>-10.1941747572815</v>
      </c>
      <c r="AA22" s="7">
        <v>681</v>
      </c>
      <c r="AB22" s="7">
        <v>25.069642670911598</v>
      </c>
      <c r="AC22" s="7">
        <v>29.012651757468699</v>
      </c>
      <c r="AD22" s="13">
        <v>680</v>
      </c>
      <c r="AE22" s="6">
        <v>25.548619994966302</v>
      </c>
      <c r="AF22" s="13">
        <v>654</v>
      </c>
      <c r="AG22" s="6">
        <v>16.699629736318901</v>
      </c>
      <c r="AH22" s="13">
        <v>576</v>
      </c>
      <c r="AI22" s="6">
        <v>31.132810076036499</v>
      </c>
      <c r="AJ22" s="6">
        <v>1.1999999999999999E-3</v>
      </c>
      <c r="AK22" s="6">
        <v>1E-3</v>
      </c>
      <c r="AL22" s="33">
        <f t="shared" si="1"/>
        <v>681</v>
      </c>
      <c r="AM22" s="33">
        <f t="shared" si="2"/>
        <v>25.069642670911598</v>
      </c>
      <c r="AN22" s="29">
        <f t="shared" si="3"/>
        <v>347</v>
      </c>
      <c r="AO22" s="29">
        <f t="shared" si="4"/>
        <v>1.0840000000000001</v>
      </c>
      <c r="AP22" s="29">
        <f t="shared" si="5"/>
        <v>7.1999999999999995E-2</v>
      </c>
      <c r="AQ22" s="34">
        <f t="shared" si="6"/>
        <v>0.92250922509225086</v>
      </c>
    </row>
    <row r="23" spans="1:43" x14ac:dyDescent="0.75">
      <c r="A23" s="5" t="s">
        <v>56</v>
      </c>
      <c r="B23" s="22">
        <v>357</v>
      </c>
      <c r="C23" s="22">
        <v>2.2989999999999999</v>
      </c>
      <c r="D23" s="22">
        <v>8.8999999999999996E-2</v>
      </c>
      <c r="E23" s="22">
        <v>11250</v>
      </c>
      <c r="F23" s="20">
        <v>17.793594306049801</v>
      </c>
      <c r="G23" s="22">
        <v>0.51013918342675801</v>
      </c>
      <c r="H23" s="18">
        <v>5.2200000000000003E-2</v>
      </c>
      <c r="I23" s="15">
        <v>1.35681571104285E-3</v>
      </c>
      <c r="J23" s="24">
        <v>0.29563</v>
      </c>
      <c r="K23" s="18">
        <v>0.40500000000000003</v>
      </c>
      <c r="L23" s="15">
        <v>1.20164208065463E-2</v>
      </c>
      <c r="M23" s="18">
        <v>5.62E-2</v>
      </c>
      <c r="N23" s="15">
        <v>1.6112440025024099E-3</v>
      </c>
      <c r="O23" s="24">
        <v>0.65002000000000004</v>
      </c>
      <c r="P23" s="10">
        <v>352.5</v>
      </c>
      <c r="Q23" s="6">
        <v>9.8520146767572392</v>
      </c>
      <c r="R23" s="6">
        <v>12.5362090185111</v>
      </c>
      <c r="S23" s="10">
        <v>344.9</v>
      </c>
      <c r="T23" s="6">
        <v>8.7014182026814293</v>
      </c>
      <c r="U23" s="6">
        <v>10.930248144698799</v>
      </c>
      <c r="V23" s="10">
        <v>291</v>
      </c>
      <c r="W23" s="6">
        <v>54.469126595505799</v>
      </c>
      <c r="X23" s="6">
        <v>58.879755695716</v>
      </c>
      <c r="Y23" s="6">
        <v>-2.2035372571759999</v>
      </c>
      <c r="Z23" s="6">
        <v>-21.134020618556701</v>
      </c>
      <c r="AA23" s="7">
        <v>352.5</v>
      </c>
      <c r="AB23" s="7">
        <v>9.8520146767572392</v>
      </c>
      <c r="AC23" s="7">
        <v>12.5362090185111</v>
      </c>
      <c r="AD23" s="13">
        <v>352.5</v>
      </c>
      <c r="AE23" s="6">
        <v>9.8847095653357506</v>
      </c>
      <c r="AF23" s="13">
        <v>344.9</v>
      </c>
      <c r="AG23" s="6">
        <v>8.4050942135085993</v>
      </c>
      <c r="AH23" s="13">
        <v>308</v>
      </c>
      <c r="AI23" s="6">
        <v>46.660955327524498</v>
      </c>
      <c r="AJ23" s="6">
        <v>3.8999999999999999E-4</v>
      </c>
      <c r="AK23" s="6">
        <v>8.4999999999999995E-4</v>
      </c>
      <c r="AL23" s="33">
        <f t="shared" si="1"/>
        <v>352.5</v>
      </c>
      <c r="AM23" s="33">
        <f t="shared" si="2"/>
        <v>9.8520146767572392</v>
      </c>
      <c r="AN23" s="29">
        <f t="shared" si="3"/>
        <v>357</v>
      </c>
      <c r="AO23" s="29">
        <f t="shared" si="4"/>
        <v>2.2989999999999999</v>
      </c>
      <c r="AP23" s="29">
        <f t="shared" si="5"/>
        <v>8.8999999999999996E-2</v>
      </c>
      <c r="AQ23" s="34">
        <f t="shared" si="6"/>
        <v>0.43497172683775553</v>
      </c>
    </row>
    <row r="24" spans="1:43" x14ac:dyDescent="0.75">
      <c r="A24" s="5" t="s">
        <v>57</v>
      </c>
      <c r="B24" s="22">
        <v>509</v>
      </c>
      <c r="C24" s="22">
        <v>14.4</v>
      </c>
      <c r="D24" s="22">
        <v>1.4</v>
      </c>
      <c r="E24" s="22">
        <v>39700</v>
      </c>
      <c r="F24" s="20">
        <v>9.0991810737033703</v>
      </c>
      <c r="G24" s="22">
        <v>0.51051804184017102</v>
      </c>
      <c r="H24" s="18">
        <v>6.6799999999999998E-2</v>
      </c>
      <c r="I24" s="15">
        <v>9.7451666231297598E-4</v>
      </c>
      <c r="J24" s="24">
        <v>0.77347999999999995</v>
      </c>
      <c r="K24" s="18">
        <v>1.016</v>
      </c>
      <c r="L24" s="15">
        <v>5.16452131466218E-2</v>
      </c>
      <c r="M24" s="18">
        <v>0.1099</v>
      </c>
      <c r="N24" s="15">
        <v>6.1660420145260098E-3</v>
      </c>
      <c r="O24" s="24">
        <v>0.96657999999999999</v>
      </c>
      <c r="P24" s="10">
        <v>671</v>
      </c>
      <c r="Q24" s="6">
        <v>35.8935437612543</v>
      </c>
      <c r="R24" s="6">
        <v>38.683985628778302</v>
      </c>
      <c r="S24" s="10">
        <v>708</v>
      </c>
      <c r="T24" s="6">
        <v>25.867027460343301</v>
      </c>
      <c r="U24" s="6">
        <v>28.334604373134599</v>
      </c>
      <c r="V24" s="10">
        <v>827</v>
      </c>
      <c r="W24" s="6">
        <v>32.609940900248098</v>
      </c>
      <c r="X24" s="6">
        <v>43.543387873613</v>
      </c>
      <c r="Y24" s="6">
        <v>5.2259887005649803</v>
      </c>
      <c r="Z24" s="6">
        <v>18.863361547762999</v>
      </c>
      <c r="AA24" s="7">
        <v>671</v>
      </c>
      <c r="AB24" s="7">
        <v>35.8935437612543</v>
      </c>
      <c r="AC24" s="7">
        <v>38.683985628778302</v>
      </c>
      <c r="AD24" s="13">
        <v>667</v>
      </c>
      <c r="AE24" s="6">
        <v>36.445266959388299</v>
      </c>
      <c r="AF24" s="13">
        <v>665</v>
      </c>
      <c r="AG24" s="6">
        <v>34.7307228492894</v>
      </c>
      <c r="AH24" s="13">
        <v>668</v>
      </c>
      <c r="AI24" s="6">
        <v>37.9048973817061</v>
      </c>
      <c r="AJ24" s="6">
        <v>5.7999999999999996E-3</v>
      </c>
      <c r="AK24" s="6">
        <v>2.8E-3</v>
      </c>
      <c r="AL24" s="33">
        <f t="shared" si="1"/>
        <v>671</v>
      </c>
      <c r="AM24" s="33">
        <f t="shared" si="2"/>
        <v>35.8935437612543</v>
      </c>
      <c r="AN24" s="29">
        <f t="shared" si="3"/>
        <v>509</v>
      </c>
      <c r="AO24" s="29">
        <f t="shared" si="4"/>
        <v>14.4</v>
      </c>
      <c r="AP24" s="29">
        <f t="shared" si="5"/>
        <v>1.4</v>
      </c>
      <c r="AQ24" s="34">
        <f t="shared" si="6"/>
        <v>6.9444444444444448E-2</v>
      </c>
    </row>
    <row r="25" spans="1:43" x14ac:dyDescent="0.75">
      <c r="A25" s="5" t="s">
        <v>58</v>
      </c>
      <c r="B25" s="22">
        <v>95.3</v>
      </c>
      <c r="C25" s="22">
        <v>1.78</v>
      </c>
      <c r="D25" s="22">
        <v>0.14000000000000001</v>
      </c>
      <c r="E25" s="22">
        <v>6350</v>
      </c>
      <c r="F25" s="20">
        <v>10.040160642570299</v>
      </c>
      <c r="G25" s="22">
        <v>0.45821448969607997</v>
      </c>
      <c r="H25" s="18">
        <v>6.3799999999999996E-2</v>
      </c>
      <c r="I25" s="15">
        <v>2.75317516251612E-3</v>
      </c>
      <c r="J25" s="24">
        <v>0.54730999999999996</v>
      </c>
      <c r="K25" s="18">
        <v>0.86799999999999999</v>
      </c>
      <c r="L25" s="15">
        <v>3.4323025330527002E-2</v>
      </c>
      <c r="M25" s="18">
        <v>9.9599999999999994E-2</v>
      </c>
      <c r="N25" s="15">
        <v>4.5455610521034596E-3</v>
      </c>
      <c r="O25" s="24">
        <v>0.80447999999999997</v>
      </c>
      <c r="P25" s="10">
        <v>611</v>
      </c>
      <c r="Q25" s="6">
        <v>26.682620102298198</v>
      </c>
      <c r="R25" s="6">
        <v>29.767495777258102</v>
      </c>
      <c r="S25" s="10">
        <v>633</v>
      </c>
      <c r="T25" s="6">
        <v>19.179153627775101</v>
      </c>
      <c r="U25" s="6">
        <v>21.944029762521801</v>
      </c>
      <c r="V25" s="10">
        <v>719</v>
      </c>
      <c r="W25" s="6">
        <v>101.096167256204</v>
      </c>
      <c r="X25" s="6">
        <v>105.030399416761</v>
      </c>
      <c r="Y25" s="6">
        <v>3.4755134281200499</v>
      </c>
      <c r="Z25" s="6">
        <v>15.020862308762201</v>
      </c>
      <c r="AA25" s="7">
        <v>611</v>
      </c>
      <c r="AB25" s="7">
        <v>26.682620102298198</v>
      </c>
      <c r="AC25" s="7">
        <v>29.767495777258102</v>
      </c>
      <c r="AD25" s="13">
        <v>608</v>
      </c>
      <c r="AE25" s="6">
        <v>27.724686031109002</v>
      </c>
      <c r="AF25" s="13">
        <v>601</v>
      </c>
      <c r="AG25" s="6">
        <v>24.862078229259101</v>
      </c>
      <c r="AH25" s="13">
        <v>575</v>
      </c>
      <c r="AI25" s="6">
        <v>91.668855310265599</v>
      </c>
      <c r="AJ25" s="6">
        <v>4.5999999999999999E-3</v>
      </c>
      <c r="AK25" s="6">
        <v>3.2000000000000002E-3</v>
      </c>
      <c r="AL25" s="33">
        <f t="shared" si="1"/>
        <v>611</v>
      </c>
      <c r="AM25" s="33">
        <f t="shared" si="2"/>
        <v>26.682620102298198</v>
      </c>
      <c r="AN25" s="29">
        <f t="shared" si="3"/>
        <v>95.3</v>
      </c>
      <c r="AO25" s="29">
        <f t="shared" si="4"/>
        <v>1.78</v>
      </c>
      <c r="AP25" s="29">
        <f t="shared" si="5"/>
        <v>0.14000000000000001</v>
      </c>
      <c r="AQ25" s="34">
        <f t="shared" si="6"/>
        <v>0.5617977528089888</v>
      </c>
    </row>
    <row r="26" spans="1:43" x14ac:dyDescent="0.75">
      <c r="A26" s="5" t="s">
        <v>59</v>
      </c>
      <c r="B26" s="22">
        <v>33</v>
      </c>
      <c r="C26" s="22">
        <v>0.96399999999999997</v>
      </c>
      <c r="D26" s="22">
        <v>7.5999999999999998E-2</v>
      </c>
      <c r="E26" s="22">
        <v>3170</v>
      </c>
      <c r="F26" s="20">
        <v>7.0621468926553703</v>
      </c>
      <c r="G26" s="22">
        <v>0.34431999625189802</v>
      </c>
      <c r="H26" s="18">
        <v>6.8599999999999994E-2</v>
      </c>
      <c r="I26" s="15">
        <v>4.4692614054019702E-3</v>
      </c>
      <c r="J26" s="24">
        <v>0.28182000000000001</v>
      </c>
      <c r="K26" s="18">
        <v>1.351</v>
      </c>
      <c r="L26" s="15">
        <v>6.7927134763362401E-2</v>
      </c>
      <c r="M26" s="18">
        <v>0.1416</v>
      </c>
      <c r="N26" s="15">
        <v>6.90380874404846E-3</v>
      </c>
      <c r="O26" s="24">
        <v>0.77964999999999995</v>
      </c>
      <c r="P26" s="10">
        <v>852</v>
      </c>
      <c r="Q26" s="6">
        <v>39.335157168065301</v>
      </c>
      <c r="R26" s="6">
        <v>43.287483576390201</v>
      </c>
      <c r="S26" s="10">
        <v>862</v>
      </c>
      <c r="T26" s="6">
        <v>29.393951387615601</v>
      </c>
      <c r="U26" s="6">
        <v>32.216414978046302</v>
      </c>
      <c r="V26" s="10">
        <v>898</v>
      </c>
      <c r="W26" s="6">
        <v>139.86603073069199</v>
      </c>
      <c r="X26" s="6">
        <v>141.918545881385</v>
      </c>
      <c r="Y26" s="6">
        <v>1.16009280742459</v>
      </c>
      <c r="Z26" s="6">
        <v>5.1224944320712602</v>
      </c>
      <c r="AA26" s="7">
        <v>852</v>
      </c>
      <c r="AB26" s="7">
        <v>39.335157168065301</v>
      </c>
      <c r="AC26" s="7">
        <v>43.287483576390201</v>
      </c>
      <c r="AD26" s="13">
        <v>848</v>
      </c>
      <c r="AE26" s="6">
        <v>39.867324834209803</v>
      </c>
      <c r="AF26" s="13">
        <v>820</v>
      </c>
      <c r="AG26" s="6">
        <v>33.190441066329697</v>
      </c>
      <c r="AH26" s="13">
        <v>753</v>
      </c>
      <c r="AI26" s="6">
        <v>132.300969582081</v>
      </c>
      <c r="AJ26" s="6">
        <v>6.4000000000000003E-3</v>
      </c>
      <c r="AK26" s="6">
        <v>3.8999999999999998E-3</v>
      </c>
      <c r="AL26" s="33">
        <f t="shared" si="1"/>
        <v>852</v>
      </c>
      <c r="AM26" s="33">
        <f t="shared" si="2"/>
        <v>39.335157168065301</v>
      </c>
      <c r="AN26" s="29">
        <f t="shared" si="3"/>
        <v>33</v>
      </c>
      <c r="AO26" s="29">
        <f t="shared" si="4"/>
        <v>0.96399999999999997</v>
      </c>
      <c r="AP26" s="29">
        <f t="shared" si="5"/>
        <v>7.5999999999999998E-2</v>
      </c>
      <c r="AQ26" s="34">
        <f t="shared" si="6"/>
        <v>1.0373443983402491</v>
      </c>
    </row>
    <row r="27" spans="1:43" x14ac:dyDescent="0.75">
      <c r="A27" s="5" t="s">
        <v>60</v>
      </c>
      <c r="B27" s="22">
        <v>843</v>
      </c>
      <c r="C27" s="22">
        <v>2.9</v>
      </c>
      <c r="D27" s="22">
        <v>0.33</v>
      </c>
      <c r="E27" s="22">
        <v>20600</v>
      </c>
      <c r="F27" s="20">
        <v>21.141649048625801</v>
      </c>
      <c r="G27" s="22">
        <v>0.989976753650052</v>
      </c>
      <c r="H27" s="18">
        <v>5.3600000000000002E-2</v>
      </c>
      <c r="I27" s="15">
        <v>1.3847947953334601E-3</v>
      </c>
      <c r="J27" s="24">
        <v>0.87768999999999997</v>
      </c>
      <c r="K27" s="18">
        <v>0.35</v>
      </c>
      <c r="L27" s="15">
        <v>1.17119212770578E-2</v>
      </c>
      <c r="M27" s="18">
        <v>4.7300000000000002E-2</v>
      </c>
      <c r="N27" s="15">
        <v>2.2148650911737199E-3</v>
      </c>
      <c r="O27" s="24">
        <v>0.86687999999999998</v>
      </c>
      <c r="P27" s="10">
        <v>298</v>
      </c>
      <c r="Q27" s="6">
        <v>13.5906539768831</v>
      </c>
      <c r="R27" s="6">
        <v>15.0996834022635</v>
      </c>
      <c r="S27" s="10">
        <v>304</v>
      </c>
      <c r="T27" s="6">
        <v>8.8181652605786205</v>
      </c>
      <c r="U27" s="6">
        <v>10.637448488904401</v>
      </c>
      <c r="V27" s="10">
        <v>368</v>
      </c>
      <c r="W27" s="6">
        <v>67.459050465287007</v>
      </c>
      <c r="X27" s="6">
        <v>74.092803216838306</v>
      </c>
      <c r="Y27" s="6">
        <v>1.9736842105263199</v>
      </c>
      <c r="Z27" s="6">
        <v>19.021739130434799</v>
      </c>
      <c r="AA27" s="7">
        <v>298</v>
      </c>
      <c r="AB27" s="7">
        <v>13.5906539768831</v>
      </c>
      <c r="AC27" s="7">
        <v>15.0996834022635</v>
      </c>
      <c r="AD27" s="13">
        <v>297</v>
      </c>
      <c r="AE27" s="6">
        <v>14.1156960692475</v>
      </c>
      <c r="AF27" s="13">
        <v>291</v>
      </c>
      <c r="AG27" s="6">
        <v>12.758883907414299</v>
      </c>
      <c r="AH27" s="13">
        <v>249</v>
      </c>
      <c r="AI27" s="6">
        <v>41.401189471778899</v>
      </c>
      <c r="AJ27" s="6">
        <v>3.3E-3</v>
      </c>
      <c r="AK27" s="6">
        <v>2.8E-3</v>
      </c>
      <c r="AL27" s="33">
        <f t="shared" si="1"/>
        <v>298</v>
      </c>
      <c r="AM27" s="33">
        <f t="shared" si="2"/>
        <v>13.5906539768831</v>
      </c>
      <c r="AN27" s="29">
        <f t="shared" si="3"/>
        <v>843</v>
      </c>
      <c r="AO27" s="29">
        <f t="shared" si="4"/>
        <v>2.9</v>
      </c>
      <c r="AP27" s="29">
        <f t="shared" si="5"/>
        <v>0.33</v>
      </c>
      <c r="AQ27" s="34">
        <f t="shared" si="6"/>
        <v>0.34482758620689657</v>
      </c>
    </row>
    <row r="28" spans="1:43" x14ac:dyDescent="0.75">
      <c r="A28" s="5" t="s">
        <v>61</v>
      </c>
      <c r="B28" s="22">
        <v>347</v>
      </c>
      <c r="C28" s="22">
        <v>3.21</v>
      </c>
      <c r="D28" s="22">
        <v>0.31</v>
      </c>
      <c r="E28" s="22">
        <v>8470</v>
      </c>
      <c r="F28" s="20">
        <v>20</v>
      </c>
      <c r="G28" s="22">
        <v>1.1796613073251101</v>
      </c>
      <c r="H28" s="18">
        <v>5.1999999999999998E-2</v>
      </c>
      <c r="I28" s="15">
        <v>2.1603333494148399E-3</v>
      </c>
      <c r="J28" s="24">
        <v>0.88305</v>
      </c>
      <c r="K28" s="18">
        <v>0.35499999999999998</v>
      </c>
      <c r="L28" s="15">
        <v>1.40398464735196E-2</v>
      </c>
      <c r="M28" s="18">
        <v>0.05</v>
      </c>
      <c r="N28" s="15">
        <v>2.9491532683127899E-3</v>
      </c>
      <c r="O28" s="24">
        <v>0.86782000000000004</v>
      </c>
      <c r="P28" s="10">
        <v>314</v>
      </c>
      <c r="Q28" s="6">
        <v>18.098618136176999</v>
      </c>
      <c r="R28" s="6">
        <v>19.382720388985302</v>
      </c>
      <c r="S28" s="10">
        <v>308</v>
      </c>
      <c r="T28" s="6">
        <v>10.2889777425492</v>
      </c>
      <c r="U28" s="6">
        <v>11.916736598478799</v>
      </c>
      <c r="V28" s="10">
        <v>300</v>
      </c>
      <c r="W28" s="6">
        <v>94.221776263276098</v>
      </c>
      <c r="X28" s="6">
        <v>97.170122657491902</v>
      </c>
      <c r="Y28" s="6">
        <v>-1.94805194805194</v>
      </c>
      <c r="Z28" s="6">
        <v>-4.6666666666666599</v>
      </c>
      <c r="AA28" s="7">
        <v>314</v>
      </c>
      <c r="AB28" s="7">
        <v>18.098618136176999</v>
      </c>
      <c r="AC28" s="7">
        <v>19.382720388985302</v>
      </c>
      <c r="AD28" s="13">
        <v>314</v>
      </c>
      <c r="AE28" s="6">
        <v>18.656767631054301</v>
      </c>
      <c r="AF28" s="13">
        <v>306</v>
      </c>
      <c r="AG28" s="6">
        <v>17.174808965070699</v>
      </c>
      <c r="AH28" s="13">
        <v>263</v>
      </c>
      <c r="AI28" s="6">
        <v>62.956080899360799</v>
      </c>
      <c r="AJ28" s="6">
        <v>8.0000000000000004E-4</v>
      </c>
      <c r="AK28" s="6">
        <v>3.8E-3</v>
      </c>
      <c r="AL28" s="33">
        <f t="shared" si="1"/>
        <v>314</v>
      </c>
      <c r="AM28" s="33">
        <f t="shared" si="2"/>
        <v>18.098618136176999</v>
      </c>
      <c r="AN28" s="29">
        <f t="shared" si="3"/>
        <v>347</v>
      </c>
      <c r="AO28" s="29">
        <f t="shared" si="4"/>
        <v>3.21</v>
      </c>
      <c r="AP28" s="29">
        <f t="shared" si="5"/>
        <v>0.31</v>
      </c>
      <c r="AQ28" s="34">
        <f t="shared" si="6"/>
        <v>0.3115264797507788</v>
      </c>
    </row>
    <row r="29" spans="1:43" x14ac:dyDescent="0.75">
      <c r="A29" s="5" t="s">
        <v>62</v>
      </c>
      <c r="B29" s="22">
        <v>269</v>
      </c>
      <c r="C29" s="22">
        <v>3.56</v>
      </c>
      <c r="D29" s="22">
        <v>0.41</v>
      </c>
      <c r="E29" s="22">
        <v>6130</v>
      </c>
      <c r="F29" s="20">
        <v>17.793594306049801</v>
      </c>
      <c r="G29" s="22">
        <v>1.40254316810309</v>
      </c>
      <c r="H29" s="18">
        <v>5.2499999999999998E-2</v>
      </c>
      <c r="I29" s="15">
        <v>2.40148620741229E-3</v>
      </c>
      <c r="J29" s="24">
        <v>0.67552000000000001</v>
      </c>
      <c r="K29" s="18">
        <v>0.39700000000000002</v>
      </c>
      <c r="L29" s="15">
        <v>2.40579854193987E-2</v>
      </c>
      <c r="M29" s="18">
        <v>5.62E-2</v>
      </c>
      <c r="N29" s="15">
        <v>4.4298484438635103E-3</v>
      </c>
      <c r="O29" s="24">
        <v>0.91535999999999995</v>
      </c>
      <c r="P29" s="10">
        <v>352</v>
      </c>
      <c r="Q29" s="6">
        <v>26.971227506197</v>
      </c>
      <c r="R29" s="6">
        <v>28.0631690397895</v>
      </c>
      <c r="S29" s="10">
        <v>337</v>
      </c>
      <c r="T29" s="6">
        <v>16.8378136734921</v>
      </c>
      <c r="U29" s="6">
        <v>18.056549625435501</v>
      </c>
      <c r="V29" s="10">
        <v>290</v>
      </c>
      <c r="W29" s="6">
        <v>95.737181376325097</v>
      </c>
      <c r="X29" s="6">
        <v>98.459472530245705</v>
      </c>
      <c r="Y29" s="6">
        <v>-4.4510385756676696</v>
      </c>
      <c r="Z29" s="6">
        <v>-21.379310344827601</v>
      </c>
      <c r="AA29" s="7">
        <v>352</v>
      </c>
      <c r="AB29" s="7">
        <v>26.971227506197</v>
      </c>
      <c r="AC29" s="7">
        <v>28.0631690397895</v>
      </c>
      <c r="AD29" s="13">
        <v>352</v>
      </c>
      <c r="AE29" s="6">
        <v>27.552715169127001</v>
      </c>
      <c r="AF29" s="13">
        <v>344</v>
      </c>
      <c r="AG29" s="6">
        <v>26.615013982773601</v>
      </c>
      <c r="AH29" s="13">
        <v>295</v>
      </c>
      <c r="AI29" s="6">
        <v>80.766799477776601</v>
      </c>
      <c r="AJ29" s="6">
        <v>2.9999999999999997E-4</v>
      </c>
      <c r="AK29" s="6">
        <v>3.8999999999999998E-3</v>
      </c>
      <c r="AL29" s="33">
        <f t="shared" si="1"/>
        <v>352</v>
      </c>
      <c r="AM29" s="33">
        <f t="shared" si="2"/>
        <v>26.971227506197</v>
      </c>
      <c r="AN29" s="29">
        <f t="shared" si="3"/>
        <v>269</v>
      </c>
      <c r="AO29" s="29">
        <f t="shared" si="4"/>
        <v>3.56</v>
      </c>
      <c r="AP29" s="29">
        <f t="shared" si="5"/>
        <v>0.41</v>
      </c>
      <c r="AQ29" s="34">
        <f t="shared" si="6"/>
        <v>0.2808988764044944</v>
      </c>
    </row>
    <row r="30" spans="1:43" x14ac:dyDescent="0.75">
      <c r="A30" s="5" t="s">
        <v>63</v>
      </c>
      <c r="B30" s="22">
        <v>189</v>
      </c>
      <c r="C30" s="22">
        <v>2.92</v>
      </c>
      <c r="D30" s="22">
        <v>0.19</v>
      </c>
      <c r="E30" s="22">
        <v>66600</v>
      </c>
      <c r="F30" s="20">
        <v>2.5445292620865101</v>
      </c>
      <c r="G30" s="22">
        <v>9.4283715756878897E-2</v>
      </c>
      <c r="H30" s="18">
        <v>0.1232</v>
      </c>
      <c r="I30" s="15">
        <v>2.1324203060200699E-3</v>
      </c>
      <c r="J30" s="24">
        <v>0.78481999999999996</v>
      </c>
      <c r="K30" s="18">
        <v>6.76</v>
      </c>
      <c r="L30" s="15">
        <v>0.234192356015306</v>
      </c>
      <c r="M30" s="18">
        <v>0.39300000000000002</v>
      </c>
      <c r="N30" s="15">
        <v>1.45620256149342E-2</v>
      </c>
      <c r="O30" s="24">
        <v>0.91198999999999997</v>
      </c>
      <c r="P30" s="10">
        <v>2136</v>
      </c>
      <c r="Q30" s="6">
        <v>67.712783407980893</v>
      </c>
      <c r="R30" s="6">
        <v>79.211333171539394</v>
      </c>
      <c r="S30" s="10">
        <v>2077</v>
      </c>
      <c r="T30" s="6">
        <v>30.502511321548301</v>
      </c>
      <c r="U30" s="6">
        <v>36.469475946810199</v>
      </c>
      <c r="V30" s="10">
        <v>1997</v>
      </c>
      <c r="W30" s="6">
        <v>32.042006108503102</v>
      </c>
      <c r="X30" s="6">
        <v>37.455206937499199</v>
      </c>
      <c r="Y30" s="6">
        <v>-2.8406355320173402</v>
      </c>
      <c r="Z30" s="6">
        <v>-6.9604406609914804</v>
      </c>
      <c r="AA30" s="7" t="s">
        <v>35</v>
      </c>
      <c r="AB30" s="7" t="s">
        <v>35</v>
      </c>
      <c r="AC30" s="7" t="s">
        <v>35</v>
      </c>
      <c r="AD30" s="13">
        <v>2160</v>
      </c>
      <c r="AE30" s="6">
        <v>80.414134558895398</v>
      </c>
      <c r="AF30" s="13">
        <v>2067</v>
      </c>
      <c r="AG30" s="6">
        <v>34.1050611628418</v>
      </c>
      <c r="AH30" s="13">
        <v>1947</v>
      </c>
      <c r="AI30" s="6">
        <v>32.042006108503102</v>
      </c>
      <c r="AJ30" s="6">
        <v>1E-3</v>
      </c>
      <c r="AK30" s="6">
        <v>1.1000000000000001E-3</v>
      </c>
      <c r="AL30" s="33" t="str">
        <f t="shared" si="1"/>
        <v>Discordant</v>
      </c>
      <c r="AM30" s="33" t="str">
        <f t="shared" si="2"/>
        <v>Discordant</v>
      </c>
      <c r="AN30" s="29">
        <f t="shared" si="3"/>
        <v>189</v>
      </c>
      <c r="AO30" s="29">
        <f t="shared" si="4"/>
        <v>2.92</v>
      </c>
      <c r="AP30" s="29">
        <f t="shared" si="5"/>
        <v>0.19</v>
      </c>
      <c r="AQ30" s="34">
        <f t="shared" si="6"/>
        <v>0.34246575342465752</v>
      </c>
    </row>
    <row r="31" spans="1:43" x14ac:dyDescent="0.75">
      <c r="A31" s="5" t="s">
        <v>64</v>
      </c>
      <c r="B31" s="22">
        <v>201</v>
      </c>
      <c r="C31" s="22">
        <v>4.4000000000000004</v>
      </c>
      <c r="D31" s="22">
        <v>0.55000000000000004</v>
      </c>
      <c r="E31" s="22">
        <v>9980</v>
      </c>
      <c r="F31" s="20">
        <v>9.1911764705882408</v>
      </c>
      <c r="G31" s="22">
        <v>0.318461638904314</v>
      </c>
      <c r="H31" s="18">
        <v>6.2100000000000002E-2</v>
      </c>
      <c r="I31" s="15">
        <v>1.9278425388213501E-3</v>
      </c>
      <c r="J31" s="24">
        <v>0.46534999999999999</v>
      </c>
      <c r="K31" s="18">
        <v>0.94599999999999995</v>
      </c>
      <c r="L31" s="15">
        <v>3.4634366842198699E-2</v>
      </c>
      <c r="M31" s="18">
        <v>0.10879999999999999</v>
      </c>
      <c r="N31" s="15">
        <v>3.7697705428314798E-3</v>
      </c>
      <c r="O31" s="24">
        <v>0.81950999999999996</v>
      </c>
      <c r="P31" s="10">
        <v>665</v>
      </c>
      <c r="Q31" s="6">
        <v>22.100079243604501</v>
      </c>
      <c r="R31" s="6">
        <v>26.320669077163899</v>
      </c>
      <c r="S31" s="10">
        <v>674</v>
      </c>
      <c r="T31" s="6">
        <v>18.110103291419598</v>
      </c>
      <c r="U31" s="6">
        <v>21.270158713482299</v>
      </c>
      <c r="V31" s="10">
        <v>688</v>
      </c>
      <c r="W31" s="6">
        <v>63.671550736173899</v>
      </c>
      <c r="X31" s="6">
        <v>68.215436614841295</v>
      </c>
      <c r="Y31" s="6">
        <v>1.33531157270029</v>
      </c>
      <c r="Z31" s="6">
        <v>3.3430232558139501</v>
      </c>
      <c r="AA31" s="7">
        <v>665</v>
      </c>
      <c r="AB31" s="7">
        <v>22.100079243604501</v>
      </c>
      <c r="AC31" s="7">
        <v>26.320669077163899</v>
      </c>
      <c r="AD31" s="13">
        <v>664</v>
      </c>
      <c r="AE31" s="6">
        <v>22.100079243604501</v>
      </c>
      <c r="AF31" s="13">
        <v>658</v>
      </c>
      <c r="AG31" s="6">
        <v>19.508173702986301</v>
      </c>
      <c r="AH31" s="13">
        <v>616</v>
      </c>
      <c r="AI31" s="6">
        <v>59.783069285117598</v>
      </c>
      <c r="AJ31" s="6">
        <v>2.5999999999999999E-3</v>
      </c>
      <c r="AK31" s="6">
        <v>1.4E-3</v>
      </c>
      <c r="AL31" s="33">
        <f t="shared" si="1"/>
        <v>665</v>
      </c>
      <c r="AM31" s="33">
        <f t="shared" si="2"/>
        <v>22.100079243604501</v>
      </c>
      <c r="AN31" s="29">
        <f t="shared" si="3"/>
        <v>201</v>
      </c>
      <c r="AO31" s="29">
        <f t="shared" si="4"/>
        <v>4.4000000000000004</v>
      </c>
      <c r="AP31" s="29">
        <f t="shared" si="5"/>
        <v>0.55000000000000004</v>
      </c>
      <c r="AQ31" s="34">
        <f t="shared" si="6"/>
        <v>0.22727272727272727</v>
      </c>
    </row>
    <row r="32" spans="1:43" x14ac:dyDescent="0.75">
      <c r="A32" s="5" t="s">
        <v>65</v>
      </c>
      <c r="B32" s="22">
        <v>520</v>
      </c>
      <c r="C32" s="22">
        <v>7.08</v>
      </c>
      <c r="D32" s="22">
        <v>0.88</v>
      </c>
      <c r="E32" s="22">
        <v>18400</v>
      </c>
      <c r="F32" s="20">
        <v>12.2100122100122</v>
      </c>
      <c r="G32" s="22">
        <v>0.37957299507068398</v>
      </c>
      <c r="H32" s="18">
        <v>5.5800000000000002E-2</v>
      </c>
      <c r="I32" s="15">
        <v>1.1697766746221201E-3</v>
      </c>
      <c r="J32" s="24">
        <v>0.3332</v>
      </c>
      <c r="K32" s="18">
        <v>0.63</v>
      </c>
      <c r="L32" s="15">
        <v>1.97329167636211E-2</v>
      </c>
      <c r="M32" s="18">
        <v>8.1900000000000001E-2</v>
      </c>
      <c r="N32" s="15">
        <v>2.5460276174660702E-3</v>
      </c>
      <c r="O32" s="24">
        <v>0.79622000000000004</v>
      </c>
      <c r="P32" s="10">
        <v>507</v>
      </c>
      <c r="Q32" s="6">
        <v>15.365758008056799</v>
      </c>
      <c r="R32" s="6">
        <v>18.913969441036901</v>
      </c>
      <c r="S32" s="10">
        <v>496</v>
      </c>
      <c r="T32" s="6">
        <v>12.4996517953974</v>
      </c>
      <c r="U32" s="6">
        <v>15.326659254727801</v>
      </c>
      <c r="V32" s="10">
        <v>440</v>
      </c>
      <c r="W32" s="6">
        <v>42.968037384391799</v>
      </c>
      <c r="X32" s="6">
        <v>48.563400212460699</v>
      </c>
      <c r="Y32" s="6">
        <v>-2.2177419354838701</v>
      </c>
      <c r="Z32" s="6">
        <v>-15.2272727272727</v>
      </c>
      <c r="AA32" s="7">
        <v>507</v>
      </c>
      <c r="AB32" s="7">
        <v>15.365758008056799</v>
      </c>
      <c r="AC32" s="7">
        <v>18.913969441036901</v>
      </c>
      <c r="AD32" s="13">
        <v>507</v>
      </c>
      <c r="AE32" s="6">
        <v>15.365758008056799</v>
      </c>
      <c r="AF32" s="13">
        <v>491</v>
      </c>
      <c r="AG32" s="6">
        <v>12.4996517953974</v>
      </c>
      <c r="AH32" s="13">
        <v>410</v>
      </c>
      <c r="AI32" s="6">
        <v>36.505222046530399</v>
      </c>
      <c r="AJ32" s="6">
        <v>8.9999999999999998E-4</v>
      </c>
      <c r="AK32" s="6">
        <v>8.5999999999999998E-4</v>
      </c>
      <c r="AL32" s="33">
        <f t="shared" si="1"/>
        <v>507</v>
      </c>
      <c r="AM32" s="33">
        <f t="shared" si="2"/>
        <v>15.365758008056799</v>
      </c>
      <c r="AN32" s="29">
        <f t="shared" si="3"/>
        <v>520</v>
      </c>
      <c r="AO32" s="29">
        <f t="shared" si="4"/>
        <v>7.08</v>
      </c>
      <c r="AP32" s="29">
        <f t="shared" si="5"/>
        <v>0.88</v>
      </c>
      <c r="AQ32" s="34">
        <f t="shared" si="6"/>
        <v>0.14124293785310735</v>
      </c>
    </row>
    <row r="33" spans="1:43" x14ac:dyDescent="0.75">
      <c r="A33" s="5" t="s">
        <v>66</v>
      </c>
      <c r="B33" s="22">
        <v>343</v>
      </c>
      <c r="C33" s="22">
        <v>1.905</v>
      </c>
      <c r="D33" s="22">
        <v>5.8999999999999997E-2</v>
      </c>
      <c r="E33" s="22">
        <v>6540</v>
      </c>
      <c r="F33" s="20">
        <v>16.9779286926995</v>
      </c>
      <c r="G33" s="22">
        <v>0.54238014592741202</v>
      </c>
      <c r="H33" s="18">
        <v>5.2999999999999999E-2</v>
      </c>
      <c r="I33" s="15">
        <v>1.94564176748121E-3</v>
      </c>
      <c r="J33" s="24">
        <v>0.38945000000000002</v>
      </c>
      <c r="K33" s="18">
        <v>0.42899999999999999</v>
      </c>
      <c r="L33" s="15">
        <v>1.3582424362388301E-2</v>
      </c>
      <c r="M33" s="18">
        <v>5.8900000000000001E-2</v>
      </c>
      <c r="N33" s="15">
        <v>1.88163062605284E-3</v>
      </c>
      <c r="O33" s="24">
        <v>0.75224999999999997</v>
      </c>
      <c r="P33" s="10">
        <v>369</v>
      </c>
      <c r="Q33" s="6">
        <v>11.3857082152754</v>
      </c>
      <c r="R33" s="6">
        <v>13.975171015040701</v>
      </c>
      <c r="S33" s="10">
        <v>362</v>
      </c>
      <c r="T33" s="6">
        <v>9.6711717977533809</v>
      </c>
      <c r="U33" s="6">
        <v>11.8739826845256</v>
      </c>
      <c r="V33" s="10">
        <v>325</v>
      </c>
      <c r="W33" s="6">
        <v>77.0596633738473</v>
      </c>
      <c r="X33" s="6">
        <v>80.5025451336233</v>
      </c>
      <c r="Y33" s="6">
        <v>-1.9337016574585699</v>
      </c>
      <c r="Z33" s="6">
        <v>-13.538461538461499</v>
      </c>
      <c r="AA33" s="7">
        <v>369</v>
      </c>
      <c r="AB33" s="7">
        <v>11.3857082152754</v>
      </c>
      <c r="AC33" s="7">
        <v>13.975171015040701</v>
      </c>
      <c r="AD33" s="13">
        <v>368</v>
      </c>
      <c r="AE33" s="6">
        <v>11.3857082152754</v>
      </c>
      <c r="AF33" s="13">
        <v>357</v>
      </c>
      <c r="AG33" s="6">
        <v>10.067997017364499</v>
      </c>
      <c r="AH33" s="13">
        <v>290</v>
      </c>
      <c r="AI33" s="6">
        <v>74.520169882325604</v>
      </c>
      <c r="AJ33" s="6">
        <v>8.4999999999999995E-4</v>
      </c>
      <c r="AK33" s="6">
        <v>5.1999999999999995E-4</v>
      </c>
      <c r="AL33" s="33">
        <f t="shared" si="1"/>
        <v>369</v>
      </c>
      <c r="AM33" s="33">
        <f t="shared" si="2"/>
        <v>11.3857082152754</v>
      </c>
      <c r="AN33" s="29">
        <f t="shared" si="3"/>
        <v>343</v>
      </c>
      <c r="AO33" s="29">
        <f t="shared" si="4"/>
        <v>1.905</v>
      </c>
      <c r="AP33" s="29">
        <f t="shared" si="5"/>
        <v>5.8999999999999997E-2</v>
      </c>
      <c r="AQ33" s="34">
        <f t="shared" si="6"/>
        <v>0.52493438320209973</v>
      </c>
    </row>
    <row r="34" spans="1:43" x14ac:dyDescent="0.75">
      <c r="A34" s="5" t="s">
        <v>67</v>
      </c>
      <c r="B34" s="22">
        <v>620</v>
      </c>
      <c r="C34" s="22">
        <v>1.9139999999999999</v>
      </c>
      <c r="D34" s="22">
        <v>6.2E-2</v>
      </c>
      <c r="E34" s="22">
        <v>11300</v>
      </c>
      <c r="F34" s="20">
        <v>20.1207243460765</v>
      </c>
      <c r="G34" s="22">
        <v>0.66115840652595104</v>
      </c>
      <c r="H34" s="18">
        <v>5.8299999999999998E-2</v>
      </c>
      <c r="I34" s="15">
        <v>4.1230476512144404E-3</v>
      </c>
      <c r="J34" s="24">
        <v>-2.2875E-2</v>
      </c>
      <c r="K34" s="18">
        <v>0.4</v>
      </c>
      <c r="L34" s="15">
        <v>2.8617365357418899E-2</v>
      </c>
      <c r="M34" s="18">
        <v>4.9700000000000001E-2</v>
      </c>
      <c r="N34" s="15">
        <v>1.63312076837569E-3</v>
      </c>
      <c r="O34" s="24">
        <v>0.32158999999999999</v>
      </c>
      <c r="P34" s="10">
        <v>313</v>
      </c>
      <c r="Q34" s="6">
        <v>10.0070822368232</v>
      </c>
      <c r="R34" s="6">
        <v>12.154132044044401</v>
      </c>
      <c r="S34" s="10">
        <v>338</v>
      </c>
      <c r="T34" s="6">
        <v>19.662969695090499</v>
      </c>
      <c r="U34" s="6">
        <v>20.7272699857728</v>
      </c>
      <c r="V34" s="10">
        <v>450</v>
      </c>
      <c r="W34" s="6">
        <v>173.345573253872</v>
      </c>
      <c r="X34" s="6">
        <v>185.012531488485</v>
      </c>
      <c r="Y34" s="6">
        <v>7.3964497041420101</v>
      </c>
      <c r="Z34" s="6">
        <v>30.4444444444444</v>
      </c>
      <c r="AA34" s="7">
        <v>313</v>
      </c>
      <c r="AB34" s="7">
        <v>10.0070822368232</v>
      </c>
      <c r="AC34" s="7">
        <v>12.154132044044401</v>
      </c>
      <c r="AD34" s="13">
        <v>310</v>
      </c>
      <c r="AE34" s="6">
        <v>10.0070822368232</v>
      </c>
      <c r="AF34" s="13">
        <v>305</v>
      </c>
      <c r="AG34" s="6">
        <v>9.3932091017951898</v>
      </c>
      <c r="AH34" s="13">
        <v>254</v>
      </c>
      <c r="AI34" s="6">
        <v>129.90696581289899</v>
      </c>
      <c r="AJ34" s="6">
        <v>8.6E-3</v>
      </c>
      <c r="AK34" s="6">
        <v>7.4999999999999997E-3</v>
      </c>
      <c r="AL34" s="33">
        <f t="shared" si="1"/>
        <v>313</v>
      </c>
      <c r="AM34" s="33">
        <f t="shared" si="2"/>
        <v>10.0070822368232</v>
      </c>
      <c r="AN34" s="29">
        <f t="shared" si="3"/>
        <v>620</v>
      </c>
      <c r="AO34" s="29">
        <f t="shared" si="4"/>
        <v>1.9139999999999999</v>
      </c>
      <c r="AP34" s="29">
        <f t="shared" si="5"/>
        <v>6.2E-2</v>
      </c>
      <c r="AQ34" s="34">
        <f t="shared" si="6"/>
        <v>0.52246603970741901</v>
      </c>
    </row>
    <row r="35" spans="1:43" x14ac:dyDescent="0.75">
      <c r="A35" s="5" t="s">
        <v>68</v>
      </c>
      <c r="B35" s="22">
        <v>1283</v>
      </c>
      <c r="C35" s="22">
        <v>2.4300000000000002</v>
      </c>
      <c r="D35" s="22">
        <v>0.16</v>
      </c>
      <c r="E35" s="22">
        <v>26980</v>
      </c>
      <c r="F35" s="20">
        <v>15.6739811912226</v>
      </c>
      <c r="G35" s="22">
        <v>0.698201163930111</v>
      </c>
      <c r="H35" s="18">
        <v>5.5E-2</v>
      </c>
      <c r="I35" s="15">
        <v>1.1618602704226101E-3</v>
      </c>
      <c r="J35" s="24">
        <v>0.68611999999999995</v>
      </c>
      <c r="K35" s="18">
        <v>0.47899999999999998</v>
      </c>
      <c r="L35" s="15">
        <v>1.6537881229468299E-2</v>
      </c>
      <c r="M35" s="18">
        <v>6.3799999999999996E-2</v>
      </c>
      <c r="N35" s="15">
        <v>2.8419859457076801E-3</v>
      </c>
      <c r="O35" s="24">
        <v>0.88390000000000002</v>
      </c>
      <c r="P35" s="10">
        <v>398</v>
      </c>
      <c r="Q35" s="6">
        <v>17.410034601699302</v>
      </c>
      <c r="R35" s="6">
        <v>19.4795601422346</v>
      </c>
      <c r="S35" s="10">
        <v>397</v>
      </c>
      <c r="T35" s="6">
        <v>11.334911920962501</v>
      </c>
      <c r="U35" s="6">
        <v>13.5541450961862</v>
      </c>
      <c r="V35" s="10">
        <v>402</v>
      </c>
      <c r="W35" s="6">
        <v>47.610473568394497</v>
      </c>
      <c r="X35" s="6">
        <v>54.2424223353621</v>
      </c>
      <c r="Y35" s="6">
        <v>-0.25188916876575701</v>
      </c>
      <c r="Z35" s="6">
        <v>0.99502487562188002</v>
      </c>
      <c r="AA35" s="7">
        <v>398</v>
      </c>
      <c r="AB35" s="7">
        <v>17.410034601699302</v>
      </c>
      <c r="AC35" s="7">
        <v>19.4795601422346</v>
      </c>
      <c r="AD35" s="13">
        <v>397</v>
      </c>
      <c r="AE35" s="6">
        <v>17.410034601699302</v>
      </c>
      <c r="AF35" s="13">
        <v>384</v>
      </c>
      <c r="AG35" s="6">
        <v>12.685867264636499</v>
      </c>
      <c r="AH35" s="13">
        <v>315</v>
      </c>
      <c r="AI35" s="6">
        <v>33.121431028969603</v>
      </c>
      <c r="AJ35" s="6">
        <v>2.3E-3</v>
      </c>
      <c r="AK35" s="6">
        <v>1.1999999999999999E-3</v>
      </c>
      <c r="AL35" s="33">
        <f t="shared" si="1"/>
        <v>398</v>
      </c>
      <c r="AM35" s="33">
        <f t="shared" si="2"/>
        <v>17.410034601699302</v>
      </c>
      <c r="AN35" s="29">
        <f t="shared" si="3"/>
        <v>1283</v>
      </c>
      <c r="AO35" s="29">
        <f t="shared" si="4"/>
        <v>2.4300000000000002</v>
      </c>
      <c r="AP35" s="29">
        <f t="shared" si="5"/>
        <v>0.16</v>
      </c>
      <c r="AQ35" s="34">
        <f t="shared" si="6"/>
        <v>0.41152263374485593</v>
      </c>
    </row>
    <row r="36" spans="1:43" x14ac:dyDescent="0.75">
      <c r="A36" s="5" t="s">
        <v>69</v>
      </c>
      <c r="B36" s="22">
        <v>1432</v>
      </c>
      <c r="C36" s="22">
        <v>7.26</v>
      </c>
      <c r="D36" s="22">
        <v>0.57999999999999996</v>
      </c>
      <c r="E36" s="22">
        <v>21350</v>
      </c>
      <c r="F36" s="20">
        <v>21.008403361344499</v>
      </c>
      <c r="G36" s="22">
        <v>1.00231148703095</v>
      </c>
      <c r="H36" s="18">
        <v>5.2699999999999997E-2</v>
      </c>
      <c r="I36" s="15">
        <v>1.1668117628494E-3</v>
      </c>
      <c r="J36" s="24">
        <v>0.70989000000000002</v>
      </c>
      <c r="K36" s="18">
        <v>0.35299999999999998</v>
      </c>
      <c r="L36" s="15">
        <v>1.35353382831756E-2</v>
      </c>
      <c r="M36" s="18">
        <v>4.7600000000000003E-2</v>
      </c>
      <c r="N36" s="15">
        <v>2.27099727485525E-3</v>
      </c>
      <c r="O36" s="24">
        <v>0.89092000000000005</v>
      </c>
      <c r="P36" s="10">
        <v>300</v>
      </c>
      <c r="Q36" s="6">
        <v>14.1372126459963</v>
      </c>
      <c r="R36" s="6">
        <v>15.6102904858932</v>
      </c>
      <c r="S36" s="10">
        <v>307</v>
      </c>
      <c r="T36" s="6">
        <v>10.2716676208408</v>
      </c>
      <c r="U36" s="6">
        <v>11.8891679787884</v>
      </c>
      <c r="V36" s="10">
        <v>328</v>
      </c>
      <c r="W36" s="6">
        <v>57.773679204451398</v>
      </c>
      <c r="X36" s="6">
        <v>63.744852885836501</v>
      </c>
      <c r="Y36" s="6">
        <v>2.2801302931596199</v>
      </c>
      <c r="Z36" s="6">
        <v>8.5365853658536501</v>
      </c>
      <c r="AA36" s="7">
        <v>300</v>
      </c>
      <c r="AB36" s="7">
        <v>14.1372126459963</v>
      </c>
      <c r="AC36" s="7">
        <v>15.6102904858932</v>
      </c>
      <c r="AD36" s="13">
        <v>299</v>
      </c>
      <c r="AE36" s="6">
        <v>14.1372126459963</v>
      </c>
      <c r="AF36" s="13">
        <v>295</v>
      </c>
      <c r="AG36" s="6">
        <v>13.308762365938801</v>
      </c>
      <c r="AH36" s="13">
        <v>280</v>
      </c>
      <c r="AI36" s="6">
        <v>37.472203148718997</v>
      </c>
      <c r="AJ36" s="6">
        <v>2.7000000000000001E-3</v>
      </c>
      <c r="AK36" s="6">
        <v>2.3999999999999998E-3</v>
      </c>
      <c r="AL36" s="33">
        <f t="shared" si="1"/>
        <v>300</v>
      </c>
      <c r="AM36" s="33">
        <f t="shared" si="2"/>
        <v>14.1372126459963</v>
      </c>
      <c r="AN36" s="29">
        <f t="shared" si="3"/>
        <v>1432</v>
      </c>
      <c r="AO36" s="29">
        <f t="shared" si="4"/>
        <v>7.26</v>
      </c>
      <c r="AP36" s="29">
        <f t="shared" si="5"/>
        <v>0.57999999999999996</v>
      </c>
      <c r="AQ36" s="34">
        <f t="shared" si="6"/>
        <v>0.13774104683195593</v>
      </c>
    </row>
    <row r="37" spans="1:43" x14ac:dyDescent="0.75">
      <c r="A37" s="5" t="s">
        <v>70</v>
      </c>
      <c r="B37" s="22">
        <v>616</v>
      </c>
      <c r="C37" s="22">
        <v>1.4</v>
      </c>
      <c r="D37" s="22">
        <v>0.12</v>
      </c>
      <c r="E37" s="22">
        <v>36300</v>
      </c>
      <c r="F37" s="20">
        <v>6.3291139240506302</v>
      </c>
      <c r="G37" s="22">
        <v>0.309959488032998</v>
      </c>
      <c r="H37" s="18">
        <v>6.9099999999999995E-2</v>
      </c>
      <c r="I37" s="15">
        <v>1.3188385542539499E-3</v>
      </c>
      <c r="J37" s="24">
        <v>0.86277000000000004</v>
      </c>
      <c r="K37" s="18">
        <v>1.4990000000000001</v>
      </c>
      <c r="L37" s="15">
        <v>5.5083501387983597E-2</v>
      </c>
      <c r="M37" s="18">
        <v>0.158</v>
      </c>
      <c r="N37" s="15">
        <v>7.7378286592557702E-3</v>
      </c>
      <c r="O37" s="24">
        <v>0.94269000000000003</v>
      </c>
      <c r="P37" s="10">
        <v>946</v>
      </c>
      <c r="Q37" s="6">
        <v>41.895512298138698</v>
      </c>
      <c r="R37" s="6">
        <v>46.372118329010704</v>
      </c>
      <c r="S37" s="10">
        <v>928</v>
      </c>
      <c r="T37" s="6">
        <v>22.2802369530059</v>
      </c>
      <c r="U37" s="6">
        <v>26.189349205090402</v>
      </c>
      <c r="V37" s="10">
        <v>894</v>
      </c>
      <c r="W37" s="6">
        <v>38.672868212257399</v>
      </c>
      <c r="X37" s="6">
        <v>44.7367977428163</v>
      </c>
      <c r="Y37" s="6">
        <v>-1.93965517241379</v>
      </c>
      <c r="Z37" s="6">
        <v>-5.8165548098434003</v>
      </c>
      <c r="AA37" s="7">
        <v>946</v>
      </c>
      <c r="AB37" s="7">
        <v>41.895512298138698</v>
      </c>
      <c r="AC37" s="7">
        <v>46.372118329010704</v>
      </c>
      <c r="AD37" s="13">
        <v>944</v>
      </c>
      <c r="AE37" s="6">
        <v>42.421939497428497</v>
      </c>
      <c r="AF37" s="13">
        <v>907</v>
      </c>
      <c r="AG37" s="6">
        <v>27.113261675462301</v>
      </c>
      <c r="AH37" s="13">
        <v>833</v>
      </c>
      <c r="AI37" s="6">
        <v>27.5145549802759</v>
      </c>
      <c r="AJ37" s="6">
        <v>2.8999999999999998E-3</v>
      </c>
      <c r="AK37" s="6">
        <v>2E-3</v>
      </c>
      <c r="AL37" s="33">
        <f t="shared" si="1"/>
        <v>946</v>
      </c>
      <c r="AM37" s="33">
        <f t="shared" si="2"/>
        <v>41.895512298138698</v>
      </c>
      <c r="AN37" s="29">
        <f t="shared" si="3"/>
        <v>616</v>
      </c>
      <c r="AO37" s="29">
        <f t="shared" si="4"/>
        <v>1.4</v>
      </c>
      <c r="AP37" s="29">
        <f t="shared" si="5"/>
        <v>0.12</v>
      </c>
      <c r="AQ37" s="34">
        <f t="shared" si="6"/>
        <v>0.7142857142857143</v>
      </c>
    </row>
    <row r="38" spans="1:43" x14ac:dyDescent="0.75">
      <c r="A38" s="5" t="s">
        <v>71</v>
      </c>
      <c r="B38" s="22">
        <v>297</v>
      </c>
      <c r="C38" s="22">
        <v>1.883</v>
      </c>
      <c r="D38" s="22">
        <v>5.1999999999999998E-2</v>
      </c>
      <c r="E38" s="22">
        <v>9660</v>
      </c>
      <c r="F38" s="20">
        <v>9.3896713615023497</v>
      </c>
      <c r="G38" s="22">
        <v>0.39113902851811799</v>
      </c>
      <c r="H38" s="18">
        <v>6.0900000000000003E-2</v>
      </c>
      <c r="I38" s="15">
        <v>1.83108962117794E-3</v>
      </c>
      <c r="J38" s="24">
        <v>0.34647</v>
      </c>
      <c r="K38" s="18">
        <v>0.89200000000000002</v>
      </c>
      <c r="L38" s="15">
        <v>3.51685800998561E-2</v>
      </c>
      <c r="M38" s="18">
        <v>0.1065</v>
      </c>
      <c r="N38" s="15">
        <v>4.4363966462096201E-3</v>
      </c>
      <c r="O38" s="24">
        <v>0.89712999999999998</v>
      </c>
      <c r="P38" s="10">
        <v>652</v>
      </c>
      <c r="Q38" s="6">
        <v>25.661489143777398</v>
      </c>
      <c r="R38" s="6">
        <v>29.242810652537401</v>
      </c>
      <c r="S38" s="10">
        <v>646</v>
      </c>
      <c r="T38" s="6">
        <v>18.330252717468799</v>
      </c>
      <c r="U38" s="6">
        <v>21.284882060683501</v>
      </c>
      <c r="V38" s="10">
        <v>628</v>
      </c>
      <c r="W38" s="6">
        <v>63.861658933140397</v>
      </c>
      <c r="X38" s="6">
        <v>68.149818667910395</v>
      </c>
      <c r="Y38" s="6">
        <v>-0.92879256965945001</v>
      </c>
      <c r="Z38" s="6">
        <v>-3.8216560509554101</v>
      </c>
      <c r="AA38" s="7">
        <v>652</v>
      </c>
      <c r="AB38" s="7">
        <v>25.661489143777398</v>
      </c>
      <c r="AC38" s="7">
        <v>29.242810652537401</v>
      </c>
      <c r="AD38" s="13">
        <v>651</v>
      </c>
      <c r="AE38" s="6">
        <v>26.158154083883801</v>
      </c>
      <c r="AF38" s="13">
        <v>630</v>
      </c>
      <c r="AG38" s="6">
        <v>19.282275920810601</v>
      </c>
      <c r="AH38" s="13">
        <v>563</v>
      </c>
      <c r="AI38" s="6">
        <v>57.4249290961056</v>
      </c>
      <c r="AJ38" s="6">
        <v>2.5000000000000001E-3</v>
      </c>
      <c r="AK38" s="6">
        <v>1.4E-3</v>
      </c>
      <c r="AL38" s="33">
        <f t="shared" si="1"/>
        <v>652</v>
      </c>
      <c r="AM38" s="33">
        <f t="shared" si="2"/>
        <v>25.661489143777398</v>
      </c>
      <c r="AN38" s="29">
        <f t="shared" si="3"/>
        <v>297</v>
      </c>
      <c r="AO38" s="29">
        <f t="shared" si="4"/>
        <v>1.883</v>
      </c>
      <c r="AP38" s="29">
        <f t="shared" si="5"/>
        <v>5.1999999999999998E-2</v>
      </c>
      <c r="AQ38" s="34">
        <f t="shared" si="6"/>
        <v>0.53106744556558683</v>
      </c>
    </row>
    <row r="39" spans="1:43" x14ac:dyDescent="0.75">
      <c r="A39" s="5" t="s">
        <v>72</v>
      </c>
      <c r="B39" s="22">
        <v>1490</v>
      </c>
      <c r="C39" s="22">
        <v>1.47</v>
      </c>
      <c r="D39" s="22">
        <v>0.18</v>
      </c>
      <c r="E39" s="22">
        <v>15640</v>
      </c>
      <c r="F39" s="20">
        <v>28.328611898017002</v>
      </c>
      <c r="G39" s="22">
        <v>1.1190123313877001</v>
      </c>
      <c r="H39" s="18">
        <v>5.74E-2</v>
      </c>
      <c r="I39" s="15">
        <v>1.4435489733183599E-3</v>
      </c>
      <c r="J39" s="24">
        <v>0.15978000000000001</v>
      </c>
      <c r="K39" s="18">
        <v>0.28299999999999997</v>
      </c>
      <c r="L39" s="15">
        <v>1.1998110652931999E-2</v>
      </c>
      <c r="M39" s="18">
        <v>3.5299999999999998E-2</v>
      </c>
      <c r="N39" s="15">
        <v>1.3943900760189001E-3</v>
      </c>
      <c r="O39" s="24">
        <v>0.83620000000000005</v>
      </c>
      <c r="P39" s="10">
        <v>224</v>
      </c>
      <c r="Q39" s="6">
        <v>8.5825780671324701</v>
      </c>
      <c r="R39" s="6">
        <v>9.9164707023497094</v>
      </c>
      <c r="S39" s="10">
        <v>253</v>
      </c>
      <c r="T39" s="6">
        <v>9.6640236430513404</v>
      </c>
      <c r="U39" s="6">
        <v>10.909370453384099</v>
      </c>
      <c r="V39" s="10">
        <v>521</v>
      </c>
      <c r="W39" s="6">
        <v>462.35131486973398</v>
      </c>
      <c r="X39" s="6">
        <v>549.81916725582903</v>
      </c>
      <c r="Y39" s="6">
        <v>11.4624505928854</v>
      </c>
      <c r="Z39" s="6">
        <v>57.0057581573896</v>
      </c>
      <c r="AA39" s="7">
        <v>224</v>
      </c>
      <c r="AB39" s="7">
        <v>8.5825780671324701</v>
      </c>
      <c r="AC39" s="7">
        <v>9.9164707023497094</v>
      </c>
      <c r="AD39" s="13">
        <v>221</v>
      </c>
      <c r="AE39" s="6">
        <v>8.5825780671324701</v>
      </c>
      <c r="AF39" s="13">
        <v>222</v>
      </c>
      <c r="AG39" s="6">
        <v>8.6884609093587599</v>
      </c>
      <c r="AH39" s="13">
        <v>224</v>
      </c>
      <c r="AI39" s="6">
        <v>460.125794062637</v>
      </c>
      <c r="AJ39" s="6">
        <v>8.8999999999999999E-3</v>
      </c>
      <c r="AK39" s="6">
        <v>1.9E-3</v>
      </c>
      <c r="AL39" s="33">
        <f t="shared" si="1"/>
        <v>224</v>
      </c>
      <c r="AM39" s="33">
        <f t="shared" si="2"/>
        <v>8.5825780671324701</v>
      </c>
      <c r="AN39" s="29">
        <f t="shared" si="3"/>
        <v>1490</v>
      </c>
      <c r="AO39" s="29">
        <f t="shared" si="4"/>
        <v>1.47</v>
      </c>
      <c r="AP39" s="29">
        <f t="shared" si="5"/>
        <v>0.18</v>
      </c>
      <c r="AQ39" s="34">
        <f t="shared" si="6"/>
        <v>0.68027210884353739</v>
      </c>
    </row>
    <row r="40" spans="1:43" x14ac:dyDescent="0.75">
      <c r="A40" s="5" t="s">
        <v>73</v>
      </c>
      <c r="B40" s="22">
        <v>1407</v>
      </c>
      <c r="C40" s="22">
        <v>1.006</v>
      </c>
      <c r="D40" s="22">
        <v>7.0999999999999994E-2</v>
      </c>
      <c r="E40" s="22">
        <v>2820</v>
      </c>
      <c r="F40" s="20">
        <v>113.507377979569</v>
      </c>
      <c r="G40" s="22">
        <v>5.1320091838869901</v>
      </c>
      <c r="H40" s="18">
        <v>4.8099999999999997E-2</v>
      </c>
      <c r="I40" s="15">
        <v>3.3744938283555301E-3</v>
      </c>
      <c r="J40" s="24">
        <v>0.57374999999999998</v>
      </c>
      <c r="K40" s="18">
        <v>5.79E-2</v>
      </c>
      <c r="L40" s="15">
        <v>2.2255481202616101E-3</v>
      </c>
      <c r="M40" s="18">
        <v>8.8100000000000001E-3</v>
      </c>
      <c r="N40" s="15">
        <v>3.9832653801749103E-4</v>
      </c>
      <c r="O40" s="24">
        <v>0.80062999999999995</v>
      </c>
      <c r="P40" s="10">
        <v>56.5</v>
      </c>
      <c r="Q40" s="6">
        <v>2.5378566407559999</v>
      </c>
      <c r="R40" s="6">
        <v>2.83892423432119</v>
      </c>
      <c r="S40" s="10">
        <v>57.1</v>
      </c>
      <c r="T40" s="6">
        <v>2.1419899763656098</v>
      </c>
      <c r="U40" s="6">
        <v>2.4830487451476202</v>
      </c>
      <c r="V40" s="10">
        <v>96</v>
      </c>
      <c r="W40" s="6">
        <v>780.006567071012</v>
      </c>
      <c r="X40" s="6">
        <v>791.19787694634897</v>
      </c>
      <c r="Y40" s="6">
        <v>1.0507880910683001</v>
      </c>
      <c r="Z40" s="6">
        <v>41.1458333333333</v>
      </c>
      <c r="AA40" s="7">
        <v>56.5</v>
      </c>
      <c r="AB40" s="7">
        <v>2.5378566407559999</v>
      </c>
      <c r="AC40" s="7">
        <v>2.83892423432119</v>
      </c>
      <c r="AD40" s="13">
        <v>56.5</v>
      </c>
      <c r="AE40" s="6">
        <v>2.5895069663990702</v>
      </c>
      <c r="AF40" s="13">
        <v>56.6</v>
      </c>
      <c r="AG40" s="6">
        <v>2.5890212550017302</v>
      </c>
      <c r="AH40" s="13">
        <v>54.6</v>
      </c>
      <c r="AI40" s="6">
        <v>778.36251253763805</v>
      </c>
      <c r="AJ40" s="6">
        <v>1.1999999999999999E-3</v>
      </c>
      <c r="AK40" s="6">
        <v>2.3999999999999998E-3</v>
      </c>
      <c r="AL40" s="33">
        <f t="shared" si="1"/>
        <v>56.5</v>
      </c>
      <c r="AM40" s="33">
        <f t="shared" si="2"/>
        <v>2.5378566407559999</v>
      </c>
      <c r="AN40" s="29">
        <f t="shared" si="3"/>
        <v>1407</v>
      </c>
      <c r="AO40" s="29">
        <f t="shared" si="4"/>
        <v>1.006</v>
      </c>
      <c r="AP40" s="29">
        <f t="shared" si="5"/>
        <v>7.0999999999999994E-2</v>
      </c>
      <c r="AQ40" s="34">
        <f t="shared" si="6"/>
        <v>0.99403578528827041</v>
      </c>
    </row>
    <row r="41" spans="1:43" x14ac:dyDescent="0.75">
      <c r="A41" s="5" t="s">
        <v>74</v>
      </c>
      <c r="B41" s="22">
        <v>334</v>
      </c>
      <c r="C41" s="22">
        <v>2.83</v>
      </c>
      <c r="D41" s="22">
        <v>0.25</v>
      </c>
      <c r="E41" s="22">
        <v>9960</v>
      </c>
      <c r="F41" s="20">
        <v>9.3283582089552208</v>
      </c>
      <c r="G41" s="22">
        <v>0.39994277624482699</v>
      </c>
      <c r="H41" s="18">
        <v>6.1400000000000003E-2</v>
      </c>
      <c r="I41" s="15">
        <v>2.1148632951379798E-3</v>
      </c>
      <c r="J41" s="24">
        <v>0.70750000000000002</v>
      </c>
      <c r="K41" s="18">
        <v>0.89800000000000002</v>
      </c>
      <c r="L41" s="15">
        <v>3.0318170206000201E-2</v>
      </c>
      <c r="M41" s="18">
        <v>0.1072</v>
      </c>
      <c r="N41" s="15">
        <v>4.5960783937613603E-3</v>
      </c>
      <c r="O41" s="24">
        <v>0.68998000000000004</v>
      </c>
      <c r="P41" s="10">
        <v>656</v>
      </c>
      <c r="Q41" s="6">
        <v>26.710278992227298</v>
      </c>
      <c r="R41" s="6">
        <v>30.206132270899399</v>
      </c>
      <c r="S41" s="10">
        <v>650</v>
      </c>
      <c r="T41" s="6">
        <v>16.1405659938181</v>
      </c>
      <c r="U41" s="6">
        <v>19.452429414199599</v>
      </c>
      <c r="V41" s="10">
        <v>636</v>
      </c>
      <c r="W41" s="6">
        <v>75.4927444835199</v>
      </c>
      <c r="X41" s="6">
        <v>79.254656082897995</v>
      </c>
      <c r="Y41" s="6">
        <v>-0.92307692307692002</v>
      </c>
      <c r="Z41" s="6">
        <v>-3.14465408805032</v>
      </c>
      <c r="AA41" s="7">
        <v>656</v>
      </c>
      <c r="AB41" s="7">
        <v>26.710278992227298</v>
      </c>
      <c r="AC41" s="7">
        <v>30.206132270899399</v>
      </c>
      <c r="AD41" s="13">
        <v>654</v>
      </c>
      <c r="AE41" s="6">
        <v>27.215216402641701</v>
      </c>
      <c r="AF41" s="13">
        <v>633</v>
      </c>
      <c r="AG41" s="6">
        <v>21.292225590595201</v>
      </c>
      <c r="AH41" s="13">
        <v>566</v>
      </c>
      <c r="AI41" s="6">
        <v>59.715722131227899</v>
      </c>
      <c r="AJ41" s="6">
        <v>4.1999999999999997E-3</v>
      </c>
      <c r="AK41" s="6">
        <v>2.2000000000000001E-3</v>
      </c>
      <c r="AL41" s="33">
        <f t="shared" si="1"/>
        <v>656</v>
      </c>
      <c r="AM41" s="33">
        <f t="shared" si="2"/>
        <v>26.710278992227298</v>
      </c>
      <c r="AN41" s="29">
        <f t="shared" si="3"/>
        <v>334</v>
      </c>
      <c r="AO41" s="29">
        <f t="shared" si="4"/>
        <v>2.83</v>
      </c>
      <c r="AP41" s="29">
        <f t="shared" si="5"/>
        <v>0.25</v>
      </c>
      <c r="AQ41" s="34">
        <f t="shared" si="6"/>
        <v>0.35335689045936397</v>
      </c>
    </row>
    <row r="42" spans="1:43" x14ac:dyDescent="0.75">
      <c r="A42" s="5" t="s">
        <v>75</v>
      </c>
      <c r="B42" s="22">
        <v>543</v>
      </c>
      <c r="C42" s="22">
        <v>1.052</v>
      </c>
      <c r="D42" s="22">
        <v>9.5000000000000001E-2</v>
      </c>
      <c r="E42" s="22">
        <v>5820</v>
      </c>
      <c r="F42" s="20">
        <v>22.421524663677101</v>
      </c>
      <c r="G42" s="22">
        <v>0.89192910530178404</v>
      </c>
      <c r="H42" s="18">
        <v>5.3600000000000002E-2</v>
      </c>
      <c r="I42" s="15">
        <v>2.27318202219966E-3</v>
      </c>
      <c r="J42" s="24">
        <v>0.30746000000000001</v>
      </c>
      <c r="K42" s="18">
        <v>0.32800000000000001</v>
      </c>
      <c r="L42" s="15">
        <v>1.26725503920876E-2</v>
      </c>
      <c r="M42" s="18">
        <v>4.4600000000000001E-2</v>
      </c>
      <c r="N42" s="15">
        <v>1.7741896991021E-3</v>
      </c>
      <c r="O42" s="24">
        <v>0.82889999999999997</v>
      </c>
      <c r="P42" s="10">
        <v>281</v>
      </c>
      <c r="Q42" s="6">
        <v>10.8554148970365</v>
      </c>
      <c r="R42" s="6">
        <v>12.511282571352901</v>
      </c>
      <c r="S42" s="10">
        <v>288</v>
      </c>
      <c r="T42" s="6">
        <v>9.5798288507204692</v>
      </c>
      <c r="U42" s="6">
        <v>11.1309037695846</v>
      </c>
      <c r="V42" s="10">
        <v>342</v>
      </c>
      <c r="W42" s="6">
        <v>118.87826159498999</v>
      </c>
      <c r="X42" s="6">
        <v>123.414398023327</v>
      </c>
      <c r="Y42" s="6">
        <v>2.4305555555555598</v>
      </c>
      <c r="Z42" s="6">
        <v>17.836257309941502</v>
      </c>
      <c r="AA42" s="7">
        <v>281</v>
      </c>
      <c r="AB42" s="7">
        <v>10.8554148970365</v>
      </c>
      <c r="AC42" s="7">
        <v>12.511282571352901</v>
      </c>
      <c r="AD42" s="13">
        <v>280</v>
      </c>
      <c r="AE42" s="6">
        <v>10.8554148970365</v>
      </c>
      <c r="AF42" s="13">
        <v>275</v>
      </c>
      <c r="AG42" s="6">
        <v>10.054756128772899</v>
      </c>
      <c r="AH42" s="13">
        <v>228</v>
      </c>
      <c r="AI42" s="6">
        <v>112.618542344709</v>
      </c>
      <c r="AJ42" s="6">
        <v>3.5000000000000001E-3</v>
      </c>
      <c r="AK42" s="6">
        <v>1.5E-3</v>
      </c>
      <c r="AL42" s="33">
        <f t="shared" si="1"/>
        <v>281</v>
      </c>
      <c r="AM42" s="33">
        <f t="shared" si="2"/>
        <v>10.8554148970365</v>
      </c>
      <c r="AN42" s="29">
        <f t="shared" si="3"/>
        <v>543</v>
      </c>
      <c r="AO42" s="29">
        <f t="shared" si="4"/>
        <v>1.052</v>
      </c>
      <c r="AP42" s="29">
        <f t="shared" si="5"/>
        <v>9.5000000000000001E-2</v>
      </c>
      <c r="AQ42" s="34">
        <f t="shared" si="6"/>
        <v>0.9505703422053231</v>
      </c>
    </row>
    <row r="43" spans="1:43" x14ac:dyDescent="0.75">
      <c r="A43" s="5" t="s">
        <v>76</v>
      </c>
      <c r="B43" s="22">
        <v>1300</v>
      </c>
      <c r="C43" s="22">
        <v>1.4990000000000001</v>
      </c>
      <c r="D43" s="22">
        <v>7.0999999999999994E-2</v>
      </c>
      <c r="E43" s="22">
        <v>3450</v>
      </c>
      <c r="F43" s="20">
        <v>76.161462300076195</v>
      </c>
      <c r="G43" s="22">
        <v>2.4659269089522602</v>
      </c>
      <c r="H43" s="18">
        <v>4.8099999999999997E-2</v>
      </c>
      <c r="I43" s="15">
        <v>2.8765869729554402E-3</v>
      </c>
      <c r="J43" s="24">
        <v>0.39711999999999997</v>
      </c>
      <c r="K43" s="18">
        <v>8.6900000000000005E-2</v>
      </c>
      <c r="L43" s="15">
        <v>2.815480830622E-3</v>
      </c>
      <c r="M43" s="18">
        <v>1.3129999999999999E-2</v>
      </c>
      <c r="N43" s="15">
        <v>4.2511815472995199E-4</v>
      </c>
      <c r="O43" s="24">
        <v>0.52822999999999998</v>
      </c>
      <c r="P43" s="10">
        <v>84.1</v>
      </c>
      <c r="Q43" s="6">
        <v>2.6941346005644</v>
      </c>
      <c r="R43" s="6">
        <v>3.2898788131395</v>
      </c>
      <c r="S43" s="10">
        <v>84.6</v>
      </c>
      <c r="T43" s="6">
        <v>2.6291907136843902</v>
      </c>
      <c r="U43" s="6">
        <v>3.2060601667271098</v>
      </c>
      <c r="V43" s="10">
        <v>101</v>
      </c>
      <c r="W43" s="6">
        <v>177.090431973954</v>
      </c>
      <c r="X43" s="6">
        <v>180.367234714765</v>
      </c>
      <c r="Y43" s="6">
        <v>0.59101654846335805</v>
      </c>
      <c r="Z43" s="6">
        <v>16.7326732673267</v>
      </c>
      <c r="AA43" s="7">
        <v>84.1</v>
      </c>
      <c r="AB43" s="7">
        <v>2.6941346005644</v>
      </c>
      <c r="AC43" s="7">
        <v>3.2898788131395</v>
      </c>
      <c r="AD43" s="13">
        <v>84</v>
      </c>
      <c r="AE43" s="6">
        <v>2.73467205455395</v>
      </c>
      <c r="AF43" s="13">
        <v>84</v>
      </c>
      <c r="AG43" s="6">
        <v>2.71022578559873</v>
      </c>
      <c r="AH43" s="13">
        <v>83.1</v>
      </c>
      <c r="AI43" s="6">
        <v>171.71135683676101</v>
      </c>
      <c r="AJ43" s="6">
        <v>6.9999999999999999E-4</v>
      </c>
      <c r="AK43" s="6">
        <v>2.2000000000000001E-3</v>
      </c>
      <c r="AL43" s="33">
        <f t="shared" si="1"/>
        <v>84.1</v>
      </c>
      <c r="AM43" s="33">
        <f t="shared" si="2"/>
        <v>2.6941346005644</v>
      </c>
      <c r="AN43" s="29">
        <f t="shared" si="3"/>
        <v>1300</v>
      </c>
      <c r="AO43" s="29">
        <f t="shared" si="4"/>
        <v>1.4990000000000001</v>
      </c>
      <c r="AP43" s="29">
        <f t="shared" si="5"/>
        <v>7.0999999999999994E-2</v>
      </c>
      <c r="AQ43" s="34">
        <f t="shared" si="6"/>
        <v>0.66711140760507004</v>
      </c>
    </row>
    <row r="44" spans="1:43" x14ac:dyDescent="0.75">
      <c r="A44" s="5" t="s">
        <v>77</v>
      </c>
      <c r="B44" s="22">
        <v>193</v>
      </c>
      <c r="C44" s="22">
        <v>2.0499999999999998</v>
      </c>
      <c r="D44" s="22">
        <v>0.14000000000000001</v>
      </c>
      <c r="E44" s="22">
        <v>1493</v>
      </c>
      <c r="F44" s="20">
        <v>26.1780104712042</v>
      </c>
      <c r="G44" s="22">
        <v>1.52060449893511</v>
      </c>
      <c r="H44" s="18">
        <v>5.21E-2</v>
      </c>
      <c r="I44" s="15">
        <v>5.8003853120240801E-3</v>
      </c>
      <c r="J44" s="24">
        <v>9.4344999999999998E-2</v>
      </c>
      <c r="K44" s="18">
        <v>0.27100000000000002</v>
      </c>
      <c r="L44" s="15">
        <v>1.4454637856411301E-2</v>
      </c>
      <c r="M44" s="18">
        <v>3.8199999999999998E-2</v>
      </c>
      <c r="N44" s="15">
        <v>2.2189269090260701E-3</v>
      </c>
      <c r="O44" s="24">
        <v>0.88424999999999998</v>
      </c>
      <c r="P44" s="10">
        <v>241</v>
      </c>
      <c r="Q44" s="6">
        <v>13.5063344925303</v>
      </c>
      <c r="R44" s="6">
        <v>14.5312256538301</v>
      </c>
      <c r="S44" s="10">
        <v>243</v>
      </c>
      <c r="T44" s="6">
        <v>11.668832662378801</v>
      </c>
      <c r="U44" s="6">
        <v>12.653128371964099</v>
      </c>
      <c r="V44" s="10">
        <v>277</v>
      </c>
      <c r="W44" s="6">
        <v>307.74937216332597</v>
      </c>
      <c r="X44" s="6">
        <v>309.35105465794601</v>
      </c>
      <c r="Y44" s="6">
        <v>0.82304526748970397</v>
      </c>
      <c r="Z44" s="6">
        <v>12.996389891696801</v>
      </c>
      <c r="AA44" s="7">
        <v>241</v>
      </c>
      <c r="AB44" s="7">
        <v>13.5063344925303</v>
      </c>
      <c r="AC44" s="7">
        <v>14.5312256538301</v>
      </c>
      <c r="AD44" s="13">
        <v>241</v>
      </c>
      <c r="AE44" s="6">
        <v>14.061083579301901</v>
      </c>
      <c r="AF44" s="13">
        <v>239</v>
      </c>
      <c r="AG44" s="6">
        <v>13.325338858828299</v>
      </c>
      <c r="AH44" s="13">
        <v>223</v>
      </c>
      <c r="AI44" s="6">
        <v>303.09884207453001</v>
      </c>
      <c r="AJ44" s="6">
        <v>1.9E-3</v>
      </c>
      <c r="AK44" s="6">
        <v>2.8E-3</v>
      </c>
      <c r="AL44" s="33">
        <f t="shared" si="1"/>
        <v>241</v>
      </c>
      <c r="AM44" s="33">
        <f t="shared" si="2"/>
        <v>13.5063344925303</v>
      </c>
      <c r="AN44" s="29">
        <f t="shared" si="3"/>
        <v>193</v>
      </c>
      <c r="AO44" s="29">
        <f t="shared" si="4"/>
        <v>2.0499999999999998</v>
      </c>
      <c r="AP44" s="29">
        <f t="shared" si="5"/>
        <v>0.14000000000000001</v>
      </c>
      <c r="AQ44" s="34">
        <f t="shared" si="6"/>
        <v>0.48780487804878053</v>
      </c>
    </row>
    <row r="45" spans="1:43" x14ac:dyDescent="0.75">
      <c r="A45" s="5" t="s">
        <v>78</v>
      </c>
      <c r="B45" s="22">
        <v>1405</v>
      </c>
      <c r="C45" s="22">
        <v>2.68</v>
      </c>
      <c r="D45" s="22">
        <v>0.17</v>
      </c>
      <c r="E45" s="22">
        <v>14020</v>
      </c>
      <c r="F45" s="20">
        <v>20.161290322580601</v>
      </c>
      <c r="G45" s="22">
        <v>1.04101689028348</v>
      </c>
      <c r="H45" s="18">
        <v>5.21E-2</v>
      </c>
      <c r="I45" s="15">
        <v>1.43544726092834E-3</v>
      </c>
      <c r="J45" s="24">
        <v>0.75993999999999995</v>
      </c>
      <c r="K45" s="18">
        <v>0.35199999999999998</v>
      </c>
      <c r="L45" s="15">
        <v>1.3519568951708499E-2</v>
      </c>
      <c r="M45" s="18">
        <v>4.9599999999999998E-2</v>
      </c>
      <c r="N45" s="15">
        <v>2.56106811279981E-3</v>
      </c>
      <c r="O45" s="24">
        <v>0.91686000000000001</v>
      </c>
      <c r="P45" s="10">
        <v>312</v>
      </c>
      <c r="Q45" s="6">
        <v>15.8781294501403</v>
      </c>
      <c r="R45" s="6">
        <v>17.3064720574639</v>
      </c>
      <c r="S45" s="10">
        <v>306</v>
      </c>
      <c r="T45" s="6">
        <v>10.263009585744101</v>
      </c>
      <c r="U45" s="6">
        <v>11.875372376976999</v>
      </c>
      <c r="V45" s="10">
        <v>279</v>
      </c>
      <c r="W45" s="6">
        <v>60.363595585036002</v>
      </c>
      <c r="X45" s="6">
        <v>65.022727554028194</v>
      </c>
      <c r="Y45" s="6">
        <v>-1.9607843137254799</v>
      </c>
      <c r="Z45" s="6">
        <v>-11.8279569892473</v>
      </c>
      <c r="AA45" s="7">
        <v>312</v>
      </c>
      <c r="AB45" s="7">
        <v>15.8781294501403</v>
      </c>
      <c r="AC45" s="7">
        <v>17.3064720574639</v>
      </c>
      <c r="AD45" s="13">
        <v>311</v>
      </c>
      <c r="AE45" s="6">
        <v>15.8781294501403</v>
      </c>
      <c r="AF45" s="13">
        <v>295</v>
      </c>
      <c r="AG45" s="6">
        <v>12.251096512438201</v>
      </c>
      <c r="AH45" s="13">
        <v>235</v>
      </c>
      <c r="AI45" s="6">
        <v>46.254239502490798</v>
      </c>
      <c r="AJ45" s="6">
        <v>1.6999999999999999E-3</v>
      </c>
      <c r="AK45" s="6">
        <v>2.3E-3</v>
      </c>
      <c r="AL45" s="33">
        <f t="shared" si="1"/>
        <v>312</v>
      </c>
      <c r="AM45" s="33">
        <f t="shared" si="2"/>
        <v>15.8781294501403</v>
      </c>
      <c r="AN45" s="29">
        <f t="shared" si="3"/>
        <v>1405</v>
      </c>
      <c r="AO45" s="29">
        <f t="shared" si="4"/>
        <v>2.68</v>
      </c>
      <c r="AP45" s="29">
        <f t="shared" si="5"/>
        <v>0.17</v>
      </c>
      <c r="AQ45" s="34">
        <f t="shared" si="6"/>
        <v>0.37313432835820892</v>
      </c>
    </row>
    <row r="46" spans="1:43" x14ac:dyDescent="0.75">
      <c r="A46" s="5" t="s">
        <v>79</v>
      </c>
      <c r="B46" s="22">
        <v>434</v>
      </c>
      <c r="C46" s="22">
        <v>12.4</v>
      </c>
      <c r="D46" s="22">
        <v>1.7</v>
      </c>
      <c r="E46" s="22">
        <v>8060</v>
      </c>
      <c r="F46" s="20">
        <v>12.8700128700129</v>
      </c>
      <c r="G46" s="22">
        <v>0.53574694479748597</v>
      </c>
      <c r="H46" s="18">
        <v>5.62E-2</v>
      </c>
      <c r="I46" s="15">
        <v>1.94562460129664E-3</v>
      </c>
      <c r="J46" s="24">
        <v>0.62385999999999997</v>
      </c>
      <c r="K46" s="18">
        <v>0.6</v>
      </c>
      <c r="L46" s="15">
        <v>2.21308517685153E-2</v>
      </c>
      <c r="M46" s="18">
        <v>7.7700000000000005E-2</v>
      </c>
      <c r="N46" s="15">
        <v>3.23445967235642E-3</v>
      </c>
      <c r="O46" s="24">
        <v>0.85938999999999999</v>
      </c>
      <c r="P46" s="10">
        <v>482</v>
      </c>
      <c r="Q46" s="6">
        <v>19.485952301605899</v>
      </c>
      <c r="R46" s="6">
        <v>22.136708131360901</v>
      </c>
      <c r="S46" s="10">
        <v>476</v>
      </c>
      <c r="T46" s="6">
        <v>13.9834179642425</v>
      </c>
      <c r="U46" s="6">
        <v>16.419147191240899</v>
      </c>
      <c r="V46" s="10">
        <v>451</v>
      </c>
      <c r="W46" s="6">
        <v>73.8984695653523</v>
      </c>
      <c r="X46" s="6">
        <v>77.715467420701799</v>
      </c>
      <c r="Y46" s="6">
        <v>-1.26050420168067</v>
      </c>
      <c r="Z46" s="6">
        <v>-6.8736141906873804</v>
      </c>
      <c r="AA46" s="7">
        <v>482</v>
      </c>
      <c r="AB46" s="7">
        <v>19.485952301605899</v>
      </c>
      <c r="AC46" s="7">
        <v>22.136708131360901</v>
      </c>
      <c r="AD46" s="13">
        <v>481</v>
      </c>
      <c r="AE46" s="6">
        <v>19.485952301605899</v>
      </c>
      <c r="AF46" s="13">
        <v>465</v>
      </c>
      <c r="AG46" s="6">
        <v>15.3928222871149</v>
      </c>
      <c r="AH46" s="13">
        <v>381</v>
      </c>
      <c r="AI46" s="6">
        <v>66.510681879689798</v>
      </c>
      <c r="AJ46" s="6">
        <v>1.8E-3</v>
      </c>
      <c r="AK46" s="6">
        <v>1.1000000000000001E-3</v>
      </c>
      <c r="AL46" s="33">
        <f t="shared" si="1"/>
        <v>482</v>
      </c>
      <c r="AM46" s="33">
        <f t="shared" si="2"/>
        <v>19.485952301605899</v>
      </c>
      <c r="AN46" s="29">
        <f t="shared" si="3"/>
        <v>434</v>
      </c>
      <c r="AO46" s="29">
        <f t="shared" si="4"/>
        <v>12.4</v>
      </c>
      <c r="AP46" s="29">
        <f t="shared" si="5"/>
        <v>1.7</v>
      </c>
      <c r="AQ46" s="34">
        <f t="shared" si="6"/>
        <v>8.0645161290322578E-2</v>
      </c>
    </row>
    <row r="47" spans="1:43" x14ac:dyDescent="0.75">
      <c r="A47" s="5" t="s">
        <v>80</v>
      </c>
      <c r="B47" s="22">
        <v>868</v>
      </c>
      <c r="C47" s="22">
        <v>1.07</v>
      </c>
      <c r="D47" s="22">
        <v>4.7E-2</v>
      </c>
      <c r="E47" s="22">
        <v>1450</v>
      </c>
      <c r="F47" s="20">
        <v>115.740740740741</v>
      </c>
      <c r="G47" s="22">
        <v>3.62737748649295</v>
      </c>
      <c r="H47" s="18">
        <v>4.7100000000000003E-2</v>
      </c>
      <c r="I47" s="15">
        <v>5.3986879044336496E-3</v>
      </c>
      <c r="J47" s="24">
        <v>0.2492</v>
      </c>
      <c r="K47" s="18">
        <v>5.67E-2</v>
      </c>
      <c r="L47" s="15">
        <v>2.2067720390651999E-3</v>
      </c>
      <c r="M47" s="18">
        <v>8.6400000000000001E-3</v>
      </c>
      <c r="N47" s="15">
        <v>2.7078227841570402E-4</v>
      </c>
      <c r="O47" s="24">
        <v>0.47449000000000002</v>
      </c>
      <c r="P47" s="10">
        <v>55.5</v>
      </c>
      <c r="Q47" s="6">
        <v>1.73466578013393</v>
      </c>
      <c r="R47" s="6">
        <v>2.1369358625813102</v>
      </c>
      <c r="S47" s="10">
        <v>56</v>
      </c>
      <c r="T47" s="6">
        <v>2.12497702668924</v>
      </c>
      <c r="U47" s="6">
        <v>2.4559453785465699</v>
      </c>
      <c r="V47" s="10">
        <v>55</v>
      </c>
      <c r="W47" s="6">
        <v>262.21525576745501</v>
      </c>
      <c r="X47" s="6">
        <v>263.49506903698602</v>
      </c>
      <c r="Y47" s="6">
        <v>0.89285714285713902</v>
      </c>
      <c r="Z47" s="6">
        <v>-0.90909090909090695</v>
      </c>
      <c r="AA47" s="7">
        <v>55.5</v>
      </c>
      <c r="AB47" s="7">
        <v>1.73466578013393</v>
      </c>
      <c r="AC47" s="7">
        <v>2.1369358625813102</v>
      </c>
      <c r="AD47" s="13">
        <v>55.5</v>
      </c>
      <c r="AE47" s="6">
        <v>1.73466578013393</v>
      </c>
      <c r="AF47" s="13">
        <v>55.5</v>
      </c>
      <c r="AG47" s="6">
        <v>1.7334582094636799</v>
      </c>
      <c r="AH47" s="13">
        <v>55.5</v>
      </c>
      <c r="AI47" s="6">
        <v>255.580914011966</v>
      </c>
      <c r="AJ47" s="6">
        <v>0</v>
      </c>
      <c r="AK47" s="6">
        <v>2.7000000000000001E-3</v>
      </c>
      <c r="AL47" s="33">
        <f t="shared" si="1"/>
        <v>55.5</v>
      </c>
      <c r="AM47" s="33">
        <f t="shared" si="2"/>
        <v>1.73466578013393</v>
      </c>
      <c r="AN47" s="29">
        <f t="shared" si="3"/>
        <v>868</v>
      </c>
      <c r="AO47" s="29">
        <f t="shared" si="4"/>
        <v>1.07</v>
      </c>
      <c r="AP47" s="29">
        <f t="shared" si="5"/>
        <v>4.7E-2</v>
      </c>
      <c r="AQ47" s="34">
        <f t="shared" si="6"/>
        <v>0.93457943925233644</v>
      </c>
    </row>
    <row r="48" spans="1:43" x14ac:dyDescent="0.75">
      <c r="A48" s="5" t="s">
        <v>330</v>
      </c>
      <c r="B48" s="22">
        <v>221</v>
      </c>
      <c r="C48" s="22">
        <v>1.87</v>
      </c>
      <c r="D48" s="22">
        <v>0.13</v>
      </c>
      <c r="E48" s="22">
        <v>1720</v>
      </c>
      <c r="F48" s="20">
        <v>24.5700245700246</v>
      </c>
      <c r="G48" s="22">
        <v>1.00717221127099</v>
      </c>
      <c r="H48" s="18">
        <v>5.04E-2</v>
      </c>
      <c r="I48" s="15">
        <v>5.1822156899469403E-3</v>
      </c>
      <c r="J48" s="24">
        <v>0.25956000000000001</v>
      </c>
      <c r="K48" s="18">
        <v>0.28199999999999997</v>
      </c>
      <c r="L48" s="15">
        <v>1.24868628502118E-2</v>
      </c>
      <c r="M48" s="18">
        <v>4.07E-2</v>
      </c>
      <c r="N48" s="15">
        <v>1.6683706962482901E-3</v>
      </c>
      <c r="O48" s="24">
        <v>0.56328999999999996</v>
      </c>
      <c r="P48" s="10">
        <v>257</v>
      </c>
      <c r="Q48" s="6">
        <v>10.0283448406958</v>
      </c>
      <c r="R48" s="6">
        <v>11.533901146996699</v>
      </c>
      <c r="S48" s="10">
        <v>252</v>
      </c>
      <c r="T48" s="6">
        <v>9.6553737125218895</v>
      </c>
      <c r="U48" s="6">
        <v>10.8952378962059</v>
      </c>
      <c r="V48" s="10">
        <v>200</v>
      </c>
      <c r="W48" s="6">
        <v>207.55284544024801</v>
      </c>
      <c r="X48" s="6">
        <v>208.769986231259</v>
      </c>
      <c r="Y48" s="6">
        <v>-1.98412698412697</v>
      </c>
      <c r="Z48" s="6">
        <v>-28.5</v>
      </c>
      <c r="AA48" s="7">
        <v>257</v>
      </c>
      <c r="AB48" s="7">
        <v>10.0283448406958</v>
      </c>
      <c r="AC48" s="7">
        <v>11.533901146996699</v>
      </c>
      <c r="AD48" s="13">
        <v>258</v>
      </c>
      <c r="AE48" s="6">
        <v>10.518493249696499</v>
      </c>
      <c r="AF48" s="13">
        <v>255</v>
      </c>
      <c r="AG48" s="6">
        <v>10.163525054254499</v>
      </c>
      <c r="AH48" s="13">
        <v>228</v>
      </c>
      <c r="AI48" s="6">
        <v>194.988914172943</v>
      </c>
      <c r="AJ48" s="6">
        <v>-4.0000000000000002E-4</v>
      </c>
      <c r="AK48" s="6">
        <v>3.3999999999999998E-3</v>
      </c>
      <c r="AL48" s="33">
        <f t="shared" si="1"/>
        <v>257</v>
      </c>
      <c r="AM48" s="33">
        <f t="shared" si="2"/>
        <v>10.0283448406958</v>
      </c>
      <c r="AN48" s="29">
        <f t="shared" si="3"/>
        <v>221</v>
      </c>
      <c r="AO48" s="29">
        <f t="shared" si="4"/>
        <v>1.87</v>
      </c>
      <c r="AP48" s="29">
        <f t="shared" si="5"/>
        <v>0.13</v>
      </c>
      <c r="AQ48" s="34">
        <f t="shared" si="6"/>
        <v>0.53475935828876997</v>
      </c>
    </row>
    <row r="49" spans="1:43" x14ac:dyDescent="0.75">
      <c r="A49" s="5" t="s">
        <v>81</v>
      </c>
      <c r="B49" s="22">
        <v>279</v>
      </c>
      <c r="C49" s="22">
        <v>1.069</v>
      </c>
      <c r="D49" s="22">
        <v>5.2999999999999999E-2</v>
      </c>
      <c r="E49" s="22">
        <v>8870</v>
      </c>
      <c r="F49" s="20">
        <v>8.0192461908580608</v>
      </c>
      <c r="G49" s="22">
        <v>0.26841877501994299</v>
      </c>
      <c r="H49" s="18">
        <v>6.4500000000000002E-2</v>
      </c>
      <c r="I49" s="15">
        <v>2.0067468338442499E-3</v>
      </c>
      <c r="J49" s="24">
        <v>0.44866</v>
      </c>
      <c r="K49" s="18">
        <v>1.1060000000000001</v>
      </c>
      <c r="L49" s="15">
        <v>3.4600267307637898E-2</v>
      </c>
      <c r="M49" s="18">
        <v>0.12470000000000001</v>
      </c>
      <c r="N49" s="15">
        <v>4.1739361092498701E-3</v>
      </c>
      <c r="O49" s="24">
        <v>0.69308000000000003</v>
      </c>
      <c r="P49" s="10">
        <v>757</v>
      </c>
      <c r="Q49" s="6">
        <v>23.949333471958401</v>
      </c>
      <c r="R49" s="6">
        <v>28.8876070267515</v>
      </c>
      <c r="S49" s="10">
        <v>755</v>
      </c>
      <c r="T49" s="6">
        <v>16.7294437818802</v>
      </c>
      <c r="U49" s="6">
        <v>20.618169941955699</v>
      </c>
      <c r="V49" s="10">
        <v>751</v>
      </c>
      <c r="W49" s="6">
        <v>65.815958935064899</v>
      </c>
      <c r="X49" s="6">
        <v>69.997082297720596</v>
      </c>
      <c r="Y49" s="6">
        <v>-0.26490066225166198</v>
      </c>
      <c r="Z49" s="6">
        <v>-0.798934753661797</v>
      </c>
      <c r="AA49" s="7">
        <v>757</v>
      </c>
      <c r="AB49" s="7">
        <v>23.949333471958401</v>
      </c>
      <c r="AC49" s="7">
        <v>28.8876070267515</v>
      </c>
      <c r="AD49" s="13">
        <v>755</v>
      </c>
      <c r="AE49" s="6">
        <v>23.949333471958401</v>
      </c>
      <c r="AF49" s="13">
        <v>737</v>
      </c>
      <c r="AG49" s="6">
        <v>17.513717174006501</v>
      </c>
      <c r="AH49" s="13">
        <v>701</v>
      </c>
      <c r="AI49" s="6">
        <v>59.305214362163397</v>
      </c>
      <c r="AJ49" s="6">
        <v>2.5999999999999999E-3</v>
      </c>
      <c r="AK49" s="6">
        <v>1.6000000000000001E-3</v>
      </c>
      <c r="AL49" s="33">
        <f t="shared" si="1"/>
        <v>757</v>
      </c>
      <c r="AM49" s="33">
        <f t="shared" si="2"/>
        <v>23.949333471958401</v>
      </c>
      <c r="AN49" s="29">
        <f t="shared" si="3"/>
        <v>279</v>
      </c>
      <c r="AO49" s="29">
        <f t="shared" si="4"/>
        <v>1.069</v>
      </c>
      <c r="AP49" s="29">
        <f t="shared" si="5"/>
        <v>5.2999999999999999E-2</v>
      </c>
      <c r="AQ49" s="34">
        <f t="shared" si="6"/>
        <v>0.93545369504209541</v>
      </c>
    </row>
    <row r="50" spans="1:43" x14ac:dyDescent="0.75">
      <c r="A50" s="5" t="s">
        <v>331</v>
      </c>
      <c r="B50" s="22">
        <v>2090</v>
      </c>
      <c r="C50" s="22">
        <v>0.98799999999999999</v>
      </c>
      <c r="D50" s="22">
        <v>6.8000000000000005E-2</v>
      </c>
      <c r="E50" s="22">
        <v>24100</v>
      </c>
      <c r="F50" s="20">
        <v>19.3050193050193</v>
      </c>
      <c r="G50" s="22">
        <v>0.70294090832322098</v>
      </c>
      <c r="H50" s="18">
        <v>5.2400000000000002E-2</v>
      </c>
      <c r="I50" s="15">
        <v>1.0763702257089399E-3</v>
      </c>
      <c r="J50" s="24">
        <v>0.58755000000000002</v>
      </c>
      <c r="K50" s="18">
        <v>0.372</v>
      </c>
      <c r="L50" s="15">
        <v>1.2115339922594E-2</v>
      </c>
      <c r="M50" s="18">
        <v>5.1799999999999999E-2</v>
      </c>
      <c r="N50" s="15">
        <v>1.8861591628491999E-3</v>
      </c>
      <c r="O50" s="24">
        <v>0.81289</v>
      </c>
      <c r="P50" s="10">
        <v>325</v>
      </c>
      <c r="Q50" s="6">
        <v>11.516299426066</v>
      </c>
      <c r="R50" s="6">
        <v>13.568570056476</v>
      </c>
      <c r="S50" s="10">
        <v>321.10000000000002</v>
      </c>
      <c r="T50" s="6">
        <v>8.7999146039567293</v>
      </c>
      <c r="U50" s="6">
        <v>10.7773501750957</v>
      </c>
      <c r="V50" s="10">
        <v>295</v>
      </c>
      <c r="W50" s="6">
        <v>45.820898509774302</v>
      </c>
      <c r="X50" s="6">
        <v>51.799495041453802</v>
      </c>
      <c r="Y50" s="6">
        <v>-1.2145748987854299</v>
      </c>
      <c r="Z50" s="6">
        <v>-10.1694915254237</v>
      </c>
      <c r="AA50" s="7">
        <v>325</v>
      </c>
      <c r="AB50" s="7">
        <v>11.516299426066</v>
      </c>
      <c r="AC50" s="7">
        <v>13.568570056476</v>
      </c>
      <c r="AD50" s="13">
        <v>325</v>
      </c>
      <c r="AE50" s="6">
        <v>11.9767337981108</v>
      </c>
      <c r="AF50" s="13">
        <v>318</v>
      </c>
      <c r="AG50" s="6">
        <v>10.435745159639101</v>
      </c>
      <c r="AH50" s="13">
        <v>267</v>
      </c>
      <c r="AI50" s="6">
        <v>32.020536226662998</v>
      </c>
      <c r="AJ50" s="6">
        <v>1.5E-3</v>
      </c>
      <c r="AK50" s="6">
        <v>1E-3</v>
      </c>
      <c r="AL50" s="33">
        <f t="shared" si="1"/>
        <v>325</v>
      </c>
      <c r="AM50" s="33">
        <f t="shared" si="2"/>
        <v>11.516299426066</v>
      </c>
      <c r="AN50" s="29">
        <f t="shared" si="3"/>
        <v>2090</v>
      </c>
      <c r="AO50" s="29">
        <f t="shared" si="4"/>
        <v>0.98799999999999999</v>
      </c>
      <c r="AP50" s="29">
        <f t="shared" si="5"/>
        <v>6.8000000000000005E-2</v>
      </c>
      <c r="AQ50" s="34">
        <f t="shared" si="6"/>
        <v>1.0121457489878543</v>
      </c>
    </row>
    <row r="51" spans="1:43" x14ac:dyDescent="0.75">
      <c r="A51" s="5" t="s">
        <v>332</v>
      </c>
      <c r="B51" s="22">
        <v>580</v>
      </c>
      <c r="C51" s="22">
        <v>2.1880000000000002</v>
      </c>
      <c r="D51" s="22">
        <v>8.3000000000000004E-2</v>
      </c>
      <c r="E51" s="22">
        <v>6510</v>
      </c>
      <c r="F51" s="20">
        <v>18.7617260787992</v>
      </c>
      <c r="G51" s="22">
        <v>0.72130405078910398</v>
      </c>
      <c r="H51" s="18">
        <v>5.2499999999999998E-2</v>
      </c>
      <c r="I51" s="15">
        <v>2.0911861402775002E-3</v>
      </c>
      <c r="J51" s="24">
        <v>0.34822999999999998</v>
      </c>
      <c r="K51" s="18">
        <v>0.38500000000000001</v>
      </c>
      <c r="L51" s="15">
        <v>1.40533569299296E-2</v>
      </c>
      <c r="M51" s="18">
        <v>5.33E-2</v>
      </c>
      <c r="N51" s="15">
        <v>2.0491454648462601E-3</v>
      </c>
      <c r="O51" s="24">
        <v>0.74941000000000002</v>
      </c>
      <c r="P51" s="10">
        <v>334</v>
      </c>
      <c r="Q51" s="6">
        <v>12.582632915679101</v>
      </c>
      <c r="R51" s="6">
        <v>14.5833175406491</v>
      </c>
      <c r="S51" s="10">
        <v>330</v>
      </c>
      <c r="T51" s="6">
        <v>10.5474473104544</v>
      </c>
      <c r="U51" s="6">
        <v>12.326380981508599</v>
      </c>
      <c r="V51" s="10">
        <v>297</v>
      </c>
      <c r="W51" s="6">
        <v>85.298483706717704</v>
      </c>
      <c r="X51" s="6">
        <v>88.580059037557504</v>
      </c>
      <c r="Y51" s="6">
        <v>-1.2121212121212199</v>
      </c>
      <c r="Z51" s="6">
        <v>-12.457912457912499</v>
      </c>
      <c r="AA51" s="7">
        <v>334</v>
      </c>
      <c r="AB51" s="7">
        <v>12.582632915679101</v>
      </c>
      <c r="AC51" s="7">
        <v>14.5833175406491</v>
      </c>
      <c r="AD51" s="13">
        <v>334</v>
      </c>
      <c r="AE51" s="6">
        <v>12.582632915679101</v>
      </c>
      <c r="AF51" s="13">
        <v>327</v>
      </c>
      <c r="AG51" s="6">
        <v>11.4950704550608</v>
      </c>
      <c r="AH51" s="13">
        <v>272</v>
      </c>
      <c r="AI51" s="6">
        <v>76.151981738266002</v>
      </c>
      <c r="AJ51" s="6">
        <v>1.6999999999999999E-3</v>
      </c>
      <c r="AK51" s="6">
        <v>1.6999999999999999E-3</v>
      </c>
      <c r="AL51" s="33">
        <f t="shared" si="1"/>
        <v>334</v>
      </c>
      <c r="AM51" s="33">
        <f t="shared" si="2"/>
        <v>12.582632915679101</v>
      </c>
      <c r="AN51" s="29">
        <f t="shared" si="3"/>
        <v>580</v>
      </c>
      <c r="AO51" s="29">
        <f t="shared" si="4"/>
        <v>2.1880000000000002</v>
      </c>
      <c r="AP51" s="29">
        <f t="shared" si="5"/>
        <v>8.3000000000000004E-2</v>
      </c>
      <c r="AQ51" s="34">
        <f t="shared" si="6"/>
        <v>0.45703839122486284</v>
      </c>
    </row>
    <row r="52" spans="1:43" x14ac:dyDescent="0.75">
      <c r="A52" s="5" t="s">
        <v>333</v>
      </c>
      <c r="B52" s="22">
        <v>586</v>
      </c>
      <c r="C52" s="22">
        <v>3.01</v>
      </c>
      <c r="D52" s="22">
        <v>9.5000000000000001E-2</v>
      </c>
      <c r="E52" s="22">
        <v>9290</v>
      </c>
      <c r="F52" s="20">
        <v>14.1843971631206</v>
      </c>
      <c r="G52" s="22">
        <v>0.44573463812953301</v>
      </c>
      <c r="H52" s="18">
        <v>5.6000000000000001E-2</v>
      </c>
      <c r="I52" s="15">
        <v>1.58990729698113E-3</v>
      </c>
      <c r="J52" s="24">
        <v>0.47850999999999999</v>
      </c>
      <c r="K52" s="18">
        <v>0.54400000000000004</v>
      </c>
      <c r="L52" s="15">
        <v>1.65703539419048E-2</v>
      </c>
      <c r="M52" s="18">
        <v>7.0499999999999993E-2</v>
      </c>
      <c r="N52" s="15">
        <v>2.2154125851633101E-3</v>
      </c>
      <c r="O52" s="24">
        <v>0.83145999999999998</v>
      </c>
      <c r="P52" s="10">
        <v>439</v>
      </c>
      <c r="Q52" s="6">
        <v>13.3990856825808</v>
      </c>
      <c r="R52" s="6">
        <v>16.480072386935198</v>
      </c>
      <c r="S52" s="10">
        <v>440</v>
      </c>
      <c r="T52" s="6">
        <v>10.71224104155</v>
      </c>
      <c r="U52" s="6">
        <v>13.4209657702896</v>
      </c>
      <c r="V52" s="10">
        <v>448</v>
      </c>
      <c r="W52" s="6">
        <v>64.697693405167399</v>
      </c>
      <c r="X52" s="6">
        <v>69.621355908763306</v>
      </c>
      <c r="Y52" s="6">
        <v>0.22727272727273401</v>
      </c>
      <c r="Z52" s="6">
        <v>2.0089285714285698</v>
      </c>
      <c r="AA52" s="7">
        <v>439</v>
      </c>
      <c r="AB52" s="7">
        <v>13.3990856825808</v>
      </c>
      <c r="AC52" s="7">
        <v>16.480072386935198</v>
      </c>
      <c r="AD52" s="13">
        <v>438</v>
      </c>
      <c r="AE52" s="6">
        <v>13.3990856825808</v>
      </c>
      <c r="AF52" s="13">
        <v>431</v>
      </c>
      <c r="AG52" s="6">
        <v>11.852810136514799</v>
      </c>
      <c r="AH52" s="13">
        <v>390</v>
      </c>
      <c r="AI52" s="6">
        <v>61.149902141778099</v>
      </c>
      <c r="AJ52" s="6">
        <v>1.6100000000000001E-3</v>
      </c>
      <c r="AK52" s="6">
        <v>8.9999999999999998E-4</v>
      </c>
      <c r="AL52" s="33">
        <f t="shared" si="1"/>
        <v>439</v>
      </c>
      <c r="AM52" s="33">
        <f t="shared" si="2"/>
        <v>13.3990856825808</v>
      </c>
      <c r="AN52" s="29">
        <f t="shared" si="3"/>
        <v>586</v>
      </c>
      <c r="AO52" s="29">
        <f t="shared" si="4"/>
        <v>3.01</v>
      </c>
      <c r="AP52" s="29">
        <f t="shared" si="5"/>
        <v>9.5000000000000001E-2</v>
      </c>
      <c r="AQ52" s="34">
        <f t="shared" si="6"/>
        <v>0.33222591362126247</v>
      </c>
    </row>
    <row r="53" spans="1:43" x14ac:dyDescent="0.75">
      <c r="A53" s="5" t="s">
        <v>82</v>
      </c>
      <c r="B53" s="22">
        <v>620</v>
      </c>
      <c r="C53" s="22">
        <v>2.8639999999999999</v>
      </c>
      <c r="D53" s="22">
        <v>9.2999999999999999E-2</v>
      </c>
      <c r="E53" s="22">
        <v>11400</v>
      </c>
      <c r="F53" s="20">
        <v>11.049723756906101</v>
      </c>
      <c r="G53" s="22">
        <v>0.34948716362552301</v>
      </c>
      <c r="H53" s="18">
        <v>5.5899999999999998E-2</v>
      </c>
      <c r="I53" s="15">
        <v>1.4485096298702399E-3</v>
      </c>
      <c r="J53" s="24">
        <v>0.55818000000000001</v>
      </c>
      <c r="K53" s="18">
        <v>0.69799999999999995</v>
      </c>
      <c r="L53" s="15">
        <v>2.1072170572582202E-2</v>
      </c>
      <c r="M53" s="18">
        <v>9.0499999999999997E-2</v>
      </c>
      <c r="N53" s="15">
        <v>2.8623872418839401E-3</v>
      </c>
      <c r="O53" s="24">
        <v>0.85794999999999999</v>
      </c>
      <c r="P53" s="10">
        <v>559</v>
      </c>
      <c r="Q53" s="6">
        <v>17.0251326338621</v>
      </c>
      <c r="R53" s="6">
        <v>20.8815443479191</v>
      </c>
      <c r="S53" s="10">
        <v>541</v>
      </c>
      <c r="T53" s="6">
        <v>13.361823087751</v>
      </c>
      <c r="U53" s="6">
        <v>16.356111006314599</v>
      </c>
      <c r="V53" s="10">
        <v>443</v>
      </c>
      <c r="W53" s="6">
        <v>50.793336805757299</v>
      </c>
      <c r="X53" s="6">
        <v>55.115013739683398</v>
      </c>
      <c r="Y53" s="6">
        <v>-3.3271719038816898</v>
      </c>
      <c r="Z53" s="6">
        <v>-26.185101580135498</v>
      </c>
      <c r="AA53" s="7">
        <v>559</v>
      </c>
      <c r="AB53" s="7">
        <v>17.0251326338621</v>
      </c>
      <c r="AC53" s="7">
        <v>20.8815443479191</v>
      </c>
      <c r="AD53" s="13">
        <v>565</v>
      </c>
      <c r="AE53" s="6">
        <v>18.261876716279701</v>
      </c>
      <c r="AF53" s="13">
        <v>539</v>
      </c>
      <c r="AG53" s="6">
        <v>13.760643743239401</v>
      </c>
      <c r="AH53" s="13">
        <v>431</v>
      </c>
      <c r="AI53" s="6">
        <v>48.862000203257097</v>
      </c>
      <c r="AJ53" s="6">
        <v>2.9999999999999997E-4</v>
      </c>
      <c r="AK53" s="6">
        <v>3.6000000000000002E-4</v>
      </c>
      <c r="AL53" s="33">
        <f t="shared" si="1"/>
        <v>559</v>
      </c>
      <c r="AM53" s="33">
        <f t="shared" si="2"/>
        <v>17.0251326338621</v>
      </c>
      <c r="AN53" s="29">
        <f t="shared" si="3"/>
        <v>620</v>
      </c>
      <c r="AO53" s="29">
        <f t="shared" si="4"/>
        <v>2.8639999999999999</v>
      </c>
      <c r="AP53" s="29">
        <f t="shared" si="5"/>
        <v>9.2999999999999999E-2</v>
      </c>
      <c r="AQ53" s="34">
        <f t="shared" si="6"/>
        <v>0.34916201117318435</v>
      </c>
    </row>
    <row r="54" spans="1:43" x14ac:dyDescent="0.75">
      <c r="A54" s="5" t="s">
        <v>83</v>
      </c>
      <c r="B54" s="22">
        <v>127</v>
      </c>
      <c r="C54" s="22">
        <v>1.39</v>
      </c>
      <c r="D54" s="22">
        <v>0.11</v>
      </c>
      <c r="E54" s="22">
        <v>6390</v>
      </c>
      <c r="F54" s="20">
        <v>5.3475935828876997</v>
      </c>
      <c r="G54" s="22">
        <v>0.23193688030867499</v>
      </c>
      <c r="H54" s="18">
        <v>7.2999999999999995E-2</v>
      </c>
      <c r="I54" s="15">
        <v>2.86409397763574E-3</v>
      </c>
      <c r="J54" s="24">
        <v>0.53764999999999996</v>
      </c>
      <c r="K54" s="18">
        <v>1.9</v>
      </c>
      <c r="L54" s="15">
        <v>8.1840867541833798E-2</v>
      </c>
      <c r="M54" s="18">
        <v>0.187</v>
      </c>
      <c r="N54" s="15">
        <v>8.1106007675140705E-3</v>
      </c>
      <c r="O54" s="24">
        <v>0.87217999999999996</v>
      </c>
      <c r="P54" s="10">
        <v>1102</v>
      </c>
      <c r="Q54" s="6">
        <v>44.179393928162298</v>
      </c>
      <c r="R54" s="6">
        <v>49.785598988688598</v>
      </c>
      <c r="S54" s="10">
        <v>1075</v>
      </c>
      <c r="T54" s="6">
        <v>28.898995004220499</v>
      </c>
      <c r="U54" s="6">
        <v>32.575961525152003</v>
      </c>
      <c r="V54" s="10">
        <v>1024</v>
      </c>
      <c r="W54" s="6">
        <v>78.819867306653407</v>
      </c>
      <c r="X54" s="6">
        <v>81.720386353429106</v>
      </c>
      <c r="Y54" s="6">
        <v>-2.5116279069767402</v>
      </c>
      <c r="Z54" s="6">
        <v>-7.6171875</v>
      </c>
      <c r="AA54" s="7">
        <v>1102</v>
      </c>
      <c r="AB54" s="7">
        <v>44.179393928162298</v>
      </c>
      <c r="AC54" s="7">
        <v>49.785598988688598</v>
      </c>
      <c r="AD54" s="13">
        <v>1100</v>
      </c>
      <c r="AE54" s="6">
        <v>45.197686310913603</v>
      </c>
      <c r="AF54" s="13">
        <v>1054</v>
      </c>
      <c r="AG54" s="6">
        <v>34.645618947479598</v>
      </c>
      <c r="AH54" s="13">
        <v>965</v>
      </c>
      <c r="AI54" s="6">
        <v>74.669186966502195</v>
      </c>
      <c r="AJ54" s="6">
        <v>1.6000000000000001E-3</v>
      </c>
      <c r="AK54" s="6">
        <v>1.8E-3</v>
      </c>
      <c r="AL54" s="33">
        <f t="shared" si="1"/>
        <v>1102</v>
      </c>
      <c r="AM54" s="33">
        <f t="shared" si="2"/>
        <v>44.179393928162298</v>
      </c>
      <c r="AN54" s="29">
        <f t="shared" si="3"/>
        <v>127</v>
      </c>
      <c r="AO54" s="29">
        <f t="shared" si="4"/>
        <v>1.39</v>
      </c>
      <c r="AP54" s="29">
        <f t="shared" si="5"/>
        <v>0.11</v>
      </c>
      <c r="AQ54" s="34">
        <f t="shared" si="6"/>
        <v>0.71942446043165476</v>
      </c>
    </row>
    <row r="55" spans="1:43" x14ac:dyDescent="0.75">
      <c r="A55" s="5" t="s">
        <v>84</v>
      </c>
      <c r="B55" s="22">
        <v>1480</v>
      </c>
      <c r="C55" s="22">
        <v>3</v>
      </c>
      <c r="D55" s="22">
        <v>0.27</v>
      </c>
      <c r="E55" s="22">
        <v>15500</v>
      </c>
      <c r="F55" s="20">
        <v>19.267822736030801</v>
      </c>
      <c r="G55" s="22">
        <v>0.65180897012967998</v>
      </c>
      <c r="H55" s="18">
        <v>5.2200000000000003E-2</v>
      </c>
      <c r="I55" s="15">
        <v>1.2548636913978801E-3</v>
      </c>
      <c r="J55" s="24">
        <v>0.68267999999999995</v>
      </c>
      <c r="K55" s="18">
        <v>0.37180000000000002</v>
      </c>
      <c r="L55" s="15">
        <v>1.0608466328287E-2</v>
      </c>
      <c r="M55" s="18">
        <v>5.1900000000000002E-2</v>
      </c>
      <c r="N55" s="15">
        <v>1.7557191600310099E-3</v>
      </c>
      <c r="O55" s="24">
        <v>0.73392999999999997</v>
      </c>
      <c r="P55" s="10">
        <v>326</v>
      </c>
      <c r="Q55" s="6">
        <v>10.651188239796801</v>
      </c>
      <c r="R55" s="6">
        <v>12.8498204756257</v>
      </c>
      <c r="S55" s="10">
        <v>320.89999999999998</v>
      </c>
      <c r="T55" s="6">
        <v>7.8479985461696504</v>
      </c>
      <c r="U55" s="6">
        <v>10.0136667781134</v>
      </c>
      <c r="V55" s="10">
        <v>285</v>
      </c>
      <c r="W55" s="6">
        <v>53.221798330403601</v>
      </c>
      <c r="X55" s="6">
        <v>58.225665681707099</v>
      </c>
      <c r="Y55" s="6">
        <v>-1.5892801495793101</v>
      </c>
      <c r="Z55" s="6">
        <v>-14.3859649122807</v>
      </c>
      <c r="AA55" s="7">
        <v>326</v>
      </c>
      <c r="AB55" s="7">
        <v>10.651188239796801</v>
      </c>
      <c r="AC55" s="7">
        <v>12.8498204756257</v>
      </c>
      <c r="AD55" s="13">
        <v>326</v>
      </c>
      <c r="AE55" s="6">
        <v>11.0802892976485</v>
      </c>
      <c r="AF55" s="13">
        <v>315</v>
      </c>
      <c r="AG55" s="6">
        <v>8.6438967590248801</v>
      </c>
      <c r="AH55" s="13">
        <v>277</v>
      </c>
      <c r="AI55" s="6">
        <v>39.815170695629902</v>
      </c>
      <c r="AJ55" s="6">
        <v>1.2999999999999999E-3</v>
      </c>
      <c r="AK55" s="6">
        <v>1.4E-3</v>
      </c>
      <c r="AL55" s="33">
        <f t="shared" si="1"/>
        <v>326</v>
      </c>
      <c r="AM55" s="33">
        <f t="shared" si="2"/>
        <v>10.651188239796801</v>
      </c>
      <c r="AN55" s="29">
        <f t="shared" si="3"/>
        <v>1480</v>
      </c>
      <c r="AO55" s="29">
        <f t="shared" si="4"/>
        <v>3</v>
      </c>
      <c r="AP55" s="29">
        <f t="shared" si="5"/>
        <v>0.27</v>
      </c>
      <c r="AQ55" s="34">
        <f t="shared" si="6"/>
        <v>0.33333333333333331</v>
      </c>
    </row>
    <row r="56" spans="1:43" x14ac:dyDescent="0.75">
      <c r="A56" s="5" t="s">
        <v>86</v>
      </c>
      <c r="B56" s="22">
        <v>685</v>
      </c>
      <c r="C56" s="22">
        <v>4.43</v>
      </c>
      <c r="D56" s="22">
        <v>0.19</v>
      </c>
      <c r="E56" s="22">
        <v>10500</v>
      </c>
      <c r="F56" s="20">
        <v>14.204545454545499</v>
      </c>
      <c r="G56" s="22">
        <v>0.42412629967005699</v>
      </c>
      <c r="H56" s="18">
        <v>5.4300000000000001E-2</v>
      </c>
      <c r="I56" s="15">
        <v>1.45793527719323E-3</v>
      </c>
      <c r="J56" s="24">
        <v>0.90507000000000004</v>
      </c>
      <c r="K56" s="18">
        <v>0.52500000000000002</v>
      </c>
      <c r="L56" s="15">
        <v>1.5160284463030299E-2</v>
      </c>
      <c r="M56" s="18">
        <v>7.0400000000000004E-2</v>
      </c>
      <c r="N56" s="15">
        <v>2.10203780137275E-3</v>
      </c>
      <c r="O56" s="24">
        <v>0.61028000000000004</v>
      </c>
      <c r="P56" s="10">
        <v>438</v>
      </c>
      <c r="Q56" s="6">
        <v>12.6434813002643</v>
      </c>
      <c r="R56" s="6">
        <v>15.864144808556199</v>
      </c>
      <c r="S56" s="10">
        <v>428.3</v>
      </c>
      <c r="T56" s="6">
        <v>10.044614186605701</v>
      </c>
      <c r="U56" s="6">
        <v>12.779064152495801</v>
      </c>
      <c r="V56" s="10">
        <v>379</v>
      </c>
      <c r="W56" s="6">
        <v>55.998197322987998</v>
      </c>
      <c r="X56" s="6">
        <v>60.462128052862802</v>
      </c>
      <c r="Y56" s="6">
        <v>-2.26476768620125</v>
      </c>
      <c r="Z56" s="6">
        <v>-15.5672823218997</v>
      </c>
      <c r="AA56" s="7">
        <v>438</v>
      </c>
      <c r="AB56" s="7">
        <v>12.6434813002643</v>
      </c>
      <c r="AC56" s="7">
        <v>15.864144808556199</v>
      </c>
      <c r="AD56" s="13">
        <v>438</v>
      </c>
      <c r="AE56" s="6">
        <v>12.6434813002643</v>
      </c>
      <c r="AF56" s="13">
        <v>423.7</v>
      </c>
      <c r="AG56" s="6">
        <v>10.339405406393601</v>
      </c>
      <c r="AH56" s="13">
        <v>349</v>
      </c>
      <c r="AI56" s="6">
        <v>52.619065968755997</v>
      </c>
      <c r="AJ56" s="6">
        <v>1.0200000000000001E-3</v>
      </c>
      <c r="AK56" s="6">
        <v>7.2000000000000005E-4</v>
      </c>
      <c r="AL56" s="33">
        <f t="shared" si="1"/>
        <v>438</v>
      </c>
      <c r="AM56" s="33">
        <f t="shared" si="2"/>
        <v>12.6434813002643</v>
      </c>
      <c r="AN56" s="29">
        <f t="shared" si="3"/>
        <v>685</v>
      </c>
      <c r="AO56" s="29">
        <f t="shared" si="4"/>
        <v>4.43</v>
      </c>
      <c r="AP56" s="29">
        <f t="shared" si="5"/>
        <v>0.19</v>
      </c>
      <c r="AQ56" s="34">
        <f t="shared" si="6"/>
        <v>0.22573363431151244</v>
      </c>
    </row>
    <row r="57" spans="1:43" x14ac:dyDescent="0.75">
      <c r="A57" s="5" t="s">
        <v>87</v>
      </c>
      <c r="B57" s="22">
        <v>690</v>
      </c>
      <c r="C57" s="22">
        <v>1.61</v>
      </c>
      <c r="D57" s="22">
        <v>0.14000000000000001</v>
      </c>
      <c r="E57" s="22">
        <v>10200</v>
      </c>
      <c r="F57" s="20">
        <v>19.193857965451102</v>
      </c>
      <c r="G57" s="22">
        <v>1.0336978903982801</v>
      </c>
      <c r="H57" s="18">
        <v>6.0999999999999999E-2</v>
      </c>
      <c r="I57" s="15">
        <v>2.3595495203352999E-3</v>
      </c>
      <c r="J57" s="24">
        <v>0.27085999999999999</v>
      </c>
      <c r="K57" s="18">
        <v>0.435</v>
      </c>
      <c r="L57" s="15">
        <v>2.3360209780736101E-2</v>
      </c>
      <c r="M57" s="18">
        <v>5.21E-2</v>
      </c>
      <c r="N57" s="15">
        <v>2.8058798906760102E-3</v>
      </c>
      <c r="O57" s="24">
        <v>0.81657999999999997</v>
      </c>
      <c r="P57" s="10">
        <v>327</v>
      </c>
      <c r="Q57" s="6">
        <v>17.125980419348</v>
      </c>
      <c r="R57" s="6">
        <v>18.5835540609771</v>
      </c>
      <c r="S57" s="10">
        <v>365</v>
      </c>
      <c r="T57" s="6">
        <v>16.497909279572401</v>
      </c>
      <c r="U57" s="6">
        <v>17.904483836528701</v>
      </c>
      <c r="V57" s="10">
        <v>610</v>
      </c>
      <c r="W57" s="6">
        <v>250.96423686866399</v>
      </c>
      <c r="X57" s="6">
        <v>274.86530972750501</v>
      </c>
      <c r="Y57" s="6">
        <v>10.4109589041096</v>
      </c>
      <c r="Z57" s="6">
        <v>46.393442622950801</v>
      </c>
      <c r="AA57" s="7">
        <v>327</v>
      </c>
      <c r="AB57" s="7">
        <v>17.125980419348</v>
      </c>
      <c r="AC57" s="7">
        <v>18.5835540609771</v>
      </c>
      <c r="AD57" s="13">
        <v>324</v>
      </c>
      <c r="AE57" s="6">
        <v>17.125980419348</v>
      </c>
      <c r="AF57" s="13">
        <v>324</v>
      </c>
      <c r="AG57" s="6">
        <v>17.042828714653002</v>
      </c>
      <c r="AH57" s="13">
        <v>326</v>
      </c>
      <c r="AI57" s="6">
        <v>242.249037535902</v>
      </c>
      <c r="AJ57" s="6">
        <v>1.03E-2</v>
      </c>
      <c r="AK57" s="6">
        <v>4.0000000000000001E-3</v>
      </c>
      <c r="AL57" s="33">
        <f t="shared" si="1"/>
        <v>327</v>
      </c>
      <c r="AM57" s="33">
        <f t="shared" si="2"/>
        <v>17.125980419348</v>
      </c>
      <c r="AN57" s="29">
        <f t="shared" si="3"/>
        <v>690</v>
      </c>
      <c r="AO57" s="29">
        <f t="shared" si="4"/>
        <v>1.61</v>
      </c>
      <c r="AP57" s="29">
        <f t="shared" si="5"/>
        <v>0.14000000000000001</v>
      </c>
      <c r="AQ57" s="34">
        <f t="shared" si="6"/>
        <v>0.6211180124223602</v>
      </c>
    </row>
    <row r="58" spans="1:43" x14ac:dyDescent="0.75">
      <c r="A58" s="5" t="s">
        <v>89</v>
      </c>
      <c r="B58" s="22">
        <v>504</v>
      </c>
      <c r="C58" s="22">
        <v>6.06</v>
      </c>
      <c r="D58" s="22">
        <v>0.23</v>
      </c>
      <c r="E58" s="22">
        <v>10730</v>
      </c>
      <c r="F58" s="20">
        <v>10.4712041884817</v>
      </c>
      <c r="G58" s="22">
        <v>0.384265238782936</v>
      </c>
      <c r="H58" s="18">
        <v>5.9299999999999999E-2</v>
      </c>
      <c r="I58" s="15">
        <v>1.6642608780449799E-3</v>
      </c>
      <c r="J58" s="24">
        <v>0.70923000000000003</v>
      </c>
      <c r="K58" s="18">
        <v>0.78700000000000003</v>
      </c>
      <c r="L58" s="15">
        <v>2.5039276028671401E-2</v>
      </c>
      <c r="M58" s="18">
        <v>9.5500000000000002E-2</v>
      </c>
      <c r="N58" s="15">
        <v>3.50459504401007E-3</v>
      </c>
      <c r="O58" s="24">
        <v>0.65310000000000001</v>
      </c>
      <c r="P58" s="10">
        <v>588</v>
      </c>
      <c r="Q58" s="6">
        <v>20.943434100983399</v>
      </c>
      <c r="R58" s="6">
        <v>24.493422926965099</v>
      </c>
      <c r="S58" s="10">
        <v>589</v>
      </c>
      <c r="T58" s="6">
        <v>14.3156398816412</v>
      </c>
      <c r="U58" s="6">
        <v>17.5235020822828</v>
      </c>
      <c r="V58" s="10">
        <v>569</v>
      </c>
      <c r="W58" s="6">
        <v>60.358721353746503</v>
      </c>
      <c r="X58" s="6">
        <v>65.023897529584005</v>
      </c>
      <c r="Y58" s="6">
        <v>0.16977928692699601</v>
      </c>
      <c r="Z58" s="6">
        <v>-3.3391915641476402</v>
      </c>
      <c r="AA58" s="7">
        <v>588</v>
      </c>
      <c r="AB58" s="7">
        <v>20.943434100983399</v>
      </c>
      <c r="AC58" s="7">
        <v>24.493422926965099</v>
      </c>
      <c r="AD58" s="13">
        <v>586</v>
      </c>
      <c r="AE58" s="6">
        <v>21.410194579737901</v>
      </c>
      <c r="AF58" s="13">
        <v>571</v>
      </c>
      <c r="AG58" s="6">
        <v>18.326498444079199</v>
      </c>
      <c r="AH58" s="13">
        <v>514</v>
      </c>
      <c r="AI58" s="6">
        <v>54.756353452902701</v>
      </c>
      <c r="AJ58" s="6">
        <v>1.9E-3</v>
      </c>
      <c r="AK58" s="6">
        <v>1.8E-3</v>
      </c>
      <c r="AL58" s="33">
        <f t="shared" si="1"/>
        <v>588</v>
      </c>
      <c r="AM58" s="33">
        <f t="shared" si="2"/>
        <v>20.943434100983399</v>
      </c>
      <c r="AN58" s="29">
        <f t="shared" si="3"/>
        <v>504</v>
      </c>
      <c r="AO58" s="29">
        <f t="shared" si="4"/>
        <v>6.06</v>
      </c>
      <c r="AP58" s="29">
        <f t="shared" si="5"/>
        <v>0.23</v>
      </c>
      <c r="AQ58" s="34">
        <f t="shared" si="6"/>
        <v>0.16501650165016502</v>
      </c>
    </row>
    <row r="59" spans="1:43" x14ac:dyDescent="0.75">
      <c r="A59" s="5" t="s">
        <v>91</v>
      </c>
      <c r="B59" s="22">
        <v>11.7</v>
      </c>
      <c r="C59" s="22">
        <v>61</v>
      </c>
      <c r="D59" s="22">
        <v>12</v>
      </c>
      <c r="E59" s="22">
        <v>2280</v>
      </c>
      <c r="F59" s="20">
        <v>2.0366598778004099</v>
      </c>
      <c r="G59" s="22">
        <v>0.164679013875703</v>
      </c>
      <c r="H59" s="18">
        <v>0.11459999999999999</v>
      </c>
      <c r="I59" s="15">
        <v>9.6892102799081108E-3</v>
      </c>
      <c r="J59" s="24">
        <v>0.20380000000000001</v>
      </c>
      <c r="K59" s="18">
        <v>8.1999999999999993</v>
      </c>
      <c r="L59" s="15">
        <v>0.70144205633822698</v>
      </c>
      <c r="M59" s="18">
        <v>0.49099999999999999</v>
      </c>
      <c r="N59" s="15">
        <v>3.9700981344168301E-2</v>
      </c>
      <c r="O59" s="24">
        <v>0.89002000000000003</v>
      </c>
      <c r="P59" s="10">
        <v>2630</v>
      </c>
      <c r="Q59" s="6">
        <v>190.34461427920701</v>
      </c>
      <c r="R59" s="6">
        <v>196.297827826766</v>
      </c>
      <c r="S59" s="10">
        <v>2210</v>
      </c>
      <c r="T59" s="6">
        <v>76.595417361499798</v>
      </c>
      <c r="U59" s="6">
        <v>79.279236513631304</v>
      </c>
      <c r="V59" s="10">
        <v>1880</v>
      </c>
      <c r="W59" s="6">
        <v>139.40046492652701</v>
      </c>
      <c r="X59" s="6">
        <v>140.51145154313099</v>
      </c>
      <c r="Y59" s="6">
        <v>-19.0045248868778</v>
      </c>
      <c r="Z59" s="6">
        <v>-39.893617021276597</v>
      </c>
      <c r="AA59" s="7" t="s">
        <v>35</v>
      </c>
      <c r="AB59" s="7" t="s">
        <v>35</v>
      </c>
      <c r="AC59" s="7" t="s">
        <v>35</v>
      </c>
      <c r="AD59" s="13">
        <v>2620</v>
      </c>
      <c r="AE59" s="6">
        <v>190.34461427920701</v>
      </c>
      <c r="AF59" s="13">
        <v>2180</v>
      </c>
      <c r="AG59" s="6">
        <v>82.458219485884797</v>
      </c>
      <c r="AH59" s="13">
        <v>1830</v>
      </c>
      <c r="AI59" s="6">
        <v>133.94211295082599</v>
      </c>
      <c r="AJ59" s="6">
        <v>3.0999999999999999E-3</v>
      </c>
      <c r="AK59" s="6">
        <v>3.5999999999999999E-3</v>
      </c>
      <c r="AL59" s="33" t="str">
        <f t="shared" si="1"/>
        <v>Discordant</v>
      </c>
      <c r="AM59" s="33" t="str">
        <f t="shared" si="2"/>
        <v>Discordant</v>
      </c>
      <c r="AN59" s="29">
        <f t="shared" si="3"/>
        <v>11.7</v>
      </c>
      <c r="AO59" s="29">
        <f t="shared" si="4"/>
        <v>61</v>
      </c>
      <c r="AP59" s="29">
        <f t="shared" si="5"/>
        <v>12</v>
      </c>
      <c r="AQ59" s="34">
        <f t="shared" si="6"/>
        <v>1.6393442622950821E-2</v>
      </c>
    </row>
    <row r="60" spans="1:43" x14ac:dyDescent="0.75">
      <c r="A60" s="5" t="s">
        <v>92</v>
      </c>
      <c r="B60" s="22">
        <v>292</v>
      </c>
      <c r="C60" s="22">
        <v>2.2519999999999998</v>
      </c>
      <c r="D60" s="22">
        <v>5.8999999999999997E-2</v>
      </c>
      <c r="E60" s="22">
        <v>4590</v>
      </c>
      <c r="F60" s="20">
        <v>13.531799729364</v>
      </c>
      <c r="G60" s="22">
        <v>0.47781853436928201</v>
      </c>
      <c r="H60" s="18">
        <v>5.8999999999999997E-2</v>
      </c>
      <c r="I60" s="15">
        <v>2.91858504515706E-3</v>
      </c>
      <c r="J60" s="24">
        <v>-0.16199</v>
      </c>
      <c r="K60" s="18">
        <v>0.60099999999999998</v>
      </c>
      <c r="L60" s="15">
        <v>2.4505844142979401E-2</v>
      </c>
      <c r="M60" s="18">
        <v>7.3899999999999993E-2</v>
      </c>
      <c r="N60" s="15">
        <v>2.6094673580828701E-3</v>
      </c>
      <c r="O60" s="24">
        <v>0.82221999999999995</v>
      </c>
      <c r="P60" s="10">
        <v>459</v>
      </c>
      <c r="Q60" s="6">
        <v>15.8383735331683</v>
      </c>
      <c r="R60" s="6">
        <v>18.7447401038552</v>
      </c>
      <c r="S60" s="10">
        <v>476</v>
      </c>
      <c r="T60" s="6">
        <v>15.398758015243001</v>
      </c>
      <c r="U60" s="6">
        <v>17.644501259434399</v>
      </c>
      <c r="V60" s="10">
        <v>555</v>
      </c>
      <c r="W60" s="6">
        <v>129.848335474831</v>
      </c>
      <c r="X60" s="6">
        <v>133.39987496963701</v>
      </c>
      <c r="Y60" s="6">
        <v>3.5714285714285698</v>
      </c>
      <c r="Z60" s="6">
        <v>17.297297297297298</v>
      </c>
      <c r="AA60" s="7">
        <v>459</v>
      </c>
      <c r="AB60" s="7">
        <v>15.8383735331683</v>
      </c>
      <c r="AC60" s="7">
        <v>18.7447401038552</v>
      </c>
      <c r="AD60" s="13">
        <v>457</v>
      </c>
      <c r="AE60" s="6">
        <v>15.8383735331683</v>
      </c>
      <c r="AF60" s="13">
        <v>453</v>
      </c>
      <c r="AG60" s="6">
        <v>13.989951694413101</v>
      </c>
      <c r="AH60" s="13">
        <v>426</v>
      </c>
      <c r="AI60" s="6">
        <v>124.004714529667</v>
      </c>
      <c r="AJ60" s="6">
        <v>3.8E-3</v>
      </c>
      <c r="AK60" s="6">
        <v>1.6000000000000001E-3</v>
      </c>
      <c r="AL60" s="33">
        <f t="shared" si="1"/>
        <v>459</v>
      </c>
      <c r="AM60" s="33">
        <f t="shared" si="2"/>
        <v>15.8383735331683</v>
      </c>
      <c r="AN60" s="29">
        <f t="shared" si="3"/>
        <v>292</v>
      </c>
      <c r="AO60" s="29">
        <f t="shared" si="4"/>
        <v>2.2519999999999998</v>
      </c>
      <c r="AP60" s="29">
        <f t="shared" si="5"/>
        <v>5.8999999999999997E-2</v>
      </c>
      <c r="AQ60" s="34">
        <f t="shared" si="6"/>
        <v>0.44404973357015992</v>
      </c>
    </row>
    <row r="61" spans="1:43" x14ac:dyDescent="0.75">
      <c r="A61" s="5" t="s">
        <v>93</v>
      </c>
      <c r="B61" s="22">
        <v>777</v>
      </c>
      <c r="C61" s="22">
        <v>2.5499999999999998</v>
      </c>
      <c r="D61" s="22">
        <v>0.22</v>
      </c>
      <c r="E61" s="22">
        <v>7130</v>
      </c>
      <c r="F61" s="20">
        <v>19.5694716242661</v>
      </c>
      <c r="G61" s="22">
        <v>0.60512871729657702</v>
      </c>
      <c r="H61" s="18">
        <v>5.1200000000000002E-2</v>
      </c>
      <c r="I61" s="15">
        <v>1.7586731466373599E-3</v>
      </c>
      <c r="J61" s="24">
        <v>0.55935999999999997</v>
      </c>
      <c r="K61" s="18">
        <v>0.36399999999999999</v>
      </c>
      <c r="L61" s="15">
        <v>1.083887814121E-2</v>
      </c>
      <c r="M61" s="18">
        <v>5.11E-2</v>
      </c>
      <c r="N61" s="15">
        <v>1.58011815789199E-3</v>
      </c>
      <c r="O61" s="24">
        <v>0.62704000000000004</v>
      </c>
      <c r="P61" s="10">
        <v>321</v>
      </c>
      <c r="Q61" s="6">
        <v>9.7619987867315601</v>
      </c>
      <c r="R61" s="6">
        <v>12.0607767811955</v>
      </c>
      <c r="S61" s="10">
        <v>315.10000000000002</v>
      </c>
      <c r="T61" s="6">
        <v>8.1226423615613701</v>
      </c>
      <c r="U61" s="6">
        <v>10.172462788013</v>
      </c>
      <c r="V61" s="10">
        <v>262</v>
      </c>
      <c r="W61" s="6">
        <v>69.913913186911799</v>
      </c>
      <c r="X61" s="6">
        <v>73.148060574620601</v>
      </c>
      <c r="Y61" s="6">
        <v>-1.87242145350682</v>
      </c>
      <c r="Z61" s="6">
        <v>-22.519083969465601</v>
      </c>
      <c r="AA61" s="7">
        <v>321</v>
      </c>
      <c r="AB61" s="7">
        <v>9.7619987867315601</v>
      </c>
      <c r="AC61" s="7">
        <v>12.0607767811955</v>
      </c>
      <c r="AD61" s="13">
        <v>321</v>
      </c>
      <c r="AE61" s="6">
        <v>9.7619987867315601</v>
      </c>
      <c r="AF61" s="13">
        <v>312</v>
      </c>
      <c r="AG61" s="6">
        <v>8.3374671773765492</v>
      </c>
      <c r="AH61" s="13">
        <v>240</v>
      </c>
      <c r="AI61" s="6">
        <v>64.355126113675198</v>
      </c>
      <c r="AJ61" s="6">
        <v>4.0999999999999999E-4</v>
      </c>
      <c r="AK61" s="6">
        <v>9.5E-4</v>
      </c>
      <c r="AL61" s="33">
        <f t="shared" si="1"/>
        <v>321</v>
      </c>
      <c r="AM61" s="33">
        <f t="shared" si="2"/>
        <v>9.7619987867315601</v>
      </c>
      <c r="AN61" s="29">
        <f t="shared" si="3"/>
        <v>777</v>
      </c>
      <c r="AO61" s="29">
        <f t="shared" si="4"/>
        <v>2.5499999999999998</v>
      </c>
      <c r="AP61" s="29">
        <f t="shared" si="5"/>
        <v>0.22</v>
      </c>
      <c r="AQ61" s="34">
        <f t="shared" si="6"/>
        <v>0.39215686274509809</v>
      </c>
    </row>
    <row r="62" spans="1:43" x14ac:dyDescent="0.75">
      <c r="A62" s="5" t="s">
        <v>95</v>
      </c>
      <c r="B62" s="22">
        <v>809</v>
      </c>
      <c r="C62" s="22">
        <v>3.14</v>
      </c>
      <c r="D62" s="22">
        <v>0.16</v>
      </c>
      <c r="E62" s="22">
        <v>7140</v>
      </c>
      <c r="F62" s="20">
        <v>19.6078431372549</v>
      </c>
      <c r="G62" s="22">
        <v>0.75605460474834496</v>
      </c>
      <c r="H62" s="18">
        <v>5.4399999999999997E-2</v>
      </c>
      <c r="I62" s="15">
        <v>2.0046776323965699E-3</v>
      </c>
      <c r="J62" s="24">
        <v>0.7077</v>
      </c>
      <c r="K62" s="18">
        <v>0.38200000000000001</v>
      </c>
      <c r="L62" s="15">
        <v>1.23022098762783E-2</v>
      </c>
      <c r="M62" s="18">
        <v>5.0999999999999997E-2</v>
      </c>
      <c r="N62" s="15">
        <v>1.9664980269504398E-3</v>
      </c>
      <c r="O62" s="24">
        <v>0.73497000000000001</v>
      </c>
      <c r="P62" s="10">
        <v>321</v>
      </c>
      <c r="Q62" s="6">
        <v>11.9040263612542</v>
      </c>
      <c r="R62" s="6">
        <v>13.8450322526286</v>
      </c>
      <c r="S62" s="10">
        <v>328.1</v>
      </c>
      <c r="T62" s="6">
        <v>9.0578799200919295</v>
      </c>
      <c r="U62" s="6">
        <v>11.057967473842499</v>
      </c>
      <c r="V62" s="10">
        <v>380</v>
      </c>
      <c r="W62" s="6">
        <v>96.954904883711393</v>
      </c>
      <c r="X62" s="6">
        <v>101.80996156497299</v>
      </c>
      <c r="Y62" s="6">
        <v>2.16397439804939</v>
      </c>
      <c r="Z62" s="6">
        <v>15.526315789473699</v>
      </c>
      <c r="AA62" s="7">
        <v>321</v>
      </c>
      <c r="AB62" s="7">
        <v>11.9040263612542</v>
      </c>
      <c r="AC62" s="7">
        <v>13.8450322526286</v>
      </c>
      <c r="AD62" s="13">
        <v>320</v>
      </c>
      <c r="AE62" s="6">
        <v>12.3801794659623</v>
      </c>
      <c r="AF62" s="13">
        <v>312</v>
      </c>
      <c r="AG62" s="6">
        <v>10.068838495417699</v>
      </c>
      <c r="AH62" s="13">
        <v>266</v>
      </c>
      <c r="AI62" s="6">
        <v>90.332876523498001</v>
      </c>
      <c r="AJ62" s="6">
        <v>4.0000000000000001E-3</v>
      </c>
      <c r="AK62" s="6">
        <v>1.8E-3</v>
      </c>
      <c r="AL62" s="33">
        <f t="shared" si="1"/>
        <v>321</v>
      </c>
      <c r="AM62" s="33">
        <f t="shared" si="2"/>
        <v>11.9040263612542</v>
      </c>
      <c r="AN62" s="29">
        <f t="shared" si="3"/>
        <v>809</v>
      </c>
      <c r="AO62" s="29">
        <f t="shared" si="4"/>
        <v>3.14</v>
      </c>
      <c r="AP62" s="29">
        <f t="shared" si="5"/>
        <v>0.16</v>
      </c>
      <c r="AQ62" s="34">
        <f t="shared" si="6"/>
        <v>0.31847133757961782</v>
      </c>
    </row>
    <row r="63" spans="1:43" x14ac:dyDescent="0.75">
      <c r="A63" s="5" t="s">
        <v>96</v>
      </c>
      <c r="B63" s="22">
        <v>413</v>
      </c>
      <c r="C63" s="22">
        <v>1.73</v>
      </c>
      <c r="D63" s="22">
        <v>7.5999999999999998E-2</v>
      </c>
      <c r="E63" s="22">
        <v>2720</v>
      </c>
      <c r="F63" s="20">
        <v>26.109660574412501</v>
      </c>
      <c r="G63" s="22">
        <v>0.91995173287331899</v>
      </c>
      <c r="H63" s="18">
        <v>5.1200000000000002E-2</v>
      </c>
      <c r="I63" s="15">
        <v>3.6109984020546398E-3</v>
      </c>
      <c r="J63" s="24">
        <v>0.29629</v>
      </c>
      <c r="K63" s="18">
        <v>0.27</v>
      </c>
      <c r="L63" s="15">
        <v>9.4471775679299992E-3</v>
      </c>
      <c r="M63" s="18">
        <v>3.8300000000000001E-2</v>
      </c>
      <c r="N63" s="15">
        <v>1.3494679974345399E-3</v>
      </c>
      <c r="O63" s="24">
        <v>0.73917999999999995</v>
      </c>
      <c r="P63" s="10">
        <v>242</v>
      </c>
      <c r="Q63" s="6">
        <v>8.4076631135092192</v>
      </c>
      <c r="R63" s="6">
        <v>9.9784431177380792</v>
      </c>
      <c r="S63" s="10">
        <v>242.7</v>
      </c>
      <c r="T63" s="6">
        <v>7.6428440929517203</v>
      </c>
      <c r="U63" s="6">
        <v>9.0672020227734205</v>
      </c>
      <c r="V63" s="10">
        <v>239</v>
      </c>
      <c r="W63" s="6">
        <v>166.31395564970899</v>
      </c>
      <c r="X63" s="6">
        <v>168.439673062949</v>
      </c>
      <c r="Y63" s="6">
        <v>0.28842192006591499</v>
      </c>
      <c r="Z63" s="6">
        <v>-1.25523012552303</v>
      </c>
      <c r="AA63" s="7">
        <v>242</v>
      </c>
      <c r="AB63" s="7">
        <v>8.4076631135092192</v>
      </c>
      <c r="AC63" s="7">
        <v>9.9784431177380792</v>
      </c>
      <c r="AD63" s="13">
        <v>242</v>
      </c>
      <c r="AE63" s="6">
        <v>8.4076631135092192</v>
      </c>
      <c r="AF63" s="13">
        <v>240</v>
      </c>
      <c r="AG63" s="6">
        <v>8.0932110950578195</v>
      </c>
      <c r="AH63" s="13">
        <v>213</v>
      </c>
      <c r="AI63" s="6">
        <v>161.76744061724401</v>
      </c>
      <c r="AJ63" s="6">
        <v>1.1000000000000001E-3</v>
      </c>
      <c r="AK63" s="6">
        <v>1.9E-3</v>
      </c>
      <c r="AL63" s="33">
        <f t="shared" si="1"/>
        <v>242</v>
      </c>
      <c r="AM63" s="33">
        <f t="shared" si="2"/>
        <v>8.4076631135092192</v>
      </c>
      <c r="AN63" s="29">
        <f t="shared" si="3"/>
        <v>413</v>
      </c>
      <c r="AO63" s="29">
        <f t="shared" si="4"/>
        <v>1.73</v>
      </c>
      <c r="AP63" s="29">
        <f t="shared" si="5"/>
        <v>7.5999999999999998E-2</v>
      </c>
      <c r="AQ63" s="34">
        <f t="shared" si="6"/>
        <v>0.5780346820809249</v>
      </c>
    </row>
    <row r="64" spans="1:43" x14ac:dyDescent="0.75">
      <c r="A64" s="5" t="s">
        <v>97</v>
      </c>
      <c r="B64" s="22">
        <v>431</v>
      </c>
      <c r="C64" s="22">
        <v>2.92</v>
      </c>
      <c r="D64" s="22">
        <v>0.17</v>
      </c>
      <c r="E64" s="22">
        <v>1954</v>
      </c>
      <c r="F64" s="20">
        <v>37.878787878787897</v>
      </c>
      <c r="G64" s="22">
        <v>1.46456583236962</v>
      </c>
      <c r="H64" s="18">
        <v>5.2600000000000001E-2</v>
      </c>
      <c r="I64" s="15">
        <v>4.80050781599917E-3</v>
      </c>
      <c r="J64" s="24">
        <v>-9.8133999999999999E-2</v>
      </c>
      <c r="K64" s="18">
        <v>0.192</v>
      </c>
      <c r="L64" s="15">
        <v>8.7189803440539896E-3</v>
      </c>
      <c r="M64" s="18">
        <v>2.64E-2</v>
      </c>
      <c r="N64" s="15">
        <v>1.02074380252833E-3</v>
      </c>
      <c r="O64" s="24">
        <v>0.81172999999999995</v>
      </c>
      <c r="P64" s="10">
        <v>168.1</v>
      </c>
      <c r="Q64" s="6">
        <v>6.3801610187543902</v>
      </c>
      <c r="R64" s="6">
        <v>7.3992174354987803</v>
      </c>
      <c r="S64" s="10">
        <v>178</v>
      </c>
      <c r="T64" s="6">
        <v>7.3135153987487902</v>
      </c>
      <c r="U64" s="6">
        <v>8.1945040413134205</v>
      </c>
      <c r="V64" s="10">
        <v>298</v>
      </c>
      <c r="W64" s="6">
        <v>885.63556907305804</v>
      </c>
      <c r="X64" s="6">
        <v>892.83926459068198</v>
      </c>
      <c r="Y64" s="6">
        <v>5.5617977528090004</v>
      </c>
      <c r="Z64" s="6">
        <v>43.590604026845597</v>
      </c>
      <c r="AA64" s="7">
        <v>168.1</v>
      </c>
      <c r="AB64" s="7">
        <v>6.3801610187543902</v>
      </c>
      <c r="AC64" s="7">
        <v>7.3992174354987803</v>
      </c>
      <c r="AD64" s="13">
        <v>167.4</v>
      </c>
      <c r="AE64" s="6">
        <v>6.3801610187543902</v>
      </c>
      <c r="AF64" s="13">
        <v>167.2</v>
      </c>
      <c r="AG64" s="6">
        <v>6.3292580519153798</v>
      </c>
      <c r="AH64" s="13">
        <v>166</v>
      </c>
      <c r="AI64" s="6">
        <v>884.092325657993</v>
      </c>
      <c r="AJ64" s="6">
        <v>4.1999999999999997E-3</v>
      </c>
      <c r="AK64" s="6">
        <v>2.3999999999999998E-3</v>
      </c>
      <c r="AL64" s="33">
        <f t="shared" si="1"/>
        <v>168.1</v>
      </c>
      <c r="AM64" s="33">
        <f t="shared" si="2"/>
        <v>6.3801610187543902</v>
      </c>
      <c r="AN64" s="29">
        <f t="shared" si="3"/>
        <v>431</v>
      </c>
      <c r="AO64" s="29">
        <f t="shared" si="4"/>
        <v>2.92</v>
      </c>
      <c r="AP64" s="29">
        <f t="shared" si="5"/>
        <v>0.17</v>
      </c>
      <c r="AQ64" s="34">
        <f t="shared" si="6"/>
        <v>0.34246575342465752</v>
      </c>
    </row>
    <row r="65" spans="1:43" x14ac:dyDescent="0.75">
      <c r="A65" s="5" t="s">
        <v>98</v>
      </c>
      <c r="B65" s="22">
        <v>14.5</v>
      </c>
      <c r="C65" s="22">
        <v>1.385</v>
      </c>
      <c r="D65" s="22">
        <v>0.09</v>
      </c>
      <c r="E65" s="22">
        <v>2560</v>
      </c>
      <c r="F65" s="20">
        <v>9.0909090909090899</v>
      </c>
      <c r="G65" s="22">
        <v>0.98412343458481299</v>
      </c>
      <c r="H65" s="18">
        <v>0.57899999999999996</v>
      </c>
      <c r="I65" s="15">
        <v>4.6053012924710097E-2</v>
      </c>
      <c r="J65" s="24">
        <v>8.8136000000000006E-2</v>
      </c>
      <c r="K65" s="18">
        <v>9</v>
      </c>
      <c r="L65" s="15">
        <v>1.06159689148</v>
      </c>
      <c r="M65" s="18">
        <v>0.11</v>
      </c>
      <c r="N65" s="15">
        <v>1.19078935584762E-2</v>
      </c>
      <c r="O65" s="24">
        <v>0.98753000000000002</v>
      </c>
      <c r="P65" s="10">
        <v>670</v>
      </c>
      <c r="Q65" s="6">
        <v>68.951316810976607</v>
      </c>
      <c r="R65" s="6">
        <v>70.446644174755406</v>
      </c>
      <c r="S65" s="10">
        <v>2250</v>
      </c>
      <c r="T65" s="6">
        <v>100.270516668985</v>
      </c>
      <c r="U65" s="6">
        <v>102.37538001027799</v>
      </c>
      <c r="V65" s="10">
        <v>4468</v>
      </c>
      <c r="W65" s="6">
        <v>164.25049384528501</v>
      </c>
      <c r="X65" s="6">
        <v>166.01345686913101</v>
      </c>
      <c r="Y65" s="6">
        <v>70.2222222222222</v>
      </c>
      <c r="Z65" s="6">
        <v>85.004476275738597</v>
      </c>
      <c r="AA65" s="7" t="s">
        <v>35</v>
      </c>
      <c r="AB65" s="7" t="s">
        <v>35</v>
      </c>
      <c r="AC65" s="7" t="s">
        <v>35</v>
      </c>
      <c r="AD65" s="13">
        <v>345</v>
      </c>
      <c r="AE65" s="6">
        <v>45.4827889422765</v>
      </c>
      <c r="AF65" s="13">
        <v>740</v>
      </c>
      <c r="AG65" s="6">
        <v>94.328556190928495</v>
      </c>
      <c r="AH65" s="13">
        <v>2270</v>
      </c>
      <c r="AI65" s="6">
        <v>238.52138631246501</v>
      </c>
      <c r="AJ65" s="6">
        <v>0.503</v>
      </c>
      <c r="AK65" s="6">
        <v>3.9E-2</v>
      </c>
      <c r="AL65" s="33" t="str">
        <f t="shared" si="1"/>
        <v>Discordant</v>
      </c>
      <c r="AM65" s="33" t="str">
        <f t="shared" si="2"/>
        <v>Discordant</v>
      </c>
      <c r="AN65" s="29">
        <f t="shared" si="3"/>
        <v>14.5</v>
      </c>
      <c r="AO65" s="29">
        <f t="shared" si="4"/>
        <v>1.385</v>
      </c>
      <c r="AP65" s="29">
        <f t="shared" si="5"/>
        <v>0.09</v>
      </c>
      <c r="AQ65" s="34">
        <f t="shared" si="6"/>
        <v>0.72202166064981954</v>
      </c>
    </row>
    <row r="66" spans="1:43" x14ac:dyDescent="0.75">
      <c r="A66" s="5" t="s">
        <v>99</v>
      </c>
      <c r="B66" s="22">
        <v>964</v>
      </c>
      <c r="C66" s="22">
        <v>0.98199999999999998</v>
      </c>
      <c r="D66" s="22">
        <v>0.03</v>
      </c>
      <c r="E66" s="22">
        <v>6920</v>
      </c>
      <c r="F66" s="20">
        <v>23.584905660377402</v>
      </c>
      <c r="G66" s="22">
        <v>0.78987953831757496</v>
      </c>
      <c r="H66" s="18">
        <v>5.0500000000000003E-2</v>
      </c>
      <c r="I66" s="15">
        <v>1.9003758339213E-3</v>
      </c>
      <c r="J66" s="24">
        <v>0.30537999999999998</v>
      </c>
      <c r="K66" s="18">
        <v>0.29499999999999998</v>
      </c>
      <c r="L66" s="15">
        <v>9.4849380071774705E-3</v>
      </c>
      <c r="M66" s="18">
        <v>4.24E-2</v>
      </c>
      <c r="N66" s="15">
        <v>1.4200138388057999E-3</v>
      </c>
      <c r="O66" s="24">
        <v>0.62578</v>
      </c>
      <c r="P66" s="10">
        <v>267.89999999999998</v>
      </c>
      <c r="Q66" s="6">
        <v>8.7419446098965707</v>
      </c>
      <c r="R66" s="6">
        <v>10.5611788015451</v>
      </c>
      <c r="S66" s="10">
        <v>262.5</v>
      </c>
      <c r="T66" s="6">
        <v>7.53985247536174</v>
      </c>
      <c r="U66" s="6">
        <v>9.1747315051853207</v>
      </c>
      <c r="V66" s="10">
        <v>212</v>
      </c>
      <c r="W66" s="6">
        <v>76.024755263529201</v>
      </c>
      <c r="X66" s="6">
        <v>79.205925669996702</v>
      </c>
      <c r="Y66" s="6">
        <v>-2.0571428571428498</v>
      </c>
      <c r="Z66" s="6">
        <v>-26.367924528301899</v>
      </c>
      <c r="AA66" s="7">
        <v>267.89999999999998</v>
      </c>
      <c r="AB66" s="7">
        <v>8.7419446098965707</v>
      </c>
      <c r="AC66" s="7">
        <v>10.5611788015451</v>
      </c>
      <c r="AD66" s="13">
        <v>268</v>
      </c>
      <c r="AE66" s="6">
        <v>8.8260226355080107</v>
      </c>
      <c r="AF66" s="13">
        <v>264</v>
      </c>
      <c r="AG66" s="6">
        <v>8.3472657409608395</v>
      </c>
      <c r="AH66" s="13">
        <v>221</v>
      </c>
      <c r="AI66" s="6">
        <v>67.376096747136501</v>
      </c>
      <c r="AJ66" s="6">
        <v>-2.0000000000000001E-4</v>
      </c>
      <c r="AK66" s="6">
        <v>1.9E-3</v>
      </c>
      <c r="AL66" s="33">
        <f t="shared" si="1"/>
        <v>267.89999999999998</v>
      </c>
      <c r="AM66" s="33">
        <f t="shared" si="2"/>
        <v>8.7419446098965707</v>
      </c>
      <c r="AN66" s="29">
        <f t="shared" si="3"/>
        <v>964</v>
      </c>
      <c r="AO66" s="29">
        <f t="shared" si="4"/>
        <v>0.98199999999999998</v>
      </c>
      <c r="AP66" s="29">
        <f t="shared" si="5"/>
        <v>0.03</v>
      </c>
      <c r="AQ66" s="34">
        <f t="shared" si="6"/>
        <v>1.0183299389002036</v>
      </c>
    </row>
    <row r="67" spans="1:43" x14ac:dyDescent="0.75">
      <c r="A67" s="5" t="s">
        <v>100</v>
      </c>
      <c r="B67" s="22">
        <v>2660</v>
      </c>
      <c r="C67" s="22">
        <v>1.25</v>
      </c>
      <c r="D67" s="22">
        <v>0.12</v>
      </c>
      <c r="E67" s="22">
        <v>76700</v>
      </c>
      <c r="F67" s="20">
        <v>8.0192461908580608</v>
      </c>
      <c r="G67" s="22">
        <v>0.29385064461579002</v>
      </c>
      <c r="H67" s="18">
        <v>6.5299999999999997E-2</v>
      </c>
      <c r="I67" s="15">
        <v>2.0423961875799201E-3</v>
      </c>
      <c r="J67" s="24">
        <v>0.49658999999999998</v>
      </c>
      <c r="K67" s="18">
        <v>1.1339999999999999</v>
      </c>
      <c r="L67" s="15">
        <v>4.6541832075671398E-2</v>
      </c>
      <c r="M67" s="18">
        <v>0.12470000000000001</v>
      </c>
      <c r="N67" s="15">
        <v>4.5694039703335397E-3</v>
      </c>
      <c r="O67" s="24">
        <v>0.61489000000000005</v>
      </c>
      <c r="P67" s="10">
        <v>757</v>
      </c>
      <c r="Q67" s="6">
        <v>26.145851941580801</v>
      </c>
      <c r="R67" s="6">
        <v>30.7331879200975</v>
      </c>
      <c r="S67" s="10">
        <v>767</v>
      </c>
      <c r="T67" s="6">
        <v>22.133172939466501</v>
      </c>
      <c r="U67" s="6">
        <v>25.2701083308664</v>
      </c>
      <c r="V67" s="10">
        <v>760</v>
      </c>
      <c r="W67" s="6">
        <v>68.064915192621598</v>
      </c>
      <c r="X67" s="6">
        <v>72.302684718088699</v>
      </c>
      <c r="Y67" s="6">
        <v>1.3037809647979199</v>
      </c>
      <c r="Z67" s="6">
        <v>0.39473684210526</v>
      </c>
      <c r="AA67" s="7">
        <v>757</v>
      </c>
      <c r="AB67" s="7">
        <v>26.145851941580801</v>
      </c>
      <c r="AC67" s="7">
        <v>30.7331879200975</v>
      </c>
      <c r="AD67" s="13">
        <v>754</v>
      </c>
      <c r="AE67" s="6">
        <v>26.605461351968099</v>
      </c>
      <c r="AF67" s="13">
        <v>730</v>
      </c>
      <c r="AG67" s="6">
        <v>23.122226198364501</v>
      </c>
      <c r="AH67" s="13">
        <v>621</v>
      </c>
      <c r="AI67" s="6">
        <v>38.826095350663003</v>
      </c>
      <c r="AJ67" s="6">
        <v>4.5999999999999999E-3</v>
      </c>
      <c r="AK67" s="6">
        <v>2.3E-3</v>
      </c>
      <c r="AL67" s="33">
        <f t="shared" si="1"/>
        <v>757</v>
      </c>
      <c r="AM67" s="33">
        <f t="shared" si="2"/>
        <v>26.145851941580801</v>
      </c>
      <c r="AN67" s="29">
        <f t="shared" si="3"/>
        <v>2660</v>
      </c>
      <c r="AO67" s="29">
        <f t="shared" si="4"/>
        <v>1.25</v>
      </c>
      <c r="AP67" s="29">
        <f t="shared" si="5"/>
        <v>0.12</v>
      </c>
      <c r="AQ67" s="34">
        <f t="shared" si="6"/>
        <v>0.8</v>
      </c>
    </row>
    <row r="68" spans="1:43" x14ac:dyDescent="0.75">
      <c r="A68" s="5" t="s">
        <v>101</v>
      </c>
      <c r="B68" s="22">
        <v>897</v>
      </c>
      <c r="C68" s="22">
        <v>3.69</v>
      </c>
      <c r="D68" s="22">
        <v>0.32</v>
      </c>
      <c r="E68" s="22">
        <v>16100</v>
      </c>
      <c r="F68" s="20">
        <v>13.6239782016349</v>
      </c>
      <c r="G68" s="22">
        <v>0.64664228185996198</v>
      </c>
      <c r="H68" s="18">
        <v>6.7000000000000004E-2</v>
      </c>
      <c r="I68" s="15">
        <v>4.1314902606240196E-3</v>
      </c>
      <c r="J68" s="24">
        <v>-0.90595999999999999</v>
      </c>
      <c r="K68" s="18">
        <v>0.7</v>
      </c>
      <c r="L68" s="15">
        <v>6.9352926398242198E-2</v>
      </c>
      <c r="M68" s="18">
        <v>7.3400000000000007E-2</v>
      </c>
      <c r="N68" s="15">
        <v>3.4838240920574601E-3</v>
      </c>
      <c r="O68" s="24">
        <v>0.96753999999999996</v>
      </c>
      <c r="P68" s="10">
        <v>456</v>
      </c>
      <c r="Q68" s="6">
        <v>20.698642611493501</v>
      </c>
      <c r="R68" s="6">
        <v>22.971328038570199</v>
      </c>
      <c r="S68" s="10">
        <v>526</v>
      </c>
      <c r="T68" s="6">
        <v>39.827415416984003</v>
      </c>
      <c r="U68" s="6">
        <v>40.932960871440599</v>
      </c>
      <c r="V68" s="10">
        <v>750</v>
      </c>
      <c r="W68" s="6">
        <v>158.39614294004701</v>
      </c>
      <c r="X68" s="6">
        <v>171.869539942893</v>
      </c>
      <c r="Y68" s="6">
        <v>13.307984790874499</v>
      </c>
      <c r="Z68" s="6">
        <v>39.200000000000003</v>
      </c>
      <c r="AA68" s="7">
        <v>456</v>
      </c>
      <c r="AB68" s="7">
        <v>20.698642611493501</v>
      </c>
      <c r="AC68" s="7">
        <v>22.971328038570199</v>
      </c>
      <c r="AD68" s="13">
        <v>449</v>
      </c>
      <c r="AE68" s="6">
        <v>19.1543416999471</v>
      </c>
      <c r="AF68" s="13">
        <v>445</v>
      </c>
      <c r="AG68" s="6">
        <v>19.955400742581201</v>
      </c>
      <c r="AH68" s="13">
        <v>411</v>
      </c>
      <c r="AI68" s="6">
        <v>106.29046569793501</v>
      </c>
      <c r="AJ68" s="6">
        <v>1.44E-2</v>
      </c>
      <c r="AK68" s="6">
        <v>6.4000000000000003E-3</v>
      </c>
      <c r="AL68" s="33">
        <f t="shared" si="1"/>
        <v>456</v>
      </c>
      <c r="AM68" s="33">
        <f t="shared" si="2"/>
        <v>20.698642611493501</v>
      </c>
      <c r="AN68" s="29">
        <f t="shared" si="3"/>
        <v>897</v>
      </c>
      <c r="AO68" s="29">
        <f t="shared" si="4"/>
        <v>3.69</v>
      </c>
      <c r="AP68" s="29">
        <f t="shared" si="5"/>
        <v>0.32</v>
      </c>
      <c r="AQ68" s="34">
        <f t="shared" si="6"/>
        <v>0.2710027100271003</v>
      </c>
    </row>
    <row r="69" spans="1:43" x14ac:dyDescent="0.75">
      <c r="A69" s="5" t="s">
        <v>102</v>
      </c>
      <c r="B69" s="22">
        <v>2120</v>
      </c>
      <c r="C69" s="22">
        <v>5.34</v>
      </c>
      <c r="D69" s="22">
        <v>0.44</v>
      </c>
      <c r="E69" s="22">
        <v>27700</v>
      </c>
      <c r="F69" s="20">
        <v>16.638935108153099</v>
      </c>
      <c r="G69" s="22">
        <v>0.71673183545819996</v>
      </c>
      <c r="H69" s="18">
        <v>5.3800000000000001E-2</v>
      </c>
      <c r="I69" s="15">
        <v>1.5847015792802299E-3</v>
      </c>
      <c r="J69" s="24">
        <v>0.71467000000000003</v>
      </c>
      <c r="K69" s="18">
        <v>0.441</v>
      </c>
      <c r="L69" s="15">
        <v>1.5444873646618101E-2</v>
      </c>
      <c r="M69" s="18">
        <v>6.0100000000000001E-2</v>
      </c>
      <c r="N69" s="15">
        <v>2.5888425569933699E-3</v>
      </c>
      <c r="O69" s="24">
        <v>0.68440999999999996</v>
      </c>
      <c r="P69" s="10">
        <v>376</v>
      </c>
      <c r="Q69" s="6">
        <v>16.1059187389105</v>
      </c>
      <c r="R69" s="6">
        <v>18.100279652271102</v>
      </c>
      <c r="S69" s="10">
        <v>370</v>
      </c>
      <c r="T69" s="6">
        <v>11.021471537451699</v>
      </c>
      <c r="U69" s="6">
        <v>13.068785651910201</v>
      </c>
      <c r="V69" s="10">
        <v>343</v>
      </c>
      <c r="W69" s="6">
        <v>65.203750490235194</v>
      </c>
      <c r="X69" s="6">
        <v>69.702498399462797</v>
      </c>
      <c r="Y69" s="6">
        <v>-1.6216216216216299</v>
      </c>
      <c r="Z69" s="6">
        <v>-9.6209912536443092</v>
      </c>
      <c r="AA69" s="7">
        <v>376</v>
      </c>
      <c r="AB69" s="7">
        <v>16.1059187389105</v>
      </c>
      <c r="AC69" s="7">
        <v>18.100279652271102</v>
      </c>
      <c r="AD69" s="13">
        <v>376</v>
      </c>
      <c r="AE69" s="6">
        <v>16.1059187389105</v>
      </c>
      <c r="AF69" s="13">
        <v>362</v>
      </c>
      <c r="AG69" s="6">
        <v>14.4095744160214</v>
      </c>
      <c r="AH69" s="13">
        <v>278</v>
      </c>
      <c r="AI69" s="6">
        <v>36.302673152163997</v>
      </c>
      <c r="AJ69" s="6">
        <v>2.3E-3</v>
      </c>
      <c r="AK69" s="6">
        <v>2.7000000000000001E-3</v>
      </c>
      <c r="AL69" s="33">
        <f t="shared" ref="AL69:AL132" si="7">AA69</f>
        <v>376</v>
      </c>
      <c r="AM69" s="33">
        <f t="shared" ref="AM69:AM132" si="8">AB69</f>
        <v>16.1059187389105</v>
      </c>
      <c r="AN69" s="29">
        <f t="shared" ref="AN69:AN132" si="9">B69</f>
        <v>2120</v>
      </c>
      <c r="AO69" s="29">
        <f t="shared" ref="AO69:AO132" si="10">C69</f>
        <v>5.34</v>
      </c>
      <c r="AP69" s="29">
        <f t="shared" ref="AP69:AP132" si="11">D69</f>
        <v>0.44</v>
      </c>
      <c r="AQ69" s="34">
        <f t="shared" ref="AQ69:AQ132" si="12">1/AO69</f>
        <v>0.18726591760299627</v>
      </c>
    </row>
    <row r="70" spans="1:43" x14ac:dyDescent="0.75">
      <c r="A70" s="5" t="s">
        <v>103</v>
      </c>
      <c r="B70" s="22">
        <v>3020</v>
      </c>
      <c r="C70" s="22">
        <v>0.41</v>
      </c>
      <c r="D70" s="22">
        <v>0.12</v>
      </c>
      <c r="E70" s="22">
        <v>23700</v>
      </c>
      <c r="F70" s="20">
        <v>28.011204481792699</v>
      </c>
      <c r="G70" s="22">
        <v>2.4447544335139302</v>
      </c>
      <c r="H70" s="18">
        <v>5.4199999999999998E-2</v>
      </c>
      <c r="I70" s="15">
        <v>1.8422175364227601E-3</v>
      </c>
      <c r="J70" s="24">
        <v>0.79108999999999996</v>
      </c>
      <c r="K70" s="18">
        <v>0.25600000000000001</v>
      </c>
      <c r="L70" s="15">
        <v>1.6516197073176399E-2</v>
      </c>
      <c r="M70" s="18">
        <v>3.5700000000000003E-2</v>
      </c>
      <c r="N70" s="15">
        <v>3.1158150779691698E-3</v>
      </c>
      <c r="O70" s="24">
        <v>0.95901000000000003</v>
      </c>
      <c r="P70" s="10">
        <v>225</v>
      </c>
      <c r="Q70" s="6">
        <v>19.687770184944601</v>
      </c>
      <c r="R70" s="6">
        <v>20.318143150019399</v>
      </c>
      <c r="S70" s="10">
        <v>230</v>
      </c>
      <c r="T70" s="6">
        <v>13.233281633354901</v>
      </c>
      <c r="U70" s="6">
        <v>14.0355341239071</v>
      </c>
      <c r="V70" s="10">
        <v>360</v>
      </c>
      <c r="W70" s="6">
        <v>97.866010309797105</v>
      </c>
      <c r="X70" s="6">
        <v>116.723929353336</v>
      </c>
      <c r="Y70" s="6">
        <v>2.1739130434782701</v>
      </c>
      <c r="Z70" s="6">
        <v>37.5</v>
      </c>
      <c r="AA70" s="7">
        <v>225</v>
      </c>
      <c r="AB70" s="7">
        <v>19.687770184944601</v>
      </c>
      <c r="AC70" s="7">
        <v>20.318143150019399</v>
      </c>
      <c r="AD70" s="13">
        <v>225</v>
      </c>
      <c r="AE70" s="6">
        <v>19.687770184944601</v>
      </c>
      <c r="AF70" s="13">
        <v>218</v>
      </c>
      <c r="AG70" s="6">
        <v>17.842414152453902</v>
      </c>
      <c r="AH70" s="13">
        <v>170</v>
      </c>
      <c r="AI70" s="6">
        <v>73.485753544189095</v>
      </c>
      <c r="AJ70" s="6">
        <v>6.1000000000000004E-3</v>
      </c>
      <c r="AK70" s="6">
        <v>3.8E-3</v>
      </c>
      <c r="AL70" s="33">
        <f t="shared" si="7"/>
        <v>225</v>
      </c>
      <c r="AM70" s="33">
        <f t="shared" si="8"/>
        <v>19.687770184944601</v>
      </c>
      <c r="AN70" s="29">
        <f t="shared" si="9"/>
        <v>3020</v>
      </c>
      <c r="AO70" s="29">
        <f t="shared" si="10"/>
        <v>0.41</v>
      </c>
      <c r="AP70" s="29">
        <f t="shared" si="11"/>
        <v>0.12</v>
      </c>
      <c r="AQ70" s="34">
        <f t="shared" si="12"/>
        <v>2.4390243902439024</v>
      </c>
    </row>
    <row r="71" spans="1:43" x14ac:dyDescent="0.75">
      <c r="A71" s="5" t="s">
        <v>104</v>
      </c>
      <c r="B71" s="22">
        <v>551</v>
      </c>
      <c r="C71" s="22">
        <v>1.46</v>
      </c>
      <c r="D71" s="22">
        <v>0.11</v>
      </c>
      <c r="E71" s="22">
        <v>16860</v>
      </c>
      <c r="F71" s="20">
        <v>8.2850041425020695</v>
      </c>
      <c r="G71" s="22">
        <v>0.35933882864724398</v>
      </c>
      <c r="H71" s="18">
        <v>6.2600000000000003E-2</v>
      </c>
      <c r="I71" s="15">
        <v>1.9451120370317699E-3</v>
      </c>
      <c r="J71" s="24">
        <v>0.62839</v>
      </c>
      <c r="K71" s="18">
        <v>1.0549999999999999</v>
      </c>
      <c r="L71" s="15">
        <v>4.1966965687311703E-2</v>
      </c>
      <c r="M71" s="18">
        <v>0.1207</v>
      </c>
      <c r="N71" s="15">
        <v>5.2350241317590798E-3</v>
      </c>
      <c r="O71" s="24">
        <v>0.73182999999999998</v>
      </c>
      <c r="P71" s="10">
        <v>734</v>
      </c>
      <c r="Q71" s="6">
        <v>29.688931861995599</v>
      </c>
      <c r="R71" s="6">
        <v>33.5802510858123</v>
      </c>
      <c r="S71" s="10">
        <v>729</v>
      </c>
      <c r="T71" s="6">
        <v>20.410523067070599</v>
      </c>
      <c r="U71" s="6">
        <v>23.566488602304801</v>
      </c>
      <c r="V71" s="10">
        <v>676</v>
      </c>
      <c r="W71" s="6">
        <v>67.582818492479007</v>
      </c>
      <c r="X71" s="6">
        <v>71.404875074633296</v>
      </c>
      <c r="Y71" s="6">
        <v>-0.68587105624142497</v>
      </c>
      <c r="Z71" s="6">
        <v>-8.5798816568047407</v>
      </c>
      <c r="AA71" s="7">
        <v>734</v>
      </c>
      <c r="AB71" s="7">
        <v>29.688931861995599</v>
      </c>
      <c r="AC71" s="7">
        <v>33.5802510858123</v>
      </c>
      <c r="AD71" s="13">
        <v>731</v>
      </c>
      <c r="AE71" s="6">
        <v>30.193470736339901</v>
      </c>
      <c r="AF71" s="13">
        <v>703</v>
      </c>
      <c r="AG71" s="6">
        <v>22.8668854869093</v>
      </c>
      <c r="AH71" s="13">
        <v>604</v>
      </c>
      <c r="AI71" s="6">
        <v>47.954117189114797</v>
      </c>
      <c r="AJ71" s="6">
        <v>4.0000000000000001E-3</v>
      </c>
      <c r="AK71" s="6">
        <v>2.3999999999999998E-3</v>
      </c>
      <c r="AL71" s="33">
        <f t="shared" si="7"/>
        <v>734</v>
      </c>
      <c r="AM71" s="33">
        <f t="shared" si="8"/>
        <v>29.688931861995599</v>
      </c>
      <c r="AN71" s="29">
        <f t="shared" si="9"/>
        <v>551</v>
      </c>
      <c r="AO71" s="29">
        <f t="shared" si="10"/>
        <v>1.46</v>
      </c>
      <c r="AP71" s="29">
        <f t="shared" si="11"/>
        <v>0.11</v>
      </c>
      <c r="AQ71" s="34">
        <f t="shared" si="12"/>
        <v>0.68493150684931503</v>
      </c>
    </row>
    <row r="72" spans="1:43" x14ac:dyDescent="0.75">
      <c r="A72" s="5" t="s">
        <v>105</v>
      </c>
      <c r="B72" s="22">
        <v>617</v>
      </c>
      <c r="C72" s="22">
        <v>1.92</v>
      </c>
      <c r="D72" s="22">
        <v>0.27</v>
      </c>
      <c r="E72" s="22">
        <v>13890</v>
      </c>
      <c r="F72" s="20">
        <v>10.5374077976818</v>
      </c>
      <c r="G72" s="22">
        <v>0.40884420246165998</v>
      </c>
      <c r="H72" s="18">
        <v>5.6099999999999997E-2</v>
      </c>
      <c r="I72" s="15">
        <v>1.4528346135101399E-3</v>
      </c>
      <c r="J72" s="24">
        <v>0.62246999999999997</v>
      </c>
      <c r="K72" s="18">
        <v>0.73099999999999998</v>
      </c>
      <c r="L72" s="15">
        <v>2.56724346870334E-2</v>
      </c>
      <c r="M72" s="18">
        <v>9.4899999999999998E-2</v>
      </c>
      <c r="N72" s="15">
        <v>3.6820549758117401E-3</v>
      </c>
      <c r="O72" s="24">
        <v>0.84114999999999995</v>
      </c>
      <c r="P72" s="10">
        <v>584</v>
      </c>
      <c r="Q72" s="6">
        <v>21.835234614035901</v>
      </c>
      <c r="R72" s="6">
        <v>25.223639287807099</v>
      </c>
      <c r="S72" s="10">
        <v>556</v>
      </c>
      <c r="T72" s="6">
        <v>15.235488023628999</v>
      </c>
      <c r="U72" s="6">
        <v>18.056336276773902</v>
      </c>
      <c r="V72" s="10">
        <v>448</v>
      </c>
      <c r="W72" s="6">
        <v>52.4622693618943</v>
      </c>
      <c r="X72" s="6">
        <v>56.519815210062397</v>
      </c>
      <c r="Y72" s="6">
        <v>-5.0359712230215798</v>
      </c>
      <c r="Z72" s="6">
        <v>-30.3571428571429</v>
      </c>
      <c r="AA72" s="7" t="s">
        <v>35</v>
      </c>
      <c r="AB72" s="7" t="s">
        <v>35</v>
      </c>
      <c r="AC72" s="7" t="s">
        <v>35</v>
      </c>
      <c r="AD72" s="13">
        <v>583</v>
      </c>
      <c r="AE72" s="6">
        <v>21.835234614035901</v>
      </c>
      <c r="AF72" s="13">
        <v>550</v>
      </c>
      <c r="AG72" s="6">
        <v>16.1390239890194</v>
      </c>
      <c r="AH72" s="13">
        <v>413</v>
      </c>
      <c r="AI72" s="6">
        <v>46.555619495394403</v>
      </c>
      <c r="AJ72" s="6">
        <v>8.4000000000000003E-4</v>
      </c>
      <c r="AK72" s="6">
        <v>8.5999999999999998E-4</v>
      </c>
      <c r="AL72" s="33" t="str">
        <f t="shared" si="7"/>
        <v>Discordant</v>
      </c>
      <c r="AM72" s="33" t="str">
        <f t="shared" si="8"/>
        <v>Discordant</v>
      </c>
      <c r="AN72" s="29">
        <f t="shared" si="9"/>
        <v>617</v>
      </c>
      <c r="AO72" s="29">
        <f t="shared" si="10"/>
        <v>1.92</v>
      </c>
      <c r="AP72" s="29">
        <f t="shared" si="11"/>
        <v>0.27</v>
      </c>
      <c r="AQ72" s="34">
        <f t="shared" si="12"/>
        <v>0.52083333333333337</v>
      </c>
    </row>
    <row r="73" spans="1:43" x14ac:dyDescent="0.75">
      <c r="A73" s="5" t="s">
        <v>106</v>
      </c>
      <c r="B73" s="22">
        <v>153</v>
      </c>
      <c r="C73" s="22">
        <v>0.996</v>
      </c>
      <c r="D73" s="22">
        <v>7.2999999999999995E-2</v>
      </c>
      <c r="E73" s="22">
        <v>53000</v>
      </c>
      <c r="F73" s="20">
        <v>2.3364485981308398</v>
      </c>
      <c r="G73" s="22">
        <v>9.5413018327900001E-2</v>
      </c>
      <c r="H73" s="18">
        <v>0.17230000000000001</v>
      </c>
      <c r="I73" s="15">
        <v>3.7866482112570701E-3</v>
      </c>
      <c r="J73" s="24">
        <v>0.63183999999999996</v>
      </c>
      <c r="K73" s="18">
        <v>10.28</v>
      </c>
      <c r="L73" s="15">
        <v>0.38255462426168602</v>
      </c>
      <c r="M73" s="18">
        <v>0.42799999999999999</v>
      </c>
      <c r="N73" s="15">
        <v>1.7478138349377999E-2</v>
      </c>
      <c r="O73" s="24">
        <v>0.76429999999999998</v>
      </c>
      <c r="P73" s="10">
        <v>2330</v>
      </c>
      <c r="Q73" s="6">
        <v>87.037621825135702</v>
      </c>
      <c r="R73" s="6">
        <v>97.376879160367295</v>
      </c>
      <c r="S73" s="10">
        <v>2455</v>
      </c>
      <c r="T73" s="6">
        <v>34.295375548885701</v>
      </c>
      <c r="U73" s="6">
        <v>40.168874679716602</v>
      </c>
      <c r="V73" s="10">
        <v>2591</v>
      </c>
      <c r="W73" s="6">
        <v>31.6660505999366</v>
      </c>
      <c r="X73" s="6">
        <v>37.468572315380598</v>
      </c>
      <c r="Y73" s="6">
        <v>5.0916496945010197</v>
      </c>
      <c r="Z73" s="6">
        <v>10.0733307603242</v>
      </c>
      <c r="AA73" s="7">
        <v>2591</v>
      </c>
      <c r="AB73" s="7">
        <v>31.6660505999366</v>
      </c>
      <c r="AC73" s="7">
        <v>37.468572315380598</v>
      </c>
      <c r="AD73" s="13">
        <v>2270</v>
      </c>
      <c r="AE73" s="6">
        <v>97.545618112631502</v>
      </c>
      <c r="AF73" s="13">
        <v>2250</v>
      </c>
      <c r="AG73" s="6">
        <v>65.178223234751599</v>
      </c>
      <c r="AH73" s="13">
        <v>2255</v>
      </c>
      <c r="AI73" s="6">
        <v>52.680496966123499</v>
      </c>
      <c r="AJ73" s="6">
        <v>3.4000000000000002E-2</v>
      </c>
      <c r="AK73" s="6">
        <v>1.2E-2</v>
      </c>
      <c r="AL73" s="33">
        <f t="shared" si="7"/>
        <v>2591</v>
      </c>
      <c r="AM73" s="33">
        <f t="shared" si="8"/>
        <v>31.6660505999366</v>
      </c>
      <c r="AN73" s="29">
        <f t="shared" si="9"/>
        <v>153</v>
      </c>
      <c r="AO73" s="29">
        <f t="shared" si="10"/>
        <v>0.996</v>
      </c>
      <c r="AP73" s="29">
        <f t="shared" si="11"/>
        <v>7.2999999999999995E-2</v>
      </c>
      <c r="AQ73" s="34">
        <f t="shared" si="12"/>
        <v>1.0040160642570282</v>
      </c>
    </row>
    <row r="74" spans="1:43" x14ac:dyDescent="0.75">
      <c r="A74" s="5" t="s">
        <v>107</v>
      </c>
      <c r="B74" s="22">
        <v>681</v>
      </c>
      <c r="C74" s="22">
        <v>9.83</v>
      </c>
      <c r="D74" s="22">
        <v>0.82</v>
      </c>
      <c r="E74" s="22">
        <v>119900</v>
      </c>
      <c r="F74" s="20">
        <v>3.2467532467532498</v>
      </c>
      <c r="G74" s="22">
        <v>0.15100955703524299</v>
      </c>
      <c r="H74" s="18">
        <v>0.11219999999999999</v>
      </c>
      <c r="I74" s="15">
        <v>1.9353588765815501E-3</v>
      </c>
      <c r="J74" s="24">
        <v>0.70387999999999995</v>
      </c>
      <c r="K74" s="18">
        <v>4.72</v>
      </c>
      <c r="L74" s="15">
        <v>0.17300663728308199</v>
      </c>
      <c r="M74" s="18">
        <v>0.308</v>
      </c>
      <c r="N74" s="15">
        <v>1.43253706185913E-2</v>
      </c>
      <c r="O74" s="24">
        <v>0.92049999999999998</v>
      </c>
      <c r="P74" s="10">
        <v>1725</v>
      </c>
      <c r="Q74" s="6">
        <v>70.826456211146507</v>
      </c>
      <c r="R74" s="6">
        <v>78.697433306973096</v>
      </c>
      <c r="S74" s="10">
        <v>1766</v>
      </c>
      <c r="T74" s="6">
        <v>31.039469225481302</v>
      </c>
      <c r="U74" s="6">
        <v>36.359514081845397</v>
      </c>
      <c r="V74" s="10">
        <v>1829</v>
      </c>
      <c r="W74" s="6">
        <v>31.266042627450499</v>
      </c>
      <c r="X74" s="6">
        <v>37.7793144665578</v>
      </c>
      <c r="Y74" s="6">
        <v>2.3216308040770199</v>
      </c>
      <c r="Z74" s="6">
        <v>5.6861673045380003</v>
      </c>
      <c r="AA74" s="7">
        <v>1829</v>
      </c>
      <c r="AB74" s="7">
        <v>31.266042627450499</v>
      </c>
      <c r="AC74" s="7">
        <v>37.7793144665578</v>
      </c>
      <c r="AD74" s="13">
        <v>1710</v>
      </c>
      <c r="AE74" s="6">
        <v>76.641463317380996</v>
      </c>
      <c r="AF74" s="13">
        <v>1667</v>
      </c>
      <c r="AG74" s="6">
        <v>55.287653683255598</v>
      </c>
      <c r="AH74" s="13">
        <v>1634</v>
      </c>
      <c r="AI74" s="6">
        <v>41.466401116826503</v>
      </c>
      <c r="AJ74" s="6">
        <v>1.41E-2</v>
      </c>
      <c r="AK74" s="6">
        <v>7.4999999999999997E-3</v>
      </c>
      <c r="AL74" s="33">
        <f t="shared" si="7"/>
        <v>1829</v>
      </c>
      <c r="AM74" s="33">
        <f t="shared" si="8"/>
        <v>31.266042627450499</v>
      </c>
      <c r="AN74" s="29">
        <f t="shared" si="9"/>
        <v>681</v>
      </c>
      <c r="AO74" s="29">
        <f t="shared" si="10"/>
        <v>9.83</v>
      </c>
      <c r="AP74" s="29">
        <f t="shared" si="11"/>
        <v>0.82</v>
      </c>
      <c r="AQ74" s="34">
        <f t="shared" si="12"/>
        <v>0.10172939979654121</v>
      </c>
    </row>
    <row r="75" spans="1:43" x14ac:dyDescent="0.75">
      <c r="A75" s="5" t="s">
        <v>108</v>
      </c>
      <c r="B75" s="22">
        <v>696</v>
      </c>
      <c r="C75" s="22">
        <v>2.34</v>
      </c>
      <c r="D75" s="22">
        <v>0.21</v>
      </c>
      <c r="E75" s="22">
        <v>9370</v>
      </c>
      <c r="F75" s="20">
        <v>19.6078431372549</v>
      </c>
      <c r="G75" s="22">
        <v>0.811962663212628</v>
      </c>
      <c r="H75" s="18">
        <v>5.3600000000000002E-2</v>
      </c>
      <c r="I75" s="15">
        <v>2.0686055706340498E-3</v>
      </c>
      <c r="J75" s="24">
        <v>0.80169000000000001</v>
      </c>
      <c r="K75" s="18">
        <v>0.371</v>
      </c>
      <c r="L75" s="15">
        <v>1.17049915659944E-2</v>
      </c>
      <c r="M75" s="18">
        <v>5.0999999999999997E-2</v>
      </c>
      <c r="N75" s="15">
        <v>2.1119148870160399E-3</v>
      </c>
      <c r="O75" s="24">
        <v>0.53786999999999996</v>
      </c>
      <c r="P75" s="10">
        <v>320</v>
      </c>
      <c r="Q75" s="6">
        <v>12.8677054523887</v>
      </c>
      <c r="R75" s="6">
        <v>14.681856765284399</v>
      </c>
      <c r="S75" s="10">
        <v>320.2</v>
      </c>
      <c r="T75" s="6">
        <v>8.5977005049092199</v>
      </c>
      <c r="U75" s="6">
        <v>10.6057329455498</v>
      </c>
      <c r="V75" s="10">
        <v>330</v>
      </c>
      <c r="W75" s="6">
        <v>89.001616300857293</v>
      </c>
      <c r="X75" s="6">
        <v>93.330820065812603</v>
      </c>
      <c r="Y75" s="6">
        <v>6.2460961898807503E-2</v>
      </c>
      <c r="Z75" s="6">
        <v>3.0303030303030298</v>
      </c>
      <c r="AA75" s="7">
        <v>320</v>
      </c>
      <c r="AB75" s="7">
        <v>12.8677054523887</v>
      </c>
      <c r="AC75" s="7">
        <v>14.681856765284399</v>
      </c>
      <c r="AD75" s="13">
        <v>320</v>
      </c>
      <c r="AE75" s="6">
        <v>13.365359838382</v>
      </c>
      <c r="AF75" s="13">
        <v>310</v>
      </c>
      <c r="AG75" s="6">
        <v>11.3847742170021</v>
      </c>
      <c r="AH75" s="13">
        <v>244</v>
      </c>
      <c r="AI75" s="6">
        <v>68.371746388146605</v>
      </c>
      <c r="AJ75" s="6">
        <v>3.0999999999999999E-3</v>
      </c>
      <c r="AK75" s="6">
        <v>3.0000000000000001E-3</v>
      </c>
      <c r="AL75" s="33">
        <f t="shared" si="7"/>
        <v>320</v>
      </c>
      <c r="AM75" s="33">
        <f t="shared" si="8"/>
        <v>12.8677054523887</v>
      </c>
      <c r="AN75" s="29">
        <f t="shared" si="9"/>
        <v>696</v>
      </c>
      <c r="AO75" s="29">
        <f t="shared" si="10"/>
        <v>2.34</v>
      </c>
      <c r="AP75" s="29">
        <f t="shared" si="11"/>
        <v>0.21</v>
      </c>
      <c r="AQ75" s="34">
        <f t="shared" si="12"/>
        <v>0.42735042735042739</v>
      </c>
    </row>
    <row r="76" spans="1:43" x14ac:dyDescent="0.75">
      <c r="A76" s="5" t="s">
        <v>109</v>
      </c>
      <c r="B76" s="22">
        <v>2610</v>
      </c>
      <c r="C76" s="22">
        <v>14</v>
      </c>
      <c r="D76" s="22">
        <v>1.5</v>
      </c>
      <c r="E76" s="22">
        <v>290400</v>
      </c>
      <c r="F76" s="20">
        <v>5.3475935828876997</v>
      </c>
      <c r="G76" s="22">
        <v>0.26160304169024201</v>
      </c>
      <c r="H76" s="18">
        <v>0.1082</v>
      </c>
      <c r="I76" s="15">
        <v>2.6333524056364899E-3</v>
      </c>
      <c r="J76" s="24">
        <v>0.33999000000000001</v>
      </c>
      <c r="K76" s="18">
        <v>2.8</v>
      </c>
      <c r="L76" s="15">
        <v>0.12972915786360401</v>
      </c>
      <c r="M76" s="18">
        <v>0.187</v>
      </c>
      <c r="N76" s="15">
        <v>9.1479967648660596E-3</v>
      </c>
      <c r="O76" s="24">
        <v>0.74904000000000004</v>
      </c>
      <c r="P76" s="10">
        <v>1100</v>
      </c>
      <c r="Q76" s="6">
        <v>50.958177438559801</v>
      </c>
      <c r="R76" s="6">
        <v>55.888485993650903</v>
      </c>
      <c r="S76" s="10">
        <v>1348</v>
      </c>
      <c r="T76" s="6">
        <v>35.132928841771196</v>
      </c>
      <c r="U76" s="6">
        <v>38.990129558274504</v>
      </c>
      <c r="V76" s="10">
        <v>1759</v>
      </c>
      <c r="W76" s="6">
        <v>41.840093685188101</v>
      </c>
      <c r="X76" s="6">
        <v>52.661545639622702</v>
      </c>
      <c r="Y76" s="6">
        <v>18.397626112759699</v>
      </c>
      <c r="Z76" s="6">
        <v>37.464468447981801</v>
      </c>
      <c r="AA76" s="7">
        <v>1100</v>
      </c>
      <c r="AB76" s="7">
        <v>50.958177438559801</v>
      </c>
      <c r="AC76" s="7">
        <v>55.888485993650903</v>
      </c>
      <c r="AD76" s="13">
        <v>1061</v>
      </c>
      <c r="AE76" s="6">
        <v>53.1087172492402</v>
      </c>
      <c r="AF76" s="13">
        <v>1073</v>
      </c>
      <c r="AG76" s="6">
        <v>49.9319305555168</v>
      </c>
      <c r="AH76" s="13">
        <v>1100</v>
      </c>
      <c r="AI76" s="6">
        <v>44.872691468033402</v>
      </c>
      <c r="AJ76" s="6">
        <v>4.1000000000000002E-2</v>
      </c>
      <c r="AK76" s="6">
        <v>8.6999999999999994E-3</v>
      </c>
      <c r="AL76" s="33">
        <f t="shared" si="7"/>
        <v>1100</v>
      </c>
      <c r="AM76" s="33">
        <f t="shared" si="8"/>
        <v>50.958177438559801</v>
      </c>
      <c r="AN76" s="29">
        <f t="shared" si="9"/>
        <v>2610</v>
      </c>
      <c r="AO76" s="29">
        <f t="shared" si="10"/>
        <v>14</v>
      </c>
      <c r="AP76" s="29">
        <f t="shared" si="11"/>
        <v>1.5</v>
      </c>
      <c r="AQ76" s="34">
        <f t="shared" si="12"/>
        <v>7.1428571428571425E-2</v>
      </c>
    </row>
    <row r="77" spans="1:43" x14ac:dyDescent="0.75">
      <c r="A77" s="5" t="s">
        <v>110</v>
      </c>
      <c r="B77" s="22">
        <v>941</v>
      </c>
      <c r="C77" s="22">
        <v>3.65</v>
      </c>
      <c r="D77" s="22">
        <v>0.3</v>
      </c>
      <c r="E77" s="22">
        <v>13170</v>
      </c>
      <c r="F77" s="20">
        <v>20.449897750511202</v>
      </c>
      <c r="G77" s="22">
        <v>0.93479397652119101</v>
      </c>
      <c r="H77" s="18">
        <v>5.3199999999999997E-2</v>
      </c>
      <c r="I77" s="15">
        <v>1.86024884992313E-3</v>
      </c>
      <c r="J77" s="24">
        <v>0.75729999999999997</v>
      </c>
      <c r="K77" s="18">
        <v>0.35399999999999998</v>
      </c>
      <c r="L77" s="15">
        <v>1.4024558123520299E-2</v>
      </c>
      <c r="M77" s="18">
        <v>4.8899999999999999E-2</v>
      </c>
      <c r="N77" s="15">
        <v>2.2352887045972401E-3</v>
      </c>
      <c r="O77" s="24">
        <v>0.70733999999999997</v>
      </c>
      <c r="P77" s="10">
        <v>307</v>
      </c>
      <c r="Q77" s="6">
        <v>13.7108098240159</v>
      </c>
      <c r="R77" s="6">
        <v>15.3009269264551</v>
      </c>
      <c r="S77" s="10">
        <v>307</v>
      </c>
      <c r="T77" s="6">
        <v>10.2803236887152</v>
      </c>
      <c r="U77" s="6">
        <v>11.9029560714157</v>
      </c>
      <c r="V77" s="10">
        <v>320</v>
      </c>
      <c r="W77" s="6">
        <v>78.552714732863294</v>
      </c>
      <c r="X77" s="6">
        <v>83.375970776327307</v>
      </c>
      <c r="Y77" s="6">
        <v>0</v>
      </c>
      <c r="Z77" s="6">
        <v>4.0625</v>
      </c>
      <c r="AA77" s="7">
        <v>307</v>
      </c>
      <c r="AB77" s="7">
        <v>13.7108098240159</v>
      </c>
      <c r="AC77" s="7">
        <v>15.3009269264551</v>
      </c>
      <c r="AD77" s="13">
        <v>307</v>
      </c>
      <c r="AE77" s="6">
        <v>14.231419677260901</v>
      </c>
      <c r="AF77" s="13">
        <v>303</v>
      </c>
      <c r="AG77" s="6">
        <v>13.3154442338496</v>
      </c>
      <c r="AH77" s="13">
        <v>260</v>
      </c>
      <c r="AI77" s="6">
        <v>52.9054060744513</v>
      </c>
      <c r="AJ77" s="6">
        <v>2E-3</v>
      </c>
      <c r="AK77" s="6">
        <v>3.3E-3</v>
      </c>
      <c r="AL77" s="33">
        <f t="shared" si="7"/>
        <v>307</v>
      </c>
      <c r="AM77" s="33">
        <f t="shared" si="8"/>
        <v>13.7108098240159</v>
      </c>
      <c r="AN77" s="29">
        <f t="shared" si="9"/>
        <v>941</v>
      </c>
      <c r="AO77" s="29">
        <f t="shared" si="10"/>
        <v>3.65</v>
      </c>
      <c r="AP77" s="29">
        <f t="shared" si="11"/>
        <v>0.3</v>
      </c>
      <c r="AQ77" s="34">
        <f t="shared" si="12"/>
        <v>0.27397260273972601</v>
      </c>
    </row>
    <row r="78" spans="1:43" x14ac:dyDescent="0.75">
      <c r="A78" s="5" t="s">
        <v>111</v>
      </c>
      <c r="B78" s="22">
        <v>310</v>
      </c>
      <c r="C78" s="22">
        <v>3.08</v>
      </c>
      <c r="D78" s="22">
        <v>0.28000000000000003</v>
      </c>
      <c r="E78" s="22">
        <v>4950</v>
      </c>
      <c r="F78" s="20">
        <v>20.040080160320599</v>
      </c>
      <c r="G78" s="22">
        <v>0.92367762481303595</v>
      </c>
      <c r="H78" s="18">
        <v>5.6000000000000001E-2</v>
      </c>
      <c r="I78" s="15">
        <v>2.84170570220406E-3</v>
      </c>
      <c r="J78" s="24">
        <v>0.75155000000000005</v>
      </c>
      <c r="K78" s="18">
        <v>0.38</v>
      </c>
      <c r="L78" s="15">
        <v>1.35230582339942E-2</v>
      </c>
      <c r="M78" s="18">
        <v>4.99E-2</v>
      </c>
      <c r="N78" s="15">
        <v>2.2999665225607101E-3</v>
      </c>
      <c r="O78" s="24">
        <v>0.75524999999999998</v>
      </c>
      <c r="P78" s="10">
        <v>314</v>
      </c>
      <c r="Q78" s="6">
        <v>14.3049357536429</v>
      </c>
      <c r="R78" s="6">
        <v>15.892698432117101</v>
      </c>
      <c r="S78" s="10">
        <v>327</v>
      </c>
      <c r="T78" s="6">
        <v>10.0508948211413</v>
      </c>
      <c r="U78" s="6">
        <v>11.872204396575301</v>
      </c>
      <c r="V78" s="10">
        <v>431</v>
      </c>
      <c r="W78" s="6">
        <v>164.59501317665001</v>
      </c>
      <c r="X78" s="6">
        <v>169.530269674582</v>
      </c>
      <c r="Y78" s="6">
        <v>3.9755351681957198</v>
      </c>
      <c r="Z78" s="6">
        <v>27.1461716937355</v>
      </c>
      <c r="AA78" s="7">
        <v>314</v>
      </c>
      <c r="AB78" s="7">
        <v>14.3049357536429</v>
      </c>
      <c r="AC78" s="7">
        <v>15.892698432117101</v>
      </c>
      <c r="AD78" s="13">
        <v>312</v>
      </c>
      <c r="AE78" s="6">
        <v>14.3049357536429</v>
      </c>
      <c r="AF78" s="13">
        <v>304</v>
      </c>
      <c r="AG78" s="6">
        <v>11.949748395077</v>
      </c>
      <c r="AH78" s="13">
        <v>260</v>
      </c>
      <c r="AI78" s="6">
        <v>154.55444141991299</v>
      </c>
      <c r="AJ78" s="6">
        <v>6.0000000000000001E-3</v>
      </c>
      <c r="AK78" s="6">
        <v>2.8999999999999998E-3</v>
      </c>
      <c r="AL78" s="33">
        <f t="shared" si="7"/>
        <v>314</v>
      </c>
      <c r="AM78" s="33">
        <f t="shared" si="8"/>
        <v>14.3049357536429</v>
      </c>
      <c r="AN78" s="29">
        <f t="shared" si="9"/>
        <v>310</v>
      </c>
      <c r="AO78" s="29">
        <f t="shared" si="10"/>
        <v>3.08</v>
      </c>
      <c r="AP78" s="29">
        <f t="shared" si="11"/>
        <v>0.28000000000000003</v>
      </c>
      <c r="AQ78" s="34">
        <f t="shared" si="12"/>
        <v>0.32467532467532467</v>
      </c>
    </row>
    <row r="79" spans="1:43" x14ac:dyDescent="0.75">
      <c r="A79" s="5" t="s">
        <v>112</v>
      </c>
      <c r="B79" s="22">
        <v>717</v>
      </c>
      <c r="C79" s="22">
        <v>3.81</v>
      </c>
      <c r="D79" s="22">
        <v>0.37</v>
      </c>
      <c r="E79" s="22">
        <v>11820</v>
      </c>
      <c r="F79" s="20">
        <v>18.281535648994499</v>
      </c>
      <c r="G79" s="22">
        <v>1.02031542046835</v>
      </c>
      <c r="H79" s="18">
        <v>5.0799999999999998E-2</v>
      </c>
      <c r="I79" s="15">
        <v>1.7389352924914699E-3</v>
      </c>
      <c r="J79" s="24">
        <v>0.85612999999999995</v>
      </c>
      <c r="K79" s="18">
        <v>0.377</v>
      </c>
      <c r="L79" s="15">
        <v>1.5827311383807399E-2</v>
      </c>
      <c r="M79" s="18">
        <v>5.4699999999999999E-2</v>
      </c>
      <c r="N79" s="15">
        <v>3.0528755664291302E-3</v>
      </c>
      <c r="O79" s="24">
        <v>0.90329999999999999</v>
      </c>
      <c r="P79" s="10">
        <v>343</v>
      </c>
      <c r="Q79" s="6">
        <v>18.382608914476101</v>
      </c>
      <c r="R79" s="6">
        <v>19.8748993952997</v>
      </c>
      <c r="S79" s="10">
        <v>324</v>
      </c>
      <c r="T79" s="6">
        <v>11.927094174838199</v>
      </c>
      <c r="U79" s="6">
        <v>13.480645105309801</v>
      </c>
      <c r="V79" s="10">
        <v>218</v>
      </c>
      <c r="W79" s="6">
        <v>69.084234171392097</v>
      </c>
      <c r="X79" s="6">
        <v>71.916493662229101</v>
      </c>
      <c r="Y79" s="6">
        <v>-5.8641975308641996</v>
      </c>
      <c r="Z79" s="6">
        <v>-57.339449541284402</v>
      </c>
      <c r="AA79" s="7" t="s">
        <v>35</v>
      </c>
      <c r="AB79" s="7" t="s">
        <v>35</v>
      </c>
      <c r="AC79" s="7" t="s">
        <v>35</v>
      </c>
      <c r="AD79" s="13">
        <v>343</v>
      </c>
      <c r="AE79" s="6">
        <v>18.9323878711212</v>
      </c>
      <c r="AF79" s="13">
        <v>324</v>
      </c>
      <c r="AG79" s="6">
        <v>15.0764576560763</v>
      </c>
      <c r="AH79" s="13">
        <v>195</v>
      </c>
      <c r="AI79" s="6">
        <v>48.334205393776102</v>
      </c>
      <c r="AJ79" s="6">
        <v>8.9999999999999998E-4</v>
      </c>
      <c r="AK79" s="6">
        <v>2.7000000000000001E-3</v>
      </c>
      <c r="AL79" s="33" t="str">
        <f t="shared" si="7"/>
        <v>Discordant</v>
      </c>
      <c r="AM79" s="33" t="str">
        <f t="shared" si="8"/>
        <v>Discordant</v>
      </c>
      <c r="AN79" s="29">
        <f t="shared" si="9"/>
        <v>717</v>
      </c>
      <c r="AO79" s="29">
        <f t="shared" si="10"/>
        <v>3.81</v>
      </c>
      <c r="AP79" s="29">
        <f t="shared" si="11"/>
        <v>0.37</v>
      </c>
      <c r="AQ79" s="34">
        <f t="shared" si="12"/>
        <v>0.26246719160104987</v>
      </c>
    </row>
    <row r="80" spans="1:43" x14ac:dyDescent="0.75">
      <c r="A80" s="5" t="s">
        <v>113</v>
      </c>
      <c r="B80" s="22">
        <v>790</v>
      </c>
      <c r="C80" s="22">
        <v>4.75</v>
      </c>
      <c r="D80" s="22">
        <v>0.38</v>
      </c>
      <c r="E80" s="22">
        <v>14800</v>
      </c>
      <c r="F80" s="20">
        <v>18.450184501845001</v>
      </c>
      <c r="G80" s="22">
        <v>0.90837425274222605</v>
      </c>
      <c r="H80" s="18">
        <v>5.3999999999999999E-2</v>
      </c>
      <c r="I80" s="15">
        <v>1.7156124183968901E-3</v>
      </c>
      <c r="J80" s="24">
        <v>0.62199000000000004</v>
      </c>
      <c r="K80" s="18">
        <v>0.39200000000000002</v>
      </c>
      <c r="L80" s="15">
        <v>1.41699790486789E-2</v>
      </c>
      <c r="M80" s="18">
        <v>5.4199999999999998E-2</v>
      </c>
      <c r="N80" s="15">
        <v>2.6684765398256702E-3</v>
      </c>
      <c r="O80" s="24">
        <v>0.77442999999999995</v>
      </c>
      <c r="P80" s="10">
        <v>340</v>
      </c>
      <c r="Q80" s="6">
        <v>16.191993963253999</v>
      </c>
      <c r="R80" s="6">
        <v>17.840577916092801</v>
      </c>
      <c r="S80" s="10">
        <v>335</v>
      </c>
      <c r="T80" s="6">
        <v>10.1583127217647</v>
      </c>
      <c r="U80" s="6">
        <v>12.0396123999325</v>
      </c>
      <c r="V80" s="10">
        <v>354</v>
      </c>
      <c r="W80" s="6">
        <v>72.199756696366805</v>
      </c>
      <c r="X80" s="6">
        <v>77.300111853358004</v>
      </c>
      <c r="Y80" s="6">
        <v>-1.4925373134328299</v>
      </c>
      <c r="Z80" s="6">
        <v>3.9548022598869998</v>
      </c>
      <c r="AA80" s="7">
        <v>340</v>
      </c>
      <c r="AB80" s="7">
        <v>16.191993963253999</v>
      </c>
      <c r="AC80" s="7">
        <v>17.840577916092801</v>
      </c>
      <c r="AD80" s="13">
        <v>339</v>
      </c>
      <c r="AE80" s="6">
        <v>16.724582760297899</v>
      </c>
      <c r="AF80" s="13">
        <v>327</v>
      </c>
      <c r="AG80" s="6">
        <v>13.0511040664446</v>
      </c>
      <c r="AH80" s="13">
        <v>255</v>
      </c>
      <c r="AI80" s="6">
        <v>48.917531284955103</v>
      </c>
      <c r="AJ80" s="6">
        <v>3.5999999999999999E-3</v>
      </c>
      <c r="AK80" s="6">
        <v>2.8999999999999998E-3</v>
      </c>
      <c r="AL80" s="33">
        <f t="shared" si="7"/>
        <v>340</v>
      </c>
      <c r="AM80" s="33">
        <f t="shared" si="8"/>
        <v>16.191993963253999</v>
      </c>
      <c r="AN80" s="29">
        <f t="shared" si="9"/>
        <v>790</v>
      </c>
      <c r="AO80" s="29">
        <f t="shared" si="10"/>
        <v>4.75</v>
      </c>
      <c r="AP80" s="29">
        <f t="shared" si="11"/>
        <v>0.38</v>
      </c>
      <c r="AQ80" s="34">
        <f t="shared" si="12"/>
        <v>0.21052631578947367</v>
      </c>
    </row>
    <row r="81" spans="1:43" x14ac:dyDescent="0.75">
      <c r="A81" s="5" t="s">
        <v>114</v>
      </c>
      <c r="B81" s="22">
        <v>369</v>
      </c>
      <c r="C81" s="22">
        <v>3.18</v>
      </c>
      <c r="D81" s="22">
        <v>0.37</v>
      </c>
      <c r="E81" s="22">
        <v>8150</v>
      </c>
      <c r="F81" s="20">
        <v>15.503875968992199</v>
      </c>
      <c r="G81" s="22">
        <v>0.95800664435432603</v>
      </c>
      <c r="H81" s="18">
        <v>5.6399999999999999E-2</v>
      </c>
      <c r="I81" s="15">
        <v>2.2385906731540901E-3</v>
      </c>
      <c r="J81" s="24">
        <v>0.54500999999999999</v>
      </c>
      <c r="K81" s="18">
        <v>0.505</v>
      </c>
      <c r="L81" s="15">
        <v>2.7952529921279001E-2</v>
      </c>
      <c r="M81" s="18">
        <v>6.4500000000000002E-2</v>
      </c>
      <c r="N81" s="15">
        <v>3.9855471421750797E-3</v>
      </c>
      <c r="O81" s="24">
        <v>0.78573000000000004</v>
      </c>
      <c r="P81" s="10">
        <v>402</v>
      </c>
      <c r="Q81" s="6">
        <v>24.5097347453315</v>
      </c>
      <c r="R81" s="6">
        <v>26.050967705008699</v>
      </c>
      <c r="S81" s="10">
        <v>413</v>
      </c>
      <c r="T81" s="6">
        <v>18.4977280412607</v>
      </c>
      <c r="U81" s="6">
        <v>20.036382559993999</v>
      </c>
      <c r="V81" s="10">
        <v>447</v>
      </c>
      <c r="W81" s="6">
        <v>95.265331688466404</v>
      </c>
      <c r="X81" s="6">
        <v>99.594351556297298</v>
      </c>
      <c r="Y81" s="6">
        <v>2.6634382566585901</v>
      </c>
      <c r="Z81" s="6">
        <v>10.067114093959701</v>
      </c>
      <c r="AA81" s="7">
        <v>402</v>
      </c>
      <c r="AB81" s="7">
        <v>24.5097347453315</v>
      </c>
      <c r="AC81" s="7">
        <v>26.050967705008699</v>
      </c>
      <c r="AD81" s="13">
        <v>400</v>
      </c>
      <c r="AE81" s="6">
        <v>24.5097347453315</v>
      </c>
      <c r="AF81" s="13">
        <v>383</v>
      </c>
      <c r="AG81" s="6">
        <v>21.2650168748685</v>
      </c>
      <c r="AH81" s="13">
        <v>290</v>
      </c>
      <c r="AI81" s="6">
        <v>77.777467313570398</v>
      </c>
      <c r="AJ81" s="6">
        <v>5.1999999999999998E-3</v>
      </c>
      <c r="AK81" s="6">
        <v>3.0000000000000001E-3</v>
      </c>
      <c r="AL81" s="33">
        <f t="shared" si="7"/>
        <v>402</v>
      </c>
      <c r="AM81" s="33">
        <f t="shared" si="8"/>
        <v>24.5097347453315</v>
      </c>
      <c r="AN81" s="29">
        <f t="shared" si="9"/>
        <v>369</v>
      </c>
      <c r="AO81" s="29">
        <f t="shared" si="10"/>
        <v>3.18</v>
      </c>
      <c r="AP81" s="29">
        <f t="shared" si="11"/>
        <v>0.37</v>
      </c>
      <c r="AQ81" s="34">
        <f t="shared" si="12"/>
        <v>0.31446540880503143</v>
      </c>
    </row>
    <row r="82" spans="1:43" x14ac:dyDescent="0.75">
      <c r="A82" s="5" t="s">
        <v>115</v>
      </c>
      <c r="B82" s="22">
        <v>1170</v>
      </c>
      <c r="C82" s="22">
        <v>10.5</v>
      </c>
      <c r="D82" s="22">
        <v>1.5</v>
      </c>
      <c r="E82" s="22">
        <v>31670</v>
      </c>
      <c r="F82" s="20">
        <v>13.245033112582799</v>
      </c>
      <c r="G82" s="22">
        <v>1.01657539052845</v>
      </c>
      <c r="H82" s="18">
        <v>6.2600000000000003E-2</v>
      </c>
      <c r="I82" s="15">
        <v>2.5232343780629998E-3</v>
      </c>
      <c r="J82" s="24">
        <v>0.76802999999999999</v>
      </c>
      <c r="K82" s="18">
        <v>0.628</v>
      </c>
      <c r="L82" s="15">
        <v>3.31369494890522E-2</v>
      </c>
      <c r="M82" s="18">
        <v>7.5499999999999998E-2</v>
      </c>
      <c r="N82" s="15">
        <v>5.79473386985977E-3</v>
      </c>
      <c r="O82" s="24">
        <v>0.88149999999999995</v>
      </c>
      <c r="P82" s="10">
        <v>468</v>
      </c>
      <c r="Q82" s="6">
        <v>34.764847947508102</v>
      </c>
      <c r="R82" s="6">
        <v>36.238010032983198</v>
      </c>
      <c r="S82" s="10">
        <v>492</v>
      </c>
      <c r="T82" s="6">
        <v>20.701235525982501</v>
      </c>
      <c r="U82" s="6">
        <v>22.514436386194799</v>
      </c>
      <c r="V82" s="10">
        <v>660</v>
      </c>
      <c r="W82" s="6">
        <v>86.824109373809705</v>
      </c>
      <c r="X82" s="6">
        <v>95.331092072914799</v>
      </c>
      <c r="Y82" s="6">
        <v>4.8780487804878003</v>
      </c>
      <c r="Z82" s="6">
        <v>29.090909090909101</v>
      </c>
      <c r="AA82" s="7">
        <v>468</v>
      </c>
      <c r="AB82" s="7">
        <v>34.764847947508102</v>
      </c>
      <c r="AC82" s="7">
        <v>36.238010032983198</v>
      </c>
      <c r="AD82" s="13">
        <v>464</v>
      </c>
      <c r="AE82" s="6">
        <v>35.344754247460202</v>
      </c>
      <c r="AF82" s="13">
        <v>441</v>
      </c>
      <c r="AG82" s="6">
        <v>27.400969915355201</v>
      </c>
      <c r="AH82" s="13">
        <v>357</v>
      </c>
      <c r="AI82" s="6">
        <v>43.868017604574597</v>
      </c>
      <c r="AJ82" s="6">
        <v>1.15E-2</v>
      </c>
      <c r="AK82" s="6">
        <v>4.8999999999999998E-3</v>
      </c>
      <c r="AL82" s="33">
        <f t="shared" si="7"/>
        <v>468</v>
      </c>
      <c r="AM82" s="33">
        <f t="shared" si="8"/>
        <v>34.764847947508102</v>
      </c>
      <c r="AN82" s="29">
        <f t="shared" si="9"/>
        <v>1170</v>
      </c>
      <c r="AO82" s="29">
        <f t="shared" si="10"/>
        <v>10.5</v>
      </c>
      <c r="AP82" s="29">
        <f t="shared" si="11"/>
        <v>1.5</v>
      </c>
      <c r="AQ82" s="34">
        <f t="shared" si="12"/>
        <v>9.5238095238095233E-2</v>
      </c>
    </row>
    <row r="83" spans="1:43" x14ac:dyDescent="0.75">
      <c r="A83" s="5" t="s">
        <v>116</v>
      </c>
      <c r="B83" s="22">
        <v>602</v>
      </c>
      <c r="C83" s="22">
        <v>2.84</v>
      </c>
      <c r="D83" s="22">
        <v>0.44</v>
      </c>
      <c r="E83" s="22">
        <v>10940</v>
      </c>
      <c r="F83" s="20">
        <v>20.5338809034908</v>
      </c>
      <c r="G83" s="22">
        <v>1.14453853663617</v>
      </c>
      <c r="H83" s="18">
        <v>5.6399999999999999E-2</v>
      </c>
      <c r="I83" s="15">
        <v>2.5027256461307998E-3</v>
      </c>
      <c r="J83" s="24">
        <v>0.68820000000000003</v>
      </c>
      <c r="K83" s="18">
        <v>0.372</v>
      </c>
      <c r="L83" s="15">
        <v>1.7279828165812298E-2</v>
      </c>
      <c r="M83" s="18">
        <v>4.87E-2</v>
      </c>
      <c r="N83" s="15">
        <v>2.7144906019546302E-3</v>
      </c>
      <c r="O83" s="24">
        <v>0.69445000000000001</v>
      </c>
      <c r="P83" s="10">
        <v>306</v>
      </c>
      <c r="Q83" s="6">
        <v>16.363560505667301</v>
      </c>
      <c r="R83" s="6">
        <v>17.707033587497801</v>
      </c>
      <c r="S83" s="10">
        <v>320</v>
      </c>
      <c r="T83" s="6">
        <v>12.3961597697404</v>
      </c>
      <c r="U83" s="6">
        <v>13.8700236768592</v>
      </c>
      <c r="V83" s="10">
        <v>430</v>
      </c>
      <c r="W83" s="6">
        <v>126.908251493368</v>
      </c>
      <c r="X83" s="6">
        <v>134.95929667283099</v>
      </c>
      <c r="Y83" s="6">
        <v>4.375</v>
      </c>
      <c r="Z83" s="6">
        <v>28.837209302325601</v>
      </c>
      <c r="AA83" s="7">
        <v>306</v>
      </c>
      <c r="AB83" s="7">
        <v>16.363560505667301</v>
      </c>
      <c r="AC83" s="7">
        <v>17.707033587497801</v>
      </c>
      <c r="AD83" s="13">
        <v>305</v>
      </c>
      <c r="AE83" s="6">
        <v>16.912809122751799</v>
      </c>
      <c r="AF83" s="13">
        <v>302</v>
      </c>
      <c r="AG83" s="6">
        <v>16.146695545433801</v>
      </c>
      <c r="AH83" s="13">
        <v>296</v>
      </c>
      <c r="AI83" s="6">
        <v>94.827323578724005</v>
      </c>
      <c r="AJ83" s="6">
        <v>5.7999999999999996E-3</v>
      </c>
      <c r="AK83" s="6">
        <v>4.7999999999999996E-3</v>
      </c>
      <c r="AL83" s="33">
        <f t="shared" si="7"/>
        <v>306</v>
      </c>
      <c r="AM83" s="33">
        <f t="shared" si="8"/>
        <v>16.363560505667301</v>
      </c>
      <c r="AN83" s="29">
        <f t="shared" si="9"/>
        <v>602</v>
      </c>
      <c r="AO83" s="29">
        <f t="shared" si="10"/>
        <v>2.84</v>
      </c>
      <c r="AP83" s="29">
        <f t="shared" si="11"/>
        <v>0.44</v>
      </c>
      <c r="AQ83" s="34">
        <f t="shared" si="12"/>
        <v>0.35211267605633806</v>
      </c>
    </row>
    <row r="84" spans="1:43" x14ac:dyDescent="0.75">
      <c r="A84" s="5" t="s">
        <v>117</v>
      </c>
      <c r="B84" s="22">
        <v>265</v>
      </c>
      <c r="C84" s="22">
        <v>2.3199999999999998</v>
      </c>
      <c r="D84" s="22">
        <v>0.38</v>
      </c>
      <c r="E84" s="22">
        <v>4430</v>
      </c>
      <c r="F84" s="20">
        <v>19.417475728155299</v>
      </c>
      <c r="G84" s="22">
        <v>1.43820526932226</v>
      </c>
      <c r="H84" s="18">
        <v>5.6099999999999997E-2</v>
      </c>
      <c r="I84" s="15">
        <v>3.45813060405065E-3</v>
      </c>
      <c r="J84" s="24">
        <v>0.67544000000000004</v>
      </c>
      <c r="K84" s="18">
        <v>0.38600000000000001</v>
      </c>
      <c r="L84" s="15">
        <v>2.1180637841198301E-2</v>
      </c>
      <c r="M84" s="18">
        <v>5.1499999999999997E-2</v>
      </c>
      <c r="N84" s="15">
        <v>3.8144799255599702E-3</v>
      </c>
      <c r="O84" s="24">
        <v>0.82657000000000003</v>
      </c>
      <c r="P84" s="10">
        <v>323</v>
      </c>
      <c r="Q84" s="6">
        <v>23.2867201370318</v>
      </c>
      <c r="R84" s="6">
        <v>24.3554252405028</v>
      </c>
      <c r="S84" s="10">
        <v>329</v>
      </c>
      <c r="T84" s="6">
        <v>15.675124051022699</v>
      </c>
      <c r="U84" s="6">
        <v>16.927882102534198</v>
      </c>
      <c r="V84" s="10">
        <v>420</v>
      </c>
      <c r="W84" s="6">
        <v>181.72605772871199</v>
      </c>
      <c r="X84" s="6">
        <v>185.82891416739201</v>
      </c>
      <c r="Y84" s="6">
        <v>1.8237082066869299</v>
      </c>
      <c r="Z84" s="6">
        <v>23.095238095238098</v>
      </c>
      <c r="AA84" s="7">
        <v>323</v>
      </c>
      <c r="AB84" s="7">
        <v>23.2867201370318</v>
      </c>
      <c r="AC84" s="7">
        <v>24.3554252405028</v>
      </c>
      <c r="AD84" s="13">
        <v>322</v>
      </c>
      <c r="AE84" s="6">
        <v>23.864206141006299</v>
      </c>
      <c r="AF84" s="13">
        <v>313</v>
      </c>
      <c r="AG84" s="6">
        <v>22.479268538254299</v>
      </c>
      <c r="AH84" s="13">
        <v>269</v>
      </c>
      <c r="AI84" s="6">
        <v>162.11382747199301</v>
      </c>
      <c r="AJ84" s="6">
        <v>6.1000000000000004E-3</v>
      </c>
      <c r="AK84" s="6">
        <v>5.1999999999999998E-3</v>
      </c>
      <c r="AL84" s="33">
        <f t="shared" si="7"/>
        <v>323</v>
      </c>
      <c r="AM84" s="33">
        <f t="shared" si="8"/>
        <v>23.2867201370318</v>
      </c>
      <c r="AN84" s="29">
        <f t="shared" si="9"/>
        <v>265</v>
      </c>
      <c r="AO84" s="29">
        <f t="shared" si="10"/>
        <v>2.3199999999999998</v>
      </c>
      <c r="AP84" s="29">
        <f t="shared" si="11"/>
        <v>0.38</v>
      </c>
      <c r="AQ84" s="34">
        <f t="shared" si="12"/>
        <v>0.43103448275862072</v>
      </c>
    </row>
    <row r="85" spans="1:43" x14ac:dyDescent="0.75">
      <c r="A85" s="5" t="s">
        <v>118</v>
      </c>
      <c r="B85" s="22">
        <v>460</v>
      </c>
      <c r="C85" s="22">
        <v>5.46</v>
      </c>
      <c r="D85" s="22">
        <v>0.56000000000000005</v>
      </c>
      <c r="E85" s="22">
        <v>10310</v>
      </c>
      <c r="F85" s="20">
        <v>14.3061516452074</v>
      </c>
      <c r="G85" s="22">
        <v>0.94151109140074596</v>
      </c>
      <c r="H85" s="18">
        <v>5.5199999999999999E-2</v>
      </c>
      <c r="I85" s="15">
        <v>2.2174417276399801E-3</v>
      </c>
      <c r="J85" s="24">
        <v>0.73406000000000005</v>
      </c>
      <c r="K85" s="18">
        <v>0.51900000000000002</v>
      </c>
      <c r="L85" s="15">
        <v>2.3857986142170499E-2</v>
      </c>
      <c r="M85" s="18">
        <v>6.9900000000000004E-2</v>
      </c>
      <c r="N85" s="15">
        <v>4.6002326076949604E-3</v>
      </c>
      <c r="O85" s="24">
        <v>0.79986999999999997</v>
      </c>
      <c r="P85" s="10">
        <v>435</v>
      </c>
      <c r="Q85" s="6">
        <v>27.617260051305902</v>
      </c>
      <c r="R85" s="6">
        <v>29.211497850184099</v>
      </c>
      <c r="S85" s="10">
        <v>423</v>
      </c>
      <c r="T85" s="6">
        <v>15.9175539158774</v>
      </c>
      <c r="U85" s="6">
        <v>17.743819903708001</v>
      </c>
      <c r="V85" s="10">
        <v>400</v>
      </c>
      <c r="W85" s="6">
        <v>90.012276483111094</v>
      </c>
      <c r="X85" s="6">
        <v>93.269077968361103</v>
      </c>
      <c r="Y85" s="6">
        <v>-2.8368794326241198</v>
      </c>
      <c r="Z85" s="6">
        <v>-8.7499999999999893</v>
      </c>
      <c r="AA85" s="7">
        <v>435</v>
      </c>
      <c r="AB85" s="7">
        <v>27.617260051305902</v>
      </c>
      <c r="AC85" s="7">
        <v>29.211497850184099</v>
      </c>
      <c r="AD85" s="13">
        <v>435</v>
      </c>
      <c r="AE85" s="6">
        <v>28.755330857798501</v>
      </c>
      <c r="AF85" s="13">
        <v>413</v>
      </c>
      <c r="AG85" s="6">
        <v>23.584836710583001</v>
      </c>
      <c r="AH85" s="13">
        <v>380</v>
      </c>
      <c r="AI85" s="6">
        <v>61.471675735024803</v>
      </c>
      <c r="AJ85" s="6">
        <v>1.1999999999999999E-3</v>
      </c>
      <c r="AK85" s="6">
        <v>4.7000000000000002E-3</v>
      </c>
      <c r="AL85" s="33">
        <f t="shared" si="7"/>
        <v>435</v>
      </c>
      <c r="AM85" s="33">
        <f t="shared" si="8"/>
        <v>27.617260051305902</v>
      </c>
      <c r="AN85" s="29">
        <f t="shared" si="9"/>
        <v>460</v>
      </c>
      <c r="AO85" s="29">
        <f t="shared" si="10"/>
        <v>5.46</v>
      </c>
      <c r="AP85" s="29">
        <f t="shared" si="11"/>
        <v>0.56000000000000005</v>
      </c>
      <c r="AQ85" s="34">
        <f t="shared" si="12"/>
        <v>0.18315018315018314</v>
      </c>
    </row>
    <row r="86" spans="1:43" x14ac:dyDescent="0.75">
      <c r="A86" s="5" t="s">
        <v>119</v>
      </c>
      <c r="B86" s="22">
        <v>1028</v>
      </c>
      <c r="C86" s="22">
        <v>11.1</v>
      </c>
      <c r="D86" s="22">
        <v>1.4</v>
      </c>
      <c r="E86" s="22">
        <v>345000</v>
      </c>
      <c r="F86" s="20">
        <v>2.9069767441860499</v>
      </c>
      <c r="G86" s="22">
        <v>0.28250931154047598</v>
      </c>
      <c r="H86" s="18">
        <v>0.158</v>
      </c>
      <c r="I86" s="15">
        <v>4.9531932553276902E-3</v>
      </c>
      <c r="J86" s="24">
        <v>0.65854000000000001</v>
      </c>
      <c r="K86" s="18">
        <v>7.28</v>
      </c>
      <c r="L86" s="15">
        <v>0.62474131586121295</v>
      </c>
      <c r="M86" s="18">
        <v>0.34399999999999997</v>
      </c>
      <c r="N86" s="15">
        <v>3.3431021890453799E-2</v>
      </c>
      <c r="O86" s="24">
        <v>0.95879000000000003</v>
      </c>
      <c r="P86" s="10">
        <v>1870</v>
      </c>
      <c r="Q86" s="6">
        <v>157.86088946907901</v>
      </c>
      <c r="R86" s="6">
        <v>162.20530967023399</v>
      </c>
      <c r="S86" s="10">
        <v>2100</v>
      </c>
      <c r="T86" s="6">
        <v>76.508277340307103</v>
      </c>
      <c r="U86" s="6">
        <v>79.123925471810693</v>
      </c>
      <c r="V86" s="10">
        <v>2417</v>
      </c>
      <c r="W86" s="6">
        <v>52.003859274504997</v>
      </c>
      <c r="X86" s="6">
        <v>56.522860653053499</v>
      </c>
      <c r="Y86" s="6">
        <v>10.952380952381001</v>
      </c>
      <c r="Z86" s="6">
        <v>22.631361191559801</v>
      </c>
      <c r="AA86" s="7" t="s">
        <v>35</v>
      </c>
      <c r="AB86" s="7" t="s">
        <v>35</v>
      </c>
      <c r="AC86" s="7" t="s">
        <v>35</v>
      </c>
      <c r="AD86" s="13">
        <v>1810</v>
      </c>
      <c r="AE86" s="6">
        <v>169.70344847400301</v>
      </c>
      <c r="AF86" s="13">
        <v>1760</v>
      </c>
      <c r="AG86" s="6">
        <v>136.14520374064401</v>
      </c>
      <c r="AH86" s="13">
        <v>1740</v>
      </c>
      <c r="AI86" s="6">
        <v>109.975799062532</v>
      </c>
      <c r="AJ86" s="6">
        <v>5.6000000000000001E-2</v>
      </c>
      <c r="AK86" s="6">
        <v>0.02</v>
      </c>
      <c r="AL86" s="33" t="str">
        <f t="shared" si="7"/>
        <v>Discordant</v>
      </c>
      <c r="AM86" s="33" t="str">
        <f t="shared" si="8"/>
        <v>Discordant</v>
      </c>
      <c r="AN86" s="29">
        <f t="shared" si="9"/>
        <v>1028</v>
      </c>
      <c r="AO86" s="29">
        <f t="shared" si="10"/>
        <v>11.1</v>
      </c>
      <c r="AP86" s="29">
        <f t="shared" si="11"/>
        <v>1.4</v>
      </c>
      <c r="AQ86" s="34">
        <f t="shared" si="12"/>
        <v>9.00900900900901E-2</v>
      </c>
    </row>
    <row r="87" spans="1:43" x14ac:dyDescent="0.75">
      <c r="A87" s="5" t="s">
        <v>120</v>
      </c>
      <c r="B87" s="22">
        <v>793</v>
      </c>
      <c r="C87" s="22">
        <v>1.081</v>
      </c>
      <c r="D87" s="22">
        <v>8.7999999999999995E-2</v>
      </c>
      <c r="E87" s="22">
        <v>14000</v>
      </c>
      <c r="F87" s="20">
        <v>18.867924528301899</v>
      </c>
      <c r="G87" s="22">
        <v>1.12002472683177</v>
      </c>
      <c r="H87" s="18">
        <v>5.28E-2</v>
      </c>
      <c r="I87" s="15">
        <v>1.6298142342517799E-3</v>
      </c>
      <c r="J87" s="24">
        <v>0.71209999999999996</v>
      </c>
      <c r="K87" s="18">
        <v>0.38100000000000001</v>
      </c>
      <c r="L87" s="15">
        <v>1.6382235218675101E-2</v>
      </c>
      <c r="M87" s="18">
        <v>5.2999999999999999E-2</v>
      </c>
      <c r="N87" s="15">
        <v>3.1461494576704402E-3</v>
      </c>
      <c r="O87" s="24">
        <v>0.87695999999999996</v>
      </c>
      <c r="P87" s="10">
        <v>333</v>
      </c>
      <c r="Q87" s="6">
        <v>18.830738598304901</v>
      </c>
      <c r="R87" s="6">
        <v>20.208110687411299</v>
      </c>
      <c r="S87" s="10">
        <v>327</v>
      </c>
      <c r="T87" s="6">
        <v>11.957297221799401</v>
      </c>
      <c r="U87" s="6">
        <v>13.529893778601901</v>
      </c>
      <c r="V87" s="10">
        <v>306</v>
      </c>
      <c r="W87" s="6">
        <v>69.011176194892599</v>
      </c>
      <c r="X87" s="6">
        <v>73.317280610264405</v>
      </c>
      <c r="Y87" s="6">
        <v>-1.8348623853210899</v>
      </c>
      <c r="Z87" s="6">
        <v>-8.8235294117646994</v>
      </c>
      <c r="AA87" s="7">
        <v>333</v>
      </c>
      <c r="AB87" s="7">
        <v>18.830738598304901</v>
      </c>
      <c r="AC87" s="7">
        <v>20.208110687411299</v>
      </c>
      <c r="AD87" s="13">
        <v>333</v>
      </c>
      <c r="AE87" s="6">
        <v>19.3870502180628</v>
      </c>
      <c r="AF87" s="13">
        <v>323</v>
      </c>
      <c r="AG87" s="6">
        <v>17.871932096179499</v>
      </c>
      <c r="AH87" s="13">
        <v>254</v>
      </c>
      <c r="AI87" s="6">
        <v>50.304179148481403</v>
      </c>
      <c r="AJ87" s="6">
        <v>2.8E-3</v>
      </c>
      <c r="AK87" s="6">
        <v>2.3E-3</v>
      </c>
      <c r="AL87" s="33">
        <f t="shared" si="7"/>
        <v>333</v>
      </c>
      <c r="AM87" s="33">
        <f t="shared" si="8"/>
        <v>18.830738598304901</v>
      </c>
      <c r="AN87" s="29">
        <f t="shared" si="9"/>
        <v>793</v>
      </c>
      <c r="AO87" s="29">
        <f t="shared" si="10"/>
        <v>1.081</v>
      </c>
      <c r="AP87" s="29">
        <f t="shared" si="11"/>
        <v>8.7999999999999995E-2</v>
      </c>
      <c r="AQ87" s="34">
        <f t="shared" si="12"/>
        <v>0.92506938020351526</v>
      </c>
    </row>
    <row r="88" spans="1:43" x14ac:dyDescent="0.75">
      <c r="A88" s="5" t="s">
        <v>121</v>
      </c>
      <c r="B88" s="22">
        <v>974</v>
      </c>
      <c r="C88" s="22">
        <v>1.68</v>
      </c>
      <c r="D88" s="22">
        <v>0.17</v>
      </c>
      <c r="E88" s="22">
        <v>215000</v>
      </c>
      <c r="F88" s="20">
        <v>4.2194092827004201</v>
      </c>
      <c r="G88" s="22">
        <v>0.19264926293214901</v>
      </c>
      <c r="H88" s="18">
        <v>0.14149999999999999</v>
      </c>
      <c r="I88" s="15">
        <v>4.1045279103569601E-3</v>
      </c>
      <c r="J88" s="24">
        <v>0.65591999999999995</v>
      </c>
      <c r="K88" s="18">
        <v>4.5599999999999996</v>
      </c>
      <c r="L88" s="15">
        <v>0.170390008439462</v>
      </c>
      <c r="M88" s="18">
        <v>0.23699999999999999</v>
      </c>
      <c r="N88" s="15">
        <v>1.08209164496359E-2</v>
      </c>
      <c r="O88" s="24">
        <v>0.64866999999999997</v>
      </c>
      <c r="P88" s="10">
        <v>1366</v>
      </c>
      <c r="Q88" s="6">
        <v>56.821185370839402</v>
      </c>
      <c r="R88" s="6">
        <v>63.307016058112403</v>
      </c>
      <c r="S88" s="10">
        <v>1738</v>
      </c>
      <c r="T88" s="6">
        <v>30.5009694677257</v>
      </c>
      <c r="U88" s="6">
        <v>35.840143178410599</v>
      </c>
      <c r="V88" s="10">
        <v>2230</v>
      </c>
      <c r="W88" s="6">
        <v>51.633999262652402</v>
      </c>
      <c r="X88" s="6">
        <v>59.270981828701601</v>
      </c>
      <c r="Y88" s="6">
        <v>21.403912543153002</v>
      </c>
      <c r="Z88" s="6">
        <v>38.7443946188341</v>
      </c>
      <c r="AA88" s="7" t="s">
        <v>35</v>
      </c>
      <c r="AB88" s="7" t="s">
        <v>35</v>
      </c>
      <c r="AC88" s="7" t="s">
        <v>35</v>
      </c>
      <c r="AD88" s="13">
        <v>1290</v>
      </c>
      <c r="AE88" s="6">
        <v>62.090958334908102</v>
      </c>
      <c r="AF88" s="13">
        <v>1318</v>
      </c>
      <c r="AG88" s="6">
        <v>56.946546326104297</v>
      </c>
      <c r="AH88" s="13">
        <v>1367</v>
      </c>
      <c r="AI88" s="6">
        <v>49.2075388518425</v>
      </c>
      <c r="AJ88" s="6">
        <v>6.5000000000000002E-2</v>
      </c>
      <c r="AK88" s="6">
        <v>1.2E-2</v>
      </c>
      <c r="AL88" s="33" t="str">
        <f t="shared" si="7"/>
        <v>Discordant</v>
      </c>
      <c r="AM88" s="33" t="str">
        <f t="shared" si="8"/>
        <v>Discordant</v>
      </c>
      <c r="AN88" s="29">
        <f t="shared" si="9"/>
        <v>974</v>
      </c>
      <c r="AO88" s="29">
        <f t="shared" si="10"/>
        <v>1.68</v>
      </c>
      <c r="AP88" s="29">
        <f t="shared" si="11"/>
        <v>0.17</v>
      </c>
      <c r="AQ88" s="34">
        <f t="shared" si="12"/>
        <v>0.59523809523809523</v>
      </c>
    </row>
    <row r="89" spans="1:43" x14ac:dyDescent="0.75">
      <c r="A89" s="5" t="s">
        <v>122</v>
      </c>
      <c r="B89" s="22">
        <v>3650</v>
      </c>
      <c r="C89" s="22">
        <v>5.95</v>
      </c>
      <c r="D89" s="22">
        <v>0.59</v>
      </c>
      <c r="E89" s="22">
        <v>54200</v>
      </c>
      <c r="F89" s="20">
        <v>25.4452926208651</v>
      </c>
      <c r="G89" s="22">
        <v>1.2337823210791401</v>
      </c>
      <c r="H89" s="18">
        <v>5.6899999999999999E-2</v>
      </c>
      <c r="I89" s="15">
        <v>1.22032527006316E-3</v>
      </c>
      <c r="J89" s="24">
        <v>0.67261000000000004</v>
      </c>
      <c r="K89" s="18">
        <v>0.30499999999999999</v>
      </c>
      <c r="L89" s="15">
        <v>1.2809840319067199E-2</v>
      </c>
      <c r="M89" s="18">
        <v>3.9300000000000002E-2</v>
      </c>
      <c r="N89" s="15">
        <v>1.9055644570835199E-3</v>
      </c>
      <c r="O89" s="24">
        <v>0.85657000000000005</v>
      </c>
      <c r="P89" s="10">
        <v>249</v>
      </c>
      <c r="Q89" s="6">
        <v>11.953429722145501</v>
      </c>
      <c r="R89" s="6">
        <v>13.1618513582912</v>
      </c>
      <c r="S89" s="10">
        <v>270</v>
      </c>
      <c r="T89" s="6">
        <v>9.85483203779979</v>
      </c>
      <c r="U89" s="6">
        <v>11.219719999055201</v>
      </c>
      <c r="V89" s="10">
        <v>474</v>
      </c>
      <c r="W89" s="6">
        <v>96.771747773427407</v>
      </c>
      <c r="X89" s="6">
        <v>173.95060639821099</v>
      </c>
      <c r="Y89" s="6">
        <v>7.7777777777777697</v>
      </c>
      <c r="Z89" s="6">
        <v>47.468354430379698</v>
      </c>
      <c r="AA89" s="7">
        <v>249</v>
      </c>
      <c r="AB89" s="7">
        <v>11.953429722145501</v>
      </c>
      <c r="AC89" s="7">
        <v>13.1618513582912</v>
      </c>
      <c r="AD89" s="13">
        <v>247</v>
      </c>
      <c r="AE89" s="6">
        <v>11.953429722145501</v>
      </c>
      <c r="AF89" s="13">
        <v>246</v>
      </c>
      <c r="AG89" s="6">
        <v>11.9112431967971</v>
      </c>
      <c r="AH89" s="13">
        <v>239</v>
      </c>
      <c r="AI89" s="6">
        <v>85.787663257159807</v>
      </c>
      <c r="AJ89" s="6">
        <v>7.4999999999999997E-3</v>
      </c>
      <c r="AK89" s="6">
        <v>2.7000000000000001E-3</v>
      </c>
      <c r="AL89" s="33">
        <f t="shared" si="7"/>
        <v>249</v>
      </c>
      <c r="AM89" s="33">
        <f t="shared" si="8"/>
        <v>11.953429722145501</v>
      </c>
      <c r="AN89" s="29">
        <f t="shared" si="9"/>
        <v>3650</v>
      </c>
      <c r="AO89" s="29">
        <f t="shared" si="10"/>
        <v>5.95</v>
      </c>
      <c r="AP89" s="29">
        <f t="shared" si="11"/>
        <v>0.59</v>
      </c>
      <c r="AQ89" s="34">
        <f t="shared" si="12"/>
        <v>0.16806722689075629</v>
      </c>
    </row>
    <row r="90" spans="1:43" x14ac:dyDescent="0.75">
      <c r="A90" s="5" t="s">
        <v>123</v>
      </c>
      <c r="B90" s="22">
        <v>46.7</v>
      </c>
      <c r="C90" s="22">
        <v>1.97</v>
      </c>
      <c r="D90" s="22">
        <v>0.17</v>
      </c>
      <c r="E90" s="22">
        <v>14970</v>
      </c>
      <c r="F90" s="20">
        <v>2.6954177897574101</v>
      </c>
      <c r="G90" s="22">
        <v>0.172645308514491</v>
      </c>
      <c r="H90" s="18">
        <v>0.13200000000000001</v>
      </c>
      <c r="I90" s="15">
        <v>3.5938922521553699E-3</v>
      </c>
      <c r="J90" s="24">
        <v>0.55757000000000001</v>
      </c>
      <c r="K90" s="18">
        <v>6.69</v>
      </c>
      <c r="L90" s="15">
        <v>0.35769232795238998</v>
      </c>
      <c r="M90" s="18">
        <v>0.371</v>
      </c>
      <c r="N90" s="15">
        <v>2.3763072909243E-2</v>
      </c>
      <c r="O90" s="24">
        <v>0.93484999999999996</v>
      </c>
      <c r="P90" s="10">
        <v>2020</v>
      </c>
      <c r="Q90" s="6">
        <v>106.516156314268</v>
      </c>
      <c r="R90" s="6">
        <v>113.577993491744</v>
      </c>
      <c r="S90" s="10">
        <v>2057</v>
      </c>
      <c r="T90" s="6">
        <v>45.792924386952798</v>
      </c>
      <c r="U90" s="6">
        <v>49.955339113618798</v>
      </c>
      <c r="V90" s="10">
        <v>2117</v>
      </c>
      <c r="W90" s="6">
        <v>48.023682822391599</v>
      </c>
      <c r="X90" s="6">
        <v>52.125628134274898</v>
      </c>
      <c r="Y90" s="6">
        <v>1.7987360233349501</v>
      </c>
      <c r="Z90" s="6">
        <v>4.5819555975436996</v>
      </c>
      <c r="AA90" s="7">
        <v>2117</v>
      </c>
      <c r="AB90" s="7">
        <v>48.023682822391599</v>
      </c>
      <c r="AC90" s="7">
        <v>52.125628134274898</v>
      </c>
      <c r="AD90" s="13">
        <v>1990</v>
      </c>
      <c r="AE90" s="6">
        <v>112.145403632808</v>
      </c>
      <c r="AF90" s="13">
        <v>1910</v>
      </c>
      <c r="AG90" s="6">
        <v>70.608100979343604</v>
      </c>
      <c r="AH90" s="13">
        <v>1854</v>
      </c>
      <c r="AI90" s="6">
        <v>57.6266788200194</v>
      </c>
      <c r="AJ90" s="6">
        <v>2.1899999999999999E-2</v>
      </c>
      <c r="AK90" s="6">
        <v>9.1000000000000004E-3</v>
      </c>
      <c r="AL90" s="33">
        <f t="shared" si="7"/>
        <v>2117</v>
      </c>
      <c r="AM90" s="33">
        <f t="shared" si="8"/>
        <v>48.023682822391599</v>
      </c>
      <c r="AN90" s="29">
        <f t="shared" si="9"/>
        <v>46.7</v>
      </c>
      <c r="AO90" s="29">
        <f t="shared" si="10"/>
        <v>1.97</v>
      </c>
      <c r="AP90" s="29">
        <f t="shared" si="11"/>
        <v>0.17</v>
      </c>
      <c r="AQ90" s="34">
        <f t="shared" si="12"/>
        <v>0.50761421319796951</v>
      </c>
    </row>
    <row r="91" spans="1:43" x14ac:dyDescent="0.75">
      <c r="A91" s="5" t="s">
        <v>124</v>
      </c>
      <c r="B91" s="22">
        <v>670</v>
      </c>
      <c r="C91" s="22">
        <v>3.06</v>
      </c>
      <c r="D91" s="22">
        <v>0.26</v>
      </c>
      <c r="E91" s="22">
        <v>30690</v>
      </c>
      <c r="F91" s="20">
        <v>8.4388185654008403</v>
      </c>
      <c r="G91" s="22">
        <v>0.40013419545470302</v>
      </c>
      <c r="H91" s="18">
        <v>6.2399999999999997E-2</v>
      </c>
      <c r="I91" s="15">
        <v>1.38131986645883E-3</v>
      </c>
      <c r="J91" s="24">
        <v>0.66410999999999998</v>
      </c>
      <c r="K91" s="18">
        <v>1.014</v>
      </c>
      <c r="L91" s="15">
        <v>3.9904837944289402E-2</v>
      </c>
      <c r="M91" s="18">
        <v>0.11849999999999999</v>
      </c>
      <c r="N91" s="15">
        <v>5.6187844061238003E-3</v>
      </c>
      <c r="O91" s="24">
        <v>0.82732000000000006</v>
      </c>
      <c r="P91" s="10">
        <v>721</v>
      </c>
      <c r="Q91" s="6">
        <v>32.105397480649103</v>
      </c>
      <c r="R91" s="6">
        <v>35.623003461382602</v>
      </c>
      <c r="S91" s="10">
        <v>709</v>
      </c>
      <c r="T91" s="6">
        <v>19.780836389551901</v>
      </c>
      <c r="U91" s="6">
        <v>22.907790392119001</v>
      </c>
      <c r="V91" s="10">
        <v>679</v>
      </c>
      <c r="W91" s="6">
        <v>47.183211613479997</v>
      </c>
      <c r="X91" s="6">
        <v>52.578599018882201</v>
      </c>
      <c r="Y91" s="6">
        <v>-1.69252468265162</v>
      </c>
      <c r="Z91" s="6">
        <v>-6.1855670103092804</v>
      </c>
      <c r="AA91" s="7">
        <v>721</v>
      </c>
      <c r="AB91" s="7">
        <v>32.105397480649103</v>
      </c>
      <c r="AC91" s="7">
        <v>35.623003461382602</v>
      </c>
      <c r="AD91" s="13">
        <v>719</v>
      </c>
      <c r="AE91" s="6">
        <v>32.629734099291603</v>
      </c>
      <c r="AF91" s="13">
        <v>685</v>
      </c>
      <c r="AG91" s="6">
        <v>23.240234255924001</v>
      </c>
      <c r="AH91" s="13">
        <v>609</v>
      </c>
      <c r="AI91" s="6">
        <v>27.254989601216799</v>
      </c>
      <c r="AJ91" s="6">
        <v>3.7000000000000002E-3</v>
      </c>
      <c r="AK91" s="6">
        <v>2.2000000000000001E-3</v>
      </c>
      <c r="AL91" s="33">
        <f t="shared" si="7"/>
        <v>721</v>
      </c>
      <c r="AM91" s="33">
        <f t="shared" si="8"/>
        <v>32.105397480649103</v>
      </c>
      <c r="AN91" s="29">
        <f t="shared" si="9"/>
        <v>670</v>
      </c>
      <c r="AO91" s="29">
        <f t="shared" si="10"/>
        <v>3.06</v>
      </c>
      <c r="AP91" s="29">
        <f t="shared" si="11"/>
        <v>0.26</v>
      </c>
      <c r="AQ91" s="34">
        <f t="shared" si="12"/>
        <v>0.32679738562091504</v>
      </c>
    </row>
    <row r="92" spans="1:43" x14ac:dyDescent="0.75">
      <c r="A92" s="5" t="s">
        <v>125</v>
      </c>
      <c r="B92" s="22">
        <v>1093</v>
      </c>
      <c r="C92" s="22">
        <v>14.1</v>
      </c>
      <c r="D92" s="22">
        <v>1.4</v>
      </c>
      <c r="E92" s="22">
        <v>258800</v>
      </c>
      <c r="F92" s="20">
        <v>3.90625</v>
      </c>
      <c r="G92" s="22">
        <v>0.23441758992739001</v>
      </c>
      <c r="H92" s="18">
        <v>0.1447</v>
      </c>
      <c r="I92" s="15">
        <v>3.6145492453234398E-3</v>
      </c>
      <c r="J92" s="24">
        <v>0.80486000000000002</v>
      </c>
      <c r="K92" s="18">
        <v>5</v>
      </c>
      <c r="L92" s="15">
        <v>0.20571995527901499</v>
      </c>
      <c r="M92" s="18">
        <v>0.25600000000000001</v>
      </c>
      <c r="N92" s="15">
        <v>1.5362791173481501E-2</v>
      </c>
      <c r="O92" s="24">
        <v>0.84516999999999998</v>
      </c>
      <c r="P92" s="10">
        <v>1460</v>
      </c>
      <c r="Q92" s="6">
        <v>79.941301535330297</v>
      </c>
      <c r="R92" s="6">
        <v>85.278243964205402</v>
      </c>
      <c r="S92" s="10">
        <v>1813</v>
      </c>
      <c r="T92" s="6">
        <v>35.953732817601903</v>
      </c>
      <c r="U92" s="6">
        <v>40.722989199242797</v>
      </c>
      <c r="V92" s="10">
        <v>2272</v>
      </c>
      <c r="W92" s="6">
        <v>44.832505366070798</v>
      </c>
      <c r="X92" s="6">
        <v>52.396627885227097</v>
      </c>
      <c r="Y92" s="6">
        <v>19.470490899062298</v>
      </c>
      <c r="Z92" s="6">
        <v>35.739436619718298</v>
      </c>
      <c r="AA92" s="7" t="s">
        <v>35</v>
      </c>
      <c r="AB92" s="7" t="s">
        <v>35</v>
      </c>
      <c r="AC92" s="7" t="s">
        <v>35</v>
      </c>
      <c r="AD92" s="13">
        <v>1380</v>
      </c>
      <c r="AE92" s="6">
        <v>85.575181514050001</v>
      </c>
      <c r="AF92" s="13">
        <v>1400</v>
      </c>
      <c r="AG92" s="6">
        <v>70.331919521078802</v>
      </c>
      <c r="AH92" s="13">
        <v>1438</v>
      </c>
      <c r="AI92" s="6">
        <v>60.646595431225698</v>
      </c>
      <c r="AJ92" s="6">
        <v>6.5000000000000002E-2</v>
      </c>
      <c r="AK92" s="6">
        <v>1.2999999999999999E-2</v>
      </c>
      <c r="AL92" s="33" t="str">
        <f t="shared" si="7"/>
        <v>Discordant</v>
      </c>
      <c r="AM92" s="33" t="str">
        <f t="shared" si="8"/>
        <v>Discordant</v>
      </c>
      <c r="AN92" s="29">
        <f t="shared" si="9"/>
        <v>1093</v>
      </c>
      <c r="AO92" s="29">
        <f t="shared" si="10"/>
        <v>14.1</v>
      </c>
      <c r="AP92" s="29">
        <f t="shared" si="11"/>
        <v>1.4</v>
      </c>
      <c r="AQ92" s="34">
        <f t="shared" si="12"/>
        <v>7.0921985815602842E-2</v>
      </c>
    </row>
    <row r="93" spans="1:43" x14ac:dyDescent="0.75">
      <c r="A93" s="5" t="s">
        <v>126</v>
      </c>
      <c r="B93" s="22">
        <v>608</v>
      </c>
      <c r="C93" s="22">
        <v>2.0699999999999998</v>
      </c>
      <c r="D93" s="22">
        <v>0.19</v>
      </c>
      <c r="E93" s="22">
        <v>9390</v>
      </c>
      <c r="F93" s="20">
        <v>21.008403361344499</v>
      </c>
      <c r="G93" s="22">
        <v>0.95631213456351605</v>
      </c>
      <c r="H93" s="18">
        <v>4.9700000000000001E-2</v>
      </c>
      <c r="I93" s="15">
        <v>1.86400091644748E-3</v>
      </c>
      <c r="J93" s="24">
        <v>0.60538999999999998</v>
      </c>
      <c r="K93" s="18">
        <v>0.32300000000000001</v>
      </c>
      <c r="L93" s="15">
        <v>1.2594591602747601E-2</v>
      </c>
      <c r="M93" s="18">
        <v>4.7600000000000003E-2</v>
      </c>
      <c r="N93" s="15">
        <v>2.16677378200863E-3</v>
      </c>
      <c r="O93" s="24">
        <v>0.80556000000000005</v>
      </c>
      <c r="P93" s="10">
        <v>299</v>
      </c>
      <c r="Q93" s="6">
        <v>13.6130004553779</v>
      </c>
      <c r="R93" s="6">
        <v>15.137178371611</v>
      </c>
      <c r="S93" s="10">
        <v>284</v>
      </c>
      <c r="T93" s="6">
        <v>10.0112974354917</v>
      </c>
      <c r="U93" s="6">
        <v>11.4723128262256</v>
      </c>
      <c r="V93" s="10">
        <v>162</v>
      </c>
      <c r="W93" s="6">
        <v>72.788012166474701</v>
      </c>
      <c r="X93" s="6">
        <v>75.253698914478605</v>
      </c>
      <c r="Y93" s="6">
        <v>-5.28169014084507</v>
      </c>
      <c r="Z93" s="6">
        <v>-84.567901234567898</v>
      </c>
      <c r="AA93" s="7" t="s">
        <v>35</v>
      </c>
      <c r="AB93" s="7" t="s">
        <v>35</v>
      </c>
      <c r="AC93" s="7" t="s">
        <v>35</v>
      </c>
      <c r="AD93" s="13">
        <v>300</v>
      </c>
      <c r="AE93" s="6">
        <v>13.6130004553779</v>
      </c>
      <c r="AF93" s="13">
        <v>289</v>
      </c>
      <c r="AG93" s="6">
        <v>12.571438912944</v>
      </c>
      <c r="AH93" s="13">
        <v>189</v>
      </c>
      <c r="AI93" s="6">
        <v>51.515994750629297</v>
      </c>
      <c r="AJ93" s="6">
        <v>-5.0000000000000001E-4</v>
      </c>
      <c r="AK93" s="6">
        <v>2.8999999999999998E-3</v>
      </c>
      <c r="AL93" s="33" t="str">
        <f t="shared" si="7"/>
        <v>Discordant</v>
      </c>
      <c r="AM93" s="33" t="str">
        <f t="shared" si="8"/>
        <v>Discordant</v>
      </c>
      <c r="AN93" s="29">
        <f t="shared" si="9"/>
        <v>608</v>
      </c>
      <c r="AO93" s="29">
        <f t="shared" si="10"/>
        <v>2.0699999999999998</v>
      </c>
      <c r="AP93" s="29">
        <f t="shared" si="11"/>
        <v>0.19</v>
      </c>
      <c r="AQ93" s="34">
        <f t="shared" si="12"/>
        <v>0.48309178743961356</v>
      </c>
    </row>
    <row r="94" spans="1:43" x14ac:dyDescent="0.75">
      <c r="A94" s="5" t="s">
        <v>127</v>
      </c>
      <c r="B94" s="22">
        <v>734</v>
      </c>
      <c r="C94" s="22">
        <v>2.14</v>
      </c>
      <c r="D94" s="22">
        <v>0.16</v>
      </c>
      <c r="E94" s="22">
        <v>9180</v>
      </c>
      <c r="F94" s="20">
        <v>27.100271002709999</v>
      </c>
      <c r="G94" s="22">
        <v>1.1493094263352399</v>
      </c>
      <c r="H94" s="18">
        <v>5.0999999999999997E-2</v>
      </c>
      <c r="I94" s="15">
        <v>1.82007136515421E-3</v>
      </c>
      <c r="J94" s="24">
        <v>0.68955999999999995</v>
      </c>
      <c r="K94" s="18">
        <v>0.25700000000000001</v>
      </c>
      <c r="L94" s="15">
        <v>9.2251402612643103E-3</v>
      </c>
      <c r="M94" s="18">
        <v>3.6900000000000002E-2</v>
      </c>
      <c r="N94" s="15">
        <v>1.56491120799232E-3</v>
      </c>
      <c r="O94" s="24">
        <v>0.75429000000000002</v>
      </c>
      <c r="P94" s="10">
        <v>233</v>
      </c>
      <c r="Q94" s="6">
        <v>9.7011959269818693</v>
      </c>
      <c r="R94" s="6">
        <v>10.9996994779949</v>
      </c>
      <c r="S94" s="10">
        <v>231.7</v>
      </c>
      <c r="T94" s="6">
        <v>7.3258562197360604</v>
      </c>
      <c r="U94" s="6">
        <v>8.6994725432540605</v>
      </c>
      <c r="V94" s="10">
        <v>226</v>
      </c>
      <c r="W94" s="6">
        <v>81.279891041662694</v>
      </c>
      <c r="X94" s="6">
        <v>85.556701339422503</v>
      </c>
      <c r="Y94" s="6">
        <v>-0.56107034958998303</v>
      </c>
      <c r="Z94" s="6">
        <v>-3.0973451327433601</v>
      </c>
      <c r="AA94" s="7">
        <v>233</v>
      </c>
      <c r="AB94" s="7">
        <v>9.7011959269818693</v>
      </c>
      <c r="AC94" s="7">
        <v>10.9996994779949</v>
      </c>
      <c r="AD94" s="13">
        <v>233</v>
      </c>
      <c r="AE94" s="6">
        <v>9.7011959269818693</v>
      </c>
      <c r="AF94" s="13">
        <v>231</v>
      </c>
      <c r="AG94" s="6">
        <v>9.4402377804929003</v>
      </c>
      <c r="AH94" s="13">
        <v>211</v>
      </c>
      <c r="AI94" s="6">
        <v>63.397891824133701</v>
      </c>
      <c r="AJ94" s="6">
        <v>8.0000000000000004E-4</v>
      </c>
      <c r="AK94" s="6">
        <v>2.7000000000000001E-3</v>
      </c>
      <c r="AL94" s="33">
        <f t="shared" si="7"/>
        <v>233</v>
      </c>
      <c r="AM94" s="33">
        <f t="shared" si="8"/>
        <v>9.7011959269818693</v>
      </c>
      <c r="AN94" s="29">
        <f t="shared" si="9"/>
        <v>734</v>
      </c>
      <c r="AO94" s="29">
        <f t="shared" si="10"/>
        <v>2.14</v>
      </c>
      <c r="AP94" s="29">
        <f t="shared" si="11"/>
        <v>0.16</v>
      </c>
      <c r="AQ94" s="34">
        <f t="shared" si="12"/>
        <v>0.46728971962616822</v>
      </c>
    </row>
    <row r="95" spans="1:43" x14ac:dyDescent="0.75">
      <c r="A95" s="5" t="s">
        <v>128</v>
      </c>
      <c r="B95" s="22">
        <v>352</v>
      </c>
      <c r="C95" s="22">
        <v>2.66</v>
      </c>
      <c r="D95" s="22">
        <v>0.27</v>
      </c>
      <c r="E95" s="22">
        <v>13640</v>
      </c>
      <c r="F95" s="20">
        <v>10.080645161290301</v>
      </c>
      <c r="G95" s="22">
        <v>0.649938291194322</v>
      </c>
      <c r="H95" s="18">
        <v>6.0400000000000002E-2</v>
      </c>
      <c r="I95" s="15">
        <v>2.3854030709325302E-3</v>
      </c>
      <c r="J95" s="24">
        <v>0.61953999999999998</v>
      </c>
      <c r="K95" s="18">
        <v>0.78300000000000003</v>
      </c>
      <c r="L95" s="15">
        <v>3.4568395092049002E-2</v>
      </c>
      <c r="M95" s="18">
        <v>9.9199999999999997E-2</v>
      </c>
      <c r="N95" s="15">
        <v>6.3958087458584898E-3</v>
      </c>
      <c r="O95" s="24">
        <v>0.77031000000000005</v>
      </c>
      <c r="P95" s="10">
        <v>608</v>
      </c>
      <c r="Q95" s="6">
        <v>37.573045783553503</v>
      </c>
      <c r="R95" s="6">
        <v>39.807099710604703</v>
      </c>
      <c r="S95" s="10">
        <v>585</v>
      </c>
      <c r="T95" s="6">
        <v>19.805065402129902</v>
      </c>
      <c r="U95" s="6">
        <v>22.221492599021101</v>
      </c>
      <c r="V95" s="10">
        <v>590</v>
      </c>
      <c r="W95" s="6">
        <v>84.660390142389701</v>
      </c>
      <c r="X95" s="6">
        <v>88.172919492432996</v>
      </c>
      <c r="Y95" s="6">
        <v>-3.9316239316239501</v>
      </c>
      <c r="Z95" s="6">
        <v>-3.0508474576271101</v>
      </c>
      <c r="AA95" s="7">
        <v>608</v>
      </c>
      <c r="AB95" s="7">
        <v>37.573045783553503</v>
      </c>
      <c r="AC95" s="7">
        <v>39.807099710604703</v>
      </c>
      <c r="AD95" s="13">
        <v>606</v>
      </c>
      <c r="AE95" s="6">
        <v>38.139595821835997</v>
      </c>
      <c r="AF95" s="13">
        <v>568</v>
      </c>
      <c r="AG95" s="6">
        <v>29.5913604888765</v>
      </c>
      <c r="AH95" s="13">
        <v>440</v>
      </c>
      <c r="AI95" s="6">
        <v>61.513402271875897</v>
      </c>
      <c r="AJ95" s="6">
        <v>6.7999999999999996E-3</v>
      </c>
      <c r="AK95" s="6">
        <v>2.8E-3</v>
      </c>
      <c r="AL95" s="33">
        <f t="shared" si="7"/>
        <v>608</v>
      </c>
      <c r="AM95" s="33">
        <f t="shared" si="8"/>
        <v>37.573045783553503</v>
      </c>
      <c r="AN95" s="29">
        <f t="shared" si="9"/>
        <v>352</v>
      </c>
      <c r="AO95" s="29">
        <f t="shared" si="10"/>
        <v>2.66</v>
      </c>
      <c r="AP95" s="29">
        <f t="shared" si="11"/>
        <v>0.27</v>
      </c>
      <c r="AQ95" s="34">
        <f t="shared" si="12"/>
        <v>0.37593984962406013</v>
      </c>
    </row>
    <row r="96" spans="1:43" x14ac:dyDescent="0.75">
      <c r="A96" s="5" t="s">
        <v>130</v>
      </c>
      <c r="B96" s="22">
        <v>276</v>
      </c>
      <c r="C96" s="22">
        <v>2.4900000000000002</v>
      </c>
      <c r="D96" s="22">
        <v>0.25</v>
      </c>
      <c r="E96" s="22">
        <v>3680</v>
      </c>
      <c r="F96" s="20">
        <v>27.027027027027</v>
      </c>
      <c r="G96" s="22">
        <v>1.25606464779636</v>
      </c>
      <c r="H96" s="18">
        <v>5.1900000000000002E-2</v>
      </c>
      <c r="I96" s="15">
        <v>3.15870541588809E-3</v>
      </c>
      <c r="J96" s="24">
        <v>0.44128000000000001</v>
      </c>
      <c r="K96" s="18">
        <v>0.26200000000000001</v>
      </c>
      <c r="L96" s="15">
        <v>1.1201142934540199E-2</v>
      </c>
      <c r="M96" s="18">
        <v>3.6999999999999998E-2</v>
      </c>
      <c r="N96" s="15">
        <v>1.71955250283322E-3</v>
      </c>
      <c r="O96" s="24">
        <v>0.74888999999999994</v>
      </c>
      <c r="P96" s="10">
        <v>234</v>
      </c>
      <c r="Q96" s="6">
        <v>10.7314416378368</v>
      </c>
      <c r="R96" s="6">
        <v>11.924122743122201</v>
      </c>
      <c r="S96" s="10">
        <v>236</v>
      </c>
      <c r="T96" s="6">
        <v>8.9779413397793597</v>
      </c>
      <c r="U96" s="6">
        <v>10.163661673764601</v>
      </c>
      <c r="V96" s="10">
        <v>260</v>
      </c>
      <c r="W96" s="6">
        <v>162.32563545420101</v>
      </c>
      <c r="X96" s="6">
        <v>165.35826034125199</v>
      </c>
      <c r="Y96" s="6">
        <v>0.84745762711864403</v>
      </c>
      <c r="Z96" s="6">
        <v>10</v>
      </c>
      <c r="AA96" s="7">
        <v>234</v>
      </c>
      <c r="AB96" s="7">
        <v>10.7314416378368</v>
      </c>
      <c r="AC96" s="7">
        <v>11.924122743122201</v>
      </c>
      <c r="AD96" s="13">
        <v>233</v>
      </c>
      <c r="AE96" s="6">
        <v>10.7314416378368</v>
      </c>
      <c r="AF96" s="13">
        <v>229</v>
      </c>
      <c r="AG96" s="6">
        <v>9.9999715349854501</v>
      </c>
      <c r="AH96" s="13">
        <v>183</v>
      </c>
      <c r="AI96" s="6">
        <v>151.437462094457</v>
      </c>
      <c r="AJ96" s="6">
        <v>2.5999999999999999E-3</v>
      </c>
      <c r="AK96" s="6">
        <v>2.8E-3</v>
      </c>
      <c r="AL96" s="33">
        <f t="shared" si="7"/>
        <v>234</v>
      </c>
      <c r="AM96" s="33">
        <f t="shared" si="8"/>
        <v>10.7314416378368</v>
      </c>
      <c r="AN96" s="29">
        <f t="shared" si="9"/>
        <v>276</v>
      </c>
      <c r="AO96" s="29">
        <f t="shared" si="10"/>
        <v>2.4900000000000002</v>
      </c>
      <c r="AP96" s="29">
        <f t="shared" si="11"/>
        <v>0.25</v>
      </c>
      <c r="AQ96" s="34">
        <f t="shared" si="12"/>
        <v>0.40160642570281119</v>
      </c>
    </row>
    <row r="97" spans="1:43" x14ac:dyDescent="0.75">
      <c r="A97" s="5" t="s">
        <v>131</v>
      </c>
      <c r="B97" s="22">
        <v>165</v>
      </c>
      <c r="C97" s="22">
        <v>7.75</v>
      </c>
      <c r="D97" s="22">
        <v>0.76</v>
      </c>
      <c r="E97" s="22">
        <v>7440</v>
      </c>
      <c r="F97" s="20">
        <v>9.4339622641509404</v>
      </c>
      <c r="G97" s="22">
        <v>0.41208964611927701</v>
      </c>
      <c r="H97" s="18">
        <v>6.2700000000000006E-2</v>
      </c>
      <c r="I97" s="15">
        <v>2.7634967644650402E-3</v>
      </c>
      <c r="J97" s="24">
        <v>0.62761999999999996</v>
      </c>
      <c r="K97" s="18">
        <v>0.90600000000000003</v>
      </c>
      <c r="L97" s="15">
        <v>3.3981011076187798E-2</v>
      </c>
      <c r="M97" s="18">
        <v>0.106</v>
      </c>
      <c r="N97" s="15">
        <v>4.6302392637961997E-3</v>
      </c>
      <c r="O97" s="24">
        <v>0.54335</v>
      </c>
      <c r="P97" s="10">
        <v>649</v>
      </c>
      <c r="Q97" s="6">
        <v>27.129968585840899</v>
      </c>
      <c r="R97" s="6">
        <v>30.512281917495201</v>
      </c>
      <c r="S97" s="10">
        <v>653</v>
      </c>
      <c r="T97" s="6">
        <v>17.9306030160107</v>
      </c>
      <c r="U97" s="6">
        <v>20.9878578864848</v>
      </c>
      <c r="V97" s="10">
        <v>670</v>
      </c>
      <c r="W97" s="6">
        <v>97.443581036228295</v>
      </c>
      <c r="X97" s="6">
        <v>100.749078803535</v>
      </c>
      <c r="Y97" s="6">
        <v>0.61255742725880702</v>
      </c>
      <c r="Z97" s="6">
        <v>3.1343283582089598</v>
      </c>
      <c r="AA97" s="7">
        <v>649</v>
      </c>
      <c r="AB97" s="7">
        <v>27.129968585840899</v>
      </c>
      <c r="AC97" s="7">
        <v>30.512281917495201</v>
      </c>
      <c r="AD97" s="13">
        <v>646</v>
      </c>
      <c r="AE97" s="6">
        <v>27.640734351111501</v>
      </c>
      <c r="AF97" s="13">
        <v>625</v>
      </c>
      <c r="AG97" s="6">
        <v>20.319732392868101</v>
      </c>
      <c r="AH97" s="13">
        <v>572</v>
      </c>
      <c r="AI97" s="6">
        <v>72.922229019442298</v>
      </c>
      <c r="AJ97" s="6">
        <v>6.0000000000000001E-3</v>
      </c>
      <c r="AK97" s="6">
        <v>3.0999999999999999E-3</v>
      </c>
      <c r="AL97" s="33">
        <f t="shared" si="7"/>
        <v>649</v>
      </c>
      <c r="AM97" s="33">
        <f t="shared" si="8"/>
        <v>27.129968585840899</v>
      </c>
      <c r="AN97" s="29">
        <f t="shared" si="9"/>
        <v>165</v>
      </c>
      <c r="AO97" s="29">
        <f t="shared" si="10"/>
        <v>7.75</v>
      </c>
      <c r="AP97" s="29">
        <f t="shared" si="11"/>
        <v>0.76</v>
      </c>
      <c r="AQ97" s="34">
        <f t="shared" si="12"/>
        <v>0.12903225806451613</v>
      </c>
    </row>
    <row r="98" spans="1:43" x14ac:dyDescent="0.75">
      <c r="A98" s="5" t="s">
        <v>133</v>
      </c>
      <c r="B98" s="22">
        <v>16.5</v>
      </c>
      <c r="C98" s="22">
        <v>0.14099999999999999</v>
      </c>
      <c r="D98" s="22">
        <v>0.02</v>
      </c>
      <c r="E98" s="22">
        <v>10280</v>
      </c>
      <c r="F98" s="20">
        <v>6.4102564102564097</v>
      </c>
      <c r="G98" s="22">
        <v>0.573666031247695</v>
      </c>
      <c r="H98" s="18">
        <v>0.66300000000000003</v>
      </c>
      <c r="I98" s="15">
        <v>2.72282509766309E-2</v>
      </c>
      <c r="J98" s="24">
        <v>0.18936</v>
      </c>
      <c r="K98" s="18">
        <v>14.2</v>
      </c>
      <c r="L98" s="15">
        <v>1.32926839366623</v>
      </c>
      <c r="M98" s="18">
        <v>0.156</v>
      </c>
      <c r="N98" s="15">
        <v>1.3960736536443899E-2</v>
      </c>
      <c r="O98" s="24">
        <v>0.92340999999999995</v>
      </c>
      <c r="P98" s="10">
        <v>930</v>
      </c>
      <c r="Q98" s="6">
        <v>76.276282841444299</v>
      </c>
      <c r="R98" s="6">
        <v>78.769312159313401</v>
      </c>
      <c r="S98" s="10">
        <v>2700</v>
      </c>
      <c r="T98" s="6">
        <v>88.630283553131505</v>
      </c>
      <c r="U98" s="6">
        <v>91.186142319306597</v>
      </c>
      <c r="V98" s="10">
        <v>4648</v>
      </c>
      <c r="W98" s="6">
        <v>258.73321299947298</v>
      </c>
      <c r="X98" s="6">
        <v>284.46762074123399</v>
      </c>
      <c r="Y98" s="6">
        <v>65.5555555555556</v>
      </c>
      <c r="Z98" s="6">
        <v>79.991394148020603</v>
      </c>
      <c r="AA98" s="7" t="s">
        <v>35</v>
      </c>
      <c r="AB98" s="7" t="s">
        <v>35</v>
      </c>
      <c r="AC98" s="7" t="s">
        <v>35</v>
      </c>
      <c r="AD98" s="13">
        <v>462</v>
      </c>
      <c r="AE98" s="6">
        <v>56.617835741999301</v>
      </c>
      <c r="AF98" s="13">
        <v>1070</v>
      </c>
      <c r="AG98" s="6">
        <v>100.46555211966199</v>
      </c>
      <c r="AH98" s="13">
        <v>2758</v>
      </c>
      <c r="AI98" s="6">
        <v>259.36316336178299</v>
      </c>
      <c r="AJ98" s="6">
        <v>0.53800000000000003</v>
      </c>
      <c r="AK98" s="6">
        <v>3.9E-2</v>
      </c>
      <c r="AL98" s="33" t="str">
        <f t="shared" si="7"/>
        <v>Discordant</v>
      </c>
      <c r="AM98" s="33" t="str">
        <f t="shared" si="8"/>
        <v>Discordant</v>
      </c>
      <c r="AN98" s="29">
        <f t="shared" si="9"/>
        <v>16.5</v>
      </c>
      <c r="AO98" s="29">
        <f t="shared" si="10"/>
        <v>0.14099999999999999</v>
      </c>
      <c r="AP98" s="29">
        <f t="shared" si="11"/>
        <v>0.02</v>
      </c>
      <c r="AQ98" s="34">
        <f t="shared" si="12"/>
        <v>7.0921985815602842</v>
      </c>
    </row>
    <row r="99" spans="1:43" x14ac:dyDescent="0.75">
      <c r="A99" s="5" t="s">
        <v>134</v>
      </c>
      <c r="B99" s="22">
        <v>282</v>
      </c>
      <c r="C99" s="22">
        <v>15</v>
      </c>
      <c r="D99" s="22">
        <v>3.4</v>
      </c>
      <c r="E99" s="22">
        <v>8820</v>
      </c>
      <c r="F99" s="20">
        <v>12.1654501216545</v>
      </c>
      <c r="G99" s="22">
        <v>0.69019178501147904</v>
      </c>
      <c r="H99" s="18">
        <v>5.8500000000000003E-2</v>
      </c>
      <c r="I99" s="15">
        <v>2.1266619392363898E-3</v>
      </c>
      <c r="J99" s="24">
        <v>0.67779</v>
      </c>
      <c r="K99" s="18">
        <v>0.65800000000000003</v>
      </c>
      <c r="L99" s="15">
        <v>3.0849465055977798E-2</v>
      </c>
      <c r="M99" s="18">
        <v>8.2199999999999995E-2</v>
      </c>
      <c r="N99" s="15">
        <v>4.66351546063696E-3</v>
      </c>
      <c r="O99" s="24">
        <v>0.90410999999999997</v>
      </c>
      <c r="P99" s="10">
        <v>509</v>
      </c>
      <c r="Q99" s="6">
        <v>27.173002306042601</v>
      </c>
      <c r="R99" s="6">
        <v>29.3398800394346</v>
      </c>
      <c r="S99" s="10">
        <v>511</v>
      </c>
      <c r="T99" s="6">
        <v>18.2042068718922</v>
      </c>
      <c r="U99" s="6">
        <v>20.355153402283001</v>
      </c>
      <c r="V99" s="10">
        <v>534</v>
      </c>
      <c r="W99" s="6">
        <v>82.545822991646801</v>
      </c>
      <c r="X99" s="6">
        <v>86.653658916161504</v>
      </c>
      <c r="Y99" s="6">
        <v>0.39138943248532598</v>
      </c>
      <c r="Z99" s="6">
        <v>4.6816479400749103</v>
      </c>
      <c r="AA99" s="7">
        <v>509</v>
      </c>
      <c r="AB99" s="7">
        <v>27.173002306042601</v>
      </c>
      <c r="AC99" s="7">
        <v>29.3398800394346</v>
      </c>
      <c r="AD99" s="13">
        <v>507</v>
      </c>
      <c r="AE99" s="6">
        <v>27.7233665763052</v>
      </c>
      <c r="AF99" s="13">
        <v>492</v>
      </c>
      <c r="AG99" s="6">
        <v>23.0099141205405</v>
      </c>
      <c r="AH99" s="13">
        <v>432</v>
      </c>
      <c r="AI99" s="6">
        <v>67.171645010140196</v>
      </c>
      <c r="AJ99" s="6">
        <v>4.7999999999999996E-3</v>
      </c>
      <c r="AK99" s="6">
        <v>2.5000000000000001E-3</v>
      </c>
      <c r="AL99" s="33">
        <f t="shared" si="7"/>
        <v>509</v>
      </c>
      <c r="AM99" s="33">
        <f t="shared" si="8"/>
        <v>27.173002306042601</v>
      </c>
      <c r="AN99" s="29">
        <f t="shared" si="9"/>
        <v>282</v>
      </c>
      <c r="AO99" s="29">
        <f t="shared" si="10"/>
        <v>15</v>
      </c>
      <c r="AP99" s="29">
        <f t="shared" si="11"/>
        <v>3.4</v>
      </c>
      <c r="AQ99" s="34">
        <f t="shared" si="12"/>
        <v>6.6666666666666666E-2</v>
      </c>
    </row>
    <row r="100" spans="1:43" x14ac:dyDescent="0.75">
      <c r="A100" s="5" t="s">
        <v>135</v>
      </c>
      <c r="B100" s="22">
        <v>399</v>
      </c>
      <c r="C100" s="22">
        <v>3.96</v>
      </c>
      <c r="D100" s="22">
        <v>0.41</v>
      </c>
      <c r="E100" s="22">
        <v>18300</v>
      </c>
      <c r="F100" s="20">
        <v>9.4876660341556001</v>
      </c>
      <c r="G100" s="22">
        <v>0.50633685585490895</v>
      </c>
      <c r="H100" s="18">
        <v>6.2100000000000002E-2</v>
      </c>
      <c r="I100" s="15">
        <v>1.80363595346565E-3</v>
      </c>
      <c r="J100" s="24">
        <v>0.66269</v>
      </c>
      <c r="K100" s="18">
        <v>0.89200000000000002</v>
      </c>
      <c r="L100" s="15">
        <v>3.76032448897698E-2</v>
      </c>
      <c r="M100" s="18">
        <v>0.10539999999999999</v>
      </c>
      <c r="N100" s="15">
        <v>5.6249771455891204E-3</v>
      </c>
      <c r="O100" s="24">
        <v>0.86641000000000001</v>
      </c>
      <c r="P100" s="10">
        <v>645</v>
      </c>
      <c r="Q100" s="6">
        <v>32.358194181795199</v>
      </c>
      <c r="R100" s="6">
        <v>35.213993028854198</v>
      </c>
      <c r="S100" s="10">
        <v>645</v>
      </c>
      <c r="T100" s="6">
        <v>20.2632219719933</v>
      </c>
      <c r="U100" s="6">
        <v>22.970550806134501</v>
      </c>
      <c r="V100" s="10">
        <v>663</v>
      </c>
      <c r="W100" s="6">
        <v>62.264326244291297</v>
      </c>
      <c r="X100" s="6">
        <v>67.143070409597001</v>
      </c>
      <c r="Y100" s="6">
        <v>0</v>
      </c>
      <c r="Z100" s="6">
        <v>2.7149321266968398</v>
      </c>
      <c r="AA100" s="7">
        <v>645</v>
      </c>
      <c r="AB100" s="7">
        <v>32.358194181795199</v>
      </c>
      <c r="AC100" s="7">
        <v>35.213993028854198</v>
      </c>
      <c r="AD100" s="13">
        <v>642</v>
      </c>
      <c r="AE100" s="6">
        <v>32.9011812965243</v>
      </c>
      <c r="AF100" s="13">
        <v>616</v>
      </c>
      <c r="AG100" s="6">
        <v>23.342625488283701</v>
      </c>
      <c r="AH100" s="13">
        <v>526</v>
      </c>
      <c r="AI100" s="6">
        <v>41.8240878281349</v>
      </c>
      <c r="AJ100" s="6">
        <v>5.0000000000000001E-3</v>
      </c>
      <c r="AK100" s="6">
        <v>2.5999999999999999E-3</v>
      </c>
      <c r="AL100" s="33">
        <f t="shared" si="7"/>
        <v>645</v>
      </c>
      <c r="AM100" s="33">
        <f t="shared" si="8"/>
        <v>32.358194181795199</v>
      </c>
      <c r="AN100" s="29">
        <f t="shared" si="9"/>
        <v>399</v>
      </c>
      <c r="AO100" s="29">
        <f t="shared" si="10"/>
        <v>3.96</v>
      </c>
      <c r="AP100" s="29">
        <f t="shared" si="11"/>
        <v>0.41</v>
      </c>
      <c r="AQ100" s="34">
        <f t="shared" si="12"/>
        <v>0.25252525252525254</v>
      </c>
    </row>
    <row r="101" spans="1:43" x14ac:dyDescent="0.75">
      <c r="A101" s="5" t="s">
        <v>136</v>
      </c>
      <c r="B101" s="22">
        <v>7.07</v>
      </c>
      <c r="C101" s="22">
        <v>-1700000</v>
      </c>
      <c r="D101" s="22">
        <v>1400000</v>
      </c>
      <c r="E101" s="22">
        <v>5550</v>
      </c>
      <c r="F101" s="20">
        <v>1.9157088122605399</v>
      </c>
      <c r="G101" s="22">
        <v>0.13597493038425901</v>
      </c>
      <c r="H101" s="18">
        <v>0.2069</v>
      </c>
      <c r="I101" s="15">
        <v>9.3357266752996295E-3</v>
      </c>
      <c r="J101" s="24">
        <v>0.34816999999999998</v>
      </c>
      <c r="K101" s="18">
        <v>14.8</v>
      </c>
      <c r="L101" s="15">
        <v>0.98580132197111503</v>
      </c>
      <c r="M101" s="18">
        <v>0.52200000000000002</v>
      </c>
      <c r="N101" s="15">
        <v>3.7050992930824402E-2</v>
      </c>
      <c r="O101" s="24">
        <v>0.93950999999999996</v>
      </c>
      <c r="P101" s="10">
        <v>2680</v>
      </c>
      <c r="Q101" s="6">
        <v>156.11286794590799</v>
      </c>
      <c r="R101" s="6">
        <v>163.91436684283099</v>
      </c>
      <c r="S101" s="10">
        <v>2772</v>
      </c>
      <c r="T101" s="6">
        <v>64.263018028529103</v>
      </c>
      <c r="U101" s="6">
        <v>67.762690880587996</v>
      </c>
      <c r="V101" s="10">
        <v>2872</v>
      </c>
      <c r="W101" s="6">
        <v>74.660523204564299</v>
      </c>
      <c r="X101" s="6">
        <v>77.009159613125306</v>
      </c>
      <c r="Y101" s="6">
        <v>3.3189033189033199</v>
      </c>
      <c r="Z101" s="6">
        <v>6.6852367688022296</v>
      </c>
      <c r="AA101" s="7">
        <v>2872</v>
      </c>
      <c r="AB101" s="7">
        <v>74.660523204564299</v>
      </c>
      <c r="AC101" s="7">
        <v>77.009159613125306</v>
      </c>
      <c r="AD101" s="13">
        <v>2590</v>
      </c>
      <c r="AE101" s="6">
        <v>173.43046888680399</v>
      </c>
      <c r="AF101" s="13">
        <v>2520</v>
      </c>
      <c r="AG101" s="6">
        <v>118.37543447073401</v>
      </c>
      <c r="AH101" s="13">
        <v>2490</v>
      </c>
      <c r="AI101" s="6">
        <v>112.55345718892499</v>
      </c>
      <c r="AJ101" s="6">
        <v>4.5999999999999999E-2</v>
      </c>
      <c r="AK101" s="6">
        <v>0.02</v>
      </c>
      <c r="AL101" s="33">
        <f t="shared" si="7"/>
        <v>2872</v>
      </c>
      <c r="AM101" s="33">
        <f t="shared" si="8"/>
        <v>74.660523204564299</v>
      </c>
      <c r="AN101" s="29">
        <f t="shared" si="9"/>
        <v>7.07</v>
      </c>
      <c r="AO101" s="29">
        <f t="shared" si="10"/>
        <v>-1700000</v>
      </c>
      <c r="AP101" s="29">
        <f t="shared" si="11"/>
        <v>1400000</v>
      </c>
      <c r="AQ101" s="34">
        <f t="shared" si="12"/>
        <v>-5.8823529411764701E-7</v>
      </c>
    </row>
    <row r="102" spans="1:43" x14ac:dyDescent="0.75">
      <c r="A102" s="5" t="s">
        <v>137</v>
      </c>
      <c r="B102" s="22">
        <v>1158</v>
      </c>
      <c r="C102" s="22">
        <v>3.27</v>
      </c>
      <c r="D102" s="22">
        <v>0.21</v>
      </c>
      <c r="E102" s="22">
        <v>22300</v>
      </c>
      <c r="F102" s="20">
        <v>19.455252918287901</v>
      </c>
      <c r="G102" s="22">
        <v>0.78298982440586595</v>
      </c>
      <c r="H102" s="18">
        <v>5.4199999999999998E-2</v>
      </c>
      <c r="I102" s="15">
        <v>1.3132634274963099E-3</v>
      </c>
      <c r="J102" s="24">
        <v>0.74309999999999998</v>
      </c>
      <c r="K102" s="18">
        <v>0.38200000000000001</v>
      </c>
      <c r="L102" s="15">
        <v>1.27049347829888E-2</v>
      </c>
      <c r="M102" s="18">
        <v>5.1400000000000001E-2</v>
      </c>
      <c r="N102" s="15">
        <v>2.0686277964873201E-3</v>
      </c>
      <c r="O102" s="24">
        <v>0.74946999999999997</v>
      </c>
      <c r="P102" s="10">
        <v>323</v>
      </c>
      <c r="Q102" s="6">
        <v>12.901283479791701</v>
      </c>
      <c r="R102" s="6">
        <v>14.736710274653801</v>
      </c>
      <c r="S102" s="10">
        <v>328</v>
      </c>
      <c r="T102" s="6">
        <v>9.2178906831663294</v>
      </c>
      <c r="U102" s="6">
        <v>11.1894130611287</v>
      </c>
      <c r="V102" s="10">
        <v>370</v>
      </c>
      <c r="W102" s="6">
        <v>56.790264126422599</v>
      </c>
      <c r="X102" s="6">
        <v>64.221737285205506</v>
      </c>
      <c r="Y102" s="6">
        <v>1.5243902439024499</v>
      </c>
      <c r="Z102" s="6">
        <v>12.7027027027027</v>
      </c>
      <c r="AA102" s="7">
        <v>323</v>
      </c>
      <c r="AB102" s="7">
        <v>12.901283479791701</v>
      </c>
      <c r="AC102" s="7">
        <v>14.736710274653801</v>
      </c>
      <c r="AD102" s="13">
        <v>322</v>
      </c>
      <c r="AE102" s="6">
        <v>12.901283479791701</v>
      </c>
      <c r="AF102" s="13">
        <v>315</v>
      </c>
      <c r="AG102" s="6">
        <v>10.989882103407901</v>
      </c>
      <c r="AH102" s="13">
        <v>272</v>
      </c>
      <c r="AI102" s="6">
        <v>37.237307898784003</v>
      </c>
      <c r="AJ102" s="6">
        <v>2.7000000000000001E-3</v>
      </c>
      <c r="AK102" s="6">
        <v>2E-3</v>
      </c>
      <c r="AL102" s="33">
        <f t="shared" si="7"/>
        <v>323</v>
      </c>
      <c r="AM102" s="33">
        <f t="shared" si="8"/>
        <v>12.901283479791701</v>
      </c>
      <c r="AN102" s="29">
        <f t="shared" si="9"/>
        <v>1158</v>
      </c>
      <c r="AO102" s="29">
        <f t="shared" si="10"/>
        <v>3.27</v>
      </c>
      <c r="AP102" s="29">
        <f t="shared" si="11"/>
        <v>0.21</v>
      </c>
      <c r="AQ102" s="34">
        <f t="shared" si="12"/>
        <v>0.3058103975535168</v>
      </c>
    </row>
    <row r="103" spans="1:43" x14ac:dyDescent="0.75">
      <c r="A103" s="5" t="s">
        <v>138</v>
      </c>
      <c r="B103" s="22">
        <v>598</v>
      </c>
      <c r="C103" s="22">
        <v>1.42</v>
      </c>
      <c r="D103" s="22">
        <v>0.11</v>
      </c>
      <c r="E103" s="22">
        <v>1800</v>
      </c>
      <c r="F103" s="20">
        <v>119.189511323004</v>
      </c>
      <c r="G103" s="22">
        <v>5.2884848321183204</v>
      </c>
      <c r="H103" s="18">
        <v>4.9799999999999997E-2</v>
      </c>
      <c r="I103" s="15">
        <v>4.90944446279434E-3</v>
      </c>
      <c r="J103" s="24">
        <v>0.50360000000000005</v>
      </c>
      <c r="K103" s="18">
        <v>5.7200000000000001E-2</v>
      </c>
      <c r="L103" s="15">
        <v>2.5591476499803598E-3</v>
      </c>
      <c r="M103" s="18">
        <v>8.3899999999999999E-3</v>
      </c>
      <c r="N103" s="15">
        <v>3.7226755315095599E-4</v>
      </c>
      <c r="O103" s="24">
        <v>0.73523000000000005</v>
      </c>
      <c r="P103" s="10">
        <v>53.8</v>
      </c>
      <c r="Q103" s="6">
        <v>2.34908846307414</v>
      </c>
      <c r="R103" s="6">
        <v>2.6433973083157598</v>
      </c>
      <c r="S103" s="10">
        <v>56.5</v>
      </c>
      <c r="T103" s="6">
        <v>2.4775653343834398</v>
      </c>
      <c r="U103" s="6">
        <v>2.7712576106077602</v>
      </c>
      <c r="V103" s="10">
        <v>170</v>
      </c>
      <c r="W103" s="6">
        <v>179.75430212864001</v>
      </c>
      <c r="X103" s="6">
        <v>180.897436532369</v>
      </c>
      <c r="Y103" s="6">
        <v>4.7787610619469101</v>
      </c>
      <c r="Z103" s="6">
        <v>68.352941176470594</v>
      </c>
      <c r="AA103" s="7">
        <v>53.8</v>
      </c>
      <c r="AB103" s="7">
        <v>2.34908846307414</v>
      </c>
      <c r="AC103" s="7">
        <v>2.6433973083157598</v>
      </c>
      <c r="AD103" s="13">
        <v>53.7</v>
      </c>
      <c r="AE103" s="6">
        <v>2.4001388725130099</v>
      </c>
      <c r="AF103" s="13">
        <v>53.6</v>
      </c>
      <c r="AG103" s="6">
        <v>2.4266066813842202</v>
      </c>
      <c r="AH103" s="13">
        <v>53</v>
      </c>
      <c r="AI103" s="6">
        <v>169.07371473340999</v>
      </c>
      <c r="AJ103" s="6">
        <v>3.5999999999999999E-3</v>
      </c>
      <c r="AK103" s="6">
        <v>3.0000000000000001E-3</v>
      </c>
      <c r="AL103" s="33">
        <f t="shared" si="7"/>
        <v>53.8</v>
      </c>
      <c r="AM103" s="33">
        <f t="shared" si="8"/>
        <v>2.34908846307414</v>
      </c>
      <c r="AN103" s="29">
        <f t="shared" si="9"/>
        <v>598</v>
      </c>
      <c r="AO103" s="29">
        <f t="shared" si="10"/>
        <v>1.42</v>
      </c>
      <c r="AP103" s="29">
        <f t="shared" si="11"/>
        <v>0.11</v>
      </c>
      <c r="AQ103" s="34">
        <f t="shared" si="12"/>
        <v>0.70422535211267612</v>
      </c>
    </row>
    <row r="104" spans="1:43" x14ac:dyDescent="0.75">
      <c r="A104" s="5" t="s">
        <v>139</v>
      </c>
      <c r="B104" s="22">
        <v>1690</v>
      </c>
      <c r="C104" s="22">
        <v>3.64</v>
      </c>
      <c r="D104" s="22">
        <v>0.56000000000000005</v>
      </c>
      <c r="E104" s="22">
        <v>30500</v>
      </c>
      <c r="F104" s="20">
        <v>20.283975659229199</v>
      </c>
      <c r="G104" s="22">
        <v>0.63607828117299903</v>
      </c>
      <c r="H104" s="18">
        <v>5.3699999999999998E-2</v>
      </c>
      <c r="I104" s="15">
        <v>9.2099623224164203E-4</v>
      </c>
      <c r="J104" s="24">
        <v>0.48895</v>
      </c>
      <c r="K104" s="18">
        <v>0.3639</v>
      </c>
      <c r="L104" s="15">
        <v>1.0504771761613799E-2</v>
      </c>
      <c r="M104" s="18">
        <v>4.9299999999999997E-2</v>
      </c>
      <c r="N104" s="15">
        <v>1.54598190160816E-3</v>
      </c>
      <c r="O104" s="24">
        <v>0.80591999999999997</v>
      </c>
      <c r="P104" s="10">
        <v>310</v>
      </c>
      <c r="Q104" s="6">
        <v>9.5638946616983596</v>
      </c>
      <c r="R104" s="6">
        <v>11.7610459030667</v>
      </c>
      <c r="S104" s="10">
        <v>315</v>
      </c>
      <c r="T104" s="6">
        <v>7.8204162840307303</v>
      </c>
      <c r="U104" s="6">
        <v>9.9320433431611601</v>
      </c>
      <c r="V104" s="10">
        <v>352</v>
      </c>
      <c r="W104" s="6">
        <v>41.326523570324603</v>
      </c>
      <c r="X104" s="6">
        <v>50.803493167511199</v>
      </c>
      <c r="Y104" s="6">
        <v>1.5873015873016001</v>
      </c>
      <c r="Z104" s="6">
        <v>11.931818181818199</v>
      </c>
      <c r="AA104" s="7">
        <v>310</v>
      </c>
      <c r="AB104" s="7">
        <v>9.5638946616983596</v>
      </c>
      <c r="AC104" s="7">
        <v>11.7610459030667</v>
      </c>
      <c r="AD104" s="13">
        <v>310</v>
      </c>
      <c r="AE104" s="6">
        <v>9.5638946616983596</v>
      </c>
      <c r="AF104" s="13">
        <v>305.10000000000002</v>
      </c>
      <c r="AG104" s="6">
        <v>8.2635912807648602</v>
      </c>
      <c r="AH104" s="13">
        <v>276</v>
      </c>
      <c r="AI104" s="6">
        <v>30.0366700952119</v>
      </c>
      <c r="AJ104" s="6">
        <v>2.3999999999999998E-3</v>
      </c>
      <c r="AK104" s="6">
        <v>1E-3</v>
      </c>
      <c r="AL104" s="33">
        <f t="shared" si="7"/>
        <v>310</v>
      </c>
      <c r="AM104" s="33">
        <f t="shared" si="8"/>
        <v>9.5638946616983596</v>
      </c>
      <c r="AN104" s="29">
        <f t="shared" si="9"/>
        <v>1690</v>
      </c>
      <c r="AO104" s="29">
        <f t="shared" si="10"/>
        <v>3.64</v>
      </c>
      <c r="AP104" s="29">
        <f t="shared" si="11"/>
        <v>0.56000000000000005</v>
      </c>
      <c r="AQ104" s="34">
        <f t="shared" si="12"/>
        <v>0.27472527472527469</v>
      </c>
    </row>
    <row r="105" spans="1:43" x14ac:dyDescent="0.75">
      <c r="A105" s="5" t="s">
        <v>140</v>
      </c>
      <c r="B105" s="22">
        <v>389</v>
      </c>
      <c r="C105" s="22">
        <v>2.59</v>
      </c>
      <c r="D105" s="22">
        <v>0.15</v>
      </c>
      <c r="E105" s="22">
        <v>7420</v>
      </c>
      <c r="F105" s="20">
        <v>18.050541516245499</v>
      </c>
      <c r="G105" s="22">
        <v>0.64844222173826505</v>
      </c>
      <c r="H105" s="18">
        <v>5.21E-2</v>
      </c>
      <c r="I105" s="15">
        <v>1.96350761240131E-3</v>
      </c>
      <c r="J105" s="24">
        <v>0.44913999999999998</v>
      </c>
      <c r="K105" s="18">
        <v>0.39700000000000002</v>
      </c>
      <c r="L105" s="15">
        <v>1.4704783658388201E-2</v>
      </c>
      <c r="M105" s="18">
        <v>5.5399999999999998E-2</v>
      </c>
      <c r="N105" s="15">
        <v>1.9901729292702099E-3</v>
      </c>
      <c r="O105" s="24">
        <v>0.68110999999999999</v>
      </c>
      <c r="P105" s="10">
        <v>347</v>
      </c>
      <c r="Q105" s="6">
        <v>12.310103110953101</v>
      </c>
      <c r="R105" s="6">
        <v>14.4921651284016</v>
      </c>
      <c r="S105" s="10">
        <v>339</v>
      </c>
      <c r="T105" s="6">
        <v>10.6500689811492</v>
      </c>
      <c r="U105" s="6">
        <v>12.488033647288701</v>
      </c>
      <c r="V105" s="10">
        <v>275</v>
      </c>
      <c r="W105" s="6">
        <v>78.014354337952597</v>
      </c>
      <c r="X105" s="6">
        <v>81.1545570181964</v>
      </c>
      <c r="Y105" s="6">
        <v>-2.3598820058997201</v>
      </c>
      <c r="Z105" s="6">
        <v>-26.181818181818201</v>
      </c>
      <c r="AA105" s="7">
        <v>347</v>
      </c>
      <c r="AB105" s="7">
        <v>12.310103110953101</v>
      </c>
      <c r="AC105" s="7">
        <v>14.4921651284016</v>
      </c>
      <c r="AD105" s="13">
        <v>347</v>
      </c>
      <c r="AE105" s="6">
        <v>12.310103110953101</v>
      </c>
      <c r="AF105" s="13">
        <v>334</v>
      </c>
      <c r="AG105" s="6">
        <v>10.202890242634</v>
      </c>
      <c r="AH105" s="13">
        <v>243</v>
      </c>
      <c r="AI105" s="6">
        <v>66.894540007145693</v>
      </c>
      <c r="AJ105" s="6">
        <v>1.2999999999999999E-3</v>
      </c>
      <c r="AK105" s="6">
        <v>2E-3</v>
      </c>
      <c r="AL105" s="33">
        <f t="shared" si="7"/>
        <v>347</v>
      </c>
      <c r="AM105" s="33">
        <f t="shared" si="8"/>
        <v>12.310103110953101</v>
      </c>
      <c r="AN105" s="29">
        <f t="shared" si="9"/>
        <v>389</v>
      </c>
      <c r="AO105" s="29">
        <f t="shared" si="10"/>
        <v>2.59</v>
      </c>
      <c r="AP105" s="29">
        <f t="shared" si="11"/>
        <v>0.15</v>
      </c>
      <c r="AQ105" s="34">
        <f t="shared" si="12"/>
        <v>0.38610038610038611</v>
      </c>
    </row>
    <row r="106" spans="1:43" x14ac:dyDescent="0.75">
      <c r="A106" s="5" t="s">
        <v>141</v>
      </c>
      <c r="B106" s="22">
        <v>351</v>
      </c>
      <c r="C106" s="22">
        <v>2.5499999999999998</v>
      </c>
      <c r="D106" s="22">
        <v>0.28000000000000003</v>
      </c>
      <c r="E106" s="22">
        <v>5940</v>
      </c>
      <c r="F106" s="20">
        <v>20.202020202020201</v>
      </c>
      <c r="G106" s="22">
        <v>0.85327369523686303</v>
      </c>
      <c r="H106" s="18">
        <v>5.28E-2</v>
      </c>
      <c r="I106" s="15">
        <v>2.24779903141324E-3</v>
      </c>
      <c r="J106" s="24">
        <v>0.64632999999999996</v>
      </c>
      <c r="K106" s="18">
        <v>0.35899999999999999</v>
      </c>
      <c r="L106" s="15">
        <v>1.3171242384832201E-2</v>
      </c>
      <c r="M106" s="18">
        <v>4.9500000000000002E-2</v>
      </c>
      <c r="N106" s="15">
        <v>2.0907338717541198E-3</v>
      </c>
      <c r="O106" s="24">
        <v>0.73843000000000003</v>
      </c>
      <c r="P106" s="10">
        <v>311</v>
      </c>
      <c r="Q106" s="6">
        <v>12.7430239361292</v>
      </c>
      <c r="R106" s="6">
        <v>14.4776276974077</v>
      </c>
      <c r="S106" s="10">
        <v>311</v>
      </c>
      <c r="T106" s="6">
        <v>9.8616001408854093</v>
      </c>
      <c r="U106" s="6">
        <v>11.5757748331303</v>
      </c>
      <c r="V106" s="10">
        <v>311</v>
      </c>
      <c r="W106" s="6">
        <v>98.614807081452796</v>
      </c>
      <c r="X106" s="6">
        <v>102.055366125066</v>
      </c>
      <c r="Y106" s="6">
        <v>0</v>
      </c>
      <c r="Z106" s="6">
        <v>0</v>
      </c>
      <c r="AA106" s="7">
        <v>311</v>
      </c>
      <c r="AB106" s="7">
        <v>12.7430239361292</v>
      </c>
      <c r="AC106" s="7">
        <v>14.4776276974077</v>
      </c>
      <c r="AD106" s="13">
        <v>311</v>
      </c>
      <c r="AE106" s="6">
        <v>12.7430239361292</v>
      </c>
      <c r="AF106" s="13">
        <v>308</v>
      </c>
      <c r="AG106" s="6">
        <v>12.3018761714915</v>
      </c>
      <c r="AH106" s="13">
        <v>279</v>
      </c>
      <c r="AI106" s="6">
        <v>87.906001932246696</v>
      </c>
      <c r="AJ106" s="6">
        <v>1.9E-3</v>
      </c>
      <c r="AK106" s="6">
        <v>2.0999999999999999E-3</v>
      </c>
      <c r="AL106" s="33">
        <f t="shared" si="7"/>
        <v>311</v>
      </c>
      <c r="AM106" s="33">
        <f t="shared" si="8"/>
        <v>12.7430239361292</v>
      </c>
      <c r="AN106" s="29">
        <f t="shared" si="9"/>
        <v>351</v>
      </c>
      <c r="AO106" s="29">
        <f t="shared" si="10"/>
        <v>2.5499999999999998</v>
      </c>
      <c r="AP106" s="29">
        <f t="shared" si="11"/>
        <v>0.28000000000000003</v>
      </c>
      <c r="AQ106" s="34">
        <f t="shared" si="12"/>
        <v>0.39215686274509809</v>
      </c>
    </row>
    <row r="107" spans="1:43" x14ac:dyDescent="0.75">
      <c r="A107" s="5" t="s">
        <v>142</v>
      </c>
      <c r="B107" s="22">
        <v>1200</v>
      </c>
      <c r="C107" s="22">
        <v>2.0499999999999998</v>
      </c>
      <c r="D107" s="22">
        <v>0.28999999999999998</v>
      </c>
      <c r="E107" s="22">
        <v>18800</v>
      </c>
      <c r="F107" s="20">
        <v>19.920318725099602</v>
      </c>
      <c r="G107" s="22">
        <v>1.0190163328446</v>
      </c>
      <c r="H107" s="18">
        <v>5.3699999999999998E-2</v>
      </c>
      <c r="I107" s="15">
        <v>1.57044892431495E-3</v>
      </c>
      <c r="J107" s="24">
        <v>0.74494000000000005</v>
      </c>
      <c r="K107" s="18">
        <v>0.36599999999999999</v>
      </c>
      <c r="L107" s="15">
        <v>1.46873351211171E-2</v>
      </c>
      <c r="M107" s="18">
        <v>5.0200000000000002E-2</v>
      </c>
      <c r="N107" s="15">
        <v>2.5679619194216999E-3</v>
      </c>
      <c r="O107" s="24">
        <v>0.84294000000000002</v>
      </c>
      <c r="P107" s="10">
        <v>315</v>
      </c>
      <c r="Q107" s="6">
        <v>15.9180605418757</v>
      </c>
      <c r="R107" s="6">
        <v>17.3747476187846</v>
      </c>
      <c r="S107" s="10">
        <v>316</v>
      </c>
      <c r="T107" s="6">
        <v>10.8581308280133</v>
      </c>
      <c r="U107" s="6">
        <v>12.4781000348377</v>
      </c>
      <c r="V107" s="10">
        <v>341</v>
      </c>
      <c r="W107" s="6">
        <v>67.267421239228199</v>
      </c>
      <c r="X107" s="6">
        <v>73.229239345771205</v>
      </c>
      <c r="Y107" s="6">
        <v>0.31645569620253899</v>
      </c>
      <c r="Z107" s="6">
        <v>7.6246334310850399</v>
      </c>
      <c r="AA107" s="7">
        <v>315</v>
      </c>
      <c r="AB107" s="7">
        <v>15.9180605418757</v>
      </c>
      <c r="AC107" s="7">
        <v>17.3747476187846</v>
      </c>
      <c r="AD107" s="13">
        <v>315</v>
      </c>
      <c r="AE107" s="6">
        <v>15.9180605418757</v>
      </c>
      <c r="AF107" s="13">
        <v>305</v>
      </c>
      <c r="AG107" s="6">
        <v>13.928065374568501</v>
      </c>
      <c r="AH107" s="13">
        <v>235</v>
      </c>
      <c r="AI107" s="6">
        <v>44.575934765025103</v>
      </c>
      <c r="AJ107" s="6">
        <v>3.5999999999999999E-3</v>
      </c>
      <c r="AK107" s="6">
        <v>2.7000000000000001E-3</v>
      </c>
      <c r="AL107" s="33">
        <f t="shared" si="7"/>
        <v>315</v>
      </c>
      <c r="AM107" s="33">
        <f t="shared" si="8"/>
        <v>15.9180605418757</v>
      </c>
      <c r="AN107" s="29">
        <f t="shared" si="9"/>
        <v>1200</v>
      </c>
      <c r="AO107" s="29">
        <f t="shared" si="10"/>
        <v>2.0499999999999998</v>
      </c>
      <c r="AP107" s="29">
        <f t="shared" si="11"/>
        <v>0.28999999999999998</v>
      </c>
      <c r="AQ107" s="34">
        <f t="shared" si="12"/>
        <v>0.48780487804878053</v>
      </c>
    </row>
    <row r="108" spans="1:43" x14ac:dyDescent="0.75">
      <c r="A108" s="5" t="s">
        <v>143</v>
      </c>
      <c r="B108" s="22">
        <v>2470</v>
      </c>
      <c r="C108" s="22">
        <v>9.1</v>
      </c>
      <c r="D108" s="22">
        <v>1.3</v>
      </c>
      <c r="E108" s="22">
        <v>39200</v>
      </c>
      <c r="F108" s="20">
        <v>20.703933747412002</v>
      </c>
      <c r="G108" s="22">
        <v>1.0683374817378</v>
      </c>
      <c r="H108" s="18">
        <v>5.4300000000000001E-2</v>
      </c>
      <c r="I108" s="15">
        <v>1.3638646135095201E-3</v>
      </c>
      <c r="J108" s="24">
        <v>0.84597999999999995</v>
      </c>
      <c r="K108" s="18">
        <v>0.35599999999999998</v>
      </c>
      <c r="L108" s="15">
        <v>1.3121873256513299E-2</v>
      </c>
      <c r="M108" s="18">
        <v>4.8300000000000003E-2</v>
      </c>
      <c r="N108" s="15">
        <v>2.4923138277712898E-3</v>
      </c>
      <c r="O108" s="24">
        <v>0.91444999999999999</v>
      </c>
      <c r="P108" s="10">
        <v>304</v>
      </c>
      <c r="Q108" s="6">
        <v>15.2520202560294</v>
      </c>
      <c r="R108" s="6">
        <v>16.663810653620502</v>
      </c>
      <c r="S108" s="10">
        <v>309</v>
      </c>
      <c r="T108" s="6">
        <v>9.8344383763767507</v>
      </c>
      <c r="U108" s="6">
        <v>11.5330853214386</v>
      </c>
      <c r="V108" s="10">
        <v>366</v>
      </c>
      <c r="W108" s="6">
        <v>57.587433616669301</v>
      </c>
      <c r="X108" s="6">
        <v>66.3584775580089</v>
      </c>
      <c r="Y108" s="6">
        <v>1.61812297734627</v>
      </c>
      <c r="Z108" s="6">
        <v>16.9398907103825</v>
      </c>
      <c r="AA108" s="7">
        <v>304</v>
      </c>
      <c r="AB108" s="7">
        <v>15.2520202560294</v>
      </c>
      <c r="AC108" s="7">
        <v>16.663810653620502</v>
      </c>
      <c r="AD108" s="13">
        <v>303</v>
      </c>
      <c r="AE108" s="6">
        <v>15.792692040634901</v>
      </c>
      <c r="AF108" s="13">
        <v>293</v>
      </c>
      <c r="AG108" s="6">
        <v>12.280113117506399</v>
      </c>
      <c r="AH108" s="13">
        <v>227</v>
      </c>
      <c r="AI108" s="6">
        <v>31.675534889789901</v>
      </c>
      <c r="AJ108" s="6">
        <v>4.5999999999999999E-3</v>
      </c>
      <c r="AK108" s="6">
        <v>2.3E-3</v>
      </c>
      <c r="AL108" s="33">
        <f t="shared" si="7"/>
        <v>304</v>
      </c>
      <c r="AM108" s="33">
        <f t="shared" si="8"/>
        <v>15.2520202560294</v>
      </c>
      <c r="AN108" s="29">
        <f t="shared" si="9"/>
        <v>2470</v>
      </c>
      <c r="AO108" s="29">
        <f t="shared" si="10"/>
        <v>9.1</v>
      </c>
      <c r="AP108" s="29">
        <f t="shared" si="11"/>
        <v>1.3</v>
      </c>
      <c r="AQ108" s="34">
        <f t="shared" si="12"/>
        <v>0.10989010989010989</v>
      </c>
    </row>
    <row r="109" spans="1:43" x14ac:dyDescent="0.75">
      <c r="A109" s="5" t="s">
        <v>144</v>
      </c>
      <c r="B109" s="22">
        <v>27</v>
      </c>
      <c r="C109" s="22">
        <v>0.92</v>
      </c>
      <c r="D109" s="22">
        <v>0.09</v>
      </c>
      <c r="E109" s="22">
        <v>10600</v>
      </c>
      <c r="F109" s="20">
        <v>1.9685039370078701</v>
      </c>
      <c r="G109" s="22">
        <v>0.16109545868431799</v>
      </c>
      <c r="H109" s="18">
        <v>0.18379999999999999</v>
      </c>
      <c r="I109" s="15">
        <v>6.2272627753701404E-3</v>
      </c>
      <c r="J109" s="24">
        <v>0.59882999999999997</v>
      </c>
      <c r="K109" s="18">
        <v>13.4</v>
      </c>
      <c r="L109" s="15">
        <v>1.2651729247814301</v>
      </c>
      <c r="M109" s="18">
        <v>0.50800000000000001</v>
      </c>
      <c r="N109" s="15">
        <v>4.1572938449909898E-2</v>
      </c>
      <c r="O109" s="24">
        <v>0.95848999999999995</v>
      </c>
      <c r="P109" s="10">
        <v>2610</v>
      </c>
      <c r="Q109" s="6">
        <v>178.963319612345</v>
      </c>
      <c r="R109" s="6">
        <v>185.57085924288299</v>
      </c>
      <c r="S109" s="10">
        <v>2660</v>
      </c>
      <c r="T109" s="6">
        <v>82.728318740553604</v>
      </c>
      <c r="U109" s="6">
        <v>85.4398678304821</v>
      </c>
      <c r="V109" s="10">
        <v>2677</v>
      </c>
      <c r="W109" s="6">
        <v>56.779988327568603</v>
      </c>
      <c r="X109" s="6">
        <v>59.813090601157299</v>
      </c>
      <c r="Y109" s="6">
        <v>1.8796992481203001</v>
      </c>
      <c r="Z109" s="6">
        <v>2.5028016436309302</v>
      </c>
      <c r="AA109" s="7">
        <v>2677</v>
      </c>
      <c r="AB109" s="7">
        <v>56.779988327568603</v>
      </c>
      <c r="AC109" s="7">
        <v>59.813090601157299</v>
      </c>
      <c r="AD109" s="13">
        <v>2660</v>
      </c>
      <c r="AE109" s="6">
        <v>226.10941989813301</v>
      </c>
      <c r="AF109" s="13">
        <v>2450</v>
      </c>
      <c r="AG109" s="6">
        <v>142.37968507353401</v>
      </c>
      <c r="AH109" s="13">
        <v>2330</v>
      </c>
      <c r="AI109" s="6">
        <v>105.348801960339</v>
      </c>
      <c r="AJ109" s="6">
        <v>3.5000000000000003E-2</v>
      </c>
      <c r="AK109" s="6">
        <v>0.02</v>
      </c>
      <c r="AL109" s="33">
        <f t="shared" si="7"/>
        <v>2677</v>
      </c>
      <c r="AM109" s="33">
        <f t="shared" si="8"/>
        <v>56.779988327568603</v>
      </c>
      <c r="AN109" s="29">
        <f t="shared" si="9"/>
        <v>27</v>
      </c>
      <c r="AO109" s="29">
        <f t="shared" si="10"/>
        <v>0.92</v>
      </c>
      <c r="AP109" s="29">
        <f t="shared" si="11"/>
        <v>0.09</v>
      </c>
      <c r="AQ109" s="34">
        <f t="shared" si="12"/>
        <v>1.0869565217391304</v>
      </c>
    </row>
    <row r="110" spans="1:43" x14ac:dyDescent="0.75">
      <c r="A110" s="5" t="s">
        <v>145</v>
      </c>
      <c r="B110" s="22">
        <v>4.01</v>
      </c>
      <c r="C110" s="22">
        <v>5.8</v>
      </c>
      <c r="D110" s="22">
        <v>1.5</v>
      </c>
      <c r="E110" s="22">
        <v>412</v>
      </c>
      <c r="F110" s="20">
        <v>15.384615384615399</v>
      </c>
      <c r="G110" s="22">
        <v>2.0579853789311202</v>
      </c>
      <c r="H110" s="18">
        <v>0.33400000000000002</v>
      </c>
      <c r="I110" s="15">
        <v>0.102036161919212</v>
      </c>
      <c r="J110" s="24">
        <v>-5.7487000000000003E-2</v>
      </c>
      <c r="K110" s="18">
        <v>3.05</v>
      </c>
      <c r="L110" s="15">
        <v>0.48828147712154701</v>
      </c>
      <c r="M110" s="18">
        <v>6.5000000000000002E-2</v>
      </c>
      <c r="N110" s="15">
        <v>8.6949882259839805E-3</v>
      </c>
      <c r="O110" s="24">
        <v>0.84111999999999998</v>
      </c>
      <c r="P110" s="10">
        <v>402</v>
      </c>
      <c r="Q110" s="6">
        <v>50.385110585051301</v>
      </c>
      <c r="R110" s="6">
        <v>51.163695464854101</v>
      </c>
      <c r="S110" s="10">
        <v>1320</v>
      </c>
      <c r="T110" s="6">
        <v>105.515640458386</v>
      </c>
      <c r="U110" s="6">
        <v>106.921480551939</v>
      </c>
      <c r="V110" s="10">
        <v>3560</v>
      </c>
      <c r="W110" s="6">
        <v>268.03009999401502</v>
      </c>
      <c r="X110" s="6">
        <v>268.188101885138</v>
      </c>
      <c r="Y110" s="6">
        <v>69.545454545454504</v>
      </c>
      <c r="Z110" s="6">
        <v>88.7078651685393</v>
      </c>
      <c r="AA110" s="7" t="s">
        <v>35</v>
      </c>
      <c r="AB110" s="7" t="s">
        <v>35</v>
      </c>
      <c r="AC110" s="7" t="s">
        <v>35</v>
      </c>
      <c r="AD110" s="13">
        <v>247</v>
      </c>
      <c r="AE110" s="6">
        <v>29.6761582531811</v>
      </c>
      <c r="AF110" s="13">
        <v>295</v>
      </c>
      <c r="AG110" s="6">
        <v>45.591692021062897</v>
      </c>
      <c r="AH110" s="13">
        <v>397</v>
      </c>
      <c r="AI110" s="6">
        <v>246.869259938944</v>
      </c>
      <c r="AJ110" s="6">
        <v>0.34799999999999998</v>
      </c>
      <c r="AK110" s="6">
        <v>4.3999999999999997E-2</v>
      </c>
      <c r="AL110" s="33" t="str">
        <f t="shared" si="7"/>
        <v>Discordant</v>
      </c>
      <c r="AM110" s="33" t="str">
        <f t="shared" si="8"/>
        <v>Discordant</v>
      </c>
      <c r="AN110" s="29">
        <f t="shared" si="9"/>
        <v>4.01</v>
      </c>
      <c r="AO110" s="29">
        <f t="shared" si="10"/>
        <v>5.8</v>
      </c>
      <c r="AP110" s="29">
        <f t="shared" si="11"/>
        <v>1.5</v>
      </c>
      <c r="AQ110" s="34">
        <f t="shared" si="12"/>
        <v>0.17241379310344829</v>
      </c>
    </row>
    <row r="111" spans="1:43" x14ac:dyDescent="0.75">
      <c r="A111" s="5" t="s">
        <v>146</v>
      </c>
      <c r="B111" s="22">
        <v>169</v>
      </c>
      <c r="C111" s="22">
        <v>1.72</v>
      </c>
      <c r="D111" s="22">
        <v>0.16</v>
      </c>
      <c r="E111" s="22">
        <v>4870</v>
      </c>
      <c r="F111" s="20">
        <v>10.5596620908131</v>
      </c>
      <c r="G111" s="22">
        <v>0.51165330327199299</v>
      </c>
      <c r="H111" s="18">
        <v>5.6000000000000001E-2</v>
      </c>
      <c r="I111" s="15">
        <v>2.9005422875632899E-3</v>
      </c>
      <c r="J111" s="24">
        <v>0.36864000000000002</v>
      </c>
      <c r="K111" s="18">
        <v>0.72399999999999998</v>
      </c>
      <c r="L111" s="15">
        <v>3.0232604058532501E-2</v>
      </c>
      <c r="M111" s="18">
        <v>9.4700000000000006E-2</v>
      </c>
      <c r="N111" s="15">
        <v>4.5885528725405304E-3</v>
      </c>
      <c r="O111" s="24">
        <v>0.67052</v>
      </c>
      <c r="P111" s="10">
        <v>582</v>
      </c>
      <c r="Q111" s="6">
        <v>26.874678822861</v>
      </c>
      <c r="R111" s="6">
        <v>29.683151914982801</v>
      </c>
      <c r="S111" s="10">
        <v>551</v>
      </c>
      <c r="T111" s="6">
        <v>18.024523721452599</v>
      </c>
      <c r="U111" s="6">
        <v>20.4390381769953</v>
      </c>
      <c r="V111" s="10">
        <v>430</v>
      </c>
      <c r="W111" s="6">
        <v>100.961115826639</v>
      </c>
      <c r="X111" s="6">
        <v>103.113647648276</v>
      </c>
      <c r="Y111" s="6">
        <v>-5.6261343012704099</v>
      </c>
      <c r="Z111" s="6">
        <v>-35.348837209302303</v>
      </c>
      <c r="AA111" s="7" t="s">
        <v>35</v>
      </c>
      <c r="AB111" s="7" t="s">
        <v>35</v>
      </c>
      <c r="AC111" s="7" t="s">
        <v>35</v>
      </c>
      <c r="AD111" s="13">
        <v>583</v>
      </c>
      <c r="AE111" s="6">
        <v>27.4038202050724</v>
      </c>
      <c r="AF111" s="13">
        <v>546</v>
      </c>
      <c r="AG111" s="6">
        <v>20.061591546664701</v>
      </c>
      <c r="AH111" s="13">
        <v>447</v>
      </c>
      <c r="AI111" s="6">
        <v>88.606319802596204</v>
      </c>
      <c r="AJ111" s="6">
        <v>2.3E-3</v>
      </c>
      <c r="AK111" s="6">
        <v>1.6000000000000001E-3</v>
      </c>
      <c r="AL111" s="33" t="str">
        <f t="shared" si="7"/>
        <v>Discordant</v>
      </c>
      <c r="AM111" s="33" t="str">
        <f t="shared" si="8"/>
        <v>Discordant</v>
      </c>
      <c r="AN111" s="29">
        <f t="shared" si="9"/>
        <v>169</v>
      </c>
      <c r="AO111" s="29">
        <f t="shared" si="10"/>
        <v>1.72</v>
      </c>
      <c r="AP111" s="29">
        <f t="shared" si="11"/>
        <v>0.16</v>
      </c>
      <c r="AQ111" s="34">
        <f t="shared" si="12"/>
        <v>0.58139534883720934</v>
      </c>
    </row>
    <row r="112" spans="1:43" x14ac:dyDescent="0.75">
      <c r="A112" s="5" t="s">
        <v>147</v>
      </c>
      <c r="B112" s="22">
        <v>1127</v>
      </c>
      <c r="C112" s="22">
        <v>4.1100000000000003</v>
      </c>
      <c r="D112" s="22">
        <v>0.49</v>
      </c>
      <c r="E112" s="22">
        <v>16400</v>
      </c>
      <c r="F112" s="20">
        <v>19.157088122605401</v>
      </c>
      <c r="G112" s="22">
        <v>1.1517159425027901</v>
      </c>
      <c r="H112" s="18">
        <v>5.2699999999999997E-2</v>
      </c>
      <c r="I112" s="15">
        <v>1.6102193615589401E-3</v>
      </c>
      <c r="J112" s="24">
        <v>0.76490000000000002</v>
      </c>
      <c r="K112" s="18">
        <v>0.373</v>
      </c>
      <c r="L112" s="15">
        <v>1.67783284519048E-2</v>
      </c>
      <c r="M112" s="18">
        <v>5.2200000000000003E-2</v>
      </c>
      <c r="N112" s="15">
        <v>3.1382416687693098E-3</v>
      </c>
      <c r="O112" s="24">
        <v>0.87644999999999995</v>
      </c>
      <c r="P112" s="10">
        <v>327</v>
      </c>
      <c r="Q112" s="6">
        <v>19.341327277261101</v>
      </c>
      <c r="R112" s="6">
        <v>20.6476701623283</v>
      </c>
      <c r="S112" s="10">
        <v>321</v>
      </c>
      <c r="T112" s="6">
        <v>12.4034092190763</v>
      </c>
      <c r="U112" s="6">
        <v>13.8819695477943</v>
      </c>
      <c r="V112" s="10">
        <v>301</v>
      </c>
      <c r="W112" s="6">
        <v>68.789975498516796</v>
      </c>
      <c r="X112" s="6">
        <v>73.123856703467894</v>
      </c>
      <c r="Y112" s="6">
        <v>-1.86915887850468</v>
      </c>
      <c r="Z112" s="6">
        <v>-8.6378737541528192</v>
      </c>
      <c r="AA112" s="7">
        <v>327</v>
      </c>
      <c r="AB112" s="7">
        <v>19.341327277261101</v>
      </c>
      <c r="AC112" s="7">
        <v>20.6476701623283</v>
      </c>
      <c r="AD112" s="13">
        <v>328</v>
      </c>
      <c r="AE112" s="6">
        <v>19.902108954734501</v>
      </c>
      <c r="AF112" s="13">
        <v>322</v>
      </c>
      <c r="AG112" s="6">
        <v>18.397814007535398</v>
      </c>
      <c r="AH112" s="13">
        <v>282</v>
      </c>
      <c r="AI112" s="6">
        <v>42.094331317726599</v>
      </c>
      <c r="AJ112" s="6">
        <v>1.1000000000000001E-3</v>
      </c>
      <c r="AK112" s="6">
        <v>3.5000000000000001E-3</v>
      </c>
      <c r="AL112" s="33">
        <f t="shared" si="7"/>
        <v>327</v>
      </c>
      <c r="AM112" s="33">
        <f t="shared" si="8"/>
        <v>19.341327277261101</v>
      </c>
      <c r="AN112" s="29">
        <f t="shared" si="9"/>
        <v>1127</v>
      </c>
      <c r="AO112" s="29">
        <f t="shared" si="10"/>
        <v>4.1100000000000003</v>
      </c>
      <c r="AP112" s="29">
        <f t="shared" si="11"/>
        <v>0.49</v>
      </c>
      <c r="AQ112" s="34">
        <f t="shared" si="12"/>
        <v>0.24330900243309</v>
      </c>
    </row>
    <row r="113" spans="1:43" x14ac:dyDescent="0.75">
      <c r="A113" s="5" t="s">
        <v>148</v>
      </c>
      <c r="B113" s="22">
        <v>226</v>
      </c>
      <c r="C113" s="22">
        <v>2.64</v>
      </c>
      <c r="D113" s="22">
        <v>0.11</v>
      </c>
      <c r="E113" s="22">
        <v>2470</v>
      </c>
      <c r="F113" s="20">
        <v>28.985507246376802</v>
      </c>
      <c r="G113" s="22">
        <v>1.0817232969503401</v>
      </c>
      <c r="H113" s="18">
        <v>6.0900000000000003E-2</v>
      </c>
      <c r="I113" s="15">
        <v>4.9111162613120598E-3</v>
      </c>
      <c r="J113" s="24">
        <v>0.26913999999999999</v>
      </c>
      <c r="K113" s="18">
        <v>0.28899999999999998</v>
      </c>
      <c r="L113" s="15">
        <v>1.3091813027995799E-2</v>
      </c>
      <c r="M113" s="18">
        <v>3.4500000000000003E-2</v>
      </c>
      <c r="N113" s="15">
        <v>1.28752115419514E-3</v>
      </c>
      <c r="O113" s="24">
        <v>0.39671000000000001</v>
      </c>
      <c r="P113" s="10">
        <v>219</v>
      </c>
      <c r="Q113" s="6">
        <v>8.0368788462469407</v>
      </c>
      <c r="R113" s="6">
        <v>9.3913716325691201</v>
      </c>
      <c r="S113" s="10">
        <v>257</v>
      </c>
      <c r="T113" s="6">
        <v>10.221113699806599</v>
      </c>
      <c r="U113" s="6">
        <v>11.442986227625999</v>
      </c>
      <c r="V113" s="10">
        <v>610</v>
      </c>
      <c r="W113" s="6">
        <v>286.52806346766101</v>
      </c>
      <c r="X113" s="6">
        <v>289.67218269264902</v>
      </c>
      <c r="Y113" s="6">
        <v>14.7859922178988</v>
      </c>
      <c r="Z113" s="6">
        <v>64.098360655737693</v>
      </c>
      <c r="AA113" s="7">
        <v>219</v>
      </c>
      <c r="AB113" s="7">
        <v>8.0368788462469407</v>
      </c>
      <c r="AC113" s="7">
        <v>9.3913716325691201</v>
      </c>
      <c r="AD113" s="13">
        <v>216</v>
      </c>
      <c r="AE113" s="6">
        <v>8.0368788462469407</v>
      </c>
      <c r="AF113" s="13">
        <v>213.1</v>
      </c>
      <c r="AG113" s="6">
        <v>7.6362566264089002</v>
      </c>
      <c r="AH113" s="13">
        <v>202</v>
      </c>
      <c r="AI113" s="6">
        <v>277.16893612836202</v>
      </c>
      <c r="AJ113" s="6">
        <v>1.43E-2</v>
      </c>
      <c r="AK113" s="6">
        <v>4.1999999999999997E-3</v>
      </c>
      <c r="AL113" s="33">
        <f t="shared" si="7"/>
        <v>219</v>
      </c>
      <c r="AM113" s="33">
        <f t="shared" si="8"/>
        <v>8.0368788462469407</v>
      </c>
      <c r="AN113" s="29">
        <f t="shared" si="9"/>
        <v>226</v>
      </c>
      <c r="AO113" s="29">
        <f t="shared" si="10"/>
        <v>2.64</v>
      </c>
      <c r="AP113" s="29">
        <f t="shared" si="11"/>
        <v>0.11</v>
      </c>
      <c r="AQ113" s="34">
        <f t="shared" si="12"/>
        <v>0.37878787878787878</v>
      </c>
    </row>
    <row r="114" spans="1:43" x14ac:dyDescent="0.75">
      <c r="A114" s="5" t="s">
        <v>149</v>
      </c>
      <c r="B114" s="22">
        <v>285</v>
      </c>
      <c r="C114" s="22">
        <v>3.06</v>
      </c>
      <c r="D114" s="22">
        <v>0.34</v>
      </c>
      <c r="E114" s="22">
        <v>3900</v>
      </c>
      <c r="F114" s="20">
        <v>18.867924528301899</v>
      </c>
      <c r="G114" s="22">
        <v>1.1999009192500001</v>
      </c>
      <c r="H114" s="18">
        <v>5.1400000000000001E-2</v>
      </c>
      <c r="I114" s="15">
        <v>3.0271085204536898E-3</v>
      </c>
      <c r="J114" s="24">
        <v>0.67164999999999997</v>
      </c>
      <c r="K114" s="18">
        <v>0.375</v>
      </c>
      <c r="L114" s="15">
        <v>1.9430198789513201E-2</v>
      </c>
      <c r="M114" s="18">
        <v>5.2999999999999999E-2</v>
      </c>
      <c r="N114" s="15">
        <v>3.3705216821732502E-3</v>
      </c>
      <c r="O114" s="24">
        <v>0.85099999999999998</v>
      </c>
      <c r="P114" s="10">
        <v>333</v>
      </c>
      <c r="Q114" s="6">
        <v>20.508966725744401</v>
      </c>
      <c r="R114" s="6">
        <v>21.780466881007602</v>
      </c>
      <c r="S114" s="10">
        <v>322</v>
      </c>
      <c r="T114" s="6">
        <v>14.522410037682601</v>
      </c>
      <c r="U114" s="6">
        <v>15.8135579049528</v>
      </c>
      <c r="V114" s="10">
        <v>280</v>
      </c>
      <c r="W114" s="6">
        <v>122.343497321147</v>
      </c>
      <c r="X114" s="6">
        <v>124.21531727603799</v>
      </c>
      <c r="Y114" s="6">
        <v>-3.4161490683229698</v>
      </c>
      <c r="Z114" s="6">
        <v>-18.928571428571399</v>
      </c>
      <c r="AA114" s="7">
        <v>333</v>
      </c>
      <c r="AB114" s="7">
        <v>20.508966725744401</v>
      </c>
      <c r="AC114" s="7">
        <v>21.780466881007602</v>
      </c>
      <c r="AD114" s="13">
        <v>333</v>
      </c>
      <c r="AE114" s="6">
        <v>21.0740768755761</v>
      </c>
      <c r="AF114" s="13">
        <v>324</v>
      </c>
      <c r="AG114" s="6">
        <v>20.696845008420599</v>
      </c>
      <c r="AH114" s="13">
        <v>259</v>
      </c>
      <c r="AI114" s="6">
        <v>101.91172325483301</v>
      </c>
      <c r="AJ114" s="6">
        <v>-2.0000000000000001E-4</v>
      </c>
      <c r="AK114" s="6">
        <v>3.3999999999999998E-3</v>
      </c>
      <c r="AL114" s="33">
        <f t="shared" si="7"/>
        <v>333</v>
      </c>
      <c r="AM114" s="33">
        <f t="shared" si="8"/>
        <v>20.508966725744401</v>
      </c>
      <c r="AN114" s="29">
        <f t="shared" si="9"/>
        <v>285</v>
      </c>
      <c r="AO114" s="29">
        <f t="shared" si="10"/>
        <v>3.06</v>
      </c>
      <c r="AP114" s="29">
        <f t="shared" si="11"/>
        <v>0.34</v>
      </c>
      <c r="AQ114" s="34">
        <f t="shared" si="12"/>
        <v>0.32679738562091504</v>
      </c>
    </row>
    <row r="115" spans="1:43" x14ac:dyDescent="0.75">
      <c r="A115" s="5" t="s">
        <v>150</v>
      </c>
      <c r="B115" s="22">
        <v>595</v>
      </c>
      <c r="C115" s="22">
        <v>13.3</v>
      </c>
      <c r="D115" s="22">
        <v>2.8</v>
      </c>
      <c r="E115" s="22">
        <v>9900</v>
      </c>
      <c r="F115" s="20">
        <v>18.3150183150183</v>
      </c>
      <c r="G115" s="22">
        <v>0.84392272495867404</v>
      </c>
      <c r="H115" s="18">
        <v>5.5599999999999997E-2</v>
      </c>
      <c r="I115" s="15">
        <v>1.80841400606252E-3</v>
      </c>
      <c r="J115" s="24">
        <v>0.60555999999999999</v>
      </c>
      <c r="K115" s="18">
        <v>0.42099999999999999</v>
      </c>
      <c r="L115" s="15">
        <v>1.8958036912085599E-2</v>
      </c>
      <c r="M115" s="18">
        <v>5.4600000000000003E-2</v>
      </c>
      <c r="N115" s="15">
        <v>2.5158686707378E-3</v>
      </c>
      <c r="O115" s="24">
        <v>0.75744999999999996</v>
      </c>
      <c r="P115" s="10">
        <v>342</v>
      </c>
      <c r="Q115" s="6">
        <v>15.1745732990608</v>
      </c>
      <c r="R115" s="6">
        <v>16.9458321060558</v>
      </c>
      <c r="S115" s="10">
        <v>356</v>
      </c>
      <c r="T115" s="6">
        <v>13.2520706201983</v>
      </c>
      <c r="U115" s="6">
        <v>14.8942875526006</v>
      </c>
      <c r="V115" s="10">
        <v>448</v>
      </c>
      <c r="W115" s="6">
        <v>90.873337425824104</v>
      </c>
      <c r="X115" s="6">
        <v>96.6753977664507</v>
      </c>
      <c r="Y115" s="6">
        <v>3.9325842696629301</v>
      </c>
      <c r="Z115" s="6">
        <v>23.660714285714299</v>
      </c>
      <c r="AA115" s="7">
        <v>342</v>
      </c>
      <c r="AB115" s="7">
        <v>15.1745732990608</v>
      </c>
      <c r="AC115" s="7">
        <v>16.9458321060558</v>
      </c>
      <c r="AD115" s="13">
        <v>341</v>
      </c>
      <c r="AE115" s="6">
        <v>15.6941605321396</v>
      </c>
      <c r="AF115" s="13">
        <v>333</v>
      </c>
      <c r="AG115" s="6">
        <v>13.2520706201983</v>
      </c>
      <c r="AH115" s="13">
        <v>287</v>
      </c>
      <c r="AI115" s="6">
        <v>75.094143945501401</v>
      </c>
      <c r="AJ115" s="6">
        <v>4.5999999999999999E-3</v>
      </c>
      <c r="AK115" s="6">
        <v>2.3E-3</v>
      </c>
      <c r="AL115" s="33">
        <f t="shared" si="7"/>
        <v>342</v>
      </c>
      <c r="AM115" s="33">
        <f t="shared" si="8"/>
        <v>15.1745732990608</v>
      </c>
      <c r="AN115" s="29">
        <f t="shared" si="9"/>
        <v>595</v>
      </c>
      <c r="AO115" s="29">
        <f t="shared" si="10"/>
        <v>13.3</v>
      </c>
      <c r="AP115" s="29">
        <f t="shared" si="11"/>
        <v>2.8</v>
      </c>
      <c r="AQ115" s="34">
        <f t="shared" si="12"/>
        <v>7.5187969924812026E-2</v>
      </c>
    </row>
    <row r="116" spans="1:43" x14ac:dyDescent="0.75">
      <c r="A116" s="5" t="s">
        <v>151</v>
      </c>
      <c r="B116" s="22">
        <v>549</v>
      </c>
      <c r="C116" s="22">
        <v>2.04</v>
      </c>
      <c r="D116" s="22">
        <v>0.12</v>
      </c>
      <c r="E116" s="22">
        <v>6090</v>
      </c>
      <c r="F116" s="20">
        <v>23.8095238095238</v>
      </c>
      <c r="G116" s="22">
        <v>0.92917867812009802</v>
      </c>
      <c r="H116" s="18">
        <v>5.11E-2</v>
      </c>
      <c r="I116" s="15">
        <v>2.07427495927559E-3</v>
      </c>
      <c r="J116" s="24">
        <v>0.64344000000000001</v>
      </c>
      <c r="K116" s="18">
        <v>0.29499999999999998</v>
      </c>
      <c r="L116" s="15">
        <v>1.0313876526311499E-2</v>
      </c>
      <c r="M116" s="18">
        <v>4.2000000000000003E-2</v>
      </c>
      <c r="N116" s="15">
        <v>1.63907118820385E-3</v>
      </c>
      <c r="O116" s="24">
        <v>0.81840000000000002</v>
      </c>
      <c r="P116" s="10">
        <v>265</v>
      </c>
      <c r="Q116" s="6">
        <v>10.1441542982671</v>
      </c>
      <c r="R116" s="6">
        <v>11.721252953726699</v>
      </c>
      <c r="S116" s="10">
        <v>262</v>
      </c>
      <c r="T116" s="6">
        <v>8.2583149219570604</v>
      </c>
      <c r="U116" s="6">
        <v>9.77374483973467</v>
      </c>
      <c r="V116" s="10">
        <v>234</v>
      </c>
      <c r="W116" s="6">
        <v>87.398902566485106</v>
      </c>
      <c r="X116" s="6">
        <v>90.702059411916196</v>
      </c>
      <c r="Y116" s="6">
        <v>-1.1450381679389401</v>
      </c>
      <c r="Z116" s="6">
        <v>-13.2478632478633</v>
      </c>
      <c r="AA116" s="7">
        <v>265</v>
      </c>
      <c r="AB116" s="7">
        <v>10.1441542982671</v>
      </c>
      <c r="AC116" s="7">
        <v>11.721252953726699</v>
      </c>
      <c r="AD116" s="13">
        <v>265</v>
      </c>
      <c r="AE116" s="6">
        <v>10.1441542982671</v>
      </c>
      <c r="AF116" s="13">
        <v>257</v>
      </c>
      <c r="AG116" s="6">
        <v>8.8039675913884707</v>
      </c>
      <c r="AH116" s="13">
        <v>186</v>
      </c>
      <c r="AI116" s="6">
        <v>80.431419046452007</v>
      </c>
      <c r="AJ116" s="6">
        <v>1E-3</v>
      </c>
      <c r="AK116" s="6">
        <v>1.1000000000000001E-3</v>
      </c>
      <c r="AL116" s="33">
        <f t="shared" si="7"/>
        <v>265</v>
      </c>
      <c r="AM116" s="33">
        <f t="shared" si="8"/>
        <v>10.1441542982671</v>
      </c>
      <c r="AN116" s="29">
        <f t="shared" si="9"/>
        <v>549</v>
      </c>
      <c r="AO116" s="29">
        <f t="shared" si="10"/>
        <v>2.04</v>
      </c>
      <c r="AP116" s="29">
        <f t="shared" si="11"/>
        <v>0.12</v>
      </c>
      <c r="AQ116" s="34">
        <f t="shared" si="12"/>
        <v>0.49019607843137253</v>
      </c>
    </row>
    <row r="117" spans="1:43" x14ac:dyDescent="0.75">
      <c r="A117" s="5" t="s">
        <v>152</v>
      </c>
      <c r="B117" s="22">
        <v>247</v>
      </c>
      <c r="C117" s="22">
        <v>1.02</v>
      </c>
      <c r="D117" s="22">
        <v>0.1</v>
      </c>
      <c r="E117" s="22">
        <v>2380</v>
      </c>
      <c r="F117" s="20">
        <v>31.055900621117999</v>
      </c>
      <c r="G117" s="22">
        <v>1.6025062226066999</v>
      </c>
      <c r="H117" s="18">
        <v>5.5500000000000001E-2</v>
      </c>
      <c r="I117" s="15">
        <v>4.58325045922335E-3</v>
      </c>
      <c r="J117" s="24">
        <v>0.25029000000000001</v>
      </c>
      <c r="K117" s="18">
        <v>0.245</v>
      </c>
      <c r="L117" s="15">
        <v>1.36207462717723E-2</v>
      </c>
      <c r="M117" s="18">
        <v>3.2199999999999999E-2</v>
      </c>
      <c r="N117" s="15">
        <v>1.6615425518475299E-3</v>
      </c>
      <c r="O117" s="24">
        <v>0.71172000000000002</v>
      </c>
      <c r="P117" s="10">
        <v>204</v>
      </c>
      <c r="Q117" s="6">
        <v>10.3829151421851</v>
      </c>
      <c r="R117" s="6">
        <v>11.334041797563501</v>
      </c>
      <c r="S117" s="10">
        <v>222</v>
      </c>
      <c r="T117" s="6">
        <v>10.938440393273501</v>
      </c>
      <c r="U117" s="6">
        <v>11.8339327318185</v>
      </c>
      <c r="V117" s="10">
        <v>400</v>
      </c>
      <c r="W117" s="6">
        <v>6979.5536050097498</v>
      </c>
      <c r="X117" s="6">
        <v>7056.8872729240802</v>
      </c>
      <c r="Y117" s="6">
        <v>8.1081081081080999</v>
      </c>
      <c r="Z117" s="6">
        <v>49</v>
      </c>
      <c r="AA117" s="7">
        <v>204</v>
      </c>
      <c r="AB117" s="7">
        <v>10.3829151421851</v>
      </c>
      <c r="AC117" s="7">
        <v>11.334041797563501</v>
      </c>
      <c r="AD117" s="13">
        <v>203</v>
      </c>
      <c r="AE117" s="6">
        <v>10.3829151421851</v>
      </c>
      <c r="AF117" s="13">
        <v>202</v>
      </c>
      <c r="AG117" s="6">
        <v>10.3964646989829</v>
      </c>
      <c r="AH117" s="13">
        <v>197</v>
      </c>
      <c r="AI117" s="6">
        <v>6979.1795022914102</v>
      </c>
      <c r="AJ117" s="6">
        <v>7.1999999999999998E-3</v>
      </c>
      <c r="AK117" s="6">
        <v>3.8999999999999998E-3</v>
      </c>
      <c r="AL117" s="33">
        <f t="shared" si="7"/>
        <v>204</v>
      </c>
      <c r="AM117" s="33">
        <f t="shared" si="8"/>
        <v>10.3829151421851</v>
      </c>
      <c r="AN117" s="29">
        <f t="shared" si="9"/>
        <v>247</v>
      </c>
      <c r="AO117" s="29">
        <f t="shared" si="10"/>
        <v>1.02</v>
      </c>
      <c r="AP117" s="29">
        <f t="shared" si="11"/>
        <v>0.1</v>
      </c>
      <c r="AQ117" s="34">
        <f t="shared" si="12"/>
        <v>0.98039215686274506</v>
      </c>
    </row>
    <row r="118" spans="1:43" x14ac:dyDescent="0.75">
      <c r="A118" s="5" t="s">
        <v>153</v>
      </c>
      <c r="B118" s="22">
        <v>400</v>
      </c>
      <c r="C118" s="22">
        <v>1.4</v>
      </c>
      <c r="D118" s="22">
        <v>0.11</v>
      </c>
      <c r="E118" s="22">
        <v>6380</v>
      </c>
      <c r="F118" s="20">
        <v>16.5562913907285</v>
      </c>
      <c r="G118" s="22">
        <v>0.83931101911002703</v>
      </c>
      <c r="H118" s="18">
        <v>5.7200000000000001E-2</v>
      </c>
      <c r="I118" s="15">
        <v>2.7605859769741798E-3</v>
      </c>
      <c r="J118" s="24">
        <v>0.64371</v>
      </c>
      <c r="K118" s="18">
        <v>0.47099999999999997</v>
      </c>
      <c r="L118" s="15">
        <v>2.1164647399850502E-2</v>
      </c>
      <c r="M118" s="18">
        <v>6.0400000000000002E-2</v>
      </c>
      <c r="N118" s="15">
        <v>3.06194088747644E-3</v>
      </c>
      <c r="O118" s="24">
        <v>0.64702000000000004</v>
      </c>
      <c r="P118" s="10">
        <v>378</v>
      </c>
      <c r="Q118" s="6">
        <v>18.7491304185715</v>
      </c>
      <c r="R118" s="6">
        <v>20.503491781427002</v>
      </c>
      <c r="S118" s="10">
        <v>391</v>
      </c>
      <c r="T118" s="6">
        <v>14.6001919136095</v>
      </c>
      <c r="U118" s="6">
        <v>16.344818686403599</v>
      </c>
      <c r="V118" s="10">
        <v>470</v>
      </c>
      <c r="W118" s="6">
        <v>125.914013916914</v>
      </c>
      <c r="X118" s="6">
        <v>130.492156800267</v>
      </c>
      <c r="Y118" s="6">
        <v>3.3248081841432202</v>
      </c>
      <c r="Z118" s="6">
        <v>19.5744680851064</v>
      </c>
      <c r="AA118" s="7">
        <v>378</v>
      </c>
      <c r="AB118" s="7">
        <v>18.7491304185715</v>
      </c>
      <c r="AC118" s="7">
        <v>20.503491781427002</v>
      </c>
      <c r="AD118" s="13">
        <v>376</v>
      </c>
      <c r="AE118" s="6">
        <v>19.2884652435751</v>
      </c>
      <c r="AF118" s="13">
        <v>365</v>
      </c>
      <c r="AG118" s="6">
        <v>16.6977125353812</v>
      </c>
      <c r="AH118" s="13">
        <v>304</v>
      </c>
      <c r="AI118" s="6">
        <v>108.164189548431</v>
      </c>
      <c r="AJ118" s="6">
        <v>6.4000000000000003E-3</v>
      </c>
      <c r="AK118" s="6">
        <v>4.0000000000000001E-3</v>
      </c>
      <c r="AL118" s="33">
        <f t="shared" si="7"/>
        <v>378</v>
      </c>
      <c r="AM118" s="33">
        <f t="shared" si="8"/>
        <v>18.7491304185715</v>
      </c>
      <c r="AN118" s="29">
        <f t="shared" si="9"/>
        <v>400</v>
      </c>
      <c r="AO118" s="29">
        <f t="shared" si="10"/>
        <v>1.4</v>
      </c>
      <c r="AP118" s="29">
        <f t="shared" si="11"/>
        <v>0.11</v>
      </c>
      <c r="AQ118" s="34">
        <f t="shared" si="12"/>
        <v>0.7142857142857143</v>
      </c>
    </row>
    <row r="119" spans="1:43" x14ac:dyDescent="0.75">
      <c r="A119" s="5" t="s">
        <v>154</v>
      </c>
      <c r="B119" s="22">
        <v>46.7</v>
      </c>
      <c r="C119" s="22">
        <v>1.5</v>
      </c>
      <c r="D119" s="22">
        <v>0.12</v>
      </c>
      <c r="E119" s="22">
        <v>2220</v>
      </c>
      <c r="F119" s="20">
        <v>6.6225165562913899</v>
      </c>
      <c r="G119" s="22">
        <v>0.31248056209574199</v>
      </c>
      <c r="H119" s="18">
        <v>6.5500000000000003E-2</v>
      </c>
      <c r="I119" s="15">
        <v>5.5256893387256398E-3</v>
      </c>
      <c r="J119" s="24">
        <v>0.42812</v>
      </c>
      <c r="K119" s="18">
        <v>1.3520000000000001</v>
      </c>
      <c r="L119" s="15">
        <v>6.5293540144795298E-2</v>
      </c>
      <c r="M119" s="18">
        <v>0.151</v>
      </c>
      <c r="N119" s="15">
        <v>7.1248692963450204E-3</v>
      </c>
      <c r="O119" s="24">
        <v>0.70282</v>
      </c>
      <c r="P119" s="10">
        <v>903</v>
      </c>
      <c r="Q119" s="6">
        <v>40.952439067466997</v>
      </c>
      <c r="R119" s="6">
        <v>45.193008745816499</v>
      </c>
      <c r="S119" s="10">
        <v>863</v>
      </c>
      <c r="T119" s="6">
        <v>27.8117794922276</v>
      </c>
      <c r="U119" s="6">
        <v>30.781448350267699</v>
      </c>
      <c r="V119" s="10">
        <v>770</v>
      </c>
      <c r="W119" s="6">
        <v>164.02787461460699</v>
      </c>
      <c r="X119" s="6">
        <v>165.43445334155001</v>
      </c>
      <c r="Y119" s="6">
        <v>-4.6349942062572298</v>
      </c>
      <c r="Z119" s="6">
        <v>-17.272727272727298</v>
      </c>
      <c r="AA119" s="7">
        <v>903</v>
      </c>
      <c r="AB119" s="7">
        <v>40.952439067466997</v>
      </c>
      <c r="AC119" s="7">
        <v>45.193008745816499</v>
      </c>
      <c r="AD119" s="13">
        <v>900</v>
      </c>
      <c r="AE119" s="6">
        <v>41.481842601005603</v>
      </c>
      <c r="AF119" s="13">
        <v>839</v>
      </c>
      <c r="AG119" s="6">
        <v>28.864772275635399</v>
      </c>
      <c r="AH119" s="13">
        <v>719</v>
      </c>
      <c r="AI119" s="6">
        <v>156.87241838699799</v>
      </c>
      <c r="AJ119" s="6">
        <v>3.5000000000000001E-3</v>
      </c>
      <c r="AK119" s="6">
        <v>1.9E-3</v>
      </c>
      <c r="AL119" s="33">
        <f t="shared" si="7"/>
        <v>903</v>
      </c>
      <c r="AM119" s="33">
        <f t="shared" si="8"/>
        <v>40.952439067466997</v>
      </c>
      <c r="AN119" s="29">
        <f t="shared" si="9"/>
        <v>46.7</v>
      </c>
      <c r="AO119" s="29">
        <f t="shared" si="10"/>
        <v>1.5</v>
      </c>
      <c r="AP119" s="29">
        <f t="shared" si="11"/>
        <v>0.12</v>
      </c>
      <c r="AQ119" s="34">
        <f t="shared" si="12"/>
        <v>0.66666666666666663</v>
      </c>
    </row>
    <row r="120" spans="1:43" x14ac:dyDescent="0.75">
      <c r="A120" s="5" t="s">
        <v>155</v>
      </c>
      <c r="B120" s="22">
        <v>841</v>
      </c>
      <c r="C120" s="22">
        <v>1.52</v>
      </c>
      <c r="D120" s="22">
        <v>0.11</v>
      </c>
      <c r="E120" s="22">
        <v>1820</v>
      </c>
      <c r="F120" s="20">
        <v>118.34319526627201</v>
      </c>
      <c r="G120" s="22">
        <v>5.8828549032059696</v>
      </c>
      <c r="H120" s="18">
        <v>4.8300000000000003E-2</v>
      </c>
      <c r="I120" s="15">
        <v>4.7378972611350403E-3</v>
      </c>
      <c r="J120" s="24">
        <v>0.72526000000000002</v>
      </c>
      <c r="K120" s="18">
        <v>5.5399999999999998E-2</v>
      </c>
      <c r="L120" s="15">
        <v>2.00145268882379E-3</v>
      </c>
      <c r="M120" s="18">
        <v>8.4499999999999992E-3</v>
      </c>
      <c r="N120" s="15">
        <v>4.2005054722616401E-4</v>
      </c>
      <c r="O120" s="24">
        <v>0.67283999999999999</v>
      </c>
      <c r="P120" s="10">
        <v>54.3</v>
      </c>
      <c r="Q120" s="6">
        <v>2.6662697668480702</v>
      </c>
      <c r="R120" s="6">
        <v>2.93244615903376</v>
      </c>
      <c r="S120" s="10">
        <v>54.7</v>
      </c>
      <c r="T120" s="6">
        <v>1.9215427105934599</v>
      </c>
      <c r="U120" s="6">
        <v>2.26788634440905</v>
      </c>
      <c r="V120" s="10">
        <v>100</v>
      </c>
      <c r="W120" s="6">
        <v>4832.4299902061002</v>
      </c>
      <c r="X120" s="6">
        <v>4867.7515412540497</v>
      </c>
      <c r="Y120" s="6">
        <v>0.73126142595980104</v>
      </c>
      <c r="Z120" s="6">
        <v>45.7</v>
      </c>
      <c r="AA120" s="7">
        <v>54.3</v>
      </c>
      <c r="AB120" s="7">
        <v>2.6662697668480702</v>
      </c>
      <c r="AC120" s="7">
        <v>2.93244615903376</v>
      </c>
      <c r="AD120" s="13">
        <v>54.2</v>
      </c>
      <c r="AE120" s="6">
        <v>2.7732425911932101</v>
      </c>
      <c r="AF120" s="13">
        <v>54.2</v>
      </c>
      <c r="AG120" s="6">
        <v>2.7725721611231098</v>
      </c>
      <c r="AH120" s="13">
        <v>54.4</v>
      </c>
      <c r="AI120" s="6">
        <v>4831.9636048135999</v>
      </c>
      <c r="AJ120" s="6">
        <v>1.6000000000000001E-3</v>
      </c>
      <c r="AK120" s="6">
        <v>3.0999999999999999E-3</v>
      </c>
      <c r="AL120" s="33">
        <f t="shared" si="7"/>
        <v>54.3</v>
      </c>
      <c r="AM120" s="33">
        <f t="shared" si="8"/>
        <v>2.6662697668480702</v>
      </c>
      <c r="AN120" s="29">
        <f t="shared" si="9"/>
        <v>841</v>
      </c>
      <c r="AO120" s="29">
        <f t="shared" si="10"/>
        <v>1.52</v>
      </c>
      <c r="AP120" s="29">
        <f t="shared" si="11"/>
        <v>0.11</v>
      </c>
      <c r="AQ120" s="34">
        <f t="shared" si="12"/>
        <v>0.65789473684210531</v>
      </c>
    </row>
    <row r="121" spans="1:43" x14ac:dyDescent="0.75">
      <c r="A121" s="5" t="s">
        <v>156</v>
      </c>
      <c r="B121" s="22">
        <v>1310</v>
      </c>
      <c r="C121" s="22">
        <v>3.67</v>
      </c>
      <c r="D121" s="22">
        <v>0.36</v>
      </c>
      <c r="E121" s="22">
        <v>17100</v>
      </c>
      <c r="F121" s="20">
        <v>19.417475728155299</v>
      </c>
      <c r="G121" s="22">
        <v>0.95385542842082705</v>
      </c>
      <c r="H121" s="18">
        <v>5.21E-2</v>
      </c>
      <c r="I121" s="15">
        <v>1.58948803497754E-3</v>
      </c>
      <c r="J121" s="24">
        <v>0.79713000000000001</v>
      </c>
      <c r="K121" s="18">
        <v>0.36599999999999999</v>
      </c>
      <c r="L121" s="15">
        <v>1.42097435923383E-2</v>
      </c>
      <c r="M121" s="18">
        <v>5.1499999999999997E-2</v>
      </c>
      <c r="N121" s="15">
        <v>2.5298630600291399E-3</v>
      </c>
      <c r="O121" s="24">
        <v>0.82279999999999998</v>
      </c>
      <c r="P121" s="10">
        <v>323</v>
      </c>
      <c r="Q121" s="6">
        <v>15.472405589967</v>
      </c>
      <c r="R121" s="6">
        <v>17.038507524009301</v>
      </c>
      <c r="S121" s="10">
        <v>316</v>
      </c>
      <c r="T121" s="6">
        <v>10.8581308280133</v>
      </c>
      <c r="U121" s="6">
        <v>12.4781000348377</v>
      </c>
      <c r="V121" s="10">
        <v>277</v>
      </c>
      <c r="W121" s="6">
        <v>66.143396061570698</v>
      </c>
      <c r="X121" s="6">
        <v>70.193476518670295</v>
      </c>
      <c r="Y121" s="6">
        <v>-2.2151898734177098</v>
      </c>
      <c r="Z121" s="6">
        <v>-16.6064981949458</v>
      </c>
      <c r="AA121" s="7">
        <v>323</v>
      </c>
      <c r="AB121" s="7">
        <v>15.472405589967</v>
      </c>
      <c r="AC121" s="7">
        <v>17.038507524009301</v>
      </c>
      <c r="AD121" s="13">
        <v>323</v>
      </c>
      <c r="AE121" s="6">
        <v>16.0056344685377</v>
      </c>
      <c r="AF121" s="13">
        <v>315</v>
      </c>
      <c r="AG121" s="6">
        <v>13.928065374568501</v>
      </c>
      <c r="AH121" s="13">
        <v>260</v>
      </c>
      <c r="AI121" s="6">
        <v>39.434361191197198</v>
      </c>
      <c r="AJ121" s="6">
        <v>8.9999999999999998E-4</v>
      </c>
      <c r="AK121" s="6">
        <v>3.0000000000000001E-3</v>
      </c>
      <c r="AL121" s="33">
        <f t="shared" si="7"/>
        <v>323</v>
      </c>
      <c r="AM121" s="33">
        <f t="shared" si="8"/>
        <v>15.472405589967</v>
      </c>
      <c r="AN121" s="29">
        <f t="shared" si="9"/>
        <v>1310</v>
      </c>
      <c r="AO121" s="29">
        <f t="shared" si="10"/>
        <v>3.67</v>
      </c>
      <c r="AP121" s="29">
        <f t="shared" si="11"/>
        <v>0.36</v>
      </c>
      <c r="AQ121" s="34">
        <f t="shared" si="12"/>
        <v>0.27247956403269757</v>
      </c>
    </row>
    <row r="122" spans="1:43" x14ac:dyDescent="0.75">
      <c r="A122" s="5" t="s">
        <v>157</v>
      </c>
      <c r="B122" s="22">
        <v>333</v>
      </c>
      <c r="C122" s="22">
        <v>5.16</v>
      </c>
      <c r="D122" s="22">
        <v>0.49</v>
      </c>
      <c r="E122" s="22">
        <v>4520</v>
      </c>
      <c r="F122" s="20">
        <v>22.883295194508001</v>
      </c>
      <c r="G122" s="22">
        <v>1.0540722725278699</v>
      </c>
      <c r="H122" s="18">
        <v>6.0699999999999997E-2</v>
      </c>
      <c r="I122" s="15">
        <v>3.2709377811028098E-3</v>
      </c>
      <c r="J122" s="24">
        <v>0.33034999999999998</v>
      </c>
      <c r="K122" s="18">
        <v>0.35499999999999998</v>
      </c>
      <c r="L122" s="15">
        <v>1.55163877561757E-2</v>
      </c>
      <c r="M122" s="18">
        <v>4.3700000000000003E-2</v>
      </c>
      <c r="N122" s="15">
        <v>2.01295127812374E-3</v>
      </c>
      <c r="O122" s="24">
        <v>0.72221999999999997</v>
      </c>
      <c r="P122" s="10">
        <v>275</v>
      </c>
      <c r="Q122" s="6">
        <v>12.280717214283699</v>
      </c>
      <c r="R122" s="6">
        <v>13.7122738637369</v>
      </c>
      <c r="S122" s="10">
        <v>308</v>
      </c>
      <c r="T122" s="6">
        <v>11.7606999360868</v>
      </c>
      <c r="U122" s="6">
        <v>13.2083159849212</v>
      </c>
      <c r="V122" s="10">
        <v>610</v>
      </c>
      <c r="W122" s="6">
        <v>1763.19743024128</v>
      </c>
      <c r="X122" s="6">
        <v>1815.70006525606</v>
      </c>
      <c r="Y122" s="6">
        <v>10.714285714285699</v>
      </c>
      <c r="Z122" s="6">
        <v>54.918032786885199</v>
      </c>
      <c r="AA122" s="7">
        <v>275</v>
      </c>
      <c r="AB122" s="7">
        <v>12.280717214283699</v>
      </c>
      <c r="AC122" s="7">
        <v>13.7122738637369</v>
      </c>
      <c r="AD122" s="13">
        <v>272</v>
      </c>
      <c r="AE122" s="6">
        <v>12.8012114777158</v>
      </c>
      <c r="AF122" s="13">
        <v>271</v>
      </c>
      <c r="AG122" s="6">
        <v>12.2728587943752</v>
      </c>
      <c r="AH122" s="13">
        <v>272</v>
      </c>
      <c r="AI122" s="6">
        <v>1762.1736662455901</v>
      </c>
      <c r="AJ122" s="6">
        <v>1.2E-2</v>
      </c>
      <c r="AK122" s="6">
        <v>3.8E-3</v>
      </c>
      <c r="AL122" s="33">
        <f t="shared" si="7"/>
        <v>275</v>
      </c>
      <c r="AM122" s="33">
        <f t="shared" si="8"/>
        <v>12.280717214283699</v>
      </c>
      <c r="AN122" s="29">
        <f t="shared" si="9"/>
        <v>333</v>
      </c>
      <c r="AO122" s="29">
        <f t="shared" si="10"/>
        <v>5.16</v>
      </c>
      <c r="AP122" s="29">
        <f t="shared" si="11"/>
        <v>0.49</v>
      </c>
      <c r="AQ122" s="34">
        <f t="shared" si="12"/>
        <v>0.19379844961240308</v>
      </c>
    </row>
    <row r="123" spans="1:43" x14ac:dyDescent="0.75">
      <c r="A123" s="5" t="s">
        <v>158</v>
      </c>
      <c r="B123" s="22">
        <v>764</v>
      </c>
      <c r="C123" s="22">
        <v>2.3199999999999998</v>
      </c>
      <c r="D123" s="22">
        <v>0.14000000000000001</v>
      </c>
      <c r="E123" s="22">
        <v>182000</v>
      </c>
      <c r="F123" s="20">
        <v>2.7107617240444601</v>
      </c>
      <c r="G123" s="22">
        <v>7.7268694839088506E-2</v>
      </c>
      <c r="H123" s="18">
        <v>0.12659999999999999</v>
      </c>
      <c r="I123" s="15">
        <v>8.5874098052051903E-4</v>
      </c>
      <c r="J123" s="24">
        <v>0.37148999999999999</v>
      </c>
      <c r="K123" s="18">
        <v>6.41</v>
      </c>
      <c r="L123" s="15">
        <v>0.16910019099929999</v>
      </c>
      <c r="M123" s="18">
        <v>0.36890000000000001</v>
      </c>
      <c r="N123" s="15">
        <v>1.0515281100992899E-2</v>
      </c>
      <c r="O123" s="24">
        <v>0.89324000000000003</v>
      </c>
      <c r="P123" s="10">
        <v>2023</v>
      </c>
      <c r="Q123" s="6">
        <v>49.396700796415402</v>
      </c>
      <c r="R123" s="6">
        <v>63.098937582273102</v>
      </c>
      <c r="S123" s="10">
        <v>2037</v>
      </c>
      <c r="T123" s="6">
        <v>23.972520505459499</v>
      </c>
      <c r="U123" s="6">
        <v>31.124528688744601</v>
      </c>
      <c r="V123" s="10">
        <v>2050</v>
      </c>
      <c r="W123" s="6">
        <v>11.9157400767387</v>
      </c>
      <c r="X123" s="6">
        <v>23.3653112362712</v>
      </c>
      <c r="Y123" s="6">
        <v>0.68728522336769504</v>
      </c>
      <c r="Z123" s="6">
        <v>1.3170731707317</v>
      </c>
      <c r="AA123" s="7">
        <v>2050</v>
      </c>
      <c r="AB123" s="7">
        <v>11.9157400767387</v>
      </c>
      <c r="AC123" s="7">
        <v>23.3653112362712</v>
      </c>
      <c r="AD123" s="13">
        <v>2017</v>
      </c>
      <c r="AE123" s="6">
        <v>50.708283835785501</v>
      </c>
      <c r="AF123" s="13">
        <v>2009</v>
      </c>
      <c r="AG123" s="6">
        <v>29.5479566025246</v>
      </c>
      <c r="AH123" s="13">
        <v>2004</v>
      </c>
      <c r="AI123" s="6">
        <v>18.298247500140398</v>
      </c>
      <c r="AJ123" s="6">
        <v>3.2000000000000002E-3</v>
      </c>
      <c r="AK123" s="6">
        <v>2.5000000000000001E-3</v>
      </c>
      <c r="AL123" s="33">
        <f t="shared" si="7"/>
        <v>2050</v>
      </c>
      <c r="AM123" s="33">
        <f t="shared" si="8"/>
        <v>11.9157400767387</v>
      </c>
      <c r="AN123" s="29">
        <f t="shared" si="9"/>
        <v>764</v>
      </c>
      <c r="AO123" s="29">
        <f t="shared" si="10"/>
        <v>2.3199999999999998</v>
      </c>
      <c r="AP123" s="29">
        <f t="shared" si="11"/>
        <v>0.14000000000000001</v>
      </c>
      <c r="AQ123" s="34">
        <f t="shared" si="12"/>
        <v>0.43103448275862072</v>
      </c>
    </row>
    <row r="124" spans="1:43" x14ac:dyDescent="0.75">
      <c r="A124" s="5" t="s">
        <v>159</v>
      </c>
      <c r="B124" s="22">
        <v>174</v>
      </c>
      <c r="C124" s="22">
        <v>1.89</v>
      </c>
      <c r="D124" s="22">
        <v>0.15</v>
      </c>
      <c r="E124" s="22">
        <v>5420</v>
      </c>
      <c r="F124" s="20">
        <v>9.41619585687382</v>
      </c>
      <c r="G124" s="22">
        <v>0.39297527104679603</v>
      </c>
      <c r="H124" s="18">
        <v>6.0699999999999997E-2</v>
      </c>
      <c r="I124" s="15">
        <v>2.79870515845923E-3</v>
      </c>
      <c r="J124" s="24">
        <v>0.39323000000000002</v>
      </c>
      <c r="K124" s="18">
        <v>0.88500000000000001</v>
      </c>
      <c r="L124" s="15">
        <v>3.50613953088008E-2</v>
      </c>
      <c r="M124" s="18">
        <v>0.1062</v>
      </c>
      <c r="N124" s="15">
        <v>4.4321480159850201E-3</v>
      </c>
      <c r="O124" s="24">
        <v>0.74590000000000001</v>
      </c>
      <c r="P124" s="10">
        <v>650</v>
      </c>
      <c r="Q124" s="6">
        <v>25.638949921161501</v>
      </c>
      <c r="R124" s="6">
        <v>29.205916432635401</v>
      </c>
      <c r="S124" s="10">
        <v>642</v>
      </c>
      <c r="T124" s="6">
        <v>18.7717039158624</v>
      </c>
      <c r="U124" s="6">
        <v>21.643760293159598</v>
      </c>
      <c r="V124" s="10">
        <v>614</v>
      </c>
      <c r="W124" s="6">
        <v>98.003183091239194</v>
      </c>
      <c r="X124" s="6">
        <v>100.81901089779301</v>
      </c>
      <c r="Y124" s="6">
        <v>-1.2461059190031101</v>
      </c>
      <c r="Z124" s="6">
        <v>-5.8631921824104296</v>
      </c>
      <c r="AA124" s="7">
        <v>650</v>
      </c>
      <c r="AB124" s="7">
        <v>25.638949921161501</v>
      </c>
      <c r="AC124" s="7">
        <v>29.205916432635401</v>
      </c>
      <c r="AD124" s="13">
        <v>648</v>
      </c>
      <c r="AE124" s="6">
        <v>26.136043179100898</v>
      </c>
      <c r="AF124" s="13">
        <v>620</v>
      </c>
      <c r="AG124" s="6">
        <v>20.735497773258398</v>
      </c>
      <c r="AH124" s="13">
        <v>528</v>
      </c>
      <c r="AI124" s="6">
        <v>89.779752149440398</v>
      </c>
      <c r="AJ124" s="6">
        <v>3.5000000000000001E-3</v>
      </c>
      <c r="AK124" s="6">
        <v>2.0999999999999999E-3</v>
      </c>
      <c r="AL124" s="33">
        <f t="shared" si="7"/>
        <v>650</v>
      </c>
      <c r="AM124" s="33">
        <f t="shared" si="8"/>
        <v>25.638949921161501</v>
      </c>
      <c r="AN124" s="29">
        <f t="shared" si="9"/>
        <v>174</v>
      </c>
      <c r="AO124" s="29">
        <f t="shared" si="10"/>
        <v>1.89</v>
      </c>
      <c r="AP124" s="29">
        <f t="shared" si="11"/>
        <v>0.15</v>
      </c>
      <c r="AQ124" s="34">
        <f t="shared" si="12"/>
        <v>0.52910052910052918</v>
      </c>
    </row>
    <row r="125" spans="1:43" x14ac:dyDescent="0.75">
      <c r="A125" s="5" t="s">
        <v>160</v>
      </c>
      <c r="B125" s="22">
        <v>1650</v>
      </c>
      <c r="C125" s="22">
        <v>1.39</v>
      </c>
      <c r="D125" s="22">
        <v>0.16</v>
      </c>
      <c r="E125" s="22">
        <v>3300</v>
      </c>
      <c r="F125" s="20">
        <v>120.336943441637</v>
      </c>
      <c r="G125" s="22">
        <v>6.5285894398175097</v>
      </c>
      <c r="H125" s="18">
        <v>4.9099999999999998E-2</v>
      </c>
      <c r="I125" s="15">
        <v>3.2329161978707E-3</v>
      </c>
      <c r="J125" s="24">
        <v>0.76246999999999998</v>
      </c>
      <c r="K125" s="18">
        <v>5.5500000000000001E-2</v>
      </c>
      <c r="L125" s="15">
        <v>2.3840226697747599E-3</v>
      </c>
      <c r="M125" s="18">
        <v>8.3099999999999997E-3</v>
      </c>
      <c r="N125" s="15">
        <v>4.50838925214982E-4</v>
      </c>
      <c r="O125" s="24">
        <v>0.63805000000000001</v>
      </c>
      <c r="P125" s="10">
        <v>53.4</v>
      </c>
      <c r="Q125" s="6">
        <v>2.8716616804089798</v>
      </c>
      <c r="R125" s="6">
        <v>3.1125737278741998</v>
      </c>
      <c r="S125" s="10">
        <v>54.9</v>
      </c>
      <c r="T125" s="6">
        <v>2.30425072792969</v>
      </c>
      <c r="U125" s="6">
        <v>2.6010614202668298</v>
      </c>
      <c r="V125" s="10">
        <v>140</v>
      </c>
      <c r="W125" s="6">
        <v>193.35137904137699</v>
      </c>
      <c r="X125" s="6">
        <v>196.47757149066399</v>
      </c>
      <c r="Y125" s="6">
        <v>2.7322404371584699</v>
      </c>
      <c r="Z125" s="6">
        <v>61.857142857142897</v>
      </c>
      <c r="AA125" s="7">
        <v>53.4</v>
      </c>
      <c r="AB125" s="7">
        <v>2.8716616804089798</v>
      </c>
      <c r="AC125" s="7">
        <v>3.1125737278741998</v>
      </c>
      <c r="AD125" s="13">
        <v>53.3</v>
      </c>
      <c r="AE125" s="6">
        <v>2.92634427344586</v>
      </c>
      <c r="AF125" s="13">
        <v>53.2</v>
      </c>
      <c r="AG125" s="6">
        <v>2.9362921205432699</v>
      </c>
      <c r="AH125" s="13">
        <v>52.9</v>
      </c>
      <c r="AI125" s="6">
        <v>181.325698750073</v>
      </c>
      <c r="AJ125" s="6">
        <v>2.8E-3</v>
      </c>
      <c r="AK125" s="6">
        <v>3.3E-3</v>
      </c>
      <c r="AL125" s="33">
        <f t="shared" si="7"/>
        <v>53.4</v>
      </c>
      <c r="AM125" s="33">
        <f t="shared" si="8"/>
        <v>2.8716616804089798</v>
      </c>
      <c r="AN125" s="29">
        <f t="shared" si="9"/>
        <v>1650</v>
      </c>
      <c r="AO125" s="29">
        <f t="shared" si="10"/>
        <v>1.39</v>
      </c>
      <c r="AP125" s="29">
        <f t="shared" si="11"/>
        <v>0.16</v>
      </c>
      <c r="AQ125" s="34">
        <f t="shared" si="12"/>
        <v>0.71942446043165476</v>
      </c>
    </row>
    <row r="126" spans="1:43" x14ac:dyDescent="0.75">
      <c r="A126" s="5" t="s">
        <v>161</v>
      </c>
      <c r="B126" s="22">
        <v>377</v>
      </c>
      <c r="C126" s="22">
        <v>3.01</v>
      </c>
      <c r="D126" s="22">
        <v>0.11</v>
      </c>
      <c r="E126" s="22">
        <v>4950</v>
      </c>
      <c r="F126" s="20">
        <v>20.703933747412002</v>
      </c>
      <c r="G126" s="22">
        <v>0.67170304741159403</v>
      </c>
      <c r="H126" s="18">
        <v>5.4300000000000001E-2</v>
      </c>
      <c r="I126" s="15">
        <v>2.5210056306654801E-3</v>
      </c>
      <c r="J126" s="24">
        <v>0.25833</v>
      </c>
      <c r="K126" s="18">
        <v>0.36099999999999999</v>
      </c>
      <c r="L126" s="15">
        <v>1.2327735248617201E-2</v>
      </c>
      <c r="M126" s="18">
        <v>4.8300000000000003E-2</v>
      </c>
      <c r="N126" s="15">
        <v>1.5670093222760299E-3</v>
      </c>
      <c r="O126" s="24">
        <v>0.80106999999999995</v>
      </c>
      <c r="P126" s="10">
        <v>304</v>
      </c>
      <c r="Q126" s="6">
        <v>9.4547407098413796</v>
      </c>
      <c r="R126" s="6">
        <v>11.5952828986497</v>
      </c>
      <c r="S126" s="10">
        <v>312</v>
      </c>
      <c r="T126" s="6">
        <v>9.01090049202198</v>
      </c>
      <c r="U126" s="6">
        <v>10.874060328083299</v>
      </c>
      <c r="V126" s="10">
        <v>373</v>
      </c>
      <c r="W126" s="6">
        <v>131.22182624334201</v>
      </c>
      <c r="X126" s="6">
        <v>135.30078608751799</v>
      </c>
      <c r="Y126" s="6">
        <v>2.5641025641025701</v>
      </c>
      <c r="Z126" s="6">
        <v>18.498659517426301</v>
      </c>
      <c r="AA126" s="7">
        <v>304</v>
      </c>
      <c r="AB126" s="7">
        <v>9.4547407098413796</v>
      </c>
      <c r="AC126" s="7">
        <v>11.5952828986497</v>
      </c>
      <c r="AD126" s="13">
        <v>303</v>
      </c>
      <c r="AE126" s="6">
        <v>9.8602800107467505</v>
      </c>
      <c r="AF126" s="13">
        <v>298.10000000000002</v>
      </c>
      <c r="AG126" s="6">
        <v>8.9285635842011004</v>
      </c>
      <c r="AH126" s="13">
        <v>268</v>
      </c>
      <c r="AI126" s="6">
        <v>125.80741107994299</v>
      </c>
      <c r="AJ126" s="6">
        <v>3.5999999999999999E-3</v>
      </c>
      <c r="AK126" s="6">
        <v>1.6000000000000001E-3</v>
      </c>
      <c r="AL126" s="33">
        <f t="shared" si="7"/>
        <v>304</v>
      </c>
      <c r="AM126" s="33">
        <f t="shared" si="8"/>
        <v>9.4547407098413796</v>
      </c>
      <c r="AN126" s="29">
        <f t="shared" si="9"/>
        <v>377</v>
      </c>
      <c r="AO126" s="29">
        <f t="shared" si="10"/>
        <v>3.01</v>
      </c>
      <c r="AP126" s="29">
        <f t="shared" si="11"/>
        <v>0.11</v>
      </c>
      <c r="AQ126" s="34">
        <f t="shared" si="12"/>
        <v>0.33222591362126247</v>
      </c>
    </row>
    <row r="127" spans="1:43" x14ac:dyDescent="0.75">
      <c r="A127" s="5" t="s">
        <v>162</v>
      </c>
      <c r="B127" s="22">
        <v>1140</v>
      </c>
      <c r="C127" s="22">
        <v>1.33</v>
      </c>
      <c r="D127" s="22">
        <v>0.18</v>
      </c>
      <c r="E127" s="22">
        <v>2370</v>
      </c>
      <c r="F127" s="20">
        <v>112.994350282486</v>
      </c>
      <c r="G127" s="22">
        <v>6.6732805280613299</v>
      </c>
      <c r="H127" s="18">
        <v>5.0599999999999999E-2</v>
      </c>
      <c r="I127" s="15">
        <v>4.2060861750331498E-3</v>
      </c>
      <c r="J127" s="24">
        <v>0.45660000000000001</v>
      </c>
      <c r="K127" s="18">
        <v>6.0699999999999997E-2</v>
      </c>
      <c r="L127" s="15">
        <v>3.0742455933773401E-3</v>
      </c>
      <c r="M127" s="18">
        <v>8.8500000000000002E-3</v>
      </c>
      <c r="N127" s="15">
        <v>5.2266801415908298E-4</v>
      </c>
      <c r="O127" s="24">
        <v>0.80822000000000005</v>
      </c>
      <c r="P127" s="10">
        <v>56.8</v>
      </c>
      <c r="Q127" s="6">
        <v>3.34863392672615</v>
      </c>
      <c r="R127" s="6">
        <v>3.58423310073097</v>
      </c>
      <c r="S127" s="10">
        <v>59.8</v>
      </c>
      <c r="T127" s="6">
        <v>2.9364900195239998</v>
      </c>
      <c r="U127" s="6">
        <v>3.21675246939806</v>
      </c>
      <c r="V127" s="10">
        <v>200</v>
      </c>
      <c r="W127" s="6">
        <v>126.01649768713401</v>
      </c>
      <c r="X127" s="6">
        <v>126.93629152453001</v>
      </c>
      <c r="Y127" s="6">
        <v>5.0167224080267498</v>
      </c>
      <c r="Z127" s="6">
        <v>71.599999999999994</v>
      </c>
      <c r="AA127" s="7">
        <v>56.8</v>
      </c>
      <c r="AB127" s="7">
        <v>3.34863392672615</v>
      </c>
      <c r="AC127" s="7">
        <v>3.58423310073097</v>
      </c>
      <c r="AD127" s="13">
        <v>56.6</v>
      </c>
      <c r="AE127" s="6">
        <v>3.4044205344259999</v>
      </c>
      <c r="AF127" s="13">
        <v>56.5</v>
      </c>
      <c r="AG127" s="6">
        <v>3.4270955100148699</v>
      </c>
      <c r="AH127" s="13">
        <v>56.6</v>
      </c>
      <c r="AI127" s="6">
        <v>102.564298171106</v>
      </c>
      <c r="AJ127" s="6">
        <v>4.4000000000000003E-3</v>
      </c>
      <c r="AK127" s="6">
        <v>3.5999999999999999E-3</v>
      </c>
      <c r="AL127" s="33">
        <f t="shared" si="7"/>
        <v>56.8</v>
      </c>
      <c r="AM127" s="33">
        <f t="shared" si="8"/>
        <v>3.34863392672615</v>
      </c>
      <c r="AN127" s="29">
        <f t="shared" si="9"/>
        <v>1140</v>
      </c>
      <c r="AO127" s="29">
        <f t="shared" si="10"/>
        <v>1.33</v>
      </c>
      <c r="AP127" s="29">
        <f t="shared" si="11"/>
        <v>0.18</v>
      </c>
      <c r="AQ127" s="34">
        <f t="shared" si="12"/>
        <v>0.75187969924812026</v>
      </c>
    </row>
    <row r="128" spans="1:43" x14ac:dyDescent="0.75">
      <c r="A128" s="5" t="s">
        <v>163</v>
      </c>
      <c r="B128" s="22">
        <v>1220</v>
      </c>
      <c r="C128" s="22">
        <v>3.44</v>
      </c>
      <c r="D128" s="22">
        <v>0.39</v>
      </c>
      <c r="E128" s="22">
        <v>14980</v>
      </c>
      <c r="F128" s="20">
        <v>20</v>
      </c>
      <c r="G128" s="22">
        <v>1.31460868702439</v>
      </c>
      <c r="H128" s="18">
        <v>5.3400000000000003E-2</v>
      </c>
      <c r="I128" s="15">
        <v>1.8580910186527301E-3</v>
      </c>
      <c r="J128" s="24">
        <v>0.69694</v>
      </c>
      <c r="K128" s="18">
        <v>0.36099999999999999</v>
      </c>
      <c r="L128" s="15">
        <v>1.7663240256532799E-2</v>
      </c>
      <c r="M128" s="18">
        <v>0.05</v>
      </c>
      <c r="N128" s="15">
        <v>3.28652171756098E-3</v>
      </c>
      <c r="O128" s="24">
        <v>0.89820999999999995</v>
      </c>
      <c r="P128" s="10">
        <v>314</v>
      </c>
      <c r="Q128" s="6">
        <v>20.349348354164899</v>
      </c>
      <c r="R128" s="6">
        <v>21.499438357259201</v>
      </c>
      <c r="S128" s="10">
        <v>312</v>
      </c>
      <c r="T128" s="6">
        <v>13.362235130288701</v>
      </c>
      <c r="U128" s="6">
        <v>14.683262172242101</v>
      </c>
      <c r="V128" s="10">
        <v>320</v>
      </c>
      <c r="W128" s="6">
        <v>80.729767433098104</v>
      </c>
      <c r="X128" s="6">
        <v>85.4461388852433</v>
      </c>
      <c r="Y128" s="6">
        <v>-0.64102564102563497</v>
      </c>
      <c r="Z128" s="6">
        <v>1.875</v>
      </c>
      <c r="AA128" s="7">
        <v>314</v>
      </c>
      <c r="AB128" s="7">
        <v>20.349348354164899</v>
      </c>
      <c r="AC128" s="7">
        <v>21.499438357259201</v>
      </c>
      <c r="AD128" s="13">
        <v>313</v>
      </c>
      <c r="AE128" s="6">
        <v>20.349348354164899</v>
      </c>
      <c r="AF128" s="13">
        <v>299</v>
      </c>
      <c r="AG128" s="6">
        <v>16.6439576927221</v>
      </c>
      <c r="AH128" s="13">
        <v>216</v>
      </c>
      <c r="AI128" s="6">
        <v>50.424273418683001</v>
      </c>
      <c r="AJ128" s="6">
        <v>4.0000000000000001E-3</v>
      </c>
      <c r="AK128" s="6">
        <v>3.3E-3</v>
      </c>
      <c r="AL128" s="33">
        <f t="shared" si="7"/>
        <v>314</v>
      </c>
      <c r="AM128" s="33">
        <f t="shared" si="8"/>
        <v>20.349348354164899</v>
      </c>
      <c r="AN128" s="29">
        <f t="shared" si="9"/>
        <v>1220</v>
      </c>
      <c r="AO128" s="29">
        <f t="shared" si="10"/>
        <v>3.44</v>
      </c>
      <c r="AP128" s="29">
        <f t="shared" si="11"/>
        <v>0.39</v>
      </c>
      <c r="AQ128" s="34">
        <f t="shared" si="12"/>
        <v>0.29069767441860467</v>
      </c>
    </row>
    <row r="129" spans="1:43" x14ac:dyDescent="0.75">
      <c r="A129" s="5" t="s">
        <v>164</v>
      </c>
      <c r="B129" s="22">
        <v>342</v>
      </c>
      <c r="C129" s="22">
        <v>1.52</v>
      </c>
      <c r="D129" s="22">
        <v>0.18</v>
      </c>
      <c r="E129" s="22">
        <v>17830</v>
      </c>
      <c r="F129" s="20">
        <v>18.7617260787992</v>
      </c>
      <c r="G129" s="22">
        <v>1.4086973324090499</v>
      </c>
      <c r="H129" s="18">
        <v>0.23400000000000001</v>
      </c>
      <c r="I129" s="15">
        <v>9.8770131603615197E-3</v>
      </c>
      <c r="J129" s="24">
        <v>0.65659000000000001</v>
      </c>
      <c r="K129" s="18">
        <v>1.68</v>
      </c>
      <c r="L129" s="15">
        <v>0.10050126160402199</v>
      </c>
      <c r="M129" s="18">
        <v>5.33E-2</v>
      </c>
      <c r="N129" s="15">
        <v>4.0019541646675602E-3</v>
      </c>
      <c r="O129" s="24">
        <v>0.87024000000000001</v>
      </c>
      <c r="P129" s="10">
        <v>334</v>
      </c>
      <c r="Q129" s="6">
        <v>24.524409291371999</v>
      </c>
      <c r="R129" s="6">
        <v>25.608536672199801</v>
      </c>
      <c r="S129" s="10">
        <v>989</v>
      </c>
      <c r="T129" s="6">
        <v>37.615217612380697</v>
      </c>
      <c r="U129" s="6">
        <v>40.272020716432102</v>
      </c>
      <c r="V129" s="10">
        <v>3060</v>
      </c>
      <c r="W129" s="6">
        <v>61.963727746013497</v>
      </c>
      <c r="X129" s="6">
        <v>62.415335400531298</v>
      </c>
      <c r="Y129" s="6">
        <v>66.228513650151697</v>
      </c>
      <c r="Z129" s="6">
        <v>89.084967320261399</v>
      </c>
      <c r="AA129" s="7" t="s">
        <v>35</v>
      </c>
      <c r="AB129" s="7" t="s">
        <v>35</v>
      </c>
      <c r="AC129" s="7" t="s">
        <v>35</v>
      </c>
      <c r="AD129" s="13">
        <v>262</v>
      </c>
      <c r="AE129" s="6">
        <v>22.226620325428101</v>
      </c>
      <c r="AF129" s="13">
        <v>270</v>
      </c>
      <c r="AG129" s="6">
        <v>26.497199777085001</v>
      </c>
      <c r="AH129" s="13">
        <v>334</v>
      </c>
      <c r="AI129" s="6">
        <v>25.458113759312301</v>
      </c>
      <c r="AJ129" s="6">
        <v>0.23100000000000001</v>
      </c>
      <c r="AK129" s="6">
        <v>0.02</v>
      </c>
      <c r="AL129" s="33" t="str">
        <f t="shared" si="7"/>
        <v>Discordant</v>
      </c>
      <c r="AM129" s="33" t="str">
        <f t="shared" si="8"/>
        <v>Discordant</v>
      </c>
      <c r="AN129" s="29">
        <f t="shared" si="9"/>
        <v>342</v>
      </c>
      <c r="AO129" s="29">
        <f t="shared" si="10"/>
        <v>1.52</v>
      </c>
      <c r="AP129" s="29">
        <f t="shared" si="11"/>
        <v>0.18</v>
      </c>
      <c r="AQ129" s="34">
        <f t="shared" si="12"/>
        <v>0.65789473684210531</v>
      </c>
    </row>
    <row r="130" spans="1:43" x14ac:dyDescent="0.75">
      <c r="A130" s="5" t="s">
        <v>165</v>
      </c>
      <c r="B130" s="22">
        <v>93.8</v>
      </c>
      <c r="C130" s="22">
        <v>4.93</v>
      </c>
      <c r="D130" s="22">
        <v>0.26</v>
      </c>
      <c r="E130" s="22">
        <v>1180</v>
      </c>
      <c r="F130" s="20">
        <v>18.4842883548983</v>
      </c>
      <c r="G130" s="22">
        <v>0.78752884399911405</v>
      </c>
      <c r="H130" s="18">
        <v>5.3600000000000002E-2</v>
      </c>
      <c r="I130" s="15">
        <v>7.2739485633636601E-3</v>
      </c>
      <c r="J130" s="24">
        <v>0.15286</v>
      </c>
      <c r="K130" s="18">
        <v>0.39900000000000002</v>
      </c>
      <c r="L130" s="15">
        <v>2.0249322881518799E-2</v>
      </c>
      <c r="M130" s="18">
        <v>5.4100000000000002E-2</v>
      </c>
      <c r="N130" s="15">
        <v>2.3049472959050499E-3</v>
      </c>
      <c r="O130" s="24">
        <v>0.53276999999999997</v>
      </c>
      <c r="P130" s="10">
        <v>339</v>
      </c>
      <c r="Q130" s="6">
        <v>14.117004006412801</v>
      </c>
      <c r="R130" s="6">
        <v>15.974952891508099</v>
      </c>
      <c r="S130" s="10">
        <v>340</v>
      </c>
      <c r="T130" s="6">
        <v>14.6711795198809</v>
      </c>
      <c r="U130" s="6">
        <v>16.064786137472002</v>
      </c>
      <c r="V130" s="10">
        <v>330</v>
      </c>
      <c r="W130" s="6">
        <v>316.46896662256302</v>
      </c>
      <c r="X130" s="6">
        <v>317.57507093118397</v>
      </c>
      <c r="Y130" s="6">
        <v>0.29411764705882598</v>
      </c>
      <c r="Z130" s="6">
        <v>-2.7272727272727302</v>
      </c>
      <c r="AA130" s="7">
        <v>339</v>
      </c>
      <c r="AB130" s="7">
        <v>14.117004006412801</v>
      </c>
      <c r="AC130" s="7">
        <v>15.974952891508099</v>
      </c>
      <c r="AD130" s="13">
        <v>339</v>
      </c>
      <c r="AE130" s="6">
        <v>14.117004006412801</v>
      </c>
      <c r="AF130" s="13">
        <v>325</v>
      </c>
      <c r="AG130" s="6">
        <v>11.1291737565991</v>
      </c>
      <c r="AH130" s="13">
        <v>280</v>
      </c>
      <c r="AI130" s="6">
        <v>307.05063887761702</v>
      </c>
      <c r="AJ130" s="6">
        <v>2.3999999999999998E-3</v>
      </c>
      <c r="AK130" s="6">
        <v>4.1000000000000003E-3</v>
      </c>
      <c r="AL130" s="33">
        <f t="shared" si="7"/>
        <v>339</v>
      </c>
      <c r="AM130" s="33">
        <f t="shared" si="8"/>
        <v>14.117004006412801</v>
      </c>
      <c r="AN130" s="29">
        <f t="shared" si="9"/>
        <v>93.8</v>
      </c>
      <c r="AO130" s="29">
        <f t="shared" si="10"/>
        <v>4.93</v>
      </c>
      <c r="AP130" s="29">
        <f t="shared" si="11"/>
        <v>0.26</v>
      </c>
      <c r="AQ130" s="34">
        <f t="shared" si="12"/>
        <v>0.20283975659229211</v>
      </c>
    </row>
    <row r="131" spans="1:43" x14ac:dyDescent="0.75">
      <c r="A131" s="5" t="s">
        <v>166</v>
      </c>
      <c r="B131" s="22">
        <v>561</v>
      </c>
      <c r="C131" s="22">
        <v>4.26</v>
      </c>
      <c r="D131" s="22">
        <v>0.61</v>
      </c>
      <c r="E131" s="22">
        <v>9500</v>
      </c>
      <c r="F131" s="20">
        <v>15.015015015015001</v>
      </c>
      <c r="G131" s="22">
        <v>1.0305871425464199</v>
      </c>
      <c r="H131" s="18">
        <v>5.9400000000000001E-2</v>
      </c>
      <c r="I131" s="15">
        <v>2.9345501916904502E-3</v>
      </c>
      <c r="J131" s="24">
        <v>0.84414</v>
      </c>
      <c r="K131" s="18">
        <v>0.52700000000000002</v>
      </c>
      <c r="L131" s="15">
        <v>2.44797565682341E-2</v>
      </c>
      <c r="M131" s="18">
        <v>6.6600000000000006E-2</v>
      </c>
      <c r="N131" s="15">
        <v>4.5712311059932197E-3</v>
      </c>
      <c r="O131" s="24">
        <v>0.83938999999999997</v>
      </c>
      <c r="P131" s="10">
        <v>415</v>
      </c>
      <c r="Q131" s="6">
        <v>27.452615027837499</v>
      </c>
      <c r="R131" s="6">
        <v>28.920613755359799</v>
      </c>
      <c r="S131" s="10">
        <v>428</v>
      </c>
      <c r="T131" s="6">
        <v>16.481245007922499</v>
      </c>
      <c r="U131" s="6">
        <v>18.285333766247302</v>
      </c>
      <c r="V131" s="10">
        <v>540</v>
      </c>
      <c r="W131" s="6">
        <v>124.254415895769</v>
      </c>
      <c r="X131" s="6">
        <v>129.595751287388</v>
      </c>
      <c r="Y131" s="6">
        <v>3.0373831775700899</v>
      </c>
      <c r="Z131" s="6">
        <v>23.148148148148199</v>
      </c>
      <c r="AA131" s="7">
        <v>415</v>
      </c>
      <c r="AB131" s="7">
        <v>27.452615027837499</v>
      </c>
      <c r="AC131" s="7">
        <v>28.920613755359799</v>
      </c>
      <c r="AD131" s="13">
        <v>412</v>
      </c>
      <c r="AE131" s="6">
        <v>28.024115898037699</v>
      </c>
      <c r="AF131" s="13">
        <v>392</v>
      </c>
      <c r="AG131" s="6">
        <v>23.616147802111399</v>
      </c>
      <c r="AH131" s="13">
        <v>298</v>
      </c>
      <c r="AI131" s="6">
        <v>87.426882991438504</v>
      </c>
      <c r="AJ131" s="6">
        <v>9.2999999999999992E-3</v>
      </c>
      <c r="AK131" s="6">
        <v>5.4000000000000003E-3</v>
      </c>
      <c r="AL131" s="33">
        <f t="shared" si="7"/>
        <v>415</v>
      </c>
      <c r="AM131" s="33">
        <f t="shared" si="8"/>
        <v>27.452615027837499</v>
      </c>
      <c r="AN131" s="29">
        <f t="shared" si="9"/>
        <v>561</v>
      </c>
      <c r="AO131" s="29">
        <f t="shared" si="10"/>
        <v>4.26</v>
      </c>
      <c r="AP131" s="29">
        <f t="shared" si="11"/>
        <v>0.61</v>
      </c>
      <c r="AQ131" s="34">
        <f t="shared" si="12"/>
        <v>0.23474178403755869</v>
      </c>
    </row>
    <row r="132" spans="1:43" x14ac:dyDescent="0.75">
      <c r="A132" s="5" t="s">
        <v>167</v>
      </c>
      <c r="B132" s="22">
        <v>494</v>
      </c>
      <c r="C132" s="22">
        <v>4.22</v>
      </c>
      <c r="D132" s="22">
        <v>0.4</v>
      </c>
      <c r="E132" s="22">
        <v>5270</v>
      </c>
      <c r="F132" s="20">
        <v>20.325203252032502</v>
      </c>
      <c r="G132" s="22">
        <v>0.98985774592553299</v>
      </c>
      <c r="H132" s="18">
        <v>5.4199999999999998E-2</v>
      </c>
      <c r="I132" s="15">
        <v>2.6179644536078401E-3</v>
      </c>
      <c r="J132" s="24">
        <v>0.84158999999999995</v>
      </c>
      <c r="K132" s="18">
        <v>0.37</v>
      </c>
      <c r="L132" s="15">
        <v>1.47478609974464E-2</v>
      </c>
      <c r="M132" s="18">
        <v>4.9200000000000001E-2</v>
      </c>
      <c r="N132" s="15">
        <v>2.39608925409718E-3</v>
      </c>
      <c r="O132" s="24">
        <v>0.65876999999999997</v>
      </c>
      <c r="P132" s="10">
        <v>309</v>
      </c>
      <c r="Q132" s="6">
        <v>14.7801163527866</v>
      </c>
      <c r="R132" s="6">
        <v>16.282658562862899</v>
      </c>
      <c r="S132" s="10">
        <v>319</v>
      </c>
      <c r="T132" s="6">
        <v>10.891119411296801</v>
      </c>
      <c r="U132" s="6">
        <v>12.5310021092124</v>
      </c>
      <c r="V132" s="10">
        <v>362</v>
      </c>
      <c r="W132" s="6">
        <v>128.47322647838601</v>
      </c>
      <c r="X132" s="6">
        <v>132.32432068901599</v>
      </c>
      <c r="Y132" s="6">
        <v>3.1347962382445198</v>
      </c>
      <c r="Z132" s="6">
        <v>14.6408839779006</v>
      </c>
      <c r="AA132" s="7">
        <v>309</v>
      </c>
      <c r="AB132" s="7">
        <v>14.7801163527866</v>
      </c>
      <c r="AC132" s="7">
        <v>16.282658562862899</v>
      </c>
      <c r="AD132" s="13">
        <v>308</v>
      </c>
      <c r="AE132" s="6">
        <v>15.313093724062099</v>
      </c>
      <c r="AF132" s="13">
        <v>301</v>
      </c>
      <c r="AG132" s="6">
        <v>13.953798122057201</v>
      </c>
      <c r="AH132" s="13">
        <v>255</v>
      </c>
      <c r="AI132" s="6">
        <v>116.646534118107</v>
      </c>
      <c r="AJ132" s="6">
        <v>3.8E-3</v>
      </c>
      <c r="AK132" s="6">
        <v>3.0000000000000001E-3</v>
      </c>
      <c r="AL132" s="33">
        <f t="shared" si="7"/>
        <v>309</v>
      </c>
      <c r="AM132" s="33">
        <f t="shared" si="8"/>
        <v>14.7801163527866</v>
      </c>
      <c r="AN132" s="29">
        <f t="shared" si="9"/>
        <v>494</v>
      </c>
      <c r="AO132" s="29">
        <f t="shared" si="10"/>
        <v>4.22</v>
      </c>
      <c r="AP132" s="29">
        <f t="shared" si="11"/>
        <v>0.4</v>
      </c>
      <c r="AQ132" s="34">
        <f t="shared" si="12"/>
        <v>0.23696682464454977</v>
      </c>
    </row>
    <row r="133" spans="1:43" x14ac:dyDescent="0.75">
      <c r="A133" s="5" t="s">
        <v>168</v>
      </c>
      <c r="B133" s="22">
        <v>755</v>
      </c>
      <c r="C133" s="22">
        <v>1.655</v>
      </c>
      <c r="D133" s="22">
        <v>5.8999999999999997E-2</v>
      </c>
      <c r="E133" s="22">
        <v>7100</v>
      </c>
      <c r="F133" s="20">
        <v>26.0416666666667</v>
      </c>
      <c r="G133" s="22">
        <v>0.916303877533447</v>
      </c>
      <c r="H133" s="18">
        <v>5.1999999999999998E-2</v>
      </c>
      <c r="I133" s="15">
        <v>1.9139820388058199E-3</v>
      </c>
      <c r="J133" s="24">
        <v>0.84630000000000005</v>
      </c>
      <c r="K133" s="18">
        <v>0.2742</v>
      </c>
      <c r="L133" s="15">
        <v>8.3649191210913507E-3</v>
      </c>
      <c r="M133" s="18">
        <v>3.8399999999999997E-2</v>
      </c>
      <c r="N133" s="15">
        <v>1.3511450456557201E-3</v>
      </c>
      <c r="O133" s="24">
        <v>0.63041999999999998</v>
      </c>
      <c r="P133" s="10">
        <v>242.6</v>
      </c>
      <c r="Q133" s="6">
        <v>8.2421233039871495</v>
      </c>
      <c r="R133" s="6">
        <v>9.8467528810359095</v>
      </c>
      <c r="S133" s="10">
        <v>245.9</v>
      </c>
      <c r="T133" s="6">
        <v>6.6822194594870901</v>
      </c>
      <c r="U133" s="6">
        <v>8.3089002126026106</v>
      </c>
      <c r="V133" s="10">
        <v>277</v>
      </c>
      <c r="W133" s="6">
        <v>95.962136161034493</v>
      </c>
      <c r="X133" s="6">
        <v>100.736323833464</v>
      </c>
      <c r="Y133" s="6">
        <v>1.3420089467263101</v>
      </c>
      <c r="Z133" s="6">
        <v>12.418772563176899</v>
      </c>
      <c r="AA133" s="7">
        <v>242.6</v>
      </c>
      <c r="AB133" s="7">
        <v>8.2421233039871495</v>
      </c>
      <c r="AC133" s="7">
        <v>9.8467528810359095</v>
      </c>
      <c r="AD133" s="13">
        <v>242.1</v>
      </c>
      <c r="AE133" s="6">
        <v>8.32945595811203</v>
      </c>
      <c r="AF133" s="13">
        <v>238.5</v>
      </c>
      <c r="AG133" s="6">
        <v>7.3884218142136397</v>
      </c>
      <c r="AH133" s="13">
        <v>202</v>
      </c>
      <c r="AI133" s="6">
        <v>88.858154249280503</v>
      </c>
      <c r="AJ133" s="6">
        <v>2.3E-3</v>
      </c>
      <c r="AK133" s="6">
        <v>1.6000000000000001E-3</v>
      </c>
      <c r="AL133" s="33">
        <f t="shared" ref="AL133:AL196" si="13">AA133</f>
        <v>242.6</v>
      </c>
      <c r="AM133" s="33">
        <f t="shared" ref="AM133:AM196" si="14">AB133</f>
        <v>8.2421233039871495</v>
      </c>
      <c r="AN133" s="29">
        <f t="shared" ref="AN133:AN196" si="15">B133</f>
        <v>755</v>
      </c>
      <c r="AO133" s="29">
        <f t="shared" ref="AO133:AO196" si="16">C133</f>
        <v>1.655</v>
      </c>
      <c r="AP133" s="29">
        <f t="shared" ref="AP133:AP196" si="17">D133</f>
        <v>5.8999999999999997E-2</v>
      </c>
      <c r="AQ133" s="34">
        <f t="shared" ref="AQ133:AQ196" si="18">1/AO133</f>
        <v>0.60422960725075525</v>
      </c>
    </row>
    <row r="134" spans="1:43" x14ac:dyDescent="0.75">
      <c r="A134" s="5" t="s">
        <v>170</v>
      </c>
      <c r="B134" s="22">
        <v>309</v>
      </c>
      <c r="C134" s="22">
        <v>2.17</v>
      </c>
      <c r="D134" s="22">
        <v>0.15</v>
      </c>
      <c r="E134" s="22">
        <v>5520</v>
      </c>
      <c r="F134" s="20">
        <v>14.641288433382099</v>
      </c>
      <c r="G134" s="22">
        <v>0.529950150316292</v>
      </c>
      <c r="H134" s="18">
        <v>5.74E-2</v>
      </c>
      <c r="I134" s="15">
        <v>2.6909427825097202E-3</v>
      </c>
      <c r="J134" s="24">
        <v>0.74141000000000001</v>
      </c>
      <c r="K134" s="18">
        <v>0.54600000000000004</v>
      </c>
      <c r="L134" s="15">
        <v>2.0797977751695E-2</v>
      </c>
      <c r="M134" s="18">
        <v>6.83E-2</v>
      </c>
      <c r="N134" s="15">
        <v>2.4721591567089698E-3</v>
      </c>
      <c r="O134" s="24">
        <v>0.42070000000000002</v>
      </c>
      <c r="P134" s="10">
        <v>426</v>
      </c>
      <c r="Q134" s="6">
        <v>14.8712032884661</v>
      </c>
      <c r="R134" s="6">
        <v>17.547376702890201</v>
      </c>
      <c r="S134" s="10">
        <v>442</v>
      </c>
      <c r="T134" s="6">
        <v>13.6241666400549</v>
      </c>
      <c r="U134" s="6">
        <v>15.852425937722</v>
      </c>
      <c r="V134" s="10">
        <v>520</v>
      </c>
      <c r="W134" s="6">
        <v>119.847450774935</v>
      </c>
      <c r="X134" s="6">
        <v>123.45784173582</v>
      </c>
      <c r="Y134" s="6">
        <v>3.6199095022624399</v>
      </c>
      <c r="Z134" s="6">
        <v>18.076923076923102</v>
      </c>
      <c r="AA134" s="7">
        <v>426</v>
      </c>
      <c r="AB134" s="7">
        <v>14.8712032884661</v>
      </c>
      <c r="AC134" s="7">
        <v>17.547376702890201</v>
      </c>
      <c r="AD134" s="13">
        <v>423</v>
      </c>
      <c r="AE134" s="6">
        <v>15.3281990868753</v>
      </c>
      <c r="AF134" s="13">
        <v>412</v>
      </c>
      <c r="AG134" s="6">
        <v>13.1646844487813</v>
      </c>
      <c r="AH134" s="13">
        <v>350</v>
      </c>
      <c r="AI134" s="6">
        <v>106.115147162176</v>
      </c>
      <c r="AJ134" s="6">
        <v>5.1000000000000004E-3</v>
      </c>
      <c r="AK134" s="6">
        <v>2.5999999999999999E-3</v>
      </c>
      <c r="AL134" s="33">
        <f t="shared" si="13"/>
        <v>426</v>
      </c>
      <c r="AM134" s="33">
        <f t="shared" si="14"/>
        <v>14.8712032884661</v>
      </c>
      <c r="AN134" s="29">
        <f t="shared" si="15"/>
        <v>309</v>
      </c>
      <c r="AO134" s="29">
        <f t="shared" si="16"/>
        <v>2.17</v>
      </c>
      <c r="AP134" s="29">
        <f t="shared" si="17"/>
        <v>0.15</v>
      </c>
      <c r="AQ134" s="34">
        <f t="shared" si="18"/>
        <v>0.46082949308755761</v>
      </c>
    </row>
    <row r="135" spans="1:43" x14ac:dyDescent="0.75">
      <c r="A135" s="5" t="s">
        <v>171</v>
      </c>
      <c r="B135" s="22">
        <v>2.0299999999999998</v>
      </c>
      <c r="C135" s="22">
        <v>-500000</v>
      </c>
      <c r="D135" s="22">
        <v>110000</v>
      </c>
      <c r="E135" s="22">
        <v>582</v>
      </c>
      <c r="F135" s="20">
        <v>10.6382978723404</v>
      </c>
      <c r="G135" s="22">
        <v>2.2955360979860702</v>
      </c>
      <c r="H135" s="18">
        <v>0.71499999999999997</v>
      </c>
      <c r="I135" s="15">
        <v>0.16891450522056201</v>
      </c>
      <c r="J135" s="24">
        <v>0.47999000000000003</v>
      </c>
      <c r="K135" s="18">
        <v>7.8</v>
      </c>
      <c r="L135" s="15">
        <v>1.1159471019721301</v>
      </c>
      <c r="M135" s="18">
        <v>9.4E-2</v>
      </c>
      <c r="N135" s="15">
        <v>2.0283356961804899E-2</v>
      </c>
      <c r="O135" s="24">
        <v>0.98014999999999997</v>
      </c>
      <c r="P135" s="10">
        <v>500</v>
      </c>
      <c r="Q135" s="6">
        <v>86.556127546751597</v>
      </c>
      <c r="R135" s="6">
        <v>87.456647251270994</v>
      </c>
      <c r="S135" s="10">
        <v>2090</v>
      </c>
      <c r="T135" s="6">
        <v>124.137738386675</v>
      </c>
      <c r="U135" s="6">
        <v>125.793053936974</v>
      </c>
      <c r="V135" s="10">
        <v>4740</v>
      </c>
      <c r="W135" s="6">
        <v>340.04253102050501</v>
      </c>
      <c r="X135" s="6">
        <v>340.41040423403399</v>
      </c>
      <c r="Y135" s="6">
        <v>76.076555023923405</v>
      </c>
      <c r="Z135" s="6">
        <v>89.451476793248901</v>
      </c>
      <c r="AA135" s="7" t="s">
        <v>35</v>
      </c>
      <c r="AB135" s="7" t="s">
        <v>35</v>
      </c>
      <c r="AC135" s="7" t="s">
        <v>35</v>
      </c>
      <c r="AD135" s="13">
        <v>220</v>
      </c>
      <c r="AE135" s="6">
        <v>68.516152955996702</v>
      </c>
      <c r="AF135" s="13">
        <v>520</v>
      </c>
      <c r="AG135" s="6">
        <v>118.133306445551</v>
      </c>
      <c r="AH135" s="13">
        <v>2410</v>
      </c>
      <c r="AI135" s="6">
        <v>327.12783877687798</v>
      </c>
      <c r="AJ135" s="6">
        <v>0.64500000000000002</v>
      </c>
      <c r="AK135" s="6">
        <v>8.4000000000000005E-2</v>
      </c>
      <c r="AL135" s="33" t="str">
        <f t="shared" si="13"/>
        <v>Discordant</v>
      </c>
      <c r="AM135" s="33" t="str">
        <f t="shared" si="14"/>
        <v>Discordant</v>
      </c>
      <c r="AN135" s="29">
        <f t="shared" si="15"/>
        <v>2.0299999999999998</v>
      </c>
      <c r="AO135" s="29">
        <f t="shared" si="16"/>
        <v>-500000</v>
      </c>
      <c r="AP135" s="29">
        <f t="shared" si="17"/>
        <v>110000</v>
      </c>
      <c r="AQ135" s="34">
        <f t="shared" si="18"/>
        <v>-1.9999999999999999E-6</v>
      </c>
    </row>
    <row r="136" spans="1:43" x14ac:dyDescent="0.75">
      <c r="A136" s="5" t="s">
        <v>172</v>
      </c>
      <c r="B136" s="22">
        <v>701</v>
      </c>
      <c r="C136" s="22">
        <v>2.2400000000000002</v>
      </c>
      <c r="D136" s="22">
        <v>0.11</v>
      </c>
      <c r="E136" s="22">
        <v>8170</v>
      </c>
      <c r="F136" s="20">
        <v>19.455252918287901</v>
      </c>
      <c r="G136" s="22">
        <v>0.74665705435156104</v>
      </c>
      <c r="H136" s="18">
        <v>5.2999999999999999E-2</v>
      </c>
      <c r="I136" s="15">
        <v>1.75747430945115E-3</v>
      </c>
      <c r="J136" s="24">
        <v>0.57155</v>
      </c>
      <c r="K136" s="18">
        <v>0.374</v>
      </c>
      <c r="L136" s="15">
        <v>1.1762625564048199E-2</v>
      </c>
      <c r="M136" s="18">
        <v>5.1400000000000001E-2</v>
      </c>
      <c r="N136" s="15">
        <v>1.97263807131465E-3</v>
      </c>
      <c r="O136" s="24">
        <v>0.78700000000000003</v>
      </c>
      <c r="P136" s="10">
        <v>323</v>
      </c>
      <c r="Q136" s="6">
        <v>11.940314712181801</v>
      </c>
      <c r="R136" s="6">
        <v>13.903187753860101</v>
      </c>
      <c r="S136" s="10">
        <v>322</v>
      </c>
      <c r="T136" s="6">
        <v>8.7047551754363006</v>
      </c>
      <c r="U136" s="6">
        <v>10.713967272736999</v>
      </c>
      <c r="V136" s="10">
        <v>319</v>
      </c>
      <c r="W136" s="6">
        <v>75.737528902843906</v>
      </c>
      <c r="X136" s="6">
        <v>80.070695067183095</v>
      </c>
      <c r="Y136" s="6">
        <v>-0.31055900621117899</v>
      </c>
      <c r="Z136" s="6">
        <v>-1.25391849529781</v>
      </c>
      <c r="AA136" s="7">
        <v>323</v>
      </c>
      <c r="AB136" s="7">
        <v>11.940314712181801</v>
      </c>
      <c r="AC136" s="7">
        <v>13.903187753860101</v>
      </c>
      <c r="AD136" s="13">
        <v>322</v>
      </c>
      <c r="AE136" s="6">
        <v>12.415076134520699</v>
      </c>
      <c r="AF136" s="13">
        <v>310</v>
      </c>
      <c r="AG136" s="6">
        <v>9.1393343665873701</v>
      </c>
      <c r="AH136" s="13">
        <v>268</v>
      </c>
      <c r="AI136" s="6">
        <v>69.090232915435394</v>
      </c>
      <c r="AJ136" s="6">
        <v>2.5000000000000001E-3</v>
      </c>
      <c r="AK136" s="6">
        <v>1.5E-3</v>
      </c>
      <c r="AL136" s="33">
        <f t="shared" si="13"/>
        <v>323</v>
      </c>
      <c r="AM136" s="33">
        <f t="shared" si="14"/>
        <v>11.940314712181801</v>
      </c>
      <c r="AN136" s="29">
        <f t="shared" si="15"/>
        <v>701</v>
      </c>
      <c r="AO136" s="29">
        <f t="shared" si="16"/>
        <v>2.2400000000000002</v>
      </c>
      <c r="AP136" s="29">
        <f t="shared" si="17"/>
        <v>0.11</v>
      </c>
      <c r="AQ136" s="34">
        <f t="shared" si="18"/>
        <v>0.4464285714285714</v>
      </c>
    </row>
    <row r="137" spans="1:43" x14ac:dyDescent="0.75">
      <c r="A137" s="5" t="s">
        <v>173</v>
      </c>
      <c r="B137" s="22">
        <v>1520</v>
      </c>
      <c r="C137" s="22">
        <v>4.28</v>
      </c>
      <c r="D137" s="22">
        <v>0.68</v>
      </c>
      <c r="E137" s="22">
        <v>17880</v>
      </c>
      <c r="F137" s="20">
        <v>20.920502092050199</v>
      </c>
      <c r="G137" s="22">
        <v>1.0413408383921801</v>
      </c>
      <c r="H137" s="18">
        <v>5.4399999999999997E-2</v>
      </c>
      <c r="I137" s="15">
        <v>1.6451858485781101E-3</v>
      </c>
      <c r="J137" s="24">
        <v>0.68423</v>
      </c>
      <c r="K137" s="18">
        <v>0.35499999999999998</v>
      </c>
      <c r="L137" s="15">
        <v>1.40398464735196E-2</v>
      </c>
      <c r="M137" s="18">
        <v>4.7800000000000002E-2</v>
      </c>
      <c r="N137" s="15">
        <v>2.37929720119198E-3</v>
      </c>
      <c r="O137" s="24">
        <v>0.78761999999999999</v>
      </c>
      <c r="P137" s="10">
        <v>301</v>
      </c>
      <c r="Q137" s="6">
        <v>14.681992227038</v>
      </c>
      <c r="R137" s="6">
        <v>16.116247323129599</v>
      </c>
      <c r="S137" s="10">
        <v>308</v>
      </c>
      <c r="T137" s="6">
        <v>10.2889777425492</v>
      </c>
      <c r="U137" s="6">
        <v>11.916736598478799</v>
      </c>
      <c r="V137" s="10">
        <v>371</v>
      </c>
      <c r="W137" s="6">
        <v>74.409650136253404</v>
      </c>
      <c r="X137" s="6">
        <v>81.800604792335207</v>
      </c>
      <c r="Y137" s="6">
        <v>2.2727272727272698</v>
      </c>
      <c r="Z137" s="6">
        <v>18.867924528301899</v>
      </c>
      <c r="AA137" s="7">
        <v>301</v>
      </c>
      <c r="AB137" s="7">
        <v>14.681992227038</v>
      </c>
      <c r="AC137" s="7">
        <v>16.116247323129599</v>
      </c>
      <c r="AD137" s="13">
        <v>300</v>
      </c>
      <c r="AE137" s="6">
        <v>15.218406478826999</v>
      </c>
      <c r="AF137" s="13">
        <v>298</v>
      </c>
      <c r="AG137" s="6">
        <v>14.398578505764799</v>
      </c>
      <c r="AH137" s="13">
        <v>278</v>
      </c>
      <c r="AI137" s="6">
        <v>49.556190666753601</v>
      </c>
      <c r="AJ137" s="6">
        <v>3.3E-3</v>
      </c>
      <c r="AK137" s="6">
        <v>3.2000000000000002E-3</v>
      </c>
      <c r="AL137" s="33">
        <f t="shared" si="13"/>
        <v>301</v>
      </c>
      <c r="AM137" s="33">
        <f t="shared" si="14"/>
        <v>14.681992227038</v>
      </c>
      <c r="AN137" s="29">
        <f t="shared" si="15"/>
        <v>1520</v>
      </c>
      <c r="AO137" s="29">
        <f t="shared" si="16"/>
        <v>4.28</v>
      </c>
      <c r="AP137" s="29">
        <f t="shared" si="17"/>
        <v>0.68</v>
      </c>
      <c r="AQ137" s="34">
        <f t="shared" si="18"/>
        <v>0.23364485981308411</v>
      </c>
    </row>
    <row r="138" spans="1:43" x14ac:dyDescent="0.75">
      <c r="A138" s="5" t="s">
        <v>174</v>
      </c>
      <c r="B138" s="22">
        <v>513</v>
      </c>
      <c r="C138" s="22">
        <v>4.82</v>
      </c>
      <c r="D138" s="22">
        <v>0.16</v>
      </c>
      <c r="E138" s="22">
        <v>7960</v>
      </c>
      <c r="F138" s="20">
        <v>15.060240963855399</v>
      </c>
      <c r="G138" s="22">
        <v>0.49442305282564802</v>
      </c>
      <c r="H138" s="18">
        <v>5.4399999999999997E-2</v>
      </c>
      <c r="I138" s="15">
        <v>1.7936015818959001E-3</v>
      </c>
      <c r="J138" s="24">
        <v>0.63702999999999999</v>
      </c>
      <c r="K138" s="18">
        <v>0.496</v>
      </c>
      <c r="L138" s="15">
        <v>1.5257917372957499E-2</v>
      </c>
      <c r="M138" s="18">
        <v>6.6400000000000001E-2</v>
      </c>
      <c r="N138" s="15">
        <v>2.17989146298617E-3</v>
      </c>
      <c r="O138" s="24">
        <v>0.71399999999999997</v>
      </c>
      <c r="P138" s="10">
        <v>414</v>
      </c>
      <c r="Q138" s="6">
        <v>12.9708901193807</v>
      </c>
      <c r="R138" s="6">
        <v>15.8282782019468</v>
      </c>
      <c r="S138" s="10">
        <v>409</v>
      </c>
      <c r="T138" s="6">
        <v>10.2900518554414</v>
      </c>
      <c r="U138" s="6">
        <v>12.797328253600901</v>
      </c>
      <c r="V138" s="10">
        <v>397</v>
      </c>
      <c r="W138" s="6">
        <v>68.421528002140406</v>
      </c>
      <c r="X138" s="6">
        <v>72.491927703304597</v>
      </c>
      <c r="Y138" s="6">
        <v>-1.22249388753055</v>
      </c>
      <c r="Z138" s="6">
        <v>-4.2821158690176304</v>
      </c>
      <c r="AA138" s="7">
        <v>414</v>
      </c>
      <c r="AB138" s="7">
        <v>12.9708901193807</v>
      </c>
      <c r="AC138" s="7">
        <v>15.8282782019468</v>
      </c>
      <c r="AD138" s="13">
        <v>414</v>
      </c>
      <c r="AE138" s="6">
        <v>13.381367287726899</v>
      </c>
      <c r="AF138" s="13">
        <v>404</v>
      </c>
      <c r="AG138" s="6">
        <v>11.058804962005301</v>
      </c>
      <c r="AH138" s="13">
        <v>356</v>
      </c>
      <c r="AI138" s="6">
        <v>63.838706864626303</v>
      </c>
      <c r="AJ138" s="6">
        <v>1.6999999999999999E-3</v>
      </c>
      <c r="AK138" s="6">
        <v>1.1000000000000001E-3</v>
      </c>
      <c r="AL138" s="33">
        <f t="shared" si="13"/>
        <v>414</v>
      </c>
      <c r="AM138" s="33">
        <f t="shared" si="14"/>
        <v>12.9708901193807</v>
      </c>
      <c r="AN138" s="29">
        <f t="shared" si="15"/>
        <v>513</v>
      </c>
      <c r="AO138" s="29">
        <f t="shared" si="16"/>
        <v>4.82</v>
      </c>
      <c r="AP138" s="29">
        <f t="shared" si="17"/>
        <v>0.16</v>
      </c>
      <c r="AQ138" s="34">
        <f t="shared" si="18"/>
        <v>0.20746887966804978</v>
      </c>
    </row>
    <row r="139" spans="1:43" x14ac:dyDescent="0.75">
      <c r="A139" s="5" t="s">
        <v>175</v>
      </c>
      <c r="B139" s="22">
        <v>2440</v>
      </c>
      <c r="C139" s="22">
        <v>2.37</v>
      </c>
      <c r="D139" s="22">
        <v>0.18</v>
      </c>
      <c r="E139" s="22">
        <v>4440</v>
      </c>
      <c r="F139" s="20">
        <v>116.009280742459</v>
      </c>
      <c r="G139" s="22">
        <v>5.2580369974945498</v>
      </c>
      <c r="H139" s="18">
        <v>4.8000000000000001E-2</v>
      </c>
      <c r="I139" s="15">
        <v>2.4914542569809202E-3</v>
      </c>
      <c r="J139" s="24">
        <v>0.76695999999999998</v>
      </c>
      <c r="K139" s="18">
        <v>5.7099999999999998E-2</v>
      </c>
      <c r="L139" s="15">
        <v>1.9438080449468199E-3</v>
      </c>
      <c r="M139" s="18">
        <v>8.6199999999999992E-3</v>
      </c>
      <c r="N139" s="15">
        <v>3.9069528427663401E-4</v>
      </c>
      <c r="O139" s="24">
        <v>0.57925000000000004</v>
      </c>
      <c r="P139" s="10">
        <v>55.3</v>
      </c>
      <c r="Q139" s="6">
        <v>2.4706619022759999</v>
      </c>
      <c r="R139" s="6">
        <v>2.7666693424770101</v>
      </c>
      <c r="S139" s="10">
        <v>56.4</v>
      </c>
      <c r="T139" s="6">
        <v>1.86154337779343</v>
      </c>
      <c r="U139" s="6">
        <v>2.2364677218005302</v>
      </c>
      <c r="V139" s="10">
        <v>125</v>
      </c>
      <c r="W139" s="6">
        <v>448.92216296143698</v>
      </c>
      <c r="X139" s="6">
        <v>461.71067001428997</v>
      </c>
      <c r="Y139" s="6">
        <v>1.9503546099290801</v>
      </c>
      <c r="Z139" s="6">
        <v>55.76</v>
      </c>
      <c r="AA139" s="7">
        <v>55.3</v>
      </c>
      <c r="AB139" s="7">
        <v>2.4706619022759999</v>
      </c>
      <c r="AC139" s="7">
        <v>2.7666693424770101</v>
      </c>
      <c r="AD139" s="13">
        <v>55.3</v>
      </c>
      <c r="AE139" s="6">
        <v>2.5741736995311899</v>
      </c>
      <c r="AF139" s="13">
        <v>55.2</v>
      </c>
      <c r="AG139" s="6">
        <v>2.5277784213428598</v>
      </c>
      <c r="AH139" s="13">
        <v>51.5</v>
      </c>
      <c r="AI139" s="6">
        <v>444.840677184512</v>
      </c>
      <c r="AJ139" s="6">
        <v>2.2000000000000001E-3</v>
      </c>
      <c r="AK139" s="6">
        <v>3.0000000000000001E-3</v>
      </c>
      <c r="AL139" s="33">
        <f t="shared" si="13"/>
        <v>55.3</v>
      </c>
      <c r="AM139" s="33">
        <f t="shared" si="14"/>
        <v>2.4706619022759999</v>
      </c>
      <c r="AN139" s="29">
        <f t="shared" si="15"/>
        <v>2440</v>
      </c>
      <c r="AO139" s="29">
        <f t="shared" si="16"/>
        <v>2.37</v>
      </c>
      <c r="AP139" s="29">
        <f t="shared" si="17"/>
        <v>0.18</v>
      </c>
      <c r="AQ139" s="34">
        <f t="shared" si="18"/>
        <v>0.42194092827004215</v>
      </c>
    </row>
    <row r="140" spans="1:43" x14ac:dyDescent="0.75">
      <c r="A140" s="5" t="s">
        <v>176</v>
      </c>
      <c r="B140" s="22">
        <v>336</v>
      </c>
      <c r="C140" s="22">
        <v>4.5599999999999996</v>
      </c>
      <c r="D140" s="22">
        <v>0.24</v>
      </c>
      <c r="E140" s="22">
        <v>3960</v>
      </c>
      <c r="F140" s="20">
        <v>20.242914979757099</v>
      </c>
      <c r="G140" s="22">
        <v>0.73831605553858304</v>
      </c>
      <c r="H140" s="18">
        <v>5.4199999999999998E-2</v>
      </c>
      <c r="I140" s="15">
        <v>2.9938679623017898E-3</v>
      </c>
      <c r="J140" s="24">
        <v>0.31768000000000002</v>
      </c>
      <c r="K140" s="18">
        <v>0.37</v>
      </c>
      <c r="L140" s="15">
        <v>1.3354190503358799E-2</v>
      </c>
      <c r="M140" s="18">
        <v>4.9399999999999999E-2</v>
      </c>
      <c r="N140" s="15">
        <v>1.80175696929414E-3</v>
      </c>
      <c r="O140" s="24">
        <v>0.67867</v>
      </c>
      <c r="P140" s="10">
        <v>311</v>
      </c>
      <c r="Q140" s="6">
        <v>10.835805817674601</v>
      </c>
      <c r="R140" s="6">
        <v>12.8238103604508</v>
      </c>
      <c r="S140" s="10">
        <v>319</v>
      </c>
      <c r="T140" s="6">
        <v>9.9609478480276401</v>
      </c>
      <c r="U140" s="6">
        <v>11.731581899347001</v>
      </c>
      <c r="V140" s="10">
        <v>367</v>
      </c>
      <c r="W140" s="6">
        <v>149.626264552214</v>
      </c>
      <c r="X140" s="6">
        <v>152.910658350326</v>
      </c>
      <c r="Y140" s="6">
        <v>2.5078369905956102</v>
      </c>
      <c r="Z140" s="6">
        <v>15.2588555858311</v>
      </c>
      <c r="AA140" s="7">
        <v>311</v>
      </c>
      <c r="AB140" s="7">
        <v>10.835805817674601</v>
      </c>
      <c r="AC140" s="7">
        <v>12.8238103604508</v>
      </c>
      <c r="AD140" s="13">
        <v>310</v>
      </c>
      <c r="AE140" s="6">
        <v>11.290956014366101</v>
      </c>
      <c r="AF140" s="13">
        <v>305</v>
      </c>
      <c r="AG140" s="6">
        <v>10.4185163066113</v>
      </c>
      <c r="AH140" s="13">
        <v>262</v>
      </c>
      <c r="AI140" s="6">
        <v>143.22081567931801</v>
      </c>
      <c r="AJ140" s="6">
        <v>3.3999999999999998E-3</v>
      </c>
      <c r="AK140" s="6">
        <v>2.0999999999999999E-3</v>
      </c>
      <c r="AL140" s="33">
        <f t="shared" si="13"/>
        <v>311</v>
      </c>
      <c r="AM140" s="33">
        <f t="shared" si="14"/>
        <v>10.835805817674601</v>
      </c>
      <c r="AN140" s="29">
        <f t="shared" si="15"/>
        <v>336</v>
      </c>
      <c r="AO140" s="29">
        <f t="shared" si="16"/>
        <v>4.5599999999999996</v>
      </c>
      <c r="AP140" s="29">
        <f t="shared" si="17"/>
        <v>0.24</v>
      </c>
      <c r="AQ140" s="34">
        <f t="shared" si="18"/>
        <v>0.2192982456140351</v>
      </c>
    </row>
    <row r="141" spans="1:43" x14ac:dyDescent="0.75">
      <c r="A141" s="5" t="s">
        <v>177</v>
      </c>
      <c r="B141" s="22">
        <v>1690</v>
      </c>
      <c r="C141" s="22">
        <v>12.1</v>
      </c>
      <c r="D141" s="22">
        <v>1.2</v>
      </c>
      <c r="E141" s="22">
        <v>263000</v>
      </c>
      <c r="F141" s="20">
        <v>3.4482758620689702</v>
      </c>
      <c r="G141" s="22">
        <v>0.180405309248448</v>
      </c>
      <c r="H141" s="18">
        <v>0.12509999999999999</v>
      </c>
      <c r="I141" s="15">
        <v>2.9415717568280599E-3</v>
      </c>
      <c r="J141" s="24">
        <v>0.33827000000000002</v>
      </c>
      <c r="K141" s="18">
        <v>4.96</v>
      </c>
      <c r="L141" s="15">
        <v>0.24613086814944601</v>
      </c>
      <c r="M141" s="18">
        <v>0.28999999999999998</v>
      </c>
      <c r="N141" s="15">
        <v>1.51720865077945E-2</v>
      </c>
      <c r="O141" s="24">
        <v>0.90336000000000005</v>
      </c>
      <c r="P141" s="10">
        <v>1630</v>
      </c>
      <c r="Q141" s="6">
        <v>75.851336191266896</v>
      </c>
      <c r="R141" s="6">
        <v>82.620242159380496</v>
      </c>
      <c r="S141" s="10">
        <v>1801</v>
      </c>
      <c r="T141" s="6">
        <v>43.196394749161499</v>
      </c>
      <c r="U141" s="6">
        <v>47.2296347999917</v>
      </c>
      <c r="V141" s="10">
        <v>2019</v>
      </c>
      <c r="W141" s="6">
        <v>41.1091825206002</v>
      </c>
      <c r="X141" s="6">
        <v>47.094914410181303</v>
      </c>
      <c r="Y141" s="6">
        <v>9.4947251526929506</v>
      </c>
      <c r="Z141" s="6">
        <v>19.266963843486899</v>
      </c>
      <c r="AA141" s="7">
        <v>2019</v>
      </c>
      <c r="AB141" s="7">
        <v>41.1091825206002</v>
      </c>
      <c r="AC141" s="7">
        <v>47.094914410181303</v>
      </c>
      <c r="AD141" s="13">
        <v>1600</v>
      </c>
      <c r="AE141" s="6">
        <v>81.310055970959596</v>
      </c>
      <c r="AF141" s="13">
        <v>1600</v>
      </c>
      <c r="AG141" s="6">
        <v>70.323655474707707</v>
      </c>
      <c r="AH141" s="13">
        <v>1612</v>
      </c>
      <c r="AI141" s="6">
        <v>59.9821630779686</v>
      </c>
      <c r="AJ141" s="6">
        <v>2.9600000000000001E-2</v>
      </c>
      <c r="AK141" s="6">
        <v>9.2999999999999992E-3</v>
      </c>
      <c r="AL141" s="33">
        <f t="shared" si="13"/>
        <v>2019</v>
      </c>
      <c r="AM141" s="33">
        <f t="shared" si="14"/>
        <v>41.1091825206002</v>
      </c>
      <c r="AN141" s="29">
        <f t="shared" si="15"/>
        <v>1690</v>
      </c>
      <c r="AO141" s="29">
        <f t="shared" si="16"/>
        <v>12.1</v>
      </c>
      <c r="AP141" s="29">
        <f t="shared" si="17"/>
        <v>1.2</v>
      </c>
      <c r="AQ141" s="34">
        <f t="shared" si="18"/>
        <v>8.2644628099173556E-2</v>
      </c>
    </row>
    <row r="142" spans="1:43" x14ac:dyDescent="0.75">
      <c r="A142" s="5" t="s">
        <v>178</v>
      </c>
      <c r="B142" s="22">
        <v>612</v>
      </c>
      <c r="C142" s="22">
        <v>2.73</v>
      </c>
      <c r="D142" s="22">
        <v>0.33</v>
      </c>
      <c r="E142" s="22">
        <v>6380</v>
      </c>
      <c r="F142" s="20">
        <v>21.141649048625801</v>
      </c>
      <c r="G142" s="22">
        <v>1.03703311852098</v>
      </c>
      <c r="H142" s="18">
        <v>5.4600000000000003E-2</v>
      </c>
      <c r="I142" s="15">
        <v>2.7381065714992699E-3</v>
      </c>
      <c r="J142" s="24">
        <v>0.67754999999999999</v>
      </c>
      <c r="K142" s="18">
        <v>0.35099999999999998</v>
      </c>
      <c r="L142" s="15">
        <v>1.39788524979699E-2</v>
      </c>
      <c r="M142" s="18">
        <v>4.7300000000000002E-2</v>
      </c>
      <c r="N142" s="15">
        <v>2.3201438257358098E-3</v>
      </c>
      <c r="O142" s="24">
        <v>0.59743999999999997</v>
      </c>
      <c r="P142" s="10">
        <v>298</v>
      </c>
      <c r="Q142" s="6">
        <v>14.1156960692475</v>
      </c>
      <c r="R142" s="6">
        <v>15.573934597544399</v>
      </c>
      <c r="S142" s="10">
        <v>305</v>
      </c>
      <c r="T142" s="6">
        <v>10.734183077816599</v>
      </c>
      <c r="U142" s="6">
        <v>12.2787550999846</v>
      </c>
      <c r="V142" s="10">
        <v>370</v>
      </c>
      <c r="W142" s="6">
        <v>136.270930789468</v>
      </c>
      <c r="X142" s="6">
        <v>140.85232144864699</v>
      </c>
      <c r="Y142" s="6">
        <v>2.29508196721312</v>
      </c>
      <c r="Z142" s="6">
        <v>19.459459459459499</v>
      </c>
      <c r="AA142" s="7">
        <v>298</v>
      </c>
      <c r="AB142" s="7">
        <v>14.1156960692475</v>
      </c>
      <c r="AC142" s="7">
        <v>15.573934597544399</v>
      </c>
      <c r="AD142" s="13">
        <v>297</v>
      </c>
      <c r="AE142" s="6">
        <v>14.647384596554</v>
      </c>
      <c r="AF142" s="13">
        <v>292</v>
      </c>
      <c r="AG142" s="6">
        <v>13.8316552280659</v>
      </c>
      <c r="AH142" s="13">
        <v>255</v>
      </c>
      <c r="AI142" s="6">
        <v>112.257590292274</v>
      </c>
      <c r="AJ142" s="6">
        <v>4.4000000000000003E-3</v>
      </c>
      <c r="AK142" s="6">
        <v>4.4000000000000003E-3</v>
      </c>
      <c r="AL142" s="33">
        <f t="shared" si="13"/>
        <v>298</v>
      </c>
      <c r="AM142" s="33">
        <f t="shared" si="14"/>
        <v>14.1156960692475</v>
      </c>
      <c r="AN142" s="29">
        <f t="shared" si="15"/>
        <v>612</v>
      </c>
      <c r="AO142" s="29">
        <f t="shared" si="16"/>
        <v>2.73</v>
      </c>
      <c r="AP142" s="29">
        <f t="shared" si="17"/>
        <v>0.33</v>
      </c>
      <c r="AQ142" s="34">
        <f t="shared" si="18"/>
        <v>0.36630036630036628</v>
      </c>
    </row>
    <row r="143" spans="1:43" x14ac:dyDescent="0.75">
      <c r="A143" s="5" t="s">
        <v>179</v>
      </c>
      <c r="B143" s="22">
        <v>462</v>
      </c>
      <c r="C143" s="22">
        <v>0.64400000000000002</v>
      </c>
      <c r="D143" s="22">
        <v>1.2999999999999999E-2</v>
      </c>
      <c r="E143" s="22">
        <v>2940</v>
      </c>
      <c r="F143" s="20">
        <v>41.271151465125897</v>
      </c>
      <c r="G143" s="22">
        <v>1.15980798984002</v>
      </c>
      <c r="H143" s="18">
        <v>5.7599999999999998E-2</v>
      </c>
      <c r="I143" s="15">
        <v>4.1007466159007303E-3</v>
      </c>
      <c r="J143" s="24">
        <v>0.77058000000000004</v>
      </c>
      <c r="K143" s="18">
        <v>0.193</v>
      </c>
      <c r="L143" s="15">
        <v>7.7357355720060498E-3</v>
      </c>
      <c r="M143" s="18">
        <v>2.4230000000000002E-2</v>
      </c>
      <c r="N143" s="15">
        <v>6.8091503619834796E-4</v>
      </c>
      <c r="O143" s="24">
        <v>-5.4837999999999998E-2</v>
      </c>
      <c r="P143" s="10">
        <v>154.30000000000001</v>
      </c>
      <c r="Q143" s="6">
        <v>4.2780958342386004</v>
      </c>
      <c r="R143" s="6">
        <v>5.4936964370910903</v>
      </c>
      <c r="S143" s="10">
        <v>179.1</v>
      </c>
      <c r="T143" s="6">
        <v>6.57863261359772</v>
      </c>
      <c r="U143" s="6">
        <v>7.5538301188201196</v>
      </c>
      <c r="V143" s="10">
        <v>490</v>
      </c>
      <c r="W143" s="6">
        <v>157.07353181456099</v>
      </c>
      <c r="X143" s="6">
        <v>159.04845964146199</v>
      </c>
      <c r="Y143" s="6">
        <v>13.8470128419877</v>
      </c>
      <c r="Z143" s="6">
        <v>68.510204081632693</v>
      </c>
      <c r="AA143" s="7">
        <v>154.30000000000001</v>
      </c>
      <c r="AB143" s="7">
        <v>4.2780958342386004</v>
      </c>
      <c r="AC143" s="7">
        <v>5.4936964370910903</v>
      </c>
      <c r="AD143" s="13">
        <v>152.6</v>
      </c>
      <c r="AE143" s="6">
        <v>4.3404174876306199</v>
      </c>
      <c r="AF143" s="13">
        <v>152.30000000000001</v>
      </c>
      <c r="AG143" s="6">
        <v>4.65996535015997</v>
      </c>
      <c r="AH143" s="13">
        <v>154.4</v>
      </c>
      <c r="AI143" s="6">
        <v>141.99965058654101</v>
      </c>
      <c r="AJ143" s="6">
        <v>1.14E-2</v>
      </c>
      <c r="AK143" s="6">
        <v>3.8999999999999998E-3</v>
      </c>
      <c r="AL143" s="33">
        <f t="shared" si="13"/>
        <v>154.30000000000001</v>
      </c>
      <c r="AM143" s="33">
        <f t="shared" si="14"/>
        <v>4.2780958342386004</v>
      </c>
      <c r="AN143" s="29">
        <f t="shared" si="15"/>
        <v>462</v>
      </c>
      <c r="AO143" s="29">
        <f t="shared" si="16"/>
        <v>0.64400000000000002</v>
      </c>
      <c r="AP143" s="29">
        <f t="shared" si="17"/>
        <v>1.2999999999999999E-2</v>
      </c>
      <c r="AQ143" s="34">
        <f t="shared" si="18"/>
        <v>1.5527950310559007</v>
      </c>
    </row>
    <row r="144" spans="1:43" x14ac:dyDescent="0.75">
      <c r="A144" s="5" t="s">
        <v>180</v>
      </c>
      <c r="B144" s="22">
        <v>380</v>
      </c>
      <c r="C144" s="22">
        <v>1.94</v>
      </c>
      <c r="D144" s="22">
        <v>0.24</v>
      </c>
      <c r="E144" s="22">
        <v>10390</v>
      </c>
      <c r="F144" s="20">
        <v>9.9800399201596797</v>
      </c>
      <c r="G144" s="22">
        <v>0.57110490055223495</v>
      </c>
      <c r="H144" s="18">
        <v>6.2300000000000001E-2</v>
      </c>
      <c r="I144" s="15">
        <v>1.7237878255062301E-3</v>
      </c>
      <c r="J144" s="24">
        <v>0.75956999999999997</v>
      </c>
      <c r="K144" s="18">
        <v>0.85599999999999998</v>
      </c>
      <c r="L144" s="15">
        <v>4.5477582584829597E-2</v>
      </c>
      <c r="M144" s="18">
        <v>0.1002</v>
      </c>
      <c r="N144" s="15">
        <v>5.7339160457404604E-3</v>
      </c>
      <c r="O144" s="24">
        <v>0.96804000000000001</v>
      </c>
      <c r="P144" s="10">
        <v>614</v>
      </c>
      <c r="Q144" s="6">
        <v>33.7051323389204</v>
      </c>
      <c r="R144" s="6">
        <v>36.222779646310101</v>
      </c>
      <c r="S144" s="10">
        <v>623</v>
      </c>
      <c r="T144" s="6">
        <v>25.909988266430499</v>
      </c>
      <c r="U144" s="6">
        <v>27.988219931720401</v>
      </c>
      <c r="V144" s="10">
        <v>678</v>
      </c>
      <c r="W144" s="6">
        <v>63.2452262594513</v>
      </c>
      <c r="X144" s="6">
        <v>68.575049509777998</v>
      </c>
      <c r="Y144" s="6">
        <v>1.44462279293739</v>
      </c>
      <c r="Z144" s="6">
        <v>9.4395280235988306</v>
      </c>
      <c r="AA144" s="7">
        <v>614</v>
      </c>
      <c r="AB144" s="7">
        <v>33.7051323389204</v>
      </c>
      <c r="AC144" s="7">
        <v>36.222779646310101</v>
      </c>
      <c r="AD144" s="13">
        <v>612</v>
      </c>
      <c r="AE144" s="6">
        <v>34.259435867861797</v>
      </c>
      <c r="AF144" s="13">
        <v>599</v>
      </c>
      <c r="AG144" s="6">
        <v>30.930122727958398</v>
      </c>
      <c r="AH144" s="13">
        <v>563</v>
      </c>
      <c r="AI144" s="6">
        <v>61.919089500808902</v>
      </c>
      <c r="AJ144" s="6">
        <v>3.5999999999999999E-3</v>
      </c>
      <c r="AK144" s="6">
        <v>1.6999999999999999E-3</v>
      </c>
      <c r="AL144" s="33">
        <f t="shared" si="13"/>
        <v>614</v>
      </c>
      <c r="AM144" s="33">
        <f t="shared" si="14"/>
        <v>33.7051323389204</v>
      </c>
      <c r="AN144" s="29">
        <f t="shared" si="15"/>
        <v>380</v>
      </c>
      <c r="AO144" s="29">
        <f t="shared" si="16"/>
        <v>1.94</v>
      </c>
      <c r="AP144" s="29">
        <f t="shared" si="17"/>
        <v>0.24</v>
      </c>
      <c r="AQ144" s="34">
        <f t="shared" si="18"/>
        <v>0.51546391752577325</v>
      </c>
    </row>
    <row r="145" spans="1:43" x14ac:dyDescent="0.75">
      <c r="A145" s="5" t="s">
        <v>181</v>
      </c>
      <c r="B145" s="22">
        <v>1128</v>
      </c>
      <c r="C145" s="22">
        <v>3.31</v>
      </c>
      <c r="D145" s="22">
        <v>0.15</v>
      </c>
      <c r="E145" s="22">
        <v>13760</v>
      </c>
      <c r="F145" s="20">
        <v>21.413276231263399</v>
      </c>
      <c r="G145" s="22">
        <v>0.61942311649442106</v>
      </c>
      <c r="H145" s="18">
        <v>5.3199999999999997E-2</v>
      </c>
      <c r="I145" s="15">
        <v>1.19489409656417E-3</v>
      </c>
      <c r="J145" s="24">
        <v>0.66205000000000003</v>
      </c>
      <c r="K145" s="18">
        <v>0.34300000000000003</v>
      </c>
      <c r="L145" s="15">
        <v>9.3511683141733401E-3</v>
      </c>
      <c r="M145" s="18">
        <v>4.6699999999999998E-2</v>
      </c>
      <c r="N145" s="15">
        <v>1.35089368053152E-3</v>
      </c>
      <c r="O145" s="24">
        <v>0.60440000000000005</v>
      </c>
      <c r="P145" s="10">
        <v>294.5</v>
      </c>
      <c r="Q145" s="6">
        <v>8.3230116040313593</v>
      </c>
      <c r="R145" s="6">
        <v>10.560495628419901</v>
      </c>
      <c r="S145" s="10">
        <v>299.3</v>
      </c>
      <c r="T145" s="6">
        <v>7.0726488094037796</v>
      </c>
      <c r="U145" s="6">
        <v>9.1853833660299102</v>
      </c>
      <c r="V145" s="10">
        <v>334</v>
      </c>
      <c r="W145" s="6">
        <v>56.9699488904444</v>
      </c>
      <c r="X145" s="6">
        <v>64.110655974686196</v>
      </c>
      <c r="Y145" s="6">
        <v>1.6037420648179099</v>
      </c>
      <c r="Z145" s="6">
        <v>11.8263473053892</v>
      </c>
      <c r="AA145" s="7">
        <v>294.5</v>
      </c>
      <c r="AB145" s="7">
        <v>8.3230116040313593</v>
      </c>
      <c r="AC145" s="7">
        <v>10.560495628419901</v>
      </c>
      <c r="AD145" s="13">
        <v>293.8</v>
      </c>
      <c r="AE145" s="6">
        <v>8.4239071790256901</v>
      </c>
      <c r="AF145" s="13">
        <v>290.10000000000002</v>
      </c>
      <c r="AG145" s="6">
        <v>7.5790059494079296</v>
      </c>
      <c r="AH145" s="13">
        <v>264</v>
      </c>
      <c r="AI145" s="6">
        <v>51.556765575236099</v>
      </c>
      <c r="AJ145" s="6">
        <v>2.3999999999999998E-3</v>
      </c>
      <c r="AK145" s="6">
        <v>1.1999999999999999E-3</v>
      </c>
      <c r="AL145" s="33">
        <f t="shared" si="13"/>
        <v>294.5</v>
      </c>
      <c r="AM145" s="33">
        <f t="shared" si="14"/>
        <v>8.3230116040313593</v>
      </c>
      <c r="AN145" s="29">
        <f t="shared" si="15"/>
        <v>1128</v>
      </c>
      <c r="AO145" s="29">
        <f t="shared" si="16"/>
        <v>3.31</v>
      </c>
      <c r="AP145" s="29">
        <f t="shared" si="17"/>
        <v>0.15</v>
      </c>
      <c r="AQ145" s="34">
        <f t="shared" si="18"/>
        <v>0.30211480362537763</v>
      </c>
    </row>
    <row r="146" spans="1:43" x14ac:dyDescent="0.75">
      <c r="A146" s="5" t="s">
        <v>182</v>
      </c>
      <c r="B146" s="22">
        <v>454</v>
      </c>
      <c r="C146" s="22">
        <v>2.76</v>
      </c>
      <c r="D146" s="22">
        <v>0.2</v>
      </c>
      <c r="E146" s="22">
        <v>9300</v>
      </c>
      <c r="F146" s="20">
        <v>13.568521031207601</v>
      </c>
      <c r="G146" s="22">
        <v>0.50483790767961501</v>
      </c>
      <c r="H146" s="18">
        <v>5.7599999999999998E-2</v>
      </c>
      <c r="I146" s="15">
        <v>1.7047725583092901E-3</v>
      </c>
      <c r="J146" s="24">
        <v>0.39729999999999999</v>
      </c>
      <c r="K146" s="18">
        <v>0.58399999999999996</v>
      </c>
      <c r="L146" s="15">
        <v>2.0524167436463701E-2</v>
      </c>
      <c r="M146" s="18">
        <v>7.3700000000000002E-2</v>
      </c>
      <c r="N146" s="15">
        <v>2.74212301476429E-3</v>
      </c>
      <c r="O146" s="24">
        <v>0.84487999999999996</v>
      </c>
      <c r="P146" s="10">
        <v>458</v>
      </c>
      <c r="Q146" s="6">
        <v>16.273168817784502</v>
      </c>
      <c r="R146" s="6">
        <v>19.100292453362901</v>
      </c>
      <c r="S146" s="10">
        <v>466</v>
      </c>
      <c r="T146" s="6">
        <v>12.9897910070914</v>
      </c>
      <c r="U146" s="6">
        <v>15.502087838335701</v>
      </c>
      <c r="V146" s="10">
        <v>506</v>
      </c>
      <c r="W146" s="6">
        <v>71.314831949187706</v>
      </c>
      <c r="X146" s="6">
        <v>76.497789334963301</v>
      </c>
      <c r="Y146" s="6">
        <v>1.7167381974248901</v>
      </c>
      <c r="Z146" s="6">
        <v>9.4861660079051404</v>
      </c>
      <c r="AA146" s="7">
        <v>458</v>
      </c>
      <c r="AB146" s="7">
        <v>16.273168817784502</v>
      </c>
      <c r="AC146" s="7">
        <v>19.100292453362901</v>
      </c>
      <c r="AD146" s="13">
        <v>457</v>
      </c>
      <c r="AE146" s="6">
        <v>16.736457909967498</v>
      </c>
      <c r="AF146" s="13">
        <v>450</v>
      </c>
      <c r="AG146" s="6">
        <v>14.340908981229701</v>
      </c>
      <c r="AH146" s="13">
        <v>417</v>
      </c>
      <c r="AI146" s="6">
        <v>65.806384613811503</v>
      </c>
      <c r="AJ146" s="6">
        <v>3.2000000000000002E-3</v>
      </c>
      <c r="AK146" s="6">
        <v>1.6000000000000001E-3</v>
      </c>
      <c r="AL146" s="33">
        <f t="shared" si="13"/>
        <v>458</v>
      </c>
      <c r="AM146" s="33">
        <f t="shared" si="14"/>
        <v>16.273168817784502</v>
      </c>
      <c r="AN146" s="29">
        <f t="shared" si="15"/>
        <v>454</v>
      </c>
      <c r="AO146" s="29">
        <f t="shared" si="16"/>
        <v>2.76</v>
      </c>
      <c r="AP146" s="29">
        <f t="shared" si="17"/>
        <v>0.2</v>
      </c>
      <c r="AQ146" s="34">
        <f t="shared" si="18"/>
        <v>0.3623188405797102</v>
      </c>
    </row>
    <row r="147" spans="1:43" x14ac:dyDescent="0.75">
      <c r="A147" s="5" t="s">
        <v>183</v>
      </c>
      <c r="B147" s="22">
        <v>722</v>
      </c>
      <c r="C147" s="22">
        <v>10.54</v>
      </c>
      <c r="D147" s="22">
        <v>0.43</v>
      </c>
      <c r="E147" s="22">
        <v>15300</v>
      </c>
      <c r="F147" s="20">
        <v>13.869625520111001</v>
      </c>
      <c r="G147" s="22">
        <v>0.43942546066021598</v>
      </c>
      <c r="H147" s="18">
        <v>5.9299999999999999E-2</v>
      </c>
      <c r="I147" s="15">
        <v>1.56763195972478E-3</v>
      </c>
      <c r="J147" s="24">
        <v>0.65893000000000002</v>
      </c>
      <c r="K147" s="18">
        <v>0.57899999999999996</v>
      </c>
      <c r="L147" s="15">
        <v>1.7992399605388901E-2</v>
      </c>
      <c r="M147" s="18">
        <v>7.2099999999999997E-2</v>
      </c>
      <c r="N147" s="15">
        <v>2.2843137089506699E-3</v>
      </c>
      <c r="O147" s="24">
        <v>0.77773999999999999</v>
      </c>
      <c r="P147" s="10">
        <v>448</v>
      </c>
      <c r="Q147" s="6">
        <v>13.567942619234399</v>
      </c>
      <c r="R147" s="6">
        <v>16.735742789968601</v>
      </c>
      <c r="S147" s="10">
        <v>464</v>
      </c>
      <c r="T147" s="6">
        <v>11.7304925262533</v>
      </c>
      <c r="U147" s="6">
        <v>14.4364252655866</v>
      </c>
      <c r="V147" s="10">
        <v>569</v>
      </c>
      <c r="W147" s="6">
        <v>65.650461459861106</v>
      </c>
      <c r="X147" s="6">
        <v>73.177072048587803</v>
      </c>
      <c r="Y147" s="6">
        <v>3.4482758620689702</v>
      </c>
      <c r="Z147" s="6">
        <v>21.2653778558875</v>
      </c>
      <c r="AA147" s="7">
        <v>448</v>
      </c>
      <c r="AB147" s="7">
        <v>13.567942619234399</v>
      </c>
      <c r="AC147" s="7">
        <v>16.735742789968601</v>
      </c>
      <c r="AD147" s="13">
        <v>447</v>
      </c>
      <c r="AE147" s="6">
        <v>13.960876294804599</v>
      </c>
      <c r="AF147" s="13">
        <v>443</v>
      </c>
      <c r="AG147" s="6">
        <v>12.1214460733233</v>
      </c>
      <c r="AH147" s="13">
        <v>425</v>
      </c>
      <c r="AI147" s="6">
        <v>52.020025854402597</v>
      </c>
      <c r="AJ147" s="6">
        <v>4.7000000000000002E-3</v>
      </c>
      <c r="AK147" s="6">
        <v>1.9E-3</v>
      </c>
      <c r="AL147" s="33">
        <f t="shared" si="13"/>
        <v>448</v>
      </c>
      <c r="AM147" s="33">
        <f t="shared" si="14"/>
        <v>13.567942619234399</v>
      </c>
      <c r="AN147" s="29">
        <f t="shared" si="15"/>
        <v>722</v>
      </c>
      <c r="AO147" s="29">
        <f t="shared" si="16"/>
        <v>10.54</v>
      </c>
      <c r="AP147" s="29">
        <f t="shared" si="17"/>
        <v>0.43</v>
      </c>
      <c r="AQ147" s="34">
        <f t="shared" si="18"/>
        <v>9.4876660341555979E-2</v>
      </c>
    </row>
    <row r="148" spans="1:43" x14ac:dyDescent="0.75">
      <c r="A148" s="5" t="s">
        <v>184</v>
      </c>
      <c r="B148" s="22">
        <v>1230</v>
      </c>
      <c r="C148" s="22">
        <v>1.139</v>
      </c>
      <c r="D148" s="22">
        <v>9.4E-2</v>
      </c>
      <c r="E148" s="22">
        <v>16400</v>
      </c>
      <c r="F148" s="20">
        <v>20.746887966805001</v>
      </c>
      <c r="G148" s="22">
        <v>0.69142792324569402</v>
      </c>
      <c r="H148" s="18">
        <v>5.1799999999999999E-2</v>
      </c>
      <c r="I148" s="15">
        <v>1.22143317265928E-3</v>
      </c>
      <c r="J148" s="24">
        <v>0.57345999999999997</v>
      </c>
      <c r="K148" s="18">
        <v>0.34379999999999999</v>
      </c>
      <c r="L148" s="15">
        <v>1.03610756174443E-2</v>
      </c>
      <c r="M148" s="18">
        <v>4.82E-2</v>
      </c>
      <c r="N148" s="15">
        <v>1.60635300840133E-3</v>
      </c>
      <c r="O148" s="24">
        <v>0.68728</v>
      </c>
      <c r="P148" s="10">
        <v>303</v>
      </c>
      <c r="Q148" s="6">
        <v>9.8498498223315902</v>
      </c>
      <c r="R148" s="6">
        <v>11.9121863205539</v>
      </c>
      <c r="S148" s="10">
        <v>299.8</v>
      </c>
      <c r="T148" s="6">
        <v>7.8625699507519702</v>
      </c>
      <c r="U148" s="6">
        <v>9.8126577037396192</v>
      </c>
      <c r="V148" s="10">
        <v>271</v>
      </c>
      <c r="W148" s="6">
        <v>51.504555543540597</v>
      </c>
      <c r="X148" s="6">
        <v>56.765270295122598</v>
      </c>
      <c r="Y148" s="6">
        <v>-1.0673782521681101</v>
      </c>
      <c r="Z148" s="6">
        <v>-11.808118081180799</v>
      </c>
      <c r="AA148" s="7">
        <v>303</v>
      </c>
      <c r="AB148" s="7">
        <v>9.8498498223315902</v>
      </c>
      <c r="AC148" s="7">
        <v>11.9121863205539</v>
      </c>
      <c r="AD148" s="13">
        <v>303</v>
      </c>
      <c r="AE148" s="6">
        <v>9.8498498223315902</v>
      </c>
      <c r="AF148" s="13">
        <v>298</v>
      </c>
      <c r="AG148" s="6">
        <v>9.2720955684498705</v>
      </c>
      <c r="AH148" s="13">
        <v>251</v>
      </c>
      <c r="AI148" s="6">
        <v>40.580022692670603</v>
      </c>
      <c r="AJ148" s="6">
        <v>1.1999999999999999E-3</v>
      </c>
      <c r="AK148" s="6">
        <v>1.2999999999999999E-3</v>
      </c>
      <c r="AL148" s="33">
        <f t="shared" si="13"/>
        <v>303</v>
      </c>
      <c r="AM148" s="33">
        <f t="shared" si="14"/>
        <v>9.8498498223315902</v>
      </c>
      <c r="AN148" s="29">
        <f t="shared" si="15"/>
        <v>1230</v>
      </c>
      <c r="AO148" s="29">
        <f t="shared" si="16"/>
        <v>1.139</v>
      </c>
      <c r="AP148" s="29">
        <f t="shared" si="17"/>
        <v>9.4E-2</v>
      </c>
      <c r="AQ148" s="34">
        <f t="shared" si="18"/>
        <v>0.87796312554872691</v>
      </c>
    </row>
    <row r="149" spans="1:43" x14ac:dyDescent="0.75">
      <c r="A149" s="5" t="s">
        <v>185</v>
      </c>
      <c r="B149" s="22">
        <v>726</v>
      </c>
      <c r="C149" s="22">
        <v>7.27</v>
      </c>
      <c r="D149" s="22">
        <v>0.42</v>
      </c>
      <c r="E149" s="22">
        <v>161300</v>
      </c>
      <c r="F149" s="20">
        <v>2.8653295128939802</v>
      </c>
      <c r="G149" s="22">
        <v>9.5378504884516893E-2</v>
      </c>
      <c r="H149" s="18">
        <v>0.1241</v>
      </c>
      <c r="I149" s="15">
        <v>1.68621865546575E-3</v>
      </c>
      <c r="J149" s="24">
        <v>0.57742000000000004</v>
      </c>
      <c r="K149" s="18">
        <v>5.98</v>
      </c>
      <c r="L149" s="15">
        <v>0.17660567279677</v>
      </c>
      <c r="M149" s="18">
        <v>0.34899999999999998</v>
      </c>
      <c r="N149" s="15">
        <v>1.1617197273439E-2</v>
      </c>
      <c r="O149" s="24">
        <v>0.79405999999999999</v>
      </c>
      <c r="P149" s="10">
        <v>1929</v>
      </c>
      <c r="Q149" s="6">
        <v>55.048356610113203</v>
      </c>
      <c r="R149" s="6">
        <v>66.715434138038205</v>
      </c>
      <c r="S149" s="10">
        <v>1971</v>
      </c>
      <c r="T149" s="6">
        <v>25.5982555163367</v>
      </c>
      <c r="U149" s="6">
        <v>32.276730774586099</v>
      </c>
      <c r="V149" s="10">
        <v>2011</v>
      </c>
      <c r="W149" s="6">
        <v>23.774797192295601</v>
      </c>
      <c r="X149" s="6">
        <v>31.416512758670301</v>
      </c>
      <c r="Y149" s="6">
        <v>2.1308980213089801</v>
      </c>
      <c r="Z149" s="6">
        <v>4.0775733465937396</v>
      </c>
      <c r="AA149" s="7">
        <v>2011</v>
      </c>
      <c r="AB149" s="7">
        <v>23.774797192295601</v>
      </c>
      <c r="AC149" s="7">
        <v>31.416512758670301</v>
      </c>
      <c r="AD149" s="13">
        <v>1912</v>
      </c>
      <c r="AE149" s="6">
        <v>58.027067524339003</v>
      </c>
      <c r="AF149" s="13">
        <v>1897</v>
      </c>
      <c r="AG149" s="6">
        <v>39.314395397610497</v>
      </c>
      <c r="AH149" s="13">
        <v>1880</v>
      </c>
      <c r="AI149" s="6">
        <v>26.763893243225802</v>
      </c>
      <c r="AJ149" s="6">
        <v>1.0699999999999999E-2</v>
      </c>
      <c r="AK149" s="6">
        <v>5.5999999999999999E-3</v>
      </c>
      <c r="AL149" s="33">
        <f t="shared" si="13"/>
        <v>2011</v>
      </c>
      <c r="AM149" s="33">
        <f t="shared" si="14"/>
        <v>23.774797192295601</v>
      </c>
      <c r="AN149" s="29">
        <f t="shared" si="15"/>
        <v>726</v>
      </c>
      <c r="AO149" s="29">
        <f t="shared" si="16"/>
        <v>7.27</v>
      </c>
      <c r="AP149" s="29">
        <f t="shared" si="17"/>
        <v>0.42</v>
      </c>
      <c r="AQ149" s="34">
        <f t="shared" si="18"/>
        <v>0.13755158184319122</v>
      </c>
    </row>
    <row r="150" spans="1:43" x14ac:dyDescent="0.75">
      <c r="A150" s="5" t="s">
        <v>186</v>
      </c>
      <c r="B150" s="22">
        <v>244</v>
      </c>
      <c r="C150" s="22">
        <v>2.44</v>
      </c>
      <c r="D150" s="22">
        <v>0.15</v>
      </c>
      <c r="E150" s="22">
        <v>16100</v>
      </c>
      <c r="F150" s="20">
        <v>5.8754406580493503</v>
      </c>
      <c r="G150" s="22">
        <v>0.20534028080300501</v>
      </c>
      <c r="H150" s="18">
        <v>7.51E-2</v>
      </c>
      <c r="I150" s="15">
        <v>1.90237084807219E-3</v>
      </c>
      <c r="J150" s="24">
        <v>0.41809000000000002</v>
      </c>
      <c r="K150" s="18">
        <v>1.758</v>
      </c>
      <c r="L150" s="15">
        <v>5.9119148422824799E-2</v>
      </c>
      <c r="M150" s="18">
        <v>0.17019999999999999</v>
      </c>
      <c r="N150" s="15">
        <v>5.94830546791268E-3</v>
      </c>
      <c r="O150" s="24">
        <v>0.68545999999999996</v>
      </c>
      <c r="P150" s="10">
        <v>1012</v>
      </c>
      <c r="Q150" s="6">
        <v>32.522426705183399</v>
      </c>
      <c r="R150" s="6">
        <v>38.816418045698398</v>
      </c>
      <c r="S150" s="10">
        <v>1028</v>
      </c>
      <c r="T150" s="6">
        <v>21.641366705652299</v>
      </c>
      <c r="U150" s="6">
        <v>26.1209775097354</v>
      </c>
      <c r="V150" s="10">
        <v>1061</v>
      </c>
      <c r="W150" s="6">
        <v>52.099844914060199</v>
      </c>
      <c r="X150" s="6">
        <v>57.225330604075701</v>
      </c>
      <c r="Y150" s="6">
        <v>1.5564202334630299</v>
      </c>
      <c r="Z150" s="6">
        <v>4.6182846371347797</v>
      </c>
      <c r="AA150" s="7">
        <v>1012</v>
      </c>
      <c r="AB150" s="7">
        <v>32.522426705183399</v>
      </c>
      <c r="AC150" s="7">
        <v>38.816418045698398</v>
      </c>
      <c r="AD150" s="13">
        <v>1008</v>
      </c>
      <c r="AE150" s="6">
        <v>33.405033135652197</v>
      </c>
      <c r="AF150" s="13">
        <v>988</v>
      </c>
      <c r="AG150" s="6">
        <v>25.208188211145099</v>
      </c>
      <c r="AH150" s="13">
        <v>944</v>
      </c>
      <c r="AI150" s="6">
        <v>42.3227933868869</v>
      </c>
      <c r="AJ150" s="6">
        <v>5.4999999999999997E-3</v>
      </c>
      <c r="AK150" s="6">
        <v>2.5999999999999999E-3</v>
      </c>
      <c r="AL150" s="33">
        <f t="shared" si="13"/>
        <v>1012</v>
      </c>
      <c r="AM150" s="33">
        <f t="shared" si="14"/>
        <v>32.522426705183399</v>
      </c>
      <c r="AN150" s="29">
        <f t="shared" si="15"/>
        <v>244</v>
      </c>
      <c r="AO150" s="29">
        <f t="shared" si="16"/>
        <v>2.44</v>
      </c>
      <c r="AP150" s="29">
        <f t="shared" si="17"/>
        <v>0.15</v>
      </c>
      <c r="AQ150" s="34">
        <f t="shared" si="18"/>
        <v>0.4098360655737705</v>
      </c>
    </row>
    <row r="151" spans="1:43" x14ac:dyDescent="0.75">
      <c r="A151" s="5" t="s">
        <v>187</v>
      </c>
      <c r="B151" s="22">
        <v>2080</v>
      </c>
      <c r="C151" s="22">
        <v>0.81</v>
      </c>
      <c r="D151" s="22">
        <v>3.7999999999999999E-2</v>
      </c>
      <c r="E151" s="22">
        <v>4500</v>
      </c>
      <c r="F151" s="20">
        <v>116.822429906542</v>
      </c>
      <c r="G151" s="22">
        <v>3.8952148071544301</v>
      </c>
      <c r="H151" s="18">
        <v>4.6399999999999997E-2</v>
      </c>
      <c r="I151" s="15">
        <v>2.3267439321312099E-3</v>
      </c>
      <c r="J151" s="24">
        <v>0.26166</v>
      </c>
      <c r="K151" s="18">
        <v>5.4800000000000001E-2</v>
      </c>
      <c r="L151" s="15">
        <v>1.90332332681549E-3</v>
      </c>
      <c r="M151" s="18">
        <v>8.5599999999999999E-3</v>
      </c>
      <c r="N151" s="15">
        <v>2.8541641169351102E-4</v>
      </c>
      <c r="O151" s="24">
        <v>0.62861</v>
      </c>
      <c r="P151" s="10">
        <v>54.9</v>
      </c>
      <c r="Q151" s="6">
        <v>1.8473133713202201</v>
      </c>
      <c r="R151" s="6">
        <v>2.2229554584441602</v>
      </c>
      <c r="S151" s="10">
        <v>54.2</v>
      </c>
      <c r="T151" s="6">
        <v>1.8245449331479799</v>
      </c>
      <c r="U151" s="6">
        <v>2.17951895875186</v>
      </c>
      <c r="V151" s="10">
        <v>24</v>
      </c>
      <c r="W151" s="6">
        <v>78.895628899056305</v>
      </c>
      <c r="X151" s="6">
        <v>80.533184825861099</v>
      </c>
      <c r="Y151" s="6">
        <v>-1.29151291512915</v>
      </c>
      <c r="Z151" s="6">
        <v>-128.75</v>
      </c>
      <c r="AA151" s="7">
        <v>54.9</v>
      </c>
      <c r="AB151" s="7">
        <v>1.8473133713202201</v>
      </c>
      <c r="AC151" s="7">
        <v>2.2229554584441602</v>
      </c>
      <c r="AD151" s="13">
        <v>55</v>
      </c>
      <c r="AE151" s="6">
        <v>1.8473133713202201</v>
      </c>
      <c r="AF151" s="13">
        <v>54.9</v>
      </c>
      <c r="AG151" s="6">
        <v>1.86798132032308</v>
      </c>
      <c r="AH151" s="13">
        <v>53.5</v>
      </c>
      <c r="AI151" s="6">
        <v>65.939720801483602</v>
      </c>
      <c r="AJ151" s="6">
        <v>-5.0000000000000001E-4</v>
      </c>
      <c r="AK151" s="6">
        <v>1.9E-3</v>
      </c>
      <c r="AL151" s="33">
        <f t="shared" si="13"/>
        <v>54.9</v>
      </c>
      <c r="AM151" s="33">
        <f t="shared" si="14"/>
        <v>1.8473133713202201</v>
      </c>
      <c r="AN151" s="29">
        <f t="shared" si="15"/>
        <v>2080</v>
      </c>
      <c r="AO151" s="29">
        <f t="shared" si="16"/>
        <v>0.81</v>
      </c>
      <c r="AP151" s="29">
        <f t="shared" si="17"/>
        <v>3.7999999999999999E-2</v>
      </c>
      <c r="AQ151" s="34">
        <f t="shared" si="18"/>
        <v>1.2345679012345678</v>
      </c>
    </row>
    <row r="152" spans="1:43" x14ac:dyDescent="0.75">
      <c r="A152" s="5" t="s">
        <v>188</v>
      </c>
      <c r="B152" s="22">
        <v>843</v>
      </c>
      <c r="C152" s="22">
        <v>3.68</v>
      </c>
      <c r="D152" s="22">
        <v>0.19</v>
      </c>
      <c r="E152" s="22">
        <v>11710</v>
      </c>
      <c r="F152" s="20">
        <v>19.841269841269799</v>
      </c>
      <c r="G152" s="22">
        <v>0.69813628764453095</v>
      </c>
      <c r="H152" s="18">
        <v>5.2299999999999999E-2</v>
      </c>
      <c r="I152" s="15">
        <v>1.3273570408992099E-3</v>
      </c>
      <c r="J152" s="24">
        <v>0.62539999999999996</v>
      </c>
      <c r="K152" s="18">
        <v>0.36599999999999999</v>
      </c>
      <c r="L152" s="15">
        <v>1.20042414570851E-2</v>
      </c>
      <c r="M152" s="18">
        <v>5.04E-2</v>
      </c>
      <c r="N152" s="15">
        <v>1.7733778724231301E-3</v>
      </c>
      <c r="O152" s="24">
        <v>0.81816999999999995</v>
      </c>
      <c r="P152" s="10">
        <v>317</v>
      </c>
      <c r="Q152" s="6">
        <v>10.9330131331246</v>
      </c>
      <c r="R152" s="6">
        <v>12.976770302673501</v>
      </c>
      <c r="S152" s="10">
        <v>316.2</v>
      </c>
      <c r="T152" s="6">
        <v>8.7779140505163902</v>
      </c>
      <c r="U152" s="6">
        <v>10.7170775157884</v>
      </c>
      <c r="V152" s="10">
        <v>307</v>
      </c>
      <c r="W152" s="6">
        <v>57.654493385809197</v>
      </c>
      <c r="X152" s="6">
        <v>62.610289725504302</v>
      </c>
      <c r="Y152" s="6">
        <v>-0.25300442757749397</v>
      </c>
      <c r="Z152" s="6">
        <v>-3.2573289902280198</v>
      </c>
      <c r="AA152" s="7">
        <v>317</v>
      </c>
      <c r="AB152" s="7">
        <v>10.9330131331246</v>
      </c>
      <c r="AC152" s="7">
        <v>12.976770302673501</v>
      </c>
      <c r="AD152" s="13">
        <v>316</v>
      </c>
      <c r="AE152" s="6">
        <v>10.9330131331246</v>
      </c>
      <c r="AF152" s="13">
        <v>309</v>
      </c>
      <c r="AG152" s="6">
        <v>9.4828268505890705</v>
      </c>
      <c r="AH152" s="13">
        <v>250</v>
      </c>
      <c r="AI152" s="6">
        <v>49.885073995878898</v>
      </c>
      <c r="AJ152" s="6">
        <v>1.3500000000000001E-3</v>
      </c>
      <c r="AK152" s="6">
        <v>9.7999999999999997E-4</v>
      </c>
      <c r="AL152" s="33">
        <f t="shared" si="13"/>
        <v>317</v>
      </c>
      <c r="AM152" s="33">
        <f t="shared" si="14"/>
        <v>10.9330131331246</v>
      </c>
      <c r="AN152" s="29">
        <f t="shared" si="15"/>
        <v>843</v>
      </c>
      <c r="AO152" s="29">
        <f t="shared" si="16"/>
        <v>3.68</v>
      </c>
      <c r="AP152" s="29">
        <f t="shared" si="17"/>
        <v>0.19</v>
      </c>
      <c r="AQ152" s="34">
        <f t="shared" si="18"/>
        <v>0.27173913043478259</v>
      </c>
    </row>
    <row r="153" spans="1:43" x14ac:dyDescent="0.75">
      <c r="A153" s="5" t="s">
        <v>189</v>
      </c>
      <c r="B153" s="22">
        <v>1670</v>
      </c>
      <c r="C153" s="22">
        <v>1.698</v>
      </c>
      <c r="D153" s="22">
        <v>8.8999999999999996E-2</v>
      </c>
      <c r="E153" s="22">
        <v>55100</v>
      </c>
      <c r="F153" s="20">
        <v>10.4602510460251</v>
      </c>
      <c r="G153" s="22">
        <v>0.35929436584919799</v>
      </c>
      <c r="H153" s="18">
        <v>6.13E-2</v>
      </c>
      <c r="I153" s="15">
        <v>1.1132645430071799E-3</v>
      </c>
      <c r="J153" s="24">
        <v>0.49606</v>
      </c>
      <c r="K153" s="18">
        <v>0.80600000000000005</v>
      </c>
      <c r="L153" s="15">
        <v>2.5025161772903599E-2</v>
      </c>
      <c r="M153" s="18">
        <v>9.5600000000000004E-2</v>
      </c>
      <c r="N153" s="15">
        <v>3.28372055546753E-3</v>
      </c>
      <c r="O153" s="24">
        <v>0.57130999999999998</v>
      </c>
      <c r="P153" s="10">
        <v>588</v>
      </c>
      <c r="Q153" s="6">
        <v>19.166847888019401</v>
      </c>
      <c r="R153" s="6">
        <v>22.999497078028199</v>
      </c>
      <c r="S153" s="10">
        <v>600</v>
      </c>
      <c r="T153" s="6">
        <v>14.0491110703488</v>
      </c>
      <c r="U153" s="6">
        <v>17.3856842504992</v>
      </c>
      <c r="V153" s="10">
        <v>643</v>
      </c>
      <c r="W153" s="6">
        <v>38.052736617765497</v>
      </c>
      <c r="X153" s="6">
        <v>46.368691875111402</v>
      </c>
      <c r="Y153" s="6">
        <v>2</v>
      </c>
      <c r="Z153" s="6">
        <v>8.55365474339035</v>
      </c>
      <c r="AA153" s="7">
        <v>588</v>
      </c>
      <c r="AB153" s="7">
        <v>19.166847888019401</v>
      </c>
      <c r="AC153" s="7">
        <v>22.999497078028199</v>
      </c>
      <c r="AD153" s="13">
        <v>586</v>
      </c>
      <c r="AE153" s="6">
        <v>19.599822906405901</v>
      </c>
      <c r="AF153" s="13">
        <v>575</v>
      </c>
      <c r="AG153" s="6">
        <v>15.6563572349061</v>
      </c>
      <c r="AH153" s="13">
        <v>537</v>
      </c>
      <c r="AI153" s="6">
        <v>19.255824160524298</v>
      </c>
      <c r="AJ153" s="6">
        <v>4.1999999999999997E-3</v>
      </c>
      <c r="AK153" s="6">
        <v>2.0999999999999999E-3</v>
      </c>
      <c r="AL153" s="33">
        <f t="shared" si="13"/>
        <v>588</v>
      </c>
      <c r="AM153" s="33">
        <f t="shared" si="14"/>
        <v>19.166847888019401</v>
      </c>
      <c r="AN153" s="29">
        <f t="shared" si="15"/>
        <v>1670</v>
      </c>
      <c r="AO153" s="29">
        <f t="shared" si="16"/>
        <v>1.698</v>
      </c>
      <c r="AP153" s="29">
        <f t="shared" si="17"/>
        <v>8.8999999999999996E-2</v>
      </c>
      <c r="AQ153" s="34">
        <f t="shared" si="18"/>
        <v>0.58892815076560656</v>
      </c>
    </row>
    <row r="154" spans="1:43" x14ac:dyDescent="0.75">
      <c r="A154" s="5" t="s">
        <v>190</v>
      </c>
      <c r="B154" s="22">
        <v>868</v>
      </c>
      <c r="C154" s="22">
        <v>9.93</v>
      </c>
      <c r="D154" s="22">
        <v>0.6</v>
      </c>
      <c r="E154" s="22">
        <v>13380</v>
      </c>
      <c r="F154" s="20">
        <v>17.667844522968199</v>
      </c>
      <c r="G154" s="22">
        <v>0.71514116508353498</v>
      </c>
      <c r="H154" s="18">
        <v>5.2499999999999998E-2</v>
      </c>
      <c r="I154" s="15">
        <v>1.60155847530135E-3</v>
      </c>
      <c r="J154" s="24">
        <v>0.77863000000000004</v>
      </c>
      <c r="K154" s="18">
        <v>0.40600000000000003</v>
      </c>
      <c r="L154" s="15">
        <v>1.27588852867325E-2</v>
      </c>
      <c r="M154" s="18">
        <v>5.6599999999999998E-2</v>
      </c>
      <c r="N154" s="15">
        <v>2.2909976308150099E-3</v>
      </c>
      <c r="O154" s="24">
        <v>0.62055000000000005</v>
      </c>
      <c r="P154" s="10">
        <v>355</v>
      </c>
      <c r="Q154" s="6">
        <v>13.829904486493099</v>
      </c>
      <c r="R154" s="6">
        <v>15.8799540236606</v>
      </c>
      <c r="S154" s="10">
        <v>346</v>
      </c>
      <c r="T154" s="6">
        <v>9.1807240915268498</v>
      </c>
      <c r="U154" s="6">
        <v>11.3223300525699</v>
      </c>
      <c r="V154" s="10">
        <v>298</v>
      </c>
      <c r="W154" s="6">
        <v>66.478688655746097</v>
      </c>
      <c r="X154" s="6">
        <v>70.306260003213595</v>
      </c>
      <c r="Y154" s="6">
        <v>-2.60115606936415</v>
      </c>
      <c r="Z154" s="6">
        <v>-19.1275167785235</v>
      </c>
      <c r="AA154" s="7">
        <v>355</v>
      </c>
      <c r="AB154" s="7">
        <v>13.829904486493099</v>
      </c>
      <c r="AC154" s="7">
        <v>15.8799540236606</v>
      </c>
      <c r="AD154" s="13">
        <v>355</v>
      </c>
      <c r="AE154" s="6">
        <v>14.3201696255848</v>
      </c>
      <c r="AF154" s="13">
        <v>341</v>
      </c>
      <c r="AG154" s="6">
        <v>12.145489897272199</v>
      </c>
      <c r="AH154" s="13">
        <v>301</v>
      </c>
      <c r="AI154" s="6">
        <v>43.9531460237788</v>
      </c>
      <c r="AJ154" s="6">
        <v>5.0000000000000001E-4</v>
      </c>
      <c r="AK154" s="6">
        <v>2.8999999999999998E-3</v>
      </c>
      <c r="AL154" s="33">
        <f t="shared" si="13"/>
        <v>355</v>
      </c>
      <c r="AM154" s="33">
        <f t="shared" si="14"/>
        <v>13.829904486493099</v>
      </c>
      <c r="AN154" s="29">
        <f t="shared" si="15"/>
        <v>868</v>
      </c>
      <c r="AO154" s="29">
        <f t="shared" si="16"/>
        <v>9.93</v>
      </c>
      <c r="AP154" s="29">
        <f t="shared" si="17"/>
        <v>0.6</v>
      </c>
      <c r="AQ154" s="34">
        <f t="shared" si="18"/>
        <v>0.10070493454179255</v>
      </c>
    </row>
    <row r="155" spans="1:43" x14ac:dyDescent="0.75">
      <c r="A155" s="4" t="s">
        <v>191</v>
      </c>
      <c r="B155" s="22">
        <v>217</v>
      </c>
      <c r="C155" s="22">
        <v>2.08</v>
      </c>
      <c r="D155" s="22">
        <v>0.16</v>
      </c>
      <c r="E155" s="22">
        <v>5790</v>
      </c>
      <c r="F155" s="20">
        <v>12.4069478908189</v>
      </c>
      <c r="G155" s="22">
        <v>0.51186421600892396</v>
      </c>
      <c r="H155" s="18">
        <v>6.0499999999999998E-2</v>
      </c>
      <c r="I155" s="15">
        <v>2.5687841129340499E-3</v>
      </c>
      <c r="J155" s="24">
        <v>0.62507999999999997</v>
      </c>
      <c r="K155" s="18">
        <v>0.67</v>
      </c>
      <c r="L155" s="15">
        <v>2.51019784877606E-2</v>
      </c>
      <c r="M155" s="18">
        <v>8.0600000000000005E-2</v>
      </c>
      <c r="N155" s="16">
        <v>3.3252542183117299E-3</v>
      </c>
      <c r="O155" s="24">
        <v>0.85587000000000002</v>
      </c>
      <c r="P155" s="10">
        <v>499</v>
      </c>
      <c r="Q155" s="6">
        <v>19.714607476535399</v>
      </c>
      <c r="R155" s="6">
        <v>22.5111172067712</v>
      </c>
      <c r="S155" s="10">
        <v>520</v>
      </c>
      <c r="T155" s="6">
        <v>15.3322902220374</v>
      </c>
      <c r="U155" s="6">
        <v>17.884059795176999</v>
      </c>
      <c r="V155" s="10">
        <v>610</v>
      </c>
      <c r="W155" s="6">
        <v>110.339161694559</v>
      </c>
      <c r="X155" s="6">
        <v>114.47557073903501</v>
      </c>
      <c r="Y155" s="6">
        <v>4.0384615384615303</v>
      </c>
      <c r="Z155" s="6">
        <v>18.1967213114754</v>
      </c>
      <c r="AA155" s="7">
        <v>499</v>
      </c>
      <c r="AB155" s="7">
        <v>19.714607476535399</v>
      </c>
      <c r="AC155" s="7">
        <v>22.5111172067712</v>
      </c>
      <c r="AD155" s="13">
        <v>497</v>
      </c>
      <c r="AE155" s="6">
        <v>20.209768626925602</v>
      </c>
      <c r="AF155" s="13">
        <v>490</v>
      </c>
      <c r="AG155" s="6">
        <v>18.263382037639801</v>
      </c>
      <c r="AH155" s="13">
        <v>455</v>
      </c>
      <c r="AI155" s="6">
        <v>103.64560098459501</v>
      </c>
      <c r="AJ155" s="6">
        <v>5.4999999999999997E-3</v>
      </c>
      <c r="AK155" s="6">
        <v>2.3E-3</v>
      </c>
      <c r="AL155" s="33">
        <f t="shared" si="13"/>
        <v>499</v>
      </c>
      <c r="AM155" s="33">
        <f t="shared" si="14"/>
        <v>19.714607476535399</v>
      </c>
      <c r="AN155" s="29">
        <f t="shared" si="15"/>
        <v>217</v>
      </c>
      <c r="AO155" s="29">
        <f t="shared" si="16"/>
        <v>2.08</v>
      </c>
      <c r="AP155" s="29">
        <f t="shared" si="17"/>
        <v>0.16</v>
      </c>
      <c r="AQ155" s="34">
        <f t="shared" si="18"/>
        <v>0.48076923076923073</v>
      </c>
    </row>
    <row r="156" spans="1:43" x14ac:dyDescent="0.75">
      <c r="A156" s="4" t="s">
        <v>192</v>
      </c>
      <c r="B156" s="22">
        <v>1130</v>
      </c>
      <c r="C156" s="22">
        <v>1.1000000000000001</v>
      </c>
      <c r="D156" s="22">
        <v>0.13</v>
      </c>
      <c r="E156" s="22">
        <v>2250</v>
      </c>
      <c r="F156" s="20">
        <v>116.414435389988</v>
      </c>
      <c r="G156" s="22">
        <v>6.8972650280245897</v>
      </c>
      <c r="H156" s="18">
        <v>4.7800000000000002E-2</v>
      </c>
      <c r="I156" s="15">
        <v>4.1488325276736703E-3</v>
      </c>
      <c r="J156" s="24">
        <v>0.74531000000000003</v>
      </c>
      <c r="K156" s="18">
        <v>5.5599999999999997E-2</v>
      </c>
      <c r="L156" s="15">
        <v>2.79977988734829E-3</v>
      </c>
      <c r="M156" s="18">
        <v>8.5900000000000004E-3</v>
      </c>
      <c r="N156" s="16">
        <v>5.0893608161438103E-4</v>
      </c>
      <c r="O156" s="24">
        <v>0.77949000000000002</v>
      </c>
      <c r="P156" s="10">
        <v>55.1</v>
      </c>
      <c r="Q156" s="6">
        <v>3.27653360861351</v>
      </c>
      <c r="R156" s="6">
        <v>3.50360970887087</v>
      </c>
      <c r="S156" s="10">
        <v>54.9</v>
      </c>
      <c r="T156" s="6">
        <v>2.6677809849119098</v>
      </c>
      <c r="U156" s="6">
        <v>2.9288187096768001</v>
      </c>
      <c r="V156" s="10">
        <v>80</v>
      </c>
      <c r="W156" s="6">
        <v>458.56580574287699</v>
      </c>
      <c r="X156" s="6">
        <v>463.105393376216</v>
      </c>
      <c r="Y156" s="6">
        <v>-0.36429872495446602</v>
      </c>
      <c r="Z156" s="6">
        <v>31.125</v>
      </c>
      <c r="AA156" s="7">
        <v>55.1</v>
      </c>
      <c r="AB156" s="7">
        <v>3.27653360861351</v>
      </c>
      <c r="AC156" s="7">
        <v>3.50360970887087</v>
      </c>
      <c r="AD156" s="13">
        <v>55.1</v>
      </c>
      <c r="AE156" s="6">
        <v>3.3324079114619001</v>
      </c>
      <c r="AF156" s="13">
        <v>55.1</v>
      </c>
      <c r="AG156" s="6">
        <v>3.3250466738765598</v>
      </c>
      <c r="AH156" s="13">
        <v>55.1</v>
      </c>
      <c r="AI156" s="6">
        <v>452.68129398795998</v>
      </c>
      <c r="AJ156" s="6">
        <v>1E-3</v>
      </c>
      <c r="AK156" s="6">
        <v>3.8E-3</v>
      </c>
      <c r="AL156" s="33">
        <f t="shared" si="13"/>
        <v>55.1</v>
      </c>
      <c r="AM156" s="33">
        <f t="shared" si="14"/>
        <v>3.27653360861351</v>
      </c>
      <c r="AN156" s="29">
        <f t="shared" si="15"/>
        <v>1130</v>
      </c>
      <c r="AO156" s="29">
        <f t="shared" si="16"/>
        <v>1.1000000000000001</v>
      </c>
      <c r="AP156" s="29">
        <f t="shared" si="17"/>
        <v>0.13</v>
      </c>
      <c r="AQ156" s="34">
        <f t="shared" si="18"/>
        <v>0.90909090909090906</v>
      </c>
    </row>
    <row r="157" spans="1:43" x14ac:dyDescent="0.75">
      <c r="A157" s="4" t="s">
        <v>193</v>
      </c>
      <c r="B157" s="22">
        <v>271</v>
      </c>
      <c r="C157" s="22">
        <v>1.98</v>
      </c>
      <c r="D157" s="22">
        <v>0.34</v>
      </c>
      <c r="E157" s="22">
        <v>16780</v>
      </c>
      <c r="F157" s="20">
        <v>5.9880239520958103</v>
      </c>
      <c r="G157" s="22">
        <v>0.39970702080250098</v>
      </c>
      <c r="H157" s="18">
        <v>7.4999999999999997E-2</v>
      </c>
      <c r="I157" s="15">
        <v>3.12707762539719E-3</v>
      </c>
      <c r="J157" s="24">
        <v>0.77564999999999995</v>
      </c>
      <c r="K157" s="18">
        <v>1.69</v>
      </c>
      <c r="L157" s="15">
        <v>8.9621969828831499E-2</v>
      </c>
      <c r="M157" s="18">
        <v>0.16700000000000001</v>
      </c>
      <c r="N157" s="16">
        <v>1.1147429103160999E-2</v>
      </c>
      <c r="O157" s="24">
        <v>0.81789999999999996</v>
      </c>
      <c r="P157" s="10">
        <v>993</v>
      </c>
      <c r="Q157" s="6">
        <v>60.494435857522703</v>
      </c>
      <c r="R157" s="6">
        <v>63.986182955617402</v>
      </c>
      <c r="S157" s="10">
        <v>998</v>
      </c>
      <c r="T157" s="6">
        <v>32.714214658882497</v>
      </c>
      <c r="U157" s="6">
        <v>35.750072681782598</v>
      </c>
      <c r="V157" s="10">
        <v>1040</v>
      </c>
      <c r="W157" s="6">
        <v>81.256379592237494</v>
      </c>
      <c r="X157" s="6">
        <v>84.718832590630299</v>
      </c>
      <c r="Y157" s="6">
        <v>0.50100200400801498</v>
      </c>
      <c r="Z157" s="6">
        <v>4.5192307692307603</v>
      </c>
      <c r="AA157" s="7">
        <v>993</v>
      </c>
      <c r="AB157" s="7">
        <v>60.494435857522703</v>
      </c>
      <c r="AC157" s="7">
        <v>63.986182955617402</v>
      </c>
      <c r="AD157" s="13">
        <v>985</v>
      </c>
      <c r="AE157" s="6">
        <v>62.199917762967502</v>
      </c>
      <c r="AF157" s="13">
        <v>925</v>
      </c>
      <c r="AG157" s="6">
        <v>44.967942367284699</v>
      </c>
      <c r="AH157" s="13">
        <v>805</v>
      </c>
      <c r="AI157" s="6">
        <v>47.328545555909301</v>
      </c>
      <c r="AJ157" s="6">
        <v>1.1299999999999999E-2</v>
      </c>
      <c r="AK157" s="6">
        <v>6.4000000000000003E-3</v>
      </c>
      <c r="AL157" s="33">
        <f t="shared" si="13"/>
        <v>993</v>
      </c>
      <c r="AM157" s="33">
        <f t="shared" si="14"/>
        <v>60.494435857522703</v>
      </c>
      <c r="AN157" s="29">
        <f t="shared" si="15"/>
        <v>271</v>
      </c>
      <c r="AO157" s="29">
        <f t="shared" si="16"/>
        <v>1.98</v>
      </c>
      <c r="AP157" s="29">
        <f t="shared" si="17"/>
        <v>0.34</v>
      </c>
      <c r="AQ157" s="34">
        <f t="shared" si="18"/>
        <v>0.50505050505050508</v>
      </c>
    </row>
    <row r="158" spans="1:43" x14ac:dyDescent="0.75">
      <c r="A158" s="4" t="s">
        <v>195</v>
      </c>
      <c r="B158" s="22">
        <v>816</v>
      </c>
      <c r="C158" s="22">
        <v>1.82</v>
      </c>
      <c r="D158" s="22">
        <v>6.5000000000000002E-2</v>
      </c>
      <c r="E158" s="22">
        <v>11990</v>
      </c>
      <c r="F158" s="20">
        <v>19.5694716242661</v>
      </c>
      <c r="G158" s="22">
        <v>0.59095032315467799</v>
      </c>
      <c r="H158" s="18">
        <v>5.4800000000000001E-2</v>
      </c>
      <c r="I158" s="15">
        <v>1.42028675467165E-3</v>
      </c>
      <c r="J158" s="24">
        <v>0.60113000000000005</v>
      </c>
      <c r="K158" s="18">
        <v>0.38619999999999999</v>
      </c>
      <c r="L158" s="15">
        <v>1.12613325264109E-2</v>
      </c>
      <c r="M158" s="18">
        <v>5.11E-2</v>
      </c>
      <c r="N158" s="16">
        <v>1.54309539332473E-3</v>
      </c>
      <c r="O158" s="24">
        <v>0.63719000000000003</v>
      </c>
      <c r="P158" s="10">
        <v>321.2</v>
      </c>
      <c r="Q158" s="6">
        <v>9.5370278552675192</v>
      </c>
      <c r="R158" s="6">
        <v>11.879419874969701</v>
      </c>
      <c r="S158" s="10">
        <v>331.5</v>
      </c>
      <c r="T158" s="6">
        <v>8.2647363627107193</v>
      </c>
      <c r="U158" s="6">
        <v>10.4489274313627</v>
      </c>
      <c r="V158" s="10">
        <v>400</v>
      </c>
      <c r="W158" s="6">
        <v>69.225672390434895</v>
      </c>
      <c r="X158" s="6">
        <v>76.546632950540499</v>
      </c>
      <c r="Y158" s="6">
        <v>3.1070889894419298</v>
      </c>
      <c r="Z158" s="6">
        <v>19.7</v>
      </c>
      <c r="AA158" s="7">
        <v>321.2</v>
      </c>
      <c r="AB158" s="7">
        <v>9.5370278552675192</v>
      </c>
      <c r="AC158" s="7">
        <v>11.879419874969701</v>
      </c>
      <c r="AD158" s="13">
        <v>320.2</v>
      </c>
      <c r="AE158" s="6">
        <v>9.6484294220431792</v>
      </c>
      <c r="AF158" s="13">
        <v>316.89999999999998</v>
      </c>
      <c r="AG158" s="6">
        <v>8.7556305966568093</v>
      </c>
      <c r="AH158" s="13">
        <v>298</v>
      </c>
      <c r="AI158" s="6">
        <v>62.8902354734646</v>
      </c>
      <c r="AJ158" s="6">
        <v>3.5000000000000001E-3</v>
      </c>
      <c r="AK158" s="6">
        <v>1.6999999999999999E-3</v>
      </c>
      <c r="AL158" s="33">
        <f t="shared" si="13"/>
        <v>321.2</v>
      </c>
      <c r="AM158" s="33">
        <f t="shared" si="14"/>
        <v>9.5370278552675192</v>
      </c>
      <c r="AN158" s="29">
        <f t="shared" si="15"/>
        <v>816</v>
      </c>
      <c r="AO158" s="29">
        <f t="shared" si="16"/>
        <v>1.82</v>
      </c>
      <c r="AP158" s="29">
        <f t="shared" si="17"/>
        <v>6.5000000000000002E-2</v>
      </c>
      <c r="AQ158" s="34">
        <f t="shared" si="18"/>
        <v>0.54945054945054939</v>
      </c>
    </row>
    <row r="159" spans="1:43" x14ac:dyDescent="0.75">
      <c r="A159" s="4" t="s">
        <v>196</v>
      </c>
      <c r="B159" s="22">
        <v>214.1</v>
      </c>
      <c r="C159" s="22">
        <v>1.665</v>
      </c>
      <c r="D159" s="22">
        <v>5.2999999999999999E-2</v>
      </c>
      <c r="E159" s="22">
        <v>88900</v>
      </c>
      <c r="F159" s="20">
        <v>2.1551724137931001</v>
      </c>
      <c r="G159" s="22">
        <v>7.1191907604210097E-2</v>
      </c>
      <c r="H159" s="18">
        <v>0.1721</v>
      </c>
      <c r="I159" s="15">
        <v>1.5521647702012901E-3</v>
      </c>
      <c r="J159" s="24">
        <v>6.5722000000000003E-2</v>
      </c>
      <c r="K159" s="18">
        <v>11.04</v>
      </c>
      <c r="L159" s="15">
        <v>0.35330096101765601</v>
      </c>
      <c r="M159" s="18">
        <v>0.46400000000000002</v>
      </c>
      <c r="N159" s="16">
        <v>1.5327332939556E-2</v>
      </c>
      <c r="O159" s="24">
        <v>0.93706</v>
      </c>
      <c r="P159" s="10">
        <v>2454</v>
      </c>
      <c r="Q159" s="6">
        <v>68.384476627690901</v>
      </c>
      <c r="R159" s="6">
        <v>82.513843205041695</v>
      </c>
      <c r="S159" s="10">
        <v>2523</v>
      </c>
      <c r="T159" s="6">
        <v>29.715941905590299</v>
      </c>
      <c r="U159" s="6">
        <v>36.411407148566198</v>
      </c>
      <c r="V159" s="10">
        <v>2577</v>
      </c>
      <c r="W159" s="6">
        <v>15.4962038854929</v>
      </c>
      <c r="X159" s="6">
        <v>24.766656314322301</v>
      </c>
      <c r="Y159" s="6">
        <v>2.73483947681332</v>
      </c>
      <c r="Z159" s="6">
        <v>4.7729918509895297</v>
      </c>
      <c r="AA159" s="7">
        <v>2577</v>
      </c>
      <c r="AB159" s="7">
        <v>15.4962038854929</v>
      </c>
      <c r="AC159" s="7">
        <v>24.766656314322301</v>
      </c>
      <c r="AD159" s="13">
        <v>2423</v>
      </c>
      <c r="AE159" s="6">
        <v>74.069019459171997</v>
      </c>
      <c r="AF159" s="13">
        <v>2428</v>
      </c>
      <c r="AG159" s="6">
        <v>49.580401403542702</v>
      </c>
      <c r="AH159" s="13">
        <v>2437</v>
      </c>
      <c r="AI159" s="6">
        <v>38.644693489025997</v>
      </c>
      <c r="AJ159" s="6">
        <v>1.6299999999999999E-2</v>
      </c>
      <c r="AK159" s="6">
        <v>8.0000000000000002E-3</v>
      </c>
      <c r="AL159" s="33">
        <f t="shared" si="13"/>
        <v>2577</v>
      </c>
      <c r="AM159" s="33">
        <f t="shared" si="14"/>
        <v>15.4962038854929</v>
      </c>
      <c r="AN159" s="29">
        <f t="shared" si="15"/>
        <v>214.1</v>
      </c>
      <c r="AO159" s="29">
        <f t="shared" si="16"/>
        <v>1.665</v>
      </c>
      <c r="AP159" s="29">
        <f t="shared" si="17"/>
        <v>5.2999999999999999E-2</v>
      </c>
      <c r="AQ159" s="34">
        <f t="shared" si="18"/>
        <v>0.60060060060060061</v>
      </c>
    </row>
    <row r="160" spans="1:43" x14ac:dyDescent="0.75">
      <c r="A160" s="4" t="s">
        <v>197</v>
      </c>
      <c r="B160" s="22">
        <v>286</v>
      </c>
      <c r="C160" s="22">
        <v>1.6060000000000001</v>
      </c>
      <c r="D160" s="22">
        <v>5.2999999999999999E-2</v>
      </c>
      <c r="E160" s="22">
        <v>3470</v>
      </c>
      <c r="F160" s="20">
        <v>21.9298245614035</v>
      </c>
      <c r="G160" s="22">
        <v>0.655568173736091</v>
      </c>
      <c r="H160" s="18">
        <v>5.1900000000000002E-2</v>
      </c>
      <c r="I160" s="15">
        <v>3.1285282644393899E-3</v>
      </c>
      <c r="J160" s="24">
        <v>0.29749999999999999</v>
      </c>
      <c r="K160" s="18">
        <v>0.32600000000000001</v>
      </c>
      <c r="L160" s="15">
        <v>1.08639764432734E-2</v>
      </c>
      <c r="M160" s="18">
        <v>4.5600000000000002E-2</v>
      </c>
      <c r="N160" s="16">
        <v>1.3631622377398801E-3</v>
      </c>
      <c r="O160" s="24">
        <v>0.43056</v>
      </c>
      <c r="P160" s="10">
        <v>287.39999999999998</v>
      </c>
      <c r="Q160" s="6">
        <v>8.3989905160761094</v>
      </c>
      <c r="R160" s="6">
        <v>10.531495528957301</v>
      </c>
      <c r="S160" s="10">
        <v>286.5</v>
      </c>
      <c r="T160" s="6">
        <v>8.3236170255327604</v>
      </c>
      <c r="U160" s="6">
        <v>10.0554331845193</v>
      </c>
      <c r="V160" s="10">
        <v>271</v>
      </c>
      <c r="W160" s="6">
        <v>135.51136479497299</v>
      </c>
      <c r="X160" s="6">
        <v>137.845640754687</v>
      </c>
      <c r="Y160" s="6">
        <v>-0.31413612565445698</v>
      </c>
      <c r="Z160" s="6">
        <v>-6.0516605166051498</v>
      </c>
      <c r="AA160" s="7">
        <v>287.39999999999998</v>
      </c>
      <c r="AB160" s="7">
        <v>8.3989905160761094</v>
      </c>
      <c r="AC160" s="7">
        <v>10.531495528957301</v>
      </c>
      <c r="AD160" s="13">
        <v>287.3</v>
      </c>
      <c r="AE160" s="6">
        <v>8.5068802559537904</v>
      </c>
      <c r="AF160" s="13">
        <v>285.5</v>
      </c>
      <c r="AG160" s="6">
        <v>8.0019222932829699</v>
      </c>
      <c r="AH160" s="13">
        <v>274</v>
      </c>
      <c r="AI160" s="6">
        <v>126.53681278029801</v>
      </c>
      <c r="AJ160" s="6">
        <v>4.0000000000000002E-4</v>
      </c>
      <c r="AK160" s="6">
        <v>2.3E-3</v>
      </c>
      <c r="AL160" s="33">
        <f t="shared" si="13"/>
        <v>287.39999999999998</v>
      </c>
      <c r="AM160" s="33">
        <f t="shared" si="14"/>
        <v>8.3989905160761094</v>
      </c>
      <c r="AN160" s="29">
        <f t="shared" si="15"/>
        <v>286</v>
      </c>
      <c r="AO160" s="29">
        <f t="shared" si="16"/>
        <v>1.6060000000000001</v>
      </c>
      <c r="AP160" s="29">
        <f t="shared" si="17"/>
        <v>5.2999999999999999E-2</v>
      </c>
      <c r="AQ160" s="34">
        <f t="shared" si="18"/>
        <v>0.62266500622665</v>
      </c>
    </row>
    <row r="161" spans="1:43" x14ac:dyDescent="0.75">
      <c r="A161" s="4" t="s">
        <v>198</v>
      </c>
      <c r="B161" s="22">
        <v>1040</v>
      </c>
      <c r="C161" s="22">
        <v>4.09</v>
      </c>
      <c r="D161" s="22">
        <v>0.25</v>
      </c>
      <c r="E161" s="22">
        <v>15110</v>
      </c>
      <c r="F161" s="20">
        <v>21.413276231263399</v>
      </c>
      <c r="G161" s="22">
        <v>0.84998275634943099</v>
      </c>
      <c r="H161" s="18">
        <v>5.8000000000000003E-2</v>
      </c>
      <c r="I161" s="15">
        <v>1.84794487967234E-3</v>
      </c>
      <c r="J161" s="24">
        <v>0.74214999999999998</v>
      </c>
      <c r="K161" s="18">
        <v>0.372</v>
      </c>
      <c r="L161" s="15">
        <v>1.2115339922594E-2</v>
      </c>
      <c r="M161" s="18">
        <v>4.6699999999999998E-2</v>
      </c>
      <c r="N161" s="16">
        <v>1.8537188934949101E-3</v>
      </c>
      <c r="O161" s="24">
        <v>0.55983000000000005</v>
      </c>
      <c r="P161" s="10">
        <v>294</v>
      </c>
      <c r="Q161" s="6">
        <v>11.043325683907</v>
      </c>
      <c r="R161" s="6">
        <v>12.814311839419</v>
      </c>
      <c r="S161" s="10">
        <v>320.8</v>
      </c>
      <c r="T161" s="6">
        <v>8.8784039690099092</v>
      </c>
      <c r="U161" s="6">
        <v>10.841532954183</v>
      </c>
      <c r="V161" s="10">
        <v>514</v>
      </c>
      <c r="W161" s="6">
        <v>134.964564192892</v>
      </c>
      <c r="X161" s="6">
        <v>155.51344571238201</v>
      </c>
      <c r="Y161" s="6">
        <v>8.3541147132169602</v>
      </c>
      <c r="Z161" s="6">
        <v>42.801556420233503</v>
      </c>
      <c r="AA161" s="7">
        <v>294</v>
      </c>
      <c r="AB161" s="7">
        <v>11.043325683907</v>
      </c>
      <c r="AC161" s="7">
        <v>12.814311839419</v>
      </c>
      <c r="AD161" s="13">
        <v>292</v>
      </c>
      <c r="AE161" s="6">
        <v>11.5226751304044</v>
      </c>
      <c r="AF161" s="13">
        <v>291</v>
      </c>
      <c r="AG161" s="6">
        <v>10.435745159639101</v>
      </c>
      <c r="AH161" s="13">
        <v>288</v>
      </c>
      <c r="AI161" s="6">
        <v>122.969096067984</v>
      </c>
      <c r="AJ161" s="6">
        <v>8.0999999999999996E-3</v>
      </c>
      <c r="AK161" s="6">
        <v>3.0999999999999999E-3</v>
      </c>
      <c r="AL161" s="33">
        <f t="shared" si="13"/>
        <v>294</v>
      </c>
      <c r="AM161" s="33">
        <f t="shared" si="14"/>
        <v>11.043325683907</v>
      </c>
      <c r="AN161" s="29">
        <f t="shared" si="15"/>
        <v>1040</v>
      </c>
      <c r="AO161" s="29">
        <f t="shared" si="16"/>
        <v>4.09</v>
      </c>
      <c r="AP161" s="29">
        <f t="shared" si="17"/>
        <v>0.25</v>
      </c>
      <c r="AQ161" s="34">
        <f t="shared" si="18"/>
        <v>0.24449877750611249</v>
      </c>
    </row>
    <row r="162" spans="1:43" x14ac:dyDescent="0.75">
      <c r="A162" s="4" t="s">
        <v>199</v>
      </c>
      <c r="B162" s="22">
        <v>703</v>
      </c>
      <c r="C162" s="22">
        <v>1.88</v>
      </c>
      <c r="D162" s="22">
        <v>0.17</v>
      </c>
      <c r="E162" s="22">
        <v>10050</v>
      </c>
      <c r="F162" s="20">
        <v>19.920318725099602</v>
      </c>
      <c r="G162" s="22">
        <v>0.81393666324972402</v>
      </c>
      <c r="H162" s="18">
        <v>5.6000000000000001E-2</v>
      </c>
      <c r="I162" s="15">
        <v>2.0136822381133898E-3</v>
      </c>
      <c r="J162" s="24">
        <v>0.54081999999999997</v>
      </c>
      <c r="K162" s="18">
        <v>0.38500000000000001</v>
      </c>
      <c r="L162" s="15">
        <v>1.45104045774058E-2</v>
      </c>
      <c r="M162" s="18">
        <v>5.0200000000000002E-2</v>
      </c>
      <c r="N162" s="16">
        <v>2.0511529488558399E-3</v>
      </c>
      <c r="O162" s="24">
        <v>0.60074000000000005</v>
      </c>
      <c r="P162" s="10">
        <v>316</v>
      </c>
      <c r="Q162" s="6">
        <v>12.800962909672901</v>
      </c>
      <c r="R162" s="6">
        <v>14.5726406260657</v>
      </c>
      <c r="S162" s="10">
        <v>330</v>
      </c>
      <c r="T162" s="6">
        <v>10.5474473104544</v>
      </c>
      <c r="U162" s="6">
        <v>12.326380981508599</v>
      </c>
      <c r="V162" s="10">
        <v>435</v>
      </c>
      <c r="W162" s="6">
        <v>106.06740420514799</v>
      </c>
      <c r="X162" s="6">
        <v>113.405967922396</v>
      </c>
      <c r="Y162" s="6">
        <v>4.2424242424242502</v>
      </c>
      <c r="Z162" s="6">
        <v>27.356321839080501</v>
      </c>
      <c r="AA162" s="7">
        <v>316</v>
      </c>
      <c r="AB162" s="7">
        <v>12.800962909672901</v>
      </c>
      <c r="AC162" s="7">
        <v>14.5726406260657</v>
      </c>
      <c r="AD162" s="13">
        <v>314</v>
      </c>
      <c r="AE162" s="6">
        <v>12.800962909672901</v>
      </c>
      <c r="AF162" s="13">
        <v>308</v>
      </c>
      <c r="AG162" s="6">
        <v>11.4950704550608</v>
      </c>
      <c r="AH162" s="13">
        <v>281</v>
      </c>
      <c r="AI162" s="6">
        <v>88.591953555716898</v>
      </c>
      <c r="AJ162" s="6">
        <v>5.7999999999999996E-3</v>
      </c>
      <c r="AK162" s="6">
        <v>2.8999999999999998E-3</v>
      </c>
      <c r="AL162" s="33">
        <f t="shared" si="13"/>
        <v>316</v>
      </c>
      <c r="AM162" s="33">
        <f t="shared" si="14"/>
        <v>12.800962909672901</v>
      </c>
      <c r="AN162" s="29">
        <f t="shared" si="15"/>
        <v>703</v>
      </c>
      <c r="AO162" s="29">
        <f t="shared" si="16"/>
        <v>1.88</v>
      </c>
      <c r="AP162" s="29">
        <f t="shared" si="17"/>
        <v>0.17</v>
      </c>
      <c r="AQ162" s="34">
        <f t="shared" si="18"/>
        <v>0.53191489361702127</v>
      </c>
    </row>
    <row r="163" spans="1:43" x14ac:dyDescent="0.75">
      <c r="A163" s="4" t="s">
        <v>200</v>
      </c>
      <c r="B163" s="22">
        <v>908</v>
      </c>
      <c r="C163" s="22">
        <v>4.32</v>
      </c>
      <c r="D163" s="22">
        <v>0.13</v>
      </c>
      <c r="E163" s="22">
        <v>12180</v>
      </c>
      <c r="F163" s="20">
        <v>20.040080160320599</v>
      </c>
      <c r="G163" s="22">
        <v>0.55671988327688504</v>
      </c>
      <c r="H163" s="18">
        <v>5.271E-2</v>
      </c>
      <c r="I163" s="15">
        <v>1.2660950953611899E-3</v>
      </c>
      <c r="J163" s="24">
        <v>0.24449000000000001</v>
      </c>
      <c r="K163" s="18">
        <v>0.36209999999999998</v>
      </c>
      <c r="L163" s="15">
        <v>1.0499263625397701E-2</v>
      </c>
      <c r="M163" s="18">
        <v>4.99E-2</v>
      </c>
      <c r="N163" s="16">
        <v>1.38623807655828E-3</v>
      </c>
      <c r="O163" s="24">
        <v>0.66508999999999996</v>
      </c>
      <c r="P163" s="10">
        <v>314.2</v>
      </c>
      <c r="Q163" s="6">
        <v>8.4955963249115793</v>
      </c>
      <c r="R163" s="6">
        <v>10.9600106502785</v>
      </c>
      <c r="S163" s="10">
        <v>313.7</v>
      </c>
      <c r="T163" s="6">
        <v>7.7998021945106704</v>
      </c>
      <c r="U163" s="6">
        <v>9.9021068785389907</v>
      </c>
      <c r="V163" s="10">
        <v>312</v>
      </c>
      <c r="W163" s="6">
        <v>54.8468502865231</v>
      </c>
      <c r="X163" s="6">
        <v>60.614431343013599</v>
      </c>
      <c r="Y163" s="6">
        <v>-0.15938795027095401</v>
      </c>
      <c r="Z163" s="6">
        <v>-0.70512820512820396</v>
      </c>
      <c r="AA163" s="7">
        <v>314.2</v>
      </c>
      <c r="AB163" s="7">
        <v>8.4955963249115793</v>
      </c>
      <c r="AC163" s="7">
        <v>10.9600106502785</v>
      </c>
      <c r="AD163" s="13">
        <v>313.8</v>
      </c>
      <c r="AE163" s="6">
        <v>8.5251807556116397</v>
      </c>
      <c r="AF163" s="13">
        <v>308.5</v>
      </c>
      <c r="AG163" s="6">
        <v>7.7052595201909604</v>
      </c>
      <c r="AH163" s="13">
        <v>277</v>
      </c>
      <c r="AI163" s="6">
        <v>49.9940495094394</v>
      </c>
      <c r="AJ163" s="6">
        <v>1.25E-3</v>
      </c>
      <c r="AK163" s="6">
        <v>8.4999999999999995E-4</v>
      </c>
      <c r="AL163" s="33">
        <f t="shared" si="13"/>
        <v>314.2</v>
      </c>
      <c r="AM163" s="33">
        <f t="shared" si="14"/>
        <v>8.4955963249115793</v>
      </c>
      <c r="AN163" s="29">
        <f t="shared" si="15"/>
        <v>908</v>
      </c>
      <c r="AO163" s="29">
        <f t="shared" si="16"/>
        <v>4.32</v>
      </c>
      <c r="AP163" s="29">
        <f t="shared" si="17"/>
        <v>0.13</v>
      </c>
      <c r="AQ163" s="34">
        <f t="shared" si="18"/>
        <v>0.23148148148148145</v>
      </c>
    </row>
    <row r="164" spans="1:43" x14ac:dyDescent="0.75">
      <c r="A164" s="4" t="s">
        <v>201</v>
      </c>
      <c r="B164" s="22">
        <v>360</v>
      </c>
      <c r="C164" s="22">
        <v>18.8</v>
      </c>
      <c r="D164" s="22">
        <v>4.2</v>
      </c>
      <c r="E164" s="22">
        <v>5540</v>
      </c>
      <c r="F164" s="20">
        <v>17.3611111111111</v>
      </c>
      <c r="G164" s="22">
        <v>0.55993042073573895</v>
      </c>
      <c r="H164" s="18">
        <v>5.4100000000000002E-2</v>
      </c>
      <c r="I164" s="15">
        <v>2.3352569228626799E-3</v>
      </c>
      <c r="J164" s="24">
        <v>0.32987</v>
      </c>
      <c r="K164" s="18">
        <v>0.42899999999999999</v>
      </c>
      <c r="L164" s="15">
        <v>1.3974950860736499E-2</v>
      </c>
      <c r="M164" s="18">
        <v>5.7599999999999998E-2</v>
      </c>
      <c r="N164" s="16">
        <v>1.85771475270021E-3</v>
      </c>
      <c r="O164" s="24">
        <v>0.58070999999999995</v>
      </c>
      <c r="P164" s="10">
        <v>361</v>
      </c>
      <c r="Q164" s="6">
        <v>11.2471567178832</v>
      </c>
      <c r="R164" s="6">
        <v>13.7643444862482</v>
      </c>
      <c r="S164" s="10">
        <v>362</v>
      </c>
      <c r="T164" s="6">
        <v>9.6711717977533809</v>
      </c>
      <c r="U164" s="6">
        <v>11.8739826845256</v>
      </c>
      <c r="V164" s="10">
        <v>364</v>
      </c>
      <c r="W164" s="6">
        <v>99.481168862011401</v>
      </c>
      <c r="X164" s="6">
        <v>102.896789598404</v>
      </c>
      <c r="Y164" s="6">
        <v>0.276243093922659</v>
      </c>
      <c r="Z164" s="6">
        <v>0.82417582417582502</v>
      </c>
      <c r="AA164" s="7">
        <v>361</v>
      </c>
      <c r="AB164" s="7">
        <v>11.2471567178832</v>
      </c>
      <c r="AC164" s="7">
        <v>13.7643444862482</v>
      </c>
      <c r="AD164" s="13">
        <v>360</v>
      </c>
      <c r="AE164" s="6">
        <v>11.2471567178832</v>
      </c>
      <c r="AF164" s="13">
        <v>352</v>
      </c>
      <c r="AG164" s="6">
        <v>10.067997017364499</v>
      </c>
      <c r="AH164" s="13">
        <v>297</v>
      </c>
      <c r="AI164" s="6">
        <v>94.123270014125794</v>
      </c>
      <c r="AJ164" s="6">
        <v>2.3E-3</v>
      </c>
      <c r="AK164" s="6">
        <v>1.6999999999999999E-3</v>
      </c>
      <c r="AL164" s="33">
        <f t="shared" si="13"/>
        <v>361</v>
      </c>
      <c r="AM164" s="33">
        <f t="shared" si="14"/>
        <v>11.2471567178832</v>
      </c>
      <c r="AN164" s="29">
        <f t="shared" si="15"/>
        <v>360</v>
      </c>
      <c r="AO164" s="29">
        <f t="shared" si="16"/>
        <v>18.8</v>
      </c>
      <c r="AP164" s="29">
        <f t="shared" si="17"/>
        <v>4.2</v>
      </c>
      <c r="AQ164" s="34">
        <f t="shared" si="18"/>
        <v>5.3191489361702128E-2</v>
      </c>
    </row>
    <row r="165" spans="1:43" x14ac:dyDescent="0.75">
      <c r="A165" s="4" t="s">
        <v>202</v>
      </c>
      <c r="B165" s="22">
        <v>503</v>
      </c>
      <c r="C165" s="22">
        <v>2.952</v>
      </c>
      <c r="D165" s="22">
        <v>6.0999999999999999E-2</v>
      </c>
      <c r="E165" s="22">
        <v>4720</v>
      </c>
      <c r="F165" s="20">
        <v>26.123301985371</v>
      </c>
      <c r="G165" s="22">
        <v>0.73522838716069105</v>
      </c>
      <c r="H165" s="18">
        <v>5.1400000000000001E-2</v>
      </c>
      <c r="I165" s="15">
        <v>2.5608319680214498E-3</v>
      </c>
      <c r="J165" s="24">
        <v>0.10501000000000001</v>
      </c>
      <c r="K165" s="18">
        <v>0.27200000000000002</v>
      </c>
      <c r="L165" s="15">
        <v>9.9239184519019294E-3</v>
      </c>
      <c r="M165" s="18">
        <v>3.8280000000000002E-2</v>
      </c>
      <c r="N165" s="16">
        <v>1.0773730930443699E-3</v>
      </c>
      <c r="O165" s="24">
        <v>0.42731000000000002</v>
      </c>
      <c r="P165" s="10">
        <v>242.2</v>
      </c>
      <c r="Q165" s="6">
        <v>6.6812029087422999</v>
      </c>
      <c r="R165" s="6">
        <v>8.57262837489532</v>
      </c>
      <c r="S165" s="10">
        <v>244.4</v>
      </c>
      <c r="T165" s="6">
        <v>7.8862357672307901</v>
      </c>
      <c r="U165" s="6">
        <v>9.2882622977284193</v>
      </c>
      <c r="V165" s="10">
        <v>249</v>
      </c>
      <c r="W165" s="6">
        <v>119.276836431793</v>
      </c>
      <c r="X165" s="6">
        <v>122.431675422417</v>
      </c>
      <c r="Y165" s="6">
        <v>0.90016366612111698</v>
      </c>
      <c r="Z165" s="6">
        <v>2.7309236947791198</v>
      </c>
      <c r="AA165" s="7">
        <v>242.2</v>
      </c>
      <c r="AB165" s="7">
        <v>6.6812029087422999</v>
      </c>
      <c r="AC165" s="7">
        <v>8.57262837489532</v>
      </c>
      <c r="AD165" s="13">
        <v>241.9</v>
      </c>
      <c r="AE165" s="6">
        <v>6.7121160827109199</v>
      </c>
      <c r="AF165" s="13">
        <v>240.5</v>
      </c>
      <c r="AG165" s="6">
        <v>6.4431044207237704</v>
      </c>
      <c r="AH165" s="13">
        <v>224</v>
      </c>
      <c r="AI165" s="6">
        <v>108.870651275616</v>
      </c>
      <c r="AJ165" s="6">
        <v>1.1999999999999999E-3</v>
      </c>
      <c r="AK165" s="6">
        <v>2.3999999999999998E-3</v>
      </c>
      <c r="AL165" s="33">
        <f t="shared" si="13"/>
        <v>242.2</v>
      </c>
      <c r="AM165" s="33">
        <f t="shared" si="14"/>
        <v>6.6812029087422999</v>
      </c>
      <c r="AN165" s="29">
        <f t="shared" si="15"/>
        <v>503</v>
      </c>
      <c r="AO165" s="29">
        <f t="shared" si="16"/>
        <v>2.952</v>
      </c>
      <c r="AP165" s="29">
        <f t="shared" si="17"/>
        <v>6.0999999999999999E-2</v>
      </c>
      <c r="AQ165" s="34">
        <f t="shared" si="18"/>
        <v>0.33875338753387535</v>
      </c>
    </row>
    <row r="166" spans="1:43" x14ac:dyDescent="0.75">
      <c r="A166" s="4" t="s">
        <v>204</v>
      </c>
      <c r="B166" s="22">
        <v>301</v>
      </c>
      <c r="C166" s="22">
        <v>2.96</v>
      </c>
      <c r="D166" s="22">
        <v>0.2</v>
      </c>
      <c r="E166" s="22">
        <v>1660</v>
      </c>
      <c r="F166" s="20">
        <v>43.1034482758621</v>
      </c>
      <c r="G166" s="22">
        <v>1.9027957727968901</v>
      </c>
      <c r="H166" s="18">
        <v>5.1299999999999998E-2</v>
      </c>
      <c r="I166" s="15">
        <v>5.3987765831296202E-3</v>
      </c>
      <c r="J166" s="24">
        <v>0.42476000000000003</v>
      </c>
      <c r="K166" s="18">
        <v>0.16300000000000001</v>
      </c>
      <c r="L166" s="15">
        <v>7.8237776067574902E-3</v>
      </c>
      <c r="M166" s="18">
        <v>2.3199999999999998E-2</v>
      </c>
      <c r="N166" s="16">
        <v>1.0241607967502E-3</v>
      </c>
      <c r="O166" s="24">
        <v>0.63678000000000001</v>
      </c>
      <c r="P166" s="10">
        <v>147.80000000000001</v>
      </c>
      <c r="Q166" s="6">
        <v>6.54434736904141</v>
      </c>
      <c r="R166" s="6">
        <v>7.3307966102120297</v>
      </c>
      <c r="S166" s="10">
        <v>153.4</v>
      </c>
      <c r="T166" s="6">
        <v>6.8287331995360203</v>
      </c>
      <c r="U166" s="6">
        <v>7.54822440070234</v>
      </c>
      <c r="V166" s="10">
        <v>240</v>
      </c>
      <c r="W166" s="6">
        <v>683.08968514706703</v>
      </c>
      <c r="X166" s="6">
        <v>687.36920295396897</v>
      </c>
      <c r="Y166" s="6">
        <v>3.65058670143415</v>
      </c>
      <c r="Z166" s="6">
        <v>38.4166666666667</v>
      </c>
      <c r="AA166" s="7">
        <v>147.80000000000001</v>
      </c>
      <c r="AB166" s="7">
        <v>6.54434736904141</v>
      </c>
      <c r="AC166" s="7">
        <v>7.3307966102120297</v>
      </c>
      <c r="AD166" s="13">
        <v>147.4</v>
      </c>
      <c r="AE166" s="6">
        <v>6.6472703034162199</v>
      </c>
      <c r="AF166" s="13">
        <v>147.4</v>
      </c>
      <c r="AG166" s="6">
        <v>6.6201689638894701</v>
      </c>
      <c r="AH166" s="13">
        <v>145</v>
      </c>
      <c r="AI166" s="6">
        <v>679.17421767490498</v>
      </c>
      <c r="AJ166" s="6">
        <v>3.2000000000000002E-3</v>
      </c>
      <c r="AK166" s="6">
        <v>3.5999999999999999E-3</v>
      </c>
      <c r="AL166" s="33">
        <f t="shared" si="13"/>
        <v>147.80000000000001</v>
      </c>
      <c r="AM166" s="33">
        <f t="shared" si="14"/>
        <v>6.54434736904141</v>
      </c>
      <c r="AN166" s="29">
        <f t="shared" si="15"/>
        <v>301</v>
      </c>
      <c r="AO166" s="29">
        <f t="shared" si="16"/>
        <v>2.96</v>
      </c>
      <c r="AP166" s="29">
        <f t="shared" si="17"/>
        <v>0.2</v>
      </c>
      <c r="AQ166" s="34">
        <f t="shared" si="18"/>
        <v>0.33783783783783783</v>
      </c>
    </row>
    <row r="167" spans="1:43" x14ac:dyDescent="0.75">
      <c r="A167" s="4" t="s">
        <v>205</v>
      </c>
      <c r="B167" s="22">
        <v>847</v>
      </c>
      <c r="C167" s="22">
        <v>1.33</v>
      </c>
      <c r="D167" s="22">
        <v>0.14000000000000001</v>
      </c>
      <c r="E167" s="22">
        <v>42500</v>
      </c>
      <c r="F167" s="20">
        <v>6.5359477124182996</v>
      </c>
      <c r="G167" s="22">
        <v>0.42234814458175302</v>
      </c>
      <c r="H167" s="18">
        <v>7.3099999999999998E-2</v>
      </c>
      <c r="I167" s="15">
        <v>2.2165571697512002E-3</v>
      </c>
      <c r="J167" s="24">
        <v>0.83728999999999998</v>
      </c>
      <c r="K167" s="18">
        <v>1.51</v>
      </c>
      <c r="L167" s="15">
        <v>6.8892309556292206E-2</v>
      </c>
      <c r="M167" s="18">
        <v>0.153</v>
      </c>
      <c r="N167" s="16">
        <v>9.8867477165142607E-3</v>
      </c>
      <c r="O167" s="24">
        <v>0.90588000000000002</v>
      </c>
      <c r="P167" s="10">
        <v>916</v>
      </c>
      <c r="Q167" s="6">
        <v>54.223067000578297</v>
      </c>
      <c r="R167" s="6">
        <v>57.566377694719897</v>
      </c>
      <c r="S167" s="10">
        <v>930</v>
      </c>
      <c r="T167" s="6">
        <v>27.648119737282599</v>
      </c>
      <c r="U167" s="6">
        <v>30.903091801047101</v>
      </c>
      <c r="V167" s="10">
        <v>998</v>
      </c>
      <c r="W167" s="6">
        <v>61.226862606034302</v>
      </c>
      <c r="X167" s="6">
        <v>66.076777248806096</v>
      </c>
      <c r="Y167" s="6">
        <v>1.5053763440860199</v>
      </c>
      <c r="Z167" s="6">
        <v>8.2164328657314591</v>
      </c>
      <c r="AA167" s="7">
        <v>916</v>
      </c>
      <c r="AB167" s="7">
        <v>54.223067000578297</v>
      </c>
      <c r="AC167" s="7">
        <v>57.566377694719897</v>
      </c>
      <c r="AD167" s="13">
        <v>909</v>
      </c>
      <c r="AE167" s="6">
        <v>55.919710254517597</v>
      </c>
      <c r="AF167" s="13">
        <v>864</v>
      </c>
      <c r="AG167" s="6">
        <v>40.738415838212397</v>
      </c>
      <c r="AH167" s="13">
        <v>777</v>
      </c>
      <c r="AI167" s="6">
        <v>36.8635009810273</v>
      </c>
      <c r="AJ167" s="6">
        <v>1.01E-2</v>
      </c>
      <c r="AK167" s="6">
        <v>5.0000000000000001E-3</v>
      </c>
      <c r="AL167" s="33">
        <f t="shared" si="13"/>
        <v>916</v>
      </c>
      <c r="AM167" s="33">
        <f t="shared" si="14"/>
        <v>54.223067000578297</v>
      </c>
      <c r="AN167" s="29">
        <f t="shared" si="15"/>
        <v>847</v>
      </c>
      <c r="AO167" s="29">
        <f t="shared" si="16"/>
        <v>1.33</v>
      </c>
      <c r="AP167" s="29">
        <f t="shared" si="17"/>
        <v>0.14000000000000001</v>
      </c>
      <c r="AQ167" s="34">
        <f t="shared" si="18"/>
        <v>0.75187969924812026</v>
      </c>
    </row>
    <row r="168" spans="1:43" x14ac:dyDescent="0.75">
      <c r="A168" s="4" t="s">
        <v>206</v>
      </c>
      <c r="B168" s="22">
        <v>565</v>
      </c>
      <c r="C168" s="22">
        <v>2.36</v>
      </c>
      <c r="D168" s="22">
        <v>0.14000000000000001</v>
      </c>
      <c r="E168" s="22">
        <v>6990</v>
      </c>
      <c r="F168" s="20">
        <v>19.685039370078702</v>
      </c>
      <c r="G168" s="22">
        <v>0.74257950622498003</v>
      </c>
      <c r="H168" s="18">
        <v>5.3100000000000001E-2</v>
      </c>
      <c r="I168" s="15">
        <v>2.1960487134167202E-3</v>
      </c>
      <c r="J168" s="24">
        <v>0.24137</v>
      </c>
      <c r="K168" s="18">
        <v>0.371</v>
      </c>
      <c r="L168" s="15">
        <v>1.6242746921626298E-2</v>
      </c>
      <c r="M168" s="18">
        <v>5.0799999999999998E-2</v>
      </c>
      <c r="N168" s="16">
        <v>1.91633037694443E-3</v>
      </c>
      <c r="O168" s="24">
        <v>0.73241000000000001</v>
      </c>
      <c r="P168" s="10">
        <v>319</v>
      </c>
      <c r="Q168" s="6">
        <v>11.8859317688494</v>
      </c>
      <c r="R168" s="6">
        <v>13.8160089163647</v>
      </c>
      <c r="S168" s="10">
        <v>320</v>
      </c>
      <c r="T168" s="6">
        <v>11.881754246411401</v>
      </c>
      <c r="U168" s="6">
        <v>13.4066103587865</v>
      </c>
      <c r="V168" s="10">
        <v>313</v>
      </c>
      <c r="W168" s="6">
        <v>95.989353360839701</v>
      </c>
      <c r="X168" s="6">
        <v>99.599838017986698</v>
      </c>
      <c r="Y168" s="6">
        <v>0.3125</v>
      </c>
      <c r="Z168" s="6">
        <v>-1.91693290734824</v>
      </c>
      <c r="AA168" s="7">
        <v>319</v>
      </c>
      <c r="AB168" s="7">
        <v>11.8859317688494</v>
      </c>
      <c r="AC168" s="7">
        <v>13.8160089163647</v>
      </c>
      <c r="AD168" s="13">
        <v>319</v>
      </c>
      <c r="AE168" s="6">
        <v>11.8859317688494</v>
      </c>
      <c r="AF168" s="13">
        <v>311</v>
      </c>
      <c r="AG168" s="6">
        <v>11.3847742170021</v>
      </c>
      <c r="AH168" s="13">
        <v>247</v>
      </c>
      <c r="AI168" s="6">
        <v>81.898693265717895</v>
      </c>
      <c r="AJ168" s="6">
        <v>2.3E-3</v>
      </c>
      <c r="AK168" s="6">
        <v>2.3E-3</v>
      </c>
      <c r="AL168" s="33">
        <f t="shared" si="13"/>
        <v>319</v>
      </c>
      <c r="AM168" s="33">
        <f t="shared" si="14"/>
        <v>11.8859317688494</v>
      </c>
      <c r="AN168" s="29">
        <f t="shared" si="15"/>
        <v>565</v>
      </c>
      <c r="AO168" s="29">
        <f t="shared" si="16"/>
        <v>2.36</v>
      </c>
      <c r="AP168" s="29">
        <f t="shared" si="17"/>
        <v>0.14000000000000001</v>
      </c>
      <c r="AQ168" s="34">
        <f t="shared" si="18"/>
        <v>0.42372881355932207</v>
      </c>
    </row>
    <row r="169" spans="1:43" x14ac:dyDescent="0.75">
      <c r="A169" s="4" t="s">
        <v>207</v>
      </c>
      <c r="B169" s="22">
        <v>736</v>
      </c>
      <c r="C169" s="22">
        <v>1.86</v>
      </c>
      <c r="D169" s="22">
        <v>0.15</v>
      </c>
      <c r="E169" s="22">
        <v>9420</v>
      </c>
      <c r="F169" s="20">
        <v>18.552875695732801</v>
      </c>
      <c r="G169" s="22">
        <v>0.79243113200953297</v>
      </c>
      <c r="H169" s="18">
        <v>5.3800000000000001E-2</v>
      </c>
      <c r="I169" s="15">
        <v>1.93689548312404E-3</v>
      </c>
      <c r="J169" s="24">
        <v>0.36501</v>
      </c>
      <c r="K169" s="18">
        <v>0.4</v>
      </c>
      <c r="L169" s="15">
        <v>1.6165351836567001E-2</v>
      </c>
      <c r="M169" s="18">
        <v>5.3900000000000003E-2</v>
      </c>
      <c r="N169" s="16">
        <v>2.3021788490254201E-3</v>
      </c>
      <c r="O169" s="24">
        <v>0.75356000000000001</v>
      </c>
      <c r="P169" s="10">
        <v>338</v>
      </c>
      <c r="Q169" s="6">
        <v>14.100962132436401</v>
      </c>
      <c r="R169" s="6">
        <v>15.948507852229101</v>
      </c>
      <c r="S169" s="10">
        <v>341</v>
      </c>
      <c r="T169" s="6">
        <v>11.6128109099411</v>
      </c>
      <c r="U169" s="6">
        <v>13.335843470254</v>
      </c>
      <c r="V169" s="10">
        <v>346</v>
      </c>
      <c r="W169" s="6">
        <v>82.703603216500596</v>
      </c>
      <c r="X169" s="6">
        <v>87.050060842670604</v>
      </c>
      <c r="Y169" s="6">
        <v>0.87976539589442404</v>
      </c>
      <c r="Z169" s="6">
        <v>2.3121387283237</v>
      </c>
      <c r="AA169" s="7">
        <v>338</v>
      </c>
      <c r="AB169" s="7">
        <v>14.100962132436401</v>
      </c>
      <c r="AC169" s="7">
        <v>15.948507852229101</v>
      </c>
      <c r="AD169" s="13">
        <v>338</v>
      </c>
      <c r="AE169" s="6">
        <v>14.100962132436401</v>
      </c>
      <c r="AF169" s="13">
        <v>328</v>
      </c>
      <c r="AG169" s="6">
        <v>11.137341569245701</v>
      </c>
      <c r="AH169" s="13">
        <v>266</v>
      </c>
      <c r="AI169" s="6">
        <v>64.969631251780697</v>
      </c>
      <c r="AJ169" s="6">
        <v>3.0999999999999999E-3</v>
      </c>
      <c r="AK169" s="6">
        <v>2.3999999999999998E-3</v>
      </c>
      <c r="AL169" s="33">
        <f t="shared" si="13"/>
        <v>338</v>
      </c>
      <c r="AM169" s="33">
        <f t="shared" si="14"/>
        <v>14.100962132436401</v>
      </c>
      <c r="AN169" s="29">
        <f t="shared" si="15"/>
        <v>736</v>
      </c>
      <c r="AO169" s="29">
        <f t="shared" si="16"/>
        <v>1.86</v>
      </c>
      <c r="AP169" s="29">
        <f t="shared" si="17"/>
        <v>0.15</v>
      </c>
      <c r="AQ169" s="34">
        <f t="shared" si="18"/>
        <v>0.5376344086021505</v>
      </c>
    </row>
    <row r="170" spans="1:43" x14ac:dyDescent="0.75">
      <c r="A170" s="4" t="s">
        <v>208</v>
      </c>
      <c r="B170" s="22">
        <v>201.9</v>
      </c>
      <c r="C170" s="22">
        <v>0.92100000000000004</v>
      </c>
      <c r="D170" s="22">
        <v>7.2999999999999995E-2</v>
      </c>
      <c r="E170" s="22">
        <v>5470</v>
      </c>
      <c r="F170" s="20">
        <v>10.0300902708124</v>
      </c>
      <c r="G170" s="22">
        <v>0.41665525425736</v>
      </c>
      <c r="H170" s="18">
        <v>5.8999999999999997E-2</v>
      </c>
      <c r="I170" s="15">
        <v>2.5564281532744898E-3</v>
      </c>
      <c r="J170" s="24">
        <v>0.20250000000000001</v>
      </c>
      <c r="K170" s="18">
        <v>0.81</v>
      </c>
      <c r="L170" s="15">
        <v>3.3454050218172299E-2</v>
      </c>
      <c r="M170" s="18">
        <v>9.9699999999999997E-2</v>
      </c>
      <c r="N170" s="16">
        <v>4.14159072629104E-3</v>
      </c>
      <c r="O170" s="24">
        <v>0.84548000000000001</v>
      </c>
      <c r="P170" s="10">
        <v>612</v>
      </c>
      <c r="Q170" s="6">
        <v>24.1587458181851</v>
      </c>
      <c r="R170" s="6">
        <v>27.533701410326699</v>
      </c>
      <c r="S170" s="10">
        <v>600</v>
      </c>
      <c r="T170" s="6">
        <v>18.922920416555399</v>
      </c>
      <c r="U170" s="6">
        <v>21.5299177714334</v>
      </c>
      <c r="V170" s="10">
        <v>559</v>
      </c>
      <c r="W170" s="6">
        <v>89.965329632295294</v>
      </c>
      <c r="X170" s="6">
        <v>92.889946334010702</v>
      </c>
      <c r="Y170" s="6">
        <v>-2</v>
      </c>
      <c r="Z170" s="6">
        <v>-9.4812164579606595</v>
      </c>
      <c r="AA170" s="7">
        <v>612</v>
      </c>
      <c r="AB170" s="7">
        <v>24.1587458181851</v>
      </c>
      <c r="AC170" s="7">
        <v>27.533701410326699</v>
      </c>
      <c r="AD170" s="13">
        <v>611</v>
      </c>
      <c r="AE170" s="6">
        <v>24.1587458181851</v>
      </c>
      <c r="AF170" s="13">
        <v>588</v>
      </c>
      <c r="AG170" s="6">
        <v>19.419060664493799</v>
      </c>
      <c r="AH170" s="13">
        <v>500</v>
      </c>
      <c r="AI170" s="6">
        <v>85.564464211771593</v>
      </c>
      <c r="AJ170" s="6">
        <v>2.0999999999999999E-3</v>
      </c>
      <c r="AK170" s="6">
        <v>1.1000000000000001E-3</v>
      </c>
      <c r="AL170" s="33">
        <f t="shared" si="13"/>
        <v>612</v>
      </c>
      <c r="AM170" s="33">
        <f t="shared" si="14"/>
        <v>24.1587458181851</v>
      </c>
      <c r="AN170" s="29">
        <f t="shared" si="15"/>
        <v>201.9</v>
      </c>
      <c r="AO170" s="29">
        <f t="shared" si="16"/>
        <v>0.92100000000000004</v>
      </c>
      <c r="AP170" s="29">
        <f t="shared" si="17"/>
        <v>7.2999999999999995E-2</v>
      </c>
      <c r="AQ170" s="34">
        <f t="shared" si="18"/>
        <v>1.0857763300760044</v>
      </c>
    </row>
    <row r="171" spans="1:43" x14ac:dyDescent="0.75">
      <c r="A171" s="4" t="s">
        <v>209</v>
      </c>
      <c r="B171" s="22">
        <v>1253</v>
      </c>
      <c r="C171" s="22">
        <v>0.89400000000000002</v>
      </c>
      <c r="D171" s="22">
        <v>8.6999999999999994E-2</v>
      </c>
      <c r="E171" s="22">
        <v>2513</v>
      </c>
      <c r="F171" s="20">
        <v>120.19230769230801</v>
      </c>
      <c r="G171" s="22">
        <v>5.3644298166722804</v>
      </c>
      <c r="H171" s="18">
        <v>5.0200000000000002E-2</v>
      </c>
      <c r="I171" s="15">
        <v>3.9734511215351598E-3</v>
      </c>
      <c r="J171" s="24">
        <v>0.61270000000000002</v>
      </c>
      <c r="K171" s="18">
        <v>5.7000000000000002E-2</v>
      </c>
      <c r="L171" s="15">
        <v>2.2590030633002699E-3</v>
      </c>
      <c r="M171" s="18">
        <v>8.3199999999999993E-3</v>
      </c>
      <c r="N171" s="16">
        <v>3.7133870654161501E-4</v>
      </c>
      <c r="O171" s="24">
        <v>0.61580000000000001</v>
      </c>
      <c r="P171" s="10">
        <v>53.4</v>
      </c>
      <c r="Q171" s="6">
        <v>2.39429978140633</v>
      </c>
      <c r="R171" s="6">
        <v>2.6791396016600801</v>
      </c>
      <c r="S171" s="10">
        <v>56.2</v>
      </c>
      <c r="T171" s="6">
        <v>2.1292149634246198</v>
      </c>
      <c r="U171" s="6">
        <v>2.4627044726774399</v>
      </c>
      <c r="V171" s="10">
        <v>190</v>
      </c>
      <c r="W171" s="6">
        <v>122.828851368624</v>
      </c>
      <c r="X171" s="6">
        <v>123.868428330284</v>
      </c>
      <c r="Y171" s="6">
        <v>4.9822064056939599</v>
      </c>
      <c r="Z171" s="6">
        <v>71.894736842105303</v>
      </c>
      <c r="AA171" s="7">
        <v>53.4</v>
      </c>
      <c r="AB171" s="7">
        <v>2.39429978140633</v>
      </c>
      <c r="AC171" s="7">
        <v>2.6791396016600801</v>
      </c>
      <c r="AD171" s="13">
        <v>53.2</v>
      </c>
      <c r="AE171" s="6">
        <v>2.4459316104998599</v>
      </c>
      <c r="AF171" s="13">
        <v>53.2</v>
      </c>
      <c r="AG171" s="6">
        <v>2.4241197083624599</v>
      </c>
      <c r="AH171" s="13">
        <v>51.5</v>
      </c>
      <c r="AI171" s="6">
        <v>102.84671238564501</v>
      </c>
      <c r="AJ171" s="6">
        <v>4.1999999999999997E-3</v>
      </c>
      <c r="AK171" s="6">
        <v>3.3999999999999998E-3</v>
      </c>
      <c r="AL171" s="33">
        <f t="shared" si="13"/>
        <v>53.4</v>
      </c>
      <c r="AM171" s="33">
        <f t="shared" si="14"/>
        <v>2.39429978140633</v>
      </c>
      <c r="AN171" s="29">
        <f t="shared" si="15"/>
        <v>1253</v>
      </c>
      <c r="AO171" s="29">
        <f t="shared" si="16"/>
        <v>0.89400000000000002</v>
      </c>
      <c r="AP171" s="29">
        <f t="shared" si="17"/>
        <v>8.6999999999999994E-2</v>
      </c>
      <c r="AQ171" s="34">
        <f t="shared" si="18"/>
        <v>1.1185682326621924</v>
      </c>
    </row>
    <row r="172" spans="1:43" x14ac:dyDescent="0.75">
      <c r="A172" s="4" t="s">
        <v>210</v>
      </c>
      <c r="B172" s="22">
        <v>1013</v>
      </c>
      <c r="C172" s="22">
        <v>10.3</v>
      </c>
      <c r="D172" s="22">
        <v>1.5</v>
      </c>
      <c r="E172" s="22">
        <v>28400</v>
      </c>
      <c r="F172" s="20">
        <v>9.7181729834791106</v>
      </c>
      <c r="G172" s="22">
        <v>0.38174405974233799</v>
      </c>
      <c r="H172" s="18">
        <v>0.06</v>
      </c>
      <c r="I172" s="15">
        <v>1.3878164154477099E-3</v>
      </c>
      <c r="J172" s="24">
        <v>0.55650999999999995</v>
      </c>
      <c r="K172" s="18">
        <v>0.83799999999999997</v>
      </c>
      <c r="L172" s="15">
        <v>2.6784360717403699E-2</v>
      </c>
      <c r="M172" s="18">
        <v>0.10290000000000001</v>
      </c>
      <c r="N172" s="16">
        <v>4.0420626196163703E-3</v>
      </c>
      <c r="O172" s="24">
        <v>0.67566000000000004</v>
      </c>
      <c r="P172" s="10">
        <v>631</v>
      </c>
      <c r="Q172" s="6">
        <v>23.437214903862198</v>
      </c>
      <c r="R172" s="6">
        <v>27.093627739542701</v>
      </c>
      <c r="S172" s="10">
        <v>623</v>
      </c>
      <c r="T172" s="6">
        <v>16.258817373779099</v>
      </c>
      <c r="U172" s="6">
        <v>19.334263616368201</v>
      </c>
      <c r="V172" s="10">
        <v>615</v>
      </c>
      <c r="W172" s="6">
        <v>44.771965610933002</v>
      </c>
      <c r="X172" s="6">
        <v>50.5924146854436</v>
      </c>
      <c r="Y172" s="6">
        <v>-1.2841091492776799</v>
      </c>
      <c r="Z172" s="6">
        <v>-2.6016260162601701</v>
      </c>
      <c r="AA172" s="7">
        <v>631</v>
      </c>
      <c r="AB172" s="7">
        <v>23.437214903862198</v>
      </c>
      <c r="AC172" s="7">
        <v>27.093627739542701</v>
      </c>
      <c r="AD172" s="13">
        <v>630</v>
      </c>
      <c r="AE172" s="6">
        <v>23.917693083778399</v>
      </c>
      <c r="AF172" s="13">
        <v>612</v>
      </c>
      <c r="AG172" s="6">
        <v>18.0835047043957</v>
      </c>
      <c r="AH172" s="13">
        <v>547</v>
      </c>
      <c r="AI172" s="6">
        <v>33.036720549512303</v>
      </c>
      <c r="AJ172" s="6">
        <v>2.8999999999999998E-3</v>
      </c>
      <c r="AK172" s="6">
        <v>1.6000000000000001E-3</v>
      </c>
      <c r="AL172" s="33">
        <f t="shared" si="13"/>
        <v>631</v>
      </c>
      <c r="AM172" s="33">
        <f t="shared" si="14"/>
        <v>23.437214903862198</v>
      </c>
      <c r="AN172" s="29">
        <f t="shared" si="15"/>
        <v>1013</v>
      </c>
      <c r="AO172" s="29">
        <f t="shared" si="16"/>
        <v>10.3</v>
      </c>
      <c r="AP172" s="29">
        <f t="shared" si="17"/>
        <v>1.5</v>
      </c>
      <c r="AQ172" s="34">
        <f t="shared" si="18"/>
        <v>9.7087378640776698E-2</v>
      </c>
    </row>
    <row r="173" spans="1:43" x14ac:dyDescent="0.75">
      <c r="A173" s="4" t="s">
        <v>211</v>
      </c>
      <c r="B173" s="22">
        <v>816</v>
      </c>
      <c r="C173" s="22">
        <v>2.0699999999999998</v>
      </c>
      <c r="D173" s="22">
        <v>0.1</v>
      </c>
      <c r="E173" s="22">
        <v>4710</v>
      </c>
      <c r="F173" s="20">
        <v>42.553191489361701</v>
      </c>
      <c r="G173" s="22">
        <v>2.44159109454686</v>
      </c>
      <c r="H173" s="18">
        <v>5.45E-2</v>
      </c>
      <c r="I173" s="15">
        <v>2.7148249923574798E-3</v>
      </c>
      <c r="J173" s="24">
        <v>0.13855000000000001</v>
      </c>
      <c r="K173" s="18">
        <v>0.17699999999999999</v>
      </c>
      <c r="L173" s="15">
        <v>1.0697993159466899E-2</v>
      </c>
      <c r="M173" s="18">
        <v>2.35E-2</v>
      </c>
      <c r="N173" s="16">
        <v>1.3483686819635E-3</v>
      </c>
      <c r="O173" s="24">
        <v>0.86141999999999996</v>
      </c>
      <c r="P173" s="10">
        <v>150</v>
      </c>
      <c r="Q173" s="6">
        <v>8.7162645403722703</v>
      </c>
      <c r="R173" s="6">
        <v>9.3361038734849497</v>
      </c>
      <c r="S173" s="10">
        <v>165</v>
      </c>
      <c r="T173" s="6">
        <v>9.3390519046807494</v>
      </c>
      <c r="U173" s="6">
        <v>9.9562419460969096</v>
      </c>
      <c r="V173" s="10">
        <v>378</v>
      </c>
      <c r="W173" s="6">
        <v>237.18157686269501</v>
      </c>
      <c r="X173" s="6">
        <v>244.390727940158</v>
      </c>
      <c r="Y173" s="6">
        <v>9.0909090909090899</v>
      </c>
      <c r="Z173" s="6">
        <v>60.317460317460302</v>
      </c>
      <c r="AA173" s="7">
        <v>150</v>
      </c>
      <c r="AB173" s="7">
        <v>8.7162645403722703</v>
      </c>
      <c r="AC173" s="7">
        <v>9.3361038734849497</v>
      </c>
      <c r="AD173" s="13">
        <v>149</v>
      </c>
      <c r="AE173" s="6">
        <v>8.7162645403722703</v>
      </c>
      <c r="AF173" s="13">
        <v>148</v>
      </c>
      <c r="AG173" s="6">
        <v>8.2354046942649504</v>
      </c>
      <c r="AH173" s="13">
        <v>131</v>
      </c>
      <c r="AI173" s="6">
        <v>232.22553563954699</v>
      </c>
      <c r="AJ173" s="6">
        <v>7.6E-3</v>
      </c>
      <c r="AK173" s="6">
        <v>2.3999999999999998E-3</v>
      </c>
      <c r="AL173" s="33">
        <f t="shared" si="13"/>
        <v>150</v>
      </c>
      <c r="AM173" s="33">
        <f t="shared" si="14"/>
        <v>8.7162645403722703</v>
      </c>
      <c r="AN173" s="29">
        <f t="shared" si="15"/>
        <v>816</v>
      </c>
      <c r="AO173" s="29">
        <f t="shared" si="16"/>
        <v>2.0699999999999998</v>
      </c>
      <c r="AP173" s="29">
        <f t="shared" si="17"/>
        <v>0.1</v>
      </c>
      <c r="AQ173" s="34">
        <f t="shared" si="18"/>
        <v>0.48309178743961356</v>
      </c>
    </row>
    <row r="174" spans="1:43" x14ac:dyDescent="0.75">
      <c r="A174" s="4" t="s">
        <v>212</v>
      </c>
      <c r="B174" s="22">
        <v>752</v>
      </c>
      <c r="C174" s="22">
        <v>2.82</v>
      </c>
      <c r="D174" s="22">
        <v>0.16</v>
      </c>
      <c r="E174" s="22">
        <v>11030</v>
      </c>
      <c r="F174" s="20">
        <v>19.801980198019798</v>
      </c>
      <c r="G174" s="22">
        <v>0.86469865751851704</v>
      </c>
      <c r="H174" s="18">
        <v>5.45E-2</v>
      </c>
      <c r="I174" s="15">
        <v>1.7054671355561501E-3</v>
      </c>
      <c r="J174" s="24">
        <v>0.61133999999999999</v>
      </c>
      <c r="K174" s="18">
        <v>0.377</v>
      </c>
      <c r="L174" s="15">
        <v>1.3921486473792899E-2</v>
      </c>
      <c r="M174" s="18">
        <v>5.0500000000000003E-2</v>
      </c>
      <c r="N174" s="16">
        <v>2.2051977513366E-3</v>
      </c>
      <c r="O174" s="24">
        <v>0.89354</v>
      </c>
      <c r="P174" s="10">
        <v>317</v>
      </c>
      <c r="Q174" s="6">
        <v>13.325140990476999</v>
      </c>
      <c r="R174" s="6">
        <v>15.0535689498829</v>
      </c>
      <c r="S174" s="10">
        <v>325</v>
      </c>
      <c r="T174" s="6">
        <v>10.4787678405173</v>
      </c>
      <c r="U174" s="6">
        <v>12.217888215862599</v>
      </c>
      <c r="V174" s="10">
        <v>380</v>
      </c>
      <c r="W174" s="6">
        <v>79.996391540411906</v>
      </c>
      <c r="X174" s="6">
        <v>86.1175709039628</v>
      </c>
      <c r="Y174" s="6">
        <v>2.4615384615384501</v>
      </c>
      <c r="Z174" s="6">
        <v>16.578947368421101</v>
      </c>
      <c r="AA174" s="7">
        <v>317</v>
      </c>
      <c r="AB174" s="7">
        <v>13.325140990476999</v>
      </c>
      <c r="AC174" s="7">
        <v>15.0535689498829</v>
      </c>
      <c r="AD174" s="13">
        <v>316</v>
      </c>
      <c r="AE174" s="6">
        <v>13.325140990476999</v>
      </c>
      <c r="AF174" s="13">
        <v>309</v>
      </c>
      <c r="AG174" s="6">
        <v>11.432085350252599</v>
      </c>
      <c r="AH174" s="13">
        <v>251</v>
      </c>
      <c r="AI174" s="6">
        <v>67.963914392027903</v>
      </c>
      <c r="AJ174" s="6">
        <v>4.0000000000000001E-3</v>
      </c>
      <c r="AK174" s="6">
        <v>1.8E-3</v>
      </c>
      <c r="AL174" s="33">
        <f t="shared" si="13"/>
        <v>317</v>
      </c>
      <c r="AM174" s="33">
        <f t="shared" si="14"/>
        <v>13.325140990476999</v>
      </c>
      <c r="AN174" s="29">
        <f t="shared" si="15"/>
        <v>752</v>
      </c>
      <c r="AO174" s="29">
        <f t="shared" si="16"/>
        <v>2.82</v>
      </c>
      <c r="AP174" s="29">
        <f t="shared" si="17"/>
        <v>0.16</v>
      </c>
      <c r="AQ174" s="34">
        <f t="shared" si="18"/>
        <v>0.3546099290780142</v>
      </c>
    </row>
    <row r="175" spans="1:43" x14ac:dyDescent="0.75">
      <c r="A175" s="4" t="s">
        <v>213</v>
      </c>
      <c r="B175" s="22">
        <v>245</v>
      </c>
      <c r="C175" s="22">
        <v>1.6579999999999999</v>
      </c>
      <c r="D175" s="22">
        <v>6.5000000000000002E-2</v>
      </c>
      <c r="E175" s="22">
        <v>8110</v>
      </c>
      <c r="F175" s="20">
        <v>9.9108027750247807</v>
      </c>
      <c r="G175" s="22">
        <v>0.30797866697035198</v>
      </c>
      <c r="H175" s="18">
        <v>6.1800000000000001E-2</v>
      </c>
      <c r="I175" s="15">
        <v>1.9679751452888702E-3</v>
      </c>
      <c r="J175" s="24">
        <v>0.36687999999999998</v>
      </c>
      <c r="K175" s="18">
        <v>0.872</v>
      </c>
      <c r="L175" s="15">
        <v>2.8210884095327401E-2</v>
      </c>
      <c r="M175" s="18">
        <v>0.1009</v>
      </c>
      <c r="N175" s="16">
        <v>3.1354722924784302E-3</v>
      </c>
      <c r="O175" s="24">
        <v>0.88119999999999998</v>
      </c>
      <c r="P175" s="10">
        <v>620</v>
      </c>
      <c r="Q175" s="6">
        <v>18.460236062299099</v>
      </c>
      <c r="R175" s="6">
        <v>22.783230864525901</v>
      </c>
      <c r="S175" s="10">
        <v>636</v>
      </c>
      <c r="T175" s="6">
        <v>15.1943082986243</v>
      </c>
      <c r="U175" s="6">
        <v>18.577620789778798</v>
      </c>
      <c r="V175" s="10">
        <v>662</v>
      </c>
      <c r="W175" s="6">
        <v>71.703148401402103</v>
      </c>
      <c r="X175" s="6">
        <v>76.197039920654305</v>
      </c>
      <c r="Y175" s="6">
        <v>2.5157232704402501</v>
      </c>
      <c r="Z175" s="6">
        <v>6.3444108761329403</v>
      </c>
      <c r="AA175" s="7">
        <v>620</v>
      </c>
      <c r="AB175" s="7">
        <v>18.460236062299099</v>
      </c>
      <c r="AC175" s="7">
        <v>22.783230864525901</v>
      </c>
      <c r="AD175" s="13">
        <v>618</v>
      </c>
      <c r="AE175" s="6">
        <v>18.460236062299099</v>
      </c>
      <c r="AF175" s="13">
        <v>618</v>
      </c>
      <c r="AG175" s="6">
        <v>16.869469602617698</v>
      </c>
      <c r="AH175" s="13">
        <v>590</v>
      </c>
      <c r="AI175" s="6">
        <v>68.073941348165604</v>
      </c>
      <c r="AJ175" s="6">
        <v>2.3E-3</v>
      </c>
      <c r="AK175" s="6">
        <v>1.2999999999999999E-3</v>
      </c>
      <c r="AL175" s="33">
        <f t="shared" si="13"/>
        <v>620</v>
      </c>
      <c r="AM175" s="33">
        <f t="shared" si="14"/>
        <v>18.460236062299099</v>
      </c>
      <c r="AN175" s="29">
        <f t="shared" si="15"/>
        <v>245</v>
      </c>
      <c r="AO175" s="29">
        <f t="shared" si="16"/>
        <v>1.6579999999999999</v>
      </c>
      <c r="AP175" s="29">
        <f t="shared" si="17"/>
        <v>6.5000000000000002E-2</v>
      </c>
      <c r="AQ175" s="34">
        <f t="shared" si="18"/>
        <v>0.60313630880579017</v>
      </c>
    </row>
    <row r="176" spans="1:43" x14ac:dyDescent="0.75">
      <c r="A176" s="4" t="s">
        <v>214</v>
      </c>
      <c r="B176" s="22">
        <v>280</v>
      </c>
      <c r="C176" s="22">
        <v>2.21</v>
      </c>
      <c r="D176" s="22">
        <v>0.13</v>
      </c>
      <c r="E176" s="22">
        <v>4100</v>
      </c>
      <c r="F176" s="20">
        <v>19.047619047619001</v>
      </c>
      <c r="G176" s="22">
        <v>0.56983262718883498</v>
      </c>
      <c r="H176" s="18">
        <v>5.3800000000000001E-2</v>
      </c>
      <c r="I176" s="15">
        <v>2.8193398458407999E-3</v>
      </c>
      <c r="J176" s="24">
        <v>0.29754999999999998</v>
      </c>
      <c r="K176" s="18">
        <v>0.38600000000000001</v>
      </c>
      <c r="L176" s="15">
        <v>1.3194370745132199E-2</v>
      </c>
      <c r="M176" s="18">
        <v>5.2499999999999998E-2</v>
      </c>
      <c r="N176" s="16">
        <v>1.5706011786892301E-3</v>
      </c>
      <c r="O176" s="24">
        <v>0.41016000000000002</v>
      </c>
      <c r="P176" s="10">
        <v>329.6</v>
      </c>
      <c r="Q176" s="6">
        <v>9.5887135787838904</v>
      </c>
      <c r="R176" s="6">
        <v>12.031410095705301</v>
      </c>
      <c r="S176" s="10">
        <v>331</v>
      </c>
      <c r="T176" s="6">
        <v>9.6708590112227792</v>
      </c>
      <c r="U176" s="6">
        <v>11.5917726201517</v>
      </c>
      <c r="V176" s="10">
        <v>353</v>
      </c>
      <c r="W176" s="6">
        <v>128.10318024968601</v>
      </c>
      <c r="X176" s="6">
        <v>131.10682570763601</v>
      </c>
      <c r="Y176" s="6">
        <v>0.42296072507551202</v>
      </c>
      <c r="Z176" s="6">
        <v>6.6288951841359696</v>
      </c>
      <c r="AA176" s="7">
        <v>329.6</v>
      </c>
      <c r="AB176" s="7">
        <v>9.5887135787838904</v>
      </c>
      <c r="AC176" s="7">
        <v>12.031410095705301</v>
      </c>
      <c r="AD176" s="13">
        <v>326.2</v>
      </c>
      <c r="AE176" s="6">
        <v>9.0884420059741</v>
      </c>
      <c r="AF176" s="13">
        <v>321.39999999999998</v>
      </c>
      <c r="AG176" s="6">
        <v>8.5361023901397104</v>
      </c>
      <c r="AH176" s="13">
        <v>285</v>
      </c>
      <c r="AI176" s="6">
        <v>123.653976038312</v>
      </c>
      <c r="AJ176" s="6">
        <v>2.3999999999999998E-3</v>
      </c>
      <c r="AK176" s="6">
        <v>1.5E-3</v>
      </c>
      <c r="AL176" s="33">
        <f t="shared" si="13"/>
        <v>329.6</v>
      </c>
      <c r="AM176" s="33">
        <f t="shared" si="14"/>
        <v>9.5887135787838904</v>
      </c>
      <c r="AN176" s="29">
        <f t="shared" si="15"/>
        <v>280</v>
      </c>
      <c r="AO176" s="29">
        <f t="shared" si="16"/>
        <v>2.21</v>
      </c>
      <c r="AP176" s="29">
        <f t="shared" si="17"/>
        <v>0.13</v>
      </c>
      <c r="AQ176" s="34">
        <f t="shared" si="18"/>
        <v>0.45248868778280543</v>
      </c>
    </row>
    <row r="177" spans="1:43" x14ac:dyDescent="0.75">
      <c r="A177" s="4" t="s">
        <v>215</v>
      </c>
      <c r="B177" s="22">
        <v>556</v>
      </c>
      <c r="C177" s="22">
        <v>17.5</v>
      </c>
      <c r="D177" s="22">
        <v>1.5</v>
      </c>
      <c r="E177" s="22">
        <v>24010</v>
      </c>
      <c r="F177" s="20">
        <v>8.8495575221238898</v>
      </c>
      <c r="G177" s="22">
        <v>0.43061166960354003</v>
      </c>
      <c r="H177" s="18">
        <v>7.1499999999999994E-2</v>
      </c>
      <c r="I177" s="15">
        <v>1.37060490452548E-3</v>
      </c>
      <c r="J177" s="24">
        <v>0.49231000000000003</v>
      </c>
      <c r="K177" s="18">
        <v>1.111</v>
      </c>
      <c r="L177" s="15">
        <v>4.6204920694228997E-2</v>
      </c>
      <c r="M177" s="18">
        <v>0.113</v>
      </c>
      <c r="N177" s="16">
        <v>5.4984804091676104E-3</v>
      </c>
      <c r="O177" s="24">
        <v>0.94432000000000005</v>
      </c>
      <c r="P177" s="10">
        <v>689</v>
      </c>
      <c r="Q177" s="6">
        <v>32.283228408666602</v>
      </c>
      <c r="R177" s="6">
        <v>35.510463209338702</v>
      </c>
      <c r="S177" s="10">
        <v>756</v>
      </c>
      <c r="T177" s="6">
        <v>22.550279377383401</v>
      </c>
      <c r="U177" s="6">
        <v>25.580704853853799</v>
      </c>
      <c r="V177" s="10">
        <v>967</v>
      </c>
      <c r="W177" s="6">
        <v>47.319865144978401</v>
      </c>
      <c r="X177" s="6">
        <v>57.7469594603836</v>
      </c>
      <c r="Y177" s="6">
        <v>8.8624338624338606</v>
      </c>
      <c r="Z177" s="6">
        <v>28.748707342295798</v>
      </c>
      <c r="AA177" s="7">
        <v>689</v>
      </c>
      <c r="AB177" s="7">
        <v>32.283228408666602</v>
      </c>
      <c r="AC177" s="7">
        <v>35.510463209338702</v>
      </c>
      <c r="AD177" s="13">
        <v>683</v>
      </c>
      <c r="AE177" s="6">
        <v>32.816091121371201</v>
      </c>
      <c r="AF177" s="13">
        <v>684</v>
      </c>
      <c r="AG177" s="6">
        <v>31.571697768698499</v>
      </c>
      <c r="AH177" s="13">
        <v>689</v>
      </c>
      <c r="AI177" s="6">
        <v>46.1829474734879</v>
      </c>
      <c r="AJ177" s="6">
        <v>1.1599999999999999E-2</v>
      </c>
      <c r="AK177" s="6">
        <v>3.7000000000000002E-3</v>
      </c>
      <c r="AL177" s="33">
        <f t="shared" si="13"/>
        <v>689</v>
      </c>
      <c r="AM177" s="33">
        <f t="shared" si="14"/>
        <v>32.283228408666602</v>
      </c>
      <c r="AN177" s="29">
        <f t="shared" si="15"/>
        <v>556</v>
      </c>
      <c r="AO177" s="29">
        <f t="shared" si="16"/>
        <v>17.5</v>
      </c>
      <c r="AP177" s="29">
        <f t="shared" si="17"/>
        <v>1.5</v>
      </c>
      <c r="AQ177" s="34">
        <f t="shared" si="18"/>
        <v>5.7142857142857141E-2</v>
      </c>
    </row>
    <row r="178" spans="1:43" x14ac:dyDescent="0.75">
      <c r="A178" s="4" t="s">
        <v>216</v>
      </c>
      <c r="B178" s="22">
        <v>173</v>
      </c>
      <c r="C178" s="22">
        <v>5.12</v>
      </c>
      <c r="D178" s="22">
        <v>0.16</v>
      </c>
      <c r="E178" s="22">
        <v>2980</v>
      </c>
      <c r="F178" s="20">
        <v>19.3050193050193</v>
      </c>
      <c r="G178" s="22">
        <v>0.62283323674959401</v>
      </c>
      <c r="H178" s="18">
        <v>6.0199999999999997E-2</v>
      </c>
      <c r="I178" s="15">
        <v>4.0962525034199003E-3</v>
      </c>
      <c r="J178" s="24">
        <v>-8.1893999999999995E-2</v>
      </c>
      <c r="K178" s="18">
        <v>0.43099999999999999</v>
      </c>
      <c r="L178" s="15">
        <v>1.7599208128776699E-2</v>
      </c>
      <c r="M178" s="18">
        <v>5.1799999999999999E-2</v>
      </c>
      <c r="N178" s="16">
        <v>1.67121105417598E-3</v>
      </c>
      <c r="O178" s="24">
        <v>0.62409999999999999</v>
      </c>
      <c r="P178" s="10">
        <v>325</v>
      </c>
      <c r="Q178" s="6">
        <v>10.229865711279301</v>
      </c>
      <c r="R178" s="6">
        <v>12.495242829873201</v>
      </c>
      <c r="S178" s="10">
        <v>363</v>
      </c>
      <c r="T178" s="6">
        <v>12.332337590326899</v>
      </c>
      <c r="U178" s="6">
        <v>14.137050290161</v>
      </c>
      <c r="V178" s="10">
        <v>595</v>
      </c>
      <c r="W178" s="6">
        <v>504.511060909501</v>
      </c>
      <c r="X178" s="6">
        <v>512.342326664967</v>
      </c>
      <c r="Y178" s="6">
        <v>10.4683195592286</v>
      </c>
      <c r="Z178" s="6">
        <v>45.378151260504197</v>
      </c>
      <c r="AA178" s="7">
        <v>325</v>
      </c>
      <c r="AB178" s="7">
        <v>10.229865711279301</v>
      </c>
      <c r="AC178" s="7">
        <v>12.495242829873201</v>
      </c>
      <c r="AD178" s="13">
        <v>322</v>
      </c>
      <c r="AE178" s="6">
        <v>10.229865711279301</v>
      </c>
      <c r="AF178" s="13">
        <v>316.7</v>
      </c>
      <c r="AG178" s="6">
        <v>9.2457379609087607</v>
      </c>
      <c r="AH178" s="13">
        <v>316</v>
      </c>
      <c r="AI178" s="6">
        <v>501.87697653910197</v>
      </c>
      <c r="AJ178" s="6">
        <v>1.01E-2</v>
      </c>
      <c r="AK178" s="6">
        <v>3.0000000000000001E-3</v>
      </c>
      <c r="AL178" s="33">
        <f t="shared" si="13"/>
        <v>325</v>
      </c>
      <c r="AM178" s="33">
        <f t="shared" si="14"/>
        <v>10.229865711279301</v>
      </c>
      <c r="AN178" s="29">
        <f t="shared" si="15"/>
        <v>173</v>
      </c>
      <c r="AO178" s="29">
        <f t="shared" si="16"/>
        <v>5.12</v>
      </c>
      <c r="AP178" s="29">
        <f t="shared" si="17"/>
        <v>0.16</v>
      </c>
      <c r="AQ178" s="34">
        <f t="shared" si="18"/>
        <v>0.1953125</v>
      </c>
    </row>
    <row r="179" spans="1:43" x14ac:dyDescent="0.75">
      <c r="A179" s="4" t="s">
        <v>217</v>
      </c>
      <c r="B179" s="22">
        <v>281</v>
      </c>
      <c r="C179" s="22">
        <v>7.54</v>
      </c>
      <c r="D179" s="22">
        <v>0.69</v>
      </c>
      <c r="E179" s="22">
        <v>4170</v>
      </c>
      <c r="F179" s="20">
        <v>19.7628458498024</v>
      </c>
      <c r="G179" s="22">
        <v>0.62854326898482304</v>
      </c>
      <c r="H179" s="18">
        <v>5.1900000000000002E-2</v>
      </c>
      <c r="I179" s="15">
        <v>2.6987467647528601E-3</v>
      </c>
      <c r="J179" s="24">
        <v>0.50480999999999998</v>
      </c>
      <c r="K179" s="18">
        <v>0.36199999999999999</v>
      </c>
      <c r="L179" s="15">
        <v>1.1155070015020099E-2</v>
      </c>
      <c r="M179" s="18">
        <v>5.0599999999999999E-2</v>
      </c>
      <c r="N179" s="16">
        <v>1.6092970441779801E-3</v>
      </c>
      <c r="O179" s="24">
        <v>0.59655999999999998</v>
      </c>
      <c r="P179" s="10">
        <v>318</v>
      </c>
      <c r="Q179" s="6">
        <v>10.102195353066</v>
      </c>
      <c r="R179" s="6">
        <v>12.299999367023499</v>
      </c>
      <c r="S179" s="10">
        <v>313.5</v>
      </c>
      <c r="T179" s="6">
        <v>8.2069479721756302</v>
      </c>
      <c r="U179" s="6">
        <v>10.225150910394101</v>
      </c>
      <c r="V179" s="10">
        <v>274</v>
      </c>
      <c r="W179" s="6">
        <v>107.698403226241</v>
      </c>
      <c r="X179" s="6">
        <v>110.18851644516199</v>
      </c>
      <c r="Y179" s="6">
        <v>-1.4354066985645899</v>
      </c>
      <c r="Z179" s="6">
        <v>-16.058394160583902</v>
      </c>
      <c r="AA179" s="7">
        <v>318</v>
      </c>
      <c r="AB179" s="7">
        <v>10.102195353066</v>
      </c>
      <c r="AC179" s="7">
        <v>12.299999367023499</v>
      </c>
      <c r="AD179" s="13">
        <v>318</v>
      </c>
      <c r="AE179" s="6">
        <v>10.102195353066</v>
      </c>
      <c r="AF179" s="13">
        <v>305.89999999999998</v>
      </c>
      <c r="AG179" s="6">
        <v>8.3529057828995992</v>
      </c>
      <c r="AH179" s="13">
        <v>216</v>
      </c>
      <c r="AI179" s="6">
        <v>102.93843819235801</v>
      </c>
      <c r="AJ179" s="6">
        <v>1.9E-3</v>
      </c>
      <c r="AK179" s="6">
        <v>1.1999999999999999E-3</v>
      </c>
      <c r="AL179" s="33">
        <f t="shared" si="13"/>
        <v>318</v>
      </c>
      <c r="AM179" s="33">
        <f t="shared" si="14"/>
        <v>10.102195353066</v>
      </c>
      <c r="AN179" s="29">
        <f t="shared" si="15"/>
        <v>281</v>
      </c>
      <c r="AO179" s="29">
        <f t="shared" si="16"/>
        <v>7.54</v>
      </c>
      <c r="AP179" s="29">
        <f t="shared" si="17"/>
        <v>0.69</v>
      </c>
      <c r="AQ179" s="34">
        <f t="shared" si="18"/>
        <v>0.13262599469496023</v>
      </c>
    </row>
    <row r="180" spans="1:43" x14ac:dyDescent="0.75">
      <c r="A180" s="4" t="s">
        <v>218</v>
      </c>
      <c r="B180" s="22">
        <v>524</v>
      </c>
      <c r="C180" s="22">
        <v>1.7030000000000001</v>
      </c>
      <c r="D180" s="22">
        <v>5.1999999999999998E-2</v>
      </c>
      <c r="E180" s="22">
        <v>151700</v>
      </c>
      <c r="F180" s="20">
        <v>3.2679738562091498</v>
      </c>
      <c r="G180" s="22">
        <v>0.19914707495481501</v>
      </c>
      <c r="H180" s="18">
        <v>0.16950000000000001</v>
      </c>
      <c r="I180" s="15">
        <v>1.37832665857857E-3</v>
      </c>
      <c r="J180" s="24">
        <v>0.37230999999999997</v>
      </c>
      <c r="K180" s="18">
        <v>7.15</v>
      </c>
      <c r="L180" s="15">
        <v>0.41751466094018802</v>
      </c>
      <c r="M180" s="18">
        <v>0.30599999999999999</v>
      </c>
      <c r="N180" s="16">
        <v>1.8647335510469001E-2</v>
      </c>
      <c r="O180" s="24">
        <v>0.99273</v>
      </c>
      <c r="P180" s="10">
        <v>1710</v>
      </c>
      <c r="Q180" s="6">
        <v>93.047930851847994</v>
      </c>
      <c r="R180" s="6">
        <v>99.111767318601395</v>
      </c>
      <c r="S180" s="10">
        <v>2111</v>
      </c>
      <c r="T180" s="6">
        <v>52.991492221071901</v>
      </c>
      <c r="U180" s="6">
        <v>56.686818686719299</v>
      </c>
      <c r="V180" s="10">
        <v>2551</v>
      </c>
      <c r="W180" s="6">
        <v>14.363610083271601</v>
      </c>
      <c r="X180" s="6">
        <v>28.430724119154799</v>
      </c>
      <c r="Y180" s="6">
        <v>18.995736617716702</v>
      </c>
      <c r="Z180" s="6">
        <v>32.967463739709899</v>
      </c>
      <c r="AA180" s="7" t="s">
        <v>35</v>
      </c>
      <c r="AB180" s="7" t="s">
        <v>35</v>
      </c>
      <c r="AC180" s="7" t="s">
        <v>35</v>
      </c>
      <c r="AD180" s="13">
        <v>1600</v>
      </c>
      <c r="AE180" s="6">
        <v>98.689500129498498</v>
      </c>
      <c r="AF180" s="13">
        <v>1650</v>
      </c>
      <c r="AG180" s="6">
        <v>94.195038339691394</v>
      </c>
      <c r="AH180" s="13">
        <v>1710</v>
      </c>
      <c r="AI180" s="6">
        <v>85.747421504230999</v>
      </c>
      <c r="AJ180" s="6">
        <v>7.5999999999999998E-2</v>
      </c>
      <c r="AK180" s="6">
        <v>1.2E-2</v>
      </c>
      <c r="AL180" s="33" t="str">
        <f t="shared" si="13"/>
        <v>Discordant</v>
      </c>
      <c r="AM180" s="33" t="str">
        <f t="shared" si="14"/>
        <v>Discordant</v>
      </c>
      <c r="AN180" s="29">
        <f t="shared" si="15"/>
        <v>524</v>
      </c>
      <c r="AO180" s="29">
        <f t="shared" si="16"/>
        <v>1.7030000000000001</v>
      </c>
      <c r="AP180" s="29">
        <f t="shared" si="17"/>
        <v>5.1999999999999998E-2</v>
      </c>
      <c r="AQ180" s="34">
        <f t="shared" si="18"/>
        <v>0.58719906048150317</v>
      </c>
    </row>
    <row r="181" spans="1:43" x14ac:dyDescent="0.75">
      <c r="A181" s="4" t="s">
        <v>219</v>
      </c>
      <c r="B181" s="22">
        <v>131.4</v>
      </c>
      <c r="C181" s="22">
        <v>0.93400000000000005</v>
      </c>
      <c r="D181" s="22">
        <v>3.2000000000000001E-2</v>
      </c>
      <c r="E181" s="22">
        <v>5240</v>
      </c>
      <c r="F181" s="20">
        <v>9.6061479346781908</v>
      </c>
      <c r="G181" s="22">
        <v>0.35730743842011398</v>
      </c>
      <c r="H181" s="18">
        <v>6.5199999999999994E-2</v>
      </c>
      <c r="I181" s="15">
        <v>2.8426382577944301E-3</v>
      </c>
      <c r="J181" s="24">
        <v>-9.9007999999999999E-2</v>
      </c>
      <c r="K181" s="18">
        <v>0.93799999999999994</v>
      </c>
      <c r="L181" s="15">
        <v>3.77891438781034E-2</v>
      </c>
      <c r="M181" s="18">
        <v>0.1041</v>
      </c>
      <c r="N181" s="16">
        <v>3.8720728217454701E-3</v>
      </c>
      <c r="O181" s="24">
        <v>0.85831000000000002</v>
      </c>
      <c r="P181" s="10">
        <v>638</v>
      </c>
      <c r="Q181" s="6">
        <v>22.595821304215399</v>
      </c>
      <c r="R181" s="6">
        <v>26.443456286836501</v>
      </c>
      <c r="S181" s="10">
        <v>670</v>
      </c>
      <c r="T181" s="6">
        <v>19.475237518102698</v>
      </c>
      <c r="U181" s="6">
        <v>22.419745984495901</v>
      </c>
      <c r="V181" s="10">
        <v>774</v>
      </c>
      <c r="W181" s="6">
        <v>108.881826909034</v>
      </c>
      <c r="X181" s="6">
        <v>112.625240425461</v>
      </c>
      <c r="Y181" s="6">
        <v>4.7761194029850698</v>
      </c>
      <c r="Z181" s="6">
        <v>17.5710594315245</v>
      </c>
      <c r="AA181" s="7">
        <v>638</v>
      </c>
      <c r="AB181" s="7">
        <v>22.595821304215399</v>
      </c>
      <c r="AC181" s="7">
        <v>26.443456286836501</v>
      </c>
      <c r="AD181" s="13">
        <v>635</v>
      </c>
      <c r="AE181" s="6">
        <v>22.595821304215399</v>
      </c>
      <c r="AF181" s="13">
        <v>631</v>
      </c>
      <c r="AG181" s="6">
        <v>19.957652075996201</v>
      </c>
      <c r="AH181" s="13">
        <v>621</v>
      </c>
      <c r="AI181" s="6">
        <v>105.72374960740299</v>
      </c>
      <c r="AJ181" s="6">
        <v>6.1000000000000004E-3</v>
      </c>
      <c r="AK181" s="6">
        <v>1.6999999999999999E-3</v>
      </c>
      <c r="AL181" s="33">
        <f t="shared" si="13"/>
        <v>638</v>
      </c>
      <c r="AM181" s="33">
        <f t="shared" si="14"/>
        <v>22.595821304215399</v>
      </c>
      <c r="AN181" s="29">
        <f t="shared" si="15"/>
        <v>131.4</v>
      </c>
      <c r="AO181" s="29">
        <f t="shared" si="16"/>
        <v>0.93400000000000005</v>
      </c>
      <c r="AP181" s="29">
        <f t="shared" si="17"/>
        <v>3.2000000000000001E-2</v>
      </c>
      <c r="AQ181" s="34">
        <f t="shared" si="18"/>
        <v>1.070663811563169</v>
      </c>
    </row>
    <row r="182" spans="1:43" x14ac:dyDescent="0.75">
      <c r="A182" s="4" t="s">
        <v>220</v>
      </c>
      <c r="B182" s="22">
        <v>223</v>
      </c>
      <c r="C182" s="22">
        <v>1.3360000000000001</v>
      </c>
      <c r="D182" s="22">
        <v>7.0000000000000007E-2</v>
      </c>
      <c r="E182" s="22">
        <v>43400</v>
      </c>
      <c r="F182" s="20">
        <v>3.3898305084745801</v>
      </c>
      <c r="G182" s="22">
        <v>0.108214862167492</v>
      </c>
      <c r="H182" s="18">
        <v>0.1084</v>
      </c>
      <c r="I182" s="15">
        <v>1.3929895599240499E-3</v>
      </c>
      <c r="J182" s="24">
        <v>-0.19122</v>
      </c>
      <c r="K182" s="18">
        <v>4.41</v>
      </c>
      <c r="L182" s="15">
        <v>0.141991944123601</v>
      </c>
      <c r="M182" s="18">
        <v>0.29499999999999998</v>
      </c>
      <c r="N182" s="16">
        <v>9.4173983801259901E-3</v>
      </c>
      <c r="O182" s="24">
        <v>0.92398999999999998</v>
      </c>
      <c r="P182" s="10">
        <v>1664</v>
      </c>
      <c r="Q182" s="6">
        <v>47.366017324301197</v>
      </c>
      <c r="R182" s="6">
        <v>57.835731488224702</v>
      </c>
      <c r="S182" s="10">
        <v>1712</v>
      </c>
      <c r="T182" s="6">
        <v>27.391315053637801</v>
      </c>
      <c r="U182" s="6">
        <v>33.169210916812297</v>
      </c>
      <c r="V182" s="10">
        <v>1770</v>
      </c>
      <c r="W182" s="6">
        <v>24.1336000584595</v>
      </c>
      <c r="X182" s="6">
        <v>32.273755569573197</v>
      </c>
      <c r="Y182" s="6">
        <v>2.8037383177570101</v>
      </c>
      <c r="Z182" s="6">
        <v>5.98870056497175</v>
      </c>
      <c r="AA182" s="7">
        <v>1770</v>
      </c>
      <c r="AB182" s="7">
        <v>24.1336000584595</v>
      </c>
      <c r="AC182" s="7">
        <v>32.273755569573197</v>
      </c>
      <c r="AD182" s="13">
        <v>1655</v>
      </c>
      <c r="AE182" s="6">
        <v>49.0070566058195</v>
      </c>
      <c r="AF182" s="13">
        <v>1660</v>
      </c>
      <c r="AG182" s="6">
        <v>37.212325113699201</v>
      </c>
      <c r="AH182" s="13">
        <v>1667</v>
      </c>
      <c r="AI182" s="6">
        <v>33.4596869647891</v>
      </c>
      <c r="AJ182" s="6">
        <v>6.0000000000000001E-3</v>
      </c>
      <c r="AK182" s="6">
        <v>3.2000000000000002E-3</v>
      </c>
      <c r="AL182" s="33">
        <f t="shared" si="13"/>
        <v>1770</v>
      </c>
      <c r="AM182" s="33">
        <f t="shared" si="14"/>
        <v>24.1336000584595</v>
      </c>
      <c r="AN182" s="29">
        <f t="shared" si="15"/>
        <v>223</v>
      </c>
      <c r="AO182" s="29">
        <f t="shared" si="16"/>
        <v>1.3360000000000001</v>
      </c>
      <c r="AP182" s="29">
        <f t="shared" si="17"/>
        <v>7.0000000000000007E-2</v>
      </c>
      <c r="AQ182" s="34">
        <f t="shared" si="18"/>
        <v>0.74850299401197595</v>
      </c>
    </row>
    <row r="183" spans="1:43" x14ac:dyDescent="0.75">
      <c r="A183" s="4" t="s">
        <v>221</v>
      </c>
      <c r="B183" s="22">
        <v>160</v>
      </c>
      <c r="C183" s="22">
        <v>3.18</v>
      </c>
      <c r="D183" s="22">
        <v>0.43</v>
      </c>
      <c r="E183" s="22">
        <v>4870</v>
      </c>
      <c r="F183" s="20">
        <v>10.482180293500999</v>
      </c>
      <c r="G183" s="22">
        <v>0.66785208553057795</v>
      </c>
      <c r="H183" s="18">
        <v>5.7099999999999998E-2</v>
      </c>
      <c r="I183" s="15">
        <v>2.8764347903156399E-3</v>
      </c>
      <c r="J183" s="24">
        <v>0.51166</v>
      </c>
      <c r="K183" s="18">
        <v>0.749</v>
      </c>
      <c r="L183" s="15">
        <v>4.6553145598981799E-2</v>
      </c>
      <c r="M183" s="18">
        <v>9.5399999999999999E-2</v>
      </c>
      <c r="N183" s="16">
        <v>6.0782286867474798E-3</v>
      </c>
      <c r="O183" s="24">
        <v>0.94389000000000001</v>
      </c>
      <c r="P183" s="10">
        <v>586</v>
      </c>
      <c r="Q183" s="6">
        <v>35.690209884289999</v>
      </c>
      <c r="R183" s="6">
        <v>37.878531935920499</v>
      </c>
      <c r="S183" s="10">
        <v>576</v>
      </c>
      <c r="T183" s="6">
        <v>30.061456888037299</v>
      </c>
      <c r="U183" s="6">
        <v>31.626971094614401</v>
      </c>
      <c r="V183" s="10">
        <v>475</v>
      </c>
      <c r="W183" s="6">
        <v>101.809763689999</v>
      </c>
      <c r="X183" s="6">
        <v>104.14274002366901</v>
      </c>
      <c r="Y183" s="6">
        <v>-1.7361111111111101</v>
      </c>
      <c r="Z183" s="6">
        <v>-23.3684210526316</v>
      </c>
      <c r="AA183" s="7">
        <v>586</v>
      </c>
      <c r="AB183" s="7">
        <v>35.690209884289999</v>
      </c>
      <c r="AC183" s="7">
        <v>37.878531935920499</v>
      </c>
      <c r="AD183" s="13">
        <v>585</v>
      </c>
      <c r="AE183" s="6">
        <v>35.690209884289999</v>
      </c>
      <c r="AF183" s="13">
        <v>559</v>
      </c>
      <c r="AG183" s="6">
        <v>32.933208016094099</v>
      </c>
      <c r="AH183" s="13">
        <v>384</v>
      </c>
      <c r="AI183" s="6">
        <v>92.465328543261904</v>
      </c>
      <c r="AJ183" s="6">
        <v>3.3E-3</v>
      </c>
      <c r="AK183" s="6">
        <v>2.0999999999999999E-3</v>
      </c>
      <c r="AL183" s="33">
        <f t="shared" si="13"/>
        <v>586</v>
      </c>
      <c r="AM183" s="33">
        <f t="shared" si="14"/>
        <v>35.690209884289999</v>
      </c>
      <c r="AN183" s="29">
        <f t="shared" si="15"/>
        <v>160</v>
      </c>
      <c r="AO183" s="29">
        <f t="shared" si="16"/>
        <v>3.18</v>
      </c>
      <c r="AP183" s="29">
        <f t="shared" si="17"/>
        <v>0.43</v>
      </c>
      <c r="AQ183" s="34">
        <f t="shared" si="18"/>
        <v>0.31446540880503143</v>
      </c>
    </row>
    <row r="184" spans="1:43" x14ac:dyDescent="0.75">
      <c r="A184" s="4" t="s">
        <v>222</v>
      </c>
      <c r="B184" s="22">
        <v>411</v>
      </c>
      <c r="C184" s="22">
        <v>2.39</v>
      </c>
      <c r="D184" s="22">
        <v>0.37</v>
      </c>
      <c r="E184" s="22">
        <v>6400</v>
      </c>
      <c r="F184" s="20">
        <v>25.7731958762887</v>
      </c>
      <c r="G184" s="22">
        <v>1.85347128911951</v>
      </c>
      <c r="H184" s="18">
        <v>5.8999999999999997E-2</v>
      </c>
      <c r="I184" s="15">
        <v>3.4879984745201098E-3</v>
      </c>
      <c r="J184" s="24">
        <v>0.83347000000000004</v>
      </c>
      <c r="K184" s="18">
        <v>0.307</v>
      </c>
      <c r="L184" s="15">
        <v>1.5413232134760001E-2</v>
      </c>
      <c r="M184" s="18">
        <v>3.8800000000000001E-2</v>
      </c>
      <c r="N184" s="16">
        <v>2.7902898174920802E-3</v>
      </c>
      <c r="O184" s="24">
        <v>0.88541000000000003</v>
      </c>
      <c r="P184" s="10">
        <v>255</v>
      </c>
      <c r="Q184" s="6">
        <v>20.4006196277657</v>
      </c>
      <c r="R184" s="6">
        <v>21.1138880002494</v>
      </c>
      <c r="S184" s="10">
        <v>271</v>
      </c>
      <c r="T184" s="6">
        <v>11.3978746478318</v>
      </c>
      <c r="U184" s="6">
        <v>12.6081442672926</v>
      </c>
      <c r="V184" s="10">
        <v>520</v>
      </c>
      <c r="W184" s="6">
        <v>755.53947833652501</v>
      </c>
      <c r="X184" s="6">
        <v>793.31014103044299</v>
      </c>
      <c r="Y184" s="6">
        <v>5.9040590405903997</v>
      </c>
      <c r="Z184" s="6">
        <v>50.961538461538503</v>
      </c>
      <c r="AA184" s="7">
        <v>255</v>
      </c>
      <c r="AB184" s="7">
        <v>20.4006196277657</v>
      </c>
      <c r="AC184" s="7">
        <v>21.1138880002494</v>
      </c>
      <c r="AD184" s="13">
        <v>252</v>
      </c>
      <c r="AE184" s="6">
        <v>20.986430882758</v>
      </c>
      <c r="AF184" s="13">
        <v>245</v>
      </c>
      <c r="AG184" s="6">
        <v>18.079146730077898</v>
      </c>
      <c r="AH184" s="13">
        <v>196</v>
      </c>
      <c r="AI184" s="6">
        <v>750.120342561798</v>
      </c>
      <c r="AJ184" s="6">
        <v>1.1599999999999999E-2</v>
      </c>
      <c r="AK184" s="6">
        <v>6.1000000000000004E-3</v>
      </c>
      <c r="AL184" s="33">
        <f t="shared" si="13"/>
        <v>255</v>
      </c>
      <c r="AM184" s="33">
        <f t="shared" si="14"/>
        <v>20.4006196277657</v>
      </c>
      <c r="AN184" s="29">
        <f t="shared" si="15"/>
        <v>411</v>
      </c>
      <c r="AO184" s="29">
        <f t="shared" si="16"/>
        <v>2.39</v>
      </c>
      <c r="AP184" s="29">
        <f t="shared" si="17"/>
        <v>0.37</v>
      </c>
      <c r="AQ184" s="34">
        <f t="shared" si="18"/>
        <v>0.41841004184100417</v>
      </c>
    </row>
    <row r="185" spans="1:43" x14ac:dyDescent="0.75">
      <c r="A185" s="4" t="s">
        <v>223</v>
      </c>
      <c r="B185" s="22">
        <v>613</v>
      </c>
      <c r="C185" s="22">
        <v>1.97</v>
      </c>
      <c r="D185" s="22">
        <v>0.37</v>
      </c>
      <c r="E185" s="22">
        <v>1582</v>
      </c>
      <c r="F185" s="20">
        <v>101.010101010101</v>
      </c>
      <c r="G185" s="22">
        <v>8.4644901529719299</v>
      </c>
      <c r="H185" s="18">
        <v>4.9000000000000002E-2</v>
      </c>
      <c r="I185" s="15">
        <v>6.00613077698481E-3</v>
      </c>
      <c r="J185" s="24">
        <v>0.88285000000000002</v>
      </c>
      <c r="K185" s="18">
        <v>6.2600000000000003E-2</v>
      </c>
      <c r="L185" s="15">
        <v>3.4746520403631802E-3</v>
      </c>
      <c r="M185" s="18">
        <v>9.9000000000000008E-3</v>
      </c>
      <c r="N185" s="16">
        <v>8.2960467989277897E-4</v>
      </c>
      <c r="O185" s="24">
        <v>0.73914000000000002</v>
      </c>
      <c r="P185" s="10">
        <v>63.6</v>
      </c>
      <c r="Q185" s="6">
        <v>5.23818881759476</v>
      </c>
      <c r="R185" s="6">
        <v>5.4293945413879001</v>
      </c>
      <c r="S185" s="10">
        <v>61.6</v>
      </c>
      <c r="T185" s="6">
        <v>3.2801409603090499</v>
      </c>
      <c r="U185" s="6">
        <v>3.5478083447106599</v>
      </c>
      <c r="V185" s="10">
        <v>100</v>
      </c>
      <c r="W185" s="6">
        <v>967.88635451275002</v>
      </c>
      <c r="X185" s="6">
        <v>973.47915521519406</v>
      </c>
      <c r="Y185" s="6">
        <v>-3.24675324675326</v>
      </c>
      <c r="Z185" s="6">
        <v>36.4</v>
      </c>
      <c r="AA185" s="7">
        <v>63.6</v>
      </c>
      <c r="AB185" s="7">
        <v>5.23818881759476</v>
      </c>
      <c r="AC185" s="7">
        <v>5.4293945413879001</v>
      </c>
      <c r="AD185" s="13">
        <v>63.7</v>
      </c>
      <c r="AE185" s="6">
        <v>5.4136265191435999</v>
      </c>
      <c r="AF185" s="13">
        <v>63.7</v>
      </c>
      <c r="AG185" s="6">
        <v>5.3957997293725803</v>
      </c>
      <c r="AH185" s="13">
        <v>63.6</v>
      </c>
      <c r="AI185" s="6">
        <v>959.36425604250098</v>
      </c>
      <c r="AJ185" s="6">
        <v>2.7000000000000001E-3</v>
      </c>
      <c r="AK185" s="6">
        <v>7.0000000000000001E-3</v>
      </c>
      <c r="AL185" s="33">
        <f t="shared" si="13"/>
        <v>63.6</v>
      </c>
      <c r="AM185" s="33">
        <f t="shared" si="14"/>
        <v>5.23818881759476</v>
      </c>
      <c r="AN185" s="29">
        <f t="shared" si="15"/>
        <v>613</v>
      </c>
      <c r="AO185" s="29">
        <f t="shared" si="16"/>
        <v>1.97</v>
      </c>
      <c r="AP185" s="29">
        <f t="shared" si="17"/>
        <v>0.37</v>
      </c>
      <c r="AQ185" s="34">
        <f t="shared" si="18"/>
        <v>0.50761421319796951</v>
      </c>
    </row>
    <row r="186" spans="1:43" x14ac:dyDescent="0.75">
      <c r="A186" s="4" t="s">
        <v>224</v>
      </c>
      <c r="B186" s="22">
        <v>564</v>
      </c>
      <c r="C186" s="22">
        <v>1.45</v>
      </c>
      <c r="D186" s="22">
        <v>0.16</v>
      </c>
      <c r="E186" s="22">
        <v>8580</v>
      </c>
      <c r="F186" s="20">
        <v>21.6450216450216</v>
      </c>
      <c r="G186" s="22">
        <v>1.2596100015398499</v>
      </c>
      <c r="H186" s="18">
        <v>5.1700000000000003E-2</v>
      </c>
      <c r="I186" s="15">
        <v>2.1447983399402802E-3</v>
      </c>
      <c r="J186" s="24">
        <v>0.56562999999999997</v>
      </c>
      <c r="K186" s="18">
        <v>0.32500000000000001</v>
      </c>
      <c r="L186" s="15">
        <v>1.5634961624513201E-2</v>
      </c>
      <c r="M186" s="18">
        <v>4.6199999999999998E-2</v>
      </c>
      <c r="N186" s="16">
        <v>2.6885619716867201E-3</v>
      </c>
      <c r="O186" s="24">
        <v>0.82054000000000005</v>
      </c>
      <c r="P186" s="10">
        <v>291</v>
      </c>
      <c r="Q186" s="6">
        <v>16.762379689207801</v>
      </c>
      <c r="R186" s="6">
        <v>17.954624835239599</v>
      </c>
      <c r="S186" s="10">
        <v>285</v>
      </c>
      <c r="T186" s="6">
        <v>12.0554747007349</v>
      </c>
      <c r="U186" s="6">
        <v>13.3047511372214</v>
      </c>
      <c r="V186" s="10">
        <v>250</v>
      </c>
      <c r="W186" s="6">
        <v>90.155789580303704</v>
      </c>
      <c r="X186" s="6">
        <v>93.389399167859494</v>
      </c>
      <c r="Y186" s="6">
        <v>-2.1052631578947398</v>
      </c>
      <c r="Z186" s="6">
        <v>-16.399999999999999</v>
      </c>
      <c r="AA186" s="7">
        <v>291</v>
      </c>
      <c r="AB186" s="7">
        <v>16.762379689207801</v>
      </c>
      <c r="AC186" s="7">
        <v>17.954624835239599</v>
      </c>
      <c r="AD186" s="13">
        <v>291</v>
      </c>
      <c r="AE186" s="6">
        <v>17.320518838798201</v>
      </c>
      <c r="AF186" s="13">
        <v>287</v>
      </c>
      <c r="AG186" s="6">
        <v>16.451822703276999</v>
      </c>
      <c r="AH186" s="13">
        <v>250</v>
      </c>
      <c r="AI186" s="6">
        <v>64.016985205865396</v>
      </c>
      <c r="AJ186" s="6">
        <v>6.9999999999999999E-4</v>
      </c>
      <c r="AK186" s="6">
        <v>3.7000000000000002E-3</v>
      </c>
      <c r="AL186" s="33">
        <f t="shared" si="13"/>
        <v>291</v>
      </c>
      <c r="AM186" s="33">
        <f t="shared" si="14"/>
        <v>16.762379689207801</v>
      </c>
      <c r="AN186" s="29">
        <f t="shared" si="15"/>
        <v>564</v>
      </c>
      <c r="AO186" s="29">
        <f t="shared" si="16"/>
        <v>1.45</v>
      </c>
      <c r="AP186" s="29">
        <f t="shared" si="17"/>
        <v>0.16</v>
      </c>
      <c r="AQ186" s="34">
        <f t="shared" si="18"/>
        <v>0.68965517241379315</v>
      </c>
    </row>
    <row r="187" spans="1:43" x14ac:dyDescent="0.75">
      <c r="A187" s="4" t="s">
        <v>225</v>
      </c>
      <c r="B187" s="22">
        <v>124</v>
      </c>
      <c r="C187" s="22">
        <v>2.14</v>
      </c>
      <c r="D187" s="22">
        <v>0.22</v>
      </c>
      <c r="E187" s="22">
        <v>10530</v>
      </c>
      <c r="F187" s="20">
        <v>5.4054054054054097</v>
      </c>
      <c r="G187" s="22">
        <v>0.363604881037632</v>
      </c>
      <c r="H187" s="18">
        <v>7.17E-2</v>
      </c>
      <c r="I187" s="15">
        <v>2.9789623624698301E-3</v>
      </c>
      <c r="J187" s="24">
        <v>0.44563999999999998</v>
      </c>
      <c r="K187" s="18">
        <v>1.8</v>
      </c>
      <c r="L187" s="15">
        <v>0.101750766090482</v>
      </c>
      <c r="M187" s="18">
        <v>0.185</v>
      </c>
      <c r="N187" s="16">
        <v>1.2444377053513001E-2</v>
      </c>
      <c r="O187" s="24">
        <v>0.80740999999999996</v>
      </c>
      <c r="P187" s="10">
        <v>1090</v>
      </c>
      <c r="Q187" s="6">
        <v>65.7881075119044</v>
      </c>
      <c r="R187" s="6">
        <v>69.608878851315097</v>
      </c>
      <c r="S187" s="10">
        <v>1035</v>
      </c>
      <c r="T187" s="6">
        <v>38.8923791985926</v>
      </c>
      <c r="U187" s="6">
        <v>41.596160734880598</v>
      </c>
      <c r="V187" s="10">
        <v>950</v>
      </c>
      <c r="W187" s="6">
        <v>80.785111275947799</v>
      </c>
      <c r="X187" s="6">
        <v>83.551808489378104</v>
      </c>
      <c r="Y187" s="6">
        <v>-5.3140096618357502</v>
      </c>
      <c r="Z187" s="6">
        <v>-14.7368421052632</v>
      </c>
      <c r="AA187" s="7" t="s">
        <v>35</v>
      </c>
      <c r="AB187" s="7" t="s">
        <v>35</v>
      </c>
      <c r="AC187" s="7" t="s">
        <v>35</v>
      </c>
      <c r="AD187" s="13">
        <v>1080</v>
      </c>
      <c r="AE187" s="6">
        <v>65.7881075119044</v>
      </c>
      <c r="AF187" s="13">
        <v>991</v>
      </c>
      <c r="AG187" s="6">
        <v>43.3893208027865</v>
      </c>
      <c r="AH187" s="13">
        <v>818</v>
      </c>
      <c r="AI187" s="6">
        <v>64.117542091593506</v>
      </c>
      <c r="AJ187" s="6">
        <v>6.1999999999999998E-3</v>
      </c>
      <c r="AK187" s="6">
        <v>3.5999999999999999E-3</v>
      </c>
      <c r="AL187" s="33" t="str">
        <f t="shared" si="13"/>
        <v>Discordant</v>
      </c>
      <c r="AM187" s="33" t="str">
        <f t="shared" si="14"/>
        <v>Discordant</v>
      </c>
      <c r="AN187" s="29">
        <f t="shared" si="15"/>
        <v>124</v>
      </c>
      <c r="AO187" s="29">
        <f t="shared" si="16"/>
        <v>2.14</v>
      </c>
      <c r="AP187" s="29">
        <f t="shared" si="17"/>
        <v>0.22</v>
      </c>
      <c r="AQ187" s="34">
        <f t="shared" si="18"/>
        <v>0.46728971962616822</v>
      </c>
    </row>
    <row r="188" spans="1:43" x14ac:dyDescent="0.75">
      <c r="A188" s="4" t="s">
        <v>226</v>
      </c>
      <c r="B188" s="22">
        <v>157</v>
      </c>
      <c r="C188" s="22">
        <v>2.58</v>
      </c>
      <c r="D188" s="22">
        <v>0.21</v>
      </c>
      <c r="E188" s="22">
        <v>5050</v>
      </c>
      <c r="F188" s="20">
        <v>13.0890052356021</v>
      </c>
      <c r="G188" s="22">
        <v>0.58566681744936999</v>
      </c>
      <c r="H188" s="18">
        <v>5.8000000000000003E-2</v>
      </c>
      <c r="I188" s="15">
        <v>2.9481952589753202E-3</v>
      </c>
      <c r="J188" s="24">
        <v>0.10399</v>
      </c>
      <c r="K188" s="18">
        <v>0.60299999999999998</v>
      </c>
      <c r="L188" s="15">
        <v>2.40519151511891E-2</v>
      </c>
      <c r="M188" s="18">
        <v>7.6399999999999996E-2</v>
      </c>
      <c r="N188" s="16">
        <v>3.4185137867792799E-3</v>
      </c>
      <c r="O188" s="24">
        <v>0.50427999999999995</v>
      </c>
      <c r="P188" s="10">
        <v>474</v>
      </c>
      <c r="Q188" s="6">
        <v>20.3973496846254</v>
      </c>
      <c r="R188" s="6">
        <v>22.868759603146501</v>
      </c>
      <c r="S188" s="10">
        <v>478</v>
      </c>
      <c r="T188" s="6">
        <v>15.410618869141601</v>
      </c>
      <c r="U188" s="6">
        <v>17.663586055621401</v>
      </c>
      <c r="V188" s="10">
        <v>510</v>
      </c>
      <c r="W188" s="6">
        <v>119.130546206172</v>
      </c>
      <c r="X188" s="6">
        <v>122.247736947311</v>
      </c>
      <c r="Y188" s="6">
        <v>0.83682008368201399</v>
      </c>
      <c r="Z188" s="6">
        <v>7.0588235294117698</v>
      </c>
      <c r="AA188" s="7">
        <v>474</v>
      </c>
      <c r="AB188" s="7">
        <v>20.3973496846254</v>
      </c>
      <c r="AC188" s="7">
        <v>22.868759603146501</v>
      </c>
      <c r="AD188" s="13">
        <v>471</v>
      </c>
      <c r="AE188" s="6">
        <v>20.3973496846254</v>
      </c>
      <c r="AF188" s="13">
        <v>455</v>
      </c>
      <c r="AG188" s="6">
        <v>17.410777522268901</v>
      </c>
      <c r="AH188" s="13">
        <v>370</v>
      </c>
      <c r="AI188" s="6">
        <v>107.469786635039</v>
      </c>
      <c r="AJ188" s="6">
        <v>5.1000000000000004E-3</v>
      </c>
      <c r="AK188" s="6">
        <v>2.5999999999999999E-3</v>
      </c>
      <c r="AL188" s="33">
        <f t="shared" si="13"/>
        <v>474</v>
      </c>
      <c r="AM188" s="33">
        <f t="shared" si="14"/>
        <v>20.3973496846254</v>
      </c>
      <c r="AN188" s="29">
        <f t="shared" si="15"/>
        <v>157</v>
      </c>
      <c r="AO188" s="29">
        <f t="shared" si="16"/>
        <v>2.58</v>
      </c>
      <c r="AP188" s="29">
        <f t="shared" si="17"/>
        <v>0.21</v>
      </c>
      <c r="AQ188" s="34">
        <f t="shared" si="18"/>
        <v>0.38759689922480617</v>
      </c>
    </row>
    <row r="189" spans="1:43" x14ac:dyDescent="0.75">
      <c r="A189" s="4" t="s">
        <v>227</v>
      </c>
      <c r="B189" s="22">
        <v>961</v>
      </c>
      <c r="C189" s="22">
        <v>4.25</v>
      </c>
      <c r="D189" s="22">
        <v>0.46</v>
      </c>
      <c r="E189" s="22">
        <v>15860</v>
      </c>
      <c r="F189" s="20">
        <v>19.3050193050193</v>
      </c>
      <c r="G189" s="22">
        <v>1.2520264749316701</v>
      </c>
      <c r="H189" s="18">
        <v>5.2699999999999997E-2</v>
      </c>
      <c r="I189" s="15">
        <v>1.57307600036303E-3</v>
      </c>
      <c r="J189" s="24">
        <v>0.72138999999999998</v>
      </c>
      <c r="K189" s="18">
        <v>0.371</v>
      </c>
      <c r="L189" s="15">
        <v>1.8315098349722302E-2</v>
      </c>
      <c r="M189" s="18">
        <v>5.1799999999999999E-2</v>
      </c>
      <c r="N189" s="16">
        <v>3.3594875185956599E-3</v>
      </c>
      <c r="O189" s="24">
        <v>0.94328999999999996</v>
      </c>
      <c r="P189" s="10">
        <v>325</v>
      </c>
      <c r="Q189" s="6">
        <v>20.444318342043299</v>
      </c>
      <c r="R189" s="6">
        <v>21.666820103039999</v>
      </c>
      <c r="S189" s="10">
        <v>319</v>
      </c>
      <c r="T189" s="6">
        <v>13.4291132980594</v>
      </c>
      <c r="U189" s="6">
        <v>14.795343906524099</v>
      </c>
      <c r="V189" s="10">
        <v>297</v>
      </c>
      <c r="W189" s="6">
        <v>65.922452978427998</v>
      </c>
      <c r="X189" s="6">
        <v>70.488868239713995</v>
      </c>
      <c r="Y189" s="6">
        <v>-1.8808777429467201</v>
      </c>
      <c r="Z189" s="6">
        <v>-9.4276094276094309</v>
      </c>
      <c r="AA189" s="7">
        <v>325</v>
      </c>
      <c r="AB189" s="7">
        <v>20.444318342043299</v>
      </c>
      <c r="AC189" s="7">
        <v>21.666820103039999</v>
      </c>
      <c r="AD189" s="13">
        <v>324</v>
      </c>
      <c r="AE189" s="6">
        <v>21.011167327657201</v>
      </c>
      <c r="AF189" s="13">
        <v>301</v>
      </c>
      <c r="AG189" s="6">
        <v>13.9602322320267</v>
      </c>
      <c r="AH189" s="13">
        <v>218</v>
      </c>
      <c r="AI189" s="6">
        <v>47.762064514560599</v>
      </c>
      <c r="AJ189" s="6">
        <v>2.8E-3</v>
      </c>
      <c r="AK189" s="6">
        <v>2.5000000000000001E-3</v>
      </c>
      <c r="AL189" s="33">
        <f t="shared" si="13"/>
        <v>325</v>
      </c>
      <c r="AM189" s="33">
        <f t="shared" si="14"/>
        <v>20.444318342043299</v>
      </c>
      <c r="AN189" s="29">
        <f t="shared" si="15"/>
        <v>961</v>
      </c>
      <c r="AO189" s="29">
        <f t="shared" si="16"/>
        <v>4.25</v>
      </c>
      <c r="AP189" s="29">
        <f t="shared" si="17"/>
        <v>0.46</v>
      </c>
      <c r="AQ189" s="34">
        <f t="shared" si="18"/>
        <v>0.23529411764705882</v>
      </c>
    </row>
    <row r="190" spans="1:43" x14ac:dyDescent="0.75">
      <c r="A190" s="4" t="s">
        <v>228</v>
      </c>
      <c r="B190" s="22">
        <v>259</v>
      </c>
      <c r="C190" s="22">
        <v>4.05</v>
      </c>
      <c r="D190" s="22">
        <v>0.22</v>
      </c>
      <c r="E190" s="22">
        <v>4120</v>
      </c>
      <c r="F190" s="20">
        <v>22.371364653243798</v>
      </c>
      <c r="G190" s="22">
        <v>0.86470833536530201</v>
      </c>
      <c r="H190" s="18">
        <v>5.21E-2</v>
      </c>
      <c r="I190" s="15">
        <v>2.8219538827217801E-3</v>
      </c>
      <c r="J190" s="24">
        <v>0.24174000000000001</v>
      </c>
      <c r="K190" s="18">
        <v>0.32100000000000001</v>
      </c>
      <c r="L190" s="15">
        <v>1.3044281948808099E-2</v>
      </c>
      <c r="M190" s="18">
        <v>4.4699999999999997E-2</v>
      </c>
      <c r="N190" s="16">
        <v>1.7277650778100601E-3</v>
      </c>
      <c r="O190" s="24">
        <v>0.75499000000000005</v>
      </c>
      <c r="P190" s="10">
        <v>282</v>
      </c>
      <c r="Q190" s="6">
        <v>10.864264719435401</v>
      </c>
      <c r="R190" s="6">
        <v>12.5256005293031</v>
      </c>
      <c r="S190" s="10">
        <v>282</v>
      </c>
      <c r="T190" s="6">
        <v>9.9939111051462106</v>
      </c>
      <c r="U190" s="6">
        <v>11.4443254008702</v>
      </c>
      <c r="V190" s="10">
        <v>278</v>
      </c>
      <c r="W190" s="6">
        <v>125.323531117873</v>
      </c>
      <c r="X190" s="6">
        <v>128.07671883941899</v>
      </c>
      <c r="Y190" s="6">
        <v>0</v>
      </c>
      <c r="Z190" s="6">
        <v>-1.43884892086331</v>
      </c>
      <c r="AA190" s="7">
        <v>282</v>
      </c>
      <c r="AB190" s="7">
        <v>10.864264719435401</v>
      </c>
      <c r="AC190" s="7">
        <v>12.5256005293031</v>
      </c>
      <c r="AD190" s="13">
        <v>282</v>
      </c>
      <c r="AE190" s="6">
        <v>10.864264719435401</v>
      </c>
      <c r="AF190" s="13">
        <v>278</v>
      </c>
      <c r="AG190" s="6">
        <v>10.485669228883999</v>
      </c>
      <c r="AH190" s="13">
        <v>252</v>
      </c>
      <c r="AI190" s="6">
        <v>116.33415427918101</v>
      </c>
      <c r="AJ190" s="6">
        <v>5.0000000000000001E-4</v>
      </c>
      <c r="AK190" s="6">
        <v>1.9E-3</v>
      </c>
      <c r="AL190" s="33">
        <f t="shared" si="13"/>
        <v>282</v>
      </c>
      <c r="AM190" s="33">
        <f t="shared" si="14"/>
        <v>10.864264719435401</v>
      </c>
      <c r="AN190" s="29">
        <f t="shared" si="15"/>
        <v>259</v>
      </c>
      <c r="AO190" s="29">
        <f t="shared" si="16"/>
        <v>4.05</v>
      </c>
      <c r="AP190" s="29">
        <f t="shared" si="17"/>
        <v>0.22</v>
      </c>
      <c r="AQ190" s="34">
        <f t="shared" si="18"/>
        <v>0.24691358024691359</v>
      </c>
    </row>
    <row r="191" spans="1:43" x14ac:dyDescent="0.75">
      <c r="A191" s="4" t="s">
        <v>229</v>
      </c>
      <c r="B191" s="22">
        <v>209</v>
      </c>
      <c r="C191" s="22">
        <v>10.67</v>
      </c>
      <c r="D191" s="22">
        <v>0.91</v>
      </c>
      <c r="E191" s="22">
        <v>5890</v>
      </c>
      <c r="F191" s="20">
        <v>13.0548302872063</v>
      </c>
      <c r="G191" s="22">
        <v>0.44513310980960402</v>
      </c>
      <c r="H191" s="18">
        <v>5.67E-2</v>
      </c>
      <c r="I191" s="15">
        <v>2.2424971902517102E-3</v>
      </c>
      <c r="J191" s="24">
        <v>0.31417</v>
      </c>
      <c r="K191" s="18">
        <v>0.6</v>
      </c>
      <c r="L191" s="15">
        <v>2.12363509106437E-2</v>
      </c>
      <c r="M191" s="18">
        <v>7.6600000000000001E-2</v>
      </c>
      <c r="N191" s="16">
        <v>2.6118452297944402E-3</v>
      </c>
      <c r="O191" s="24">
        <v>0.79479999999999995</v>
      </c>
      <c r="P191" s="10">
        <v>476</v>
      </c>
      <c r="Q191" s="6">
        <v>15.654832466467999</v>
      </c>
      <c r="R191" s="6">
        <v>18.7755880129716</v>
      </c>
      <c r="S191" s="10">
        <v>477</v>
      </c>
      <c r="T191" s="6">
        <v>13.536136005622099</v>
      </c>
      <c r="U191" s="6">
        <v>16.039931249467202</v>
      </c>
      <c r="V191" s="10">
        <v>473</v>
      </c>
      <c r="W191" s="6">
        <v>88.303241202274705</v>
      </c>
      <c r="X191" s="6">
        <v>91.805498265973497</v>
      </c>
      <c r="Y191" s="6">
        <v>0.209643605870028</v>
      </c>
      <c r="Z191" s="6">
        <v>-0.63424947145878696</v>
      </c>
      <c r="AA191" s="7">
        <v>476</v>
      </c>
      <c r="AB191" s="7">
        <v>15.654832466467999</v>
      </c>
      <c r="AC191" s="7">
        <v>18.7755880129716</v>
      </c>
      <c r="AD191" s="13">
        <v>475</v>
      </c>
      <c r="AE191" s="6">
        <v>15.654832466467999</v>
      </c>
      <c r="AF191" s="13">
        <v>466</v>
      </c>
      <c r="AG191" s="6">
        <v>13.9834179642425</v>
      </c>
      <c r="AH191" s="13">
        <v>416</v>
      </c>
      <c r="AI191" s="6">
        <v>85.345424053238602</v>
      </c>
      <c r="AJ191" s="6">
        <v>2E-3</v>
      </c>
      <c r="AK191" s="6">
        <v>1.1000000000000001E-3</v>
      </c>
      <c r="AL191" s="33">
        <f t="shared" si="13"/>
        <v>476</v>
      </c>
      <c r="AM191" s="33">
        <f t="shared" si="14"/>
        <v>15.654832466467999</v>
      </c>
      <c r="AN191" s="29">
        <f t="shared" si="15"/>
        <v>209</v>
      </c>
      <c r="AO191" s="29">
        <f t="shared" si="16"/>
        <v>10.67</v>
      </c>
      <c r="AP191" s="29">
        <f t="shared" si="17"/>
        <v>0.91</v>
      </c>
      <c r="AQ191" s="34">
        <f t="shared" si="18"/>
        <v>9.3720712277413312E-2</v>
      </c>
    </row>
    <row r="192" spans="1:43" x14ac:dyDescent="0.75">
      <c r="A192" s="4" t="s">
        <v>230</v>
      </c>
      <c r="B192" s="22">
        <v>121.3</v>
      </c>
      <c r="C192" s="22">
        <v>1.73</v>
      </c>
      <c r="D192" s="22">
        <v>0.22</v>
      </c>
      <c r="E192" s="22">
        <v>4430</v>
      </c>
      <c r="F192" s="20">
        <v>13.774104683195601</v>
      </c>
      <c r="G192" s="22">
        <v>0.69941494215617395</v>
      </c>
      <c r="H192" s="18">
        <v>7.3800000000000004E-2</v>
      </c>
      <c r="I192" s="15">
        <v>3.87237018530161E-3</v>
      </c>
      <c r="J192" s="24">
        <v>0.78722999999999999</v>
      </c>
      <c r="K192" s="18">
        <v>0.73099999999999998</v>
      </c>
      <c r="L192" s="15">
        <v>3.13264409526521E-2</v>
      </c>
      <c r="M192" s="18">
        <v>7.2599999999999998E-2</v>
      </c>
      <c r="N192" s="16">
        <v>3.6864483005190798E-3</v>
      </c>
      <c r="O192" s="24">
        <v>0.86992999999999998</v>
      </c>
      <c r="P192" s="10">
        <v>451</v>
      </c>
      <c r="Q192" s="6">
        <v>22.234495389174199</v>
      </c>
      <c r="R192" s="6">
        <v>24.3231191992008</v>
      </c>
      <c r="S192" s="10">
        <v>555</v>
      </c>
      <c r="T192" s="6">
        <v>18.557831104904</v>
      </c>
      <c r="U192" s="6">
        <v>20.9357177985361</v>
      </c>
      <c r="V192" s="10">
        <v>1023</v>
      </c>
      <c r="W192" s="6">
        <v>1744.5043312411799</v>
      </c>
      <c r="X192" s="6">
        <v>1794.8953742112999</v>
      </c>
      <c r="Y192" s="6">
        <v>18.7387387387387</v>
      </c>
      <c r="Z192" s="6">
        <v>55.913978494623699</v>
      </c>
      <c r="AA192" s="7">
        <v>451</v>
      </c>
      <c r="AB192" s="7">
        <v>22.234495389174199</v>
      </c>
      <c r="AC192" s="7">
        <v>24.3231191992008</v>
      </c>
      <c r="AD192" s="13">
        <v>442</v>
      </c>
      <c r="AE192" s="6">
        <v>22.773181271206099</v>
      </c>
      <c r="AF192" s="13">
        <v>444</v>
      </c>
      <c r="AG192" s="6">
        <v>22.7478591370296</v>
      </c>
      <c r="AH192" s="13">
        <v>451</v>
      </c>
      <c r="AI192" s="6">
        <v>1743.9962344337901</v>
      </c>
      <c r="AJ192" s="6">
        <v>2.2800000000000001E-2</v>
      </c>
      <c r="AK192" s="6">
        <v>4.8999999999999998E-3</v>
      </c>
      <c r="AL192" s="33">
        <f t="shared" si="13"/>
        <v>451</v>
      </c>
      <c r="AM192" s="33">
        <f t="shared" si="14"/>
        <v>22.234495389174199</v>
      </c>
      <c r="AN192" s="29">
        <f t="shared" si="15"/>
        <v>121.3</v>
      </c>
      <c r="AO192" s="29">
        <f t="shared" si="16"/>
        <v>1.73</v>
      </c>
      <c r="AP192" s="29">
        <f t="shared" si="17"/>
        <v>0.22</v>
      </c>
      <c r="AQ192" s="34">
        <f t="shared" si="18"/>
        <v>0.5780346820809249</v>
      </c>
    </row>
    <row r="193" spans="1:43" x14ac:dyDescent="0.75">
      <c r="A193" s="4" t="s">
        <v>231</v>
      </c>
      <c r="B193" s="22">
        <v>133.9</v>
      </c>
      <c r="C193" s="22">
        <v>2.71</v>
      </c>
      <c r="D193" s="22">
        <v>0.15</v>
      </c>
      <c r="E193" s="22">
        <v>5000</v>
      </c>
      <c r="F193" s="20">
        <v>10.9409190371991</v>
      </c>
      <c r="G193" s="22">
        <v>0.37410061415296603</v>
      </c>
      <c r="H193" s="18">
        <v>6.0999999999999999E-2</v>
      </c>
      <c r="I193" s="15">
        <v>2.9180515639017101E-3</v>
      </c>
      <c r="J193" s="24">
        <v>0.4637</v>
      </c>
      <c r="K193" s="18">
        <v>0.76900000000000002</v>
      </c>
      <c r="L193" s="15">
        <v>2.6335679652516999E-2</v>
      </c>
      <c r="M193" s="18">
        <v>9.1399999999999995E-2</v>
      </c>
      <c r="N193" s="16">
        <v>3.1252215666093099E-3</v>
      </c>
      <c r="O193" s="24">
        <v>0.53302000000000005</v>
      </c>
      <c r="P193" s="10">
        <v>564</v>
      </c>
      <c r="Q193" s="6">
        <v>18.346390921251</v>
      </c>
      <c r="R193" s="6">
        <v>22.032929447528801</v>
      </c>
      <c r="S193" s="10">
        <v>579</v>
      </c>
      <c r="T193" s="6">
        <v>15.023335035083401</v>
      </c>
      <c r="U193" s="6">
        <v>18.033640691825099</v>
      </c>
      <c r="V193" s="10">
        <v>627</v>
      </c>
      <c r="W193" s="6">
        <v>113.302164064652</v>
      </c>
      <c r="X193" s="6">
        <v>116.54007445593</v>
      </c>
      <c r="Y193" s="6">
        <v>2.59067357512953</v>
      </c>
      <c r="Z193" s="6">
        <v>10.047846889952201</v>
      </c>
      <c r="AA193" s="7">
        <v>564</v>
      </c>
      <c r="AB193" s="7">
        <v>18.346390921251</v>
      </c>
      <c r="AC193" s="7">
        <v>22.032929447528801</v>
      </c>
      <c r="AD193" s="13">
        <v>561</v>
      </c>
      <c r="AE193" s="6">
        <v>18.778420056952601</v>
      </c>
      <c r="AF193" s="13">
        <v>548</v>
      </c>
      <c r="AG193" s="6">
        <v>15.892029309574101</v>
      </c>
      <c r="AH193" s="13">
        <v>510</v>
      </c>
      <c r="AI193" s="6">
        <v>104.362059110259</v>
      </c>
      <c r="AJ193" s="6">
        <v>5.3E-3</v>
      </c>
      <c r="AK193" s="6">
        <v>2.5999999999999999E-3</v>
      </c>
      <c r="AL193" s="33">
        <f t="shared" si="13"/>
        <v>564</v>
      </c>
      <c r="AM193" s="33">
        <f t="shared" si="14"/>
        <v>18.346390921251</v>
      </c>
      <c r="AN193" s="29">
        <f t="shared" si="15"/>
        <v>133.9</v>
      </c>
      <c r="AO193" s="29">
        <f t="shared" si="16"/>
        <v>2.71</v>
      </c>
      <c r="AP193" s="29">
        <f t="shared" si="17"/>
        <v>0.15</v>
      </c>
      <c r="AQ193" s="34">
        <f t="shared" si="18"/>
        <v>0.36900369003690037</v>
      </c>
    </row>
    <row r="194" spans="1:43" x14ac:dyDescent="0.75">
      <c r="A194" s="4" t="s">
        <v>232</v>
      </c>
      <c r="B194" s="22">
        <v>349</v>
      </c>
      <c r="C194" s="22">
        <v>13.6</v>
      </c>
      <c r="D194" s="22">
        <v>1.4</v>
      </c>
      <c r="E194" s="22">
        <v>8620</v>
      </c>
      <c r="F194" s="20">
        <v>14.064697609001399</v>
      </c>
      <c r="G194" s="22">
        <v>0.44047750764976101</v>
      </c>
      <c r="H194" s="18">
        <v>5.5899999999999998E-2</v>
      </c>
      <c r="I194" s="15">
        <v>1.7174731326673801E-3</v>
      </c>
      <c r="J194" s="24">
        <v>0.39667999999999998</v>
      </c>
      <c r="K194" s="18">
        <v>0.54900000000000004</v>
      </c>
      <c r="L194" s="15">
        <v>1.7035047084173201E-2</v>
      </c>
      <c r="M194" s="18">
        <v>7.1099999999999997E-2</v>
      </c>
      <c r="N194" s="16">
        <v>2.2267063014461499E-3</v>
      </c>
      <c r="O194" s="24">
        <v>0.70679999999999998</v>
      </c>
      <c r="P194" s="10">
        <v>443</v>
      </c>
      <c r="Q194" s="6">
        <v>13.462299137655</v>
      </c>
      <c r="R194" s="6">
        <v>16.575871555056398</v>
      </c>
      <c r="S194" s="10">
        <v>444</v>
      </c>
      <c r="T194" s="6">
        <v>11.113369323405699</v>
      </c>
      <c r="U194" s="6">
        <v>13.771537941709701</v>
      </c>
      <c r="V194" s="10">
        <v>444</v>
      </c>
      <c r="W194" s="6">
        <v>68.607187262190706</v>
      </c>
      <c r="X194" s="6">
        <v>73.137777676442298</v>
      </c>
      <c r="Y194" s="6">
        <v>0.22522522522521601</v>
      </c>
      <c r="Z194" s="6">
        <v>0.22522522522521601</v>
      </c>
      <c r="AA194" s="7">
        <v>443</v>
      </c>
      <c r="AB194" s="7">
        <v>13.462299137655</v>
      </c>
      <c r="AC194" s="7">
        <v>16.575871555056398</v>
      </c>
      <c r="AD194" s="13">
        <v>442</v>
      </c>
      <c r="AE194" s="6">
        <v>13.462299137655</v>
      </c>
      <c r="AF194" s="13">
        <v>433</v>
      </c>
      <c r="AG194" s="6">
        <v>11.4928663839103</v>
      </c>
      <c r="AH194" s="13">
        <v>390</v>
      </c>
      <c r="AI194" s="6">
        <v>63.619825086440699</v>
      </c>
      <c r="AJ194" s="6">
        <v>1.6000000000000001E-3</v>
      </c>
      <c r="AK194" s="6">
        <v>1.1999999999999999E-3</v>
      </c>
      <c r="AL194" s="33">
        <f t="shared" si="13"/>
        <v>443</v>
      </c>
      <c r="AM194" s="33">
        <f t="shared" si="14"/>
        <v>13.462299137655</v>
      </c>
      <c r="AN194" s="29">
        <f t="shared" si="15"/>
        <v>349</v>
      </c>
      <c r="AO194" s="29">
        <f t="shared" si="16"/>
        <v>13.6</v>
      </c>
      <c r="AP194" s="29">
        <f t="shared" si="17"/>
        <v>1.4</v>
      </c>
      <c r="AQ194" s="34">
        <f t="shared" si="18"/>
        <v>7.3529411764705885E-2</v>
      </c>
    </row>
    <row r="195" spans="1:43" x14ac:dyDescent="0.75">
      <c r="A195" s="4" t="s">
        <v>233</v>
      </c>
      <c r="B195" s="22">
        <v>220.5</v>
      </c>
      <c r="C195" s="22">
        <v>3.26</v>
      </c>
      <c r="D195" s="22">
        <v>0.18</v>
      </c>
      <c r="E195" s="22">
        <v>3780</v>
      </c>
      <c r="F195" s="20">
        <v>20.161290322580601</v>
      </c>
      <c r="G195" s="22">
        <v>0.73369154090533895</v>
      </c>
      <c r="H195" s="18">
        <v>5.3699999999999998E-2</v>
      </c>
      <c r="I195" s="15">
        <v>3.1118432048186598E-3</v>
      </c>
      <c r="J195" s="24">
        <v>0.48938999999999999</v>
      </c>
      <c r="K195" s="18">
        <v>0.36599999999999999</v>
      </c>
      <c r="L195" s="15">
        <v>1.37427003518231E-2</v>
      </c>
      <c r="M195" s="18">
        <v>4.9599999999999998E-2</v>
      </c>
      <c r="N195" s="16">
        <v>1.8049985812736799E-3</v>
      </c>
      <c r="O195" s="24">
        <v>0.63046000000000002</v>
      </c>
      <c r="P195" s="10">
        <v>312</v>
      </c>
      <c r="Q195" s="6">
        <v>10.8551828559178</v>
      </c>
      <c r="R195" s="6">
        <v>12.854336819757799</v>
      </c>
      <c r="S195" s="10">
        <v>316</v>
      </c>
      <c r="T195" s="6">
        <v>9.9248680131401699</v>
      </c>
      <c r="U195" s="6">
        <v>11.675058050366101</v>
      </c>
      <c r="V195" s="10">
        <v>341</v>
      </c>
      <c r="W195" s="6">
        <v>147.25059327282801</v>
      </c>
      <c r="X195" s="6">
        <v>150.14535194379599</v>
      </c>
      <c r="Y195" s="6">
        <v>1.26582278481013</v>
      </c>
      <c r="Z195" s="6">
        <v>8.5043988269794806</v>
      </c>
      <c r="AA195" s="7">
        <v>312</v>
      </c>
      <c r="AB195" s="7">
        <v>10.8551828559178</v>
      </c>
      <c r="AC195" s="7">
        <v>12.854336819757799</v>
      </c>
      <c r="AD195" s="13">
        <v>311</v>
      </c>
      <c r="AE195" s="6">
        <v>11.3095532553418</v>
      </c>
      <c r="AF195" s="13">
        <v>307</v>
      </c>
      <c r="AG195" s="6">
        <v>9.9248680131401699</v>
      </c>
      <c r="AH195" s="13">
        <v>264</v>
      </c>
      <c r="AI195" s="6">
        <v>138.080202126155</v>
      </c>
      <c r="AJ195" s="6">
        <v>2.5999999999999999E-3</v>
      </c>
      <c r="AK195" s="6">
        <v>2.5000000000000001E-3</v>
      </c>
      <c r="AL195" s="33">
        <f t="shared" si="13"/>
        <v>312</v>
      </c>
      <c r="AM195" s="33">
        <f t="shared" si="14"/>
        <v>10.8551828559178</v>
      </c>
      <c r="AN195" s="29">
        <f t="shared" si="15"/>
        <v>220.5</v>
      </c>
      <c r="AO195" s="29">
        <f t="shared" si="16"/>
        <v>3.26</v>
      </c>
      <c r="AP195" s="29">
        <f t="shared" si="17"/>
        <v>0.18</v>
      </c>
      <c r="AQ195" s="34">
        <f t="shared" si="18"/>
        <v>0.30674846625766872</v>
      </c>
    </row>
    <row r="196" spans="1:43" x14ac:dyDescent="0.75">
      <c r="A196" s="4" t="s">
        <v>234</v>
      </c>
      <c r="B196" s="22">
        <v>200</v>
      </c>
      <c r="C196" s="22">
        <v>1.53</v>
      </c>
      <c r="D196" s="22">
        <v>0.16</v>
      </c>
      <c r="E196" s="22">
        <v>7000</v>
      </c>
      <c r="F196" s="20">
        <v>14.5772594752187</v>
      </c>
      <c r="G196" s="22">
        <v>0.50746824732462203</v>
      </c>
      <c r="H196" s="18">
        <v>7.5899999999999995E-2</v>
      </c>
      <c r="I196" s="15">
        <v>4.6808412835739098E-3</v>
      </c>
      <c r="J196" s="24">
        <v>-0.42108000000000001</v>
      </c>
      <c r="K196" s="18">
        <v>0.72199999999999998</v>
      </c>
      <c r="L196" s="15">
        <v>4.7991428666377497E-2</v>
      </c>
      <c r="M196" s="18">
        <v>6.8599999999999994E-2</v>
      </c>
      <c r="N196" s="16">
        <v>2.3881252731797801E-3</v>
      </c>
      <c r="O196" s="24">
        <v>0.63375000000000004</v>
      </c>
      <c r="P196" s="10">
        <v>428</v>
      </c>
      <c r="Q196" s="6">
        <v>14.4542013346658</v>
      </c>
      <c r="R196" s="6">
        <v>17.216165778533099</v>
      </c>
      <c r="S196" s="10">
        <v>546</v>
      </c>
      <c r="T196" s="6">
        <v>27.7065822682647</v>
      </c>
      <c r="U196" s="6">
        <v>29.3296402910299</v>
      </c>
      <c r="V196" s="10">
        <v>1040</v>
      </c>
      <c r="W196" s="6">
        <v>561.31023391529402</v>
      </c>
      <c r="X196" s="6">
        <v>592.96391002541702</v>
      </c>
      <c r="Y196" s="6">
        <v>21.611721611721599</v>
      </c>
      <c r="Z196" s="6">
        <v>58.846153846153797</v>
      </c>
      <c r="AA196" s="7" t="s">
        <v>35</v>
      </c>
      <c r="AB196" s="7" t="s">
        <v>35</v>
      </c>
      <c r="AC196" s="7" t="s">
        <v>35</v>
      </c>
      <c r="AD196" s="13">
        <v>412</v>
      </c>
      <c r="AE196" s="6">
        <v>13.1998081888736</v>
      </c>
      <c r="AF196" s="13">
        <v>413</v>
      </c>
      <c r="AG196" s="6">
        <v>13.5200111312129</v>
      </c>
      <c r="AH196" s="13">
        <v>424</v>
      </c>
      <c r="AI196" s="6">
        <v>552.84828904324399</v>
      </c>
      <c r="AJ196" s="6">
        <v>2.64E-2</v>
      </c>
      <c r="AK196" s="6">
        <v>8.6999999999999994E-3</v>
      </c>
      <c r="AL196" s="33" t="str">
        <f t="shared" si="13"/>
        <v>Discordant</v>
      </c>
      <c r="AM196" s="33" t="str">
        <f t="shared" si="14"/>
        <v>Discordant</v>
      </c>
      <c r="AN196" s="29">
        <f t="shared" si="15"/>
        <v>200</v>
      </c>
      <c r="AO196" s="29">
        <f t="shared" si="16"/>
        <v>1.53</v>
      </c>
      <c r="AP196" s="29">
        <f t="shared" si="17"/>
        <v>0.16</v>
      </c>
      <c r="AQ196" s="34">
        <f t="shared" si="18"/>
        <v>0.65359477124183007</v>
      </c>
    </row>
    <row r="197" spans="1:43" x14ac:dyDescent="0.75">
      <c r="A197" s="4" t="s">
        <v>334</v>
      </c>
      <c r="B197" s="22">
        <v>209</v>
      </c>
      <c r="C197" s="22">
        <v>1.627</v>
      </c>
      <c r="D197" s="22">
        <v>7.5999999999999998E-2</v>
      </c>
      <c r="E197" s="22">
        <v>430</v>
      </c>
      <c r="F197" s="20">
        <v>129.87012987013</v>
      </c>
      <c r="G197" s="22">
        <v>5.2721927961190902</v>
      </c>
      <c r="H197" s="18">
        <v>4.3900000000000002E-2</v>
      </c>
      <c r="I197" s="15">
        <v>1.27749401800125E-2</v>
      </c>
      <c r="J197" s="24">
        <v>0.46675</v>
      </c>
      <c r="K197" s="18">
        <v>4.6100000000000002E-2</v>
      </c>
      <c r="L197" s="15">
        <v>2.2595601526845901E-3</v>
      </c>
      <c r="M197" s="18">
        <v>7.7000000000000002E-3</v>
      </c>
      <c r="N197" s="16">
        <v>3.1258831088190099E-4</v>
      </c>
      <c r="O197" s="24">
        <v>0.20215</v>
      </c>
      <c r="P197" s="10">
        <v>49.5</v>
      </c>
      <c r="Q197" s="6">
        <v>2.03762402508083</v>
      </c>
      <c r="R197" s="6">
        <v>2.3218956920918798</v>
      </c>
      <c r="S197" s="10">
        <v>45.7</v>
      </c>
      <c r="T197" s="6">
        <v>2.1900235488467801</v>
      </c>
      <c r="U197" s="6">
        <v>2.4122324120107099</v>
      </c>
      <c r="V197" s="10">
        <v>100</v>
      </c>
      <c r="W197" s="6">
        <v>185.18713889186401</v>
      </c>
      <c r="X197" s="6">
        <v>185.29075673346301</v>
      </c>
      <c r="Y197" s="6">
        <v>-8.3150984682713194</v>
      </c>
      <c r="Z197" s="6">
        <v>50.5</v>
      </c>
      <c r="AA197" s="7" t="s">
        <v>35</v>
      </c>
      <c r="AB197" s="7" t="s">
        <v>35</v>
      </c>
      <c r="AC197" s="7" t="s">
        <v>35</v>
      </c>
      <c r="AD197" s="13">
        <v>49.7</v>
      </c>
      <c r="AE197" s="6">
        <v>2.08735758019239</v>
      </c>
      <c r="AF197" s="13">
        <v>49.7</v>
      </c>
      <c r="AG197" s="6">
        <v>2.03371412556029</v>
      </c>
      <c r="AH197" s="13">
        <v>49.5</v>
      </c>
      <c r="AI197" s="6">
        <v>157.31559230081001</v>
      </c>
      <c r="AJ197" s="6">
        <v>-3.8E-3</v>
      </c>
      <c r="AK197" s="6">
        <v>4.4999999999999997E-3</v>
      </c>
      <c r="AL197" s="33" t="str">
        <f t="shared" ref="AL197:AL260" si="19">AA197</f>
        <v>Discordant</v>
      </c>
      <c r="AM197" s="33" t="str">
        <f t="shared" ref="AM197:AM260" si="20">AB197</f>
        <v>Discordant</v>
      </c>
      <c r="AN197" s="29">
        <f t="shared" ref="AN197:AN260" si="21">B197</f>
        <v>209</v>
      </c>
      <c r="AO197" s="29">
        <f t="shared" ref="AO197:AO260" si="22">C197</f>
        <v>1.627</v>
      </c>
      <c r="AP197" s="29">
        <f t="shared" ref="AP197:AP260" si="23">D197</f>
        <v>7.5999999999999998E-2</v>
      </c>
      <c r="AQ197" s="34">
        <f t="shared" ref="AQ197:AQ260" si="24">1/AO197</f>
        <v>0.61462814996926862</v>
      </c>
    </row>
    <row r="198" spans="1:43" x14ac:dyDescent="0.75">
      <c r="A198" s="4" t="s">
        <v>235</v>
      </c>
      <c r="B198" s="22">
        <v>980</v>
      </c>
      <c r="C198" s="22">
        <v>5.3</v>
      </c>
      <c r="D198" s="22">
        <v>0.27</v>
      </c>
      <c r="E198" s="22">
        <v>14000</v>
      </c>
      <c r="F198" s="20">
        <v>25.1889168765743</v>
      </c>
      <c r="G198" s="22">
        <v>0.89922741927357097</v>
      </c>
      <c r="H198" s="18">
        <v>5.7700000000000001E-2</v>
      </c>
      <c r="I198" s="15">
        <v>1.5544484825570301E-3</v>
      </c>
      <c r="J198" s="24">
        <v>0.63971999999999996</v>
      </c>
      <c r="K198" s="18">
        <v>0.315</v>
      </c>
      <c r="L198" s="15">
        <v>1.02557301544063E-2</v>
      </c>
      <c r="M198" s="18">
        <v>3.9699999999999999E-2</v>
      </c>
      <c r="N198" s="16">
        <v>1.4172633432428801E-3</v>
      </c>
      <c r="O198" s="24">
        <v>0.67774999999999996</v>
      </c>
      <c r="P198" s="10">
        <v>251</v>
      </c>
      <c r="Q198" s="6">
        <v>8.9950442322649202</v>
      </c>
      <c r="R198" s="6">
        <v>10.576284626872001</v>
      </c>
      <c r="S198" s="10">
        <v>278.10000000000002</v>
      </c>
      <c r="T198" s="6">
        <v>7.9215288494785296</v>
      </c>
      <c r="U198" s="6">
        <v>9.6419535597224595</v>
      </c>
      <c r="V198" s="10">
        <v>508</v>
      </c>
      <c r="W198" s="6">
        <v>456.61472756609902</v>
      </c>
      <c r="X198" s="6">
        <v>530.35511888383405</v>
      </c>
      <c r="Y198" s="6">
        <v>9.7446961524631508</v>
      </c>
      <c r="Z198" s="6">
        <v>50.590551181102398</v>
      </c>
      <c r="AA198" s="7">
        <v>251</v>
      </c>
      <c r="AB198" s="7">
        <v>8.9950442322649202</v>
      </c>
      <c r="AC198" s="7">
        <v>10.576284626872001</v>
      </c>
      <c r="AD198" s="13">
        <v>249</v>
      </c>
      <c r="AE198" s="6">
        <v>8.9950442322649202</v>
      </c>
      <c r="AF198" s="13">
        <v>248</v>
      </c>
      <c r="AG198" s="6">
        <v>8.9963531118515192</v>
      </c>
      <c r="AH198" s="13">
        <v>247</v>
      </c>
      <c r="AI198" s="6">
        <v>454.77180039033101</v>
      </c>
      <c r="AJ198" s="6">
        <v>8.8999999999999999E-3</v>
      </c>
      <c r="AK198" s="6">
        <v>2.3999999999999998E-3</v>
      </c>
      <c r="AL198" s="33">
        <f t="shared" si="19"/>
        <v>251</v>
      </c>
      <c r="AM198" s="33">
        <f t="shared" si="20"/>
        <v>8.9950442322649202</v>
      </c>
      <c r="AN198" s="29">
        <f t="shared" si="21"/>
        <v>980</v>
      </c>
      <c r="AO198" s="29">
        <f t="shared" si="22"/>
        <v>5.3</v>
      </c>
      <c r="AP198" s="29">
        <f t="shared" si="23"/>
        <v>0.27</v>
      </c>
      <c r="AQ198" s="34">
        <f t="shared" si="24"/>
        <v>0.18867924528301888</v>
      </c>
    </row>
    <row r="199" spans="1:43" x14ac:dyDescent="0.75">
      <c r="A199" s="4" t="s">
        <v>236</v>
      </c>
      <c r="B199" s="22">
        <v>1309</v>
      </c>
      <c r="C199" s="22">
        <v>1.1020000000000001</v>
      </c>
      <c r="D199" s="22">
        <v>7.4999999999999997E-2</v>
      </c>
      <c r="E199" s="22">
        <v>3170</v>
      </c>
      <c r="F199" s="20">
        <v>122.699386503068</v>
      </c>
      <c r="G199" s="22">
        <v>3.7093927285748398</v>
      </c>
      <c r="H199" s="18">
        <v>4.7800000000000002E-2</v>
      </c>
      <c r="I199" s="15">
        <v>3.0549301047329098E-3</v>
      </c>
      <c r="J199" s="24">
        <v>0.38802999999999999</v>
      </c>
      <c r="K199" s="18">
        <v>5.3900000000000003E-2</v>
      </c>
      <c r="L199" s="15">
        <v>1.72239277854965E-3</v>
      </c>
      <c r="M199" s="18">
        <v>8.1499999999999993E-3</v>
      </c>
      <c r="N199" s="16">
        <v>2.4638713851376202E-4</v>
      </c>
      <c r="O199" s="24">
        <v>0.46582000000000001</v>
      </c>
      <c r="P199" s="10">
        <v>52.3</v>
      </c>
      <c r="Q199" s="6">
        <v>1.56298298049359</v>
      </c>
      <c r="R199" s="6">
        <v>1.9570511229530601</v>
      </c>
      <c r="S199" s="10">
        <v>53.3</v>
      </c>
      <c r="T199" s="6">
        <v>1.68537152324795</v>
      </c>
      <c r="U199" s="6">
        <v>2.0537435087736</v>
      </c>
      <c r="V199" s="10">
        <v>87</v>
      </c>
      <c r="W199" s="6">
        <v>436.87474881259601</v>
      </c>
      <c r="X199" s="6">
        <v>444.33877199612402</v>
      </c>
      <c r="Y199" s="6">
        <v>1.8761726078799199</v>
      </c>
      <c r="Z199" s="6">
        <v>39.885057471264403</v>
      </c>
      <c r="AA199" s="7">
        <v>52.3</v>
      </c>
      <c r="AB199" s="7">
        <v>1.56298298049359</v>
      </c>
      <c r="AC199" s="7">
        <v>1.9570511229530601</v>
      </c>
      <c r="AD199" s="13">
        <v>52.3</v>
      </c>
      <c r="AE199" s="6">
        <v>1.59954549710617</v>
      </c>
      <c r="AF199" s="13">
        <v>52.3</v>
      </c>
      <c r="AG199" s="6">
        <v>1.60836475072514</v>
      </c>
      <c r="AH199" s="13">
        <v>51.6</v>
      </c>
      <c r="AI199" s="6">
        <v>434.59613702847003</v>
      </c>
      <c r="AJ199" s="6">
        <v>1.2999999999999999E-3</v>
      </c>
      <c r="AK199" s="6">
        <v>2E-3</v>
      </c>
      <c r="AL199" s="33">
        <f t="shared" si="19"/>
        <v>52.3</v>
      </c>
      <c r="AM199" s="33">
        <f t="shared" si="20"/>
        <v>1.56298298049359</v>
      </c>
      <c r="AN199" s="29">
        <f t="shared" si="21"/>
        <v>1309</v>
      </c>
      <c r="AO199" s="29">
        <f t="shared" si="22"/>
        <v>1.1020000000000001</v>
      </c>
      <c r="AP199" s="29">
        <f t="shared" si="23"/>
        <v>7.4999999999999997E-2</v>
      </c>
      <c r="AQ199" s="34">
        <f t="shared" si="24"/>
        <v>0.90744101633393826</v>
      </c>
    </row>
    <row r="200" spans="1:43" x14ac:dyDescent="0.75">
      <c r="A200" s="4" t="s">
        <v>237</v>
      </c>
      <c r="B200" s="22">
        <v>218</v>
      </c>
      <c r="C200" s="22">
        <v>2.98</v>
      </c>
      <c r="D200" s="22">
        <v>0.13</v>
      </c>
      <c r="E200" s="22">
        <v>3240</v>
      </c>
      <c r="F200" s="20">
        <v>20.161290322580601</v>
      </c>
      <c r="G200" s="22">
        <v>0.69752080557116403</v>
      </c>
      <c r="H200" s="18">
        <v>5.2600000000000001E-2</v>
      </c>
      <c r="I200" s="15">
        <v>3.3394607322083701E-3</v>
      </c>
      <c r="J200" s="24">
        <v>0.49619000000000002</v>
      </c>
      <c r="K200" s="18">
        <v>0.36</v>
      </c>
      <c r="L200" s="15">
        <v>1.2310025832629299E-2</v>
      </c>
      <c r="M200" s="18">
        <v>4.9599999999999998E-2</v>
      </c>
      <c r="N200" s="16">
        <v>1.71601278503395E-3</v>
      </c>
      <c r="O200" s="24">
        <v>0.60394999999999999</v>
      </c>
      <c r="P200" s="10">
        <v>312</v>
      </c>
      <c r="Q200" s="6">
        <v>10.8551828559178</v>
      </c>
      <c r="R200" s="6">
        <v>12.854336819757799</v>
      </c>
      <c r="S200" s="10">
        <v>312</v>
      </c>
      <c r="T200" s="6">
        <v>9.4260644726005403</v>
      </c>
      <c r="U200" s="6">
        <v>11.213776408347</v>
      </c>
      <c r="V200" s="10">
        <v>299</v>
      </c>
      <c r="W200" s="6">
        <v>144.345140222342</v>
      </c>
      <c r="X200" s="6">
        <v>146.599420144936</v>
      </c>
      <c r="Y200" s="6">
        <v>0</v>
      </c>
      <c r="Z200" s="6">
        <v>-4.3478260869565197</v>
      </c>
      <c r="AA200" s="7">
        <v>312</v>
      </c>
      <c r="AB200" s="7">
        <v>10.8551828559178</v>
      </c>
      <c r="AC200" s="7">
        <v>12.854336819757799</v>
      </c>
      <c r="AD200" s="13">
        <v>311</v>
      </c>
      <c r="AE200" s="6">
        <v>10.8551828559178</v>
      </c>
      <c r="AF200" s="13">
        <v>303</v>
      </c>
      <c r="AG200" s="6">
        <v>9.4260644726005403</v>
      </c>
      <c r="AH200" s="13">
        <v>233</v>
      </c>
      <c r="AI200" s="6">
        <v>137.33755315210601</v>
      </c>
      <c r="AJ200" s="6">
        <v>2.3E-3</v>
      </c>
      <c r="AK200" s="6">
        <v>2E-3</v>
      </c>
      <c r="AL200" s="33">
        <f t="shared" si="19"/>
        <v>312</v>
      </c>
      <c r="AM200" s="33">
        <f t="shared" si="20"/>
        <v>10.8551828559178</v>
      </c>
      <c r="AN200" s="29">
        <f t="shared" si="21"/>
        <v>218</v>
      </c>
      <c r="AO200" s="29">
        <f t="shared" si="22"/>
        <v>2.98</v>
      </c>
      <c r="AP200" s="29">
        <f t="shared" si="23"/>
        <v>0.13</v>
      </c>
      <c r="AQ200" s="34">
        <f t="shared" si="24"/>
        <v>0.33557046979865773</v>
      </c>
    </row>
    <row r="201" spans="1:43" x14ac:dyDescent="0.75">
      <c r="A201" s="4" t="s">
        <v>238</v>
      </c>
      <c r="B201" s="22">
        <v>376</v>
      </c>
      <c r="C201" s="22">
        <v>4.92</v>
      </c>
      <c r="D201" s="22">
        <v>0.82</v>
      </c>
      <c r="E201" s="22">
        <v>27300</v>
      </c>
      <c r="F201" s="20">
        <v>11.9047619047619</v>
      </c>
      <c r="G201" s="22">
        <v>1.4147831525885399</v>
      </c>
      <c r="H201" s="18">
        <v>0.18099999999999999</v>
      </c>
      <c r="I201" s="15">
        <v>8.7925230843774096E-3</v>
      </c>
      <c r="J201" s="24">
        <v>0.36851</v>
      </c>
      <c r="K201" s="18">
        <v>2</v>
      </c>
      <c r="L201" s="15">
        <v>0.22530299598540601</v>
      </c>
      <c r="M201" s="18">
        <v>8.4000000000000005E-2</v>
      </c>
      <c r="N201" s="16">
        <v>9.9827099246647399E-3</v>
      </c>
      <c r="O201" s="24">
        <v>0.90183000000000002</v>
      </c>
      <c r="P201" s="10">
        <v>513</v>
      </c>
      <c r="Q201" s="6">
        <v>59.874181427244302</v>
      </c>
      <c r="R201" s="6">
        <v>60.929233959178802</v>
      </c>
      <c r="S201" s="10">
        <v>1070</v>
      </c>
      <c r="T201" s="6">
        <v>75.156493387148402</v>
      </c>
      <c r="U201" s="6">
        <v>76.697722935989802</v>
      </c>
      <c r="V201" s="10">
        <v>2620</v>
      </c>
      <c r="W201" s="6">
        <v>82.050147365946103</v>
      </c>
      <c r="X201" s="6">
        <v>84.610859879384904</v>
      </c>
      <c r="Y201" s="6">
        <v>52.056074766355103</v>
      </c>
      <c r="Z201" s="6">
        <v>80.419847328244302</v>
      </c>
      <c r="AA201" s="7" t="s">
        <v>35</v>
      </c>
      <c r="AB201" s="7" t="s">
        <v>35</v>
      </c>
      <c r="AC201" s="7" t="s">
        <v>35</v>
      </c>
      <c r="AD201" s="13">
        <v>443</v>
      </c>
      <c r="AE201" s="6">
        <v>55.694547323616597</v>
      </c>
      <c r="AF201" s="13">
        <v>455</v>
      </c>
      <c r="AG201" s="6">
        <v>58.603502440148397</v>
      </c>
      <c r="AH201" s="13">
        <v>513</v>
      </c>
      <c r="AI201" s="6">
        <v>62.177927617229798</v>
      </c>
      <c r="AJ201" s="6">
        <v>0.155</v>
      </c>
      <c r="AK201" s="6">
        <v>1.9E-2</v>
      </c>
      <c r="AL201" s="33" t="str">
        <f t="shared" si="19"/>
        <v>Discordant</v>
      </c>
      <c r="AM201" s="33" t="str">
        <f t="shared" si="20"/>
        <v>Discordant</v>
      </c>
      <c r="AN201" s="29">
        <f t="shared" si="21"/>
        <v>376</v>
      </c>
      <c r="AO201" s="29">
        <f t="shared" si="22"/>
        <v>4.92</v>
      </c>
      <c r="AP201" s="29">
        <f t="shared" si="23"/>
        <v>0.82</v>
      </c>
      <c r="AQ201" s="34">
        <f t="shared" si="24"/>
        <v>0.2032520325203252</v>
      </c>
    </row>
    <row r="202" spans="1:43" x14ac:dyDescent="0.75">
      <c r="A202" s="4" t="s">
        <v>239</v>
      </c>
      <c r="B202" s="22">
        <v>283</v>
      </c>
      <c r="C202" s="22">
        <v>2.54</v>
      </c>
      <c r="D202" s="22">
        <v>0.43</v>
      </c>
      <c r="E202" s="22">
        <v>10500</v>
      </c>
      <c r="F202" s="20">
        <v>9.1743119266054993</v>
      </c>
      <c r="G202" s="22">
        <v>0.75340285719390598</v>
      </c>
      <c r="H202" s="18">
        <v>6.5000000000000002E-2</v>
      </c>
      <c r="I202" s="15">
        <v>2.84120005671798E-3</v>
      </c>
      <c r="J202" s="24">
        <v>0.69740000000000002</v>
      </c>
      <c r="K202" s="18">
        <v>0.94299999999999995</v>
      </c>
      <c r="L202" s="15">
        <v>5.8537594115576699E-2</v>
      </c>
      <c r="M202" s="18">
        <v>0.109</v>
      </c>
      <c r="N202" s="16">
        <v>8.9511793463208002E-3</v>
      </c>
      <c r="O202" s="24">
        <v>0.91113999999999995</v>
      </c>
      <c r="P202" s="10">
        <v>661</v>
      </c>
      <c r="Q202" s="6">
        <v>50.645260397616902</v>
      </c>
      <c r="R202" s="6">
        <v>52.630642902856799</v>
      </c>
      <c r="S202" s="10">
        <v>668</v>
      </c>
      <c r="T202" s="6">
        <v>30.038108064875001</v>
      </c>
      <c r="U202" s="6">
        <v>32.036320930071803</v>
      </c>
      <c r="V202" s="10">
        <v>740</v>
      </c>
      <c r="W202" s="6">
        <v>93.088654012399999</v>
      </c>
      <c r="X202" s="6">
        <v>96.986062537428396</v>
      </c>
      <c r="Y202" s="6">
        <v>1.04790419161677</v>
      </c>
      <c r="Z202" s="6">
        <v>10.6756756756757</v>
      </c>
      <c r="AA202" s="7">
        <v>661</v>
      </c>
      <c r="AB202" s="7">
        <v>50.645260397616902</v>
      </c>
      <c r="AC202" s="7">
        <v>52.630642902856799</v>
      </c>
      <c r="AD202" s="13">
        <v>657</v>
      </c>
      <c r="AE202" s="6">
        <v>51.2274282073815</v>
      </c>
      <c r="AF202" s="13">
        <v>617</v>
      </c>
      <c r="AG202" s="6">
        <v>39.177747971483903</v>
      </c>
      <c r="AH202" s="13">
        <v>508</v>
      </c>
      <c r="AI202" s="6">
        <v>66.502800736813498</v>
      </c>
      <c r="AJ202" s="6">
        <v>9.4999999999999998E-3</v>
      </c>
      <c r="AK202" s="6">
        <v>4.8999999999999998E-3</v>
      </c>
      <c r="AL202" s="33">
        <f t="shared" si="19"/>
        <v>661</v>
      </c>
      <c r="AM202" s="33">
        <f t="shared" si="20"/>
        <v>50.645260397616902</v>
      </c>
      <c r="AN202" s="29">
        <f t="shared" si="21"/>
        <v>283</v>
      </c>
      <c r="AO202" s="29">
        <f t="shared" si="22"/>
        <v>2.54</v>
      </c>
      <c r="AP202" s="29">
        <f t="shared" si="23"/>
        <v>0.43</v>
      </c>
      <c r="AQ202" s="34">
        <f t="shared" si="24"/>
        <v>0.39370078740157477</v>
      </c>
    </row>
    <row r="203" spans="1:43" x14ac:dyDescent="0.75">
      <c r="A203" s="4" t="s">
        <v>240</v>
      </c>
      <c r="B203" s="22">
        <v>260</v>
      </c>
      <c r="C203" s="22">
        <v>1.97</v>
      </c>
      <c r="D203" s="22">
        <v>0.2</v>
      </c>
      <c r="E203" s="22">
        <v>7000</v>
      </c>
      <c r="F203" s="20">
        <v>11.6009280742459</v>
      </c>
      <c r="G203" s="22">
        <v>0.53975215868355197</v>
      </c>
      <c r="H203" s="18">
        <v>6.0100000000000001E-2</v>
      </c>
      <c r="I203" s="15">
        <v>2.6445422422519699E-3</v>
      </c>
      <c r="J203" s="24">
        <v>0.72360999999999998</v>
      </c>
      <c r="K203" s="18">
        <v>0.69699999999999995</v>
      </c>
      <c r="L203" s="15">
        <v>2.3788845588636701E-2</v>
      </c>
      <c r="M203" s="18">
        <v>8.6199999999999999E-2</v>
      </c>
      <c r="N203" s="16">
        <v>4.01059602996861E-3</v>
      </c>
      <c r="O203" s="24">
        <v>0.52163000000000004</v>
      </c>
      <c r="P203" s="10">
        <v>533</v>
      </c>
      <c r="Q203" s="6">
        <v>23.6799084076391</v>
      </c>
      <c r="R203" s="6">
        <v>26.3517068937971</v>
      </c>
      <c r="S203" s="10">
        <v>542</v>
      </c>
      <c r="T203" s="6">
        <v>15.488879097566601</v>
      </c>
      <c r="U203" s="6">
        <v>18.131167735598002</v>
      </c>
      <c r="V203" s="10">
        <v>590</v>
      </c>
      <c r="W203" s="6">
        <v>104.309245950926</v>
      </c>
      <c r="X203" s="6">
        <v>107.89744736039</v>
      </c>
      <c r="Y203" s="6">
        <v>1.66051660516605</v>
      </c>
      <c r="Z203" s="6">
        <v>9.6610169491525397</v>
      </c>
      <c r="AA203" s="7">
        <v>533</v>
      </c>
      <c r="AB203" s="7">
        <v>23.6799084076391</v>
      </c>
      <c r="AC203" s="7">
        <v>26.3517068937971</v>
      </c>
      <c r="AD203" s="13">
        <v>531</v>
      </c>
      <c r="AE203" s="6">
        <v>24.727839820618701</v>
      </c>
      <c r="AF203" s="13">
        <v>517</v>
      </c>
      <c r="AG203" s="6">
        <v>20.4681551611042</v>
      </c>
      <c r="AH203" s="13">
        <v>460</v>
      </c>
      <c r="AI203" s="6">
        <v>84.004736716751395</v>
      </c>
      <c r="AJ203" s="6">
        <v>6.4000000000000003E-3</v>
      </c>
      <c r="AK203" s="6">
        <v>3.2000000000000002E-3</v>
      </c>
      <c r="AL203" s="33">
        <f t="shared" si="19"/>
        <v>533</v>
      </c>
      <c r="AM203" s="33">
        <f t="shared" si="20"/>
        <v>23.6799084076391</v>
      </c>
      <c r="AN203" s="29">
        <f t="shared" si="21"/>
        <v>260</v>
      </c>
      <c r="AO203" s="29">
        <f t="shared" si="22"/>
        <v>1.97</v>
      </c>
      <c r="AP203" s="29">
        <f t="shared" si="23"/>
        <v>0.2</v>
      </c>
      <c r="AQ203" s="34">
        <f t="shared" si="24"/>
        <v>0.50761421319796951</v>
      </c>
    </row>
    <row r="204" spans="1:43" x14ac:dyDescent="0.75">
      <c r="A204" s="4" t="s">
        <v>241</v>
      </c>
      <c r="B204" s="22">
        <v>316</v>
      </c>
      <c r="C204" s="22">
        <v>3.96</v>
      </c>
      <c r="D204" s="22">
        <v>0.78</v>
      </c>
      <c r="E204" s="22">
        <v>4970</v>
      </c>
      <c r="F204" s="20">
        <v>17.123287671232902</v>
      </c>
      <c r="G204" s="22">
        <v>1.5952448897623199</v>
      </c>
      <c r="H204" s="18">
        <v>5.8799999999999998E-2</v>
      </c>
      <c r="I204" s="15">
        <v>3.8121819330378401E-3</v>
      </c>
      <c r="J204" s="24">
        <v>0.75700000000000001</v>
      </c>
      <c r="K204" s="18">
        <v>0.45200000000000001</v>
      </c>
      <c r="L204" s="15">
        <v>2.9082032402155102E-2</v>
      </c>
      <c r="M204" s="18">
        <v>5.8400000000000001E-2</v>
      </c>
      <c r="N204" s="16">
        <v>5.4406784112277801E-3</v>
      </c>
      <c r="O204" s="24">
        <v>0.89888999999999997</v>
      </c>
      <c r="P204" s="10">
        <v>364</v>
      </c>
      <c r="Q204" s="6">
        <v>32.913543648943801</v>
      </c>
      <c r="R204" s="6">
        <v>33.881015270355</v>
      </c>
      <c r="S204" s="10">
        <v>376</v>
      </c>
      <c r="T204" s="6">
        <v>19.903787826131001</v>
      </c>
      <c r="U204" s="6">
        <v>21.146871047734098</v>
      </c>
      <c r="V204" s="10">
        <v>500</v>
      </c>
      <c r="W204" s="6">
        <v>197.19358191408801</v>
      </c>
      <c r="X204" s="6">
        <v>202.13110935139599</v>
      </c>
      <c r="Y204" s="6">
        <v>3.1914893617021201</v>
      </c>
      <c r="Z204" s="6">
        <v>27.2</v>
      </c>
      <c r="AA204" s="7">
        <v>364</v>
      </c>
      <c r="AB204" s="7">
        <v>32.913543648943801</v>
      </c>
      <c r="AC204" s="7">
        <v>33.881015270355</v>
      </c>
      <c r="AD204" s="13">
        <v>363</v>
      </c>
      <c r="AE204" s="6">
        <v>34.093655649268896</v>
      </c>
      <c r="AF204" s="13">
        <v>366</v>
      </c>
      <c r="AG204" s="6">
        <v>33.289904923679799</v>
      </c>
      <c r="AH204" s="13">
        <v>301</v>
      </c>
      <c r="AI204" s="6">
        <v>170.97933719636501</v>
      </c>
      <c r="AJ204" s="6">
        <v>8.3000000000000001E-3</v>
      </c>
      <c r="AK204" s="6">
        <v>6.7000000000000002E-3</v>
      </c>
      <c r="AL204" s="33">
        <f t="shared" si="19"/>
        <v>364</v>
      </c>
      <c r="AM204" s="33">
        <f t="shared" si="20"/>
        <v>32.913543648943801</v>
      </c>
      <c r="AN204" s="29">
        <f t="shared" si="21"/>
        <v>316</v>
      </c>
      <c r="AO204" s="29">
        <f t="shared" si="22"/>
        <v>3.96</v>
      </c>
      <c r="AP204" s="29">
        <f t="shared" si="23"/>
        <v>0.78</v>
      </c>
      <c r="AQ204" s="34">
        <f t="shared" si="24"/>
        <v>0.25252525252525254</v>
      </c>
    </row>
    <row r="205" spans="1:43" x14ac:dyDescent="0.75">
      <c r="A205" s="4" t="s">
        <v>242</v>
      </c>
      <c r="B205" s="22">
        <v>2.88</v>
      </c>
      <c r="C205" s="22">
        <v>0.64</v>
      </c>
      <c r="D205" s="22">
        <v>0.15</v>
      </c>
      <c r="E205" s="22">
        <v>2460</v>
      </c>
      <c r="F205" s="20">
        <v>4.31034482758621</v>
      </c>
      <c r="G205" s="22">
        <v>0.43270477797521301</v>
      </c>
      <c r="H205" s="18">
        <v>0.47599999999999998</v>
      </c>
      <c r="I205" s="15">
        <v>4.3128793917932798E-2</v>
      </c>
      <c r="J205" s="24">
        <v>0.32949000000000001</v>
      </c>
      <c r="K205" s="18">
        <v>14.9</v>
      </c>
      <c r="L205" s="15">
        <v>1.4517305437304799</v>
      </c>
      <c r="M205" s="18">
        <v>0.23200000000000001</v>
      </c>
      <c r="N205" s="16">
        <v>2.3289901969737899E-2</v>
      </c>
      <c r="O205" s="24">
        <v>0.93945000000000001</v>
      </c>
      <c r="P205" s="10">
        <v>1330</v>
      </c>
      <c r="Q205" s="6">
        <v>113.821653517757</v>
      </c>
      <c r="R205" s="6">
        <v>117.08135812269499</v>
      </c>
      <c r="S205" s="10">
        <v>2790</v>
      </c>
      <c r="T205" s="6">
        <v>100.482380847481</v>
      </c>
      <c r="U205" s="6">
        <v>102.757717131291</v>
      </c>
      <c r="V205" s="10">
        <v>4130</v>
      </c>
      <c r="W205" s="6">
        <v>334.84160843019299</v>
      </c>
      <c r="X205" s="6">
        <v>338.560926984265</v>
      </c>
      <c r="Y205" s="6">
        <v>52.329749103942703</v>
      </c>
      <c r="Z205" s="6">
        <v>67.796610169491501</v>
      </c>
      <c r="AA205" s="7" t="s">
        <v>35</v>
      </c>
      <c r="AB205" s="7" t="s">
        <v>35</v>
      </c>
      <c r="AC205" s="7" t="s">
        <v>35</v>
      </c>
      <c r="AD205" s="13">
        <v>820</v>
      </c>
      <c r="AE205" s="6">
        <v>96.242759777120099</v>
      </c>
      <c r="AF205" s="13">
        <v>1100</v>
      </c>
      <c r="AG205" s="6">
        <v>106.43124006032301</v>
      </c>
      <c r="AH205" s="13">
        <v>1810</v>
      </c>
      <c r="AI205" s="6">
        <v>380.713675530731</v>
      </c>
      <c r="AJ205" s="6">
        <v>0.41699999999999998</v>
      </c>
      <c r="AK205" s="6">
        <v>3.7999999999999999E-2</v>
      </c>
      <c r="AL205" s="33" t="str">
        <f t="shared" si="19"/>
        <v>Discordant</v>
      </c>
      <c r="AM205" s="33" t="str">
        <f t="shared" si="20"/>
        <v>Discordant</v>
      </c>
      <c r="AN205" s="29">
        <f t="shared" si="21"/>
        <v>2.88</v>
      </c>
      <c r="AO205" s="29">
        <f t="shared" si="22"/>
        <v>0.64</v>
      </c>
      <c r="AP205" s="29">
        <f t="shared" si="23"/>
        <v>0.15</v>
      </c>
      <c r="AQ205" s="34">
        <f t="shared" si="24"/>
        <v>1.5625</v>
      </c>
    </row>
    <row r="206" spans="1:43" x14ac:dyDescent="0.75">
      <c r="A206" s="4" t="s">
        <v>243</v>
      </c>
      <c r="B206" s="22">
        <v>278</v>
      </c>
      <c r="C206" s="22">
        <v>1.43</v>
      </c>
      <c r="D206" s="22">
        <v>0.17</v>
      </c>
      <c r="E206" s="22">
        <v>4650</v>
      </c>
      <c r="F206" s="20">
        <v>14.1242937853107</v>
      </c>
      <c r="G206" s="22">
        <v>0.885542488141838</v>
      </c>
      <c r="H206" s="18">
        <v>5.6599999999999998E-2</v>
      </c>
      <c r="I206" s="15">
        <v>3.3618372681809301E-3</v>
      </c>
      <c r="J206" s="24">
        <v>0.82298000000000004</v>
      </c>
      <c r="K206" s="18">
        <v>0.52700000000000002</v>
      </c>
      <c r="L206" s="15">
        <v>2.1949111181093401E-2</v>
      </c>
      <c r="M206" s="18">
        <v>7.0800000000000002E-2</v>
      </c>
      <c r="N206" s="16">
        <v>4.4389056977592999E-3</v>
      </c>
      <c r="O206" s="24">
        <v>0.83065</v>
      </c>
      <c r="P206" s="10">
        <v>440</v>
      </c>
      <c r="Q206" s="6">
        <v>26.5344126684248</v>
      </c>
      <c r="R206" s="6">
        <v>28.228805547806399</v>
      </c>
      <c r="S206" s="10">
        <v>435</v>
      </c>
      <c r="T206" s="6">
        <v>16.481245007922499</v>
      </c>
      <c r="U206" s="6">
        <v>18.285333766247302</v>
      </c>
      <c r="V206" s="10">
        <v>440</v>
      </c>
      <c r="W206" s="6">
        <v>132.82831927601001</v>
      </c>
      <c r="X206" s="6">
        <v>135.50108161685901</v>
      </c>
      <c r="Y206" s="6">
        <v>-1.14942528735634</v>
      </c>
      <c r="Z206" s="6">
        <v>0</v>
      </c>
      <c r="AA206" s="7">
        <v>440</v>
      </c>
      <c r="AB206" s="7">
        <v>26.5344126684248</v>
      </c>
      <c r="AC206" s="7">
        <v>28.228805547806399</v>
      </c>
      <c r="AD206" s="13">
        <v>439</v>
      </c>
      <c r="AE206" s="6">
        <v>27.0977500109929</v>
      </c>
      <c r="AF206" s="13">
        <v>417</v>
      </c>
      <c r="AG206" s="6">
        <v>23.616147802111399</v>
      </c>
      <c r="AH206" s="13">
        <v>304</v>
      </c>
      <c r="AI206" s="6">
        <v>111.122699758823</v>
      </c>
      <c r="AJ206" s="6">
        <v>5.1999999999999998E-3</v>
      </c>
      <c r="AK206" s="6">
        <v>4.5999999999999999E-3</v>
      </c>
      <c r="AL206" s="33">
        <f t="shared" si="19"/>
        <v>440</v>
      </c>
      <c r="AM206" s="33">
        <f t="shared" si="20"/>
        <v>26.5344126684248</v>
      </c>
      <c r="AN206" s="29">
        <f t="shared" si="21"/>
        <v>278</v>
      </c>
      <c r="AO206" s="29">
        <f t="shared" si="22"/>
        <v>1.43</v>
      </c>
      <c r="AP206" s="29">
        <f t="shared" si="23"/>
        <v>0.17</v>
      </c>
      <c r="AQ206" s="34">
        <f t="shared" si="24"/>
        <v>0.69930069930069938</v>
      </c>
    </row>
    <row r="207" spans="1:43" x14ac:dyDescent="0.75">
      <c r="A207" s="4" t="s">
        <v>244</v>
      </c>
      <c r="B207" s="22">
        <v>456</v>
      </c>
      <c r="C207" s="22">
        <v>1.77</v>
      </c>
      <c r="D207" s="22">
        <v>0.36</v>
      </c>
      <c r="E207" s="22">
        <v>3850</v>
      </c>
      <c r="F207" s="20">
        <v>22.779043280182201</v>
      </c>
      <c r="G207" s="22">
        <v>2.3786875255453599</v>
      </c>
      <c r="H207" s="18">
        <v>5.1999999999999998E-2</v>
      </c>
      <c r="I207" s="15">
        <v>3.9452431710580898E-3</v>
      </c>
      <c r="J207" s="24">
        <v>0.84365000000000001</v>
      </c>
      <c r="K207" s="18">
        <v>0.29399999999999998</v>
      </c>
      <c r="L207" s="15">
        <v>2.43088380997529E-2</v>
      </c>
      <c r="M207" s="18">
        <v>4.3900000000000002E-2</v>
      </c>
      <c r="N207" s="16">
        <v>4.5842303861062597E-3</v>
      </c>
      <c r="O207" s="24">
        <v>0.91834000000000005</v>
      </c>
      <c r="P207" s="10">
        <v>276</v>
      </c>
      <c r="Q207" s="6">
        <v>28.2616710316418</v>
      </c>
      <c r="R207" s="6">
        <v>28.918151383463201</v>
      </c>
      <c r="S207" s="10">
        <v>259</v>
      </c>
      <c r="T207" s="6">
        <v>18.598398731140801</v>
      </c>
      <c r="U207" s="6">
        <v>19.315376641069399</v>
      </c>
      <c r="V207" s="10">
        <v>230</v>
      </c>
      <c r="W207" s="6">
        <v>164.25065013207501</v>
      </c>
      <c r="X207" s="6">
        <v>166.37381253356801</v>
      </c>
      <c r="Y207" s="6">
        <v>-6.5637065637065701</v>
      </c>
      <c r="Z207" s="6">
        <v>-20</v>
      </c>
      <c r="AA207" s="7" t="s">
        <v>35</v>
      </c>
      <c r="AB207" s="7" t="s">
        <v>35</v>
      </c>
      <c r="AC207" s="7" t="s">
        <v>35</v>
      </c>
      <c r="AD207" s="13">
        <v>277</v>
      </c>
      <c r="AE207" s="6">
        <v>28.855936122412299</v>
      </c>
      <c r="AF207" s="13">
        <v>271</v>
      </c>
      <c r="AG207" s="6">
        <v>26.867907163798598</v>
      </c>
      <c r="AH207" s="13">
        <v>239</v>
      </c>
      <c r="AI207" s="6">
        <v>125.093569254416</v>
      </c>
      <c r="AJ207" s="6">
        <v>1.4E-3</v>
      </c>
      <c r="AK207" s="6">
        <v>6.8999999999999999E-3</v>
      </c>
      <c r="AL207" s="33" t="str">
        <f t="shared" si="19"/>
        <v>Discordant</v>
      </c>
      <c r="AM207" s="33" t="str">
        <f t="shared" si="20"/>
        <v>Discordant</v>
      </c>
      <c r="AN207" s="29">
        <f t="shared" si="21"/>
        <v>456</v>
      </c>
      <c r="AO207" s="29">
        <f t="shared" si="22"/>
        <v>1.77</v>
      </c>
      <c r="AP207" s="29">
        <f t="shared" si="23"/>
        <v>0.36</v>
      </c>
      <c r="AQ207" s="34">
        <f t="shared" si="24"/>
        <v>0.56497175141242939</v>
      </c>
    </row>
    <row r="208" spans="1:43" x14ac:dyDescent="0.75">
      <c r="A208" s="4" t="s">
        <v>245</v>
      </c>
      <c r="B208" s="22">
        <v>1550</v>
      </c>
      <c r="C208" s="22">
        <v>1.5</v>
      </c>
      <c r="D208" s="22">
        <v>0.19</v>
      </c>
      <c r="E208" s="22">
        <v>3040</v>
      </c>
      <c r="F208" s="20">
        <v>113.25028312570799</v>
      </c>
      <c r="G208" s="22">
        <v>6.5584573304646803</v>
      </c>
      <c r="H208" s="18">
        <v>4.9000000000000002E-2</v>
      </c>
      <c r="I208" s="15">
        <v>3.4246382634805302E-3</v>
      </c>
      <c r="J208" s="24">
        <v>0.55223999999999995</v>
      </c>
      <c r="K208" s="18">
        <v>5.8700000000000002E-2</v>
      </c>
      <c r="L208" s="15">
        <v>2.9969924525096799E-3</v>
      </c>
      <c r="M208" s="18">
        <v>8.8299999999999993E-3</v>
      </c>
      <c r="N208" s="16">
        <v>5.1135570375326802E-4</v>
      </c>
      <c r="O208" s="24">
        <v>0.83438000000000001</v>
      </c>
      <c r="P208" s="10">
        <v>56.7</v>
      </c>
      <c r="Q208" s="6">
        <v>3.2917515767772501</v>
      </c>
      <c r="R208" s="6">
        <v>3.53011281737529</v>
      </c>
      <c r="S208" s="10">
        <v>57.9</v>
      </c>
      <c r="T208" s="6">
        <v>2.8614999833022798</v>
      </c>
      <c r="U208" s="6">
        <v>3.1316184144121402</v>
      </c>
      <c r="V208" s="10">
        <v>170</v>
      </c>
      <c r="W208" s="6">
        <v>291.01534628408302</v>
      </c>
      <c r="X208" s="6">
        <v>295.42814542898901</v>
      </c>
      <c r="Y208" s="6">
        <v>2.0725388601036201</v>
      </c>
      <c r="Z208" s="6">
        <v>66.647058823529406</v>
      </c>
      <c r="AA208" s="7">
        <v>56.7</v>
      </c>
      <c r="AB208" s="7">
        <v>3.2917515767772501</v>
      </c>
      <c r="AC208" s="7">
        <v>3.53011281737529</v>
      </c>
      <c r="AD208" s="13">
        <v>56.5</v>
      </c>
      <c r="AE208" s="6">
        <v>3.2917515767772501</v>
      </c>
      <c r="AF208" s="13">
        <v>56.5</v>
      </c>
      <c r="AG208" s="6">
        <v>3.29754183513097</v>
      </c>
      <c r="AH208" s="13">
        <v>54.5</v>
      </c>
      <c r="AI208" s="6">
        <v>281.65044175865302</v>
      </c>
      <c r="AJ208" s="6">
        <v>2.8E-3</v>
      </c>
      <c r="AK208" s="6">
        <v>3.3E-3</v>
      </c>
      <c r="AL208" s="33">
        <f t="shared" si="19"/>
        <v>56.7</v>
      </c>
      <c r="AM208" s="33">
        <f t="shared" si="20"/>
        <v>3.2917515767772501</v>
      </c>
      <c r="AN208" s="29">
        <f t="shared" si="21"/>
        <v>1550</v>
      </c>
      <c r="AO208" s="29">
        <f t="shared" si="22"/>
        <v>1.5</v>
      </c>
      <c r="AP208" s="29">
        <f t="shared" si="23"/>
        <v>0.19</v>
      </c>
      <c r="AQ208" s="34">
        <f t="shared" si="24"/>
        <v>0.66666666666666663</v>
      </c>
    </row>
    <row r="209" spans="1:43" x14ac:dyDescent="0.75">
      <c r="A209" s="4" t="s">
        <v>246</v>
      </c>
      <c r="B209" s="22">
        <v>17.899999999999999</v>
      </c>
      <c r="C209" s="22">
        <v>-5400000</v>
      </c>
      <c r="D209" s="22">
        <v>3300000</v>
      </c>
      <c r="E209" s="22">
        <v>3600</v>
      </c>
      <c r="F209" s="20">
        <v>4.6296296296296298</v>
      </c>
      <c r="G209" s="22">
        <v>0.484490267627114</v>
      </c>
      <c r="H209" s="18">
        <v>0.23300000000000001</v>
      </c>
      <c r="I209" s="15">
        <v>3.0863455366515798E-2</v>
      </c>
      <c r="J209" s="24">
        <v>6.5226999999999993E-2</v>
      </c>
      <c r="K209" s="18">
        <v>7.2</v>
      </c>
      <c r="L209" s="15">
        <v>1.1738404893340499</v>
      </c>
      <c r="M209" s="18">
        <v>0.216</v>
      </c>
      <c r="N209" s="16">
        <v>2.2604377926410599E-2</v>
      </c>
      <c r="O209" s="24">
        <v>0.37913000000000002</v>
      </c>
      <c r="P209" s="10">
        <v>1240</v>
      </c>
      <c r="Q209" s="6">
        <v>119.32964608399701</v>
      </c>
      <c r="R209" s="6">
        <v>122.103583116774</v>
      </c>
      <c r="S209" s="10">
        <v>1980</v>
      </c>
      <c r="T209" s="6">
        <v>130.11658095966499</v>
      </c>
      <c r="U209" s="6">
        <v>131.66743477372</v>
      </c>
      <c r="V209" s="10">
        <v>2840</v>
      </c>
      <c r="W209" s="6">
        <v>295.64750617772597</v>
      </c>
      <c r="X209" s="6">
        <v>298.98794948603199</v>
      </c>
      <c r="Y209" s="6">
        <v>37.373737373737399</v>
      </c>
      <c r="Z209" s="6">
        <v>56.338028169014102</v>
      </c>
      <c r="AA209" s="7" t="s">
        <v>35</v>
      </c>
      <c r="AB209" s="7" t="s">
        <v>35</v>
      </c>
      <c r="AC209" s="7" t="s">
        <v>35</v>
      </c>
      <c r="AD209" s="13">
        <v>1050</v>
      </c>
      <c r="AE209" s="6">
        <v>113.39957863471901</v>
      </c>
      <c r="AF209" s="13">
        <v>1190</v>
      </c>
      <c r="AG209" s="6">
        <v>118.09455804834199</v>
      </c>
      <c r="AH209" s="13">
        <v>1350</v>
      </c>
      <c r="AI209" s="6">
        <v>257.913644286433</v>
      </c>
      <c r="AJ209" s="6">
        <v>0.17299999999999999</v>
      </c>
      <c r="AK209" s="6">
        <v>4.9000000000000002E-2</v>
      </c>
      <c r="AL209" s="33" t="str">
        <f t="shared" si="19"/>
        <v>Discordant</v>
      </c>
      <c r="AM209" s="33" t="str">
        <f t="shared" si="20"/>
        <v>Discordant</v>
      </c>
      <c r="AN209" s="29">
        <f t="shared" si="21"/>
        <v>17.899999999999999</v>
      </c>
      <c r="AO209" s="29">
        <f t="shared" si="22"/>
        <v>-5400000</v>
      </c>
      <c r="AP209" s="29">
        <f t="shared" si="23"/>
        <v>3300000</v>
      </c>
      <c r="AQ209" s="34">
        <f t="shared" si="24"/>
        <v>-1.8518518518518518E-7</v>
      </c>
    </row>
    <row r="210" spans="1:43" x14ac:dyDescent="0.75">
      <c r="A210" s="4" t="s">
        <v>247</v>
      </c>
      <c r="B210" s="22">
        <v>327</v>
      </c>
      <c r="C210" s="22">
        <v>1.48</v>
      </c>
      <c r="D210" s="22">
        <v>0.14000000000000001</v>
      </c>
      <c r="E210" s="22">
        <v>2555</v>
      </c>
      <c r="F210" s="20">
        <v>28.169014084507001</v>
      </c>
      <c r="G210" s="22">
        <v>1.07110876126147</v>
      </c>
      <c r="H210" s="18">
        <v>0.05</v>
      </c>
      <c r="I210" s="15">
        <v>3.7646335106753899E-3</v>
      </c>
      <c r="J210" s="24">
        <v>0.15447</v>
      </c>
      <c r="K210" s="18">
        <v>0.245</v>
      </c>
      <c r="L210" s="15">
        <v>9.4887685713162893E-3</v>
      </c>
      <c r="M210" s="18">
        <v>3.5499999999999997E-2</v>
      </c>
      <c r="N210" s="16">
        <v>1.3498648163797701E-3</v>
      </c>
      <c r="O210" s="24">
        <v>0.80647999999999997</v>
      </c>
      <c r="P210" s="10">
        <v>225</v>
      </c>
      <c r="Q210" s="6">
        <v>8.60079516518506</v>
      </c>
      <c r="R210" s="6">
        <v>9.9458628095880393</v>
      </c>
      <c r="S210" s="10">
        <v>222</v>
      </c>
      <c r="T210" s="6">
        <v>7.8397371280673296</v>
      </c>
      <c r="U210" s="6">
        <v>9.04731805018511</v>
      </c>
      <c r="V210" s="10">
        <v>184</v>
      </c>
      <c r="W210" s="6">
        <v>155.87318095298099</v>
      </c>
      <c r="X210" s="6">
        <v>157.59825076184001</v>
      </c>
      <c r="Y210" s="6">
        <v>-1.35135135135135</v>
      </c>
      <c r="Z210" s="6">
        <v>-22.2826086956522</v>
      </c>
      <c r="AA210" s="7">
        <v>225</v>
      </c>
      <c r="AB210" s="7">
        <v>8.60079516518506</v>
      </c>
      <c r="AC210" s="7">
        <v>9.9458628095880393</v>
      </c>
      <c r="AD210" s="13">
        <v>225</v>
      </c>
      <c r="AE210" s="6">
        <v>8.60079516518506</v>
      </c>
      <c r="AF210" s="13">
        <v>220.4</v>
      </c>
      <c r="AG210" s="6">
        <v>7.51147443829755</v>
      </c>
      <c r="AH210" s="13">
        <v>168</v>
      </c>
      <c r="AI210" s="6">
        <v>148.31981843435801</v>
      </c>
      <c r="AJ210" s="6">
        <v>0</v>
      </c>
      <c r="AK210" s="6">
        <v>1.8E-3</v>
      </c>
      <c r="AL210" s="33">
        <f t="shared" si="19"/>
        <v>225</v>
      </c>
      <c r="AM210" s="33">
        <f t="shared" si="20"/>
        <v>8.60079516518506</v>
      </c>
      <c r="AN210" s="29">
        <f t="shared" si="21"/>
        <v>327</v>
      </c>
      <c r="AO210" s="29">
        <f t="shared" si="22"/>
        <v>1.48</v>
      </c>
      <c r="AP210" s="29">
        <f t="shared" si="23"/>
        <v>0.14000000000000001</v>
      </c>
      <c r="AQ210" s="34">
        <f t="shared" si="24"/>
        <v>0.67567567567567566</v>
      </c>
    </row>
    <row r="211" spans="1:43" x14ac:dyDescent="0.75">
      <c r="A211" s="4" t="s">
        <v>249</v>
      </c>
      <c r="B211" s="22">
        <v>372</v>
      </c>
      <c r="C211" s="22">
        <v>1.69</v>
      </c>
      <c r="D211" s="22">
        <v>0.12</v>
      </c>
      <c r="E211" s="22">
        <v>3080</v>
      </c>
      <c r="F211" s="20">
        <v>27.7777777777778</v>
      </c>
      <c r="G211" s="22">
        <v>1.27687096930752</v>
      </c>
      <c r="H211" s="18">
        <v>5.2900000000000003E-2</v>
      </c>
      <c r="I211" s="15">
        <v>3.6142483502486001E-3</v>
      </c>
      <c r="J211" s="24">
        <v>0.76680999999999999</v>
      </c>
      <c r="K211" s="18">
        <v>0.26500000000000001</v>
      </c>
      <c r="L211" s="15">
        <v>9.8086370612842904E-3</v>
      </c>
      <c r="M211" s="18">
        <v>3.5999999999999997E-2</v>
      </c>
      <c r="N211" s="16">
        <v>1.6548247762225401E-3</v>
      </c>
      <c r="O211" s="24">
        <v>0.74729000000000001</v>
      </c>
      <c r="P211" s="10">
        <v>228</v>
      </c>
      <c r="Q211" s="6">
        <v>10.1359849475127</v>
      </c>
      <c r="R211" s="6">
        <v>11.3299431140598</v>
      </c>
      <c r="S211" s="10">
        <v>238.8</v>
      </c>
      <c r="T211" s="6">
        <v>7.9961359119621704</v>
      </c>
      <c r="U211" s="6">
        <v>9.3299261398353508</v>
      </c>
      <c r="V211" s="10">
        <v>300</v>
      </c>
      <c r="W211" s="6">
        <v>234.85821728590901</v>
      </c>
      <c r="X211" s="6">
        <v>238.475988585626</v>
      </c>
      <c r="Y211" s="6">
        <v>4.5226130653266399</v>
      </c>
      <c r="Z211" s="6">
        <v>24</v>
      </c>
      <c r="AA211" s="7">
        <v>228</v>
      </c>
      <c r="AB211" s="7">
        <v>10.1359849475127</v>
      </c>
      <c r="AC211" s="7">
        <v>11.3299431140598</v>
      </c>
      <c r="AD211" s="13">
        <v>227</v>
      </c>
      <c r="AE211" s="6">
        <v>10.656227796748899</v>
      </c>
      <c r="AF211" s="13">
        <v>224</v>
      </c>
      <c r="AG211" s="6">
        <v>10.0243932246581</v>
      </c>
      <c r="AH211" s="13">
        <v>202</v>
      </c>
      <c r="AI211" s="6">
        <v>227.33352200393901</v>
      </c>
      <c r="AJ211" s="6">
        <v>3.5999999999999999E-3</v>
      </c>
      <c r="AK211" s="6">
        <v>3.5000000000000001E-3</v>
      </c>
      <c r="AL211" s="33">
        <f t="shared" si="19"/>
        <v>228</v>
      </c>
      <c r="AM211" s="33">
        <f t="shared" si="20"/>
        <v>10.1359849475127</v>
      </c>
      <c r="AN211" s="29">
        <f t="shared" si="21"/>
        <v>372</v>
      </c>
      <c r="AO211" s="29">
        <f t="shared" si="22"/>
        <v>1.69</v>
      </c>
      <c r="AP211" s="29">
        <f t="shared" si="23"/>
        <v>0.12</v>
      </c>
      <c r="AQ211" s="34">
        <f t="shared" si="24"/>
        <v>0.59171597633136097</v>
      </c>
    </row>
    <row r="212" spans="1:43" x14ac:dyDescent="0.75">
      <c r="A212" s="4" t="s">
        <v>250</v>
      </c>
      <c r="B212" s="22">
        <v>920</v>
      </c>
      <c r="C212" s="22">
        <v>1.44</v>
      </c>
      <c r="D212" s="22">
        <v>0.15</v>
      </c>
      <c r="E212" s="22">
        <v>10830</v>
      </c>
      <c r="F212" s="20">
        <v>19.193857965451102</v>
      </c>
      <c r="G212" s="22">
        <v>0.78385744874066599</v>
      </c>
      <c r="H212" s="18">
        <v>5.2299999999999999E-2</v>
      </c>
      <c r="I212" s="15">
        <v>1.45274754983915E-3</v>
      </c>
      <c r="J212" s="24">
        <v>0.54364000000000001</v>
      </c>
      <c r="K212" s="18">
        <v>0.372</v>
      </c>
      <c r="L212" s="15">
        <v>1.2115339922594E-2</v>
      </c>
      <c r="M212" s="18">
        <v>5.21E-2</v>
      </c>
      <c r="N212" s="16">
        <v>2.1277104974361501E-3</v>
      </c>
      <c r="O212" s="24">
        <v>0.83465999999999996</v>
      </c>
      <c r="P212" s="10">
        <v>327</v>
      </c>
      <c r="Q212" s="6">
        <v>12.9603705704695</v>
      </c>
      <c r="R212" s="6">
        <v>14.833087390602801</v>
      </c>
      <c r="S212" s="10">
        <v>321.10000000000002</v>
      </c>
      <c r="T212" s="6">
        <v>8.8390354132637707</v>
      </c>
      <c r="U212" s="6">
        <v>10.8093166664982</v>
      </c>
      <c r="V212" s="10">
        <v>312</v>
      </c>
      <c r="W212" s="6">
        <v>64.224026578207699</v>
      </c>
      <c r="X212" s="6">
        <v>68.491323994943698</v>
      </c>
      <c r="Y212" s="6">
        <v>-1.8374338212394901</v>
      </c>
      <c r="Z212" s="6">
        <v>-4.8076923076923102</v>
      </c>
      <c r="AA212" s="7">
        <v>327</v>
      </c>
      <c r="AB212" s="7">
        <v>12.9603705704695</v>
      </c>
      <c r="AC212" s="7">
        <v>14.833087390602801</v>
      </c>
      <c r="AD212" s="13">
        <v>327</v>
      </c>
      <c r="AE212" s="6">
        <v>13.454597925017801</v>
      </c>
      <c r="AF212" s="13">
        <v>314</v>
      </c>
      <c r="AG212" s="6">
        <v>10.9076018004386</v>
      </c>
      <c r="AH212" s="13">
        <v>261</v>
      </c>
      <c r="AI212" s="6">
        <v>52.520725336940401</v>
      </c>
      <c r="AJ212" s="6">
        <v>1.6999999999999999E-3</v>
      </c>
      <c r="AK212" s="6">
        <v>1.1000000000000001E-3</v>
      </c>
      <c r="AL212" s="33">
        <f t="shared" si="19"/>
        <v>327</v>
      </c>
      <c r="AM212" s="33">
        <f t="shared" si="20"/>
        <v>12.9603705704695</v>
      </c>
      <c r="AN212" s="29">
        <f t="shared" si="21"/>
        <v>920</v>
      </c>
      <c r="AO212" s="29">
        <f t="shared" si="22"/>
        <v>1.44</v>
      </c>
      <c r="AP212" s="29">
        <f t="shared" si="23"/>
        <v>0.15</v>
      </c>
      <c r="AQ212" s="34">
        <f t="shared" si="24"/>
        <v>0.69444444444444442</v>
      </c>
    </row>
    <row r="213" spans="1:43" x14ac:dyDescent="0.75">
      <c r="A213" s="4" t="s">
        <v>251</v>
      </c>
      <c r="B213" s="22">
        <v>2154</v>
      </c>
      <c r="C213" s="22">
        <v>1.0529999999999999</v>
      </c>
      <c r="D213" s="22">
        <v>5.7000000000000002E-2</v>
      </c>
      <c r="E213" s="22">
        <v>3920</v>
      </c>
      <c r="F213" s="20">
        <v>116.550116550117</v>
      </c>
      <c r="G213" s="22">
        <v>3.8818903984927999</v>
      </c>
      <c r="H213" s="18">
        <v>4.9399999999999999E-2</v>
      </c>
      <c r="I213" s="15">
        <v>2.6958220287270902E-3</v>
      </c>
      <c r="J213" s="24">
        <v>0.18312</v>
      </c>
      <c r="K213" s="18">
        <v>5.8500000000000003E-2</v>
      </c>
      <c r="L213" s="15">
        <v>2.0981560499638702E-3</v>
      </c>
      <c r="M213" s="18">
        <v>8.5800000000000008E-3</v>
      </c>
      <c r="N213" s="16">
        <v>2.8577079633160501E-4</v>
      </c>
      <c r="O213" s="24">
        <v>0.69223000000000001</v>
      </c>
      <c r="P213" s="10">
        <v>55.1</v>
      </c>
      <c r="Q213" s="6">
        <v>1.8495312635005401</v>
      </c>
      <c r="R213" s="6">
        <v>2.2263922141324199</v>
      </c>
      <c r="S213" s="10">
        <v>57.7</v>
      </c>
      <c r="T213" s="6">
        <v>2.0135054444185401</v>
      </c>
      <c r="U213" s="6">
        <v>2.37963253419725</v>
      </c>
      <c r="V213" s="10">
        <v>161</v>
      </c>
      <c r="W213" s="6">
        <v>138.238089016196</v>
      </c>
      <c r="X213" s="6">
        <v>141.235702444705</v>
      </c>
      <c r="Y213" s="6">
        <v>4.5060658578856199</v>
      </c>
      <c r="Z213" s="6">
        <v>65.776397515527904</v>
      </c>
      <c r="AA213" s="7">
        <v>55.1</v>
      </c>
      <c r="AB213" s="7">
        <v>1.8495312635005401</v>
      </c>
      <c r="AC213" s="7">
        <v>2.2263922141324199</v>
      </c>
      <c r="AD213" s="13">
        <v>54.9</v>
      </c>
      <c r="AE213" s="6">
        <v>1.8495312635005401</v>
      </c>
      <c r="AF213" s="13">
        <v>54.9</v>
      </c>
      <c r="AG213" s="6">
        <v>1.8432916683756599</v>
      </c>
      <c r="AH213" s="13">
        <v>54.8</v>
      </c>
      <c r="AI213" s="6">
        <v>131.46754042291099</v>
      </c>
      <c r="AJ213" s="6">
        <v>3.2000000000000002E-3</v>
      </c>
      <c r="AK213" s="6">
        <v>1.9E-3</v>
      </c>
      <c r="AL213" s="33">
        <f t="shared" si="19"/>
        <v>55.1</v>
      </c>
      <c r="AM213" s="33">
        <f t="shared" si="20"/>
        <v>1.8495312635005401</v>
      </c>
      <c r="AN213" s="29">
        <f t="shared" si="21"/>
        <v>2154</v>
      </c>
      <c r="AO213" s="29">
        <f t="shared" si="22"/>
        <v>1.0529999999999999</v>
      </c>
      <c r="AP213" s="29">
        <f t="shared" si="23"/>
        <v>5.7000000000000002E-2</v>
      </c>
      <c r="AQ213" s="34">
        <f t="shared" si="24"/>
        <v>0.94966761633428309</v>
      </c>
    </row>
    <row r="214" spans="1:43" x14ac:dyDescent="0.75">
      <c r="A214" s="4" t="s">
        <v>252</v>
      </c>
      <c r="B214" s="22">
        <v>396</v>
      </c>
      <c r="C214" s="22">
        <v>2.4</v>
      </c>
      <c r="D214" s="22">
        <v>0.11</v>
      </c>
      <c r="E214" s="22">
        <v>6860</v>
      </c>
      <c r="F214" s="20">
        <v>13.227513227513199</v>
      </c>
      <c r="G214" s="22">
        <v>0.45396674611014298</v>
      </c>
      <c r="H214" s="18">
        <v>5.6300000000000003E-2</v>
      </c>
      <c r="I214" s="15">
        <v>2.1378823725108202E-3</v>
      </c>
      <c r="J214" s="24">
        <v>0.65063000000000004</v>
      </c>
      <c r="K214" s="18">
        <v>0.58699999999999997</v>
      </c>
      <c r="L214" s="15">
        <v>1.8913470756051098E-2</v>
      </c>
      <c r="M214" s="18">
        <v>7.5600000000000001E-2</v>
      </c>
      <c r="N214" s="16">
        <v>2.59458338204807E-3</v>
      </c>
      <c r="O214" s="24">
        <v>0.57433000000000001</v>
      </c>
      <c r="P214" s="10">
        <v>470</v>
      </c>
      <c r="Q214" s="6">
        <v>15.558812823375201</v>
      </c>
      <c r="R214" s="6">
        <v>18.626141333775699</v>
      </c>
      <c r="S214" s="10">
        <v>468</v>
      </c>
      <c r="T214" s="6">
        <v>12.1818144229581</v>
      </c>
      <c r="U214" s="6">
        <v>14.8472491351861</v>
      </c>
      <c r="V214" s="10">
        <v>452</v>
      </c>
      <c r="W214" s="6">
        <v>83.7054435072709</v>
      </c>
      <c r="X214" s="6">
        <v>87.285107959180607</v>
      </c>
      <c r="Y214" s="6">
        <v>-0.42735042735043299</v>
      </c>
      <c r="Z214" s="6">
        <v>-3.98230088495575</v>
      </c>
      <c r="AA214" s="7">
        <v>470</v>
      </c>
      <c r="AB214" s="7">
        <v>15.558812823375201</v>
      </c>
      <c r="AC214" s="7">
        <v>18.626141333775699</v>
      </c>
      <c r="AD214" s="13">
        <v>469</v>
      </c>
      <c r="AE214" s="6">
        <v>15.558812823375201</v>
      </c>
      <c r="AF214" s="13">
        <v>454</v>
      </c>
      <c r="AG214" s="6">
        <v>12.588391582541</v>
      </c>
      <c r="AH214" s="13">
        <v>381</v>
      </c>
      <c r="AI214" s="6">
        <v>77.485335856205197</v>
      </c>
      <c r="AJ214" s="6">
        <v>2.7000000000000001E-3</v>
      </c>
      <c r="AK214" s="6">
        <v>1.5E-3</v>
      </c>
      <c r="AL214" s="33">
        <f t="shared" si="19"/>
        <v>470</v>
      </c>
      <c r="AM214" s="33">
        <f t="shared" si="20"/>
        <v>15.558812823375201</v>
      </c>
      <c r="AN214" s="29">
        <f t="shared" si="21"/>
        <v>396</v>
      </c>
      <c r="AO214" s="29">
        <f t="shared" si="22"/>
        <v>2.4</v>
      </c>
      <c r="AP214" s="29">
        <f t="shared" si="23"/>
        <v>0.11</v>
      </c>
      <c r="AQ214" s="34">
        <f t="shared" si="24"/>
        <v>0.41666666666666669</v>
      </c>
    </row>
    <row r="215" spans="1:43" x14ac:dyDescent="0.75">
      <c r="A215" s="4" t="s">
        <v>253</v>
      </c>
      <c r="B215" s="22">
        <v>214</v>
      </c>
      <c r="C215" s="22">
        <v>4.63</v>
      </c>
      <c r="D215" s="22">
        <v>0.36</v>
      </c>
      <c r="E215" s="22">
        <v>47500</v>
      </c>
      <c r="F215" s="20">
        <v>3.09597523219814</v>
      </c>
      <c r="G215" s="22">
        <v>0.154233823762226</v>
      </c>
      <c r="H215" s="18">
        <v>0.16850000000000001</v>
      </c>
      <c r="I215" s="15">
        <v>1.91963409347793E-3</v>
      </c>
      <c r="J215" s="24">
        <v>-0.12315</v>
      </c>
      <c r="K215" s="18">
        <v>7.48</v>
      </c>
      <c r="L215" s="15">
        <v>0.34611868493914</v>
      </c>
      <c r="M215" s="18">
        <v>0.32300000000000001</v>
      </c>
      <c r="N215" s="16">
        <v>1.60910605992893E-2</v>
      </c>
      <c r="O215" s="24">
        <v>0.97968</v>
      </c>
      <c r="P215" s="10">
        <v>1800</v>
      </c>
      <c r="Q215" s="6">
        <v>77.304136064331502</v>
      </c>
      <c r="R215" s="6">
        <v>85.094474691851303</v>
      </c>
      <c r="S215" s="10">
        <v>2160</v>
      </c>
      <c r="T215" s="6">
        <v>40.683837954179801</v>
      </c>
      <c r="U215" s="6">
        <v>45.441122780424301</v>
      </c>
      <c r="V215" s="10">
        <v>2540</v>
      </c>
      <c r="W215" s="6">
        <v>21.189375824904801</v>
      </c>
      <c r="X215" s="6">
        <v>31.6456432101538</v>
      </c>
      <c r="Y215" s="6">
        <v>16.6666666666667</v>
      </c>
      <c r="Z215" s="6">
        <v>29.133858267716501</v>
      </c>
      <c r="AA215" s="7" t="s">
        <v>35</v>
      </c>
      <c r="AB215" s="7" t="s">
        <v>35</v>
      </c>
      <c r="AC215" s="7" t="s">
        <v>35</v>
      </c>
      <c r="AD215" s="13">
        <v>1690</v>
      </c>
      <c r="AE215" s="6">
        <v>82.666979215722407</v>
      </c>
      <c r="AF215" s="13">
        <v>1740</v>
      </c>
      <c r="AG215" s="6">
        <v>76.528731014449505</v>
      </c>
      <c r="AH215" s="13">
        <v>1800</v>
      </c>
      <c r="AI215" s="6">
        <v>68.901681023390594</v>
      </c>
      <c r="AJ215" s="6">
        <v>6.8000000000000005E-2</v>
      </c>
      <c r="AK215" s="6">
        <v>0.01</v>
      </c>
      <c r="AL215" s="33" t="str">
        <f t="shared" si="19"/>
        <v>Discordant</v>
      </c>
      <c r="AM215" s="33" t="str">
        <f t="shared" si="20"/>
        <v>Discordant</v>
      </c>
      <c r="AN215" s="29">
        <f t="shared" si="21"/>
        <v>214</v>
      </c>
      <c r="AO215" s="29">
        <f t="shared" si="22"/>
        <v>4.63</v>
      </c>
      <c r="AP215" s="29">
        <f t="shared" si="23"/>
        <v>0.36</v>
      </c>
      <c r="AQ215" s="34">
        <f t="shared" si="24"/>
        <v>0.21598272138228941</v>
      </c>
    </row>
    <row r="216" spans="1:43" x14ac:dyDescent="0.75">
      <c r="A216" s="4" t="s">
        <v>254</v>
      </c>
      <c r="B216" s="22">
        <v>560</v>
      </c>
      <c r="C216" s="22">
        <v>10.4</v>
      </c>
      <c r="D216" s="22">
        <v>3.4</v>
      </c>
      <c r="E216" s="22">
        <v>31400</v>
      </c>
      <c r="F216" s="20">
        <v>7.8740157480314998</v>
      </c>
      <c r="G216" s="22">
        <v>0.30580823915254801</v>
      </c>
      <c r="H216" s="18">
        <v>0.1023</v>
      </c>
      <c r="I216" s="15">
        <v>3.9264739374905199E-3</v>
      </c>
      <c r="J216" s="24">
        <v>-0.60152000000000005</v>
      </c>
      <c r="K216" s="18">
        <v>1.83</v>
      </c>
      <c r="L216" s="15">
        <v>0.11879318298623</v>
      </c>
      <c r="M216" s="18">
        <v>0.127</v>
      </c>
      <c r="N216" s="16">
        <v>4.9323810892914497E-3</v>
      </c>
      <c r="O216" s="24">
        <v>0.85214000000000001</v>
      </c>
      <c r="P216" s="10">
        <v>770</v>
      </c>
      <c r="Q216" s="6">
        <v>28.1960276958504</v>
      </c>
      <c r="R216" s="6">
        <v>32.627435845446101</v>
      </c>
      <c r="S216" s="10">
        <v>1041</v>
      </c>
      <c r="T216" s="6">
        <v>43.991910031243201</v>
      </c>
      <c r="U216" s="6">
        <v>46.4271732456968</v>
      </c>
      <c r="V216" s="10">
        <v>1640</v>
      </c>
      <c r="W216" s="6">
        <v>97.396641023885095</v>
      </c>
      <c r="X216" s="6">
        <v>120.75570722158</v>
      </c>
      <c r="Y216" s="6">
        <v>26.032660902977899</v>
      </c>
      <c r="Z216" s="6">
        <v>53.048780487804898</v>
      </c>
      <c r="AA216" s="7" t="s">
        <v>35</v>
      </c>
      <c r="AB216" s="7" t="s">
        <v>35</v>
      </c>
      <c r="AC216" s="7" t="s">
        <v>35</v>
      </c>
      <c r="AD216" s="13">
        <v>735</v>
      </c>
      <c r="AE216" s="6">
        <v>26.7918826853426</v>
      </c>
      <c r="AF216" s="13">
        <v>744</v>
      </c>
      <c r="AG216" s="6">
        <v>26.307397214414699</v>
      </c>
      <c r="AH216" s="13">
        <v>770</v>
      </c>
      <c r="AI216" s="6">
        <v>67.810866995899204</v>
      </c>
      <c r="AJ216" s="6">
        <v>4.7199999999999999E-2</v>
      </c>
      <c r="AK216" s="6">
        <v>7.6E-3</v>
      </c>
      <c r="AL216" s="33" t="str">
        <f t="shared" si="19"/>
        <v>Discordant</v>
      </c>
      <c r="AM216" s="33" t="str">
        <f t="shared" si="20"/>
        <v>Discordant</v>
      </c>
      <c r="AN216" s="29">
        <f t="shared" si="21"/>
        <v>560</v>
      </c>
      <c r="AO216" s="29">
        <f t="shared" si="22"/>
        <v>10.4</v>
      </c>
      <c r="AP216" s="29">
        <f t="shared" si="23"/>
        <v>3.4</v>
      </c>
      <c r="AQ216" s="34">
        <f t="shared" si="24"/>
        <v>9.6153846153846145E-2</v>
      </c>
    </row>
    <row r="217" spans="1:43" x14ac:dyDescent="0.75">
      <c r="A217" s="4" t="s">
        <v>255</v>
      </c>
      <c r="B217" s="22">
        <v>675</v>
      </c>
      <c r="C217" s="22">
        <v>0.81599999999999995</v>
      </c>
      <c r="D217" s="22">
        <v>3.7999999999999999E-2</v>
      </c>
      <c r="E217" s="22">
        <v>17800</v>
      </c>
      <c r="F217" s="20">
        <v>9.6339113680154096</v>
      </c>
      <c r="G217" s="22">
        <v>0.292715309577747</v>
      </c>
      <c r="H217" s="18">
        <v>6.08E-2</v>
      </c>
      <c r="I217" s="15">
        <v>1.28596252466649E-3</v>
      </c>
      <c r="J217" s="24">
        <v>0.73355999999999999</v>
      </c>
      <c r="K217" s="18">
        <v>0.872</v>
      </c>
      <c r="L217" s="15">
        <v>2.4992938631541398E-2</v>
      </c>
      <c r="M217" s="18">
        <v>0.1038</v>
      </c>
      <c r="N217" s="16">
        <v>3.1538435401268698E-3</v>
      </c>
      <c r="O217" s="24">
        <v>0.60079000000000005</v>
      </c>
      <c r="P217" s="10">
        <v>636</v>
      </c>
      <c r="Q217" s="6">
        <v>18.380793641395499</v>
      </c>
      <c r="R217" s="6">
        <v>22.924983039740798</v>
      </c>
      <c r="S217" s="10">
        <v>636</v>
      </c>
      <c r="T217" s="6">
        <v>13.435475602807699</v>
      </c>
      <c r="U217" s="6">
        <v>17.168954371446802</v>
      </c>
      <c r="V217" s="10">
        <v>627</v>
      </c>
      <c r="W217" s="6">
        <v>44.7327500735177</v>
      </c>
      <c r="X217" s="6">
        <v>50.8437786346135</v>
      </c>
      <c r="Y217" s="6">
        <v>0</v>
      </c>
      <c r="Z217" s="6">
        <v>-1.4354066985645899</v>
      </c>
      <c r="AA217" s="7">
        <v>636</v>
      </c>
      <c r="AB217" s="7">
        <v>18.380793641395499</v>
      </c>
      <c r="AC217" s="7">
        <v>22.924983039740798</v>
      </c>
      <c r="AD217" s="13">
        <v>635</v>
      </c>
      <c r="AE217" s="6">
        <v>18.752455169592199</v>
      </c>
      <c r="AF217" s="13">
        <v>622</v>
      </c>
      <c r="AG217" s="6">
        <v>14.8089163909329</v>
      </c>
      <c r="AH217" s="13">
        <v>573</v>
      </c>
      <c r="AI217" s="6">
        <v>37.333295181912298</v>
      </c>
      <c r="AJ217" s="6">
        <v>1.8E-3</v>
      </c>
      <c r="AK217" s="6">
        <v>1.1999999999999999E-3</v>
      </c>
      <c r="AL217" s="33">
        <f t="shared" si="19"/>
        <v>636</v>
      </c>
      <c r="AM217" s="33">
        <f t="shared" si="20"/>
        <v>18.380793641395499</v>
      </c>
      <c r="AN217" s="29">
        <f t="shared" si="21"/>
        <v>675</v>
      </c>
      <c r="AO217" s="29">
        <f t="shared" si="22"/>
        <v>0.81599999999999995</v>
      </c>
      <c r="AP217" s="29">
        <f t="shared" si="23"/>
        <v>3.7999999999999999E-2</v>
      </c>
      <c r="AQ217" s="34">
        <f t="shared" si="24"/>
        <v>1.2254901960784315</v>
      </c>
    </row>
    <row r="218" spans="1:43" x14ac:dyDescent="0.75">
      <c r="A218" s="4" t="s">
        <v>256</v>
      </c>
      <c r="B218" s="22">
        <v>249.3</v>
      </c>
      <c r="C218" s="22">
        <v>2.6619999999999999</v>
      </c>
      <c r="D218" s="22">
        <v>9.1999999999999998E-2</v>
      </c>
      <c r="E218" s="22">
        <v>2900</v>
      </c>
      <c r="F218" s="20">
        <v>19.685039370078702</v>
      </c>
      <c r="G218" s="22">
        <v>0.64053328543500898</v>
      </c>
      <c r="H218" s="18">
        <v>5.2900000000000003E-2</v>
      </c>
      <c r="I218" s="15">
        <v>3.6048887573965301E-3</v>
      </c>
      <c r="J218" s="24">
        <v>0.39183000000000001</v>
      </c>
      <c r="K218" s="18">
        <v>0.371</v>
      </c>
      <c r="L218" s="15">
        <v>1.3370969581896401E-2</v>
      </c>
      <c r="M218" s="18">
        <v>5.0799999999999998E-2</v>
      </c>
      <c r="N218" s="16">
        <v>1.652985817725E-3</v>
      </c>
      <c r="O218" s="24">
        <v>0.52432000000000001</v>
      </c>
      <c r="P218" s="10">
        <v>319</v>
      </c>
      <c r="Q218" s="6">
        <v>10.1234072334241</v>
      </c>
      <c r="R218" s="6">
        <v>12.332481598489</v>
      </c>
      <c r="S218" s="10">
        <v>320</v>
      </c>
      <c r="T218" s="6">
        <v>9.9699590757493208</v>
      </c>
      <c r="U218" s="6">
        <v>11.7456886265694</v>
      </c>
      <c r="V218" s="10">
        <v>315</v>
      </c>
      <c r="W218" s="6">
        <v>156.721640672538</v>
      </c>
      <c r="X218" s="6">
        <v>158.85754032454699</v>
      </c>
      <c r="Y218" s="6">
        <v>0.3125</v>
      </c>
      <c r="Z218" s="6">
        <v>-1.26984126984127</v>
      </c>
      <c r="AA218" s="7">
        <v>319</v>
      </c>
      <c r="AB218" s="7">
        <v>10.1234072334241</v>
      </c>
      <c r="AC218" s="7">
        <v>12.332481598489</v>
      </c>
      <c r="AD218" s="13">
        <v>319</v>
      </c>
      <c r="AE218" s="6">
        <v>10.538613476816799</v>
      </c>
      <c r="AF218" s="13">
        <v>312</v>
      </c>
      <c r="AG218" s="6">
        <v>9.1097795786789604</v>
      </c>
      <c r="AH218" s="13">
        <v>266</v>
      </c>
      <c r="AI218" s="6">
        <v>150.30712775877299</v>
      </c>
      <c r="AJ218" s="6">
        <v>2.5999999999999999E-3</v>
      </c>
      <c r="AK218" s="6">
        <v>1.8E-3</v>
      </c>
      <c r="AL218" s="33">
        <f t="shared" si="19"/>
        <v>319</v>
      </c>
      <c r="AM218" s="33">
        <f t="shared" si="20"/>
        <v>10.1234072334241</v>
      </c>
      <c r="AN218" s="29">
        <f t="shared" si="21"/>
        <v>249.3</v>
      </c>
      <c r="AO218" s="29">
        <f t="shared" si="22"/>
        <v>2.6619999999999999</v>
      </c>
      <c r="AP218" s="29">
        <f t="shared" si="23"/>
        <v>9.1999999999999998E-2</v>
      </c>
      <c r="AQ218" s="34">
        <f t="shared" si="24"/>
        <v>0.37565740045078888</v>
      </c>
    </row>
    <row r="219" spans="1:43" x14ac:dyDescent="0.75">
      <c r="A219" s="4" t="s">
        <v>257</v>
      </c>
      <c r="B219" s="22">
        <v>1536</v>
      </c>
      <c r="C219" s="22">
        <v>2.1800000000000002</v>
      </c>
      <c r="D219" s="22">
        <v>0.17</v>
      </c>
      <c r="E219" s="22">
        <v>12930</v>
      </c>
      <c r="F219" s="20">
        <v>26.490066225165599</v>
      </c>
      <c r="G219" s="22">
        <v>0.737535867476528</v>
      </c>
      <c r="H219" s="18">
        <v>5.21E-2</v>
      </c>
      <c r="I219" s="15">
        <v>1.2513430500812599E-3</v>
      </c>
      <c r="J219" s="24">
        <v>0.33299000000000001</v>
      </c>
      <c r="K219" s="18">
        <v>0.27150000000000002</v>
      </c>
      <c r="L219" s="15">
        <v>7.80099898795018E-3</v>
      </c>
      <c r="M219" s="18">
        <v>3.7749999999999999E-2</v>
      </c>
      <c r="N219" s="16">
        <v>1.0510347071457701E-3</v>
      </c>
      <c r="O219" s="24">
        <v>0.60711999999999999</v>
      </c>
      <c r="P219" s="10">
        <v>238.9</v>
      </c>
      <c r="Q219" s="6">
        <v>6.5235763791629999</v>
      </c>
      <c r="R219" s="6">
        <v>8.4049874212571005</v>
      </c>
      <c r="S219" s="10">
        <v>243.8</v>
      </c>
      <c r="T219" s="6">
        <v>6.2389584761571504</v>
      </c>
      <c r="U219" s="6">
        <v>7.9331035392291103</v>
      </c>
      <c r="V219" s="10">
        <v>283</v>
      </c>
      <c r="W219" s="6">
        <v>64.617050850146697</v>
      </c>
      <c r="X219" s="6">
        <v>72.078651543312603</v>
      </c>
      <c r="Y219" s="6">
        <v>2.0098441345365101</v>
      </c>
      <c r="Z219" s="6">
        <v>15.5830388692579</v>
      </c>
      <c r="AA219" s="7">
        <v>238.9</v>
      </c>
      <c r="AB219" s="7">
        <v>6.5235763791629999</v>
      </c>
      <c r="AC219" s="7">
        <v>8.4049874212571005</v>
      </c>
      <c r="AD219" s="13">
        <v>238.4</v>
      </c>
      <c r="AE219" s="6">
        <v>6.5839052829436602</v>
      </c>
      <c r="AF219" s="13">
        <v>236.3</v>
      </c>
      <c r="AG219" s="6">
        <v>6.2389584761571504</v>
      </c>
      <c r="AH219" s="13">
        <v>221</v>
      </c>
      <c r="AI219" s="6">
        <v>58.315026027349496</v>
      </c>
      <c r="AJ219" s="6">
        <v>2.5999999999999999E-3</v>
      </c>
      <c r="AK219" s="6">
        <v>1.1000000000000001E-3</v>
      </c>
      <c r="AL219" s="33">
        <f t="shared" si="19"/>
        <v>238.9</v>
      </c>
      <c r="AM219" s="33">
        <f t="shared" si="20"/>
        <v>6.5235763791629999</v>
      </c>
      <c r="AN219" s="29">
        <f t="shared" si="21"/>
        <v>1536</v>
      </c>
      <c r="AO219" s="29">
        <f t="shared" si="22"/>
        <v>2.1800000000000002</v>
      </c>
      <c r="AP219" s="29">
        <f t="shared" si="23"/>
        <v>0.17</v>
      </c>
      <c r="AQ219" s="34">
        <f t="shared" si="24"/>
        <v>0.4587155963302752</v>
      </c>
    </row>
    <row r="220" spans="1:43" x14ac:dyDescent="0.75">
      <c r="A220" s="4" t="s">
        <v>258</v>
      </c>
      <c r="B220" s="22">
        <v>831</v>
      </c>
      <c r="C220" s="22">
        <v>2.4500000000000002</v>
      </c>
      <c r="D220" s="22">
        <v>0.12</v>
      </c>
      <c r="E220" s="22">
        <v>9630</v>
      </c>
      <c r="F220" s="20">
        <v>19.157088122605401</v>
      </c>
      <c r="G220" s="22">
        <v>0.63092248031236997</v>
      </c>
      <c r="H220" s="18">
        <v>5.2200000000000003E-2</v>
      </c>
      <c r="I220" s="15">
        <v>1.51903846486829E-3</v>
      </c>
      <c r="J220" s="24">
        <v>0.56727000000000005</v>
      </c>
      <c r="K220" s="18">
        <v>0.375</v>
      </c>
      <c r="L220" s="15">
        <v>1.1781876972706801E-2</v>
      </c>
      <c r="M220" s="18">
        <v>5.2200000000000003E-2</v>
      </c>
      <c r="N220" s="16">
        <v>1.7191628112543599E-3</v>
      </c>
      <c r="O220" s="24">
        <v>0.66527999999999998</v>
      </c>
      <c r="P220" s="10">
        <v>328</v>
      </c>
      <c r="Q220" s="6">
        <v>10.272630668242799</v>
      </c>
      <c r="R220" s="6">
        <v>12.5605048916157</v>
      </c>
      <c r="S220" s="10">
        <v>323.3</v>
      </c>
      <c r="T220" s="6">
        <v>8.6394307279232798</v>
      </c>
      <c r="U220" s="6">
        <v>10.6680824712454</v>
      </c>
      <c r="V220" s="10">
        <v>287</v>
      </c>
      <c r="W220" s="6">
        <v>61.513463532578903</v>
      </c>
      <c r="X220" s="6">
        <v>65.855139028386603</v>
      </c>
      <c r="Y220" s="6">
        <v>-1.4537581193937399</v>
      </c>
      <c r="Z220" s="6">
        <v>-14.285714285714301</v>
      </c>
      <c r="AA220" s="7">
        <v>328</v>
      </c>
      <c r="AB220" s="7">
        <v>10.272630668242799</v>
      </c>
      <c r="AC220" s="7">
        <v>12.5605048916157</v>
      </c>
      <c r="AD220" s="13">
        <v>327</v>
      </c>
      <c r="AE220" s="6">
        <v>10.6820382346312</v>
      </c>
      <c r="AF220" s="13">
        <v>319</v>
      </c>
      <c r="AG220" s="6">
        <v>9.1491744601677105</v>
      </c>
      <c r="AH220" s="13">
        <v>258</v>
      </c>
      <c r="AI220" s="6">
        <v>56.322164338508102</v>
      </c>
      <c r="AJ220" s="6">
        <v>1.67E-3</v>
      </c>
      <c r="AK220" s="6">
        <v>8.7000000000000001E-4</v>
      </c>
      <c r="AL220" s="33">
        <f t="shared" si="19"/>
        <v>328</v>
      </c>
      <c r="AM220" s="33">
        <f t="shared" si="20"/>
        <v>10.272630668242799</v>
      </c>
      <c r="AN220" s="29">
        <f t="shared" si="21"/>
        <v>831</v>
      </c>
      <c r="AO220" s="29">
        <f t="shared" si="22"/>
        <v>2.4500000000000002</v>
      </c>
      <c r="AP220" s="29">
        <f t="shared" si="23"/>
        <v>0.12</v>
      </c>
      <c r="AQ220" s="34">
        <f t="shared" si="24"/>
        <v>0.4081632653061224</v>
      </c>
    </row>
    <row r="221" spans="1:43" x14ac:dyDescent="0.75">
      <c r="A221" s="4" t="s">
        <v>259</v>
      </c>
      <c r="B221" s="22">
        <v>1276</v>
      </c>
      <c r="C221" s="22">
        <v>1.6240000000000001</v>
      </c>
      <c r="D221" s="22">
        <v>8.7999999999999995E-2</v>
      </c>
      <c r="E221" s="22">
        <v>16500</v>
      </c>
      <c r="F221" s="20">
        <v>18.214936247723099</v>
      </c>
      <c r="G221" s="22">
        <v>0.56087308338036901</v>
      </c>
      <c r="H221" s="18">
        <v>5.2200000000000003E-2</v>
      </c>
      <c r="I221" s="15">
        <v>1.10302504393596E-3</v>
      </c>
      <c r="J221" s="24">
        <v>0.67717000000000005</v>
      </c>
      <c r="K221" s="18">
        <v>0.39550000000000002</v>
      </c>
      <c r="L221" s="15">
        <v>1.08062226744593E-2</v>
      </c>
      <c r="M221" s="18">
        <v>5.4899999999999997E-2</v>
      </c>
      <c r="N221" s="16">
        <v>1.69047708203927E-3</v>
      </c>
      <c r="O221" s="24">
        <v>0.59987999999999997</v>
      </c>
      <c r="P221" s="10">
        <v>344</v>
      </c>
      <c r="Q221" s="6">
        <v>10.186345828549401</v>
      </c>
      <c r="R221" s="6">
        <v>12.6984015621123</v>
      </c>
      <c r="S221" s="10">
        <v>338.3</v>
      </c>
      <c r="T221" s="6">
        <v>7.8620462792025503</v>
      </c>
      <c r="U221" s="6">
        <v>10.2033726500305</v>
      </c>
      <c r="V221" s="10">
        <v>289</v>
      </c>
      <c r="W221" s="6">
        <v>44.247604342054402</v>
      </c>
      <c r="X221" s="6">
        <v>49.732675585364802</v>
      </c>
      <c r="Y221" s="6">
        <v>-1.68489506355304</v>
      </c>
      <c r="Z221" s="6">
        <v>-19.031141868512101</v>
      </c>
      <c r="AA221" s="7">
        <v>344</v>
      </c>
      <c r="AB221" s="7">
        <v>10.186345828549401</v>
      </c>
      <c r="AC221" s="7">
        <v>12.6984015621123</v>
      </c>
      <c r="AD221" s="13">
        <v>344</v>
      </c>
      <c r="AE221" s="6">
        <v>10.186345828549401</v>
      </c>
      <c r="AF221" s="13">
        <v>333.9</v>
      </c>
      <c r="AG221" s="6">
        <v>8.3016517450639107</v>
      </c>
      <c r="AH221" s="13">
        <v>258</v>
      </c>
      <c r="AI221" s="6">
        <v>38.630900714466797</v>
      </c>
      <c r="AJ221" s="6">
        <v>7.7999999999999999E-4</v>
      </c>
      <c r="AK221" s="6">
        <v>7.2999999999999996E-4</v>
      </c>
      <c r="AL221" s="33">
        <f t="shared" si="19"/>
        <v>344</v>
      </c>
      <c r="AM221" s="33">
        <f t="shared" si="20"/>
        <v>10.186345828549401</v>
      </c>
      <c r="AN221" s="29">
        <f t="shared" si="21"/>
        <v>1276</v>
      </c>
      <c r="AO221" s="29">
        <f t="shared" si="22"/>
        <v>1.6240000000000001</v>
      </c>
      <c r="AP221" s="29">
        <f t="shared" si="23"/>
        <v>8.7999999999999995E-2</v>
      </c>
      <c r="AQ221" s="34">
        <f t="shared" si="24"/>
        <v>0.61576354679802947</v>
      </c>
    </row>
    <row r="222" spans="1:43" x14ac:dyDescent="0.75">
      <c r="A222" s="4" t="s">
        <v>260</v>
      </c>
      <c r="B222" s="22">
        <v>1626</v>
      </c>
      <c r="C222" s="22">
        <v>1.3029999999999999</v>
      </c>
      <c r="D222" s="22">
        <v>7.0999999999999994E-2</v>
      </c>
      <c r="E222" s="22">
        <v>3228</v>
      </c>
      <c r="F222" s="20">
        <v>117.78563015312101</v>
      </c>
      <c r="G222" s="22">
        <v>4.0609518617943197</v>
      </c>
      <c r="H222" s="18">
        <v>4.9000000000000002E-2</v>
      </c>
      <c r="I222" s="15">
        <v>3.0158980500653099E-3</v>
      </c>
      <c r="J222" s="24">
        <v>0.56123999999999996</v>
      </c>
      <c r="K222" s="18">
        <v>5.7299999999999997E-2</v>
      </c>
      <c r="L222" s="15">
        <v>1.7875781874927799E-3</v>
      </c>
      <c r="M222" s="18">
        <v>8.4899999999999993E-3</v>
      </c>
      <c r="N222" s="16">
        <v>2.9271381629331999E-4</v>
      </c>
      <c r="O222" s="24">
        <v>0.78315999999999997</v>
      </c>
      <c r="P222" s="10">
        <v>54.5</v>
      </c>
      <c r="Q222" s="6">
        <v>1.8826593823092701</v>
      </c>
      <c r="R222" s="6">
        <v>2.2469257335153099</v>
      </c>
      <c r="S222" s="10">
        <v>56.6</v>
      </c>
      <c r="T222" s="6">
        <v>1.7060085202954201</v>
      </c>
      <c r="U222" s="6">
        <v>2.11118590630331</v>
      </c>
      <c r="V222" s="10">
        <v>143</v>
      </c>
      <c r="W222" s="6">
        <v>228.50777727832499</v>
      </c>
      <c r="X222" s="6">
        <v>232.474469356642</v>
      </c>
      <c r="Y222" s="6">
        <v>3.7102473498233199</v>
      </c>
      <c r="Z222" s="6">
        <v>61.888111888111901</v>
      </c>
      <c r="AA222" s="7">
        <v>54.5</v>
      </c>
      <c r="AB222" s="7">
        <v>1.8826593823092701</v>
      </c>
      <c r="AC222" s="7">
        <v>2.2469257335153099</v>
      </c>
      <c r="AD222" s="13">
        <v>54.4</v>
      </c>
      <c r="AE222" s="6">
        <v>1.8826593823092701</v>
      </c>
      <c r="AF222" s="13">
        <v>54.4</v>
      </c>
      <c r="AG222" s="6">
        <v>1.9073057099795501</v>
      </c>
      <c r="AH222" s="13">
        <v>54.5</v>
      </c>
      <c r="AI222" s="6">
        <v>225.93815403043499</v>
      </c>
      <c r="AJ222" s="6">
        <v>2.5999999999999999E-3</v>
      </c>
      <c r="AK222" s="6">
        <v>1.6000000000000001E-3</v>
      </c>
      <c r="AL222" s="33">
        <f t="shared" si="19"/>
        <v>54.5</v>
      </c>
      <c r="AM222" s="33">
        <f t="shared" si="20"/>
        <v>1.8826593823092701</v>
      </c>
      <c r="AN222" s="29">
        <f t="shared" si="21"/>
        <v>1626</v>
      </c>
      <c r="AO222" s="29">
        <f t="shared" si="22"/>
        <v>1.3029999999999999</v>
      </c>
      <c r="AP222" s="29">
        <f t="shared" si="23"/>
        <v>7.0999999999999994E-2</v>
      </c>
      <c r="AQ222" s="34">
        <f t="shared" si="24"/>
        <v>0.76745970836531086</v>
      </c>
    </row>
    <row r="223" spans="1:43" x14ac:dyDescent="0.75">
      <c r="A223" s="4" t="s">
        <v>261</v>
      </c>
      <c r="B223" s="22">
        <v>678</v>
      </c>
      <c r="C223" s="22">
        <v>2.64</v>
      </c>
      <c r="D223" s="22">
        <v>0.19</v>
      </c>
      <c r="E223" s="22">
        <v>90100</v>
      </c>
      <c r="F223" s="20">
        <v>4.7528517110266204</v>
      </c>
      <c r="G223" s="22">
        <v>0.173658323320761</v>
      </c>
      <c r="H223" s="18">
        <v>0.1201</v>
      </c>
      <c r="I223" s="15">
        <v>2.0856621081231301E-3</v>
      </c>
      <c r="J223" s="24">
        <v>0.37847999999999998</v>
      </c>
      <c r="K223" s="18">
        <v>3.48</v>
      </c>
      <c r="L223" s="15">
        <v>0.116757996145874</v>
      </c>
      <c r="M223" s="18">
        <v>0.2104</v>
      </c>
      <c r="N223" s="16">
        <v>7.6875344420951897E-3</v>
      </c>
      <c r="O223" s="24">
        <v>0.80423</v>
      </c>
      <c r="P223" s="10">
        <v>1230</v>
      </c>
      <c r="Q223" s="6">
        <v>40.913949279083802</v>
      </c>
      <c r="R223" s="6">
        <v>48.117451950978698</v>
      </c>
      <c r="S223" s="10">
        <v>1520</v>
      </c>
      <c r="T223" s="6">
        <v>26.686547905554601</v>
      </c>
      <c r="U223" s="6">
        <v>32.092322398974098</v>
      </c>
      <c r="V223" s="10">
        <v>1952</v>
      </c>
      <c r="W223" s="6">
        <v>32.2085054133535</v>
      </c>
      <c r="X223" s="6">
        <v>44.0937917219509</v>
      </c>
      <c r="Y223" s="6">
        <v>19.078947368421101</v>
      </c>
      <c r="Z223" s="6">
        <v>36.987704918032797</v>
      </c>
      <c r="AA223" s="7">
        <v>1230</v>
      </c>
      <c r="AB223" s="7">
        <v>40.913949279083802</v>
      </c>
      <c r="AC223" s="7">
        <v>48.117451950978698</v>
      </c>
      <c r="AD223" s="13">
        <v>1178</v>
      </c>
      <c r="AE223" s="6">
        <v>42.299033625030297</v>
      </c>
      <c r="AF223" s="13">
        <v>1196</v>
      </c>
      <c r="AG223" s="6">
        <v>37.2164458151966</v>
      </c>
      <c r="AH223" s="13">
        <v>1230</v>
      </c>
      <c r="AI223" s="6">
        <v>32.7767420736415</v>
      </c>
      <c r="AJ223" s="6">
        <v>4.7300000000000002E-2</v>
      </c>
      <c r="AK223" s="6">
        <v>5.7000000000000002E-3</v>
      </c>
      <c r="AL223" s="33">
        <f t="shared" si="19"/>
        <v>1230</v>
      </c>
      <c r="AM223" s="33">
        <f t="shared" si="20"/>
        <v>40.913949279083802</v>
      </c>
      <c r="AN223" s="29">
        <f t="shared" si="21"/>
        <v>678</v>
      </c>
      <c r="AO223" s="29">
        <f t="shared" si="22"/>
        <v>2.64</v>
      </c>
      <c r="AP223" s="29">
        <f t="shared" si="23"/>
        <v>0.19</v>
      </c>
      <c r="AQ223" s="34">
        <f t="shared" si="24"/>
        <v>0.37878787878787878</v>
      </c>
    </row>
    <row r="224" spans="1:43" x14ac:dyDescent="0.75">
      <c r="A224" s="4" t="s">
        <v>262</v>
      </c>
      <c r="B224" s="22">
        <v>222.1</v>
      </c>
      <c r="C224" s="22">
        <v>2.44</v>
      </c>
      <c r="D224" s="22">
        <v>0.13</v>
      </c>
      <c r="E224" s="22">
        <v>3090</v>
      </c>
      <c r="F224" s="20">
        <v>19.685039370078702</v>
      </c>
      <c r="G224" s="22">
        <v>0.68979188233278699</v>
      </c>
      <c r="H224" s="18">
        <v>5.2900000000000003E-2</v>
      </c>
      <c r="I224" s="15">
        <v>3.5103321194173399E-3</v>
      </c>
      <c r="J224" s="24">
        <v>0.39051999999999998</v>
      </c>
      <c r="K224" s="18">
        <v>0.371</v>
      </c>
      <c r="L224" s="15">
        <v>1.3823596766399099E-2</v>
      </c>
      <c r="M224" s="18">
        <v>5.0799999999999998E-2</v>
      </c>
      <c r="N224" s="16">
        <v>1.78010452322328E-3</v>
      </c>
      <c r="O224" s="24">
        <v>0.61853999999999998</v>
      </c>
      <c r="P224" s="10">
        <v>319</v>
      </c>
      <c r="Q224" s="6">
        <v>10.9721180276984</v>
      </c>
      <c r="R224" s="6">
        <v>13.0381786449285</v>
      </c>
      <c r="S224" s="10">
        <v>320</v>
      </c>
      <c r="T224" s="6">
        <v>10.427132106774</v>
      </c>
      <c r="U224" s="6">
        <v>12.1361526569305</v>
      </c>
      <c r="V224" s="10">
        <v>309</v>
      </c>
      <c r="W224" s="6">
        <v>151.756238782667</v>
      </c>
      <c r="X224" s="6">
        <v>153.96103881286001</v>
      </c>
      <c r="Y224" s="6">
        <v>0.3125</v>
      </c>
      <c r="Z224" s="6">
        <v>-3.2362459546925599</v>
      </c>
      <c r="AA224" s="7">
        <v>319</v>
      </c>
      <c r="AB224" s="7">
        <v>10.9721180276984</v>
      </c>
      <c r="AC224" s="7">
        <v>13.0381786449285</v>
      </c>
      <c r="AD224" s="13">
        <v>319</v>
      </c>
      <c r="AE224" s="6">
        <v>10.9721180276984</v>
      </c>
      <c r="AF224" s="13">
        <v>310</v>
      </c>
      <c r="AG224" s="6">
        <v>9.5300096522572506</v>
      </c>
      <c r="AH224" s="13">
        <v>240</v>
      </c>
      <c r="AI224" s="6">
        <v>143.613550925607</v>
      </c>
      <c r="AJ224" s="6">
        <v>2.5000000000000001E-3</v>
      </c>
      <c r="AK224" s="6">
        <v>2.3E-3</v>
      </c>
      <c r="AL224" s="33">
        <f t="shared" si="19"/>
        <v>319</v>
      </c>
      <c r="AM224" s="33">
        <f t="shared" si="20"/>
        <v>10.9721180276984</v>
      </c>
      <c r="AN224" s="29">
        <f t="shared" si="21"/>
        <v>222.1</v>
      </c>
      <c r="AO224" s="29">
        <f t="shared" si="22"/>
        <v>2.44</v>
      </c>
      <c r="AP224" s="29">
        <f t="shared" si="23"/>
        <v>0.13</v>
      </c>
      <c r="AQ224" s="34">
        <f t="shared" si="24"/>
        <v>0.4098360655737705</v>
      </c>
    </row>
    <row r="225" spans="1:43" x14ac:dyDescent="0.75">
      <c r="A225" s="4" t="s">
        <v>263</v>
      </c>
      <c r="B225" s="22">
        <v>515</v>
      </c>
      <c r="C225" s="22">
        <v>0.82799999999999996</v>
      </c>
      <c r="D225" s="22">
        <v>2.1000000000000001E-2</v>
      </c>
      <c r="E225" s="22">
        <v>3630</v>
      </c>
      <c r="F225" s="20">
        <v>41.305245766212302</v>
      </c>
      <c r="G225" s="22">
        <v>1.1308784909707399</v>
      </c>
      <c r="H225" s="18">
        <v>5.5399999999999998E-2</v>
      </c>
      <c r="I225" s="15">
        <v>3.1729235618117402E-3</v>
      </c>
      <c r="J225" s="24">
        <v>0.21901999999999999</v>
      </c>
      <c r="K225" s="18">
        <v>0.1857</v>
      </c>
      <c r="L225" s="15">
        <v>5.8183128111506596E-3</v>
      </c>
      <c r="M225" s="18">
        <v>2.4209999999999999E-2</v>
      </c>
      <c r="N225" s="16">
        <v>6.6283513772958497E-4</v>
      </c>
      <c r="O225" s="24">
        <v>0.43629000000000001</v>
      </c>
      <c r="P225" s="10">
        <v>154.19999999999999</v>
      </c>
      <c r="Q225" s="6">
        <v>4.1869138927628899</v>
      </c>
      <c r="R225" s="6">
        <v>5.4212273547364598</v>
      </c>
      <c r="S225" s="10">
        <v>172.8</v>
      </c>
      <c r="T225" s="6">
        <v>5.0005703120319502</v>
      </c>
      <c r="U225" s="6">
        <v>6.1581151716864504</v>
      </c>
      <c r="V225" s="10">
        <v>419</v>
      </c>
      <c r="W225" s="6">
        <v>221.70740295124301</v>
      </c>
      <c r="X225" s="6">
        <v>226.27495347340701</v>
      </c>
      <c r="Y225" s="6">
        <v>10.7638888888889</v>
      </c>
      <c r="Z225" s="6">
        <v>63.198090692124097</v>
      </c>
      <c r="AA225" s="7">
        <v>154.19999999999999</v>
      </c>
      <c r="AB225" s="7">
        <v>4.1869138927628899</v>
      </c>
      <c r="AC225" s="7">
        <v>5.4212273547364598</v>
      </c>
      <c r="AD225" s="13">
        <v>152.9</v>
      </c>
      <c r="AE225" s="6">
        <v>4.1869138927628899</v>
      </c>
      <c r="AF225" s="13">
        <v>152.69999999999999</v>
      </c>
      <c r="AG225" s="6">
        <v>4.3460905933465499</v>
      </c>
      <c r="AH225" s="13">
        <v>152</v>
      </c>
      <c r="AI225" s="6">
        <v>218.143271941595</v>
      </c>
      <c r="AJ225" s="6">
        <v>8.5000000000000006E-3</v>
      </c>
      <c r="AK225" s="6">
        <v>1.9E-3</v>
      </c>
      <c r="AL225" s="33">
        <f t="shared" si="19"/>
        <v>154.19999999999999</v>
      </c>
      <c r="AM225" s="33">
        <f t="shared" si="20"/>
        <v>4.1869138927628899</v>
      </c>
      <c r="AN225" s="29">
        <f t="shared" si="21"/>
        <v>515</v>
      </c>
      <c r="AO225" s="29">
        <f t="shared" si="22"/>
        <v>0.82799999999999996</v>
      </c>
      <c r="AP225" s="29">
        <f t="shared" si="23"/>
        <v>2.1000000000000001E-2</v>
      </c>
      <c r="AQ225" s="34">
        <f t="shared" si="24"/>
        <v>1.2077294685990339</v>
      </c>
    </row>
    <row r="226" spans="1:43" x14ac:dyDescent="0.75">
      <c r="A226" s="4" t="s">
        <v>264</v>
      </c>
      <c r="B226" s="22">
        <v>582</v>
      </c>
      <c r="C226" s="22">
        <v>4.28</v>
      </c>
      <c r="D226" s="22">
        <v>0.33</v>
      </c>
      <c r="E226" s="22">
        <v>82000</v>
      </c>
      <c r="F226" s="20">
        <v>4.7393364928909998</v>
      </c>
      <c r="G226" s="22">
        <v>0.212287553400066</v>
      </c>
      <c r="H226" s="18">
        <v>0.1249</v>
      </c>
      <c r="I226" s="15">
        <v>1.58404561047554E-3</v>
      </c>
      <c r="J226" s="24">
        <v>9.0829999999999994E-2</v>
      </c>
      <c r="K226" s="18">
        <v>3.64</v>
      </c>
      <c r="L226" s="15">
        <v>0.156420676178055</v>
      </c>
      <c r="M226" s="18">
        <v>0.21099999999999999</v>
      </c>
      <c r="N226" s="16">
        <v>9.4512541649243494E-3</v>
      </c>
      <c r="O226" s="24">
        <v>0.94277999999999995</v>
      </c>
      <c r="P226" s="10">
        <v>1230</v>
      </c>
      <c r="Q226" s="6">
        <v>49.6960698144267</v>
      </c>
      <c r="R226" s="6">
        <v>55.803775358514201</v>
      </c>
      <c r="S226" s="10">
        <v>1551</v>
      </c>
      <c r="T226" s="6">
        <v>34.252556116010403</v>
      </c>
      <c r="U226" s="6">
        <v>38.695104217067502</v>
      </c>
      <c r="V226" s="10">
        <v>2023</v>
      </c>
      <c r="W226" s="6">
        <v>24.578374579206201</v>
      </c>
      <c r="X226" s="6">
        <v>39.483277322405499</v>
      </c>
      <c r="Y226" s="6">
        <v>20.696324951644101</v>
      </c>
      <c r="Z226" s="6">
        <v>39.1992090954029</v>
      </c>
      <c r="AA226" s="7" t="s">
        <v>35</v>
      </c>
      <c r="AB226" s="7" t="s">
        <v>35</v>
      </c>
      <c r="AC226" s="7" t="s">
        <v>35</v>
      </c>
      <c r="AD226" s="13">
        <v>1172</v>
      </c>
      <c r="AE226" s="6">
        <v>51.237099400730798</v>
      </c>
      <c r="AF226" s="13">
        <v>1193</v>
      </c>
      <c r="AG226" s="6">
        <v>47.584268413840697</v>
      </c>
      <c r="AH226" s="13">
        <v>1230</v>
      </c>
      <c r="AI226" s="6">
        <v>43.562145229037696</v>
      </c>
      <c r="AJ226" s="6">
        <v>5.3199999999999997E-2</v>
      </c>
      <c r="AK226" s="6">
        <v>5.5999999999999999E-3</v>
      </c>
      <c r="AL226" s="33" t="str">
        <f t="shared" si="19"/>
        <v>Discordant</v>
      </c>
      <c r="AM226" s="33" t="str">
        <f t="shared" si="20"/>
        <v>Discordant</v>
      </c>
      <c r="AN226" s="29">
        <f t="shared" si="21"/>
        <v>582</v>
      </c>
      <c r="AO226" s="29">
        <f t="shared" si="22"/>
        <v>4.28</v>
      </c>
      <c r="AP226" s="29">
        <f t="shared" si="23"/>
        <v>0.33</v>
      </c>
      <c r="AQ226" s="34">
        <f t="shared" si="24"/>
        <v>0.23364485981308411</v>
      </c>
    </row>
    <row r="227" spans="1:43" x14ac:dyDescent="0.75">
      <c r="A227" s="4" t="s">
        <v>265</v>
      </c>
      <c r="B227" s="22">
        <v>1379</v>
      </c>
      <c r="C227" s="22">
        <v>3.93</v>
      </c>
      <c r="D227" s="22">
        <v>0.22</v>
      </c>
      <c r="E227" s="22">
        <v>25070</v>
      </c>
      <c r="F227" s="20">
        <v>16.7224080267559</v>
      </c>
      <c r="G227" s="22">
        <v>0.57717474244929301</v>
      </c>
      <c r="H227" s="18">
        <v>5.5500000000000001E-2</v>
      </c>
      <c r="I227" s="15">
        <v>9.4990292491413104E-4</v>
      </c>
      <c r="J227" s="24">
        <v>0.48705999999999999</v>
      </c>
      <c r="K227" s="18">
        <v>0.46200000000000002</v>
      </c>
      <c r="L227" s="15">
        <v>1.45976974567909E-2</v>
      </c>
      <c r="M227" s="18">
        <v>5.9799999999999999E-2</v>
      </c>
      <c r="N227" s="16">
        <v>2.06399996598837E-3</v>
      </c>
      <c r="O227" s="24">
        <v>0.79720999999999997</v>
      </c>
      <c r="P227" s="10">
        <v>374</v>
      </c>
      <c r="Q227" s="6">
        <v>12.7299812384107</v>
      </c>
      <c r="R227" s="6">
        <v>15.153574171123701</v>
      </c>
      <c r="S227" s="10">
        <v>385</v>
      </c>
      <c r="T227" s="6">
        <v>9.9802041615105708</v>
      </c>
      <c r="U227" s="6">
        <v>12.3365296073524</v>
      </c>
      <c r="V227" s="10">
        <v>428</v>
      </c>
      <c r="W227" s="6">
        <v>41.520224576907502</v>
      </c>
      <c r="X227" s="6">
        <v>50.682104558861496</v>
      </c>
      <c r="Y227" s="6">
        <v>2.8571428571428599</v>
      </c>
      <c r="Z227" s="6">
        <v>12.616822429906501</v>
      </c>
      <c r="AA227" s="7">
        <v>374</v>
      </c>
      <c r="AB227" s="7">
        <v>12.7299812384107</v>
      </c>
      <c r="AC227" s="7">
        <v>15.153574171123701</v>
      </c>
      <c r="AD227" s="13">
        <v>373</v>
      </c>
      <c r="AE227" s="6">
        <v>12.7299812384107</v>
      </c>
      <c r="AF227" s="13">
        <v>369</v>
      </c>
      <c r="AG227" s="6">
        <v>11.1956007031973</v>
      </c>
      <c r="AH227" s="13">
        <v>341</v>
      </c>
      <c r="AI227" s="6">
        <v>33.006909108803697</v>
      </c>
      <c r="AJ227" s="6">
        <v>3.0000000000000001E-3</v>
      </c>
      <c r="AK227" s="6">
        <v>1.2999999999999999E-3</v>
      </c>
      <c r="AL227" s="33">
        <f t="shared" si="19"/>
        <v>374</v>
      </c>
      <c r="AM227" s="33">
        <f t="shared" si="20"/>
        <v>12.7299812384107</v>
      </c>
      <c r="AN227" s="29">
        <f t="shared" si="21"/>
        <v>1379</v>
      </c>
      <c r="AO227" s="29">
        <f t="shared" si="22"/>
        <v>3.93</v>
      </c>
      <c r="AP227" s="29">
        <f t="shared" si="23"/>
        <v>0.22</v>
      </c>
      <c r="AQ227" s="34">
        <f t="shared" si="24"/>
        <v>0.2544529262086514</v>
      </c>
    </row>
    <row r="228" spans="1:43" x14ac:dyDescent="0.75">
      <c r="A228" s="4" t="s">
        <v>266</v>
      </c>
      <c r="B228" s="22">
        <v>159.5</v>
      </c>
      <c r="C228" s="22">
        <v>2.13</v>
      </c>
      <c r="D228" s="22">
        <v>0.14000000000000001</v>
      </c>
      <c r="E228" s="22">
        <v>1500</v>
      </c>
      <c r="F228" s="20">
        <v>29.8507462686567</v>
      </c>
      <c r="G228" s="22">
        <v>1.3079812379892199</v>
      </c>
      <c r="H228" s="18">
        <v>5.0099999999999999E-2</v>
      </c>
      <c r="I228" s="15">
        <v>5.7334569257989701E-3</v>
      </c>
      <c r="J228" s="24">
        <v>0.16747000000000001</v>
      </c>
      <c r="K228" s="18">
        <v>0.23200000000000001</v>
      </c>
      <c r="L228" s="15">
        <v>1.1847747964908799E-2</v>
      </c>
      <c r="M228" s="18">
        <v>3.3500000000000002E-2</v>
      </c>
      <c r="N228" s="16">
        <v>1.4678819443334E-3</v>
      </c>
      <c r="O228" s="24">
        <v>0.58986000000000005</v>
      </c>
      <c r="P228" s="10">
        <v>212</v>
      </c>
      <c r="Q228" s="6">
        <v>9.4243864382302096</v>
      </c>
      <c r="R228" s="6">
        <v>10.541344159498101</v>
      </c>
      <c r="S228" s="10">
        <v>211</v>
      </c>
      <c r="T228" s="6">
        <v>9.7587430933295192</v>
      </c>
      <c r="U228" s="6">
        <v>10.672713078192499</v>
      </c>
      <c r="V228" s="10">
        <v>180</v>
      </c>
      <c r="W228" s="6">
        <v>250.26926962894399</v>
      </c>
      <c r="X228" s="6">
        <v>251.488358344278</v>
      </c>
      <c r="Y228" s="6">
        <v>-0.47393364928909398</v>
      </c>
      <c r="Z228" s="6">
        <v>-17.7777777777778</v>
      </c>
      <c r="AA228" s="7">
        <v>212</v>
      </c>
      <c r="AB228" s="7">
        <v>9.4243864382302096</v>
      </c>
      <c r="AC228" s="7">
        <v>10.541344159498101</v>
      </c>
      <c r="AD228" s="13">
        <v>212</v>
      </c>
      <c r="AE228" s="6">
        <v>9.4243864382302096</v>
      </c>
      <c r="AF228" s="13">
        <v>210</v>
      </c>
      <c r="AG228" s="6">
        <v>9.2283295759095303</v>
      </c>
      <c r="AH228" s="13">
        <v>187</v>
      </c>
      <c r="AI228" s="6">
        <v>237.72155838418399</v>
      </c>
      <c r="AJ228" s="6">
        <v>8.9999999999999998E-4</v>
      </c>
      <c r="AK228" s="6">
        <v>4.0000000000000001E-3</v>
      </c>
      <c r="AL228" s="33">
        <f t="shared" si="19"/>
        <v>212</v>
      </c>
      <c r="AM228" s="33">
        <f t="shared" si="20"/>
        <v>9.4243864382302096</v>
      </c>
      <c r="AN228" s="29">
        <f t="shared" si="21"/>
        <v>159.5</v>
      </c>
      <c r="AO228" s="29">
        <f t="shared" si="22"/>
        <v>2.13</v>
      </c>
      <c r="AP228" s="29">
        <f t="shared" si="23"/>
        <v>0.14000000000000001</v>
      </c>
      <c r="AQ228" s="34">
        <f t="shared" si="24"/>
        <v>0.46948356807511737</v>
      </c>
    </row>
    <row r="229" spans="1:43" x14ac:dyDescent="0.75">
      <c r="A229" s="4" t="s">
        <v>267</v>
      </c>
      <c r="B229" s="22">
        <v>89.3</v>
      </c>
      <c r="C229" s="22">
        <v>0.82899999999999996</v>
      </c>
      <c r="D229" s="22">
        <v>5.0999999999999997E-2</v>
      </c>
      <c r="E229" s="22">
        <v>6190</v>
      </c>
      <c r="F229" s="20">
        <v>5.9952038369304601</v>
      </c>
      <c r="G229" s="22">
        <v>0.23156903124148201</v>
      </c>
      <c r="H229" s="18">
        <v>7.3099999999999998E-2</v>
      </c>
      <c r="I229" s="15">
        <v>2.9804575921452401E-3</v>
      </c>
      <c r="J229" s="24">
        <v>0.33766000000000002</v>
      </c>
      <c r="K229" s="18">
        <v>1.6819999999999999</v>
      </c>
      <c r="L229" s="15">
        <v>6.2638563839219605E-2</v>
      </c>
      <c r="M229" s="18">
        <v>0.1668</v>
      </c>
      <c r="N229" s="16">
        <v>6.4427691637680097E-3</v>
      </c>
      <c r="O229" s="24">
        <v>0.78556000000000004</v>
      </c>
      <c r="P229" s="10">
        <v>993</v>
      </c>
      <c r="Q229" s="6">
        <v>35.926894608673798</v>
      </c>
      <c r="R229" s="6">
        <v>41.527157297845903</v>
      </c>
      <c r="S229" s="10">
        <v>999</v>
      </c>
      <c r="T229" s="6">
        <v>24.105897628694699</v>
      </c>
      <c r="U229" s="6">
        <v>28.075061912492298</v>
      </c>
      <c r="V229" s="10">
        <v>1008</v>
      </c>
      <c r="W229" s="6">
        <v>83.709767011381601</v>
      </c>
      <c r="X229" s="6">
        <v>86.881536848043396</v>
      </c>
      <c r="Y229" s="6">
        <v>0.60060060060060005</v>
      </c>
      <c r="Z229" s="6">
        <v>1.4880952380952299</v>
      </c>
      <c r="AA229" s="7">
        <v>993</v>
      </c>
      <c r="AB229" s="7">
        <v>35.926894608673798</v>
      </c>
      <c r="AC229" s="7">
        <v>41.527157297845903</v>
      </c>
      <c r="AD229" s="13">
        <v>989</v>
      </c>
      <c r="AE229" s="6">
        <v>36.406465857354902</v>
      </c>
      <c r="AF229" s="13">
        <v>962</v>
      </c>
      <c r="AG229" s="6">
        <v>28.000112508436601</v>
      </c>
      <c r="AH229" s="13">
        <v>902</v>
      </c>
      <c r="AI229" s="6">
        <v>77.761494925829496</v>
      </c>
      <c r="AJ229" s="6">
        <v>5.1000000000000004E-3</v>
      </c>
      <c r="AK229" s="6">
        <v>2.8E-3</v>
      </c>
      <c r="AL229" s="33">
        <f t="shared" si="19"/>
        <v>993</v>
      </c>
      <c r="AM229" s="33">
        <f t="shared" si="20"/>
        <v>35.926894608673798</v>
      </c>
      <c r="AN229" s="29">
        <f t="shared" si="21"/>
        <v>89.3</v>
      </c>
      <c r="AO229" s="29">
        <f t="shared" si="22"/>
        <v>0.82899999999999996</v>
      </c>
      <c r="AP229" s="29">
        <f t="shared" si="23"/>
        <v>5.0999999999999997E-2</v>
      </c>
      <c r="AQ229" s="34">
        <f t="shared" si="24"/>
        <v>1.2062726176115803</v>
      </c>
    </row>
    <row r="230" spans="1:43" x14ac:dyDescent="0.75">
      <c r="A230" s="4" t="s">
        <v>268</v>
      </c>
      <c r="B230" s="22">
        <v>469</v>
      </c>
      <c r="C230" s="22">
        <v>9.74</v>
      </c>
      <c r="D230" s="22">
        <v>0.48</v>
      </c>
      <c r="E230" s="22">
        <v>29940</v>
      </c>
      <c r="F230" s="20">
        <v>6.7888662593346902</v>
      </c>
      <c r="G230" s="22">
        <v>0.265710529548845</v>
      </c>
      <c r="H230" s="18">
        <v>7.1800000000000003E-2</v>
      </c>
      <c r="I230" s="15">
        <v>1.2358606885288701E-3</v>
      </c>
      <c r="J230" s="24">
        <v>0.75846000000000002</v>
      </c>
      <c r="K230" s="18">
        <v>1.4530000000000001</v>
      </c>
      <c r="L230" s="15">
        <v>4.6617509998282701E-2</v>
      </c>
      <c r="M230" s="18">
        <v>0.14729999999999999</v>
      </c>
      <c r="N230" s="16">
        <v>5.76519841567486E-3</v>
      </c>
      <c r="O230" s="24">
        <v>0.90763000000000005</v>
      </c>
      <c r="P230" s="10">
        <v>885</v>
      </c>
      <c r="Q230" s="6">
        <v>32.116914207006502</v>
      </c>
      <c r="R230" s="6">
        <v>37.166714142012701</v>
      </c>
      <c r="S230" s="10">
        <v>910</v>
      </c>
      <c r="T230" s="6">
        <v>19.1862003993574</v>
      </c>
      <c r="U230" s="6">
        <v>23.513237998569601</v>
      </c>
      <c r="V230" s="10">
        <v>975</v>
      </c>
      <c r="W230" s="6">
        <v>36.498511668785902</v>
      </c>
      <c r="X230" s="6">
        <v>44.230979274067998</v>
      </c>
      <c r="Y230" s="6">
        <v>2.7472527472527402</v>
      </c>
      <c r="Z230" s="6">
        <v>9.2307692307692299</v>
      </c>
      <c r="AA230" s="7">
        <v>885</v>
      </c>
      <c r="AB230" s="7">
        <v>32.116914207006502</v>
      </c>
      <c r="AC230" s="7">
        <v>37.166714142012701</v>
      </c>
      <c r="AD230" s="13">
        <v>880</v>
      </c>
      <c r="AE230" s="6">
        <v>33.078092118201397</v>
      </c>
      <c r="AF230" s="13">
        <v>866</v>
      </c>
      <c r="AG230" s="6">
        <v>25.996832225567498</v>
      </c>
      <c r="AH230" s="13">
        <v>837</v>
      </c>
      <c r="AI230" s="6">
        <v>29.6407380818444</v>
      </c>
      <c r="AJ230" s="6">
        <v>6.3E-3</v>
      </c>
      <c r="AK230" s="6">
        <v>2.7000000000000001E-3</v>
      </c>
      <c r="AL230" s="33">
        <f t="shared" si="19"/>
        <v>885</v>
      </c>
      <c r="AM230" s="33">
        <f t="shared" si="20"/>
        <v>32.116914207006502</v>
      </c>
      <c r="AN230" s="29">
        <f t="shared" si="21"/>
        <v>469</v>
      </c>
      <c r="AO230" s="29">
        <f t="shared" si="22"/>
        <v>9.74</v>
      </c>
      <c r="AP230" s="29">
        <f t="shared" si="23"/>
        <v>0.48</v>
      </c>
      <c r="AQ230" s="34">
        <f t="shared" si="24"/>
        <v>0.10266940451745379</v>
      </c>
    </row>
    <row r="231" spans="1:43" x14ac:dyDescent="0.75">
      <c r="A231" s="4" t="s">
        <v>269</v>
      </c>
      <c r="B231" s="22">
        <v>123.2</v>
      </c>
      <c r="C231" s="22">
        <v>1.4530000000000001</v>
      </c>
      <c r="D231" s="22">
        <v>9.4E-2</v>
      </c>
      <c r="E231" s="22">
        <v>1552</v>
      </c>
      <c r="F231" s="20">
        <v>25.3164556962025</v>
      </c>
      <c r="G231" s="22">
        <v>0.99566340906919404</v>
      </c>
      <c r="H231" s="18">
        <v>5.2600000000000001E-2</v>
      </c>
      <c r="I231" s="15">
        <v>5.7294062975247802E-3</v>
      </c>
      <c r="J231" s="24">
        <v>0.49419999999999997</v>
      </c>
      <c r="K231" s="18">
        <v>0.28499999999999998</v>
      </c>
      <c r="L231" s="15">
        <v>1.10572203107291E-2</v>
      </c>
      <c r="M231" s="18">
        <v>3.95E-2</v>
      </c>
      <c r="N231" s="16">
        <v>1.5534838340002101E-3</v>
      </c>
      <c r="O231" s="24">
        <v>0.57235000000000003</v>
      </c>
      <c r="P231" s="10">
        <v>249</v>
      </c>
      <c r="Q231" s="6">
        <v>9.4416035290706404</v>
      </c>
      <c r="R231" s="6">
        <v>10.944935811606801</v>
      </c>
      <c r="S231" s="10">
        <v>254</v>
      </c>
      <c r="T231" s="6">
        <v>8.7077077310396298</v>
      </c>
      <c r="U231" s="6">
        <v>10.0860188516495</v>
      </c>
      <c r="V231" s="10">
        <v>290</v>
      </c>
      <c r="W231" s="6">
        <v>314.84259655678198</v>
      </c>
      <c r="X231" s="6">
        <v>316.57259818519202</v>
      </c>
      <c r="Y231" s="6">
        <v>1.9685039370078701</v>
      </c>
      <c r="Z231" s="6">
        <v>14.137931034482699</v>
      </c>
      <c r="AA231" s="7">
        <v>249</v>
      </c>
      <c r="AB231" s="7">
        <v>9.4416035290706404</v>
      </c>
      <c r="AC231" s="7">
        <v>10.944935811606801</v>
      </c>
      <c r="AD231" s="13">
        <v>249</v>
      </c>
      <c r="AE231" s="6">
        <v>9.9231485527608108</v>
      </c>
      <c r="AF231" s="13">
        <v>246</v>
      </c>
      <c r="AG231" s="6">
        <v>9.6813312064616106</v>
      </c>
      <c r="AH231" s="13">
        <v>225</v>
      </c>
      <c r="AI231" s="6">
        <v>309.23936619812201</v>
      </c>
      <c r="AJ231" s="6">
        <v>2.8E-3</v>
      </c>
      <c r="AK231" s="6">
        <v>3.2000000000000002E-3</v>
      </c>
      <c r="AL231" s="33">
        <f t="shared" si="19"/>
        <v>249</v>
      </c>
      <c r="AM231" s="33">
        <f t="shared" si="20"/>
        <v>9.4416035290706404</v>
      </c>
      <c r="AN231" s="29">
        <f t="shared" si="21"/>
        <v>123.2</v>
      </c>
      <c r="AO231" s="29">
        <f t="shared" si="22"/>
        <v>1.4530000000000001</v>
      </c>
      <c r="AP231" s="29">
        <f t="shared" si="23"/>
        <v>9.4E-2</v>
      </c>
      <c r="AQ231" s="34">
        <f t="shared" si="24"/>
        <v>0.68823124569855465</v>
      </c>
    </row>
    <row r="232" spans="1:43" x14ac:dyDescent="0.75">
      <c r="A232" s="4" t="s">
        <v>270</v>
      </c>
      <c r="B232" s="22">
        <v>158.19999999999999</v>
      </c>
      <c r="C232" s="22">
        <v>11.01</v>
      </c>
      <c r="D232" s="22">
        <v>0.51</v>
      </c>
      <c r="E232" s="22">
        <v>4040</v>
      </c>
      <c r="F232" s="20">
        <v>13.297872340425499</v>
      </c>
      <c r="G232" s="22">
        <v>0.49729172112581799</v>
      </c>
      <c r="H232" s="18">
        <v>5.79E-2</v>
      </c>
      <c r="I232" s="15">
        <v>3.19857362202883E-3</v>
      </c>
      <c r="J232" s="24">
        <v>0.44063000000000002</v>
      </c>
      <c r="K232" s="18">
        <v>0.59899999999999998</v>
      </c>
      <c r="L232" s="15">
        <v>2.1219260429147801E-2</v>
      </c>
      <c r="M232" s="18">
        <v>7.5200000000000003E-2</v>
      </c>
      <c r="N232" s="16">
        <v>2.8122045746353502E-3</v>
      </c>
      <c r="O232" s="24">
        <v>0.58465999999999996</v>
      </c>
      <c r="P232" s="10">
        <v>467</v>
      </c>
      <c r="Q232" s="6">
        <v>16.867943298030099</v>
      </c>
      <c r="R232" s="6">
        <v>19.7067132670775</v>
      </c>
      <c r="S232" s="10">
        <v>476</v>
      </c>
      <c r="T232" s="6">
        <v>13.529381709168</v>
      </c>
      <c r="U232" s="6">
        <v>16.029419642001098</v>
      </c>
      <c r="V232" s="10">
        <v>512</v>
      </c>
      <c r="W232" s="6">
        <v>132.887400905877</v>
      </c>
      <c r="X232" s="6">
        <v>135.74128950219699</v>
      </c>
      <c r="Y232" s="6">
        <v>1.8907563025210099</v>
      </c>
      <c r="Z232" s="6">
        <v>8.7890625</v>
      </c>
      <c r="AA232" s="7">
        <v>467</v>
      </c>
      <c r="AB232" s="7">
        <v>16.867943298030099</v>
      </c>
      <c r="AC232" s="7">
        <v>19.7067132670775</v>
      </c>
      <c r="AD232" s="13">
        <v>466</v>
      </c>
      <c r="AE232" s="6">
        <v>16.867943298030099</v>
      </c>
      <c r="AF232" s="13">
        <v>453</v>
      </c>
      <c r="AG232" s="6">
        <v>13.529381709168</v>
      </c>
      <c r="AH232" s="13">
        <v>383</v>
      </c>
      <c r="AI232" s="6">
        <v>125.615052121628</v>
      </c>
      <c r="AJ232" s="6">
        <v>4.4000000000000003E-3</v>
      </c>
      <c r="AK232" s="6">
        <v>1.8E-3</v>
      </c>
      <c r="AL232" s="33">
        <f t="shared" si="19"/>
        <v>467</v>
      </c>
      <c r="AM232" s="33">
        <f t="shared" si="20"/>
        <v>16.867943298030099</v>
      </c>
      <c r="AN232" s="29">
        <f t="shared" si="21"/>
        <v>158.19999999999999</v>
      </c>
      <c r="AO232" s="29">
        <f t="shared" si="22"/>
        <v>11.01</v>
      </c>
      <c r="AP232" s="29">
        <f t="shared" si="23"/>
        <v>0.51</v>
      </c>
      <c r="AQ232" s="34">
        <f t="shared" si="24"/>
        <v>9.0826521344232511E-2</v>
      </c>
    </row>
    <row r="233" spans="1:43" x14ac:dyDescent="0.75">
      <c r="A233" s="4" t="s">
        <v>271</v>
      </c>
      <c r="B233" s="22">
        <v>389</v>
      </c>
      <c r="C233" s="22">
        <v>2.85</v>
      </c>
      <c r="D233" s="22">
        <v>0.19</v>
      </c>
      <c r="E233" s="22">
        <v>7500</v>
      </c>
      <c r="F233" s="20">
        <v>18.587360594795499</v>
      </c>
      <c r="G233" s="22">
        <v>0.64768616416005098</v>
      </c>
      <c r="H233" s="18">
        <v>5.2900000000000003E-2</v>
      </c>
      <c r="I233" s="15">
        <v>1.7946240336106499E-3</v>
      </c>
      <c r="J233" s="24">
        <v>0.29892000000000002</v>
      </c>
      <c r="K233" s="18">
        <v>0.39300000000000002</v>
      </c>
      <c r="L233" s="15">
        <v>1.4186731718052599E-2</v>
      </c>
      <c r="M233" s="18">
        <v>5.3800000000000001E-2</v>
      </c>
      <c r="N233" s="16">
        <v>1.8746887409914199E-3</v>
      </c>
      <c r="O233" s="24">
        <v>0.85231000000000001</v>
      </c>
      <c r="P233" s="10">
        <v>338</v>
      </c>
      <c r="Q233" s="6">
        <v>11.707533080073601</v>
      </c>
      <c r="R233" s="6">
        <v>13.870428502117999</v>
      </c>
      <c r="S233" s="10">
        <v>336</v>
      </c>
      <c r="T233" s="6">
        <v>10.1672369710799</v>
      </c>
      <c r="U233" s="6">
        <v>12.0534954221002</v>
      </c>
      <c r="V233" s="10">
        <v>318</v>
      </c>
      <c r="W233" s="6">
        <v>74.291780820181202</v>
      </c>
      <c r="X233" s="6">
        <v>78.294445147073503</v>
      </c>
      <c r="Y233" s="6">
        <v>-0.59523809523808802</v>
      </c>
      <c r="Z233" s="6">
        <v>-6.2893081761006302</v>
      </c>
      <c r="AA233" s="7">
        <v>338</v>
      </c>
      <c r="AB233" s="7">
        <v>11.707533080073601</v>
      </c>
      <c r="AC233" s="7">
        <v>13.870428502117999</v>
      </c>
      <c r="AD233" s="13">
        <v>337</v>
      </c>
      <c r="AE233" s="6">
        <v>11.707533080073601</v>
      </c>
      <c r="AF233" s="13">
        <v>330</v>
      </c>
      <c r="AG233" s="6">
        <v>10.1672369710799</v>
      </c>
      <c r="AH233" s="13">
        <v>269</v>
      </c>
      <c r="AI233" s="6">
        <v>70.489153048067294</v>
      </c>
      <c r="AJ233" s="6">
        <v>1.39E-3</v>
      </c>
      <c r="AK233" s="6">
        <v>8.3000000000000001E-4</v>
      </c>
      <c r="AL233" s="33">
        <f t="shared" si="19"/>
        <v>338</v>
      </c>
      <c r="AM233" s="33">
        <f t="shared" si="20"/>
        <v>11.707533080073601</v>
      </c>
      <c r="AN233" s="29">
        <f t="shared" si="21"/>
        <v>389</v>
      </c>
      <c r="AO233" s="29">
        <f t="shared" si="22"/>
        <v>2.85</v>
      </c>
      <c r="AP233" s="29">
        <f t="shared" si="23"/>
        <v>0.19</v>
      </c>
      <c r="AQ233" s="34">
        <f t="shared" si="24"/>
        <v>0.35087719298245612</v>
      </c>
    </row>
    <row r="234" spans="1:43" x14ac:dyDescent="0.75">
      <c r="A234" s="4" t="s">
        <v>272</v>
      </c>
      <c r="B234" s="22">
        <v>448</v>
      </c>
      <c r="C234" s="22">
        <v>1.218</v>
      </c>
      <c r="D234" s="22">
        <v>5.8000000000000003E-2</v>
      </c>
      <c r="E234" s="22">
        <v>5880</v>
      </c>
      <c r="F234" s="20">
        <v>26.595744680851102</v>
      </c>
      <c r="G234" s="22">
        <v>0.91518726472621403</v>
      </c>
      <c r="H234" s="18">
        <v>5.1200000000000002E-2</v>
      </c>
      <c r="I234" s="15">
        <v>2.0984094327330801E-3</v>
      </c>
      <c r="J234" s="24">
        <v>0.61275999999999997</v>
      </c>
      <c r="K234" s="18">
        <v>0.26479999999999998</v>
      </c>
      <c r="L234" s="15">
        <v>7.8253541930317604E-3</v>
      </c>
      <c r="M234" s="18">
        <v>3.7600000000000001E-2</v>
      </c>
      <c r="N234" s="16">
        <v>1.2938551473793301E-3</v>
      </c>
      <c r="O234" s="24">
        <v>0.71321000000000001</v>
      </c>
      <c r="P234" s="10">
        <v>237.6</v>
      </c>
      <c r="Q234" s="6">
        <v>8.0301729307741105</v>
      </c>
      <c r="R234" s="6">
        <v>9.6101891927069794</v>
      </c>
      <c r="S234" s="10">
        <v>238.4</v>
      </c>
      <c r="T234" s="6">
        <v>6.2822418739475898</v>
      </c>
      <c r="U234" s="6">
        <v>7.9087498614375296</v>
      </c>
      <c r="V234" s="10">
        <v>239</v>
      </c>
      <c r="W234" s="6">
        <v>97.605268521821898</v>
      </c>
      <c r="X234" s="6">
        <v>101.313761336423</v>
      </c>
      <c r="Y234" s="6">
        <v>0.335570469798668</v>
      </c>
      <c r="Z234" s="6">
        <v>0.58577405857739995</v>
      </c>
      <c r="AA234" s="7">
        <v>237.6</v>
      </c>
      <c r="AB234" s="7">
        <v>8.0301729307741105</v>
      </c>
      <c r="AC234" s="7">
        <v>9.6101891927069794</v>
      </c>
      <c r="AD234" s="13">
        <v>237.3</v>
      </c>
      <c r="AE234" s="6">
        <v>8.1170288466986005</v>
      </c>
      <c r="AF234" s="13">
        <v>232.5</v>
      </c>
      <c r="AG234" s="6">
        <v>7.1986334093896298</v>
      </c>
      <c r="AH234" s="13">
        <v>179</v>
      </c>
      <c r="AI234" s="6">
        <v>91.247473626489807</v>
      </c>
      <c r="AJ234" s="6">
        <v>1.9E-3</v>
      </c>
      <c r="AK234" s="6">
        <v>1.6000000000000001E-3</v>
      </c>
      <c r="AL234" s="33">
        <f t="shared" si="19"/>
        <v>237.6</v>
      </c>
      <c r="AM234" s="33">
        <f t="shared" si="20"/>
        <v>8.0301729307741105</v>
      </c>
      <c r="AN234" s="29">
        <f t="shared" si="21"/>
        <v>448</v>
      </c>
      <c r="AO234" s="29">
        <f t="shared" si="22"/>
        <v>1.218</v>
      </c>
      <c r="AP234" s="29">
        <f t="shared" si="23"/>
        <v>5.8000000000000003E-2</v>
      </c>
      <c r="AQ234" s="34">
        <f t="shared" si="24"/>
        <v>0.82101806239737274</v>
      </c>
    </row>
    <row r="235" spans="1:43" x14ac:dyDescent="0.75">
      <c r="A235" s="4" t="s">
        <v>273</v>
      </c>
      <c r="B235" s="22">
        <v>567</v>
      </c>
      <c r="C235" s="22">
        <v>2.5499999999999998</v>
      </c>
      <c r="D235" s="22">
        <v>0.3</v>
      </c>
      <c r="E235" s="22">
        <v>81700</v>
      </c>
      <c r="F235" s="20">
        <v>5.3763440860215104</v>
      </c>
      <c r="G235" s="22">
        <v>0.24888695617133999</v>
      </c>
      <c r="H235" s="18">
        <v>0.1154</v>
      </c>
      <c r="I235" s="15">
        <v>2.80409463686601E-3</v>
      </c>
      <c r="J235" s="24">
        <v>0.34356999999999999</v>
      </c>
      <c r="K235" s="18">
        <v>2.96</v>
      </c>
      <c r="L235" s="15">
        <v>0.142204675928747</v>
      </c>
      <c r="M235" s="18">
        <v>0.186</v>
      </c>
      <c r="N235" s="16">
        <v>8.6104931357036604E-3</v>
      </c>
      <c r="O235" s="24">
        <v>0.76910000000000001</v>
      </c>
      <c r="P235" s="10">
        <v>1099</v>
      </c>
      <c r="Q235" s="6">
        <v>47.7277296769741</v>
      </c>
      <c r="R235" s="6">
        <v>52.914869506131097</v>
      </c>
      <c r="S235" s="10">
        <v>1389</v>
      </c>
      <c r="T235" s="6">
        <v>37.367814373643</v>
      </c>
      <c r="U235" s="6">
        <v>41.116564755827497</v>
      </c>
      <c r="V235" s="10">
        <v>1875</v>
      </c>
      <c r="W235" s="6">
        <v>45.199721875155603</v>
      </c>
      <c r="X235" s="6">
        <v>56.791332846450402</v>
      </c>
      <c r="Y235" s="6">
        <v>20.8783297336213</v>
      </c>
      <c r="Z235" s="6">
        <v>41.386666666666699</v>
      </c>
      <c r="AA235" s="7" t="s">
        <v>35</v>
      </c>
      <c r="AB235" s="7" t="s">
        <v>35</v>
      </c>
      <c r="AC235" s="7" t="s">
        <v>35</v>
      </c>
      <c r="AD235" s="13">
        <v>1052</v>
      </c>
      <c r="AE235" s="6">
        <v>48.779013726379503</v>
      </c>
      <c r="AF235" s="13">
        <v>1067</v>
      </c>
      <c r="AG235" s="6">
        <v>46.0917514427803</v>
      </c>
      <c r="AH235" s="13">
        <v>1099</v>
      </c>
      <c r="AI235" s="6">
        <v>43.470816159711397</v>
      </c>
      <c r="AJ235" s="6">
        <v>4.8300000000000003E-2</v>
      </c>
      <c r="AK235" s="6">
        <v>7.6E-3</v>
      </c>
      <c r="AL235" s="33" t="str">
        <f t="shared" si="19"/>
        <v>Discordant</v>
      </c>
      <c r="AM235" s="33" t="str">
        <f t="shared" si="20"/>
        <v>Discordant</v>
      </c>
      <c r="AN235" s="29">
        <f t="shared" si="21"/>
        <v>567</v>
      </c>
      <c r="AO235" s="29">
        <f t="shared" si="22"/>
        <v>2.5499999999999998</v>
      </c>
      <c r="AP235" s="29">
        <f t="shared" si="23"/>
        <v>0.3</v>
      </c>
      <c r="AQ235" s="34">
        <f t="shared" si="24"/>
        <v>0.39215686274509809</v>
      </c>
    </row>
    <row r="236" spans="1:43" x14ac:dyDescent="0.75">
      <c r="A236" s="4" t="s">
        <v>274</v>
      </c>
      <c r="B236" s="22">
        <v>556</v>
      </c>
      <c r="C236" s="22">
        <v>2.1760000000000002</v>
      </c>
      <c r="D236" s="22">
        <v>7.3999999999999996E-2</v>
      </c>
      <c r="E236" s="22">
        <v>10300</v>
      </c>
      <c r="F236" s="20">
        <v>22.779043280182201</v>
      </c>
      <c r="G236" s="22">
        <v>0.72962811012698503</v>
      </c>
      <c r="H236" s="18">
        <v>5.7700000000000001E-2</v>
      </c>
      <c r="I236" s="15">
        <v>1.60571586094533E-3</v>
      </c>
      <c r="J236" s="24">
        <v>0.58928000000000003</v>
      </c>
      <c r="K236" s="18">
        <v>0.34860000000000002</v>
      </c>
      <c r="L236" s="15">
        <v>1.03539113050866E-2</v>
      </c>
      <c r="M236" s="18">
        <v>4.3900000000000002E-2</v>
      </c>
      <c r="N236" s="16">
        <v>1.4061465901178301E-3</v>
      </c>
      <c r="O236" s="24">
        <v>0.66715999999999998</v>
      </c>
      <c r="P236" s="10">
        <v>277</v>
      </c>
      <c r="Q236" s="6">
        <v>8.6188850497463907</v>
      </c>
      <c r="R236" s="6">
        <v>10.5746210067735</v>
      </c>
      <c r="S236" s="10">
        <v>303.5</v>
      </c>
      <c r="T236" s="6">
        <v>7.8118521013686797</v>
      </c>
      <c r="U236" s="6">
        <v>9.8087027138110301</v>
      </c>
      <c r="V236" s="10">
        <v>512</v>
      </c>
      <c r="W236" s="6">
        <v>208.44155367637501</v>
      </c>
      <c r="X236" s="6">
        <v>229.639723892278</v>
      </c>
      <c r="Y236" s="6">
        <v>8.7314662273476102</v>
      </c>
      <c r="Z236" s="6">
        <v>45.8984375</v>
      </c>
      <c r="AA236" s="7">
        <v>277</v>
      </c>
      <c r="AB236" s="7">
        <v>8.6188850497463907</v>
      </c>
      <c r="AC236" s="7">
        <v>10.5746210067735</v>
      </c>
      <c r="AD236" s="13">
        <v>274.89999999999998</v>
      </c>
      <c r="AE236" s="6">
        <v>8.7381536665786399</v>
      </c>
      <c r="AF236" s="13">
        <v>274.2</v>
      </c>
      <c r="AG236" s="6">
        <v>8.47948779429856</v>
      </c>
      <c r="AH236" s="13">
        <v>272.39999999999998</v>
      </c>
      <c r="AI236" s="6">
        <v>206.361979489975</v>
      </c>
      <c r="AJ236" s="6">
        <v>7.7999999999999996E-3</v>
      </c>
      <c r="AK236" s="6">
        <v>1.8E-3</v>
      </c>
      <c r="AL236" s="33">
        <f t="shared" si="19"/>
        <v>277</v>
      </c>
      <c r="AM236" s="33">
        <f t="shared" si="20"/>
        <v>8.6188850497463907</v>
      </c>
      <c r="AN236" s="29">
        <f t="shared" si="21"/>
        <v>556</v>
      </c>
      <c r="AO236" s="29">
        <f t="shared" si="22"/>
        <v>2.1760000000000002</v>
      </c>
      <c r="AP236" s="29">
        <f t="shared" si="23"/>
        <v>7.3999999999999996E-2</v>
      </c>
      <c r="AQ236" s="34">
        <f t="shared" si="24"/>
        <v>0.45955882352941174</v>
      </c>
    </row>
    <row r="237" spans="1:43" x14ac:dyDescent="0.75">
      <c r="A237" s="4" t="s">
        <v>275</v>
      </c>
      <c r="B237" s="22">
        <v>455</v>
      </c>
      <c r="C237" s="22">
        <v>2.29</v>
      </c>
      <c r="D237" s="22">
        <v>0.11</v>
      </c>
      <c r="E237" s="22">
        <v>9260</v>
      </c>
      <c r="F237" s="20">
        <v>19.6078431372549</v>
      </c>
      <c r="G237" s="22">
        <v>0.63691595154709102</v>
      </c>
      <c r="H237" s="18">
        <v>5.4199999999999998E-2</v>
      </c>
      <c r="I237" s="15">
        <v>1.83718045039356E-3</v>
      </c>
      <c r="J237" s="24">
        <v>0.48415999999999998</v>
      </c>
      <c r="K237" s="18">
        <v>0.38100000000000001</v>
      </c>
      <c r="L237" s="15">
        <v>1.2283429112426201E-2</v>
      </c>
      <c r="M237" s="18">
        <v>5.0999999999999997E-2</v>
      </c>
      <c r="N237" s="16">
        <v>1.6566183899739801E-3</v>
      </c>
      <c r="O237" s="24">
        <v>0.50627999999999995</v>
      </c>
      <c r="P237" s="10">
        <v>320</v>
      </c>
      <c r="Q237" s="6">
        <v>10.1446460563903</v>
      </c>
      <c r="R237" s="6">
        <v>12.3649875890082</v>
      </c>
      <c r="S237" s="10">
        <v>327.60000000000002</v>
      </c>
      <c r="T237" s="6">
        <v>9.0084519674832002</v>
      </c>
      <c r="U237" s="6">
        <v>11.010598333435301</v>
      </c>
      <c r="V237" s="10">
        <v>366</v>
      </c>
      <c r="W237" s="6">
        <v>84.6653638782808</v>
      </c>
      <c r="X237" s="6">
        <v>89.915068522439995</v>
      </c>
      <c r="Y237" s="6">
        <v>2.3199023199023299</v>
      </c>
      <c r="Z237" s="6">
        <v>12.568306010929</v>
      </c>
      <c r="AA237" s="7">
        <v>320</v>
      </c>
      <c r="AB237" s="7">
        <v>10.1446460563903</v>
      </c>
      <c r="AC237" s="7">
        <v>12.3649875890082</v>
      </c>
      <c r="AD237" s="13">
        <v>319</v>
      </c>
      <c r="AE237" s="6">
        <v>10.1446460563903</v>
      </c>
      <c r="AF237" s="13">
        <v>312.39999999999998</v>
      </c>
      <c r="AG237" s="6">
        <v>9.1275339961268802</v>
      </c>
      <c r="AH237" s="13">
        <v>254</v>
      </c>
      <c r="AI237" s="6">
        <v>73.941489305001795</v>
      </c>
      <c r="AJ237" s="6">
        <v>3.7000000000000002E-3</v>
      </c>
      <c r="AK237" s="6">
        <v>1.8E-3</v>
      </c>
      <c r="AL237" s="33">
        <f t="shared" si="19"/>
        <v>320</v>
      </c>
      <c r="AM237" s="33">
        <f t="shared" si="20"/>
        <v>10.1446460563903</v>
      </c>
      <c r="AN237" s="29">
        <f t="shared" si="21"/>
        <v>455</v>
      </c>
      <c r="AO237" s="29">
        <f t="shared" si="22"/>
        <v>2.29</v>
      </c>
      <c r="AP237" s="29">
        <f t="shared" si="23"/>
        <v>0.11</v>
      </c>
      <c r="AQ237" s="34">
        <f t="shared" si="24"/>
        <v>0.4366812227074236</v>
      </c>
    </row>
    <row r="238" spans="1:43" x14ac:dyDescent="0.75">
      <c r="A238" s="4" t="s">
        <v>276</v>
      </c>
      <c r="B238" s="22">
        <v>16.8</v>
      </c>
      <c r="C238" s="22">
        <v>0.36699999999999999</v>
      </c>
      <c r="D238" s="22">
        <v>1.7000000000000001E-2</v>
      </c>
      <c r="E238" s="22">
        <v>29300</v>
      </c>
      <c r="F238" s="20">
        <v>3.3783783783783798</v>
      </c>
      <c r="G238" s="22">
        <v>0.18012035357596801</v>
      </c>
      <c r="H238" s="18">
        <v>0.79</v>
      </c>
      <c r="I238" s="15">
        <v>1.3875448474347501E-2</v>
      </c>
      <c r="J238" s="24">
        <v>8.6223999999999995E-2</v>
      </c>
      <c r="K238" s="18">
        <v>32.200000000000003</v>
      </c>
      <c r="L238" s="15">
        <v>1.6661134698453199</v>
      </c>
      <c r="M238" s="18">
        <v>0.29599999999999999</v>
      </c>
      <c r="N238" s="16">
        <v>1.5781424898911999E-2</v>
      </c>
      <c r="O238" s="24">
        <v>0.94820000000000004</v>
      </c>
      <c r="P238" s="10">
        <v>1660</v>
      </c>
      <c r="Q238" s="6">
        <v>76.113970921934595</v>
      </c>
      <c r="R238" s="6">
        <v>83.069478021386502</v>
      </c>
      <c r="S238" s="10">
        <v>3540</v>
      </c>
      <c r="T238" s="6">
        <v>50.740703878023098</v>
      </c>
      <c r="U238" s="6">
        <v>55.407302350349603</v>
      </c>
      <c r="V238" s="10">
        <v>4939</v>
      </c>
      <c r="W238" s="6">
        <v>40.159565503556898</v>
      </c>
      <c r="X238" s="6">
        <v>52.3678883127807</v>
      </c>
      <c r="Y238" s="6">
        <v>53.107344632768402</v>
      </c>
      <c r="Z238" s="6">
        <v>66.389957481271495</v>
      </c>
      <c r="AA238" s="7" t="s">
        <v>35</v>
      </c>
      <c r="AB238" s="7" t="s">
        <v>35</v>
      </c>
      <c r="AC238" s="7" t="s">
        <v>35</v>
      </c>
      <c r="AD238" s="13">
        <v>743</v>
      </c>
      <c r="AE238" s="6">
        <v>63.5511177675507</v>
      </c>
      <c r="AF238" s="13">
        <v>1760</v>
      </c>
      <c r="AG238" s="6">
        <v>77.188742897116995</v>
      </c>
      <c r="AH238" s="13">
        <v>3381</v>
      </c>
      <c r="AI238" s="6">
        <v>49.495481626452303</v>
      </c>
      <c r="AJ238" s="6">
        <v>0.59099999999999997</v>
      </c>
      <c r="AK238" s="6">
        <v>2.1999999999999999E-2</v>
      </c>
      <c r="AL238" s="33" t="str">
        <f t="shared" si="19"/>
        <v>Discordant</v>
      </c>
      <c r="AM238" s="33" t="str">
        <f t="shared" si="20"/>
        <v>Discordant</v>
      </c>
      <c r="AN238" s="29">
        <f t="shared" si="21"/>
        <v>16.8</v>
      </c>
      <c r="AO238" s="29">
        <f t="shared" si="22"/>
        <v>0.36699999999999999</v>
      </c>
      <c r="AP238" s="29">
        <f t="shared" si="23"/>
        <v>1.7000000000000001E-2</v>
      </c>
      <c r="AQ238" s="34">
        <f t="shared" si="24"/>
        <v>2.7247956403269757</v>
      </c>
    </row>
    <row r="239" spans="1:43" x14ac:dyDescent="0.75">
      <c r="A239" s="4" t="s">
        <v>277</v>
      </c>
      <c r="B239" s="22">
        <v>419</v>
      </c>
      <c r="C239" s="22">
        <v>1.069</v>
      </c>
      <c r="D239" s="22">
        <v>5.6000000000000001E-2</v>
      </c>
      <c r="E239" s="22">
        <v>20110</v>
      </c>
      <c r="F239" s="20">
        <v>9.0661831368993706</v>
      </c>
      <c r="G239" s="22">
        <v>0.298087746414887</v>
      </c>
      <c r="H239" s="18">
        <v>5.9380000000000002E-2</v>
      </c>
      <c r="I239" s="15">
        <v>1.03512305457709E-3</v>
      </c>
      <c r="J239" s="24">
        <v>0.59470000000000001</v>
      </c>
      <c r="K239" s="18">
        <v>0.90400000000000003</v>
      </c>
      <c r="L239" s="15">
        <v>2.8053135913120201E-2</v>
      </c>
      <c r="M239" s="18">
        <v>0.1103</v>
      </c>
      <c r="N239" s="16">
        <v>3.6265623507806899E-3</v>
      </c>
      <c r="O239" s="24">
        <v>0.87214000000000003</v>
      </c>
      <c r="P239" s="10">
        <v>674</v>
      </c>
      <c r="Q239" s="6">
        <v>20.963931430068701</v>
      </c>
      <c r="R239" s="6">
        <v>25.4746401361522</v>
      </c>
      <c r="S239" s="10">
        <v>653</v>
      </c>
      <c r="T239" s="6">
        <v>14.9857539389309</v>
      </c>
      <c r="U239" s="6">
        <v>18.5278367576121</v>
      </c>
      <c r="V239" s="10">
        <v>578</v>
      </c>
      <c r="W239" s="6">
        <v>35.169975745995004</v>
      </c>
      <c r="X239" s="6">
        <v>41.466910353419699</v>
      </c>
      <c r="Y239" s="6">
        <v>-3.2159264931087401</v>
      </c>
      <c r="Z239" s="6">
        <v>-16.6089965397924</v>
      </c>
      <c r="AA239" s="7">
        <v>674</v>
      </c>
      <c r="AB239" s="7">
        <v>20.963931430068701</v>
      </c>
      <c r="AC239" s="7">
        <v>25.4746401361522</v>
      </c>
      <c r="AD239" s="13">
        <v>674</v>
      </c>
      <c r="AE239" s="6">
        <v>21.377965782661001</v>
      </c>
      <c r="AF239" s="13">
        <v>648</v>
      </c>
      <c r="AG239" s="6">
        <v>15.7621325054126</v>
      </c>
      <c r="AH239" s="13">
        <v>557</v>
      </c>
      <c r="AI239" s="6">
        <v>31.829659030122698</v>
      </c>
      <c r="AJ239" s="6">
        <v>3.6000000000000002E-4</v>
      </c>
      <c r="AK239" s="6">
        <v>3.6999999999999999E-4</v>
      </c>
      <c r="AL239" s="33">
        <f t="shared" si="19"/>
        <v>674</v>
      </c>
      <c r="AM239" s="33">
        <f t="shared" si="20"/>
        <v>20.963931430068701</v>
      </c>
      <c r="AN239" s="29">
        <f t="shared" si="21"/>
        <v>419</v>
      </c>
      <c r="AO239" s="29">
        <f t="shared" si="22"/>
        <v>1.069</v>
      </c>
      <c r="AP239" s="29">
        <f t="shared" si="23"/>
        <v>5.6000000000000001E-2</v>
      </c>
      <c r="AQ239" s="34">
        <f t="shared" si="24"/>
        <v>0.93545369504209541</v>
      </c>
    </row>
    <row r="240" spans="1:43" x14ac:dyDescent="0.75">
      <c r="A240" s="4" t="s">
        <v>278</v>
      </c>
      <c r="B240" s="22">
        <v>662</v>
      </c>
      <c r="C240" s="22">
        <v>1.218</v>
      </c>
      <c r="D240" s="22">
        <v>2.3E-2</v>
      </c>
      <c r="E240" s="22">
        <v>2156</v>
      </c>
      <c r="F240" s="20">
        <v>119.61722488038301</v>
      </c>
      <c r="G240" s="22">
        <v>3.39166946385581</v>
      </c>
      <c r="H240" s="18">
        <v>5.1400000000000001E-2</v>
      </c>
      <c r="I240" s="15">
        <v>4.3759774043398399E-3</v>
      </c>
      <c r="J240" s="24">
        <v>-0.20859</v>
      </c>
      <c r="K240" s="18">
        <v>5.9400000000000001E-2</v>
      </c>
      <c r="L240" s="15">
        <v>2.2961167952872002E-3</v>
      </c>
      <c r="M240" s="18">
        <v>8.3599999999999994E-3</v>
      </c>
      <c r="N240" s="16">
        <v>2.3704242216109701E-4</v>
      </c>
      <c r="O240" s="24">
        <v>0.65046000000000004</v>
      </c>
      <c r="P240" s="10">
        <v>53.7</v>
      </c>
      <c r="Q240" s="6">
        <v>1.52218286474</v>
      </c>
      <c r="R240" s="6">
        <v>1.9431858494343699</v>
      </c>
      <c r="S240" s="10">
        <v>58.6</v>
      </c>
      <c r="T240" s="6">
        <v>2.1634800563557501</v>
      </c>
      <c r="U240" s="6">
        <v>2.5171705814752299</v>
      </c>
      <c r="V240" s="10">
        <v>243</v>
      </c>
      <c r="W240" s="6">
        <v>91.591957237361399</v>
      </c>
      <c r="X240" s="6">
        <v>92.170634190659001</v>
      </c>
      <c r="Y240" s="6">
        <v>8.3617747440273007</v>
      </c>
      <c r="Z240" s="6">
        <v>77.901234567901199</v>
      </c>
      <c r="AA240" s="7">
        <v>53.7</v>
      </c>
      <c r="AB240" s="7">
        <v>1.52218286474</v>
      </c>
      <c r="AC240" s="7">
        <v>1.9431858494343699</v>
      </c>
      <c r="AD240" s="13">
        <v>53.4</v>
      </c>
      <c r="AE240" s="6">
        <v>1.52218286474</v>
      </c>
      <c r="AF240" s="13">
        <v>53.3</v>
      </c>
      <c r="AG240" s="6">
        <v>1.6099211018708599</v>
      </c>
      <c r="AH240" s="13">
        <v>52.4</v>
      </c>
      <c r="AI240" s="6">
        <v>74.633514660443595</v>
      </c>
      <c r="AJ240" s="6">
        <v>5.7000000000000002E-3</v>
      </c>
      <c r="AK240" s="6">
        <v>2.3999999999999998E-3</v>
      </c>
      <c r="AL240" s="33">
        <f t="shared" si="19"/>
        <v>53.7</v>
      </c>
      <c r="AM240" s="33">
        <f t="shared" si="20"/>
        <v>1.52218286474</v>
      </c>
      <c r="AN240" s="29">
        <f t="shared" si="21"/>
        <v>662</v>
      </c>
      <c r="AO240" s="29">
        <f t="shared" si="22"/>
        <v>1.218</v>
      </c>
      <c r="AP240" s="29">
        <f t="shared" si="23"/>
        <v>2.3E-2</v>
      </c>
      <c r="AQ240" s="34">
        <f t="shared" si="24"/>
        <v>0.82101806239737274</v>
      </c>
    </row>
    <row r="241" spans="1:43" x14ac:dyDescent="0.75">
      <c r="A241" s="4" t="s">
        <v>279</v>
      </c>
      <c r="B241" s="22">
        <v>361</v>
      </c>
      <c r="C241" s="22">
        <v>1.2569999999999999</v>
      </c>
      <c r="D241" s="22">
        <v>5.2999999999999999E-2</v>
      </c>
      <c r="E241" s="22">
        <v>9530</v>
      </c>
      <c r="F241" s="20">
        <v>16.3132137030995</v>
      </c>
      <c r="G241" s="22">
        <v>0.44179269339812999</v>
      </c>
      <c r="H241" s="18">
        <v>5.8299999999999998E-2</v>
      </c>
      <c r="I241" s="15">
        <v>2.0959410543010702E-3</v>
      </c>
      <c r="J241" s="24">
        <v>-0.31358999999999998</v>
      </c>
      <c r="K241" s="18">
        <v>0.496</v>
      </c>
      <c r="L241" s="15">
        <v>1.8606344148166198E-2</v>
      </c>
      <c r="M241" s="18">
        <v>6.13E-2</v>
      </c>
      <c r="N241" s="16">
        <v>1.6601199860552199E-3</v>
      </c>
      <c r="O241" s="24">
        <v>0.65598000000000001</v>
      </c>
      <c r="P241" s="10">
        <v>383.5</v>
      </c>
      <c r="Q241" s="6">
        <v>10.0598427634221</v>
      </c>
      <c r="R241" s="6">
        <v>13.115295536184</v>
      </c>
      <c r="S241" s="10">
        <v>408</v>
      </c>
      <c r="T241" s="6">
        <v>12.8091048550503</v>
      </c>
      <c r="U241" s="6">
        <v>14.898308978887901</v>
      </c>
      <c r="V241" s="10">
        <v>527</v>
      </c>
      <c r="W241" s="6">
        <v>100.16575671377301</v>
      </c>
      <c r="X241" s="6">
        <v>107.07158830713</v>
      </c>
      <c r="Y241" s="6">
        <v>6.0049019607843102</v>
      </c>
      <c r="Z241" s="6">
        <v>27.229601518026598</v>
      </c>
      <c r="AA241" s="7">
        <v>383.5</v>
      </c>
      <c r="AB241" s="7">
        <v>10.0598427634221</v>
      </c>
      <c r="AC241" s="7">
        <v>13.115295536184</v>
      </c>
      <c r="AD241" s="13">
        <v>381.3</v>
      </c>
      <c r="AE241" s="6">
        <v>10.007053333762901</v>
      </c>
      <c r="AF241" s="13">
        <v>380.3</v>
      </c>
      <c r="AG241" s="6">
        <v>9.3199875100599101</v>
      </c>
      <c r="AH241" s="13">
        <v>363</v>
      </c>
      <c r="AI241" s="6">
        <v>86.583940878449198</v>
      </c>
      <c r="AJ241" s="6">
        <v>5.7000000000000002E-3</v>
      </c>
      <c r="AK241" s="6">
        <v>2.5000000000000001E-3</v>
      </c>
      <c r="AL241" s="33">
        <f t="shared" si="19"/>
        <v>383.5</v>
      </c>
      <c r="AM241" s="33">
        <f t="shared" si="20"/>
        <v>10.0598427634221</v>
      </c>
      <c r="AN241" s="29">
        <f t="shared" si="21"/>
        <v>361</v>
      </c>
      <c r="AO241" s="29">
        <f t="shared" si="22"/>
        <v>1.2569999999999999</v>
      </c>
      <c r="AP241" s="29">
        <f t="shared" si="23"/>
        <v>5.2999999999999999E-2</v>
      </c>
      <c r="AQ241" s="34">
        <f t="shared" si="24"/>
        <v>0.79554494828957845</v>
      </c>
    </row>
    <row r="242" spans="1:43" x14ac:dyDescent="0.75">
      <c r="A242" s="4" t="s">
        <v>282</v>
      </c>
      <c r="B242" s="22">
        <v>120.5</v>
      </c>
      <c r="C242" s="22">
        <v>3.51</v>
      </c>
      <c r="D242" s="22">
        <v>9.6000000000000002E-2</v>
      </c>
      <c r="E242" s="22">
        <v>2410</v>
      </c>
      <c r="F242" s="20">
        <v>19.455252918287901</v>
      </c>
      <c r="G242" s="22">
        <v>0.61477030667126797</v>
      </c>
      <c r="H242" s="18">
        <v>5.2600000000000001E-2</v>
      </c>
      <c r="I242" s="15">
        <v>4.0933121564846898E-3</v>
      </c>
      <c r="J242" s="24">
        <v>9.5762999999999994E-3</v>
      </c>
      <c r="K242" s="18">
        <v>0.374</v>
      </c>
      <c r="L242" s="15">
        <v>1.38724316599506E-2</v>
      </c>
      <c r="M242" s="18">
        <v>5.1400000000000001E-2</v>
      </c>
      <c r="N242" s="16">
        <v>1.62419855941322E-3</v>
      </c>
      <c r="O242" s="24">
        <v>0.57364999999999999</v>
      </c>
      <c r="P242" s="10">
        <v>323</v>
      </c>
      <c r="Q242" s="6">
        <v>9.7952087995073391</v>
      </c>
      <c r="R242" s="6">
        <v>12.1108888905434</v>
      </c>
      <c r="S242" s="10">
        <v>322</v>
      </c>
      <c r="T242" s="6">
        <v>9.9969711745250596</v>
      </c>
      <c r="U242" s="6">
        <v>11.787949979588401</v>
      </c>
      <c r="V242" s="10">
        <v>300</v>
      </c>
      <c r="W242" s="6">
        <v>171.05387199433301</v>
      </c>
      <c r="X242" s="6">
        <v>172.84862977088</v>
      </c>
      <c r="Y242" s="6">
        <v>-0.31055900621117899</v>
      </c>
      <c r="Z242" s="6">
        <v>-7.6666666666666696</v>
      </c>
      <c r="AA242" s="7">
        <v>323</v>
      </c>
      <c r="AB242" s="7">
        <v>9.7952087995073391</v>
      </c>
      <c r="AC242" s="7">
        <v>12.1108888905434</v>
      </c>
      <c r="AD242" s="13">
        <v>322</v>
      </c>
      <c r="AE242" s="6">
        <v>9.7952087995073391</v>
      </c>
      <c r="AF242" s="13">
        <v>313</v>
      </c>
      <c r="AG242" s="6">
        <v>8.6290093674931807</v>
      </c>
      <c r="AH242" s="13">
        <v>248</v>
      </c>
      <c r="AI242" s="6">
        <v>166.18732540195001</v>
      </c>
      <c r="AJ242" s="6">
        <v>2.7000000000000001E-3</v>
      </c>
      <c r="AK242" s="6">
        <v>1.5E-3</v>
      </c>
      <c r="AL242" s="33">
        <f t="shared" si="19"/>
        <v>323</v>
      </c>
      <c r="AM242" s="33">
        <f t="shared" si="20"/>
        <v>9.7952087995073391</v>
      </c>
      <c r="AN242" s="29">
        <f t="shared" si="21"/>
        <v>120.5</v>
      </c>
      <c r="AO242" s="29">
        <f t="shared" si="22"/>
        <v>3.51</v>
      </c>
      <c r="AP242" s="29">
        <f t="shared" si="23"/>
        <v>9.6000000000000002E-2</v>
      </c>
      <c r="AQ242" s="34">
        <f t="shared" si="24"/>
        <v>0.28490028490028491</v>
      </c>
    </row>
    <row r="243" spans="1:43" x14ac:dyDescent="0.75">
      <c r="A243" s="4" t="s">
        <v>283</v>
      </c>
      <c r="B243" s="22">
        <v>681</v>
      </c>
      <c r="C243" s="22">
        <v>0.94899999999999995</v>
      </c>
      <c r="D243" s="22">
        <v>2.1999999999999999E-2</v>
      </c>
      <c r="E243" s="22">
        <v>2380</v>
      </c>
      <c r="F243" s="20">
        <v>122.249388753056</v>
      </c>
      <c r="G243" s="22">
        <v>3.2338354939952101</v>
      </c>
      <c r="H243" s="18">
        <v>5.45E-2</v>
      </c>
      <c r="I243" s="15">
        <v>4.3988814377336196E-3</v>
      </c>
      <c r="J243" s="24">
        <v>0.19844000000000001</v>
      </c>
      <c r="K243" s="18">
        <v>6.1699999999999998E-2</v>
      </c>
      <c r="L243" s="15">
        <v>2.4265835144086801E-3</v>
      </c>
      <c r="M243" s="18">
        <v>8.1799999999999998E-3</v>
      </c>
      <c r="N243" s="16">
        <v>2.1638369410840501E-4</v>
      </c>
      <c r="O243" s="24">
        <v>0.12584999999999999</v>
      </c>
      <c r="P243" s="10">
        <v>52.51</v>
      </c>
      <c r="Q243" s="6">
        <v>1.3775780243656099</v>
      </c>
      <c r="R243" s="6">
        <v>1.81521408457552</v>
      </c>
      <c r="S243" s="10">
        <v>60.8</v>
      </c>
      <c r="T243" s="6">
        <v>2.3375534633163801</v>
      </c>
      <c r="U243" s="6">
        <v>2.6912103767845301</v>
      </c>
      <c r="V243" s="10">
        <v>372</v>
      </c>
      <c r="W243" s="6">
        <v>70.348980401646301</v>
      </c>
      <c r="X243" s="6">
        <v>70.553515217290297</v>
      </c>
      <c r="Y243" s="6">
        <v>13.6348684210526</v>
      </c>
      <c r="Z243" s="6">
        <v>85.884408602150501</v>
      </c>
      <c r="AA243" s="7">
        <v>52.51</v>
      </c>
      <c r="AB243" s="7">
        <v>1.3775780243656099</v>
      </c>
      <c r="AC243" s="7">
        <v>1.81521408457552</v>
      </c>
      <c r="AD243" s="13">
        <v>51.99</v>
      </c>
      <c r="AE243" s="6">
        <v>1.38474817682315</v>
      </c>
      <c r="AF243" s="13">
        <v>52.01</v>
      </c>
      <c r="AG243" s="6">
        <v>1.55218755112339</v>
      </c>
      <c r="AH243" s="13">
        <v>52.51</v>
      </c>
      <c r="AI243" s="6">
        <v>35.965099294332802</v>
      </c>
      <c r="AJ243" s="6">
        <v>9.9000000000000008E-3</v>
      </c>
      <c r="AK243" s="6">
        <v>3.5000000000000001E-3</v>
      </c>
      <c r="AL243" s="33">
        <f t="shared" si="19"/>
        <v>52.51</v>
      </c>
      <c r="AM243" s="33">
        <f t="shared" si="20"/>
        <v>1.3775780243656099</v>
      </c>
      <c r="AN243" s="29">
        <f t="shared" si="21"/>
        <v>681</v>
      </c>
      <c r="AO243" s="29">
        <f t="shared" si="22"/>
        <v>0.94899999999999995</v>
      </c>
      <c r="AP243" s="29">
        <f t="shared" si="23"/>
        <v>2.1999999999999999E-2</v>
      </c>
      <c r="AQ243" s="34">
        <f t="shared" si="24"/>
        <v>1.053740779768177</v>
      </c>
    </row>
    <row r="244" spans="1:43" x14ac:dyDescent="0.75">
      <c r="A244" s="4" t="s">
        <v>284</v>
      </c>
      <c r="B244" s="22">
        <v>325.7</v>
      </c>
      <c r="C244" s="22">
        <v>2.1960000000000002</v>
      </c>
      <c r="D244" s="22">
        <v>6.2E-2</v>
      </c>
      <c r="E244" s="22">
        <v>6770</v>
      </c>
      <c r="F244" s="20">
        <v>19.157088122605401</v>
      </c>
      <c r="G244" s="22">
        <v>0.56140139836615899</v>
      </c>
      <c r="H244" s="18">
        <v>5.3999999999999999E-2</v>
      </c>
      <c r="I244" s="15">
        <v>1.9536958737597101E-3</v>
      </c>
      <c r="J244" s="24">
        <v>-5.7489999999999998E-3</v>
      </c>
      <c r="K244" s="18">
        <v>0.39100000000000001</v>
      </c>
      <c r="L244" s="15">
        <v>1.2869555779435399E-2</v>
      </c>
      <c r="M244" s="18">
        <v>5.2200000000000003E-2</v>
      </c>
      <c r="N244" s="16">
        <v>1.52972898632404E-3</v>
      </c>
      <c r="O244" s="24">
        <v>0.73568999999999996</v>
      </c>
      <c r="P244" s="10">
        <v>327.9</v>
      </c>
      <c r="Q244" s="6">
        <v>9.2784648970679999</v>
      </c>
      <c r="R244" s="6">
        <v>11.761345719444799</v>
      </c>
      <c r="S244" s="10">
        <v>335</v>
      </c>
      <c r="T244" s="6">
        <v>9.3058045793711397</v>
      </c>
      <c r="U244" s="6">
        <v>11.3228050398523</v>
      </c>
      <c r="V244" s="10">
        <v>366</v>
      </c>
      <c r="W244" s="6">
        <v>90.613785940607798</v>
      </c>
      <c r="X244" s="6">
        <v>95.063886102344696</v>
      </c>
      <c r="Y244" s="6">
        <v>2.1194029850746401</v>
      </c>
      <c r="Z244" s="6">
        <v>10.409836065573799</v>
      </c>
      <c r="AA244" s="7">
        <v>327.9</v>
      </c>
      <c r="AB244" s="7">
        <v>9.2784648970679999</v>
      </c>
      <c r="AC244" s="7">
        <v>11.761345719444799</v>
      </c>
      <c r="AD244" s="13">
        <v>327.2</v>
      </c>
      <c r="AE244" s="6">
        <v>9.2784648970679999</v>
      </c>
      <c r="AF244" s="13">
        <v>324.2</v>
      </c>
      <c r="AG244" s="6">
        <v>8.8051330977700104</v>
      </c>
      <c r="AH244" s="13">
        <v>293</v>
      </c>
      <c r="AI244" s="6">
        <v>86.563307483542303</v>
      </c>
      <c r="AJ244" s="6">
        <v>2.3999999999999998E-3</v>
      </c>
      <c r="AK244" s="6">
        <v>1.1999999999999999E-3</v>
      </c>
      <c r="AL244" s="33">
        <f t="shared" si="19"/>
        <v>327.9</v>
      </c>
      <c r="AM244" s="33">
        <f t="shared" si="20"/>
        <v>9.2784648970679999</v>
      </c>
      <c r="AN244" s="29">
        <f t="shared" si="21"/>
        <v>325.7</v>
      </c>
      <c r="AO244" s="29">
        <f t="shared" si="22"/>
        <v>2.1960000000000002</v>
      </c>
      <c r="AP244" s="29">
        <f t="shared" si="23"/>
        <v>6.2E-2</v>
      </c>
      <c r="AQ244" s="34">
        <f t="shared" si="24"/>
        <v>0.45537340619307831</v>
      </c>
    </row>
    <row r="245" spans="1:43" x14ac:dyDescent="0.75">
      <c r="A245" s="4" t="s">
        <v>285</v>
      </c>
      <c r="B245" s="22">
        <v>224</v>
      </c>
      <c r="C245" s="22">
        <v>1.1479999999999999</v>
      </c>
      <c r="D245" s="22">
        <v>3.6999999999999998E-2</v>
      </c>
      <c r="E245" s="22">
        <v>3800</v>
      </c>
      <c r="F245" s="20">
        <v>21.978021978021999</v>
      </c>
      <c r="G245" s="22">
        <v>0.675131815339307</v>
      </c>
      <c r="H245" s="18">
        <v>5.1400000000000001E-2</v>
      </c>
      <c r="I245" s="15">
        <v>2.8168913463714699E-3</v>
      </c>
      <c r="J245" s="24">
        <v>0.32749</v>
      </c>
      <c r="K245" s="18">
        <v>0.32290000000000002</v>
      </c>
      <c r="L245" s="15">
        <v>9.7651124087539103E-3</v>
      </c>
      <c r="M245" s="18">
        <v>4.5499999999999999E-2</v>
      </c>
      <c r="N245" s="16">
        <v>1.3976916407062001E-3</v>
      </c>
      <c r="O245" s="24">
        <v>0.62546999999999997</v>
      </c>
      <c r="P245" s="10">
        <v>286.7</v>
      </c>
      <c r="Q245" s="6">
        <v>8.6433690122639995</v>
      </c>
      <c r="R245" s="6">
        <v>10.7195153278441</v>
      </c>
      <c r="S245" s="10">
        <v>284</v>
      </c>
      <c r="T245" s="6">
        <v>7.4816175859629803</v>
      </c>
      <c r="U245" s="6">
        <v>9.3460043486653408</v>
      </c>
      <c r="V245" s="10">
        <v>249</v>
      </c>
      <c r="W245" s="6">
        <v>116.019863139363</v>
      </c>
      <c r="X245" s="6">
        <v>118.424338225659</v>
      </c>
      <c r="Y245" s="6">
        <v>-0.95070422535211196</v>
      </c>
      <c r="Z245" s="6">
        <v>-15.140562248996</v>
      </c>
      <c r="AA245" s="7">
        <v>286.7</v>
      </c>
      <c r="AB245" s="7">
        <v>8.6433690122639995</v>
      </c>
      <c r="AC245" s="7">
        <v>10.7195153278441</v>
      </c>
      <c r="AD245" s="13">
        <v>286.3</v>
      </c>
      <c r="AE245" s="6">
        <v>8.6810470498762804</v>
      </c>
      <c r="AF245" s="13">
        <v>278.7</v>
      </c>
      <c r="AG245" s="6">
        <v>7.4816175859629803</v>
      </c>
      <c r="AH245" s="13">
        <v>214</v>
      </c>
      <c r="AI245" s="6">
        <v>112.528936913474</v>
      </c>
      <c r="AJ245" s="6">
        <v>1.0200000000000001E-3</v>
      </c>
      <c r="AK245" s="6">
        <v>9.8999999999999999E-4</v>
      </c>
      <c r="AL245" s="33">
        <f t="shared" si="19"/>
        <v>286.7</v>
      </c>
      <c r="AM245" s="33">
        <f t="shared" si="20"/>
        <v>8.6433690122639995</v>
      </c>
      <c r="AN245" s="29">
        <f t="shared" si="21"/>
        <v>224</v>
      </c>
      <c r="AO245" s="29">
        <f t="shared" si="22"/>
        <v>1.1479999999999999</v>
      </c>
      <c r="AP245" s="29">
        <f t="shared" si="23"/>
        <v>3.6999999999999998E-2</v>
      </c>
      <c r="AQ245" s="34">
        <f t="shared" si="24"/>
        <v>0.87108013937282236</v>
      </c>
    </row>
    <row r="246" spans="1:43" x14ac:dyDescent="0.75">
      <c r="A246" s="4" t="s">
        <v>286</v>
      </c>
      <c r="B246" s="22">
        <v>155</v>
      </c>
      <c r="C246" s="22">
        <v>0.56299999999999994</v>
      </c>
      <c r="D246" s="22">
        <v>1.7999999999999999E-2</v>
      </c>
      <c r="E246" s="22">
        <v>13900</v>
      </c>
      <c r="F246" s="20">
        <v>6.0024009603841497</v>
      </c>
      <c r="G246" s="22">
        <v>0.18674939109391001</v>
      </c>
      <c r="H246" s="18">
        <v>7.4099999999999999E-2</v>
      </c>
      <c r="I246" s="15">
        <v>1.6569197367050201E-3</v>
      </c>
      <c r="J246" s="24">
        <v>0.41084999999999999</v>
      </c>
      <c r="K246" s="18">
        <v>1.708</v>
      </c>
      <c r="L246" s="15">
        <v>5.2668809386960599E-2</v>
      </c>
      <c r="M246" s="18">
        <v>0.1666</v>
      </c>
      <c r="N246" s="16">
        <v>5.1833339294704798E-3</v>
      </c>
      <c r="O246" s="24">
        <v>0.82606000000000002</v>
      </c>
      <c r="P246" s="10">
        <v>993</v>
      </c>
      <c r="Q246" s="6">
        <v>28.5330763945353</v>
      </c>
      <c r="R246" s="6">
        <v>35.313004595629202</v>
      </c>
      <c r="S246" s="10">
        <v>1010</v>
      </c>
      <c r="T246" s="6">
        <v>19.5667271828802</v>
      </c>
      <c r="U246" s="6">
        <v>24.338094930545498</v>
      </c>
      <c r="V246" s="10">
        <v>1039</v>
      </c>
      <c r="W246" s="6">
        <v>46.344733997769801</v>
      </c>
      <c r="X246" s="6">
        <v>52.038052030294502</v>
      </c>
      <c r="Y246" s="6">
        <v>1.68316831683168</v>
      </c>
      <c r="Z246" s="6">
        <v>4.4273339749759399</v>
      </c>
      <c r="AA246" s="7">
        <v>993</v>
      </c>
      <c r="AB246" s="7">
        <v>28.5330763945353</v>
      </c>
      <c r="AC246" s="7">
        <v>35.313004595629202</v>
      </c>
      <c r="AD246" s="13">
        <v>990</v>
      </c>
      <c r="AE246" s="6">
        <v>28.916145118884501</v>
      </c>
      <c r="AF246" s="13">
        <v>982</v>
      </c>
      <c r="AG246" s="6">
        <v>22.8061573407109</v>
      </c>
      <c r="AH246" s="13">
        <v>959</v>
      </c>
      <c r="AI246" s="6">
        <v>43.143601719421198</v>
      </c>
      <c r="AJ246" s="6">
        <v>3.8E-3</v>
      </c>
      <c r="AK246" s="6">
        <v>1.9E-3</v>
      </c>
      <c r="AL246" s="33">
        <f t="shared" si="19"/>
        <v>993</v>
      </c>
      <c r="AM246" s="33">
        <f t="shared" si="20"/>
        <v>28.5330763945353</v>
      </c>
      <c r="AN246" s="29">
        <f t="shared" si="21"/>
        <v>155</v>
      </c>
      <c r="AO246" s="29">
        <f t="shared" si="22"/>
        <v>0.56299999999999994</v>
      </c>
      <c r="AP246" s="29">
        <f t="shared" si="23"/>
        <v>1.7999999999999999E-2</v>
      </c>
      <c r="AQ246" s="34">
        <f t="shared" si="24"/>
        <v>1.7761989342806397</v>
      </c>
    </row>
    <row r="247" spans="1:43" x14ac:dyDescent="0.75">
      <c r="A247" s="4" t="s">
        <v>287</v>
      </c>
      <c r="B247" s="22">
        <v>613</v>
      </c>
      <c r="C247" s="22">
        <v>1.9570000000000001</v>
      </c>
      <c r="D247" s="22">
        <v>6.7000000000000004E-2</v>
      </c>
      <c r="E247" s="22">
        <v>2840</v>
      </c>
      <c r="F247" s="20">
        <v>78.247261345852905</v>
      </c>
      <c r="G247" s="22">
        <v>2.18890016673403</v>
      </c>
      <c r="H247" s="18">
        <v>4.8399999999999999E-2</v>
      </c>
      <c r="I247" s="15">
        <v>3.3388804988197401E-3</v>
      </c>
      <c r="J247" s="24">
        <v>6.0539000000000003E-2</v>
      </c>
      <c r="K247" s="18">
        <v>8.5800000000000001E-2</v>
      </c>
      <c r="L247" s="15">
        <v>2.9183796981201702E-3</v>
      </c>
      <c r="M247" s="18">
        <v>1.278E-2</v>
      </c>
      <c r="N247" s="16">
        <v>3.5750956199240199E-4</v>
      </c>
      <c r="O247" s="24">
        <v>0.46607999999999999</v>
      </c>
      <c r="P247" s="10">
        <v>81.900000000000006</v>
      </c>
      <c r="Q247" s="6">
        <v>2.2921306831027701</v>
      </c>
      <c r="R247" s="6">
        <v>2.9383012993447202</v>
      </c>
      <c r="S247" s="10">
        <v>83.5</v>
      </c>
      <c r="T247" s="6">
        <v>2.735032779924</v>
      </c>
      <c r="U247" s="6">
        <v>3.2815475242437699</v>
      </c>
      <c r="V247" s="10">
        <v>112</v>
      </c>
      <c r="W247" s="6">
        <v>273.422961418451</v>
      </c>
      <c r="X247" s="6">
        <v>277.30347005993201</v>
      </c>
      <c r="Y247" s="6">
        <v>1.91616766467065</v>
      </c>
      <c r="Z247" s="6">
        <v>26.875</v>
      </c>
      <c r="AA247" s="7">
        <v>81.900000000000006</v>
      </c>
      <c r="AB247" s="7">
        <v>2.2921306831027701</v>
      </c>
      <c r="AC247" s="7">
        <v>2.9383012993447202</v>
      </c>
      <c r="AD247" s="13">
        <v>81.8</v>
      </c>
      <c r="AE247" s="6">
        <v>2.2921306831027701</v>
      </c>
      <c r="AF247" s="13">
        <v>81.7</v>
      </c>
      <c r="AG247" s="6">
        <v>2.2896297314759799</v>
      </c>
      <c r="AH247" s="13">
        <v>80.7</v>
      </c>
      <c r="AI247" s="6">
        <v>269.87004433770699</v>
      </c>
      <c r="AJ247" s="6">
        <v>1.4E-3</v>
      </c>
      <c r="AK247" s="6">
        <v>2.0999999999999999E-3</v>
      </c>
      <c r="AL247" s="33">
        <f t="shared" si="19"/>
        <v>81.900000000000006</v>
      </c>
      <c r="AM247" s="33">
        <f t="shared" si="20"/>
        <v>2.2921306831027701</v>
      </c>
      <c r="AN247" s="29">
        <f t="shared" si="21"/>
        <v>613</v>
      </c>
      <c r="AO247" s="29">
        <f t="shared" si="22"/>
        <v>1.9570000000000001</v>
      </c>
      <c r="AP247" s="29">
        <f t="shared" si="23"/>
        <v>6.7000000000000004E-2</v>
      </c>
      <c r="AQ247" s="34">
        <f t="shared" si="24"/>
        <v>0.51098620337250888</v>
      </c>
    </row>
    <row r="248" spans="1:43" x14ac:dyDescent="0.75">
      <c r="A248" s="4" t="s">
        <v>288</v>
      </c>
      <c r="B248" s="22">
        <v>928</v>
      </c>
      <c r="C248" s="22">
        <v>13.2</v>
      </c>
      <c r="D248" s="22">
        <v>0.99</v>
      </c>
      <c r="E248" s="22">
        <v>16620</v>
      </c>
      <c r="F248" s="20">
        <v>19.723865877712001</v>
      </c>
      <c r="G248" s="22">
        <v>1.0012704760595099</v>
      </c>
      <c r="H248" s="18">
        <v>5.1900000000000002E-2</v>
      </c>
      <c r="I248" s="15">
        <v>1.44727411001162E-3</v>
      </c>
      <c r="J248" s="24">
        <v>0.67820000000000003</v>
      </c>
      <c r="K248" s="18">
        <v>0.35899999999999999</v>
      </c>
      <c r="L248" s="15">
        <v>1.45824080988018E-2</v>
      </c>
      <c r="M248" s="18">
        <v>5.0700000000000002E-2</v>
      </c>
      <c r="N248" s="16">
        <v>2.57375574600621E-3</v>
      </c>
      <c r="O248" s="24">
        <v>0.86492000000000002</v>
      </c>
      <c r="P248" s="10">
        <v>318</v>
      </c>
      <c r="Q248" s="6">
        <v>15.4164743555991</v>
      </c>
      <c r="R248" s="6">
        <v>16.943692218067099</v>
      </c>
      <c r="S248" s="10">
        <v>311</v>
      </c>
      <c r="T248" s="6">
        <v>10.8003313531906</v>
      </c>
      <c r="U248" s="6">
        <v>12.3852558708867</v>
      </c>
      <c r="V248" s="10">
        <v>268</v>
      </c>
      <c r="W248" s="6">
        <v>60.199736768424003</v>
      </c>
      <c r="X248" s="6">
        <v>64.537231703927702</v>
      </c>
      <c r="Y248" s="6">
        <v>-2.2508038585209</v>
      </c>
      <c r="Z248" s="6">
        <v>-18.656716417910399</v>
      </c>
      <c r="AA248" s="7">
        <v>318</v>
      </c>
      <c r="AB248" s="7">
        <v>15.4164743555991</v>
      </c>
      <c r="AC248" s="7">
        <v>16.943692218067099</v>
      </c>
      <c r="AD248" s="13">
        <v>318</v>
      </c>
      <c r="AE248" s="6">
        <v>15.9515730119899</v>
      </c>
      <c r="AF248" s="13">
        <v>309</v>
      </c>
      <c r="AG248" s="6">
        <v>14.423319913900199</v>
      </c>
      <c r="AH248" s="13">
        <v>240</v>
      </c>
      <c r="AI248" s="6">
        <v>43.202225717982898</v>
      </c>
      <c r="AJ248" s="6">
        <v>1.2999999999999999E-3</v>
      </c>
      <c r="AK248" s="6">
        <v>2.3999999999999998E-3</v>
      </c>
      <c r="AL248" s="33">
        <f t="shared" si="19"/>
        <v>318</v>
      </c>
      <c r="AM248" s="33">
        <f t="shared" si="20"/>
        <v>15.4164743555991</v>
      </c>
      <c r="AN248" s="29">
        <f t="shared" si="21"/>
        <v>928</v>
      </c>
      <c r="AO248" s="29">
        <f t="shared" si="22"/>
        <v>13.2</v>
      </c>
      <c r="AP248" s="29">
        <f t="shared" si="23"/>
        <v>0.99</v>
      </c>
      <c r="AQ248" s="34">
        <f t="shared" si="24"/>
        <v>7.575757575757576E-2</v>
      </c>
    </row>
    <row r="249" spans="1:43" x14ac:dyDescent="0.75">
      <c r="A249" s="4" t="s">
        <v>289</v>
      </c>
      <c r="B249" s="22">
        <v>378</v>
      </c>
      <c r="C249" s="22">
        <v>8.5</v>
      </c>
      <c r="D249" s="22">
        <v>1.1000000000000001</v>
      </c>
      <c r="E249" s="22">
        <v>15910</v>
      </c>
      <c r="F249" s="20">
        <v>11.976047904191599</v>
      </c>
      <c r="G249" s="22">
        <v>0.68664791937133496</v>
      </c>
      <c r="H249" s="18">
        <v>7.7499999999999999E-2</v>
      </c>
      <c r="I249" s="15">
        <v>3.22169927228239E-3</v>
      </c>
      <c r="J249" s="24">
        <v>-0.45850999999999997</v>
      </c>
      <c r="K249" s="18">
        <v>0.91</v>
      </c>
      <c r="L249" s="15">
        <v>7.6631148993082404E-2</v>
      </c>
      <c r="M249" s="18">
        <v>8.3500000000000005E-2</v>
      </c>
      <c r="N249" s="16">
        <v>4.7874809558367901E-3</v>
      </c>
      <c r="O249" s="24">
        <v>0.91969999999999996</v>
      </c>
      <c r="P249" s="10">
        <v>516</v>
      </c>
      <c r="Q249" s="6">
        <v>28.349727887948099</v>
      </c>
      <c r="R249" s="6">
        <v>30.4920397773408</v>
      </c>
      <c r="S249" s="10">
        <v>644</v>
      </c>
      <c r="T249" s="6">
        <v>39.109589742001802</v>
      </c>
      <c r="U249" s="6">
        <v>40.609042919636799</v>
      </c>
      <c r="V249" s="10">
        <v>1100</v>
      </c>
      <c r="W249" s="6">
        <v>237.80191176834001</v>
      </c>
      <c r="X249" s="6">
        <v>280.23870396820098</v>
      </c>
      <c r="Y249" s="6">
        <v>19.875776397515502</v>
      </c>
      <c r="Z249" s="6">
        <v>53.090909090909101</v>
      </c>
      <c r="AA249" s="7">
        <v>516</v>
      </c>
      <c r="AB249" s="7">
        <v>28.349727887948099</v>
      </c>
      <c r="AC249" s="7">
        <v>30.4920397773408</v>
      </c>
      <c r="AD249" s="13">
        <v>503</v>
      </c>
      <c r="AE249" s="6">
        <v>27.2494967168332</v>
      </c>
      <c r="AF249" s="13">
        <v>505</v>
      </c>
      <c r="AG249" s="6">
        <v>27.724357698379499</v>
      </c>
      <c r="AH249" s="13">
        <v>512</v>
      </c>
      <c r="AI249" s="6">
        <v>227.67635195750401</v>
      </c>
      <c r="AJ249" s="6">
        <v>2.5100000000000001E-2</v>
      </c>
      <c r="AK249" s="6">
        <v>4.7999999999999996E-3</v>
      </c>
      <c r="AL249" s="33">
        <f t="shared" si="19"/>
        <v>516</v>
      </c>
      <c r="AM249" s="33">
        <f t="shared" si="20"/>
        <v>28.349727887948099</v>
      </c>
      <c r="AN249" s="29">
        <f t="shared" si="21"/>
        <v>378</v>
      </c>
      <c r="AO249" s="29">
        <f t="shared" si="22"/>
        <v>8.5</v>
      </c>
      <c r="AP249" s="29">
        <f t="shared" si="23"/>
        <v>1.1000000000000001</v>
      </c>
      <c r="AQ249" s="34">
        <f t="shared" si="24"/>
        <v>0.11764705882352941</v>
      </c>
    </row>
    <row r="250" spans="1:43" x14ac:dyDescent="0.75">
      <c r="A250" s="4" t="s">
        <v>290</v>
      </c>
      <c r="B250" s="22">
        <v>678</v>
      </c>
      <c r="C250" s="22">
        <v>2.77</v>
      </c>
      <c r="D250" s="22">
        <v>0.15</v>
      </c>
      <c r="E250" s="22">
        <v>44300</v>
      </c>
      <c r="F250" s="20">
        <v>9.5238095238095202</v>
      </c>
      <c r="G250" s="22">
        <v>0.75641664623937799</v>
      </c>
      <c r="H250" s="18">
        <v>9.2899999999999996E-2</v>
      </c>
      <c r="I250" s="15">
        <v>1.7441689249820399E-3</v>
      </c>
      <c r="J250" s="24">
        <v>-0.34742000000000001</v>
      </c>
      <c r="K250" s="18">
        <v>1.36</v>
      </c>
      <c r="L250" s="15">
        <v>0.120766733565167</v>
      </c>
      <c r="M250" s="18">
        <v>0.105</v>
      </c>
      <c r="N250" s="16">
        <v>8.3394935247891391E-3</v>
      </c>
      <c r="O250" s="24">
        <v>0.98817999999999995</v>
      </c>
      <c r="P250" s="10">
        <v>639</v>
      </c>
      <c r="Q250" s="6">
        <v>47.582706315346101</v>
      </c>
      <c r="R250" s="6">
        <v>49.555658423584099</v>
      </c>
      <c r="S250" s="10">
        <v>851</v>
      </c>
      <c r="T250" s="6">
        <v>52.108052957104299</v>
      </c>
      <c r="U250" s="6">
        <v>53.7598856364216</v>
      </c>
      <c r="V250" s="10">
        <v>1479</v>
      </c>
      <c r="W250" s="6">
        <v>96.808644490901202</v>
      </c>
      <c r="X250" s="6">
        <v>164.541881960973</v>
      </c>
      <c r="Y250" s="6">
        <v>24.9118683901293</v>
      </c>
      <c r="Z250" s="6">
        <v>56.795131845841802</v>
      </c>
      <c r="AA250" s="7" t="s">
        <v>35</v>
      </c>
      <c r="AB250" s="7" t="s">
        <v>35</v>
      </c>
      <c r="AC250" s="7" t="s">
        <v>35</v>
      </c>
      <c r="AD250" s="13">
        <v>615</v>
      </c>
      <c r="AE250" s="6">
        <v>46.424109472261101</v>
      </c>
      <c r="AF250" s="13">
        <v>620</v>
      </c>
      <c r="AG250" s="6">
        <v>46.849911237700098</v>
      </c>
      <c r="AH250" s="13">
        <v>639</v>
      </c>
      <c r="AI250" s="6">
        <v>102.00916453028</v>
      </c>
      <c r="AJ250" s="6">
        <v>0.04</v>
      </c>
      <c r="AK250" s="6">
        <v>2.2000000000000001E-3</v>
      </c>
      <c r="AL250" s="33" t="str">
        <f t="shared" si="19"/>
        <v>Discordant</v>
      </c>
      <c r="AM250" s="33" t="str">
        <f t="shared" si="20"/>
        <v>Discordant</v>
      </c>
      <c r="AN250" s="29">
        <f t="shared" si="21"/>
        <v>678</v>
      </c>
      <c r="AO250" s="29">
        <f t="shared" si="22"/>
        <v>2.77</v>
      </c>
      <c r="AP250" s="29">
        <f t="shared" si="23"/>
        <v>0.15</v>
      </c>
      <c r="AQ250" s="34">
        <f t="shared" si="24"/>
        <v>0.36101083032490977</v>
      </c>
    </row>
    <row r="251" spans="1:43" x14ac:dyDescent="0.75">
      <c r="A251" s="4" t="s">
        <v>291</v>
      </c>
      <c r="B251" s="22">
        <v>598.9</v>
      </c>
      <c r="C251" s="22">
        <v>397</v>
      </c>
      <c r="D251" s="22">
        <v>38</v>
      </c>
      <c r="E251" s="22">
        <v>11450</v>
      </c>
      <c r="F251" s="20">
        <v>17.8571428571429</v>
      </c>
      <c r="G251" s="22">
        <v>0.47562771578329999</v>
      </c>
      <c r="H251" s="18">
        <v>5.4030000000000002E-2</v>
      </c>
      <c r="I251" s="15">
        <v>1.29891416172999E-3</v>
      </c>
      <c r="J251" s="24">
        <v>0.25341999999999998</v>
      </c>
      <c r="K251" s="18">
        <v>0.41560000000000002</v>
      </c>
      <c r="L251" s="15">
        <v>1.1178137078136001E-2</v>
      </c>
      <c r="M251" s="18">
        <v>5.6000000000000001E-2</v>
      </c>
      <c r="N251" s="16">
        <v>1.49156851669643E-3</v>
      </c>
      <c r="O251" s="24">
        <v>0.68098000000000003</v>
      </c>
      <c r="P251" s="10">
        <v>351.4</v>
      </c>
      <c r="Q251" s="6">
        <v>9.1548899556130401</v>
      </c>
      <c r="R251" s="6">
        <v>11.9792320373422</v>
      </c>
      <c r="S251" s="10">
        <v>352.8</v>
      </c>
      <c r="T251" s="6">
        <v>8.0159213621474592</v>
      </c>
      <c r="U251" s="6">
        <v>10.4710831814751</v>
      </c>
      <c r="V251" s="10">
        <v>369</v>
      </c>
      <c r="W251" s="6">
        <v>56.7889794585532</v>
      </c>
      <c r="X251" s="6">
        <v>62.801013319945902</v>
      </c>
      <c r="Y251" s="6">
        <v>0.39682539682540602</v>
      </c>
      <c r="Z251" s="6">
        <v>4.7696476964769801</v>
      </c>
      <c r="AA251" s="7">
        <v>351.4</v>
      </c>
      <c r="AB251" s="7">
        <v>9.1548899556130401</v>
      </c>
      <c r="AC251" s="7">
        <v>11.9792320373422</v>
      </c>
      <c r="AD251" s="13">
        <v>350.9</v>
      </c>
      <c r="AE251" s="6">
        <v>9.1807254669434695</v>
      </c>
      <c r="AF251" s="13">
        <v>348.4</v>
      </c>
      <c r="AG251" s="6">
        <v>8.3388653475237309</v>
      </c>
      <c r="AH251" s="13">
        <v>330</v>
      </c>
      <c r="AI251" s="6">
        <v>53.866475547820897</v>
      </c>
      <c r="AJ251" s="6">
        <v>1.42E-3</v>
      </c>
      <c r="AK251" s="6">
        <v>6.8000000000000005E-4</v>
      </c>
      <c r="AL251" s="33">
        <f t="shared" si="19"/>
        <v>351.4</v>
      </c>
      <c r="AM251" s="33">
        <f t="shared" si="20"/>
        <v>9.1548899556130401</v>
      </c>
      <c r="AN251" s="29">
        <f t="shared" si="21"/>
        <v>598.9</v>
      </c>
      <c r="AO251" s="29">
        <f t="shared" si="22"/>
        <v>397</v>
      </c>
      <c r="AP251" s="29">
        <f t="shared" si="23"/>
        <v>38</v>
      </c>
      <c r="AQ251" s="34">
        <f t="shared" si="24"/>
        <v>2.5188916876574307E-3</v>
      </c>
    </row>
    <row r="252" spans="1:43" x14ac:dyDescent="0.75">
      <c r="A252" s="4" t="s">
        <v>335</v>
      </c>
      <c r="B252" s="22">
        <v>1410</v>
      </c>
      <c r="C252" s="22">
        <v>0.86799999999999999</v>
      </c>
      <c r="D252" s="22">
        <v>3.7999999999999999E-2</v>
      </c>
      <c r="E252" s="22">
        <v>3670</v>
      </c>
      <c r="F252" s="20">
        <v>115.207373271889</v>
      </c>
      <c r="G252" s="22">
        <v>3.2764646065144301</v>
      </c>
      <c r="H252" s="18">
        <v>4.9000000000000002E-2</v>
      </c>
      <c r="I252" s="15">
        <v>2.8013138568586901E-3</v>
      </c>
      <c r="J252" s="24">
        <v>0.54825999999999997</v>
      </c>
      <c r="K252" s="18">
        <v>5.8799999999999998E-2</v>
      </c>
      <c r="L252" s="15">
        <v>1.78052643631034E-3</v>
      </c>
      <c r="M252" s="18">
        <v>8.6800000000000002E-3</v>
      </c>
      <c r="N252" s="16">
        <v>2.4685670696985299E-4</v>
      </c>
      <c r="O252" s="24">
        <v>0.1991</v>
      </c>
      <c r="P252" s="10">
        <v>55.7</v>
      </c>
      <c r="Q252" s="6">
        <v>1.5644428882282999</v>
      </c>
      <c r="R252" s="6">
        <v>2.0048043348935498</v>
      </c>
      <c r="S252" s="10">
        <v>58</v>
      </c>
      <c r="T252" s="6">
        <v>1.73268557357964</v>
      </c>
      <c r="U252" s="6">
        <v>2.15087530898372</v>
      </c>
      <c r="V252" s="10">
        <v>141</v>
      </c>
      <c r="W252" s="6">
        <v>228.849523069376</v>
      </c>
      <c r="X252" s="6">
        <v>233.630626770286</v>
      </c>
      <c r="Y252" s="6">
        <v>3.9655172413792998</v>
      </c>
      <c r="Z252" s="6">
        <v>60.496453900709199</v>
      </c>
      <c r="AA252" s="7">
        <v>55.7</v>
      </c>
      <c r="AB252" s="7">
        <v>1.5644428882282999</v>
      </c>
      <c r="AC252" s="7">
        <v>2.0048043348935498</v>
      </c>
      <c r="AD252" s="13">
        <v>55.6</v>
      </c>
      <c r="AE252" s="6">
        <v>1.59630559434217</v>
      </c>
      <c r="AF252" s="13">
        <v>55.6</v>
      </c>
      <c r="AG252" s="6">
        <v>1.62951198120512</v>
      </c>
      <c r="AH252" s="13">
        <v>55</v>
      </c>
      <c r="AI252" s="6">
        <v>224.82382155608201</v>
      </c>
      <c r="AJ252" s="6">
        <v>2.7000000000000001E-3</v>
      </c>
      <c r="AK252" s="6">
        <v>2.2000000000000001E-3</v>
      </c>
      <c r="AL252" s="33">
        <f t="shared" si="19"/>
        <v>55.7</v>
      </c>
      <c r="AM252" s="33">
        <f t="shared" si="20"/>
        <v>1.5644428882282999</v>
      </c>
      <c r="AN252" s="29">
        <f t="shared" si="21"/>
        <v>1410</v>
      </c>
      <c r="AO252" s="29">
        <f t="shared" si="22"/>
        <v>0.86799999999999999</v>
      </c>
      <c r="AP252" s="29">
        <f t="shared" si="23"/>
        <v>3.7999999999999999E-2</v>
      </c>
      <c r="AQ252" s="34">
        <f t="shared" si="24"/>
        <v>1.1520737327188941</v>
      </c>
    </row>
    <row r="253" spans="1:43" x14ac:dyDescent="0.75">
      <c r="A253" s="4" t="s">
        <v>292</v>
      </c>
      <c r="B253" s="22">
        <v>106.1</v>
      </c>
      <c r="C253" s="22">
        <v>2.0299999999999998</v>
      </c>
      <c r="D253" s="22">
        <v>0.11</v>
      </c>
      <c r="E253" s="22">
        <v>4150</v>
      </c>
      <c r="F253" s="20">
        <v>9.8039215686274499</v>
      </c>
      <c r="G253" s="22">
        <v>0.35571956651928699</v>
      </c>
      <c r="H253" s="18">
        <v>6.5500000000000003E-2</v>
      </c>
      <c r="I253" s="15">
        <v>3.4851283780578499E-3</v>
      </c>
      <c r="J253" s="24">
        <v>0.59836999999999996</v>
      </c>
      <c r="K253" s="18">
        <v>0.92</v>
      </c>
      <c r="L253" s="15">
        <v>3.0714742779323401E-2</v>
      </c>
      <c r="M253" s="18">
        <v>0.10199999999999999</v>
      </c>
      <c r="N253" s="16">
        <v>3.7009063700666599E-3</v>
      </c>
      <c r="O253" s="24">
        <v>0.63200000000000001</v>
      </c>
      <c r="P253" s="10">
        <v>626</v>
      </c>
      <c r="Q253" s="6">
        <v>21.502879989568299</v>
      </c>
      <c r="R253" s="6">
        <v>25.3813765459008</v>
      </c>
      <c r="S253" s="10">
        <v>661</v>
      </c>
      <c r="T253" s="6">
        <v>16.251302639362098</v>
      </c>
      <c r="U253" s="6">
        <v>19.621707530996598</v>
      </c>
      <c r="V253" s="10">
        <v>781</v>
      </c>
      <c r="W253" s="6">
        <v>136.01200120608399</v>
      </c>
      <c r="X253" s="6">
        <v>139.25010363078999</v>
      </c>
      <c r="Y253" s="6">
        <v>5.29500756429651</v>
      </c>
      <c r="Z253" s="6">
        <v>19.8463508322663</v>
      </c>
      <c r="AA253" s="7">
        <v>626</v>
      </c>
      <c r="AB253" s="7">
        <v>21.502879989568299</v>
      </c>
      <c r="AC253" s="7">
        <v>25.3813765459008</v>
      </c>
      <c r="AD253" s="13">
        <v>622</v>
      </c>
      <c r="AE253" s="6">
        <v>21.957751429638101</v>
      </c>
      <c r="AF253" s="13">
        <v>616</v>
      </c>
      <c r="AG253" s="6">
        <v>18.923552453916699</v>
      </c>
      <c r="AH253" s="13">
        <v>603</v>
      </c>
      <c r="AI253" s="6">
        <v>130.343240991176</v>
      </c>
      <c r="AJ253" s="6">
        <v>7.4000000000000003E-3</v>
      </c>
      <c r="AK253" s="6">
        <v>3.3999999999999998E-3</v>
      </c>
      <c r="AL253" s="33">
        <f t="shared" si="19"/>
        <v>626</v>
      </c>
      <c r="AM253" s="33">
        <f t="shared" si="20"/>
        <v>21.502879989568299</v>
      </c>
      <c r="AN253" s="29">
        <f t="shared" si="21"/>
        <v>106.1</v>
      </c>
      <c r="AO253" s="29">
        <f t="shared" si="22"/>
        <v>2.0299999999999998</v>
      </c>
      <c r="AP253" s="29">
        <f t="shared" si="23"/>
        <v>0.11</v>
      </c>
      <c r="AQ253" s="34">
        <f t="shared" si="24"/>
        <v>0.49261083743842371</v>
      </c>
    </row>
    <row r="254" spans="1:43" x14ac:dyDescent="0.75">
      <c r="A254" s="4" t="s">
        <v>293</v>
      </c>
      <c r="B254" s="22">
        <v>147.9</v>
      </c>
      <c r="C254" s="22">
        <v>3.13</v>
      </c>
      <c r="D254" s="22">
        <v>0.23</v>
      </c>
      <c r="E254" s="22">
        <v>4700</v>
      </c>
      <c r="F254" s="20">
        <v>14.104372355430201</v>
      </c>
      <c r="G254" s="22">
        <v>0.69749553962317801</v>
      </c>
      <c r="H254" s="18">
        <v>6.7000000000000004E-2</v>
      </c>
      <c r="I254" s="15">
        <v>5.6219865853363504E-3</v>
      </c>
      <c r="J254" s="24">
        <v>-0.82167999999999997</v>
      </c>
      <c r="K254" s="18">
        <v>0.68</v>
      </c>
      <c r="L254" s="15">
        <v>8.1138930138374393E-2</v>
      </c>
      <c r="M254" s="18">
        <v>7.0900000000000005E-2</v>
      </c>
      <c r="N254" s="16">
        <v>3.5061775535331898E-3</v>
      </c>
      <c r="O254" s="24">
        <v>0.94432000000000005</v>
      </c>
      <c r="P254" s="10">
        <v>441</v>
      </c>
      <c r="Q254" s="6">
        <v>21.0536983993373</v>
      </c>
      <c r="R254" s="6">
        <v>23.158012665014599</v>
      </c>
      <c r="S254" s="10">
        <v>513</v>
      </c>
      <c r="T254" s="6">
        <v>44.525402317375999</v>
      </c>
      <c r="U254" s="6">
        <v>45.4838945387419</v>
      </c>
      <c r="V254" s="10">
        <v>730</v>
      </c>
      <c r="W254" s="6">
        <v>335.76389259488002</v>
      </c>
      <c r="X254" s="6">
        <v>344.55531701641303</v>
      </c>
      <c r="Y254" s="6">
        <v>14.0350877192982</v>
      </c>
      <c r="Z254" s="6">
        <v>39.589041095890401</v>
      </c>
      <c r="AA254" s="7">
        <v>441</v>
      </c>
      <c r="AB254" s="7">
        <v>21.0536983993373</v>
      </c>
      <c r="AC254" s="7">
        <v>23.158012665014599</v>
      </c>
      <c r="AD254" s="13">
        <v>433</v>
      </c>
      <c r="AE254" s="6">
        <v>18.965922500375701</v>
      </c>
      <c r="AF254" s="13">
        <v>429</v>
      </c>
      <c r="AG254" s="6">
        <v>19.865811121728498</v>
      </c>
      <c r="AH254" s="13">
        <v>390</v>
      </c>
      <c r="AI254" s="6">
        <v>306.61748738528701</v>
      </c>
      <c r="AJ254" s="6">
        <v>1.54E-2</v>
      </c>
      <c r="AK254" s="6">
        <v>8.0999999999999996E-3</v>
      </c>
      <c r="AL254" s="33">
        <f t="shared" si="19"/>
        <v>441</v>
      </c>
      <c r="AM254" s="33">
        <f t="shared" si="20"/>
        <v>21.0536983993373</v>
      </c>
      <c r="AN254" s="29">
        <f t="shared" si="21"/>
        <v>147.9</v>
      </c>
      <c r="AO254" s="29">
        <f t="shared" si="22"/>
        <v>3.13</v>
      </c>
      <c r="AP254" s="29">
        <f t="shared" si="23"/>
        <v>0.23</v>
      </c>
      <c r="AQ254" s="34">
        <f t="shared" si="24"/>
        <v>0.31948881789137379</v>
      </c>
    </row>
    <row r="255" spans="1:43" x14ac:dyDescent="0.75">
      <c r="A255" s="4" t="s">
        <v>294</v>
      </c>
      <c r="B255" s="22">
        <v>766</v>
      </c>
      <c r="C255" s="22">
        <v>2.29</v>
      </c>
      <c r="D255" s="22">
        <v>0.16</v>
      </c>
      <c r="E255" s="22">
        <v>10140</v>
      </c>
      <c r="F255" s="20">
        <v>22.172949002217301</v>
      </c>
      <c r="G255" s="22">
        <v>0.97342575403150999</v>
      </c>
      <c r="H255" s="18">
        <v>5.4300000000000001E-2</v>
      </c>
      <c r="I255" s="15">
        <v>1.5181730462701601E-3</v>
      </c>
      <c r="J255" s="24">
        <v>0.58206999999999998</v>
      </c>
      <c r="K255" s="18">
        <v>0.33700000000000002</v>
      </c>
      <c r="L255" s="15">
        <v>1.42611505861203E-2</v>
      </c>
      <c r="M255" s="18">
        <v>4.5100000000000001E-2</v>
      </c>
      <c r="N255" s="16">
        <v>1.9799577179576301E-3</v>
      </c>
      <c r="O255" s="24">
        <v>0.93937999999999999</v>
      </c>
      <c r="P255" s="10">
        <v>284</v>
      </c>
      <c r="Q255" s="6">
        <v>12.389263846904401</v>
      </c>
      <c r="R255" s="6">
        <v>13.893184285540199</v>
      </c>
      <c r="S255" s="10">
        <v>294</v>
      </c>
      <c r="T255" s="6">
        <v>11.1159522986013</v>
      </c>
      <c r="U255" s="6">
        <v>12.530776919346</v>
      </c>
      <c r="V255" s="10">
        <v>375</v>
      </c>
      <c r="W255" s="6">
        <v>85.7964942385222</v>
      </c>
      <c r="X255" s="6">
        <v>93.304057275829607</v>
      </c>
      <c r="Y255" s="6">
        <v>3.4013605442177002</v>
      </c>
      <c r="Z255" s="6">
        <v>24.266666666666701</v>
      </c>
      <c r="AA255" s="7">
        <v>284</v>
      </c>
      <c r="AB255" s="7">
        <v>12.389263846904401</v>
      </c>
      <c r="AC255" s="7">
        <v>13.893184285540199</v>
      </c>
      <c r="AD255" s="13">
        <v>283</v>
      </c>
      <c r="AE255" s="6">
        <v>12.389263846904401</v>
      </c>
      <c r="AF255" s="13">
        <v>282</v>
      </c>
      <c r="AG255" s="6">
        <v>12.1423389635102</v>
      </c>
      <c r="AH255" s="13">
        <v>256</v>
      </c>
      <c r="AI255" s="6">
        <v>81.275540131215195</v>
      </c>
      <c r="AJ255" s="6">
        <v>3.5000000000000001E-3</v>
      </c>
      <c r="AK255" s="6">
        <v>1.2999999999999999E-3</v>
      </c>
      <c r="AL255" s="33">
        <f t="shared" si="19"/>
        <v>284</v>
      </c>
      <c r="AM255" s="33">
        <f t="shared" si="20"/>
        <v>12.389263846904401</v>
      </c>
      <c r="AN255" s="29">
        <f t="shared" si="21"/>
        <v>766</v>
      </c>
      <c r="AO255" s="29">
        <f t="shared" si="22"/>
        <v>2.29</v>
      </c>
      <c r="AP255" s="29">
        <f t="shared" si="23"/>
        <v>0.16</v>
      </c>
      <c r="AQ255" s="34">
        <f t="shared" si="24"/>
        <v>0.4366812227074236</v>
      </c>
    </row>
    <row r="256" spans="1:43" x14ac:dyDescent="0.75">
      <c r="A256" s="4" t="s">
        <v>295</v>
      </c>
      <c r="B256" s="22">
        <v>577</v>
      </c>
      <c r="C256" s="22">
        <v>1.538</v>
      </c>
      <c r="D256" s="22">
        <v>6.4000000000000001E-2</v>
      </c>
      <c r="E256" s="22">
        <v>7980</v>
      </c>
      <c r="F256" s="20">
        <v>22.727272727272702</v>
      </c>
      <c r="G256" s="22">
        <v>0.72726807556269601</v>
      </c>
      <c r="H256" s="18">
        <v>5.8400000000000001E-2</v>
      </c>
      <c r="I256" s="15">
        <v>2.1851090820155399E-3</v>
      </c>
      <c r="J256" s="24">
        <v>0.86470000000000002</v>
      </c>
      <c r="K256" s="18">
        <v>0.35349999999999998</v>
      </c>
      <c r="L256" s="15">
        <v>9.8573137928139199E-3</v>
      </c>
      <c r="M256" s="18">
        <v>4.3999999999999997E-2</v>
      </c>
      <c r="N256" s="16">
        <v>1.40799099428938E-3</v>
      </c>
      <c r="O256" s="24">
        <v>-1.7436E-2</v>
      </c>
      <c r="P256" s="10">
        <v>277.8</v>
      </c>
      <c r="Q256" s="6">
        <v>8.6693340116646596</v>
      </c>
      <c r="R256" s="6">
        <v>10.6235006817507</v>
      </c>
      <c r="S256" s="10">
        <v>307.2</v>
      </c>
      <c r="T256" s="6">
        <v>7.3944480396546597</v>
      </c>
      <c r="U256" s="6">
        <v>9.5183025861611696</v>
      </c>
      <c r="V256" s="10">
        <v>531</v>
      </c>
      <c r="W256" s="6">
        <v>350.07265185372597</v>
      </c>
      <c r="X256" s="6">
        <v>374.38677119363803</v>
      </c>
      <c r="Y256" s="6">
        <v>9.5703124999999893</v>
      </c>
      <c r="Z256" s="6">
        <v>47.683615819209002</v>
      </c>
      <c r="AA256" s="7">
        <v>277.8</v>
      </c>
      <c r="AB256" s="7">
        <v>8.6693340116646596</v>
      </c>
      <c r="AC256" s="7">
        <v>10.6235006817507</v>
      </c>
      <c r="AD256" s="13">
        <v>275.5</v>
      </c>
      <c r="AE256" s="6">
        <v>8.9523383652432198</v>
      </c>
      <c r="AF256" s="13">
        <v>274.2</v>
      </c>
      <c r="AG256" s="6">
        <v>8.6098671192506</v>
      </c>
      <c r="AH256" s="13">
        <v>274</v>
      </c>
      <c r="AI256" s="6">
        <v>346.607222740525</v>
      </c>
      <c r="AJ256" s="6">
        <v>9.1000000000000004E-3</v>
      </c>
      <c r="AK256" s="6">
        <v>3.2000000000000002E-3</v>
      </c>
      <c r="AL256" s="33">
        <f t="shared" si="19"/>
        <v>277.8</v>
      </c>
      <c r="AM256" s="33">
        <f t="shared" si="20"/>
        <v>8.6693340116646596</v>
      </c>
      <c r="AN256" s="29">
        <f t="shared" si="21"/>
        <v>577</v>
      </c>
      <c r="AO256" s="29">
        <f t="shared" si="22"/>
        <v>1.538</v>
      </c>
      <c r="AP256" s="29">
        <f t="shared" si="23"/>
        <v>6.4000000000000001E-2</v>
      </c>
      <c r="AQ256" s="34">
        <f t="shared" si="24"/>
        <v>0.65019505851755521</v>
      </c>
    </row>
    <row r="257" spans="1:43" x14ac:dyDescent="0.75">
      <c r="A257" s="4" t="s">
        <v>296</v>
      </c>
      <c r="B257" s="22">
        <v>990</v>
      </c>
      <c r="C257" s="22">
        <v>1.89</v>
      </c>
      <c r="D257" s="22">
        <v>0.38</v>
      </c>
      <c r="E257" s="22">
        <v>12770</v>
      </c>
      <c r="F257" s="20">
        <v>19.230769230769202</v>
      </c>
      <c r="G257" s="22">
        <v>1.97590221785067</v>
      </c>
      <c r="H257" s="18">
        <v>5.4100000000000002E-2</v>
      </c>
      <c r="I257" s="15">
        <v>3.1907682258091302E-3</v>
      </c>
      <c r="J257" s="24">
        <v>0.8548</v>
      </c>
      <c r="K257" s="18">
        <v>0.36099999999999999</v>
      </c>
      <c r="L257" s="15">
        <v>2.6568365707359601E-2</v>
      </c>
      <c r="M257" s="18">
        <v>5.1999999999999998E-2</v>
      </c>
      <c r="N257" s="16">
        <v>5.3428395970682102E-3</v>
      </c>
      <c r="O257" s="24">
        <v>0.91766000000000003</v>
      </c>
      <c r="P257" s="10">
        <v>325</v>
      </c>
      <c r="Q257" s="6">
        <v>32.688634547951303</v>
      </c>
      <c r="R257" s="6">
        <v>33.472471511832701</v>
      </c>
      <c r="S257" s="10">
        <v>310</v>
      </c>
      <c r="T257" s="6">
        <v>19.483231961795301</v>
      </c>
      <c r="U257" s="6">
        <v>20.411888399136298</v>
      </c>
      <c r="V257" s="10">
        <v>310</v>
      </c>
      <c r="W257" s="6">
        <v>127.53226048547999</v>
      </c>
      <c r="X257" s="6">
        <v>130.836784460415</v>
      </c>
      <c r="Y257" s="6">
        <v>-4.8387096774193497</v>
      </c>
      <c r="Z257" s="6">
        <v>-4.8387096774193497</v>
      </c>
      <c r="AA257" s="7">
        <v>325</v>
      </c>
      <c r="AB257" s="7">
        <v>32.688634547951303</v>
      </c>
      <c r="AC257" s="7">
        <v>33.472471511832701</v>
      </c>
      <c r="AD257" s="13">
        <v>326</v>
      </c>
      <c r="AE257" s="6">
        <v>33.282305037504798</v>
      </c>
      <c r="AF257" s="13">
        <v>313</v>
      </c>
      <c r="AG257" s="6">
        <v>30.0547554918872</v>
      </c>
      <c r="AH257" s="13">
        <v>238</v>
      </c>
      <c r="AI257" s="6">
        <v>62.669789089611797</v>
      </c>
      <c r="AJ257" s="6">
        <v>4.1000000000000003E-3</v>
      </c>
      <c r="AK257" s="6">
        <v>7.0000000000000001E-3</v>
      </c>
      <c r="AL257" s="33">
        <f t="shared" si="19"/>
        <v>325</v>
      </c>
      <c r="AM257" s="33">
        <f t="shared" si="20"/>
        <v>32.688634547951303</v>
      </c>
      <c r="AN257" s="29">
        <f t="shared" si="21"/>
        <v>990</v>
      </c>
      <c r="AO257" s="29">
        <f t="shared" si="22"/>
        <v>1.89</v>
      </c>
      <c r="AP257" s="29">
        <f t="shared" si="23"/>
        <v>0.38</v>
      </c>
      <c r="AQ257" s="34">
        <f t="shared" si="24"/>
        <v>0.52910052910052918</v>
      </c>
    </row>
    <row r="258" spans="1:43" x14ac:dyDescent="0.75">
      <c r="A258" s="4" t="s">
        <v>297</v>
      </c>
      <c r="B258" s="22">
        <v>800</v>
      </c>
      <c r="C258" s="22">
        <v>1.42</v>
      </c>
      <c r="D258" s="22">
        <v>0.18</v>
      </c>
      <c r="E258" s="22">
        <v>17100</v>
      </c>
      <c r="F258" s="20">
        <v>13.477088948787101</v>
      </c>
      <c r="G258" s="22">
        <v>1.01913794337928</v>
      </c>
      <c r="H258" s="18">
        <v>5.7200000000000001E-2</v>
      </c>
      <c r="I258" s="15">
        <v>2.7292797040735098E-3</v>
      </c>
      <c r="J258" s="24">
        <v>0.84723999999999999</v>
      </c>
      <c r="K258" s="18">
        <v>0.54700000000000004</v>
      </c>
      <c r="L258" s="15">
        <v>2.5777457563537901E-2</v>
      </c>
      <c r="M258" s="18">
        <v>7.4200000000000002E-2</v>
      </c>
      <c r="N258" s="16">
        <v>5.6110066265867096E-3</v>
      </c>
      <c r="O258" s="24">
        <v>0.89942999999999995</v>
      </c>
      <c r="P258" s="10">
        <v>460</v>
      </c>
      <c r="Q258" s="6">
        <v>33.551050853196799</v>
      </c>
      <c r="R258" s="6">
        <v>35.0277796007448</v>
      </c>
      <c r="S258" s="10">
        <v>442</v>
      </c>
      <c r="T258" s="6">
        <v>16.592838543692501</v>
      </c>
      <c r="U258" s="6">
        <v>18.470500692544402</v>
      </c>
      <c r="V258" s="10">
        <v>450</v>
      </c>
      <c r="W258" s="6">
        <v>99.3920896872296</v>
      </c>
      <c r="X258" s="6">
        <v>102.92294609180399</v>
      </c>
      <c r="Y258" s="6">
        <v>-4.0723981900452602</v>
      </c>
      <c r="Z258" s="6">
        <v>-2.2222222222222099</v>
      </c>
      <c r="AA258" s="7">
        <v>460</v>
      </c>
      <c r="AB258" s="7">
        <v>33.551050853196799</v>
      </c>
      <c r="AC258" s="7">
        <v>35.0277796007448</v>
      </c>
      <c r="AD258" s="13">
        <v>458</v>
      </c>
      <c r="AE258" s="6">
        <v>34.129723312001801</v>
      </c>
      <c r="AF258" s="13">
        <v>425</v>
      </c>
      <c r="AG258" s="6">
        <v>25.403509421673402</v>
      </c>
      <c r="AH258" s="13">
        <v>273</v>
      </c>
      <c r="AI258" s="6">
        <v>49.5626925458483</v>
      </c>
      <c r="AJ258" s="6">
        <v>6.7999999999999996E-3</v>
      </c>
      <c r="AK258" s="6">
        <v>5.0000000000000001E-3</v>
      </c>
      <c r="AL258" s="33">
        <f t="shared" si="19"/>
        <v>460</v>
      </c>
      <c r="AM258" s="33">
        <f t="shared" si="20"/>
        <v>33.551050853196799</v>
      </c>
      <c r="AN258" s="29">
        <f t="shared" si="21"/>
        <v>800</v>
      </c>
      <c r="AO258" s="29">
        <f t="shared" si="22"/>
        <v>1.42</v>
      </c>
      <c r="AP258" s="29">
        <f t="shared" si="23"/>
        <v>0.18</v>
      </c>
      <c r="AQ258" s="34">
        <f t="shared" si="24"/>
        <v>0.70422535211267612</v>
      </c>
    </row>
    <row r="259" spans="1:43" x14ac:dyDescent="0.75">
      <c r="A259" s="4" t="s">
        <v>298</v>
      </c>
      <c r="B259" s="22">
        <v>297</v>
      </c>
      <c r="C259" s="22">
        <v>1.42</v>
      </c>
      <c r="D259" s="22">
        <v>0.19</v>
      </c>
      <c r="E259" s="22">
        <v>9620</v>
      </c>
      <c r="F259" s="20">
        <v>9.0909090909090899</v>
      </c>
      <c r="G259" s="22">
        <v>0.59754940319290595</v>
      </c>
      <c r="H259" s="18">
        <v>6.4399999999999999E-2</v>
      </c>
      <c r="I259" s="15">
        <v>3.09769559194674E-3</v>
      </c>
      <c r="J259" s="24">
        <v>0.85624999999999996</v>
      </c>
      <c r="K259" s="18">
        <v>0.95099999999999996</v>
      </c>
      <c r="L259" s="15">
        <v>4.29618471339396E-2</v>
      </c>
      <c r="M259" s="18">
        <v>0.11</v>
      </c>
      <c r="N259" s="16">
        <v>7.2303477786341596E-3</v>
      </c>
      <c r="O259" s="24">
        <v>0.84394000000000002</v>
      </c>
      <c r="P259" s="10">
        <v>672</v>
      </c>
      <c r="Q259" s="6">
        <v>41.490011930194399</v>
      </c>
      <c r="R259" s="6">
        <v>43.930247842285098</v>
      </c>
      <c r="S259" s="10">
        <v>675</v>
      </c>
      <c r="T259" s="6">
        <v>21.998722627207801</v>
      </c>
      <c r="U259" s="6">
        <v>24.679197254423201</v>
      </c>
      <c r="V259" s="10">
        <v>710</v>
      </c>
      <c r="W259" s="6">
        <v>99.257351707583098</v>
      </c>
      <c r="X259" s="6">
        <v>102.704716999846</v>
      </c>
      <c r="Y259" s="6">
        <v>0.44444444444444298</v>
      </c>
      <c r="Z259" s="6">
        <v>5.3521126760563398</v>
      </c>
      <c r="AA259" s="7">
        <v>672</v>
      </c>
      <c r="AB259" s="7">
        <v>41.490011930194399</v>
      </c>
      <c r="AC259" s="7">
        <v>43.930247842285098</v>
      </c>
      <c r="AD259" s="13">
        <v>668</v>
      </c>
      <c r="AE259" s="6">
        <v>42.625216597310903</v>
      </c>
      <c r="AF259" s="13">
        <v>628</v>
      </c>
      <c r="AG259" s="6">
        <v>31.743279560071102</v>
      </c>
      <c r="AH259" s="13">
        <v>507</v>
      </c>
      <c r="AI259" s="6">
        <v>68.688062048676699</v>
      </c>
      <c r="AJ259" s="6">
        <v>8.8999999999999999E-3</v>
      </c>
      <c r="AK259" s="6">
        <v>5.7999999999999996E-3</v>
      </c>
      <c r="AL259" s="33">
        <f t="shared" si="19"/>
        <v>672</v>
      </c>
      <c r="AM259" s="33">
        <f t="shared" si="20"/>
        <v>41.490011930194399</v>
      </c>
      <c r="AN259" s="29">
        <f t="shared" si="21"/>
        <v>297</v>
      </c>
      <c r="AO259" s="29">
        <f t="shared" si="22"/>
        <v>1.42</v>
      </c>
      <c r="AP259" s="29">
        <f t="shared" si="23"/>
        <v>0.19</v>
      </c>
      <c r="AQ259" s="34">
        <f t="shared" si="24"/>
        <v>0.70422535211267612</v>
      </c>
    </row>
    <row r="260" spans="1:43" x14ac:dyDescent="0.75">
      <c r="A260" s="4" t="s">
        <v>299</v>
      </c>
      <c r="B260" s="22">
        <v>159</v>
      </c>
      <c r="C260" s="22">
        <v>1.3029999999999999</v>
      </c>
      <c r="D260" s="22">
        <v>3.5000000000000003E-2</v>
      </c>
      <c r="E260" s="22">
        <v>1560</v>
      </c>
      <c r="F260" s="20">
        <v>25.062656641604001</v>
      </c>
      <c r="G260" s="22">
        <v>0.78716237552079804</v>
      </c>
      <c r="H260" s="18">
        <v>5.28E-2</v>
      </c>
      <c r="I260" s="15">
        <v>5.6611466385057202E-3</v>
      </c>
      <c r="J260" s="24">
        <v>9.3808000000000002E-2</v>
      </c>
      <c r="K260" s="18">
        <v>0.28699999999999998</v>
      </c>
      <c r="L260" s="15">
        <v>1.15659597111524E-2</v>
      </c>
      <c r="M260" s="18">
        <v>3.9899999999999998E-2</v>
      </c>
      <c r="N260" s="16">
        <v>1.25317037345287E-3</v>
      </c>
      <c r="O260" s="24">
        <v>0.49523</v>
      </c>
      <c r="P260" s="10">
        <v>252.1</v>
      </c>
      <c r="Q260" s="6">
        <v>7.78446150224151</v>
      </c>
      <c r="R260" s="6">
        <v>9.5835999221753703</v>
      </c>
      <c r="S260" s="10">
        <v>256</v>
      </c>
      <c r="T260" s="6">
        <v>9.2053670257740894</v>
      </c>
      <c r="U260" s="6">
        <v>10.5321242138107</v>
      </c>
      <c r="V260" s="10">
        <v>308</v>
      </c>
      <c r="W260" s="6">
        <v>318.14459701982599</v>
      </c>
      <c r="X260" s="6">
        <v>319.93960719765499</v>
      </c>
      <c r="Y260" s="6">
        <v>1.5234375</v>
      </c>
      <c r="Z260" s="6">
        <v>18.149350649350701</v>
      </c>
      <c r="AA260" s="7">
        <v>252.1</v>
      </c>
      <c r="AB260" s="7">
        <v>7.78446150224151</v>
      </c>
      <c r="AC260" s="7">
        <v>9.5835999221753703</v>
      </c>
      <c r="AD260" s="13">
        <v>251.6</v>
      </c>
      <c r="AE260" s="6">
        <v>7.8234155507604299</v>
      </c>
      <c r="AF260" s="13">
        <v>248.5</v>
      </c>
      <c r="AG260" s="6">
        <v>7.2116594539127403</v>
      </c>
      <c r="AH260" s="13">
        <v>217</v>
      </c>
      <c r="AI260" s="6">
        <v>315.26617422886898</v>
      </c>
      <c r="AJ260" s="6">
        <v>3.0999999999999999E-3</v>
      </c>
      <c r="AK260" s="6">
        <v>2.0999999999999999E-3</v>
      </c>
      <c r="AL260" s="33">
        <f t="shared" si="19"/>
        <v>252.1</v>
      </c>
      <c r="AM260" s="33">
        <f t="shared" si="20"/>
        <v>7.78446150224151</v>
      </c>
      <c r="AN260" s="29">
        <f t="shared" si="21"/>
        <v>159</v>
      </c>
      <c r="AO260" s="29">
        <f t="shared" si="22"/>
        <v>1.3029999999999999</v>
      </c>
      <c r="AP260" s="29">
        <f t="shared" si="23"/>
        <v>3.5000000000000003E-2</v>
      </c>
      <c r="AQ260" s="34">
        <f t="shared" si="24"/>
        <v>0.76745970836531086</v>
      </c>
    </row>
    <row r="261" spans="1:43" x14ac:dyDescent="0.75">
      <c r="A261" s="4" t="s">
        <v>302</v>
      </c>
      <c r="B261" s="22">
        <v>452</v>
      </c>
      <c r="C261" s="22">
        <v>2.06</v>
      </c>
      <c r="D261" s="22">
        <v>0.36</v>
      </c>
      <c r="E261" s="22">
        <v>3400</v>
      </c>
      <c r="F261" s="20">
        <v>21.367521367521402</v>
      </c>
      <c r="G261" s="22">
        <v>2.1548294767659502</v>
      </c>
      <c r="H261" s="18">
        <v>5.2200000000000003E-2</v>
      </c>
      <c r="I261" s="15">
        <v>4.1470557786416201E-3</v>
      </c>
      <c r="J261" s="24">
        <v>0.90619000000000005</v>
      </c>
      <c r="K261" s="18">
        <v>0.30599999999999999</v>
      </c>
      <c r="L261" s="15">
        <v>1.9808199356832E-2</v>
      </c>
      <c r="M261" s="18">
        <v>4.6800000000000001E-2</v>
      </c>
      <c r="N261" s="16">
        <v>4.7195937131918504E-3</v>
      </c>
      <c r="O261" s="24">
        <v>0.92398000000000002</v>
      </c>
      <c r="P261" s="10">
        <v>294</v>
      </c>
      <c r="Q261" s="6">
        <v>28.953671424801001</v>
      </c>
      <c r="R261" s="6">
        <v>29.677258474036901</v>
      </c>
      <c r="S261" s="10">
        <v>269</v>
      </c>
      <c r="T261" s="6">
        <v>14.655512521832</v>
      </c>
      <c r="U261" s="6">
        <v>15.6106712192581</v>
      </c>
      <c r="V261" s="10">
        <v>240</v>
      </c>
      <c r="W261" s="6">
        <v>166.56384313822801</v>
      </c>
      <c r="X261" s="6">
        <v>168.53000631071501</v>
      </c>
      <c r="Y261" s="6">
        <v>-9.2936802973977706</v>
      </c>
      <c r="Z261" s="6">
        <v>-22.5</v>
      </c>
      <c r="AA261" s="7" t="s">
        <v>35</v>
      </c>
      <c r="AB261" s="7" t="s">
        <v>35</v>
      </c>
      <c r="AC261" s="7" t="s">
        <v>35</v>
      </c>
      <c r="AD261" s="13">
        <v>295</v>
      </c>
      <c r="AE261" s="6">
        <v>29.546642600731101</v>
      </c>
      <c r="AF261" s="13">
        <v>289</v>
      </c>
      <c r="AG261" s="6">
        <v>29.295205192617701</v>
      </c>
      <c r="AH261" s="13">
        <v>244</v>
      </c>
      <c r="AI261" s="6">
        <v>135.13780685276899</v>
      </c>
      <c r="AJ261" s="6">
        <v>1.6999999999999999E-3</v>
      </c>
      <c r="AK261" s="6">
        <v>6.8999999999999999E-3</v>
      </c>
      <c r="AL261" s="33" t="str">
        <f t="shared" ref="AL261:AL288" si="25">AA261</f>
        <v>Discordant</v>
      </c>
      <c r="AM261" s="33" t="str">
        <f t="shared" ref="AM261:AM288" si="26">AB261</f>
        <v>Discordant</v>
      </c>
      <c r="AN261" s="29">
        <f t="shared" ref="AN261:AN288" si="27">B261</f>
        <v>452</v>
      </c>
      <c r="AO261" s="29">
        <f t="shared" ref="AO261:AO288" si="28">C261</f>
        <v>2.06</v>
      </c>
      <c r="AP261" s="29">
        <f t="shared" ref="AP261:AP288" si="29">D261</f>
        <v>0.36</v>
      </c>
      <c r="AQ261" s="34">
        <f t="shared" ref="AQ261:AQ288" si="30">1/AO261</f>
        <v>0.4854368932038835</v>
      </c>
    </row>
    <row r="262" spans="1:43" x14ac:dyDescent="0.75">
      <c r="A262" s="4" t="s">
        <v>303</v>
      </c>
      <c r="B262" s="22">
        <v>6.18</v>
      </c>
      <c r="C262" s="22">
        <v>2.5299999999999998</v>
      </c>
      <c r="D262" s="22">
        <v>0.28000000000000003</v>
      </c>
      <c r="E262" s="22">
        <v>2380</v>
      </c>
      <c r="F262" s="20">
        <v>5.9171597633136104</v>
      </c>
      <c r="G262" s="22">
        <v>0.67830696844724803</v>
      </c>
      <c r="H262" s="18">
        <v>0.69899999999999995</v>
      </c>
      <c r="I262" s="15">
        <v>5.64050794247314E-2</v>
      </c>
      <c r="J262" s="24">
        <v>-1.6722000000000001E-2</v>
      </c>
      <c r="K262" s="18">
        <v>16.7</v>
      </c>
      <c r="L262" s="15">
        <v>2.3568820658658298</v>
      </c>
      <c r="M262" s="18">
        <v>0.16900000000000001</v>
      </c>
      <c r="N262" s="16">
        <v>1.9373125325821899E-2</v>
      </c>
      <c r="O262" s="24">
        <v>0.98719000000000001</v>
      </c>
      <c r="P262" s="10">
        <v>990</v>
      </c>
      <c r="Q262" s="6">
        <v>106.266427084089</v>
      </c>
      <c r="R262" s="6">
        <v>108.333558030292</v>
      </c>
      <c r="S262" s="10">
        <v>2850</v>
      </c>
      <c r="T262" s="6">
        <v>130.40212236580601</v>
      </c>
      <c r="U262" s="6">
        <v>132.187318145695</v>
      </c>
      <c r="V262" s="10">
        <v>4733</v>
      </c>
      <c r="W262" s="6">
        <v>2734.8269844437</v>
      </c>
      <c r="X262" s="6">
        <v>2765.1240435498198</v>
      </c>
      <c r="Y262" s="6">
        <v>65.263157894736807</v>
      </c>
      <c r="Z262" s="6">
        <v>79.083034016479999</v>
      </c>
      <c r="AA262" s="7" t="s">
        <v>35</v>
      </c>
      <c r="AB262" s="7" t="s">
        <v>35</v>
      </c>
      <c r="AC262" s="7" t="s">
        <v>35</v>
      </c>
      <c r="AD262" s="13">
        <v>456</v>
      </c>
      <c r="AE262" s="6">
        <v>53.852145038225203</v>
      </c>
      <c r="AF262" s="13">
        <v>1110</v>
      </c>
      <c r="AG262" s="6">
        <v>106.466490115466</v>
      </c>
      <c r="AH262" s="13">
        <v>2880</v>
      </c>
      <c r="AI262" s="6">
        <v>2735.9876803160901</v>
      </c>
      <c r="AJ262" s="6">
        <v>0.56299999999999994</v>
      </c>
      <c r="AK262" s="6">
        <v>2.8000000000000001E-2</v>
      </c>
      <c r="AL262" s="33" t="str">
        <f t="shared" si="25"/>
        <v>Discordant</v>
      </c>
      <c r="AM262" s="33" t="str">
        <f t="shared" si="26"/>
        <v>Discordant</v>
      </c>
      <c r="AN262" s="29">
        <f t="shared" si="27"/>
        <v>6.18</v>
      </c>
      <c r="AO262" s="29">
        <f t="shared" si="28"/>
        <v>2.5299999999999998</v>
      </c>
      <c r="AP262" s="29">
        <f t="shared" si="29"/>
        <v>0.28000000000000003</v>
      </c>
      <c r="AQ262" s="34">
        <f t="shared" si="30"/>
        <v>0.39525691699604748</v>
      </c>
    </row>
    <row r="263" spans="1:43" x14ac:dyDescent="0.75">
      <c r="A263" s="4" t="s">
        <v>304</v>
      </c>
      <c r="B263" s="22">
        <v>60</v>
      </c>
      <c r="C263" s="22">
        <v>0.34699999999999998</v>
      </c>
      <c r="D263" s="22">
        <v>2.1000000000000001E-2</v>
      </c>
      <c r="E263" s="22">
        <v>19200</v>
      </c>
      <c r="F263" s="20">
        <v>7.5187969924812004</v>
      </c>
      <c r="G263" s="22">
        <v>0.48460481733452898</v>
      </c>
      <c r="H263" s="18">
        <v>0.61</v>
      </c>
      <c r="I263" s="15">
        <v>1.5717292600172302E-2</v>
      </c>
      <c r="J263" s="24">
        <v>0.72402</v>
      </c>
      <c r="K263" s="18">
        <v>11.06</v>
      </c>
      <c r="L263" s="15">
        <v>0.55923639882969001</v>
      </c>
      <c r="M263" s="18">
        <v>0.13300000000000001</v>
      </c>
      <c r="N263" s="16">
        <v>8.57217461383049E-3</v>
      </c>
      <c r="O263" s="24">
        <v>0.95476000000000005</v>
      </c>
      <c r="P263" s="10">
        <v>802</v>
      </c>
      <c r="Q263" s="6">
        <v>47.100210042247099</v>
      </c>
      <c r="R263" s="6">
        <v>50.108982976142997</v>
      </c>
      <c r="S263" s="10">
        <v>2514</v>
      </c>
      <c r="T263" s="6">
        <v>46.3630220770712</v>
      </c>
      <c r="U263" s="6">
        <v>50.915775647647301</v>
      </c>
      <c r="V263" s="10">
        <v>4528</v>
      </c>
      <c r="W263" s="6">
        <v>67.2552988012838</v>
      </c>
      <c r="X263" s="6">
        <v>81.180461022893496</v>
      </c>
      <c r="Y263" s="6">
        <v>68.098647573587897</v>
      </c>
      <c r="Z263" s="6">
        <v>82.287985865724394</v>
      </c>
      <c r="AA263" s="7" t="s">
        <v>35</v>
      </c>
      <c r="AB263" s="7" t="s">
        <v>35</v>
      </c>
      <c r="AC263" s="7" t="s">
        <v>35</v>
      </c>
      <c r="AD263" s="13">
        <v>425</v>
      </c>
      <c r="AE263" s="6">
        <v>39.370214452347</v>
      </c>
      <c r="AF263" s="13">
        <v>972</v>
      </c>
      <c r="AG263" s="6">
        <v>63.516130361656899</v>
      </c>
      <c r="AH263" s="13">
        <v>2614</v>
      </c>
      <c r="AI263" s="6">
        <v>64.042268985803105</v>
      </c>
      <c r="AJ263" s="6">
        <v>0.499</v>
      </c>
      <c r="AK263" s="6">
        <v>2.5999999999999999E-2</v>
      </c>
      <c r="AL263" s="33" t="str">
        <f t="shared" si="25"/>
        <v>Discordant</v>
      </c>
      <c r="AM263" s="33" t="str">
        <f t="shared" si="26"/>
        <v>Discordant</v>
      </c>
      <c r="AN263" s="29">
        <f t="shared" si="27"/>
        <v>60</v>
      </c>
      <c r="AO263" s="29">
        <f t="shared" si="28"/>
        <v>0.34699999999999998</v>
      </c>
      <c r="AP263" s="29">
        <f t="shared" si="29"/>
        <v>2.1000000000000001E-2</v>
      </c>
      <c r="AQ263" s="34">
        <f t="shared" si="30"/>
        <v>2.8818443804034586</v>
      </c>
    </row>
    <row r="264" spans="1:43" x14ac:dyDescent="0.75">
      <c r="A264" s="4" t="s">
        <v>305</v>
      </c>
      <c r="B264" s="22">
        <v>564</v>
      </c>
      <c r="C264" s="22">
        <v>3.13</v>
      </c>
      <c r="D264" s="22">
        <v>0.84</v>
      </c>
      <c r="E264" s="22">
        <v>35400</v>
      </c>
      <c r="F264" s="20">
        <v>6.2893081761006302</v>
      </c>
      <c r="G264" s="22">
        <v>0.71705674476843495</v>
      </c>
      <c r="H264" s="18">
        <v>0.111</v>
      </c>
      <c r="I264" s="15">
        <v>6.1930620636143898E-3</v>
      </c>
      <c r="J264" s="24">
        <v>0.33600999999999998</v>
      </c>
      <c r="K264" s="18">
        <v>2.3199999999999998</v>
      </c>
      <c r="L264" s="15">
        <v>0.24492960863072499</v>
      </c>
      <c r="M264" s="18">
        <v>0.159</v>
      </c>
      <c r="N264" s="16">
        <v>1.8127911564490801E-2</v>
      </c>
      <c r="O264" s="24">
        <v>0.90110000000000001</v>
      </c>
      <c r="P264" s="10">
        <v>940</v>
      </c>
      <c r="Q264" s="6">
        <v>100.053105029316</v>
      </c>
      <c r="R264" s="6">
        <v>102.029851530721</v>
      </c>
      <c r="S264" s="10">
        <v>1170</v>
      </c>
      <c r="T264" s="6">
        <v>81.291882141369896</v>
      </c>
      <c r="U264" s="6">
        <v>82.858398279100996</v>
      </c>
      <c r="V264" s="10">
        <v>1770</v>
      </c>
      <c r="W264" s="6">
        <v>104.03914565788899</v>
      </c>
      <c r="X264" s="6">
        <v>112.817429535356</v>
      </c>
      <c r="Y264" s="6">
        <v>19.658119658119698</v>
      </c>
      <c r="Z264" s="6">
        <v>46.892655367231598</v>
      </c>
      <c r="AA264" s="7">
        <v>940</v>
      </c>
      <c r="AB264" s="7">
        <v>100.053105029316</v>
      </c>
      <c r="AC264" s="7">
        <v>102.029851530721</v>
      </c>
      <c r="AD264" s="13">
        <v>910</v>
      </c>
      <c r="AE264" s="6">
        <v>106.02605258146301</v>
      </c>
      <c r="AF264" s="13">
        <v>910</v>
      </c>
      <c r="AG264" s="6">
        <v>99.264646788705093</v>
      </c>
      <c r="AH264" s="13">
        <v>920</v>
      </c>
      <c r="AI264" s="6">
        <v>104.03914565788899</v>
      </c>
      <c r="AJ264" s="6">
        <v>0.05</v>
      </c>
      <c r="AK264" s="6">
        <v>1.7000000000000001E-2</v>
      </c>
      <c r="AL264" s="33">
        <f t="shared" si="25"/>
        <v>940</v>
      </c>
      <c r="AM264" s="33">
        <f t="shared" si="26"/>
        <v>100.053105029316</v>
      </c>
      <c r="AN264" s="29">
        <f t="shared" si="27"/>
        <v>564</v>
      </c>
      <c r="AO264" s="29">
        <f t="shared" si="28"/>
        <v>3.13</v>
      </c>
      <c r="AP264" s="29">
        <f t="shared" si="29"/>
        <v>0.84</v>
      </c>
      <c r="AQ264" s="34">
        <f t="shared" si="30"/>
        <v>0.31948881789137379</v>
      </c>
    </row>
    <row r="265" spans="1:43" x14ac:dyDescent="0.75">
      <c r="A265" s="4" t="s">
        <v>306</v>
      </c>
      <c r="B265" s="22">
        <v>604</v>
      </c>
      <c r="C265" s="22">
        <v>2.72</v>
      </c>
      <c r="D265" s="22">
        <v>0.39</v>
      </c>
      <c r="E265" s="22">
        <v>6860</v>
      </c>
      <c r="F265" s="20">
        <v>17.8571428571429</v>
      </c>
      <c r="G265" s="22">
        <v>1.63607201656613</v>
      </c>
      <c r="H265" s="18">
        <v>5.3800000000000001E-2</v>
      </c>
      <c r="I265" s="15">
        <v>2.8802174654388398E-3</v>
      </c>
      <c r="J265" s="24">
        <v>0.84762000000000004</v>
      </c>
      <c r="K265" s="18">
        <v>0.39600000000000002</v>
      </c>
      <c r="L265" s="15">
        <v>2.6300166740155801E-2</v>
      </c>
      <c r="M265" s="18">
        <v>5.6000000000000001E-2</v>
      </c>
      <c r="N265" s="16">
        <v>5.1307218439513901E-3</v>
      </c>
      <c r="O265" s="24">
        <v>0.91991999999999996</v>
      </c>
      <c r="P265" s="10">
        <v>350</v>
      </c>
      <c r="Q265" s="6">
        <v>31.0576985641143</v>
      </c>
      <c r="R265" s="6">
        <v>32.004228317590901</v>
      </c>
      <c r="S265" s="10">
        <v>336</v>
      </c>
      <c r="T265" s="6">
        <v>19.076118591461402</v>
      </c>
      <c r="U265" s="6">
        <v>20.156189760027502</v>
      </c>
      <c r="V265" s="10">
        <v>320</v>
      </c>
      <c r="W265" s="6">
        <v>119.623531475893</v>
      </c>
      <c r="X265" s="6">
        <v>122.45618094252301</v>
      </c>
      <c r="Y265" s="6">
        <v>-4.1666666666666696</v>
      </c>
      <c r="Z265" s="6">
        <v>-9.375</v>
      </c>
      <c r="AA265" s="7">
        <v>350</v>
      </c>
      <c r="AB265" s="7">
        <v>31.0576985641143</v>
      </c>
      <c r="AC265" s="7">
        <v>32.004228317590901</v>
      </c>
      <c r="AD265" s="13">
        <v>351</v>
      </c>
      <c r="AE265" s="6">
        <v>32.236324854105</v>
      </c>
      <c r="AF265" s="13">
        <v>342</v>
      </c>
      <c r="AG265" s="6">
        <v>30.7535087512872</v>
      </c>
      <c r="AH265" s="13">
        <v>282</v>
      </c>
      <c r="AI265" s="6">
        <v>84.434390403223702</v>
      </c>
      <c r="AJ265" s="6">
        <v>2.3E-3</v>
      </c>
      <c r="AK265" s="6">
        <v>5.7999999999999996E-3</v>
      </c>
      <c r="AL265" s="33">
        <f t="shared" si="25"/>
        <v>350</v>
      </c>
      <c r="AM265" s="33">
        <f t="shared" si="26"/>
        <v>31.0576985641143</v>
      </c>
      <c r="AN265" s="29">
        <f t="shared" si="27"/>
        <v>604</v>
      </c>
      <c r="AO265" s="29">
        <f t="shared" si="28"/>
        <v>2.72</v>
      </c>
      <c r="AP265" s="29">
        <f t="shared" si="29"/>
        <v>0.39</v>
      </c>
      <c r="AQ265" s="34">
        <f t="shared" si="30"/>
        <v>0.36764705882352938</v>
      </c>
    </row>
    <row r="266" spans="1:43" x14ac:dyDescent="0.75">
      <c r="A266" s="4" t="s">
        <v>307</v>
      </c>
      <c r="B266" s="22">
        <v>1370</v>
      </c>
      <c r="C266" s="22">
        <v>1.845</v>
      </c>
      <c r="D266" s="22">
        <v>7.8E-2</v>
      </c>
      <c r="E266" s="22">
        <v>11160</v>
      </c>
      <c r="F266" s="20">
        <v>27.7777777777778</v>
      </c>
      <c r="G266" s="22">
        <v>0.85107886180113901</v>
      </c>
      <c r="H266" s="18">
        <v>5.3100000000000001E-2</v>
      </c>
      <c r="I266" s="15">
        <v>1.41179693336328E-3</v>
      </c>
      <c r="J266" s="24">
        <v>0.40448000000000001</v>
      </c>
      <c r="K266" s="18">
        <v>0.26419999999999999</v>
      </c>
      <c r="L266" s="15">
        <v>7.8815182840871294E-3</v>
      </c>
      <c r="M266" s="18">
        <v>3.5999999999999997E-2</v>
      </c>
      <c r="N266" s="16">
        <v>1.1029982048942799E-3</v>
      </c>
      <c r="O266" s="24">
        <v>0.69987999999999995</v>
      </c>
      <c r="P266" s="10">
        <v>228.1</v>
      </c>
      <c r="Q266" s="6">
        <v>6.9593908394488002</v>
      </c>
      <c r="R266" s="6">
        <v>8.6059596192308003</v>
      </c>
      <c r="S266" s="10">
        <v>237.9</v>
      </c>
      <c r="T266" s="6">
        <v>6.3430259645612201</v>
      </c>
      <c r="U266" s="6">
        <v>7.9519226461565804</v>
      </c>
      <c r="V266" s="10">
        <v>329</v>
      </c>
      <c r="W266" s="6">
        <v>93.124174504482298</v>
      </c>
      <c r="X266" s="6">
        <v>102.842411975414</v>
      </c>
      <c r="Y266" s="6">
        <v>4.1193778898696998</v>
      </c>
      <c r="Z266" s="6">
        <v>30.668693009118499</v>
      </c>
      <c r="AA266" s="7">
        <v>228.1</v>
      </c>
      <c r="AB266" s="7">
        <v>6.9593908394488002</v>
      </c>
      <c r="AC266" s="7">
        <v>8.6059596192308003</v>
      </c>
      <c r="AD266" s="13">
        <v>227.3</v>
      </c>
      <c r="AE266" s="6">
        <v>7.0361467335611998</v>
      </c>
      <c r="AF266" s="13">
        <v>225.7</v>
      </c>
      <c r="AG266" s="6">
        <v>6.8254060968632304</v>
      </c>
      <c r="AH266" s="13">
        <v>217</v>
      </c>
      <c r="AI266" s="6">
        <v>88.119100523900499</v>
      </c>
      <c r="AJ266" s="6">
        <v>3.8E-3</v>
      </c>
      <c r="AK266" s="6">
        <v>1.6000000000000001E-3</v>
      </c>
      <c r="AL266" s="33">
        <f t="shared" si="25"/>
        <v>228.1</v>
      </c>
      <c r="AM266" s="33">
        <f t="shared" si="26"/>
        <v>6.9593908394488002</v>
      </c>
      <c r="AN266" s="29">
        <f t="shared" si="27"/>
        <v>1370</v>
      </c>
      <c r="AO266" s="29">
        <f t="shared" si="28"/>
        <v>1.845</v>
      </c>
      <c r="AP266" s="29">
        <f t="shared" si="29"/>
        <v>7.8E-2</v>
      </c>
      <c r="AQ266" s="34">
        <f t="shared" si="30"/>
        <v>0.5420054200542006</v>
      </c>
    </row>
    <row r="267" spans="1:43" x14ac:dyDescent="0.75">
      <c r="A267" s="4" t="s">
        <v>308</v>
      </c>
      <c r="B267" s="22">
        <v>445</v>
      </c>
      <c r="C267" s="22">
        <v>6.67</v>
      </c>
      <c r="D267" s="22">
        <v>0.5</v>
      </c>
      <c r="E267" s="22">
        <v>4900</v>
      </c>
      <c r="F267" s="20">
        <v>20.920502092050199</v>
      </c>
      <c r="G267" s="22">
        <v>0.77733664265170599</v>
      </c>
      <c r="H267" s="18">
        <v>5.4600000000000003E-2</v>
      </c>
      <c r="I267" s="15">
        <v>2.7423752332626501E-3</v>
      </c>
      <c r="J267" s="24">
        <v>0.48610999999999999</v>
      </c>
      <c r="K267" s="18">
        <v>0.35799999999999998</v>
      </c>
      <c r="L267" s="15">
        <v>1.2707664074880101E-2</v>
      </c>
      <c r="M267" s="18">
        <v>4.7800000000000002E-2</v>
      </c>
      <c r="N267" s="16">
        <v>1.7760898545963199E-3</v>
      </c>
      <c r="O267" s="24">
        <v>0.59294999999999998</v>
      </c>
      <c r="P267" s="10">
        <v>301</v>
      </c>
      <c r="Q267" s="6">
        <v>11.1434238793472</v>
      </c>
      <c r="R267" s="6">
        <v>12.974915328443601</v>
      </c>
      <c r="S267" s="10">
        <v>311</v>
      </c>
      <c r="T267" s="6">
        <v>9.4071104171790196</v>
      </c>
      <c r="U267" s="6">
        <v>11.1843879973711</v>
      </c>
      <c r="V267" s="10">
        <v>377</v>
      </c>
      <c r="W267" s="6">
        <v>145.320630079208</v>
      </c>
      <c r="X267" s="6">
        <v>149.48521414623201</v>
      </c>
      <c r="Y267" s="6">
        <v>3.2154340836012798</v>
      </c>
      <c r="Z267" s="6">
        <v>20.1591511936339</v>
      </c>
      <c r="AA267" s="7">
        <v>301</v>
      </c>
      <c r="AB267" s="7">
        <v>11.1434238793472</v>
      </c>
      <c r="AC267" s="7">
        <v>12.974915328443601</v>
      </c>
      <c r="AD267" s="13">
        <v>300</v>
      </c>
      <c r="AE267" s="6">
        <v>11.1434238793472</v>
      </c>
      <c r="AF267" s="13">
        <v>293</v>
      </c>
      <c r="AG267" s="6">
        <v>9.8525492336246696</v>
      </c>
      <c r="AH267" s="13">
        <v>244</v>
      </c>
      <c r="AI267" s="6">
        <v>135.270859857613</v>
      </c>
      <c r="AJ267" s="6">
        <v>4.5999999999999999E-3</v>
      </c>
      <c r="AK267" s="6">
        <v>2.5999999999999999E-3</v>
      </c>
      <c r="AL267" s="33">
        <f t="shared" si="25"/>
        <v>301</v>
      </c>
      <c r="AM267" s="33">
        <f t="shared" si="26"/>
        <v>11.1434238793472</v>
      </c>
      <c r="AN267" s="29">
        <f t="shared" si="27"/>
        <v>445</v>
      </c>
      <c r="AO267" s="29">
        <f t="shared" si="28"/>
        <v>6.67</v>
      </c>
      <c r="AP267" s="29">
        <f t="shared" si="29"/>
        <v>0.5</v>
      </c>
      <c r="AQ267" s="34">
        <f t="shared" si="30"/>
        <v>0.14992503748125938</v>
      </c>
    </row>
    <row r="268" spans="1:43" x14ac:dyDescent="0.75">
      <c r="A268" s="4" t="s">
        <v>309</v>
      </c>
      <c r="B268" s="22">
        <v>954</v>
      </c>
      <c r="C268" s="22">
        <v>3.48</v>
      </c>
      <c r="D268" s="22">
        <v>0.12</v>
      </c>
      <c r="E268" s="22">
        <v>14500</v>
      </c>
      <c r="F268" s="20">
        <v>15.6985871271586</v>
      </c>
      <c r="G268" s="22">
        <v>0.43580518490239001</v>
      </c>
      <c r="H268" s="18">
        <v>5.4780000000000002E-2</v>
      </c>
      <c r="I268" s="15">
        <v>1.1039788876860399E-3</v>
      </c>
      <c r="J268" s="24">
        <v>0.57149000000000005</v>
      </c>
      <c r="K268" s="18">
        <v>0.48330000000000001</v>
      </c>
      <c r="L268" s="15">
        <v>1.32833795049452E-2</v>
      </c>
      <c r="M268" s="18">
        <v>6.3700000000000007E-2</v>
      </c>
      <c r="N268" s="16">
        <v>1.7683623407265801E-3</v>
      </c>
      <c r="O268" s="24">
        <v>0.73758999999999997</v>
      </c>
      <c r="P268" s="10">
        <v>398.1</v>
      </c>
      <c r="Q268" s="6">
        <v>10.7215033650461</v>
      </c>
      <c r="R268" s="6">
        <v>13.822798842402101</v>
      </c>
      <c r="S268" s="10">
        <v>400.2</v>
      </c>
      <c r="T268" s="6">
        <v>9.0821604964529303</v>
      </c>
      <c r="U268" s="6">
        <v>11.763964085929</v>
      </c>
      <c r="V268" s="10">
        <v>401</v>
      </c>
      <c r="W268" s="6">
        <v>45.4868784953198</v>
      </c>
      <c r="X268" s="6">
        <v>52.1690862036738</v>
      </c>
      <c r="Y268" s="6">
        <v>0.52473763118440797</v>
      </c>
      <c r="Z268" s="6">
        <v>0.72319201995011895</v>
      </c>
      <c r="AA268" s="7">
        <v>398.1</v>
      </c>
      <c r="AB268" s="7">
        <v>10.7215033650461</v>
      </c>
      <c r="AC268" s="7">
        <v>13.822798842402101</v>
      </c>
      <c r="AD268" s="13">
        <v>397.5</v>
      </c>
      <c r="AE268" s="6">
        <v>10.751207578997599</v>
      </c>
      <c r="AF268" s="13">
        <v>392.5</v>
      </c>
      <c r="AG268" s="6">
        <v>9.1649489514852203</v>
      </c>
      <c r="AH268" s="13">
        <v>362</v>
      </c>
      <c r="AI268" s="6">
        <v>42.886922426865603</v>
      </c>
      <c r="AJ268" s="6">
        <v>1.5499999999999999E-3</v>
      </c>
      <c r="AK268" s="6">
        <v>7.9000000000000001E-4</v>
      </c>
      <c r="AL268" s="33">
        <f t="shared" si="25"/>
        <v>398.1</v>
      </c>
      <c r="AM268" s="33">
        <f t="shared" si="26"/>
        <v>10.7215033650461</v>
      </c>
      <c r="AN268" s="29">
        <f t="shared" si="27"/>
        <v>954</v>
      </c>
      <c r="AO268" s="29">
        <f t="shared" si="28"/>
        <v>3.48</v>
      </c>
      <c r="AP268" s="29">
        <f t="shared" si="29"/>
        <v>0.12</v>
      </c>
      <c r="AQ268" s="34">
        <f t="shared" si="30"/>
        <v>0.28735632183908044</v>
      </c>
    </row>
    <row r="269" spans="1:43" x14ac:dyDescent="0.75">
      <c r="A269" s="4" t="s">
        <v>310</v>
      </c>
      <c r="B269" s="22">
        <v>540</v>
      </c>
      <c r="C269" s="22">
        <v>2.1389999999999998</v>
      </c>
      <c r="D269" s="22">
        <v>5.1999999999999998E-2</v>
      </c>
      <c r="E269" s="22">
        <v>6220</v>
      </c>
      <c r="F269" s="20">
        <v>21.7864923747277</v>
      </c>
      <c r="G269" s="22">
        <v>0.61802805072224998</v>
      </c>
      <c r="H269" s="18">
        <v>5.3499999999999999E-2</v>
      </c>
      <c r="I269" s="15">
        <v>2.0309636082548798E-3</v>
      </c>
      <c r="J269" s="24">
        <v>0.31979999999999997</v>
      </c>
      <c r="K269" s="18">
        <v>0.3387</v>
      </c>
      <c r="L269" s="15">
        <v>9.9482605153061593E-3</v>
      </c>
      <c r="M269" s="18">
        <v>4.5900000000000003E-2</v>
      </c>
      <c r="N269" s="16">
        <v>1.3020676775421401E-3</v>
      </c>
      <c r="O269" s="24">
        <v>0.67664999999999997</v>
      </c>
      <c r="P269" s="10">
        <v>289.3</v>
      </c>
      <c r="Q269" s="6">
        <v>8.0954944950201693</v>
      </c>
      <c r="R269" s="6">
        <v>10.315805811867399</v>
      </c>
      <c r="S269" s="10">
        <v>296</v>
      </c>
      <c r="T269" s="6">
        <v>7.52878927510986</v>
      </c>
      <c r="U269" s="6">
        <v>9.5074316386031192</v>
      </c>
      <c r="V269" s="10">
        <v>345</v>
      </c>
      <c r="W269" s="6">
        <v>103.708199263274</v>
      </c>
      <c r="X269" s="6">
        <v>108.35109267493699</v>
      </c>
      <c r="Y269" s="6">
        <v>2.2635135135134998</v>
      </c>
      <c r="Z269" s="6">
        <v>16.144927536231901</v>
      </c>
      <c r="AA269" s="7">
        <v>289.3</v>
      </c>
      <c r="AB269" s="7">
        <v>8.0954944950201693</v>
      </c>
      <c r="AC269" s="7">
        <v>10.315805811867399</v>
      </c>
      <c r="AD269" s="13">
        <v>288.60000000000002</v>
      </c>
      <c r="AE269" s="6">
        <v>8.1606587429509503</v>
      </c>
      <c r="AF269" s="13">
        <v>288</v>
      </c>
      <c r="AG269" s="6">
        <v>7.1858178343880503</v>
      </c>
      <c r="AH269" s="13">
        <v>264</v>
      </c>
      <c r="AI269" s="6">
        <v>99.899567538758504</v>
      </c>
      <c r="AJ269" s="6">
        <v>2.5999999999999999E-3</v>
      </c>
      <c r="AK269" s="6">
        <v>1.5E-3</v>
      </c>
      <c r="AL269" s="33">
        <f t="shared" si="25"/>
        <v>289.3</v>
      </c>
      <c r="AM269" s="33">
        <f t="shared" si="26"/>
        <v>8.0954944950201693</v>
      </c>
      <c r="AN269" s="29">
        <f t="shared" si="27"/>
        <v>540</v>
      </c>
      <c r="AO269" s="29">
        <f t="shared" si="28"/>
        <v>2.1389999999999998</v>
      </c>
      <c r="AP269" s="29">
        <f t="shared" si="29"/>
        <v>5.1999999999999998E-2</v>
      </c>
      <c r="AQ269" s="34">
        <f t="shared" si="30"/>
        <v>0.4675081813931744</v>
      </c>
    </row>
    <row r="270" spans="1:43" x14ac:dyDescent="0.75">
      <c r="A270" s="4" t="s">
        <v>311</v>
      </c>
      <c r="B270" s="22">
        <v>299</v>
      </c>
      <c r="C270" s="22">
        <v>4.01</v>
      </c>
      <c r="D270" s="22">
        <v>0.16</v>
      </c>
      <c r="E270" s="22">
        <v>40000</v>
      </c>
      <c r="F270" s="20">
        <v>10.1010101010101</v>
      </c>
      <c r="G270" s="22">
        <v>0.43688929176472402</v>
      </c>
      <c r="H270" s="18">
        <v>0.245</v>
      </c>
      <c r="I270" s="15">
        <v>2.6342404084905201E-2</v>
      </c>
      <c r="J270" s="24">
        <v>-0.72099999999999997</v>
      </c>
      <c r="K270" s="18">
        <v>3.54</v>
      </c>
      <c r="L270" s="15">
        <v>0.49027841381810799</v>
      </c>
      <c r="M270" s="18">
        <v>9.9000000000000005E-2</v>
      </c>
      <c r="N270" s="16">
        <v>4.2819519485860604E-3</v>
      </c>
      <c r="O270" s="24">
        <v>0.84045000000000003</v>
      </c>
      <c r="P270" s="10">
        <v>608</v>
      </c>
      <c r="Q270" s="6">
        <v>25.106018454728499</v>
      </c>
      <c r="R270" s="6">
        <v>28.329311549422201</v>
      </c>
      <c r="S270" s="10">
        <v>1440</v>
      </c>
      <c r="T270" s="6">
        <v>111.644689498647</v>
      </c>
      <c r="U270" s="6">
        <v>113.06944755973301</v>
      </c>
      <c r="V270" s="10">
        <v>2950</v>
      </c>
      <c r="W270" s="6">
        <v>184.203901208292</v>
      </c>
      <c r="X270" s="6">
        <v>185.965007759218</v>
      </c>
      <c r="Y270" s="6">
        <v>57.7777777777778</v>
      </c>
      <c r="Z270" s="6">
        <v>79.389830508474603</v>
      </c>
      <c r="AA270" s="7" t="s">
        <v>35</v>
      </c>
      <c r="AB270" s="7" t="s">
        <v>35</v>
      </c>
      <c r="AC270" s="7" t="s">
        <v>35</v>
      </c>
      <c r="AD270" s="13">
        <v>462</v>
      </c>
      <c r="AE270" s="6">
        <v>19.48476745176</v>
      </c>
      <c r="AF270" s="13">
        <v>487</v>
      </c>
      <c r="AG270" s="6">
        <v>23.320156372745</v>
      </c>
      <c r="AH270" s="13">
        <v>608</v>
      </c>
      <c r="AI270" s="6">
        <v>28.147206261973501</v>
      </c>
      <c r="AJ270" s="6">
        <v>0.23400000000000001</v>
      </c>
      <c r="AK270" s="6">
        <v>5.3999999999999999E-2</v>
      </c>
      <c r="AL270" s="33" t="str">
        <f t="shared" si="25"/>
        <v>Discordant</v>
      </c>
      <c r="AM270" s="33" t="str">
        <f t="shared" si="26"/>
        <v>Discordant</v>
      </c>
      <c r="AN270" s="29">
        <f t="shared" si="27"/>
        <v>299</v>
      </c>
      <c r="AO270" s="29">
        <f t="shared" si="28"/>
        <v>4.01</v>
      </c>
      <c r="AP270" s="29">
        <f t="shared" si="29"/>
        <v>0.16</v>
      </c>
      <c r="AQ270" s="34">
        <f t="shared" si="30"/>
        <v>0.24937655860349128</v>
      </c>
    </row>
    <row r="271" spans="1:43" x14ac:dyDescent="0.75">
      <c r="A271" s="4" t="s">
        <v>312</v>
      </c>
      <c r="B271" s="22">
        <v>289</v>
      </c>
      <c r="C271" s="22">
        <v>1.53</v>
      </c>
      <c r="D271" s="22">
        <v>0.13</v>
      </c>
      <c r="E271" s="22">
        <v>8220</v>
      </c>
      <c r="F271" s="20">
        <v>10.4166666666667</v>
      </c>
      <c r="G271" s="22">
        <v>0.33887946666411101</v>
      </c>
      <c r="H271" s="18">
        <v>6.0999999999999999E-2</v>
      </c>
      <c r="I271" s="15">
        <v>2.0741445670739698E-3</v>
      </c>
      <c r="J271" s="24">
        <v>0.58806000000000003</v>
      </c>
      <c r="K271" s="18">
        <v>0.80900000000000005</v>
      </c>
      <c r="L271" s="15">
        <v>2.47166689090581E-2</v>
      </c>
      <c r="M271" s="18">
        <v>9.6000000000000002E-2</v>
      </c>
      <c r="N271" s="16">
        <v>3.1231131647764501E-3</v>
      </c>
      <c r="O271" s="24">
        <v>0.69618000000000002</v>
      </c>
      <c r="P271" s="10">
        <v>591</v>
      </c>
      <c r="Q271" s="6">
        <v>18.3702290485585</v>
      </c>
      <c r="R271" s="6">
        <v>22.367619391585102</v>
      </c>
      <c r="S271" s="10">
        <v>601</v>
      </c>
      <c r="T271" s="6">
        <v>13.704686287042</v>
      </c>
      <c r="U271" s="6">
        <v>17.121184909116302</v>
      </c>
      <c r="V271" s="10">
        <v>631</v>
      </c>
      <c r="W271" s="6">
        <v>76.152212905769801</v>
      </c>
      <c r="X271" s="6">
        <v>80.477779988448205</v>
      </c>
      <c r="Y271" s="6">
        <v>1.6638935108153099</v>
      </c>
      <c r="Z271" s="6">
        <v>6.3391442155308901</v>
      </c>
      <c r="AA271" s="7">
        <v>591</v>
      </c>
      <c r="AB271" s="7">
        <v>18.3702290485585</v>
      </c>
      <c r="AC271" s="7">
        <v>22.367619391585102</v>
      </c>
      <c r="AD271" s="13">
        <v>589</v>
      </c>
      <c r="AE271" s="6">
        <v>18.3702290485585</v>
      </c>
      <c r="AF271" s="13">
        <v>581</v>
      </c>
      <c r="AG271" s="6">
        <v>15.672696839607299</v>
      </c>
      <c r="AH271" s="13">
        <v>540</v>
      </c>
      <c r="AI271" s="6">
        <v>67.530930176073298</v>
      </c>
      <c r="AJ271" s="6">
        <v>3.3999999999999998E-3</v>
      </c>
      <c r="AK271" s="6">
        <v>2.0999999999999999E-3</v>
      </c>
      <c r="AL271" s="33">
        <f t="shared" si="25"/>
        <v>591</v>
      </c>
      <c r="AM271" s="33">
        <f t="shared" si="26"/>
        <v>18.3702290485585</v>
      </c>
      <c r="AN271" s="29">
        <f t="shared" si="27"/>
        <v>289</v>
      </c>
      <c r="AO271" s="29">
        <f t="shared" si="28"/>
        <v>1.53</v>
      </c>
      <c r="AP271" s="29">
        <f t="shared" si="29"/>
        <v>0.13</v>
      </c>
      <c r="AQ271" s="34">
        <f t="shared" si="30"/>
        <v>0.65359477124183007</v>
      </c>
    </row>
    <row r="272" spans="1:43" x14ac:dyDescent="0.75">
      <c r="A272" s="4" t="s">
        <v>313</v>
      </c>
      <c r="B272" s="22">
        <v>555</v>
      </c>
      <c r="C272" s="22">
        <v>2.8540000000000001</v>
      </c>
      <c r="D272" s="22">
        <v>0.09</v>
      </c>
      <c r="E272" s="22">
        <v>8020</v>
      </c>
      <c r="F272" s="20">
        <v>19.267822736030801</v>
      </c>
      <c r="G272" s="22">
        <v>0.56566820181844202</v>
      </c>
      <c r="H272" s="18">
        <v>5.4300000000000001E-2</v>
      </c>
      <c r="I272" s="15">
        <v>1.8105941547554799E-3</v>
      </c>
      <c r="J272" s="24">
        <v>0.40579999999999999</v>
      </c>
      <c r="K272" s="18">
        <v>0.38579999999999998</v>
      </c>
      <c r="L272" s="15">
        <v>1.09674977484565E-2</v>
      </c>
      <c r="M272" s="18">
        <v>5.1900000000000002E-2</v>
      </c>
      <c r="N272" s="16">
        <v>1.5236895251001701E-3</v>
      </c>
      <c r="O272" s="24">
        <v>0.52373000000000003</v>
      </c>
      <c r="P272" s="10">
        <v>326.10000000000002</v>
      </c>
      <c r="Q272" s="6">
        <v>9.3791354036278101</v>
      </c>
      <c r="R272" s="6">
        <v>11.816863215583499</v>
      </c>
      <c r="S272" s="10">
        <v>331.2</v>
      </c>
      <c r="T272" s="6">
        <v>8.06847593840976</v>
      </c>
      <c r="U272" s="6">
        <v>10.2914258572596</v>
      </c>
      <c r="V272" s="10">
        <v>377</v>
      </c>
      <c r="W272" s="6">
        <v>84.986667791891605</v>
      </c>
      <c r="X272" s="6">
        <v>90.130666484408096</v>
      </c>
      <c r="Y272" s="6">
        <v>1.5398550724637501</v>
      </c>
      <c r="Z272" s="6">
        <v>13.5013262599469</v>
      </c>
      <c r="AA272" s="7">
        <v>326.10000000000002</v>
      </c>
      <c r="AB272" s="7">
        <v>9.3791354036278101</v>
      </c>
      <c r="AC272" s="7">
        <v>11.816863215583499</v>
      </c>
      <c r="AD272" s="13">
        <v>325.10000000000002</v>
      </c>
      <c r="AE272" s="6">
        <v>9.4488698223430205</v>
      </c>
      <c r="AF272" s="13">
        <v>320.3</v>
      </c>
      <c r="AG272" s="6">
        <v>8.4637618095440992</v>
      </c>
      <c r="AH272" s="13">
        <v>288</v>
      </c>
      <c r="AI272" s="6">
        <v>79.0165090494976</v>
      </c>
      <c r="AJ272" s="6">
        <v>2.7000000000000001E-3</v>
      </c>
      <c r="AK272" s="6">
        <v>1.2999999999999999E-3</v>
      </c>
      <c r="AL272" s="33">
        <f t="shared" si="25"/>
        <v>326.10000000000002</v>
      </c>
      <c r="AM272" s="33">
        <f t="shared" si="26"/>
        <v>9.3791354036278101</v>
      </c>
      <c r="AN272" s="29">
        <f t="shared" si="27"/>
        <v>555</v>
      </c>
      <c r="AO272" s="29">
        <f t="shared" si="28"/>
        <v>2.8540000000000001</v>
      </c>
      <c r="AP272" s="29">
        <f t="shared" si="29"/>
        <v>0.09</v>
      </c>
      <c r="AQ272" s="34">
        <f t="shared" si="30"/>
        <v>0.35038542396636296</v>
      </c>
    </row>
    <row r="273" spans="1:43" x14ac:dyDescent="0.75">
      <c r="A273" s="4" t="s">
        <v>314</v>
      </c>
      <c r="B273" s="22">
        <v>135.1</v>
      </c>
      <c r="C273" s="22">
        <v>1.681</v>
      </c>
      <c r="D273" s="22">
        <v>5.1999999999999998E-2</v>
      </c>
      <c r="E273" s="22">
        <v>1423</v>
      </c>
      <c r="F273" s="20">
        <v>26.109660574412501</v>
      </c>
      <c r="G273" s="22">
        <v>0.89026621961920804</v>
      </c>
      <c r="H273" s="18">
        <v>5.3800000000000001E-2</v>
      </c>
      <c r="I273" s="15">
        <v>6.2526629863831297E-3</v>
      </c>
      <c r="J273" s="24">
        <v>0.47746</v>
      </c>
      <c r="K273" s="18">
        <v>0.28399999999999997</v>
      </c>
      <c r="L273" s="15">
        <v>1.0125304190985999E-2</v>
      </c>
      <c r="M273" s="18">
        <v>3.8300000000000001E-2</v>
      </c>
      <c r="N273" s="16">
        <v>1.3059226148972201E-3</v>
      </c>
      <c r="O273" s="24">
        <v>0.32468000000000002</v>
      </c>
      <c r="P273" s="10">
        <v>242</v>
      </c>
      <c r="Q273" s="6">
        <v>7.9750736065733898</v>
      </c>
      <c r="R273" s="6">
        <v>9.6167732142301503</v>
      </c>
      <c r="S273" s="10">
        <v>253.3</v>
      </c>
      <c r="T273" s="6">
        <v>8.1005699976651293</v>
      </c>
      <c r="U273" s="6">
        <v>9.5593648911836109</v>
      </c>
      <c r="V273" s="10">
        <v>344</v>
      </c>
      <c r="W273" s="6">
        <v>460.40730776311801</v>
      </c>
      <c r="X273" s="6">
        <v>462.66562439383301</v>
      </c>
      <c r="Y273" s="6">
        <v>4.4611133043821498</v>
      </c>
      <c r="Z273" s="6">
        <v>29.6511627906977</v>
      </c>
      <c r="AA273" s="7">
        <v>242</v>
      </c>
      <c r="AB273" s="7">
        <v>7.9750736065733898</v>
      </c>
      <c r="AC273" s="7">
        <v>9.6167732142301503</v>
      </c>
      <c r="AD273" s="13">
        <v>241</v>
      </c>
      <c r="AE273" s="6">
        <v>8.1453716324219005</v>
      </c>
      <c r="AF273" s="13">
        <v>239</v>
      </c>
      <c r="AG273" s="6">
        <v>7.62304035717196</v>
      </c>
      <c r="AH273" s="13">
        <v>228</v>
      </c>
      <c r="AI273" s="6">
        <v>456.56941864483503</v>
      </c>
      <c r="AJ273" s="6">
        <v>4.4999999999999997E-3</v>
      </c>
      <c r="AK273" s="6">
        <v>3.2000000000000002E-3</v>
      </c>
      <c r="AL273" s="33">
        <f t="shared" si="25"/>
        <v>242</v>
      </c>
      <c r="AM273" s="33">
        <f t="shared" si="26"/>
        <v>7.9750736065733898</v>
      </c>
      <c r="AN273" s="29">
        <f t="shared" si="27"/>
        <v>135.1</v>
      </c>
      <c r="AO273" s="29">
        <f t="shared" si="28"/>
        <v>1.681</v>
      </c>
      <c r="AP273" s="29">
        <f t="shared" si="29"/>
        <v>5.1999999999999998E-2</v>
      </c>
      <c r="AQ273" s="34">
        <f t="shared" si="30"/>
        <v>0.59488399762046396</v>
      </c>
    </row>
    <row r="274" spans="1:43" x14ac:dyDescent="0.75">
      <c r="A274" s="4" t="s">
        <v>315</v>
      </c>
      <c r="B274" s="22">
        <v>382</v>
      </c>
      <c r="C274" s="22">
        <v>1.43</v>
      </c>
      <c r="D274" s="22">
        <v>7.2999999999999995E-2</v>
      </c>
      <c r="E274" s="22">
        <v>14880</v>
      </c>
      <c r="F274" s="20">
        <v>8.5910652920962196</v>
      </c>
      <c r="G274" s="22">
        <v>0.23308916680667499</v>
      </c>
      <c r="H274" s="18">
        <v>6.3399999999999998E-2</v>
      </c>
      <c r="I274" s="15">
        <v>1.33321444457112E-3</v>
      </c>
      <c r="J274" s="24">
        <v>0.49626999999999999</v>
      </c>
      <c r="K274" s="18">
        <v>1.0289999999999999</v>
      </c>
      <c r="L274" s="15">
        <v>2.8377124934707499E-2</v>
      </c>
      <c r="M274" s="18">
        <v>0.1164</v>
      </c>
      <c r="N274" s="16">
        <v>3.1581157974969699E-3</v>
      </c>
      <c r="O274" s="24">
        <v>0.70238999999999996</v>
      </c>
      <c r="P274" s="10">
        <v>710</v>
      </c>
      <c r="Q274" s="6">
        <v>18.160221781347602</v>
      </c>
      <c r="R274" s="6">
        <v>23.675555010335099</v>
      </c>
      <c r="S274" s="10">
        <v>718</v>
      </c>
      <c r="T274" s="6">
        <v>14.063109501066601</v>
      </c>
      <c r="U274" s="6">
        <v>18.2540387122582</v>
      </c>
      <c r="V274" s="10">
        <v>716</v>
      </c>
      <c r="W274" s="6">
        <v>45.100717068117298</v>
      </c>
      <c r="X274" s="6">
        <v>51.222034064964099</v>
      </c>
      <c r="Y274" s="6">
        <v>1.1142061281337201</v>
      </c>
      <c r="Z274" s="6">
        <v>0.83798882681563203</v>
      </c>
      <c r="AA274" s="7">
        <v>710</v>
      </c>
      <c r="AB274" s="7">
        <v>18.160221781347602</v>
      </c>
      <c r="AC274" s="7">
        <v>23.675555010335099</v>
      </c>
      <c r="AD274" s="13">
        <v>709</v>
      </c>
      <c r="AE274" s="6">
        <v>18.435418496680001</v>
      </c>
      <c r="AF274" s="13">
        <v>707</v>
      </c>
      <c r="AG274" s="6">
        <v>14.950185578747501</v>
      </c>
      <c r="AH274" s="13">
        <v>673</v>
      </c>
      <c r="AI274" s="6">
        <v>40.897893344992298</v>
      </c>
      <c r="AJ274" s="6">
        <v>1.6999999999999999E-3</v>
      </c>
      <c r="AK274" s="6">
        <v>1.2999999999999999E-3</v>
      </c>
      <c r="AL274" s="33">
        <f t="shared" si="25"/>
        <v>710</v>
      </c>
      <c r="AM274" s="33">
        <f t="shared" si="26"/>
        <v>18.160221781347602</v>
      </c>
      <c r="AN274" s="29">
        <f t="shared" si="27"/>
        <v>382</v>
      </c>
      <c r="AO274" s="29">
        <f t="shared" si="28"/>
        <v>1.43</v>
      </c>
      <c r="AP274" s="29">
        <f t="shared" si="29"/>
        <v>7.2999999999999995E-2</v>
      </c>
      <c r="AQ274" s="34">
        <f t="shared" si="30"/>
        <v>0.69930069930069938</v>
      </c>
    </row>
    <row r="275" spans="1:43" x14ac:dyDescent="0.75">
      <c r="A275" s="4" t="s">
        <v>316</v>
      </c>
      <c r="B275" s="22">
        <v>101</v>
      </c>
      <c r="C275" s="22">
        <v>0.98</v>
      </c>
      <c r="D275" s="22">
        <v>0.11</v>
      </c>
      <c r="E275" s="22">
        <v>16700</v>
      </c>
      <c r="F275" s="20">
        <v>6.6666666666666696</v>
      </c>
      <c r="G275" s="22">
        <v>0.33969928604321697</v>
      </c>
      <c r="H275" s="18">
        <v>0.224</v>
      </c>
      <c r="I275" s="15">
        <v>7.1506020852132599E-3</v>
      </c>
      <c r="J275" s="24">
        <v>0.49382999999999999</v>
      </c>
      <c r="K275" s="18">
        <v>4.6100000000000003</v>
      </c>
      <c r="L275" s="15">
        <v>0.205192886904005</v>
      </c>
      <c r="M275" s="18">
        <v>0.15</v>
      </c>
      <c r="N275" s="16">
        <v>7.6432339359723796E-3</v>
      </c>
      <c r="O275" s="24">
        <v>0.78657999999999995</v>
      </c>
      <c r="P275" s="10">
        <v>901</v>
      </c>
      <c r="Q275" s="6">
        <v>42.490153166531599</v>
      </c>
      <c r="R275" s="6">
        <v>46.545930268054597</v>
      </c>
      <c r="S275" s="10">
        <v>1743</v>
      </c>
      <c r="T275" s="6">
        <v>36.794215103929297</v>
      </c>
      <c r="U275" s="6">
        <v>41.3449750034749</v>
      </c>
      <c r="V275" s="10">
        <v>2996</v>
      </c>
      <c r="W275" s="6">
        <v>2016.0269268527099</v>
      </c>
      <c r="X275" s="6">
        <v>2438.47299656732</v>
      </c>
      <c r="Y275" s="6">
        <v>48.307515777395302</v>
      </c>
      <c r="Z275" s="6">
        <v>69.926568758344501</v>
      </c>
      <c r="AA275" s="7" t="s">
        <v>35</v>
      </c>
      <c r="AB275" s="7" t="s">
        <v>35</v>
      </c>
      <c r="AC275" s="7" t="s">
        <v>35</v>
      </c>
      <c r="AD275" s="13">
        <v>740</v>
      </c>
      <c r="AE275" s="6">
        <v>42.490153166531599</v>
      </c>
      <c r="AF275" s="13">
        <v>781</v>
      </c>
      <c r="AG275" s="6">
        <v>43.609073197148</v>
      </c>
      <c r="AH275" s="13">
        <v>901</v>
      </c>
      <c r="AI275" s="6">
        <v>2015.86456757273</v>
      </c>
      <c r="AJ275" s="6">
        <v>0.193</v>
      </c>
      <c r="AK275" s="6">
        <v>1.4E-2</v>
      </c>
      <c r="AL275" s="33" t="str">
        <f t="shared" si="25"/>
        <v>Discordant</v>
      </c>
      <c r="AM275" s="33" t="str">
        <f t="shared" si="26"/>
        <v>Discordant</v>
      </c>
      <c r="AN275" s="29">
        <f t="shared" si="27"/>
        <v>101</v>
      </c>
      <c r="AO275" s="29">
        <f t="shared" si="28"/>
        <v>0.98</v>
      </c>
      <c r="AP275" s="29">
        <f t="shared" si="29"/>
        <v>0.11</v>
      </c>
      <c r="AQ275" s="34">
        <f t="shared" si="30"/>
        <v>1.0204081632653061</v>
      </c>
    </row>
    <row r="276" spans="1:43" x14ac:dyDescent="0.75">
      <c r="A276" s="4" t="s">
        <v>317</v>
      </c>
      <c r="B276" s="22">
        <v>619</v>
      </c>
      <c r="C276" s="22">
        <v>3.2</v>
      </c>
      <c r="D276" s="22">
        <v>0.2</v>
      </c>
      <c r="E276" s="22">
        <v>10380</v>
      </c>
      <c r="F276" s="20">
        <v>19.7628458498024</v>
      </c>
      <c r="G276" s="22">
        <v>0.96314271729742995</v>
      </c>
      <c r="H276" s="18">
        <v>5.6099999999999997E-2</v>
      </c>
      <c r="I276" s="15">
        <v>1.90386029299126E-3</v>
      </c>
      <c r="J276" s="24">
        <v>0.52227000000000001</v>
      </c>
      <c r="K276" s="18">
        <v>0.38800000000000001</v>
      </c>
      <c r="L276" s="15">
        <v>1.5501716261111201E-2</v>
      </c>
      <c r="M276" s="18">
        <v>5.0599999999999999E-2</v>
      </c>
      <c r="N276" s="16">
        <v>2.4659920876596501E-3</v>
      </c>
      <c r="O276" s="24">
        <v>0.80279999999999996</v>
      </c>
      <c r="P276" s="10">
        <v>318</v>
      </c>
      <c r="Q276" s="6">
        <v>14.879998351865099</v>
      </c>
      <c r="R276" s="6">
        <v>16.451443232396901</v>
      </c>
      <c r="S276" s="10">
        <v>333</v>
      </c>
      <c r="T276" s="6">
        <v>11.5186580342213</v>
      </c>
      <c r="U276" s="6">
        <v>13.1844099634872</v>
      </c>
      <c r="V276" s="10">
        <v>441</v>
      </c>
      <c r="W276" s="6">
        <v>99.659462476952797</v>
      </c>
      <c r="X276" s="6">
        <v>107.44525875897401</v>
      </c>
      <c r="Y276" s="6">
        <v>4.5045045045045002</v>
      </c>
      <c r="Z276" s="6">
        <v>27.891156462584998</v>
      </c>
      <c r="AA276" s="7">
        <v>318</v>
      </c>
      <c r="AB276" s="7">
        <v>14.879998351865099</v>
      </c>
      <c r="AC276" s="7">
        <v>16.451443232396901</v>
      </c>
      <c r="AD276" s="13">
        <v>316</v>
      </c>
      <c r="AE276" s="6">
        <v>15.409521438107999</v>
      </c>
      <c r="AF276" s="13">
        <v>311</v>
      </c>
      <c r="AG276" s="6">
        <v>13.5428018854789</v>
      </c>
      <c r="AH276" s="13">
        <v>289</v>
      </c>
      <c r="AI276" s="6">
        <v>86.587744289796305</v>
      </c>
      <c r="AJ276" s="6">
        <v>5.5999999999999999E-3</v>
      </c>
      <c r="AK276" s="6">
        <v>2.8999999999999998E-3</v>
      </c>
      <c r="AL276" s="33">
        <f t="shared" si="25"/>
        <v>318</v>
      </c>
      <c r="AM276" s="33">
        <f t="shared" si="26"/>
        <v>14.879998351865099</v>
      </c>
      <c r="AN276" s="29">
        <f t="shared" si="27"/>
        <v>619</v>
      </c>
      <c r="AO276" s="29">
        <f t="shared" si="28"/>
        <v>3.2</v>
      </c>
      <c r="AP276" s="29">
        <f t="shared" si="29"/>
        <v>0.2</v>
      </c>
      <c r="AQ276" s="34">
        <f t="shared" si="30"/>
        <v>0.3125</v>
      </c>
    </row>
    <row r="277" spans="1:43" x14ac:dyDescent="0.75">
      <c r="A277" s="4" t="s">
        <v>318</v>
      </c>
      <c r="B277" s="22">
        <v>330</v>
      </c>
      <c r="C277" s="22">
        <v>2.4900000000000002</v>
      </c>
      <c r="D277" s="22">
        <v>0.24</v>
      </c>
      <c r="E277" s="22">
        <v>3000</v>
      </c>
      <c r="F277" s="20">
        <v>27.6243093922652</v>
      </c>
      <c r="G277" s="22">
        <v>1.6354839675167301</v>
      </c>
      <c r="H277" s="18">
        <v>5.0900000000000001E-2</v>
      </c>
      <c r="I277" s="15">
        <v>3.46352873625402E-3</v>
      </c>
      <c r="J277" s="24">
        <v>0.44236999999999999</v>
      </c>
      <c r="K277" s="18">
        <v>0.252</v>
      </c>
      <c r="L277" s="15">
        <v>1.31561043109273E-2</v>
      </c>
      <c r="M277" s="18">
        <v>3.6200000000000003E-2</v>
      </c>
      <c r="N277" s="16">
        <v>2.1432036103926299E-3</v>
      </c>
      <c r="O277" s="24">
        <v>0.87848999999999999</v>
      </c>
      <c r="P277" s="10">
        <v>229</v>
      </c>
      <c r="Q277" s="6">
        <v>13.3846466283239</v>
      </c>
      <c r="R277" s="6">
        <v>14.3196977955098</v>
      </c>
      <c r="S277" s="10">
        <v>227</v>
      </c>
      <c r="T277" s="6">
        <v>10.4499675302113</v>
      </c>
      <c r="U277" s="6">
        <v>11.4252206019246</v>
      </c>
      <c r="V277" s="10">
        <v>217</v>
      </c>
      <c r="W277" s="6">
        <v>159.71923788135399</v>
      </c>
      <c r="X277" s="6">
        <v>161.94023772011499</v>
      </c>
      <c r="Y277" s="6">
        <v>-0.88105726872247203</v>
      </c>
      <c r="Z277" s="6">
        <v>-5.5299539170506904</v>
      </c>
      <c r="AA277" s="7">
        <v>229</v>
      </c>
      <c r="AB277" s="7">
        <v>13.3846466283239</v>
      </c>
      <c r="AC277" s="7">
        <v>14.3196977955098</v>
      </c>
      <c r="AD277" s="13">
        <v>229</v>
      </c>
      <c r="AE277" s="6">
        <v>13.3846466283239</v>
      </c>
      <c r="AF277" s="13">
        <v>216</v>
      </c>
      <c r="AG277" s="6">
        <v>10.4499675302113</v>
      </c>
      <c r="AH277" s="13">
        <v>166</v>
      </c>
      <c r="AI277" s="6">
        <v>150.781679753877</v>
      </c>
      <c r="AJ277" s="6">
        <v>2.2000000000000001E-3</v>
      </c>
      <c r="AK277" s="6">
        <v>2.8E-3</v>
      </c>
      <c r="AL277" s="33">
        <f t="shared" si="25"/>
        <v>229</v>
      </c>
      <c r="AM277" s="33">
        <f t="shared" si="26"/>
        <v>13.3846466283239</v>
      </c>
      <c r="AN277" s="29">
        <f t="shared" si="27"/>
        <v>330</v>
      </c>
      <c r="AO277" s="29">
        <f t="shared" si="28"/>
        <v>2.4900000000000002</v>
      </c>
      <c r="AP277" s="29">
        <f t="shared" si="29"/>
        <v>0.24</v>
      </c>
      <c r="AQ277" s="34">
        <f t="shared" si="30"/>
        <v>0.40160642570281119</v>
      </c>
    </row>
    <row r="278" spans="1:43" x14ac:dyDescent="0.75">
      <c r="A278" s="4" t="s">
        <v>319</v>
      </c>
      <c r="B278" s="22">
        <v>535</v>
      </c>
      <c r="C278" s="22">
        <v>1.54</v>
      </c>
      <c r="D278" s="22">
        <v>0.17</v>
      </c>
      <c r="E278" s="22">
        <v>8650</v>
      </c>
      <c r="F278" s="20">
        <v>18.450184501845001</v>
      </c>
      <c r="G278" s="22">
        <v>0.96311034323471401</v>
      </c>
      <c r="H278" s="18">
        <v>5.2400000000000002E-2</v>
      </c>
      <c r="I278" s="15">
        <v>1.8974979940561199E-3</v>
      </c>
      <c r="J278" s="24">
        <v>0.60082999999999998</v>
      </c>
      <c r="K278" s="18">
        <v>0.38900000000000001</v>
      </c>
      <c r="L278" s="15">
        <v>1.7504896925146399E-2</v>
      </c>
      <c r="M278" s="18">
        <v>5.4199999999999998E-2</v>
      </c>
      <c r="N278" s="16">
        <v>2.8292714687000202E-3</v>
      </c>
      <c r="O278" s="24">
        <v>0.86102000000000001</v>
      </c>
      <c r="P278" s="10">
        <v>340</v>
      </c>
      <c r="Q278" s="6">
        <v>17.262348290602102</v>
      </c>
      <c r="R278" s="6">
        <v>18.8173914339948</v>
      </c>
      <c r="S278" s="10">
        <v>333</v>
      </c>
      <c r="T278" s="6">
        <v>13.0302563584662</v>
      </c>
      <c r="U278" s="6">
        <v>14.5289232918272</v>
      </c>
      <c r="V278" s="10">
        <v>289</v>
      </c>
      <c r="W278" s="6">
        <v>76.896349660193906</v>
      </c>
      <c r="X278" s="6">
        <v>80.3657119863676</v>
      </c>
      <c r="Y278" s="6">
        <v>-2.1021021021021098</v>
      </c>
      <c r="Z278" s="6">
        <v>-17.647058823529399</v>
      </c>
      <c r="AA278" s="7">
        <v>340</v>
      </c>
      <c r="AB278" s="7">
        <v>17.262348290602102</v>
      </c>
      <c r="AC278" s="7">
        <v>18.8173914339948</v>
      </c>
      <c r="AD278" s="13">
        <v>340</v>
      </c>
      <c r="AE278" s="6">
        <v>17.262348290602102</v>
      </c>
      <c r="AF278" s="13">
        <v>329</v>
      </c>
      <c r="AG278" s="6">
        <v>16.241415602322</v>
      </c>
      <c r="AH278" s="13">
        <v>252</v>
      </c>
      <c r="AI278" s="6">
        <v>63.533342357086802</v>
      </c>
      <c r="AJ278" s="6">
        <v>1.5E-3</v>
      </c>
      <c r="AK278" s="6">
        <v>2.5000000000000001E-3</v>
      </c>
      <c r="AL278" s="33">
        <f t="shared" si="25"/>
        <v>340</v>
      </c>
      <c r="AM278" s="33">
        <f t="shared" si="26"/>
        <v>17.262348290602102</v>
      </c>
      <c r="AN278" s="29">
        <f t="shared" si="27"/>
        <v>535</v>
      </c>
      <c r="AO278" s="29">
        <f t="shared" si="28"/>
        <v>1.54</v>
      </c>
      <c r="AP278" s="29">
        <f t="shared" si="29"/>
        <v>0.17</v>
      </c>
      <c r="AQ278" s="34">
        <f t="shared" si="30"/>
        <v>0.64935064935064934</v>
      </c>
    </row>
    <row r="279" spans="1:43" x14ac:dyDescent="0.75">
      <c r="A279" s="4" t="s">
        <v>320</v>
      </c>
      <c r="B279" s="22">
        <v>380</v>
      </c>
      <c r="C279" s="22">
        <v>5.27</v>
      </c>
      <c r="D279" s="22">
        <v>0.26</v>
      </c>
      <c r="E279" s="22">
        <v>8810</v>
      </c>
      <c r="F279" s="20">
        <v>14.044943820224701</v>
      </c>
      <c r="G279" s="22">
        <v>0.39196467957703601</v>
      </c>
      <c r="H279" s="18">
        <v>5.4800000000000001E-2</v>
      </c>
      <c r="I279" s="15">
        <v>1.66682105888968E-3</v>
      </c>
      <c r="J279" s="24">
        <v>0.44824000000000003</v>
      </c>
      <c r="K279" s="18">
        <v>0.54</v>
      </c>
      <c r="L279" s="15">
        <v>1.5171573946034699E-2</v>
      </c>
      <c r="M279" s="18">
        <v>7.1199999999999999E-2</v>
      </c>
      <c r="N279" s="16">
        <v>1.9870414252350101E-3</v>
      </c>
      <c r="O279" s="24">
        <v>0.47861999999999999</v>
      </c>
      <c r="P279" s="10">
        <v>443.5</v>
      </c>
      <c r="Q279" s="6">
        <v>11.9793651264537</v>
      </c>
      <c r="R279" s="6">
        <v>15.4037971411359</v>
      </c>
      <c r="S279" s="10">
        <v>437.9</v>
      </c>
      <c r="T279" s="6">
        <v>9.9996596141144103</v>
      </c>
      <c r="U279" s="6">
        <v>12.8351337595701</v>
      </c>
      <c r="V279" s="10">
        <v>400</v>
      </c>
      <c r="W279" s="6">
        <v>63.759020747868497</v>
      </c>
      <c r="X279" s="6">
        <v>67.924365726456699</v>
      </c>
      <c r="Y279" s="6">
        <v>-1.2788307832838499</v>
      </c>
      <c r="Z279" s="6">
        <v>-10.875</v>
      </c>
      <c r="AA279" s="7">
        <v>443.5</v>
      </c>
      <c r="AB279" s="7">
        <v>11.9793651264537</v>
      </c>
      <c r="AC279" s="7">
        <v>15.4037971411359</v>
      </c>
      <c r="AD279" s="13">
        <v>443</v>
      </c>
      <c r="AE279" s="6">
        <v>12.040238736540701</v>
      </c>
      <c r="AF279" s="13">
        <v>431.5</v>
      </c>
      <c r="AG279" s="6">
        <v>9.8841040260688704</v>
      </c>
      <c r="AH279" s="13">
        <v>368</v>
      </c>
      <c r="AI279" s="6">
        <v>60.520622326006603</v>
      </c>
      <c r="AJ279" s="6">
        <v>9.2000000000000003E-4</v>
      </c>
      <c r="AK279" s="6">
        <v>6.4000000000000005E-4</v>
      </c>
      <c r="AL279" s="33">
        <f t="shared" si="25"/>
        <v>443.5</v>
      </c>
      <c r="AM279" s="33">
        <f t="shared" si="26"/>
        <v>11.9793651264537</v>
      </c>
      <c r="AN279" s="29">
        <f t="shared" si="27"/>
        <v>380</v>
      </c>
      <c r="AO279" s="29">
        <f t="shared" si="28"/>
        <v>5.27</v>
      </c>
      <c r="AP279" s="29">
        <f t="shared" si="29"/>
        <v>0.26</v>
      </c>
      <c r="AQ279" s="34">
        <f t="shared" si="30"/>
        <v>0.18975332068311196</v>
      </c>
    </row>
    <row r="280" spans="1:43" x14ac:dyDescent="0.75">
      <c r="A280" s="4" t="s">
        <v>321</v>
      </c>
      <c r="B280" s="22">
        <v>487</v>
      </c>
      <c r="C280" s="22">
        <v>0.90200000000000002</v>
      </c>
      <c r="D280" s="22">
        <v>4.3999999999999997E-2</v>
      </c>
      <c r="E280" s="22">
        <v>18730</v>
      </c>
      <c r="F280" s="20">
        <v>10.2040816326531</v>
      </c>
      <c r="G280" s="22">
        <v>0.27310459005604298</v>
      </c>
      <c r="H280" s="18">
        <v>6.2799999999999995E-2</v>
      </c>
      <c r="I280" s="15">
        <v>1.2408187030802801E-3</v>
      </c>
      <c r="J280" s="24">
        <v>0.47171999999999997</v>
      </c>
      <c r="K280" s="18">
        <v>0.86399999999999999</v>
      </c>
      <c r="L280" s="15">
        <v>2.51452086760082E-2</v>
      </c>
      <c r="M280" s="18">
        <v>9.8000000000000004E-2</v>
      </c>
      <c r="N280" s="16">
        <v>2.6228964828982401E-3</v>
      </c>
      <c r="O280" s="24">
        <v>0.71704999999999997</v>
      </c>
      <c r="P280" s="10">
        <v>602</v>
      </c>
      <c r="Q280" s="6">
        <v>15.257042436709501</v>
      </c>
      <c r="R280" s="6">
        <v>20.046462567309</v>
      </c>
      <c r="S280" s="10">
        <v>632</v>
      </c>
      <c r="T280" s="6">
        <v>13.702614942034501</v>
      </c>
      <c r="U280" s="6">
        <v>17.346488544354902</v>
      </c>
      <c r="V280" s="10">
        <v>697</v>
      </c>
      <c r="W280" s="6">
        <v>45.907846795713098</v>
      </c>
      <c r="X280" s="6">
        <v>53.617417245315501</v>
      </c>
      <c r="Y280" s="6">
        <v>4.7468354430379804</v>
      </c>
      <c r="Z280" s="6">
        <v>13.6298421807748</v>
      </c>
      <c r="AA280" s="7">
        <v>602</v>
      </c>
      <c r="AB280" s="7">
        <v>15.257042436709501</v>
      </c>
      <c r="AC280" s="7">
        <v>20.046462567309</v>
      </c>
      <c r="AD280" s="13">
        <v>600</v>
      </c>
      <c r="AE280" s="6">
        <v>15.5116196419186</v>
      </c>
      <c r="AF280" s="13">
        <v>600</v>
      </c>
      <c r="AG280" s="6">
        <v>13.090059444084501</v>
      </c>
      <c r="AH280" s="13">
        <v>593</v>
      </c>
      <c r="AI280" s="6">
        <v>37.935661288801398</v>
      </c>
      <c r="AJ280" s="6">
        <v>4.4000000000000003E-3</v>
      </c>
      <c r="AK280" s="6">
        <v>1.6000000000000001E-3</v>
      </c>
      <c r="AL280" s="33">
        <f t="shared" si="25"/>
        <v>602</v>
      </c>
      <c r="AM280" s="33">
        <f t="shared" si="26"/>
        <v>15.257042436709501</v>
      </c>
      <c r="AN280" s="29">
        <f t="shared" si="27"/>
        <v>487</v>
      </c>
      <c r="AO280" s="29">
        <f t="shared" si="28"/>
        <v>0.90200000000000002</v>
      </c>
      <c r="AP280" s="29">
        <f t="shared" si="29"/>
        <v>4.3999999999999997E-2</v>
      </c>
      <c r="AQ280" s="34">
        <f t="shared" si="30"/>
        <v>1.1086474501108647</v>
      </c>
    </row>
    <row r="281" spans="1:43" x14ac:dyDescent="0.75">
      <c r="A281" s="4" t="s">
        <v>322</v>
      </c>
      <c r="B281" s="22">
        <v>828</v>
      </c>
      <c r="C281" s="22">
        <v>20.2</v>
      </c>
      <c r="D281" s="22">
        <v>2.2000000000000002</v>
      </c>
      <c r="E281" s="22">
        <v>20470</v>
      </c>
      <c r="F281" s="20">
        <v>13.7362637362637</v>
      </c>
      <c r="G281" s="22">
        <v>0.46425018313083999</v>
      </c>
      <c r="H281" s="18">
        <v>5.62E-2</v>
      </c>
      <c r="I281" s="15">
        <v>1.4581150146516101E-3</v>
      </c>
      <c r="J281" s="24">
        <v>0.71969000000000005</v>
      </c>
      <c r="K281" s="18">
        <v>0.56499999999999995</v>
      </c>
      <c r="L281" s="15">
        <v>1.7348752145327301E-2</v>
      </c>
      <c r="M281" s="18">
        <v>7.2800000000000004E-2</v>
      </c>
      <c r="N281" s="16">
        <v>2.4604516905641499E-3</v>
      </c>
      <c r="O281" s="24">
        <v>0.71442000000000005</v>
      </c>
      <c r="P281" s="10">
        <v>453</v>
      </c>
      <c r="Q281" s="6">
        <v>14.8592022845695</v>
      </c>
      <c r="R281" s="6">
        <v>17.847612842492701</v>
      </c>
      <c r="S281" s="10">
        <v>454</v>
      </c>
      <c r="T281" s="6">
        <v>11.245139587028801</v>
      </c>
      <c r="U281" s="6">
        <v>13.9673923673116</v>
      </c>
      <c r="V281" s="10">
        <v>446</v>
      </c>
      <c r="W281" s="6">
        <v>58.298871714320398</v>
      </c>
      <c r="X281" s="6">
        <v>63.577762836248397</v>
      </c>
      <c r="Y281" s="6">
        <v>0.220264317180622</v>
      </c>
      <c r="Z281" s="6">
        <v>-1.5695067264573901</v>
      </c>
      <c r="AA281" s="7">
        <v>453</v>
      </c>
      <c r="AB281" s="7">
        <v>14.8592022845695</v>
      </c>
      <c r="AC281" s="7">
        <v>17.847612842492701</v>
      </c>
      <c r="AD281" s="13">
        <v>452</v>
      </c>
      <c r="AE281" s="6">
        <v>15.2921840341318</v>
      </c>
      <c r="AF281" s="13">
        <v>447</v>
      </c>
      <c r="AG281" s="6">
        <v>13.751987650218499</v>
      </c>
      <c r="AH281" s="13">
        <v>382</v>
      </c>
      <c r="AI281" s="6">
        <v>41.637560485249203</v>
      </c>
      <c r="AJ281" s="6">
        <v>3.0999999999999999E-3</v>
      </c>
      <c r="AK281" s="6">
        <v>1.9E-3</v>
      </c>
      <c r="AL281" s="33">
        <f t="shared" si="25"/>
        <v>453</v>
      </c>
      <c r="AM281" s="33">
        <f t="shared" si="26"/>
        <v>14.8592022845695</v>
      </c>
      <c r="AN281" s="29">
        <f t="shared" si="27"/>
        <v>828</v>
      </c>
      <c r="AO281" s="29">
        <f t="shared" si="28"/>
        <v>20.2</v>
      </c>
      <c r="AP281" s="29">
        <f t="shared" si="29"/>
        <v>2.2000000000000002</v>
      </c>
      <c r="AQ281" s="34">
        <f t="shared" si="30"/>
        <v>4.9504950495049507E-2</v>
      </c>
    </row>
    <row r="282" spans="1:43" x14ac:dyDescent="0.75">
      <c r="A282" s="4" t="s">
        <v>323</v>
      </c>
      <c r="B282" s="22">
        <v>284</v>
      </c>
      <c r="C282" s="22">
        <v>2.09</v>
      </c>
      <c r="D282" s="22">
        <v>0.12</v>
      </c>
      <c r="E282" s="22">
        <v>46300</v>
      </c>
      <c r="F282" s="20">
        <v>5.6721497447532601</v>
      </c>
      <c r="G282" s="22">
        <v>0.18791146450119001</v>
      </c>
      <c r="H282" s="18">
        <v>0.15</v>
      </c>
      <c r="I282" s="15">
        <v>2.2026518141647399E-3</v>
      </c>
      <c r="J282" s="24">
        <v>5.2537E-2</v>
      </c>
      <c r="K282" s="18">
        <v>3.66</v>
      </c>
      <c r="L282" s="15">
        <v>0.12004241457085101</v>
      </c>
      <c r="M282" s="18">
        <v>0.17630000000000001</v>
      </c>
      <c r="N282" s="16">
        <v>5.8406058870719797E-3</v>
      </c>
      <c r="O282" s="24">
        <v>0.90134000000000003</v>
      </c>
      <c r="P282" s="10">
        <v>1046</v>
      </c>
      <c r="Q282" s="6">
        <v>31.751147724613599</v>
      </c>
      <c r="R282" s="6">
        <v>38.534652371866997</v>
      </c>
      <c r="S282" s="10">
        <v>1560</v>
      </c>
      <c r="T282" s="6">
        <v>26.025133906170598</v>
      </c>
      <c r="U282" s="6">
        <v>31.656685729614502</v>
      </c>
      <c r="V282" s="10">
        <v>2342</v>
      </c>
      <c r="W282" s="6">
        <v>40.2483859261866</v>
      </c>
      <c r="X282" s="6">
        <v>65.244497953790201</v>
      </c>
      <c r="Y282" s="6">
        <v>32.948717948717999</v>
      </c>
      <c r="Z282" s="6">
        <v>55.337318531169899</v>
      </c>
      <c r="AA282" s="7" t="s">
        <v>35</v>
      </c>
      <c r="AB282" s="7" t="s">
        <v>35</v>
      </c>
      <c r="AC282" s="7" t="s">
        <v>35</v>
      </c>
      <c r="AD282" s="13">
        <v>955</v>
      </c>
      <c r="AE282" s="6">
        <v>31.751147724613599</v>
      </c>
      <c r="AF282" s="13">
        <v>983</v>
      </c>
      <c r="AG282" s="6">
        <v>29.466652250198202</v>
      </c>
      <c r="AH282" s="13">
        <v>1046</v>
      </c>
      <c r="AI282" s="6">
        <v>40.2483859261866</v>
      </c>
      <c r="AJ282" s="6">
        <v>9.3799999999999994E-2</v>
      </c>
      <c r="AK282" s="6">
        <v>4.1000000000000003E-3</v>
      </c>
      <c r="AL282" s="33" t="str">
        <f t="shared" si="25"/>
        <v>Discordant</v>
      </c>
      <c r="AM282" s="33" t="str">
        <f t="shared" si="26"/>
        <v>Discordant</v>
      </c>
      <c r="AN282" s="29">
        <f t="shared" si="27"/>
        <v>284</v>
      </c>
      <c r="AO282" s="29">
        <f t="shared" si="28"/>
        <v>2.09</v>
      </c>
      <c r="AP282" s="29">
        <f t="shared" si="29"/>
        <v>0.12</v>
      </c>
      <c r="AQ282" s="34">
        <f t="shared" si="30"/>
        <v>0.47846889952153115</v>
      </c>
    </row>
    <row r="283" spans="1:43" x14ac:dyDescent="0.75">
      <c r="A283" s="4" t="s">
        <v>324</v>
      </c>
      <c r="B283" s="22">
        <v>620</v>
      </c>
      <c r="C283" s="22">
        <v>1.33</v>
      </c>
      <c r="D283" s="22">
        <v>0.14000000000000001</v>
      </c>
      <c r="E283" s="22">
        <v>21100</v>
      </c>
      <c r="F283" s="20">
        <v>10.9409190371991</v>
      </c>
      <c r="G283" s="22">
        <v>0.65579117380247098</v>
      </c>
      <c r="H283" s="18">
        <v>6.0900000000000003E-2</v>
      </c>
      <c r="I283" s="15">
        <v>1.79770380425044E-3</v>
      </c>
      <c r="J283" s="24">
        <v>0.73023000000000005</v>
      </c>
      <c r="K283" s="18">
        <v>0.75800000000000001</v>
      </c>
      <c r="L283" s="15">
        <v>3.3719002806132901E-2</v>
      </c>
      <c r="M283" s="18">
        <v>9.1399999999999995E-2</v>
      </c>
      <c r="N283" s="16">
        <v>5.4784532342988896E-3</v>
      </c>
      <c r="O283" s="24">
        <v>0.89620999999999995</v>
      </c>
      <c r="P283" s="10">
        <v>563</v>
      </c>
      <c r="Q283" s="6">
        <v>32.116803387562697</v>
      </c>
      <c r="R283" s="6">
        <v>34.356207299988498</v>
      </c>
      <c r="S283" s="10">
        <v>571</v>
      </c>
      <c r="T283" s="6">
        <v>19.186993322299301</v>
      </c>
      <c r="U283" s="6">
        <v>21.587948327898701</v>
      </c>
      <c r="V283" s="10">
        <v>618</v>
      </c>
      <c r="W283" s="6">
        <v>64.758783732528798</v>
      </c>
      <c r="X283" s="6">
        <v>70.216831378088898</v>
      </c>
      <c r="Y283" s="6">
        <v>1.4010507880910701</v>
      </c>
      <c r="Z283" s="6">
        <v>8.8996763754045194</v>
      </c>
      <c r="AA283" s="7">
        <v>563</v>
      </c>
      <c r="AB283" s="7">
        <v>32.116803387562697</v>
      </c>
      <c r="AC283" s="7">
        <v>34.356207299988498</v>
      </c>
      <c r="AD283" s="13">
        <v>560</v>
      </c>
      <c r="AE283" s="6">
        <v>32.6752208842627</v>
      </c>
      <c r="AF283" s="13">
        <v>537</v>
      </c>
      <c r="AG283" s="6">
        <v>23.935699545865798</v>
      </c>
      <c r="AH283" s="13">
        <v>467</v>
      </c>
      <c r="AI283" s="6">
        <v>38.559552260321198</v>
      </c>
      <c r="AJ283" s="6">
        <v>6.1999999999999998E-3</v>
      </c>
      <c r="AK283" s="6">
        <v>3.0000000000000001E-3</v>
      </c>
      <c r="AL283" s="33">
        <f t="shared" si="25"/>
        <v>563</v>
      </c>
      <c r="AM283" s="33">
        <f t="shared" si="26"/>
        <v>32.116803387562697</v>
      </c>
      <c r="AN283" s="29">
        <f t="shared" si="27"/>
        <v>620</v>
      </c>
      <c r="AO283" s="29">
        <f t="shared" si="28"/>
        <v>1.33</v>
      </c>
      <c r="AP283" s="29">
        <f t="shared" si="29"/>
        <v>0.14000000000000001</v>
      </c>
      <c r="AQ283" s="34">
        <f t="shared" si="30"/>
        <v>0.75187969924812026</v>
      </c>
    </row>
    <row r="284" spans="1:43" x14ac:dyDescent="0.75">
      <c r="A284" s="4" t="s">
        <v>325</v>
      </c>
      <c r="B284" s="22">
        <v>448</v>
      </c>
      <c r="C284" s="22">
        <v>20.100000000000001</v>
      </c>
      <c r="D284" s="22">
        <v>2.4</v>
      </c>
      <c r="E284" s="22">
        <v>18050</v>
      </c>
      <c r="F284" s="20">
        <v>9.2165898617511495</v>
      </c>
      <c r="G284" s="22">
        <v>0.54608200130780504</v>
      </c>
      <c r="H284" s="18">
        <v>6.1899999999999997E-2</v>
      </c>
      <c r="I284" s="15">
        <v>2.1260967843543901E-3</v>
      </c>
      <c r="J284" s="24">
        <v>0.48196</v>
      </c>
      <c r="K284" s="18">
        <v>0.91500000000000004</v>
      </c>
      <c r="L284" s="15">
        <v>4.4576811023221398E-2</v>
      </c>
      <c r="M284" s="18">
        <v>0.1085</v>
      </c>
      <c r="N284" s="16">
        <v>6.4286138398958097E-3</v>
      </c>
      <c r="O284" s="24">
        <v>0.85545000000000004</v>
      </c>
      <c r="P284" s="10">
        <v>662</v>
      </c>
      <c r="Q284" s="6">
        <v>37.480922627127299</v>
      </c>
      <c r="R284" s="6">
        <v>40.101973107737997</v>
      </c>
      <c r="S284" s="10">
        <v>656</v>
      </c>
      <c r="T284" s="6">
        <v>23.4230204346681</v>
      </c>
      <c r="U284" s="6">
        <v>25.862311609303301</v>
      </c>
      <c r="V284" s="10">
        <v>650</v>
      </c>
      <c r="W284" s="6">
        <v>69.7446380561708</v>
      </c>
      <c r="X284" s="6">
        <v>73.874134892290002</v>
      </c>
      <c r="Y284" s="6">
        <v>-0.91463414634145601</v>
      </c>
      <c r="Z284" s="6">
        <v>-1.84615384615385</v>
      </c>
      <c r="AA284" s="7">
        <v>662</v>
      </c>
      <c r="AB284" s="7">
        <v>37.480922627127299</v>
      </c>
      <c r="AC284" s="7">
        <v>40.101973107737997</v>
      </c>
      <c r="AD284" s="13">
        <v>659</v>
      </c>
      <c r="AE284" s="6">
        <v>38.039039958714902</v>
      </c>
      <c r="AF284" s="13">
        <v>622</v>
      </c>
      <c r="AG284" s="6">
        <v>27.1889846497231</v>
      </c>
      <c r="AH284" s="13">
        <v>501</v>
      </c>
      <c r="AI284" s="6">
        <v>43.086454223877197</v>
      </c>
      <c r="AJ284" s="6">
        <v>4.7999999999999996E-3</v>
      </c>
      <c r="AK284" s="6">
        <v>2.8999999999999998E-3</v>
      </c>
      <c r="AL284" s="33">
        <f t="shared" si="25"/>
        <v>662</v>
      </c>
      <c r="AM284" s="33">
        <f t="shared" si="26"/>
        <v>37.480922627127299</v>
      </c>
      <c r="AN284" s="29">
        <f t="shared" si="27"/>
        <v>448</v>
      </c>
      <c r="AO284" s="29">
        <f t="shared" si="28"/>
        <v>20.100000000000001</v>
      </c>
      <c r="AP284" s="29">
        <f t="shared" si="29"/>
        <v>2.4</v>
      </c>
      <c r="AQ284" s="34">
        <f t="shared" si="30"/>
        <v>4.9751243781094523E-2</v>
      </c>
    </row>
    <row r="285" spans="1:43" x14ac:dyDescent="0.75">
      <c r="A285" s="4" t="s">
        <v>326</v>
      </c>
      <c r="B285" s="22">
        <v>1328</v>
      </c>
      <c r="C285" s="22">
        <v>36.200000000000003</v>
      </c>
      <c r="D285" s="22">
        <v>8.1</v>
      </c>
      <c r="E285" s="22">
        <v>19300</v>
      </c>
      <c r="F285" s="20">
        <v>19.920318725099602</v>
      </c>
      <c r="G285" s="22">
        <v>1.0190163328446</v>
      </c>
      <c r="H285" s="18">
        <v>5.21E-2</v>
      </c>
      <c r="I285" s="15">
        <v>1.3437955439116001E-3</v>
      </c>
      <c r="J285" s="24">
        <v>0.76009000000000004</v>
      </c>
      <c r="K285" s="18">
        <v>0.36899999999999999</v>
      </c>
      <c r="L285" s="15">
        <v>1.8823288521403501E-2</v>
      </c>
      <c r="M285" s="18">
        <v>5.0200000000000002E-2</v>
      </c>
      <c r="N285" s="16">
        <v>2.5679619194216999E-3</v>
      </c>
      <c r="O285" s="24">
        <v>0.89641000000000004</v>
      </c>
      <c r="P285" s="10">
        <v>316</v>
      </c>
      <c r="Q285" s="6">
        <v>15.3817961049684</v>
      </c>
      <c r="R285" s="6">
        <v>16.8848113645507</v>
      </c>
      <c r="S285" s="10">
        <v>318</v>
      </c>
      <c r="T285" s="6">
        <v>13.4157359913184</v>
      </c>
      <c r="U285" s="6">
        <v>14.772948122851499</v>
      </c>
      <c r="V285" s="10">
        <v>278</v>
      </c>
      <c r="W285" s="6">
        <v>57.075594404621697</v>
      </c>
      <c r="X285" s="6">
        <v>61.896238840342903</v>
      </c>
      <c r="Y285" s="6">
        <v>0.62893081761006897</v>
      </c>
      <c r="Z285" s="6">
        <v>-13.6690647482014</v>
      </c>
      <c r="AA285" s="7">
        <v>316</v>
      </c>
      <c r="AB285" s="7">
        <v>15.3817961049684</v>
      </c>
      <c r="AC285" s="7">
        <v>16.8848113645507</v>
      </c>
      <c r="AD285" s="13">
        <v>315</v>
      </c>
      <c r="AE285" s="6">
        <v>15.9180605418757</v>
      </c>
      <c r="AF285" s="13">
        <v>302</v>
      </c>
      <c r="AG285" s="6">
        <v>13.4157359913184</v>
      </c>
      <c r="AH285" s="13">
        <v>217</v>
      </c>
      <c r="AI285" s="6">
        <v>40.9630135200144</v>
      </c>
      <c r="AJ285" s="6">
        <v>2.8999999999999998E-3</v>
      </c>
      <c r="AK285" s="6">
        <v>1.8E-3</v>
      </c>
      <c r="AL285" s="33">
        <f t="shared" si="25"/>
        <v>316</v>
      </c>
      <c r="AM285" s="33">
        <f t="shared" si="26"/>
        <v>15.3817961049684</v>
      </c>
      <c r="AN285" s="29">
        <f t="shared" si="27"/>
        <v>1328</v>
      </c>
      <c r="AO285" s="29">
        <f t="shared" si="28"/>
        <v>36.200000000000003</v>
      </c>
      <c r="AP285" s="29">
        <f t="shared" si="29"/>
        <v>8.1</v>
      </c>
      <c r="AQ285" s="34">
        <f t="shared" si="30"/>
        <v>2.7624309392265192E-2</v>
      </c>
    </row>
    <row r="286" spans="1:43" x14ac:dyDescent="0.75">
      <c r="A286" s="4" t="s">
        <v>327</v>
      </c>
      <c r="B286" s="22">
        <v>1310</v>
      </c>
      <c r="C286" s="22">
        <v>0.90300000000000002</v>
      </c>
      <c r="D286" s="22">
        <v>2.9000000000000001E-2</v>
      </c>
      <c r="E286" s="22">
        <v>16400</v>
      </c>
      <c r="F286" s="20">
        <v>29.197080291970799</v>
      </c>
      <c r="G286" s="22">
        <v>0.86190714884542696</v>
      </c>
      <c r="H286" s="18">
        <v>6.0600000000000001E-2</v>
      </c>
      <c r="I286" s="15">
        <v>1.37132378327501E-3</v>
      </c>
      <c r="J286" s="24">
        <v>0.32539000000000001</v>
      </c>
      <c r="K286" s="18">
        <v>0.28989999999999999</v>
      </c>
      <c r="L286" s="15">
        <v>9.2322555625155706E-3</v>
      </c>
      <c r="M286" s="18">
        <v>3.4250000000000003E-2</v>
      </c>
      <c r="N286" s="16">
        <v>1.0110709547924901E-3</v>
      </c>
      <c r="O286" s="24">
        <v>0.64700000000000002</v>
      </c>
      <c r="P286" s="10">
        <v>217</v>
      </c>
      <c r="Q286" s="6">
        <v>6.2815644296626596</v>
      </c>
      <c r="R286" s="6">
        <v>7.9205339091652398</v>
      </c>
      <c r="S286" s="10">
        <v>258.3</v>
      </c>
      <c r="T286" s="6">
        <v>7.2454149186027896</v>
      </c>
      <c r="U286" s="6">
        <v>8.8935243947951097</v>
      </c>
      <c r="V286" s="10">
        <v>618</v>
      </c>
      <c r="W286" s="6">
        <v>73.190005735895895</v>
      </c>
      <c r="X286" s="6">
        <v>85.424098266913205</v>
      </c>
      <c r="Y286" s="6">
        <v>15.9891598915989</v>
      </c>
      <c r="Z286" s="6">
        <v>64.886731391585798</v>
      </c>
      <c r="AA286" s="7">
        <v>217</v>
      </c>
      <c r="AB286" s="7">
        <v>6.2815644296626596</v>
      </c>
      <c r="AC286" s="7">
        <v>7.9205339091652398</v>
      </c>
      <c r="AD286" s="13">
        <v>214.2</v>
      </c>
      <c r="AE286" s="6">
        <v>6.3512464669545903</v>
      </c>
      <c r="AF286" s="13">
        <v>214.4</v>
      </c>
      <c r="AG286" s="6">
        <v>6.7039381965164297</v>
      </c>
      <c r="AH286" s="13">
        <v>217</v>
      </c>
      <c r="AI286" s="6">
        <v>65.738631409700602</v>
      </c>
      <c r="AJ286" s="6">
        <v>1.3100000000000001E-2</v>
      </c>
      <c r="AK286" s="6">
        <v>2.2000000000000001E-3</v>
      </c>
      <c r="AL286" s="33">
        <f t="shared" si="25"/>
        <v>217</v>
      </c>
      <c r="AM286" s="33">
        <f t="shared" si="26"/>
        <v>6.2815644296626596</v>
      </c>
      <c r="AN286" s="29">
        <f t="shared" si="27"/>
        <v>1310</v>
      </c>
      <c r="AO286" s="29">
        <f t="shared" si="28"/>
        <v>0.90300000000000002</v>
      </c>
      <c r="AP286" s="29">
        <f t="shared" si="29"/>
        <v>2.9000000000000001E-2</v>
      </c>
      <c r="AQ286" s="34">
        <f t="shared" si="30"/>
        <v>1.1074197120708749</v>
      </c>
    </row>
    <row r="287" spans="1:43" x14ac:dyDescent="0.75">
      <c r="A287" s="4" t="s">
        <v>328</v>
      </c>
      <c r="B287" s="22">
        <v>443</v>
      </c>
      <c r="C287" s="22">
        <v>2.09</v>
      </c>
      <c r="D287" s="22">
        <v>0.13</v>
      </c>
      <c r="E287" s="22">
        <v>13260</v>
      </c>
      <c r="F287" s="20">
        <v>12.6582278481013</v>
      </c>
      <c r="G287" s="22">
        <v>0.44598341464244001</v>
      </c>
      <c r="H287" s="18">
        <v>6.6799999999999998E-2</v>
      </c>
      <c r="I287" s="15">
        <v>1.72342240942451E-3</v>
      </c>
      <c r="J287" s="24">
        <v>0.52370000000000005</v>
      </c>
      <c r="K287" s="18">
        <v>0.72699999999999998</v>
      </c>
      <c r="L287" s="15">
        <v>2.31234212356216E-2</v>
      </c>
      <c r="M287" s="18">
        <v>7.9000000000000001E-2</v>
      </c>
      <c r="N287" s="16">
        <v>2.7833824907834699E-3</v>
      </c>
      <c r="O287" s="24">
        <v>0.71967999999999999</v>
      </c>
      <c r="P287" s="10">
        <v>490</v>
      </c>
      <c r="Q287" s="6">
        <v>16.315444557884</v>
      </c>
      <c r="R287" s="6">
        <v>19.492905843942999</v>
      </c>
      <c r="S287" s="10">
        <v>554</v>
      </c>
      <c r="T287" s="6">
        <v>13.552568465824899</v>
      </c>
      <c r="U287" s="6">
        <v>16.6429903794299</v>
      </c>
      <c r="V287" s="10">
        <v>824</v>
      </c>
      <c r="W287" s="6">
        <v>96.264497945431501</v>
      </c>
      <c r="X287" s="6">
        <v>109.083159301782</v>
      </c>
      <c r="Y287" s="6">
        <v>11.5523465703971</v>
      </c>
      <c r="Z287" s="6">
        <v>40.5339805825243</v>
      </c>
      <c r="AA287" s="7">
        <v>490</v>
      </c>
      <c r="AB287" s="7">
        <v>16.315444557884</v>
      </c>
      <c r="AC287" s="7">
        <v>19.492905843942999</v>
      </c>
      <c r="AD287" s="13">
        <v>484</v>
      </c>
      <c r="AE287" s="6">
        <v>16.755319487296699</v>
      </c>
      <c r="AF287" s="13">
        <v>485</v>
      </c>
      <c r="AG287" s="6">
        <v>16.117199261064901</v>
      </c>
      <c r="AH287" s="13">
        <v>490</v>
      </c>
      <c r="AI287" s="6">
        <v>90.957031419709296</v>
      </c>
      <c r="AJ287" s="6">
        <v>1.2800000000000001E-2</v>
      </c>
      <c r="AK287" s="6">
        <v>2.8999999999999998E-3</v>
      </c>
      <c r="AL287" s="33">
        <f t="shared" si="25"/>
        <v>490</v>
      </c>
      <c r="AM287" s="33">
        <f t="shared" si="26"/>
        <v>16.315444557884</v>
      </c>
      <c r="AN287" s="29">
        <f t="shared" si="27"/>
        <v>443</v>
      </c>
      <c r="AO287" s="29">
        <f t="shared" si="28"/>
        <v>2.09</v>
      </c>
      <c r="AP287" s="29">
        <f t="shared" si="29"/>
        <v>0.13</v>
      </c>
      <c r="AQ287" s="34">
        <f t="shared" si="30"/>
        <v>0.47846889952153115</v>
      </c>
    </row>
    <row r="288" spans="1:43" x14ac:dyDescent="0.75">
      <c r="A288" s="4" t="s">
        <v>329</v>
      </c>
      <c r="B288" s="22">
        <v>118.2</v>
      </c>
      <c r="C288" s="22">
        <v>1.5309999999999999</v>
      </c>
      <c r="D288" s="22">
        <v>6.6000000000000003E-2</v>
      </c>
      <c r="E288" s="22">
        <v>4410</v>
      </c>
      <c r="F288" s="20">
        <v>10.7181136120043</v>
      </c>
      <c r="G288" s="22">
        <v>0.45398921473292297</v>
      </c>
      <c r="H288" s="18">
        <v>7.3899999999999993E-2</v>
      </c>
      <c r="I288" s="15">
        <v>3.9445022481835396E-3</v>
      </c>
      <c r="J288" s="24">
        <v>0.77424999999999999</v>
      </c>
      <c r="K288" s="18">
        <v>0.94399999999999995</v>
      </c>
      <c r="L288" s="15">
        <v>2.9580058515155001E-2</v>
      </c>
      <c r="M288" s="18">
        <v>9.3299999999999994E-2</v>
      </c>
      <c r="N288" s="16">
        <v>3.9519261754364802E-3</v>
      </c>
      <c r="O288" s="24">
        <v>0.44118000000000002</v>
      </c>
      <c r="P288" s="10">
        <v>574</v>
      </c>
      <c r="Q288" s="6">
        <v>23.1766413018679</v>
      </c>
      <c r="R288" s="6">
        <v>26.300783501323998</v>
      </c>
      <c r="S288" s="10">
        <v>674</v>
      </c>
      <c r="T288" s="6">
        <v>15.5759852148046</v>
      </c>
      <c r="U288" s="6">
        <v>19.151621327409501</v>
      </c>
      <c r="V288" s="10">
        <v>1022</v>
      </c>
      <c r="W288" s="6">
        <v>236.29222177354899</v>
      </c>
      <c r="X288" s="6">
        <v>242.72887832967101</v>
      </c>
      <c r="Y288" s="6">
        <v>14.8367952522255</v>
      </c>
      <c r="Z288" s="6">
        <v>43.835616438356197</v>
      </c>
      <c r="AA288" s="7">
        <v>574</v>
      </c>
      <c r="AB288" s="7">
        <v>23.1766413018679</v>
      </c>
      <c r="AC288" s="7">
        <v>26.300783501323998</v>
      </c>
      <c r="AD288" s="13">
        <v>564</v>
      </c>
      <c r="AE288" s="6">
        <v>24.184720425000801</v>
      </c>
      <c r="AF288" s="13">
        <v>562</v>
      </c>
      <c r="AG288" s="6">
        <v>21.973240894592902</v>
      </c>
      <c r="AH288" s="13">
        <v>560</v>
      </c>
      <c r="AI288" s="6">
        <v>230.68900942758401</v>
      </c>
      <c r="AJ288" s="6">
        <v>1.9599999999999999E-2</v>
      </c>
      <c r="AK288" s="6">
        <v>4.7999999999999996E-3</v>
      </c>
      <c r="AL288" s="33">
        <f t="shared" si="25"/>
        <v>574</v>
      </c>
      <c r="AM288" s="33">
        <f t="shared" si="26"/>
        <v>23.1766413018679</v>
      </c>
      <c r="AN288" s="29">
        <f t="shared" si="27"/>
        <v>118.2</v>
      </c>
      <c r="AO288" s="29">
        <f t="shared" si="28"/>
        <v>1.5309999999999999</v>
      </c>
      <c r="AP288" s="29">
        <f t="shared" si="29"/>
        <v>6.6000000000000003E-2</v>
      </c>
      <c r="AQ288" s="34">
        <f t="shared" si="30"/>
        <v>0.6531678641410843</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80125-FC3A-44A6-9B9A-6E5054C9E8FA}">
  <dimension ref="A1:AQ303"/>
  <sheetViews>
    <sheetView zoomScale="70" zoomScaleNormal="70" workbookViewId="0">
      <selection sqref="A1:E2"/>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43" ht="14.4" customHeight="1" x14ac:dyDescent="0.75">
      <c r="A1" s="220" t="s">
        <v>355</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70" t="s">
        <v>349</v>
      </c>
      <c r="AM1" s="271"/>
      <c r="AN1" s="271"/>
      <c r="AO1" s="271"/>
      <c r="AP1" s="271"/>
      <c r="AQ1" s="272"/>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73"/>
      <c r="AM2" s="274"/>
      <c r="AN2" s="274"/>
      <c r="AO2" s="274"/>
      <c r="AP2" s="274"/>
      <c r="AQ2" s="275"/>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32" t="s">
        <v>0</v>
      </c>
      <c r="AM3" s="32" t="s">
        <v>29</v>
      </c>
      <c r="AN3" s="31" t="s">
        <v>2</v>
      </c>
      <c r="AO3" s="31" t="s">
        <v>3</v>
      </c>
      <c r="AP3" s="31" t="s">
        <v>21</v>
      </c>
      <c r="AQ3" s="35" t="s">
        <v>348</v>
      </c>
    </row>
    <row r="4" spans="1:43" x14ac:dyDescent="0.75">
      <c r="A4" s="5" t="s">
        <v>36</v>
      </c>
      <c r="B4" s="22">
        <v>344</v>
      </c>
      <c r="C4" s="22">
        <v>2.181</v>
      </c>
      <c r="D4" s="22">
        <v>7.4999999999999997E-2</v>
      </c>
      <c r="E4" s="22">
        <v>796</v>
      </c>
      <c r="F4" s="20">
        <v>149.25373134328399</v>
      </c>
      <c r="G4" s="22">
        <v>5.6871846982010297</v>
      </c>
      <c r="H4" s="18">
        <v>4.8500000000000001E-2</v>
      </c>
      <c r="I4" s="15">
        <v>8.7269313980565394E-3</v>
      </c>
      <c r="J4" s="24">
        <v>0.16322</v>
      </c>
      <c r="K4" s="18">
        <v>4.48E-2</v>
      </c>
      <c r="L4" s="15">
        <v>2.2284691585032E-3</v>
      </c>
      <c r="M4" s="18">
        <v>6.7000000000000002E-3</v>
      </c>
      <c r="N4" s="15">
        <v>2.5529772110224398E-4</v>
      </c>
      <c r="O4" s="24">
        <v>0.44180999999999998</v>
      </c>
      <c r="P4" s="10">
        <v>43</v>
      </c>
      <c r="Q4" s="6">
        <v>1.63198835394909</v>
      </c>
      <c r="R4" s="6">
        <v>1.8983013790146399</v>
      </c>
      <c r="S4" s="10">
        <v>44.5</v>
      </c>
      <c r="T4" s="6">
        <v>2.1978068060527698</v>
      </c>
      <c r="U4" s="6">
        <v>2.40801945655241</v>
      </c>
      <c r="V4" s="10">
        <v>120</v>
      </c>
      <c r="W4" s="6">
        <v>536.94608584320599</v>
      </c>
      <c r="X4" s="6">
        <v>538.02292870029601</v>
      </c>
      <c r="Y4" s="6">
        <v>3.3707865168539302</v>
      </c>
      <c r="Z4" s="6">
        <v>64.1666666666667</v>
      </c>
      <c r="AA4" s="7">
        <v>43</v>
      </c>
      <c r="AB4" s="7">
        <v>1.63198835394909</v>
      </c>
      <c r="AC4" s="7">
        <v>1.8983013790146399</v>
      </c>
      <c r="AD4" s="13">
        <v>42.9</v>
      </c>
      <c r="AE4" s="6">
        <v>1.6647990832005699</v>
      </c>
      <c r="AF4" s="13">
        <v>42.9</v>
      </c>
      <c r="AG4" s="6">
        <v>1.7742955663394699</v>
      </c>
      <c r="AH4" s="13">
        <v>43</v>
      </c>
      <c r="AI4" s="6">
        <v>532.727444555224</v>
      </c>
      <c r="AJ4" s="6">
        <v>2.3E-3</v>
      </c>
      <c r="AK4" s="6">
        <v>3.3E-3</v>
      </c>
      <c r="AL4" s="33">
        <f>AA4</f>
        <v>43</v>
      </c>
      <c r="AM4" s="33">
        <f>AB4</f>
        <v>1.63198835394909</v>
      </c>
      <c r="AN4" s="29">
        <f>B4</f>
        <v>344</v>
      </c>
      <c r="AO4" s="29">
        <f t="shared" ref="AO4:AP4" si="0">C4</f>
        <v>2.181</v>
      </c>
      <c r="AP4" s="29">
        <f t="shared" si="0"/>
        <v>7.4999999999999997E-2</v>
      </c>
      <c r="AQ4" s="34">
        <f>1/AO4</f>
        <v>0.4585052728106373</v>
      </c>
    </row>
    <row r="5" spans="1:43" x14ac:dyDescent="0.75">
      <c r="A5" s="5" t="s">
        <v>37</v>
      </c>
      <c r="B5" s="22">
        <v>293</v>
      </c>
      <c r="C5" s="22">
        <v>1.647</v>
      </c>
      <c r="D5" s="22">
        <v>8.2000000000000003E-2</v>
      </c>
      <c r="E5" s="22">
        <v>1405</v>
      </c>
      <c r="F5" s="20">
        <v>127.877237851662</v>
      </c>
      <c r="G5" s="22">
        <v>5.1130372766657599</v>
      </c>
      <c r="H5" s="18">
        <v>8.6699999999999999E-2</v>
      </c>
      <c r="I5" s="15">
        <v>1.0124950920580101E-2</v>
      </c>
      <c r="J5" s="24">
        <v>0.31581999999999999</v>
      </c>
      <c r="K5" s="18">
        <v>9.3399999999999997E-2</v>
      </c>
      <c r="L5" s="15">
        <v>4.4665851962768796E-3</v>
      </c>
      <c r="M5" s="18">
        <v>7.8200000000000006E-3</v>
      </c>
      <c r="N5" s="15">
        <v>3.1267450075757498E-4</v>
      </c>
      <c r="O5" s="24">
        <v>0.53417999999999999</v>
      </c>
      <c r="P5" s="10">
        <v>50.2</v>
      </c>
      <c r="Q5" s="6">
        <v>1.9932409187692099</v>
      </c>
      <c r="R5" s="6">
        <v>2.2914888329525902</v>
      </c>
      <c r="S5" s="10">
        <v>90.6</v>
      </c>
      <c r="T5" s="6">
        <v>4.12987427124507</v>
      </c>
      <c r="U5" s="6">
        <v>4.5714710616184799</v>
      </c>
      <c r="V5" s="10">
        <v>1338</v>
      </c>
      <c r="W5" s="6">
        <v>54.803868661437399</v>
      </c>
      <c r="X5" s="6">
        <v>54.820115268308697</v>
      </c>
      <c r="Y5" s="6">
        <v>44.5916114790287</v>
      </c>
      <c r="Z5" s="6">
        <v>96.248131539611407</v>
      </c>
      <c r="AA5" s="7" t="s">
        <v>35</v>
      </c>
      <c r="AB5" s="7" t="s">
        <v>35</v>
      </c>
      <c r="AC5" s="7" t="s">
        <v>35</v>
      </c>
      <c r="AD5" s="13">
        <v>47.7</v>
      </c>
      <c r="AE5" s="6">
        <v>1.9932409187692099</v>
      </c>
      <c r="AF5" s="13">
        <v>47.7</v>
      </c>
      <c r="AG5" s="6">
        <v>3.2418685192789698</v>
      </c>
      <c r="AH5" s="13">
        <v>50.2</v>
      </c>
      <c r="AI5" s="6">
        <v>13.4749230149965</v>
      </c>
      <c r="AJ5" s="6">
        <v>5.1299999999999998E-2</v>
      </c>
      <c r="AK5" s="6">
        <v>4.8999999999999998E-3</v>
      </c>
      <c r="AL5" s="33" t="str">
        <f t="shared" ref="AL5:AL68" si="1">AA5</f>
        <v>Discordant</v>
      </c>
      <c r="AM5" s="33" t="str">
        <f t="shared" ref="AM5:AM68" si="2">AB5</f>
        <v>Discordant</v>
      </c>
      <c r="AN5" s="29">
        <f t="shared" ref="AN5:AN68" si="3">B5</f>
        <v>293</v>
      </c>
      <c r="AO5" s="29">
        <f t="shared" ref="AO5:AO68" si="4">C5</f>
        <v>1.647</v>
      </c>
      <c r="AP5" s="29">
        <f t="shared" ref="AP5:AP68" si="5">D5</f>
        <v>8.2000000000000003E-2</v>
      </c>
      <c r="AQ5" s="34">
        <f t="shared" ref="AQ5:AQ68" si="6">1/AO5</f>
        <v>0.60716454159077105</v>
      </c>
    </row>
    <row r="6" spans="1:43" x14ac:dyDescent="0.75">
      <c r="A6" s="5" t="s">
        <v>38</v>
      </c>
      <c r="B6" s="22">
        <v>627</v>
      </c>
      <c r="C6" s="22">
        <v>2.37</v>
      </c>
      <c r="D6" s="22">
        <v>8.7999999999999995E-2</v>
      </c>
      <c r="E6" s="22">
        <v>15400</v>
      </c>
      <c r="F6" s="20">
        <v>16.025641025641001</v>
      </c>
      <c r="G6" s="22">
        <v>0.59867672726135901</v>
      </c>
      <c r="H6" s="18">
        <v>5.4800000000000001E-2</v>
      </c>
      <c r="I6" s="15">
        <v>1.2120726741478001E-3</v>
      </c>
      <c r="J6" s="24">
        <v>0.68183000000000005</v>
      </c>
      <c r="K6" s="18">
        <v>0.47099999999999997</v>
      </c>
      <c r="L6" s="15">
        <v>1.7757746377567E-2</v>
      </c>
      <c r="M6" s="18">
        <v>6.2399999999999997E-2</v>
      </c>
      <c r="N6" s="15">
        <v>2.3311034935411899E-3</v>
      </c>
      <c r="O6" s="24">
        <v>0.69386999999999999</v>
      </c>
      <c r="P6" s="10">
        <v>390</v>
      </c>
      <c r="Q6" s="6">
        <v>14.290070131829699</v>
      </c>
      <c r="R6" s="6">
        <v>16.656197239726499</v>
      </c>
      <c r="S6" s="10">
        <v>391.7</v>
      </c>
      <c r="T6" s="6">
        <v>12.236228719143</v>
      </c>
      <c r="U6" s="6">
        <v>14.2727988581204</v>
      </c>
      <c r="V6" s="10">
        <v>398</v>
      </c>
      <c r="W6" s="6">
        <v>51.2007255238562</v>
      </c>
      <c r="X6" s="6">
        <v>57.453765062229799</v>
      </c>
      <c r="Y6" s="6">
        <v>0.43400561654325998</v>
      </c>
      <c r="Z6" s="6">
        <v>2.0100502512562701</v>
      </c>
      <c r="AA6" s="7">
        <v>390</v>
      </c>
      <c r="AB6" s="7">
        <v>14.290070131829699</v>
      </c>
      <c r="AC6" s="7">
        <v>16.656197239726499</v>
      </c>
      <c r="AD6" s="13">
        <v>389</v>
      </c>
      <c r="AE6" s="6">
        <v>14.290070131829699</v>
      </c>
      <c r="AF6" s="13">
        <v>381.1</v>
      </c>
      <c r="AG6" s="6">
        <v>12.7718331991606</v>
      </c>
      <c r="AH6" s="13">
        <v>329</v>
      </c>
      <c r="AI6" s="6">
        <v>44.088244398810602</v>
      </c>
      <c r="AJ6" s="6">
        <v>2.2000000000000001E-3</v>
      </c>
      <c r="AK6" s="6">
        <v>1.1000000000000001E-3</v>
      </c>
      <c r="AL6" s="33">
        <f t="shared" si="1"/>
        <v>390</v>
      </c>
      <c r="AM6" s="33">
        <f t="shared" si="2"/>
        <v>14.290070131829699</v>
      </c>
      <c r="AN6" s="29">
        <f t="shared" si="3"/>
        <v>627</v>
      </c>
      <c r="AO6" s="29">
        <f t="shared" si="4"/>
        <v>2.37</v>
      </c>
      <c r="AP6" s="29">
        <f t="shared" si="5"/>
        <v>8.7999999999999995E-2</v>
      </c>
      <c r="AQ6" s="34">
        <f t="shared" si="6"/>
        <v>0.42194092827004215</v>
      </c>
    </row>
    <row r="7" spans="1:43" x14ac:dyDescent="0.75">
      <c r="A7" s="5" t="s">
        <v>39</v>
      </c>
      <c r="B7" s="22">
        <v>83.5</v>
      </c>
      <c r="C7" s="22">
        <v>1.99</v>
      </c>
      <c r="D7" s="22">
        <v>0.11</v>
      </c>
      <c r="E7" s="22">
        <v>1494</v>
      </c>
      <c r="F7" s="20">
        <v>19.493177387914201</v>
      </c>
      <c r="G7" s="22">
        <v>0.95731625681726595</v>
      </c>
      <c r="H7" s="18">
        <v>5.3900000000000003E-2</v>
      </c>
      <c r="I7" s="15">
        <v>5.9933443834509102E-3</v>
      </c>
      <c r="J7" s="24">
        <v>0.37919999999999998</v>
      </c>
      <c r="K7" s="18">
        <v>0.38</v>
      </c>
      <c r="L7" s="15">
        <v>1.9318324047390801E-2</v>
      </c>
      <c r="M7" s="18">
        <v>5.1299999999999998E-2</v>
      </c>
      <c r="N7" s="15">
        <v>2.5193596199034299E-3</v>
      </c>
      <c r="O7" s="24">
        <v>0.76420999999999994</v>
      </c>
      <c r="P7" s="10">
        <v>322</v>
      </c>
      <c r="Q7" s="6">
        <v>15.4443269088578</v>
      </c>
      <c r="R7" s="6">
        <v>17.001975474124698</v>
      </c>
      <c r="S7" s="10">
        <v>326</v>
      </c>
      <c r="T7" s="6">
        <v>14.2483381655237</v>
      </c>
      <c r="U7" s="6">
        <v>15.586657467447401</v>
      </c>
      <c r="V7" s="10">
        <v>350</v>
      </c>
      <c r="W7" s="6">
        <v>283.19440503016199</v>
      </c>
      <c r="X7" s="6">
        <v>284.67098719320398</v>
      </c>
      <c r="Y7" s="6">
        <v>1.22699386503068</v>
      </c>
      <c r="Z7" s="6">
        <v>8</v>
      </c>
      <c r="AA7" s="7">
        <v>322</v>
      </c>
      <c r="AB7" s="7">
        <v>15.4443269088578</v>
      </c>
      <c r="AC7" s="7">
        <v>17.001975474124698</v>
      </c>
      <c r="AD7" s="13">
        <v>321</v>
      </c>
      <c r="AE7" s="6">
        <v>15.4443269088578</v>
      </c>
      <c r="AF7" s="13">
        <v>313</v>
      </c>
      <c r="AG7" s="6">
        <v>14.2483381655237</v>
      </c>
      <c r="AH7" s="13">
        <v>255</v>
      </c>
      <c r="AI7" s="6">
        <v>278.75985729725801</v>
      </c>
      <c r="AJ7" s="6">
        <v>2.5000000000000001E-3</v>
      </c>
      <c r="AK7" s="6">
        <v>2E-3</v>
      </c>
      <c r="AL7" s="33">
        <f t="shared" si="1"/>
        <v>322</v>
      </c>
      <c r="AM7" s="33">
        <f t="shared" si="2"/>
        <v>15.4443269088578</v>
      </c>
      <c r="AN7" s="29">
        <f t="shared" si="3"/>
        <v>83.5</v>
      </c>
      <c r="AO7" s="29">
        <f t="shared" si="4"/>
        <v>1.99</v>
      </c>
      <c r="AP7" s="29">
        <f t="shared" si="5"/>
        <v>0.11</v>
      </c>
      <c r="AQ7" s="34">
        <f t="shared" si="6"/>
        <v>0.50251256281407031</v>
      </c>
    </row>
    <row r="8" spans="1:43" x14ac:dyDescent="0.75">
      <c r="A8" s="5" t="s">
        <v>40</v>
      </c>
      <c r="B8" s="22">
        <v>436</v>
      </c>
      <c r="C8" s="22">
        <v>6.18</v>
      </c>
      <c r="D8" s="22">
        <v>0.69</v>
      </c>
      <c r="E8" s="22">
        <v>7420</v>
      </c>
      <c r="F8" s="20">
        <v>18.903591682419702</v>
      </c>
      <c r="G8" s="22">
        <v>0.82025521457807304</v>
      </c>
      <c r="H8" s="18">
        <v>5.0900000000000001E-2</v>
      </c>
      <c r="I8" s="15">
        <v>2.0376481176672401E-3</v>
      </c>
      <c r="J8" s="24">
        <v>0.68430000000000002</v>
      </c>
      <c r="K8" s="18">
        <v>0.36899999999999999</v>
      </c>
      <c r="L8" s="15">
        <v>1.48174714310505E-2</v>
      </c>
      <c r="M8" s="18">
        <v>5.2900000000000003E-2</v>
      </c>
      <c r="N8" s="15">
        <v>2.29541039502742E-3</v>
      </c>
      <c r="O8" s="24">
        <v>0.72041999999999995</v>
      </c>
      <c r="P8" s="10">
        <v>332</v>
      </c>
      <c r="Q8" s="6">
        <v>13.9299792106219</v>
      </c>
      <c r="R8" s="6">
        <v>15.736035078151501</v>
      </c>
      <c r="S8" s="10">
        <v>318.89999999999998</v>
      </c>
      <c r="T8" s="6">
        <v>10.930065278665101</v>
      </c>
      <c r="U8" s="6">
        <v>12.558835576899</v>
      </c>
      <c r="V8" s="10">
        <v>223</v>
      </c>
      <c r="W8" s="6">
        <v>80.500731279584699</v>
      </c>
      <c r="X8" s="6">
        <v>83.069742760198196</v>
      </c>
      <c r="Y8" s="6">
        <v>-4.1078708058952698</v>
      </c>
      <c r="Z8" s="6">
        <v>-48.878923766816101</v>
      </c>
      <c r="AA8" s="7">
        <v>332</v>
      </c>
      <c r="AB8" s="7">
        <v>13.9299792106219</v>
      </c>
      <c r="AC8" s="7">
        <v>15.736035078151501</v>
      </c>
      <c r="AD8" s="13">
        <v>333</v>
      </c>
      <c r="AE8" s="6">
        <v>14.339013941284801</v>
      </c>
      <c r="AF8" s="13">
        <v>329</v>
      </c>
      <c r="AG8" s="6">
        <v>14.1078331786238</v>
      </c>
      <c r="AH8" s="13">
        <v>260</v>
      </c>
      <c r="AI8" s="6">
        <v>61.9879967134599</v>
      </c>
      <c r="AJ8" s="6">
        <v>-6.9999999999999999E-4</v>
      </c>
      <c r="AK8" s="6">
        <v>2.8999999999999998E-3</v>
      </c>
      <c r="AL8" s="33">
        <f t="shared" si="1"/>
        <v>332</v>
      </c>
      <c r="AM8" s="33">
        <f t="shared" si="2"/>
        <v>13.9299792106219</v>
      </c>
      <c r="AN8" s="29">
        <f t="shared" si="3"/>
        <v>436</v>
      </c>
      <c r="AO8" s="29">
        <f t="shared" si="4"/>
        <v>6.18</v>
      </c>
      <c r="AP8" s="29">
        <f t="shared" si="5"/>
        <v>0.69</v>
      </c>
      <c r="AQ8" s="34">
        <f t="shared" si="6"/>
        <v>0.16181229773462785</v>
      </c>
    </row>
    <row r="9" spans="1:43" x14ac:dyDescent="0.75">
      <c r="A9" s="5" t="s">
        <v>41</v>
      </c>
      <c r="B9" s="22">
        <v>376</v>
      </c>
      <c r="C9" s="22">
        <v>1.52</v>
      </c>
      <c r="D9" s="22">
        <v>0.13</v>
      </c>
      <c r="E9" s="22">
        <v>939</v>
      </c>
      <c r="F9" s="20">
        <v>131.23359580052499</v>
      </c>
      <c r="G9" s="22">
        <v>7.7850483777930997</v>
      </c>
      <c r="H9" s="18">
        <v>4.8599999999999997E-2</v>
      </c>
      <c r="I9" s="15">
        <v>7.7796951142188996E-3</v>
      </c>
      <c r="J9" s="24">
        <v>0.54334000000000005</v>
      </c>
      <c r="K9" s="18">
        <v>5.04E-2</v>
      </c>
      <c r="L9" s="15">
        <v>2.81567403681604E-3</v>
      </c>
      <c r="M9" s="18">
        <v>7.62E-3</v>
      </c>
      <c r="N9" s="15">
        <v>4.5203416302752901E-4</v>
      </c>
      <c r="O9" s="24">
        <v>0.72931000000000001</v>
      </c>
      <c r="P9" s="10">
        <v>49</v>
      </c>
      <c r="Q9" s="6">
        <v>2.9090961953862302</v>
      </c>
      <c r="R9" s="6">
        <v>3.11074005243107</v>
      </c>
      <c r="S9" s="10">
        <v>49.9</v>
      </c>
      <c r="T9" s="6">
        <v>2.7313631634519902</v>
      </c>
      <c r="U9" s="6">
        <v>2.9449440828520799</v>
      </c>
      <c r="V9" s="10">
        <v>110</v>
      </c>
      <c r="W9" s="6">
        <v>676.301913898885</v>
      </c>
      <c r="X9" s="6">
        <v>678.05905378161799</v>
      </c>
      <c r="Y9" s="6">
        <v>1.80360721442887</v>
      </c>
      <c r="Z9" s="6">
        <v>55.454545454545503</v>
      </c>
      <c r="AA9" s="7">
        <v>49</v>
      </c>
      <c r="AB9" s="7">
        <v>2.9090961953862302</v>
      </c>
      <c r="AC9" s="7">
        <v>3.11074005243107</v>
      </c>
      <c r="AD9" s="13">
        <v>48.9</v>
      </c>
      <c r="AE9" s="6">
        <v>2.9605693158598099</v>
      </c>
      <c r="AF9" s="13">
        <v>48.9</v>
      </c>
      <c r="AG9" s="6">
        <v>3.0267515145221999</v>
      </c>
      <c r="AH9" s="13">
        <v>49</v>
      </c>
      <c r="AI9" s="6">
        <v>671.62976910147097</v>
      </c>
      <c r="AJ9" s="6">
        <v>2.2000000000000001E-3</v>
      </c>
      <c r="AK9" s="6">
        <v>3.8999999999999998E-3</v>
      </c>
      <c r="AL9" s="33">
        <f t="shared" si="1"/>
        <v>49</v>
      </c>
      <c r="AM9" s="33">
        <f t="shared" si="2"/>
        <v>2.9090961953862302</v>
      </c>
      <c r="AN9" s="29">
        <f t="shared" si="3"/>
        <v>376</v>
      </c>
      <c r="AO9" s="29">
        <f t="shared" si="4"/>
        <v>1.52</v>
      </c>
      <c r="AP9" s="29">
        <f t="shared" si="5"/>
        <v>0.13</v>
      </c>
      <c r="AQ9" s="34">
        <f t="shared" si="6"/>
        <v>0.65789473684210531</v>
      </c>
    </row>
    <row r="10" spans="1:43" x14ac:dyDescent="0.75">
      <c r="A10" s="5" t="s">
        <v>42</v>
      </c>
      <c r="B10" s="22">
        <v>395</v>
      </c>
      <c r="C10" s="22">
        <v>2.58</v>
      </c>
      <c r="D10" s="22">
        <v>0.2</v>
      </c>
      <c r="E10" s="22">
        <v>8710</v>
      </c>
      <c r="F10" s="20">
        <v>16.7224080267559</v>
      </c>
      <c r="G10" s="22">
        <v>0.78178732040510002</v>
      </c>
      <c r="H10" s="18">
        <v>5.5300000000000002E-2</v>
      </c>
      <c r="I10" s="15">
        <v>1.94871821548516E-3</v>
      </c>
      <c r="J10" s="24">
        <v>0.84865000000000002</v>
      </c>
      <c r="K10" s="18">
        <v>0.45800000000000002</v>
      </c>
      <c r="L10" s="15">
        <v>1.9399655915505201E-2</v>
      </c>
      <c r="M10" s="18">
        <v>5.9799999999999999E-2</v>
      </c>
      <c r="N10" s="15">
        <v>2.79570272926145E-3</v>
      </c>
      <c r="O10" s="24">
        <v>0.77031000000000005</v>
      </c>
      <c r="P10" s="10">
        <v>374</v>
      </c>
      <c r="Q10" s="6">
        <v>16.9733083178809</v>
      </c>
      <c r="R10" s="6">
        <v>18.859257225121699</v>
      </c>
      <c r="S10" s="10">
        <v>382</v>
      </c>
      <c r="T10" s="6">
        <v>13.3277068928651</v>
      </c>
      <c r="U10" s="6">
        <v>15.1522466505268</v>
      </c>
      <c r="V10" s="10">
        <v>437</v>
      </c>
      <c r="W10" s="6">
        <v>88.023362444549704</v>
      </c>
      <c r="X10" s="6">
        <v>92.520323559617793</v>
      </c>
      <c r="Y10" s="6">
        <v>2.0942408376963302</v>
      </c>
      <c r="Z10" s="6">
        <v>14.416475972540001</v>
      </c>
      <c r="AA10" s="7">
        <v>374</v>
      </c>
      <c r="AB10" s="7">
        <v>16.9733083178809</v>
      </c>
      <c r="AC10" s="7">
        <v>18.859257225121699</v>
      </c>
      <c r="AD10" s="13">
        <v>373</v>
      </c>
      <c r="AE10" s="6">
        <v>16.9733083178809</v>
      </c>
      <c r="AF10" s="13">
        <v>363</v>
      </c>
      <c r="AG10" s="6">
        <v>15.645055801182799</v>
      </c>
      <c r="AH10" s="13">
        <v>305</v>
      </c>
      <c r="AI10" s="6">
        <v>72.460363896716402</v>
      </c>
      <c r="AJ10" s="6">
        <v>3.5999999999999999E-3</v>
      </c>
      <c r="AK10" s="6">
        <v>2.0999999999999999E-3</v>
      </c>
      <c r="AL10" s="33">
        <f t="shared" si="1"/>
        <v>374</v>
      </c>
      <c r="AM10" s="33">
        <f t="shared" si="2"/>
        <v>16.9733083178809</v>
      </c>
      <c r="AN10" s="29">
        <f t="shared" si="3"/>
        <v>395</v>
      </c>
      <c r="AO10" s="29">
        <f t="shared" si="4"/>
        <v>2.58</v>
      </c>
      <c r="AP10" s="29">
        <f t="shared" si="5"/>
        <v>0.2</v>
      </c>
      <c r="AQ10" s="34">
        <f t="shared" si="6"/>
        <v>0.38759689922480617</v>
      </c>
    </row>
    <row r="11" spans="1:43" x14ac:dyDescent="0.75">
      <c r="A11" s="5" t="s">
        <v>43</v>
      </c>
      <c r="B11" s="22">
        <v>376</v>
      </c>
      <c r="C11" s="22">
        <v>1.1679999999999999</v>
      </c>
      <c r="D11" s="22">
        <v>9.0999999999999998E-2</v>
      </c>
      <c r="E11" s="22">
        <v>831</v>
      </c>
      <c r="F11" s="20">
        <v>121.951219512195</v>
      </c>
      <c r="G11" s="22">
        <v>5.9515007880380297</v>
      </c>
      <c r="H11" s="18">
        <v>4.58E-2</v>
      </c>
      <c r="I11" s="15">
        <v>8.0915176807359896E-3</v>
      </c>
      <c r="J11" s="24">
        <v>0.37674999999999997</v>
      </c>
      <c r="K11" s="18">
        <v>0.05</v>
      </c>
      <c r="L11" s="15">
        <v>2.62002767160959E-3</v>
      </c>
      <c r="M11" s="18">
        <v>8.2000000000000007E-3</v>
      </c>
      <c r="N11" s="15">
        <v>4.00178912987677E-4</v>
      </c>
      <c r="O11" s="24">
        <v>0.43858999999999998</v>
      </c>
      <c r="P11" s="10">
        <v>52.6</v>
      </c>
      <c r="Q11" s="6">
        <v>2.5894562349289001</v>
      </c>
      <c r="R11" s="6">
        <v>2.8476920246656099</v>
      </c>
      <c r="S11" s="10">
        <v>49.5</v>
      </c>
      <c r="T11" s="6">
        <v>2.5361555096761599</v>
      </c>
      <c r="U11" s="6">
        <v>2.7615534855426298</v>
      </c>
      <c r="V11" s="10">
        <v>10</v>
      </c>
      <c r="W11" s="6">
        <v>201.162374977643</v>
      </c>
      <c r="X11" s="6">
        <v>201.52149138171001</v>
      </c>
      <c r="Y11" s="6">
        <v>-6.2626262626262603</v>
      </c>
      <c r="Z11" s="6">
        <v>-426</v>
      </c>
      <c r="AA11" s="7" t="s">
        <v>35</v>
      </c>
      <c r="AB11" s="7" t="s">
        <v>35</v>
      </c>
      <c r="AC11" s="7" t="s">
        <v>35</v>
      </c>
      <c r="AD11" s="13">
        <v>52.8</v>
      </c>
      <c r="AE11" s="6">
        <v>2.6358553815815</v>
      </c>
      <c r="AF11" s="13">
        <v>52.7</v>
      </c>
      <c r="AG11" s="6">
        <v>2.6285974909180698</v>
      </c>
      <c r="AH11" s="13">
        <v>52.2</v>
      </c>
      <c r="AI11" s="6">
        <v>182.09906742387699</v>
      </c>
      <c r="AJ11" s="6">
        <v>-1.6000000000000001E-3</v>
      </c>
      <c r="AK11" s="6">
        <v>4.1999999999999997E-3</v>
      </c>
      <c r="AL11" s="33" t="str">
        <f t="shared" si="1"/>
        <v>Discordant</v>
      </c>
      <c r="AM11" s="33" t="str">
        <f t="shared" si="2"/>
        <v>Discordant</v>
      </c>
      <c r="AN11" s="29">
        <f t="shared" si="3"/>
        <v>376</v>
      </c>
      <c r="AO11" s="29">
        <f t="shared" si="4"/>
        <v>1.1679999999999999</v>
      </c>
      <c r="AP11" s="29">
        <f t="shared" si="5"/>
        <v>9.0999999999999998E-2</v>
      </c>
      <c r="AQ11" s="34">
        <f t="shared" si="6"/>
        <v>0.85616438356164393</v>
      </c>
    </row>
    <row r="12" spans="1:43" x14ac:dyDescent="0.75">
      <c r="A12" s="5" t="s">
        <v>44</v>
      </c>
      <c r="B12" s="22">
        <v>204</v>
      </c>
      <c r="C12" s="22">
        <v>1.44</v>
      </c>
      <c r="D12" s="22">
        <v>0.13</v>
      </c>
      <c r="E12" s="22">
        <v>495</v>
      </c>
      <c r="F12" s="20">
        <v>133.86880856760399</v>
      </c>
      <c r="G12" s="22">
        <v>7.5982166274524099</v>
      </c>
      <c r="H12" s="18">
        <v>4.8599999999999997E-2</v>
      </c>
      <c r="I12" s="15">
        <v>1.2526932966034601E-2</v>
      </c>
      <c r="J12" s="24">
        <v>0.49730999999999997</v>
      </c>
      <c r="K12" s="18">
        <v>4.8500000000000001E-2</v>
      </c>
      <c r="L12" s="15">
        <v>2.7265938499343701E-3</v>
      </c>
      <c r="M12" s="18">
        <v>7.4700000000000001E-3</v>
      </c>
      <c r="N12" s="15">
        <v>4.2398732620680898E-4</v>
      </c>
      <c r="O12" s="24">
        <v>0.57355</v>
      </c>
      <c r="P12" s="10">
        <v>48</v>
      </c>
      <c r="Q12" s="6">
        <v>2.7394651573856099</v>
      </c>
      <c r="R12" s="6">
        <v>2.9447513024627199</v>
      </c>
      <c r="S12" s="10">
        <v>48</v>
      </c>
      <c r="T12" s="6">
        <v>2.6455275009275798</v>
      </c>
      <c r="U12" s="6">
        <v>2.8505358632423499</v>
      </c>
      <c r="V12" s="10">
        <v>120</v>
      </c>
      <c r="W12" s="6">
        <v>1014.41429219244</v>
      </c>
      <c r="X12" s="6">
        <v>1015.39747270999</v>
      </c>
      <c r="Y12" s="6">
        <v>0</v>
      </c>
      <c r="Z12" s="6">
        <v>60</v>
      </c>
      <c r="AA12" s="7">
        <v>48</v>
      </c>
      <c r="AB12" s="7">
        <v>2.7394651573856099</v>
      </c>
      <c r="AC12" s="7">
        <v>2.9447513024627199</v>
      </c>
      <c r="AD12" s="13">
        <v>48</v>
      </c>
      <c r="AE12" s="6">
        <v>2.7900572303323399</v>
      </c>
      <c r="AF12" s="13">
        <v>47.9</v>
      </c>
      <c r="AG12" s="6">
        <v>2.84131233027348</v>
      </c>
      <c r="AH12" s="13">
        <v>47.8</v>
      </c>
      <c r="AI12" s="6">
        <v>1012.5769252428699</v>
      </c>
      <c r="AJ12" s="6">
        <v>2.2000000000000001E-3</v>
      </c>
      <c r="AK12" s="6">
        <v>2.8999999999999998E-3</v>
      </c>
      <c r="AL12" s="33">
        <f t="shared" si="1"/>
        <v>48</v>
      </c>
      <c r="AM12" s="33">
        <f t="shared" si="2"/>
        <v>2.7394651573856099</v>
      </c>
      <c r="AN12" s="29">
        <f t="shared" si="3"/>
        <v>204</v>
      </c>
      <c r="AO12" s="29">
        <f t="shared" si="4"/>
        <v>1.44</v>
      </c>
      <c r="AP12" s="29">
        <f t="shared" si="5"/>
        <v>0.13</v>
      </c>
      <c r="AQ12" s="34">
        <f t="shared" si="6"/>
        <v>0.69444444444444442</v>
      </c>
    </row>
    <row r="13" spans="1:43" x14ac:dyDescent="0.75">
      <c r="A13" s="5" t="s">
        <v>45</v>
      </c>
      <c r="B13" s="22">
        <v>534</v>
      </c>
      <c r="C13" s="22">
        <v>1.52</v>
      </c>
      <c r="D13" s="22">
        <v>0.21</v>
      </c>
      <c r="E13" s="22">
        <v>1220</v>
      </c>
      <c r="F13" s="20">
        <v>133.68983957219299</v>
      </c>
      <c r="G13" s="22">
        <v>8.4062521656904003</v>
      </c>
      <c r="H13" s="18">
        <v>4.8399999999999999E-2</v>
      </c>
      <c r="I13" s="15">
        <v>6.2736070861183499E-3</v>
      </c>
      <c r="J13" s="24">
        <v>0.59716999999999998</v>
      </c>
      <c r="K13" s="18">
        <v>5.0500000000000003E-2</v>
      </c>
      <c r="L13" s="15">
        <v>3.0123462620522102E-3</v>
      </c>
      <c r="M13" s="18">
        <v>7.4799999999999997E-3</v>
      </c>
      <c r="N13" s="15">
        <v>4.7033317117124398E-4</v>
      </c>
      <c r="O13" s="24">
        <v>0.80656000000000005</v>
      </c>
      <c r="P13" s="10">
        <v>48.1</v>
      </c>
      <c r="Q13" s="6">
        <v>2.9973983817357999</v>
      </c>
      <c r="R13" s="6">
        <v>3.1865955209570198</v>
      </c>
      <c r="S13" s="10">
        <v>50</v>
      </c>
      <c r="T13" s="6">
        <v>2.8789140535382098</v>
      </c>
      <c r="U13" s="6">
        <v>3.0830311411542701</v>
      </c>
      <c r="V13" s="10">
        <v>114</v>
      </c>
      <c r="W13" s="6">
        <v>747.37790923497801</v>
      </c>
      <c r="X13" s="6">
        <v>750.318540974847</v>
      </c>
      <c r="Y13" s="6">
        <v>3.8</v>
      </c>
      <c r="Z13" s="6">
        <v>57.807017543859601</v>
      </c>
      <c r="AA13" s="7">
        <v>48.1</v>
      </c>
      <c r="AB13" s="7">
        <v>2.9973983817357999</v>
      </c>
      <c r="AC13" s="7">
        <v>3.1865955209570198</v>
      </c>
      <c r="AD13" s="13">
        <v>47.9</v>
      </c>
      <c r="AE13" s="6">
        <v>3.0498273818090702</v>
      </c>
      <c r="AF13" s="13">
        <v>47.9</v>
      </c>
      <c r="AG13" s="6">
        <v>3.0792444085619102</v>
      </c>
      <c r="AH13" s="13">
        <v>46.2</v>
      </c>
      <c r="AI13" s="6">
        <v>745.17314604221099</v>
      </c>
      <c r="AJ13" s="6">
        <v>1.9E-3</v>
      </c>
      <c r="AK13" s="6">
        <v>2.7000000000000001E-3</v>
      </c>
      <c r="AL13" s="33">
        <f t="shared" si="1"/>
        <v>48.1</v>
      </c>
      <c r="AM13" s="33">
        <f t="shared" si="2"/>
        <v>2.9973983817357999</v>
      </c>
      <c r="AN13" s="29">
        <f t="shared" si="3"/>
        <v>534</v>
      </c>
      <c r="AO13" s="29">
        <f t="shared" si="4"/>
        <v>1.52</v>
      </c>
      <c r="AP13" s="29">
        <f t="shared" si="5"/>
        <v>0.21</v>
      </c>
      <c r="AQ13" s="34">
        <f t="shared" si="6"/>
        <v>0.65789473684210531</v>
      </c>
    </row>
    <row r="14" spans="1:43" x14ac:dyDescent="0.75">
      <c r="A14" s="5" t="s">
        <v>46</v>
      </c>
      <c r="B14" s="22">
        <v>266</v>
      </c>
      <c r="C14" s="22">
        <v>2.09</v>
      </c>
      <c r="D14" s="22">
        <v>0.16</v>
      </c>
      <c r="E14" s="22">
        <v>702</v>
      </c>
      <c r="F14" s="20">
        <v>125.94458438287199</v>
      </c>
      <c r="G14" s="22">
        <v>7.4223738461834197</v>
      </c>
      <c r="H14" s="18">
        <v>5.6599999999999998E-2</v>
      </c>
      <c r="I14" s="15">
        <v>1.14108677563023E-2</v>
      </c>
      <c r="J14" s="24">
        <v>2.9106E-2</v>
      </c>
      <c r="K14" s="18">
        <v>6.2E-2</v>
      </c>
      <c r="L14" s="15">
        <v>4.6828997896602399E-3</v>
      </c>
      <c r="M14" s="18">
        <v>7.9399999999999991E-3</v>
      </c>
      <c r="N14" s="15">
        <v>4.6793316780924899E-4</v>
      </c>
      <c r="O14" s="24">
        <v>0.72524999999999995</v>
      </c>
      <c r="P14" s="10">
        <v>51</v>
      </c>
      <c r="Q14" s="6">
        <v>2.9961961228807299</v>
      </c>
      <c r="R14" s="6">
        <v>3.2084747092025601</v>
      </c>
      <c r="S14" s="10">
        <v>60.9</v>
      </c>
      <c r="T14" s="6">
        <v>4.4765234655657897</v>
      </c>
      <c r="U14" s="6">
        <v>4.6726910458759798</v>
      </c>
      <c r="V14" s="10">
        <v>420</v>
      </c>
      <c r="W14" s="6">
        <v>135.27618123780599</v>
      </c>
      <c r="X14" s="6">
        <v>135.336095859967</v>
      </c>
      <c r="Y14" s="6">
        <v>16.256157635468</v>
      </c>
      <c r="Z14" s="6">
        <v>87.857142857142904</v>
      </c>
      <c r="AA14" s="7">
        <v>51</v>
      </c>
      <c r="AB14" s="7">
        <v>2.9961961228807299</v>
      </c>
      <c r="AC14" s="7">
        <v>3.2084747092025601</v>
      </c>
      <c r="AD14" s="13">
        <v>50.3</v>
      </c>
      <c r="AE14" s="6">
        <v>2.9961961228807299</v>
      </c>
      <c r="AF14" s="13">
        <v>50.3</v>
      </c>
      <c r="AG14" s="6">
        <v>3.2480982647945198</v>
      </c>
      <c r="AH14" s="13">
        <v>49.6</v>
      </c>
      <c r="AI14" s="6">
        <v>69.5912288315388</v>
      </c>
      <c r="AJ14" s="6">
        <v>1.2500000000000001E-2</v>
      </c>
      <c r="AK14" s="6">
        <v>6.1000000000000004E-3</v>
      </c>
      <c r="AL14" s="33">
        <f t="shared" si="1"/>
        <v>51</v>
      </c>
      <c r="AM14" s="33">
        <f t="shared" si="2"/>
        <v>2.9961961228807299</v>
      </c>
      <c r="AN14" s="29">
        <f t="shared" si="3"/>
        <v>266</v>
      </c>
      <c r="AO14" s="29">
        <f t="shared" si="4"/>
        <v>2.09</v>
      </c>
      <c r="AP14" s="29">
        <f t="shared" si="5"/>
        <v>0.16</v>
      </c>
      <c r="AQ14" s="34">
        <f t="shared" si="6"/>
        <v>0.47846889952153115</v>
      </c>
    </row>
    <row r="15" spans="1:43" x14ac:dyDescent="0.75">
      <c r="A15" s="5" t="s">
        <v>47</v>
      </c>
      <c r="B15" s="22">
        <v>136</v>
      </c>
      <c r="C15" s="22">
        <v>2.59</v>
      </c>
      <c r="D15" s="22">
        <v>0.28000000000000003</v>
      </c>
      <c r="E15" s="22">
        <v>308</v>
      </c>
      <c r="F15" s="20">
        <v>117.508813160987</v>
      </c>
      <c r="G15" s="22">
        <v>6.9538165826365299</v>
      </c>
      <c r="H15" s="18">
        <v>4.6100000000000002E-2</v>
      </c>
      <c r="I15" s="15">
        <v>1.7285710028391001E-2</v>
      </c>
      <c r="J15" s="24">
        <v>0.23649000000000001</v>
      </c>
      <c r="K15" s="18">
        <v>5.3499999999999999E-2</v>
      </c>
      <c r="L15" s="15">
        <v>3.89660481990411E-3</v>
      </c>
      <c r="M15" s="18">
        <v>8.5100000000000002E-3</v>
      </c>
      <c r="N15" s="15">
        <v>5.03596092296196E-4</v>
      </c>
      <c r="O15" s="24">
        <v>0.44724000000000003</v>
      </c>
      <c r="P15" s="10">
        <v>54.6</v>
      </c>
      <c r="Q15" s="6">
        <v>3.21363491662997</v>
      </c>
      <c r="R15" s="6">
        <v>3.44074903674273</v>
      </c>
      <c r="S15" s="10">
        <v>52.8</v>
      </c>
      <c r="T15" s="6">
        <v>3.70352659098819</v>
      </c>
      <c r="U15" s="6">
        <v>3.8825452230787301</v>
      </c>
      <c r="V15" s="10">
        <v>10</v>
      </c>
      <c r="W15" s="6">
        <v>467.09839578179901</v>
      </c>
      <c r="X15" s="6">
        <v>467.30344654844703</v>
      </c>
      <c r="Y15" s="6">
        <v>-3.4090909090909198</v>
      </c>
      <c r="Z15" s="6">
        <v>-446</v>
      </c>
      <c r="AA15" s="7">
        <v>54.6</v>
      </c>
      <c r="AB15" s="7">
        <v>3.21363491662997</v>
      </c>
      <c r="AC15" s="7">
        <v>3.44074903674273</v>
      </c>
      <c r="AD15" s="13">
        <v>54.7</v>
      </c>
      <c r="AE15" s="6">
        <v>3.2648766251396499</v>
      </c>
      <c r="AF15" s="13">
        <v>54.7</v>
      </c>
      <c r="AG15" s="6">
        <v>3.28508587561369</v>
      </c>
      <c r="AH15" s="13">
        <v>53.9</v>
      </c>
      <c r="AI15" s="6">
        <v>453.987120149823</v>
      </c>
      <c r="AJ15" s="6">
        <v>-1.1000000000000001E-3</v>
      </c>
      <c r="AK15" s="6">
        <v>5.5999999999999999E-3</v>
      </c>
      <c r="AL15" s="33">
        <f t="shared" si="1"/>
        <v>54.6</v>
      </c>
      <c r="AM15" s="33">
        <f t="shared" si="2"/>
        <v>3.21363491662997</v>
      </c>
      <c r="AN15" s="29">
        <f t="shared" si="3"/>
        <v>136</v>
      </c>
      <c r="AO15" s="29">
        <f t="shared" si="4"/>
        <v>2.59</v>
      </c>
      <c r="AP15" s="29">
        <f t="shared" si="5"/>
        <v>0.28000000000000003</v>
      </c>
      <c r="AQ15" s="34">
        <f t="shared" si="6"/>
        <v>0.38610038610038611</v>
      </c>
    </row>
    <row r="16" spans="1:43" x14ac:dyDescent="0.75">
      <c r="A16" s="5" t="s">
        <v>48</v>
      </c>
      <c r="B16" s="22">
        <v>330</v>
      </c>
      <c r="C16" s="22">
        <v>0.72099999999999997</v>
      </c>
      <c r="D16" s="22">
        <v>0.03</v>
      </c>
      <c r="E16" s="22">
        <v>837</v>
      </c>
      <c r="F16" s="20">
        <v>127.226463104326</v>
      </c>
      <c r="G16" s="22">
        <v>6.0648099907031803</v>
      </c>
      <c r="H16" s="18">
        <v>5.0200000000000002E-2</v>
      </c>
      <c r="I16" s="15">
        <v>8.8352287595937495E-3</v>
      </c>
      <c r="J16" s="24">
        <v>0.53763000000000005</v>
      </c>
      <c r="K16" s="18">
        <v>5.3699999999999998E-2</v>
      </c>
      <c r="L16" s="15">
        <v>2.8890211589567699E-3</v>
      </c>
      <c r="M16" s="18">
        <v>7.8600000000000007E-3</v>
      </c>
      <c r="N16" s="15">
        <v>3.74681535301647E-4</v>
      </c>
      <c r="O16" s="24">
        <v>0.38485000000000003</v>
      </c>
      <c r="P16" s="10">
        <v>50.5</v>
      </c>
      <c r="Q16" s="6">
        <v>2.40627031319061</v>
      </c>
      <c r="R16" s="6">
        <v>2.6610247572139301</v>
      </c>
      <c r="S16" s="10">
        <v>53.1</v>
      </c>
      <c r="T16" s="6">
        <v>2.7983583325996202</v>
      </c>
      <c r="U16" s="6">
        <v>3.0329046835406501</v>
      </c>
      <c r="V16" s="10">
        <v>170</v>
      </c>
      <c r="W16" s="6">
        <v>232.687355255516</v>
      </c>
      <c r="X16" s="6">
        <v>233.120569462361</v>
      </c>
      <c r="Y16" s="6">
        <v>4.8964218455743902</v>
      </c>
      <c r="Z16" s="6">
        <v>70.294117647058798</v>
      </c>
      <c r="AA16" s="7">
        <v>50.5</v>
      </c>
      <c r="AB16" s="7">
        <v>2.40627031319061</v>
      </c>
      <c r="AC16" s="7">
        <v>2.6610247572139301</v>
      </c>
      <c r="AD16" s="13">
        <v>50.3</v>
      </c>
      <c r="AE16" s="6">
        <v>2.4515723159112501</v>
      </c>
      <c r="AF16" s="13">
        <v>50.3</v>
      </c>
      <c r="AG16" s="6">
        <v>2.5726560900419102</v>
      </c>
      <c r="AH16" s="13">
        <v>50.4</v>
      </c>
      <c r="AI16" s="6">
        <v>213.90245977035099</v>
      </c>
      <c r="AJ16" s="6">
        <v>4.1999999999999997E-3</v>
      </c>
      <c r="AK16" s="6">
        <v>4.7999999999999996E-3</v>
      </c>
      <c r="AL16" s="33">
        <f t="shared" si="1"/>
        <v>50.5</v>
      </c>
      <c r="AM16" s="33">
        <f t="shared" si="2"/>
        <v>2.40627031319061</v>
      </c>
      <c r="AN16" s="29">
        <f t="shared" si="3"/>
        <v>330</v>
      </c>
      <c r="AO16" s="29">
        <f t="shared" si="4"/>
        <v>0.72099999999999997</v>
      </c>
      <c r="AP16" s="29">
        <f t="shared" si="5"/>
        <v>0.03</v>
      </c>
      <c r="AQ16" s="34">
        <f t="shared" si="6"/>
        <v>1.3869625520110958</v>
      </c>
    </row>
    <row r="17" spans="1:43" x14ac:dyDescent="0.75">
      <c r="A17" s="5" t="s">
        <v>49</v>
      </c>
      <c r="B17" s="22">
        <v>418</v>
      </c>
      <c r="C17" s="22">
        <v>1.2649999999999999</v>
      </c>
      <c r="D17" s="22">
        <v>7.6999999999999999E-2</v>
      </c>
      <c r="E17" s="22">
        <v>1020</v>
      </c>
      <c r="F17" s="20">
        <v>133.86880856760399</v>
      </c>
      <c r="G17" s="22">
        <v>5.4400225421991699</v>
      </c>
      <c r="H17" s="18">
        <v>4.9000000000000002E-2</v>
      </c>
      <c r="I17" s="15">
        <v>7.3939204210913996E-3</v>
      </c>
      <c r="J17" s="24">
        <v>0.49281000000000003</v>
      </c>
      <c r="K17" s="18">
        <v>5.0200000000000002E-2</v>
      </c>
      <c r="L17" s="15">
        <v>2.4059517701732801E-3</v>
      </c>
      <c r="M17" s="18">
        <v>7.4700000000000001E-3</v>
      </c>
      <c r="N17" s="15">
        <v>3.0355815387500101E-4</v>
      </c>
      <c r="O17" s="24">
        <v>0.22825999999999999</v>
      </c>
      <c r="P17" s="10">
        <v>48</v>
      </c>
      <c r="Q17" s="6">
        <v>1.9351561561098301</v>
      </c>
      <c r="R17" s="6">
        <v>2.2162401118461599</v>
      </c>
      <c r="S17" s="10">
        <v>49.7</v>
      </c>
      <c r="T17" s="6">
        <v>2.3639918786337399</v>
      </c>
      <c r="U17" s="6">
        <v>2.6060821029066599</v>
      </c>
      <c r="V17" s="10">
        <v>130</v>
      </c>
      <c r="W17" s="6">
        <v>361.47220800226</v>
      </c>
      <c r="X17" s="6">
        <v>362.50307523739298</v>
      </c>
      <c r="Y17" s="6">
        <v>3.420523138833</v>
      </c>
      <c r="Z17" s="6">
        <v>63.076923076923102</v>
      </c>
      <c r="AA17" s="7">
        <v>48</v>
      </c>
      <c r="AB17" s="7">
        <v>1.9351561561098301</v>
      </c>
      <c r="AC17" s="7">
        <v>2.2162401118461599</v>
      </c>
      <c r="AD17" s="13">
        <v>47.9</v>
      </c>
      <c r="AE17" s="6">
        <v>1.97238417873643</v>
      </c>
      <c r="AF17" s="13">
        <v>47.9</v>
      </c>
      <c r="AG17" s="6">
        <v>2.0883696038408299</v>
      </c>
      <c r="AH17" s="13">
        <v>48</v>
      </c>
      <c r="AI17" s="6">
        <v>352.64685407363203</v>
      </c>
      <c r="AJ17" s="6">
        <v>2.7000000000000001E-3</v>
      </c>
      <c r="AK17" s="6">
        <v>4.0000000000000001E-3</v>
      </c>
      <c r="AL17" s="33">
        <f t="shared" si="1"/>
        <v>48</v>
      </c>
      <c r="AM17" s="33">
        <f t="shared" si="2"/>
        <v>1.9351561561098301</v>
      </c>
      <c r="AN17" s="29">
        <f t="shared" si="3"/>
        <v>418</v>
      </c>
      <c r="AO17" s="29">
        <f t="shared" si="4"/>
        <v>1.2649999999999999</v>
      </c>
      <c r="AP17" s="29">
        <f t="shared" si="5"/>
        <v>7.6999999999999999E-2</v>
      </c>
      <c r="AQ17" s="34">
        <f t="shared" si="6"/>
        <v>0.79051383399209496</v>
      </c>
    </row>
    <row r="18" spans="1:43" x14ac:dyDescent="0.75">
      <c r="A18" s="5" t="s">
        <v>50</v>
      </c>
      <c r="B18" s="22">
        <v>208</v>
      </c>
      <c r="C18" s="22">
        <v>1.647</v>
      </c>
      <c r="D18" s="22">
        <v>9.4E-2</v>
      </c>
      <c r="E18" s="22">
        <v>455</v>
      </c>
      <c r="F18" s="20">
        <v>121.951219512195</v>
      </c>
      <c r="G18" s="22">
        <v>5.0148902357543603</v>
      </c>
      <c r="H18" s="18">
        <v>4.7500000000000001E-2</v>
      </c>
      <c r="I18" s="15">
        <v>1.3278744758834501E-2</v>
      </c>
      <c r="J18" s="24">
        <v>0.51995999999999998</v>
      </c>
      <c r="K18" s="18">
        <v>5.3100000000000001E-2</v>
      </c>
      <c r="L18" s="15">
        <v>3.2142002389552401E-3</v>
      </c>
      <c r="M18" s="18">
        <v>8.2000000000000007E-3</v>
      </c>
      <c r="N18" s="15">
        <v>3.37201219452123E-4</v>
      </c>
      <c r="O18" s="24">
        <v>7.0054999999999996E-3</v>
      </c>
      <c r="P18" s="10">
        <v>52.7</v>
      </c>
      <c r="Q18" s="6">
        <v>2.16589094661115</v>
      </c>
      <c r="R18" s="6">
        <v>2.4688357311380802</v>
      </c>
      <c r="S18" s="10">
        <v>52.5</v>
      </c>
      <c r="T18" s="6">
        <v>3.12608980917895</v>
      </c>
      <c r="U18" s="6">
        <v>3.33335729076944</v>
      </c>
      <c r="V18" s="10">
        <v>50</v>
      </c>
      <c r="W18" s="6">
        <v>1063.6039804965801</v>
      </c>
      <c r="X18" s="6">
        <v>1064.5006052346</v>
      </c>
      <c r="Y18" s="6">
        <v>-0.38095238095239398</v>
      </c>
      <c r="Z18" s="6">
        <v>-5.4000000000000101</v>
      </c>
      <c r="AA18" s="7">
        <v>52.7</v>
      </c>
      <c r="AB18" s="7">
        <v>2.16589094661115</v>
      </c>
      <c r="AC18" s="7">
        <v>2.4688357311380802</v>
      </c>
      <c r="AD18" s="13">
        <v>52.7</v>
      </c>
      <c r="AE18" s="6">
        <v>2.20429888912828</v>
      </c>
      <c r="AF18" s="13">
        <v>52.7</v>
      </c>
      <c r="AG18" s="6">
        <v>2.27285888146459</v>
      </c>
      <c r="AH18" s="13">
        <v>52.3</v>
      </c>
      <c r="AI18" s="6">
        <v>1057.25592951668</v>
      </c>
      <c r="AJ18" s="6">
        <v>5.9999999999999995E-4</v>
      </c>
      <c r="AK18" s="6">
        <v>5.7999999999999996E-3</v>
      </c>
      <c r="AL18" s="33">
        <f t="shared" si="1"/>
        <v>52.7</v>
      </c>
      <c r="AM18" s="33">
        <f t="shared" si="2"/>
        <v>2.16589094661115</v>
      </c>
      <c r="AN18" s="29">
        <f t="shared" si="3"/>
        <v>208</v>
      </c>
      <c r="AO18" s="29">
        <f t="shared" si="4"/>
        <v>1.647</v>
      </c>
      <c r="AP18" s="29">
        <f t="shared" si="5"/>
        <v>9.4E-2</v>
      </c>
      <c r="AQ18" s="34">
        <f t="shared" si="6"/>
        <v>0.60716454159077105</v>
      </c>
    </row>
    <row r="19" spans="1:43" x14ac:dyDescent="0.75">
      <c r="A19" s="5" t="s">
        <v>51</v>
      </c>
      <c r="B19" s="22">
        <v>364</v>
      </c>
      <c r="C19" s="22">
        <v>1.671</v>
      </c>
      <c r="D19" s="22">
        <v>7.2999999999999995E-2</v>
      </c>
      <c r="E19" s="22">
        <v>900</v>
      </c>
      <c r="F19" s="20">
        <v>134.22818791946301</v>
      </c>
      <c r="G19" s="22">
        <v>5.3941483336841101</v>
      </c>
      <c r="H19" s="18">
        <v>5.4300000000000001E-2</v>
      </c>
      <c r="I19" s="15">
        <v>9.0190191606388803E-3</v>
      </c>
      <c r="J19" s="24">
        <v>0.45528999999999997</v>
      </c>
      <c r="K19" s="18">
        <v>5.5399999999999998E-2</v>
      </c>
      <c r="L19" s="15">
        <v>2.8822764564836499E-3</v>
      </c>
      <c r="M19" s="18">
        <v>7.45E-3</v>
      </c>
      <c r="N19" s="15">
        <v>2.9938871789030199E-4</v>
      </c>
      <c r="O19" s="24">
        <v>0.21795999999999999</v>
      </c>
      <c r="P19" s="10">
        <v>47.9</v>
      </c>
      <c r="Q19" s="6">
        <v>1.9318641141660899</v>
      </c>
      <c r="R19" s="6">
        <v>2.2119665179605801</v>
      </c>
      <c r="S19" s="10">
        <v>54.7</v>
      </c>
      <c r="T19" s="6">
        <v>2.7878376488295702</v>
      </c>
      <c r="U19" s="6">
        <v>3.0369426795304801</v>
      </c>
      <c r="V19" s="10">
        <v>340</v>
      </c>
      <c r="W19" s="6">
        <v>114.73792098921101</v>
      </c>
      <c r="X19" s="6">
        <v>114.840578371978</v>
      </c>
      <c r="Y19" s="6">
        <v>12.431444241316299</v>
      </c>
      <c r="Z19" s="6">
        <v>85.911764705882305</v>
      </c>
      <c r="AA19" s="7">
        <v>47.9</v>
      </c>
      <c r="AB19" s="7">
        <v>1.9318641141660899</v>
      </c>
      <c r="AC19" s="7">
        <v>2.2119665179605801</v>
      </c>
      <c r="AD19" s="13">
        <v>47.4</v>
      </c>
      <c r="AE19" s="6">
        <v>1.9318641141660899</v>
      </c>
      <c r="AF19" s="13">
        <v>47.4</v>
      </c>
      <c r="AG19" s="6">
        <v>2.1924161913814602</v>
      </c>
      <c r="AH19" s="13">
        <v>47.2</v>
      </c>
      <c r="AI19" s="6">
        <v>69.093671511408402</v>
      </c>
      <c r="AJ19" s="6">
        <v>9.4999999999999998E-3</v>
      </c>
      <c r="AK19" s="6">
        <v>4.8999999999999998E-3</v>
      </c>
      <c r="AL19" s="33">
        <f t="shared" si="1"/>
        <v>47.9</v>
      </c>
      <c r="AM19" s="33">
        <f t="shared" si="2"/>
        <v>1.9318641141660899</v>
      </c>
      <c r="AN19" s="29">
        <f t="shared" si="3"/>
        <v>364</v>
      </c>
      <c r="AO19" s="29">
        <f t="shared" si="4"/>
        <v>1.671</v>
      </c>
      <c r="AP19" s="29">
        <f t="shared" si="5"/>
        <v>7.2999999999999995E-2</v>
      </c>
      <c r="AQ19" s="34">
        <f t="shared" si="6"/>
        <v>0.59844404548174746</v>
      </c>
    </row>
    <row r="20" spans="1:43" x14ac:dyDescent="0.75">
      <c r="A20" s="5" t="s">
        <v>52</v>
      </c>
      <c r="B20" s="22">
        <v>504</v>
      </c>
      <c r="C20" s="22">
        <v>1.55</v>
      </c>
      <c r="D20" s="22">
        <v>0.1</v>
      </c>
      <c r="E20" s="22">
        <v>980</v>
      </c>
      <c r="F20" s="20">
        <v>136.79890560875501</v>
      </c>
      <c r="G20" s="22">
        <v>5.6037263250959004</v>
      </c>
      <c r="H20" s="18">
        <v>4.4200000000000003E-2</v>
      </c>
      <c r="I20" s="15">
        <v>6.8242651931558398E-3</v>
      </c>
      <c r="J20" s="24">
        <v>0.29833999999999999</v>
      </c>
      <c r="K20" s="18">
        <v>4.4400000000000002E-2</v>
      </c>
      <c r="L20" s="15">
        <v>2.2628093586513102E-3</v>
      </c>
      <c r="M20" s="18">
        <v>7.3099999999999997E-3</v>
      </c>
      <c r="N20" s="15">
        <v>2.99441280280457E-4</v>
      </c>
      <c r="O20" s="24">
        <v>0.48947000000000002</v>
      </c>
      <c r="P20" s="10">
        <v>46.9</v>
      </c>
      <c r="Q20" s="6">
        <v>1.94663578759883</v>
      </c>
      <c r="R20" s="6">
        <v>2.2152166561432201</v>
      </c>
      <c r="S20" s="10">
        <v>44.1</v>
      </c>
      <c r="T20" s="6">
        <v>2.18884590126047</v>
      </c>
      <c r="U20" s="6">
        <v>2.3964068438098902</v>
      </c>
      <c r="V20" s="10">
        <v>80</v>
      </c>
      <c r="W20" s="6">
        <v>110.077637230032</v>
      </c>
      <c r="X20" s="6">
        <v>110.272222451513</v>
      </c>
      <c r="Y20" s="6">
        <v>-6.3492063492063604</v>
      </c>
      <c r="Z20" s="6">
        <v>41.375</v>
      </c>
      <c r="AA20" s="7" t="s">
        <v>35</v>
      </c>
      <c r="AB20" s="7" t="s">
        <v>35</v>
      </c>
      <c r="AC20" s="7" t="s">
        <v>35</v>
      </c>
      <c r="AD20" s="13">
        <v>47.1</v>
      </c>
      <c r="AE20" s="6">
        <v>1.94663578759883</v>
      </c>
      <c r="AF20" s="13">
        <v>47.1</v>
      </c>
      <c r="AG20" s="6">
        <v>1.93947580017508</v>
      </c>
      <c r="AH20" s="13">
        <v>46</v>
      </c>
      <c r="AI20" s="6">
        <v>87.218938414466606</v>
      </c>
      <c r="AJ20" s="6">
        <v>-3.3999999999999998E-3</v>
      </c>
      <c r="AK20" s="6">
        <v>3.3E-3</v>
      </c>
      <c r="AL20" s="33" t="str">
        <f t="shared" si="1"/>
        <v>Discordant</v>
      </c>
      <c r="AM20" s="33" t="str">
        <f t="shared" si="2"/>
        <v>Discordant</v>
      </c>
      <c r="AN20" s="29">
        <f t="shared" si="3"/>
        <v>504</v>
      </c>
      <c r="AO20" s="29">
        <f t="shared" si="4"/>
        <v>1.55</v>
      </c>
      <c r="AP20" s="29">
        <f t="shared" si="5"/>
        <v>0.1</v>
      </c>
      <c r="AQ20" s="34">
        <f t="shared" si="6"/>
        <v>0.64516129032258063</v>
      </c>
    </row>
    <row r="21" spans="1:43" x14ac:dyDescent="0.75">
      <c r="A21" s="5" t="s">
        <v>53</v>
      </c>
      <c r="B21" s="22">
        <v>456</v>
      </c>
      <c r="C21" s="22">
        <v>0.65300000000000002</v>
      </c>
      <c r="D21" s="22">
        <v>3.9E-2</v>
      </c>
      <c r="E21" s="22">
        <v>15500</v>
      </c>
      <c r="F21" s="20">
        <v>10.080645161290301</v>
      </c>
      <c r="G21" s="22">
        <v>0.41403443111921601</v>
      </c>
      <c r="H21" s="18">
        <v>0.06</v>
      </c>
      <c r="I21" s="15">
        <v>1.39474449969348E-3</v>
      </c>
      <c r="J21" s="24">
        <v>0.56769999999999998</v>
      </c>
      <c r="K21" s="18">
        <v>0.82</v>
      </c>
      <c r="L21" s="15">
        <v>3.3337995200671301E-2</v>
      </c>
      <c r="M21" s="18">
        <v>9.9199999999999997E-2</v>
      </c>
      <c r="N21" s="15">
        <v>4.0743637842490001E-3</v>
      </c>
      <c r="O21" s="24">
        <v>0.85697000000000001</v>
      </c>
      <c r="P21" s="10">
        <v>609</v>
      </c>
      <c r="Q21" s="6">
        <v>23.877791427852198</v>
      </c>
      <c r="R21" s="6">
        <v>27.258399464917801</v>
      </c>
      <c r="S21" s="10">
        <v>607</v>
      </c>
      <c r="T21" s="6">
        <v>18.7190577988477</v>
      </c>
      <c r="U21" s="6">
        <v>21.384554420221999</v>
      </c>
      <c r="V21" s="10">
        <v>599</v>
      </c>
      <c r="W21" s="6">
        <v>49.193015711446598</v>
      </c>
      <c r="X21" s="6">
        <v>54.831743874280001</v>
      </c>
      <c r="Y21" s="6">
        <v>-0.32948929159802298</v>
      </c>
      <c r="Z21" s="6">
        <v>-1.6694490818029899</v>
      </c>
      <c r="AA21" s="7">
        <v>609</v>
      </c>
      <c r="AB21" s="7">
        <v>23.877791427852198</v>
      </c>
      <c r="AC21" s="7">
        <v>27.258399464917801</v>
      </c>
      <c r="AD21" s="13">
        <v>608</v>
      </c>
      <c r="AE21" s="6">
        <v>23.877791427852198</v>
      </c>
      <c r="AF21" s="13">
        <v>593</v>
      </c>
      <c r="AG21" s="6">
        <v>19.384713690859702</v>
      </c>
      <c r="AH21" s="13">
        <v>537</v>
      </c>
      <c r="AI21" s="6">
        <v>42.347524069142899</v>
      </c>
      <c r="AJ21" s="6">
        <v>1.81E-3</v>
      </c>
      <c r="AK21" s="6">
        <v>9.5E-4</v>
      </c>
      <c r="AL21" s="33">
        <f t="shared" si="1"/>
        <v>609</v>
      </c>
      <c r="AM21" s="33">
        <f t="shared" si="2"/>
        <v>23.877791427852198</v>
      </c>
      <c r="AN21" s="29">
        <f t="shared" si="3"/>
        <v>456</v>
      </c>
      <c r="AO21" s="29">
        <f t="shared" si="4"/>
        <v>0.65300000000000002</v>
      </c>
      <c r="AP21" s="29">
        <f t="shared" si="5"/>
        <v>3.9E-2</v>
      </c>
      <c r="AQ21" s="34">
        <f t="shared" si="6"/>
        <v>1.5313935681470137</v>
      </c>
    </row>
    <row r="22" spans="1:43" x14ac:dyDescent="0.75">
      <c r="A22" s="5" t="s">
        <v>54</v>
      </c>
      <c r="B22" s="22">
        <v>527</v>
      </c>
      <c r="C22" s="22">
        <v>1.222</v>
      </c>
      <c r="D22" s="22">
        <v>5.7000000000000002E-2</v>
      </c>
      <c r="E22" s="22">
        <v>1208</v>
      </c>
      <c r="F22" s="20">
        <v>132.27513227513199</v>
      </c>
      <c r="G22" s="22">
        <v>4.9944562928852703</v>
      </c>
      <c r="H22" s="18">
        <v>5.0200000000000002E-2</v>
      </c>
      <c r="I22" s="15">
        <v>6.6271455353466404E-3</v>
      </c>
      <c r="J22" s="24">
        <v>0.25473000000000001</v>
      </c>
      <c r="K22" s="18">
        <v>5.1299999999999998E-2</v>
      </c>
      <c r="L22" s="15">
        <v>2.35301396870056E-3</v>
      </c>
      <c r="M22" s="18">
        <v>7.5599999999999999E-3</v>
      </c>
      <c r="N22" s="15">
        <v>2.8545115718104697E-4</v>
      </c>
      <c r="O22" s="24">
        <v>0.38125999999999999</v>
      </c>
      <c r="P22" s="10">
        <v>48.5</v>
      </c>
      <c r="Q22" s="6">
        <v>1.81528207376158</v>
      </c>
      <c r="R22" s="6">
        <v>2.1190124164611399</v>
      </c>
      <c r="S22" s="10">
        <v>51.7</v>
      </c>
      <c r="T22" s="6">
        <v>2.47529267261829</v>
      </c>
      <c r="U22" s="6">
        <v>2.7167922175187602</v>
      </c>
      <c r="V22" s="10">
        <v>180</v>
      </c>
      <c r="W22" s="6">
        <v>163.15739212522399</v>
      </c>
      <c r="X22" s="6">
        <v>163.68566645962201</v>
      </c>
      <c r="Y22" s="6">
        <v>6.1895551257253496</v>
      </c>
      <c r="Z22" s="6">
        <v>73.0555555555556</v>
      </c>
      <c r="AA22" s="7">
        <v>48.5</v>
      </c>
      <c r="AB22" s="7">
        <v>1.81528207376158</v>
      </c>
      <c r="AC22" s="7">
        <v>2.1190124164611399</v>
      </c>
      <c r="AD22" s="13">
        <v>48.3</v>
      </c>
      <c r="AE22" s="6">
        <v>1.81528207376158</v>
      </c>
      <c r="AF22" s="13">
        <v>48.3</v>
      </c>
      <c r="AG22" s="6">
        <v>1.9568836999468799</v>
      </c>
      <c r="AH22" s="13">
        <v>48.4</v>
      </c>
      <c r="AI22" s="6">
        <v>148.687167755339</v>
      </c>
      <c r="AJ22" s="6">
        <v>4.1999999999999997E-3</v>
      </c>
      <c r="AK22" s="6">
        <v>3.5000000000000001E-3</v>
      </c>
      <c r="AL22" s="33">
        <f t="shared" si="1"/>
        <v>48.5</v>
      </c>
      <c r="AM22" s="33">
        <f t="shared" si="2"/>
        <v>1.81528207376158</v>
      </c>
      <c r="AN22" s="29">
        <f t="shared" si="3"/>
        <v>527</v>
      </c>
      <c r="AO22" s="29">
        <f t="shared" si="4"/>
        <v>1.222</v>
      </c>
      <c r="AP22" s="29">
        <f t="shared" si="5"/>
        <v>5.7000000000000002E-2</v>
      </c>
      <c r="AQ22" s="34">
        <f t="shared" si="6"/>
        <v>0.81833060556464809</v>
      </c>
    </row>
    <row r="23" spans="1:43" x14ac:dyDescent="0.75">
      <c r="A23" s="5" t="s">
        <v>55</v>
      </c>
      <c r="B23" s="22">
        <v>162</v>
      </c>
      <c r="C23" s="22">
        <v>2.5</v>
      </c>
      <c r="D23" s="22">
        <v>0.32</v>
      </c>
      <c r="E23" s="22">
        <v>3920</v>
      </c>
      <c r="F23" s="20">
        <v>13.3689839572192</v>
      </c>
      <c r="G23" s="22">
        <v>0.53649828537690003</v>
      </c>
      <c r="H23" s="18">
        <v>5.5100000000000003E-2</v>
      </c>
      <c r="I23" s="15">
        <v>3.0705568048066401E-3</v>
      </c>
      <c r="J23" s="24">
        <v>0.48122999999999999</v>
      </c>
      <c r="K23" s="18">
        <v>0.56699999999999995</v>
      </c>
      <c r="L23" s="15">
        <v>2.3918796309388E-2</v>
      </c>
      <c r="M23" s="18">
        <v>7.4800000000000005E-2</v>
      </c>
      <c r="N23" s="15">
        <v>3.0017293666151699E-3</v>
      </c>
      <c r="O23" s="24">
        <v>0.66757999999999995</v>
      </c>
      <c r="P23" s="10">
        <v>465</v>
      </c>
      <c r="Q23" s="6">
        <v>17.862943394730401</v>
      </c>
      <c r="R23" s="6">
        <v>20.539879584974599</v>
      </c>
      <c r="S23" s="10">
        <v>456</v>
      </c>
      <c r="T23" s="6">
        <v>15.4117488257089</v>
      </c>
      <c r="U23" s="6">
        <v>17.506208244648601</v>
      </c>
      <c r="V23" s="10">
        <v>403</v>
      </c>
      <c r="W23" s="6">
        <v>115.531737417428</v>
      </c>
      <c r="X23" s="6">
        <v>117.81355821542</v>
      </c>
      <c r="Y23" s="6">
        <v>-1.9736842105262999</v>
      </c>
      <c r="Z23" s="6">
        <v>-15.384615384615399</v>
      </c>
      <c r="AA23" s="7">
        <v>465</v>
      </c>
      <c r="AB23" s="7">
        <v>17.862943394730401</v>
      </c>
      <c r="AC23" s="7">
        <v>20.539879584974599</v>
      </c>
      <c r="AD23" s="13">
        <v>464</v>
      </c>
      <c r="AE23" s="6">
        <v>18.2247015537523</v>
      </c>
      <c r="AF23" s="13">
        <v>448</v>
      </c>
      <c r="AG23" s="6">
        <v>16.121476417088399</v>
      </c>
      <c r="AH23" s="13">
        <v>359</v>
      </c>
      <c r="AI23" s="6">
        <v>108.60894231457</v>
      </c>
      <c r="AJ23" s="6">
        <v>2.3E-3</v>
      </c>
      <c r="AK23" s="6">
        <v>1.6000000000000001E-3</v>
      </c>
      <c r="AL23" s="33">
        <f t="shared" si="1"/>
        <v>465</v>
      </c>
      <c r="AM23" s="33">
        <f t="shared" si="2"/>
        <v>17.862943394730401</v>
      </c>
      <c r="AN23" s="29">
        <f t="shared" si="3"/>
        <v>162</v>
      </c>
      <c r="AO23" s="29">
        <f t="shared" si="4"/>
        <v>2.5</v>
      </c>
      <c r="AP23" s="29">
        <f t="shared" si="5"/>
        <v>0.32</v>
      </c>
      <c r="AQ23" s="34">
        <f t="shared" si="6"/>
        <v>0.4</v>
      </c>
    </row>
    <row r="24" spans="1:43" x14ac:dyDescent="0.75">
      <c r="A24" s="5" t="s">
        <v>56</v>
      </c>
      <c r="B24" s="22">
        <v>121.3</v>
      </c>
      <c r="C24" s="22">
        <v>0.73199999999999998</v>
      </c>
      <c r="D24" s="22">
        <v>3.2000000000000001E-2</v>
      </c>
      <c r="E24" s="22">
        <v>23110</v>
      </c>
      <c r="F24" s="20">
        <v>3.3783783783783798</v>
      </c>
      <c r="G24" s="22">
        <v>0.142102042203611</v>
      </c>
      <c r="H24" s="18">
        <v>0.1138</v>
      </c>
      <c r="I24" s="15">
        <v>1.90473209435041E-3</v>
      </c>
      <c r="J24" s="24">
        <v>0.28267999999999999</v>
      </c>
      <c r="K24" s="18">
        <v>4.6399999999999997</v>
      </c>
      <c r="L24" s="15">
        <v>0.202838034145472</v>
      </c>
      <c r="M24" s="18">
        <v>0.29599999999999999</v>
      </c>
      <c r="N24" s="15">
        <v>1.24504125297116E-2</v>
      </c>
      <c r="O24" s="24">
        <v>0.92462</v>
      </c>
      <c r="P24" s="10">
        <v>1669</v>
      </c>
      <c r="Q24" s="6">
        <v>62.453251060365503</v>
      </c>
      <c r="R24" s="6">
        <v>70.764469737641406</v>
      </c>
      <c r="S24" s="10">
        <v>1752</v>
      </c>
      <c r="T24" s="6">
        <v>36.150592155120997</v>
      </c>
      <c r="U24" s="6">
        <v>40.783318469627197</v>
      </c>
      <c r="V24" s="10">
        <v>1857</v>
      </c>
      <c r="W24" s="6">
        <v>31.202980411991501</v>
      </c>
      <c r="X24" s="6">
        <v>38.077259378770997</v>
      </c>
      <c r="Y24" s="6">
        <v>4.7374429223744299</v>
      </c>
      <c r="Z24" s="6">
        <v>10.123855681206299</v>
      </c>
      <c r="AA24" s="7">
        <v>1857</v>
      </c>
      <c r="AB24" s="7">
        <v>31.202980411991501</v>
      </c>
      <c r="AC24" s="7">
        <v>38.077259378770997</v>
      </c>
      <c r="AD24" s="13">
        <v>1650</v>
      </c>
      <c r="AE24" s="6">
        <v>64.878752824087599</v>
      </c>
      <c r="AF24" s="13">
        <v>1652</v>
      </c>
      <c r="AG24" s="6">
        <v>49.2530741493959</v>
      </c>
      <c r="AH24" s="13">
        <v>1657</v>
      </c>
      <c r="AI24" s="6">
        <v>43.744553793485302</v>
      </c>
      <c r="AJ24" s="6">
        <v>1.4E-2</v>
      </c>
      <c r="AK24" s="6">
        <v>5.1000000000000004E-3</v>
      </c>
      <c r="AL24" s="33">
        <f t="shared" si="1"/>
        <v>1857</v>
      </c>
      <c r="AM24" s="33">
        <f t="shared" si="2"/>
        <v>31.202980411991501</v>
      </c>
      <c r="AN24" s="29">
        <f t="shared" si="3"/>
        <v>121.3</v>
      </c>
      <c r="AO24" s="29">
        <f t="shared" si="4"/>
        <v>0.73199999999999998</v>
      </c>
      <c r="AP24" s="29">
        <f t="shared" si="5"/>
        <v>3.2000000000000001E-2</v>
      </c>
      <c r="AQ24" s="34">
        <f t="shared" si="6"/>
        <v>1.3661202185792349</v>
      </c>
    </row>
    <row r="25" spans="1:43" x14ac:dyDescent="0.75">
      <c r="A25" s="5" t="s">
        <v>57</v>
      </c>
      <c r="B25" s="22">
        <v>598</v>
      </c>
      <c r="C25" s="22">
        <v>2.4300000000000002</v>
      </c>
      <c r="D25" s="22">
        <v>0.14000000000000001</v>
      </c>
      <c r="E25" s="22">
        <v>1230</v>
      </c>
      <c r="F25" s="20">
        <v>138.312586445367</v>
      </c>
      <c r="G25" s="22">
        <v>5.2863139425883396</v>
      </c>
      <c r="H25" s="18">
        <v>4.87E-2</v>
      </c>
      <c r="I25" s="15">
        <v>6.2986503325627797E-3</v>
      </c>
      <c r="J25" s="24">
        <v>0.35127000000000003</v>
      </c>
      <c r="K25" s="18">
        <v>4.8399999999999999E-2</v>
      </c>
      <c r="L25" s="15">
        <v>2.1969140869865498E-3</v>
      </c>
      <c r="M25" s="18">
        <v>7.2300000000000003E-3</v>
      </c>
      <c r="N25" s="15">
        <v>2.7633096008952598E-4</v>
      </c>
      <c r="O25" s="24">
        <v>0.33283000000000001</v>
      </c>
      <c r="P25" s="10">
        <v>46.4</v>
      </c>
      <c r="Q25" s="6">
        <v>1.7895860333654099</v>
      </c>
      <c r="R25" s="6">
        <v>2.0727406058258402</v>
      </c>
      <c r="S25" s="10">
        <v>48</v>
      </c>
      <c r="T25" s="6">
        <v>2.1562809475340199</v>
      </c>
      <c r="U25" s="6">
        <v>2.4024693519918201</v>
      </c>
      <c r="V25" s="10">
        <v>120</v>
      </c>
      <c r="W25" s="6">
        <v>386.16601533591103</v>
      </c>
      <c r="X25" s="6">
        <v>387.67529808489599</v>
      </c>
      <c r="Y25" s="6">
        <v>3.3333333333333299</v>
      </c>
      <c r="Z25" s="6">
        <v>61.3333333333333</v>
      </c>
      <c r="AA25" s="7">
        <v>46.4</v>
      </c>
      <c r="AB25" s="7">
        <v>1.7895860333654099</v>
      </c>
      <c r="AC25" s="7">
        <v>2.0727406058258402</v>
      </c>
      <c r="AD25" s="13">
        <v>46.4</v>
      </c>
      <c r="AE25" s="6">
        <v>1.7895860333654099</v>
      </c>
      <c r="AF25" s="13">
        <v>46.3</v>
      </c>
      <c r="AG25" s="6">
        <v>1.90558587439617</v>
      </c>
      <c r="AH25" s="13">
        <v>45.2</v>
      </c>
      <c r="AI25" s="6">
        <v>381.30895957270002</v>
      </c>
      <c r="AJ25" s="6">
        <v>2.3E-3</v>
      </c>
      <c r="AK25" s="6">
        <v>3.0000000000000001E-3</v>
      </c>
      <c r="AL25" s="33">
        <f t="shared" si="1"/>
        <v>46.4</v>
      </c>
      <c r="AM25" s="33">
        <f t="shared" si="2"/>
        <v>1.7895860333654099</v>
      </c>
      <c r="AN25" s="29">
        <f t="shared" si="3"/>
        <v>598</v>
      </c>
      <c r="AO25" s="29">
        <f t="shared" si="4"/>
        <v>2.4300000000000002</v>
      </c>
      <c r="AP25" s="29">
        <f t="shared" si="5"/>
        <v>0.14000000000000001</v>
      </c>
      <c r="AQ25" s="34">
        <f t="shared" si="6"/>
        <v>0.41152263374485593</v>
      </c>
    </row>
    <row r="26" spans="1:43" x14ac:dyDescent="0.75">
      <c r="A26" s="5" t="s">
        <v>58</v>
      </c>
      <c r="B26" s="22">
        <v>435</v>
      </c>
      <c r="C26" s="22">
        <v>2.379</v>
      </c>
      <c r="D26" s="22">
        <v>8.3000000000000004E-2</v>
      </c>
      <c r="E26" s="22">
        <v>6530</v>
      </c>
      <c r="F26" s="20">
        <v>20.040080160320599</v>
      </c>
      <c r="G26" s="22">
        <v>0.77165445415647205</v>
      </c>
      <c r="H26" s="18">
        <v>5.3100000000000001E-2</v>
      </c>
      <c r="I26" s="15">
        <v>2.0150193763749198E-3</v>
      </c>
      <c r="J26" s="24">
        <v>0.33950000000000002</v>
      </c>
      <c r="K26" s="18">
        <v>0.36499999999999999</v>
      </c>
      <c r="L26" s="15">
        <v>1.4696305054332399E-2</v>
      </c>
      <c r="M26" s="18">
        <v>4.99E-2</v>
      </c>
      <c r="N26" s="15">
        <v>1.9214273073941599E-3</v>
      </c>
      <c r="O26" s="24">
        <v>0.75768999999999997</v>
      </c>
      <c r="P26" s="10">
        <v>314</v>
      </c>
      <c r="Q26" s="6">
        <v>11.6552276809527</v>
      </c>
      <c r="R26" s="6">
        <v>13.556954260939699</v>
      </c>
      <c r="S26" s="10">
        <v>315.8</v>
      </c>
      <c r="T26" s="6">
        <v>10.9241007470862</v>
      </c>
      <c r="U26" s="6">
        <v>12.5295157128059</v>
      </c>
      <c r="V26" s="10">
        <v>326</v>
      </c>
      <c r="W26" s="6">
        <v>89.7679720784339</v>
      </c>
      <c r="X26" s="6">
        <v>93.751425774353194</v>
      </c>
      <c r="Y26" s="6">
        <v>0.56998100063331902</v>
      </c>
      <c r="Z26" s="6">
        <v>3.6809815950920202</v>
      </c>
      <c r="AA26" s="7">
        <v>314</v>
      </c>
      <c r="AB26" s="7">
        <v>11.6552276809527</v>
      </c>
      <c r="AC26" s="7">
        <v>13.556954260939699</v>
      </c>
      <c r="AD26" s="13">
        <v>313</v>
      </c>
      <c r="AE26" s="6">
        <v>11.6552276809527</v>
      </c>
      <c r="AF26" s="13">
        <v>308.3</v>
      </c>
      <c r="AG26" s="6">
        <v>10.9546176168997</v>
      </c>
      <c r="AH26" s="13">
        <v>277</v>
      </c>
      <c r="AI26" s="6">
        <v>83.033299410986203</v>
      </c>
      <c r="AJ26" s="6">
        <v>1.9E-3</v>
      </c>
      <c r="AK26" s="6">
        <v>1.6000000000000001E-3</v>
      </c>
      <c r="AL26" s="33">
        <f t="shared" si="1"/>
        <v>314</v>
      </c>
      <c r="AM26" s="33">
        <f t="shared" si="2"/>
        <v>11.6552276809527</v>
      </c>
      <c r="AN26" s="29">
        <f t="shared" si="3"/>
        <v>435</v>
      </c>
      <c r="AO26" s="29">
        <f t="shared" si="4"/>
        <v>2.379</v>
      </c>
      <c r="AP26" s="29">
        <f t="shared" si="5"/>
        <v>8.3000000000000004E-2</v>
      </c>
      <c r="AQ26" s="34">
        <f t="shared" si="6"/>
        <v>0.4203446826397646</v>
      </c>
    </row>
    <row r="27" spans="1:43" x14ac:dyDescent="0.75">
      <c r="A27" s="5" t="s">
        <v>59</v>
      </c>
      <c r="B27" s="22">
        <v>338</v>
      </c>
      <c r="C27" s="22">
        <v>4.83</v>
      </c>
      <c r="D27" s="22">
        <v>0.24</v>
      </c>
      <c r="E27" s="22">
        <v>16000</v>
      </c>
      <c r="F27" s="20">
        <v>8.0710250201775597</v>
      </c>
      <c r="G27" s="22">
        <v>0.32147587641120801</v>
      </c>
      <c r="H27" s="18">
        <v>6.6100000000000006E-2</v>
      </c>
      <c r="I27" s="15">
        <v>1.5347973628787399E-3</v>
      </c>
      <c r="J27" s="24">
        <v>0.20216000000000001</v>
      </c>
      <c r="K27" s="18">
        <v>1.1299999999999999</v>
      </c>
      <c r="L27" s="15">
        <v>4.7722164336919698E-2</v>
      </c>
      <c r="M27" s="18">
        <v>0.1239</v>
      </c>
      <c r="N27" s="15">
        <v>4.9350436887225001E-3</v>
      </c>
      <c r="O27" s="24">
        <v>0.84353</v>
      </c>
      <c r="P27" s="10">
        <v>753</v>
      </c>
      <c r="Q27" s="6">
        <v>28.321109316085799</v>
      </c>
      <c r="R27" s="6">
        <v>32.558228129625803</v>
      </c>
      <c r="S27" s="10">
        <v>766</v>
      </c>
      <c r="T27" s="6">
        <v>23.107704864814799</v>
      </c>
      <c r="U27" s="6">
        <v>26.118479221679301</v>
      </c>
      <c r="V27" s="10">
        <v>803</v>
      </c>
      <c r="W27" s="6">
        <v>49.507224509235002</v>
      </c>
      <c r="X27" s="6">
        <v>55.5050170934785</v>
      </c>
      <c r="Y27" s="6">
        <v>1.69712793733682</v>
      </c>
      <c r="Z27" s="6">
        <v>6.2266500622664998</v>
      </c>
      <c r="AA27" s="7">
        <v>753</v>
      </c>
      <c r="AB27" s="7">
        <v>28.321109316085799</v>
      </c>
      <c r="AC27" s="7">
        <v>32.558228129625803</v>
      </c>
      <c r="AD27" s="13">
        <v>751</v>
      </c>
      <c r="AE27" s="6">
        <v>28.681008226589199</v>
      </c>
      <c r="AF27" s="13">
        <v>743</v>
      </c>
      <c r="AG27" s="6">
        <v>24.218980658140602</v>
      </c>
      <c r="AH27" s="13">
        <v>718</v>
      </c>
      <c r="AI27" s="6">
        <v>40.493089269748197</v>
      </c>
      <c r="AJ27" s="6">
        <v>2.8E-3</v>
      </c>
      <c r="AK27" s="6">
        <v>1.8E-3</v>
      </c>
      <c r="AL27" s="33">
        <f t="shared" si="1"/>
        <v>753</v>
      </c>
      <c r="AM27" s="33">
        <f t="shared" si="2"/>
        <v>28.321109316085799</v>
      </c>
      <c r="AN27" s="29">
        <f t="shared" si="3"/>
        <v>338</v>
      </c>
      <c r="AO27" s="29">
        <f t="shared" si="4"/>
        <v>4.83</v>
      </c>
      <c r="AP27" s="29">
        <f t="shared" si="5"/>
        <v>0.24</v>
      </c>
      <c r="AQ27" s="34">
        <f t="shared" si="6"/>
        <v>0.20703933747412007</v>
      </c>
    </row>
    <row r="28" spans="1:43" x14ac:dyDescent="0.75">
      <c r="A28" s="5" t="s">
        <v>60</v>
      </c>
      <c r="B28" s="22">
        <v>512</v>
      </c>
      <c r="C28" s="22">
        <v>3.98</v>
      </c>
      <c r="D28" s="22">
        <v>0.22</v>
      </c>
      <c r="E28" s="22">
        <v>9180</v>
      </c>
      <c r="F28" s="20">
        <v>15.552099533437</v>
      </c>
      <c r="G28" s="22">
        <v>0.68088050609117901</v>
      </c>
      <c r="H28" s="18">
        <v>5.4600000000000003E-2</v>
      </c>
      <c r="I28" s="15">
        <v>1.7744983225068301E-3</v>
      </c>
      <c r="J28" s="24">
        <v>0.56011</v>
      </c>
      <c r="K28" s="18">
        <v>0.48099999999999998</v>
      </c>
      <c r="L28" s="15">
        <v>2.0407180393430001E-2</v>
      </c>
      <c r="M28" s="18">
        <v>6.4299999999999996E-2</v>
      </c>
      <c r="N28" s="15">
        <v>2.81509364362892E-3</v>
      </c>
      <c r="O28" s="24">
        <v>0.77903</v>
      </c>
      <c r="P28" s="10">
        <v>401</v>
      </c>
      <c r="Q28" s="6">
        <v>17.142966429570301</v>
      </c>
      <c r="R28" s="6">
        <v>19.270540105984701</v>
      </c>
      <c r="S28" s="10">
        <v>399</v>
      </c>
      <c r="T28" s="6">
        <v>13.9820891837884</v>
      </c>
      <c r="U28" s="6">
        <v>15.8444098216603</v>
      </c>
      <c r="V28" s="10">
        <v>384</v>
      </c>
      <c r="W28" s="6">
        <v>71.166343395983603</v>
      </c>
      <c r="X28" s="6">
        <v>75.417758130428595</v>
      </c>
      <c r="Y28" s="6">
        <v>-0.50125313283209005</v>
      </c>
      <c r="Z28" s="6">
        <v>-4.4270833333333304</v>
      </c>
      <c r="AA28" s="7">
        <v>401</v>
      </c>
      <c r="AB28" s="7">
        <v>17.142966429570301</v>
      </c>
      <c r="AC28" s="7">
        <v>19.270540105984701</v>
      </c>
      <c r="AD28" s="13">
        <v>400</v>
      </c>
      <c r="AE28" s="6">
        <v>17.142966429570301</v>
      </c>
      <c r="AF28" s="13">
        <v>387</v>
      </c>
      <c r="AG28" s="6">
        <v>14.337706160450301</v>
      </c>
      <c r="AH28" s="13">
        <v>309</v>
      </c>
      <c r="AI28" s="6">
        <v>61.817792198970203</v>
      </c>
      <c r="AJ28" s="6">
        <v>2.5000000000000001E-3</v>
      </c>
      <c r="AK28" s="6">
        <v>1.6000000000000001E-3</v>
      </c>
      <c r="AL28" s="33">
        <f t="shared" si="1"/>
        <v>401</v>
      </c>
      <c r="AM28" s="33">
        <f t="shared" si="2"/>
        <v>17.142966429570301</v>
      </c>
      <c r="AN28" s="29">
        <f t="shared" si="3"/>
        <v>512</v>
      </c>
      <c r="AO28" s="29">
        <f t="shared" si="4"/>
        <v>3.98</v>
      </c>
      <c r="AP28" s="29">
        <f t="shared" si="5"/>
        <v>0.22</v>
      </c>
      <c r="AQ28" s="34">
        <f t="shared" si="6"/>
        <v>0.25125628140703515</v>
      </c>
    </row>
    <row r="29" spans="1:43" x14ac:dyDescent="0.75">
      <c r="A29" s="5" t="s">
        <v>61</v>
      </c>
      <c r="B29" s="22">
        <v>782</v>
      </c>
      <c r="C29" s="22">
        <v>1.5</v>
      </c>
      <c r="D29" s="22">
        <v>0.18</v>
      </c>
      <c r="E29" s="22">
        <v>10200</v>
      </c>
      <c r="F29" s="20">
        <v>23.094688221708999</v>
      </c>
      <c r="G29" s="22">
        <v>1.0360880028833399</v>
      </c>
      <c r="H29" s="18">
        <v>5.7200000000000001E-2</v>
      </c>
      <c r="I29" s="15">
        <v>1.6637599175082099E-3</v>
      </c>
      <c r="J29" s="24">
        <v>0.68835000000000002</v>
      </c>
      <c r="K29" s="18">
        <v>0.34</v>
      </c>
      <c r="L29" s="15">
        <v>1.4277218076362E-2</v>
      </c>
      <c r="M29" s="18">
        <v>4.3299999999999998E-2</v>
      </c>
      <c r="N29" s="15">
        <v>1.94255103572595E-3</v>
      </c>
      <c r="O29" s="24">
        <v>0.84440999999999999</v>
      </c>
      <c r="P29" s="10">
        <v>273</v>
      </c>
      <c r="Q29" s="6">
        <v>12.175803187349301</v>
      </c>
      <c r="R29" s="6">
        <v>13.5945047872403</v>
      </c>
      <c r="S29" s="10">
        <v>297</v>
      </c>
      <c r="T29" s="6">
        <v>10.869501823976501</v>
      </c>
      <c r="U29" s="6">
        <v>12.330776133390801</v>
      </c>
      <c r="V29" s="10">
        <v>490</v>
      </c>
      <c r="W29" s="6">
        <v>186.90558653874999</v>
      </c>
      <c r="X29" s="6">
        <v>205.472573793989</v>
      </c>
      <c r="Y29" s="6">
        <v>8.0808080808080796</v>
      </c>
      <c r="Z29" s="6">
        <v>44.285714285714299</v>
      </c>
      <c r="AA29" s="7">
        <v>273</v>
      </c>
      <c r="AB29" s="7">
        <v>12.175803187349301</v>
      </c>
      <c r="AC29" s="7">
        <v>13.5945047872403</v>
      </c>
      <c r="AD29" s="13">
        <v>271</v>
      </c>
      <c r="AE29" s="6">
        <v>12.175803187349301</v>
      </c>
      <c r="AF29" s="13">
        <v>270</v>
      </c>
      <c r="AG29" s="6">
        <v>11.9951269231063</v>
      </c>
      <c r="AH29" s="13">
        <v>257</v>
      </c>
      <c r="AI29" s="6">
        <v>183.598456636744</v>
      </c>
      <c r="AJ29" s="6">
        <v>7.4999999999999997E-3</v>
      </c>
      <c r="AK29" s="6">
        <v>1.9E-3</v>
      </c>
      <c r="AL29" s="33">
        <f t="shared" si="1"/>
        <v>273</v>
      </c>
      <c r="AM29" s="33">
        <f t="shared" si="2"/>
        <v>12.175803187349301</v>
      </c>
      <c r="AN29" s="29">
        <f t="shared" si="3"/>
        <v>782</v>
      </c>
      <c r="AO29" s="29">
        <f t="shared" si="4"/>
        <v>1.5</v>
      </c>
      <c r="AP29" s="29">
        <f t="shared" si="5"/>
        <v>0.18</v>
      </c>
      <c r="AQ29" s="34">
        <f t="shared" si="6"/>
        <v>0.66666666666666663</v>
      </c>
    </row>
    <row r="30" spans="1:43" x14ac:dyDescent="0.75">
      <c r="A30" s="5" t="s">
        <v>62</v>
      </c>
      <c r="B30" s="22">
        <v>194</v>
      </c>
      <c r="C30" s="22">
        <v>0.97599999999999998</v>
      </c>
      <c r="D30" s="22">
        <v>4.3999999999999997E-2</v>
      </c>
      <c r="E30" s="22">
        <v>2050</v>
      </c>
      <c r="F30" s="20">
        <v>25.5754475703325</v>
      </c>
      <c r="G30" s="22">
        <v>0.97793476499945597</v>
      </c>
      <c r="H30" s="18">
        <v>5.0900000000000001E-2</v>
      </c>
      <c r="I30" s="15">
        <v>4.4345224220577904E-3</v>
      </c>
      <c r="J30" s="24">
        <v>-0.12046</v>
      </c>
      <c r="K30" s="18">
        <v>0.27900000000000003</v>
      </c>
      <c r="L30" s="15">
        <v>1.3794894577705099E-2</v>
      </c>
      <c r="M30" s="18">
        <v>3.9100000000000003E-2</v>
      </c>
      <c r="N30" s="15">
        <v>1.4950764480788201E-3</v>
      </c>
      <c r="O30" s="24">
        <v>0.81633999999999995</v>
      </c>
      <c r="P30" s="10">
        <v>247.3</v>
      </c>
      <c r="Q30" s="6">
        <v>9.2865910977581496</v>
      </c>
      <c r="R30" s="6">
        <v>10.783972858133</v>
      </c>
      <c r="S30" s="10">
        <v>249</v>
      </c>
      <c r="T30" s="6">
        <v>11.081178407845499</v>
      </c>
      <c r="U30" s="6">
        <v>12.159374044415401</v>
      </c>
      <c r="V30" s="10">
        <v>226</v>
      </c>
      <c r="W30" s="6">
        <v>192.670450403356</v>
      </c>
      <c r="X30" s="6">
        <v>194.27884521559099</v>
      </c>
      <c r="Y30" s="6">
        <v>0.68273092369477695</v>
      </c>
      <c r="Z30" s="6">
        <v>-9.42477876106196</v>
      </c>
      <c r="AA30" s="7">
        <v>247.3</v>
      </c>
      <c r="AB30" s="7">
        <v>9.2865910977581496</v>
      </c>
      <c r="AC30" s="7">
        <v>10.783972858133</v>
      </c>
      <c r="AD30" s="13">
        <v>247.1</v>
      </c>
      <c r="AE30" s="6">
        <v>9.2865910977581496</v>
      </c>
      <c r="AF30" s="13">
        <v>245</v>
      </c>
      <c r="AG30" s="6">
        <v>9.8516757410351694</v>
      </c>
      <c r="AH30" s="13">
        <v>194</v>
      </c>
      <c r="AI30" s="6">
        <v>188.21365375187901</v>
      </c>
      <c r="AJ30" s="6">
        <v>1.1999999999999999E-3</v>
      </c>
      <c r="AK30" s="6">
        <v>1.9E-3</v>
      </c>
      <c r="AL30" s="33">
        <f t="shared" si="1"/>
        <v>247.3</v>
      </c>
      <c r="AM30" s="33">
        <f t="shared" si="2"/>
        <v>9.2865910977581496</v>
      </c>
      <c r="AN30" s="29">
        <f t="shared" si="3"/>
        <v>194</v>
      </c>
      <c r="AO30" s="29">
        <f t="shared" si="4"/>
        <v>0.97599999999999998</v>
      </c>
      <c r="AP30" s="29">
        <f t="shared" si="5"/>
        <v>4.3999999999999997E-2</v>
      </c>
      <c r="AQ30" s="34">
        <f t="shared" si="6"/>
        <v>1.0245901639344261</v>
      </c>
    </row>
    <row r="31" spans="1:43" x14ac:dyDescent="0.75">
      <c r="A31" s="5" t="s">
        <v>63</v>
      </c>
      <c r="B31" s="22">
        <v>429</v>
      </c>
      <c r="C31" s="22">
        <v>1.774</v>
      </c>
      <c r="D31" s="22">
        <v>9.2999999999999999E-2</v>
      </c>
      <c r="E31" s="22">
        <v>1070</v>
      </c>
      <c r="F31" s="20">
        <v>132.97872340425499</v>
      </c>
      <c r="G31" s="22">
        <v>6.1012484315080799</v>
      </c>
      <c r="H31" s="18">
        <v>6.3299999999999995E-2</v>
      </c>
      <c r="I31" s="15">
        <v>9.3472042064170792E-3</v>
      </c>
      <c r="J31" s="24">
        <v>2.7810999999999999E-3</v>
      </c>
      <c r="K31" s="18">
        <v>6.5799999999999997E-2</v>
      </c>
      <c r="L31" s="15">
        <v>4.4285059350078699E-3</v>
      </c>
      <c r="M31" s="18">
        <v>7.5199999999999998E-3</v>
      </c>
      <c r="N31" s="15">
        <v>3.4502803930115499E-4</v>
      </c>
      <c r="O31" s="24">
        <v>0.57028000000000001</v>
      </c>
      <c r="P31" s="10">
        <v>48.3</v>
      </c>
      <c r="Q31" s="6">
        <v>2.1820910416288202</v>
      </c>
      <c r="R31" s="6">
        <v>2.4380254585194798</v>
      </c>
      <c r="S31" s="10">
        <v>64.599999999999994</v>
      </c>
      <c r="T31" s="6">
        <v>4.2155133132542204</v>
      </c>
      <c r="U31" s="6">
        <v>4.4472114489173098</v>
      </c>
      <c r="V31" s="10">
        <v>670</v>
      </c>
      <c r="W31" s="6">
        <v>102.03334000757501</v>
      </c>
      <c r="X31" s="6">
        <v>102.060648507026</v>
      </c>
      <c r="Y31" s="6">
        <v>25.232198142414902</v>
      </c>
      <c r="Z31" s="6">
        <v>92.791044776119406</v>
      </c>
      <c r="AA31" s="7" t="s">
        <v>35</v>
      </c>
      <c r="AB31" s="7" t="s">
        <v>35</v>
      </c>
      <c r="AC31" s="7" t="s">
        <v>35</v>
      </c>
      <c r="AD31" s="13">
        <v>47.3</v>
      </c>
      <c r="AE31" s="6">
        <v>2.1820910416288202</v>
      </c>
      <c r="AF31" s="13">
        <v>47.3</v>
      </c>
      <c r="AG31" s="6">
        <v>2.6678966423427299</v>
      </c>
      <c r="AH31" s="13">
        <v>47.6</v>
      </c>
      <c r="AI31" s="6">
        <v>29.416992930983</v>
      </c>
      <c r="AJ31" s="6">
        <v>2.12E-2</v>
      </c>
      <c r="AK31" s="6">
        <v>6.1000000000000004E-3</v>
      </c>
      <c r="AL31" s="33" t="str">
        <f t="shared" si="1"/>
        <v>Discordant</v>
      </c>
      <c r="AM31" s="33" t="str">
        <f t="shared" si="2"/>
        <v>Discordant</v>
      </c>
      <c r="AN31" s="29">
        <f t="shared" si="3"/>
        <v>429</v>
      </c>
      <c r="AO31" s="29">
        <f t="shared" si="4"/>
        <v>1.774</v>
      </c>
      <c r="AP31" s="29">
        <f t="shared" si="5"/>
        <v>9.2999999999999999E-2</v>
      </c>
      <c r="AQ31" s="34">
        <f t="shared" si="6"/>
        <v>0.56369785794813976</v>
      </c>
    </row>
    <row r="32" spans="1:43" x14ac:dyDescent="0.75">
      <c r="A32" s="5" t="s">
        <v>64</v>
      </c>
      <c r="B32" s="22">
        <v>401</v>
      </c>
      <c r="C32" s="22">
        <v>2.2400000000000002</v>
      </c>
      <c r="D32" s="22">
        <v>0.15</v>
      </c>
      <c r="E32" s="22">
        <v>47000</v>
      </c>
      <c r="F32" s="20">
        <v>4.4843049327354301</v>
      </c>
      <c r="G32" s="22">
        <v>0.19024371569958801</v>
      </c>
      <c r="H32" s="18">
        <v>9.6600000000000005E-2</v>
      </c>
      <c r="I32" s="15">
        <v>2.1957599644754498E-3</v>
      </c>
      <c r="J32" s="24">
        <v>0.39363999999999999</v>
      </c>
      <c r="K32" s="18">
        <v>2.96</v>
      </c>
      <c r="L32" s="15">
        <v>0.130289740256092</v>
      </c>
      <c r="M32" s="18">
        <v>0.223</v>
      </c>
      <c r="N32" s="15">
        <v>9.4606297380247992E-3</v>
      </c>
      <c r="O32" s="24">
        <v>0.77005000000000001</v>
      </c>
      <c r="P32" s="10">
        <v>1296</v>
      </c>
      <c r="Q32" s="6">
        <v>49.588071271072202</v>
      </c>
      <c r="R32" s="6">
        <v>56.255315633465301</v>
      </c>
      <c r="S32" s="10">
        <v>1394</v>
      </c>
      <c r="T32" s="6">
        <v>33.657255563587697</v>
      </c>
      <c r="U32" s="6">
        <v>37.776040003284798</v>
      </c>
      <c r="V32" s="10">
        <v>1550</v>
      </c>
      <c r="W32" s="6">
        <v>42.183152083188503</v>
      </c>
      <c r="X32" s="6">
        <v>48.660765722544603</v>
      </c>
      <c r="Y32" s="6">
        <v>7.0301291248206601</v>
      </c>
      <c r="Z32" s="6">
        <v>16.387096774193498</v>
      </c>
      <c r="AA32" s="7">
        <v>1296</v>
      </c>
      <c r="AB32" s="7">
        <v>49.588071271072202</v>
      </c>
      <c r="AC32" s="7">
        <v>56.255315633465301</v>
      </c>
      <c r="AD32" s="13">
        <v>1279</v>
      </c>
      <c r="AE32" s="6">
        <v>51.1870375425746</v>
      </c>
      <c r="AF32" s="13">
        <v>1281</v>
      </c>
      <c r="AG32" s="6">
        <v>41.354744009274903</v>
      </c>
      <c r="AH32" s="13">
        <v>1286</v>
      </c>
      <c r="AI32" s="6">
        <v>32.795843024282902</v>
      </c>
      <c r="AJ32" s="6">
        <v>1.3899999999999999E-2</v>
      </c>
      <c r="AK32" s="6">
        <v>4.4000000000000003E-3</v>
      </c>
      <c r="AL32" s="33">
        <f t="shared" si="1"/>
        <v>1296</v>
      </c>
      <c r="AM32" s="33">
        <f t="shared" si="2"/>
        <v>49.588071271072202</v>
      </c>
      <c r="AN32" s="29">
        <f t="shared" si="3"/>
        <v>401</v>
      </c>
      <c r="AO32" s="29">
        <f t="shared" si="4"/>
        <v>2.2400000000000002</v>
      </c>
      <c r="AP32" s="29">
        <f t="shared" si="5"/>
        <v>0.15</v>
      </c>
      <c r="AQ32" s="34">
        <f t="shared" si="6"/>
        <v>0.4464285714285714</v>
      </c>
    </row>
    <row r="33" spans="1:43" x14ac:dyDescent="0.75">
      <c r="A33" s="5" t="s">
        <v>65</v>
      </c>
      <c r="B33" s="22">
        <v>608</v>
      </c>
      <c r="C33" s="22">
        <v>1.2729999999999999</v>
      </c>
      <c r="D33" s="22">
        <v>5.7000000000000002E-2</v>
      </c>
      <c r="E33" s="22">
        <v>1620</v>
      </c>
      <c r="F33" s="20">
        <v>138.69625520111001</v>
      </c>
      <c r="G33" s="22">
        <v>5.93507676168743</v>
      </c>
      <c r="H33" s="18">
        <v>6.8000000000000005E-2</v>
      </c>
      <c r="I33" s="15">
        <v>9.6435511941340198E-3</v>
      </c>
      <c r="J33" s="24">
        <v>-0.33533000000000002</v>
      </c>
      <c r="K33" s="18">
        <v>6.8000000000000005E-2</v>
      </c>
      <c r="L33" s="15">
        <v>7.7035107736667602E-3</v>
      </c>
      <c r="M33" s="18">
        <v>7.2100000000000003E-3</v>
      </c>
      <c r="N33" s="15">
        <v>3.0852962388723602E-4</v>
      </c>
      <c r="O33" s="24">
        <v>0.41728999999999999</v>
      </c>
      <c r="P33" s="10">
        <v>46.3</v>
      </c>
      <c r="Q33" s="6">
        <v>1.96985748856632</v>
      </c>
      <c r="R33" s="6">
        <v>2.2288954647961501</v>
      </c>
      <c r="S33" s="10">
        <v>66</v>
      </c>
      <c r="T33" s="6">
        <v>7.08687515985073</v>
      </c>
      <c r="U33" s="6">
        <v>7.2359224772575299</v>
      </c>
      <c r="V33" s="10">
        <v>730</v>
      </c>
      <c r="W33" s="6">
        <v>153.58960410609299</v>
      </c>
      <c r="X33" s="6">
        <v>153.60073796600901</v>
      </c>
      <c r="Y33" s="6">
        <v>29.848484848484901</v>
      </c>
      <c r="Z33" s="6">
        <v>93.657534246575295</v>
      </c>
      <c r="AA33" s="7" t="s">
        <v>35</v>
      </c>
      <c r="AB33" s="7" t="s">
        <v>35</v>
      </c>
      <c r="AC33" s="7" t="s">
        <v>35</v>
      </c>
      <c r="AD33" s="13">
        <v>44.6</v>
      </c>
      <c r="AE33" s="6">
        <v>1.93064976763285</v>
      </c>
      <c r="AF33" s="13">
        <v>44.7</v>
      </c>
      <c r="AG33" s="6">
        <v>2.5656966951121398</v>
      </c>
      <c r="AH33" s="13">
        <v>45.9</v>
      </c>
      <c r="AI33" s="6">
        <v>16.700641289077701</v>
      </c>
      <c r="AJ33" s="6">
        <v>2.7E-2</v>
      </c>
      <c r="AK33" s="6">
        <v>1.4E-2</v>
      </c>
      <c r="AL33" s="33" t="str">
        <f t="shared" si="1"/>
        <v>Discordant</v>
      </c>
      <c r="AM33" s="33" t="str">
        <f t="shared" si="2"/>
        <v>Discordant</v>
      </c>
      <c r="AN33" s="29">
        <f t="shared" si="3"/>
        <v>608</v>
      </c>
      <c r="AO33" s="29">
        <f t="shared" si="4"/>
        <v>1.2729999999999999</v>
      </c>
      <c r="AP33" s="29">
        <f t="shared" si="5"/>
        <v>5.7000000000000002E-2</v>
      </c>
      <c r="AQ33" s="34">
        <f t="shared" si="6"/>
        <v>0.78554595443833475</v>
      </c>
    </row>
    <row r="34" spans="1:43" x14ac:dyDescent="0.75">
      <c r="A34" s="5" t="s">
        <v>66</v>
      </c>
      <c r="B34" s="22">
        <v>499</v>
      </c>
      <c r="C34" s="22">
        <v>0.92900000000000005</v>
      </c>
      <c r="D34" s="22">
        <v>5.5E-2</v>
      </c>
      <c r="E34" s="22">
        <v>2640</v>
      </c>
      <c r="F34" s="20">
        <v>113.37868480725599</v>
      </c>
      <c r="G34" s="22">
        <v>5.6095843693060701</v>
      </c>
      <c r="H34" s="18">
        <v>0.13500000000000001</v>
      </c>
      <c r="I34" s="15">
        <v>1.68966031853446E-2</v>
      </c>
      <c r="J34" s="24">
        <v>-0.60260999999999998</v>
      </c>
      <c r="K34" s="18">
        <v>0.17100000000000001</v>
      </c>
      <c r="L34" s="15">
        <v>2.2782094513235599E-2</v>
      </c>
      <c r="M34" s="18">
        <v>8.8199999999999997E-3</v>
      </c>
      <c r="N34" s="15">
        <v>4.3638303109080499E-4</v>
      </c>
      <c r="O34" s="24">
        <v>0.78259999999999996</v>
      </c>
      <c r="P34" s="10">
        <v>56.6</v>
      </c>
      <c r="Q34" s="6">
        <v>2.8113684082090802</v>
      </c>
      <c r="R34" s="6">
        <v>3.0864561528138399</v>
      </c>
      <c r="S34" s="10">
        <v>157</v>
      </c>
      <c r="T34" s="6">
        <v>19.0388727694748</v>
      </c>
      <c r="U34" s="6">
        <v>19.331529674992801</v>
      </c>
      <c r="V34" s="10">
        <v>1940</v>
      </c>
      <c r="W34" s="6">
        <v>201.64700837573099</v>
      </c>
      <c r="X34" s="6">
        <v>201.649744783557</v>
      </c>
      <c r="Y34" s="6">
        <v>63.949044585987302</v>
      </c>
      <c r="Z34" s="6">
        <v>97.082474226804095</v>
      </c>
      <c r="AA34" s="7" t="s">
        <v>35</v>
      </c>
      <c r="AB34" s="7" t="s">
        <v>35</v>
      </c>
      <c r="AC34" s="7" t="s">
        <v>35</v>
      </c>
      <c r="AD34" s="13">
        <v>49.9</v>
      </c>
      <c r="AE34" s="6">
        <v>2.3415854301468602</v>
      </c>
      <c r="AF34" s="13">
        <v>50</v>
      </c>
      <c r="AG34" s="6">
        <v>5.3783971898928797</v>
      </c>
      <c r="AH34" s="13">
        <v>56.6</v>
      </c>
      <c r="AI34" s="6">
        <v>6.81067080998249</v>
      </c>
      <c r="AJ34" s="6">
        <v>0.112</v>
      </c>
      <c r="AK34" s="6">
        <v>2.9000000000000001E-2</v>
      </c>
      <c r="AL34" s="33" t="str">
        <f t="shared" si="1"/>
        <v>Discordant</v>
      </c>
      <c r="AM34" s="33" t="str">
        <f t="shared" si="2"/>
        <v>Discordant</v>
      </c>
      <c r="AN34" s="29">
        <f t="shared" si="3"/>
        <v>499</v>
      </c>
      <c r="AO34" s="29">
        <f t="shared" si="4"/>
        <v>0.92900000000000005</v>
      </c>
      <c r="AP34" s="29">
        <f t="shared" si="5"/>
        <v>5.5E-2</v>
      </c>
      <c r="AQ34" s="34">
        <f t="shared" si="6"/>
        <v>1.0764262648008611</v>
      </c>
    </row>
    <row r="35" spans="1:43" x14ac:dyDescent="0.75">
      <c r="A35" s="5" t="s">
        <v>67</v>
      </c>
      <c r="B35" s="22">
        <v>86.9</v>
      </c>
      <c r="C35" s="22">
        <v>1.6870000000000001</v>
      </c>
      <c r="D35" s="22">
        <v>7.4999999999999997E-2</v>
      </c>
      <c r="E35" s="22">
        <v>825</v>
      </c>
      <c r="F35" s="20">
        <v>26.809651474530799</v>
      </c>
      <c r="G35" s="22">
        <v>1.06405246160081</v>
      </c>
      <c r="H35" s="18">
        <v>5.16E-2</v>
      </c>
      <c r="I35" s="15">
        <v>9.07846622629996E-3</v>
      </c>
      <c r="J35" s="24">
        <v>-1.3611E-2</v>
      </c>
      <c r="K35" s="18">
        <v>0.26600000000000001</v>
      </c>
      <c r="L35" s="15">
        <v>1.48605018609736E-2</v>
      </c>
      <c r="M35" s="18">
        <v>3.73E-2</v>
      </c>
      <c r="N35" s="15">
        <v>1.48040554930059E-3</v>
      </c>
      <c r="O35" s="24">
        <v>0.57289000000000001</v>
      </c>
      <c r="P35" s="10">
        <v>236.2</v>
      </c>
      <c r="Q35" s="6">
        <v>9.3070029283096591</v>
      </c>
      <c r="R35" s="6">
        <v>10.6801328601832</v>
      </c>
      <c r="S35" s="10">
        <v>239</v>
      </c>
      <c r="T35" s="6">
        <v>11.8052052165202</v>
      </c>
      <c r="U35" s="6">
        <v>12.751869370062099</v>
      </c>
      <c r="V35" s="10">
        <v>240</v>
      </c>
      <c r="W35" s="6">
        <v>455.41103172854798</v>
      </c>
      <c r="X35" s="6">
        <v>456.36220174785302</v>
      </c>
      <c r="Y35" s="6">
        <v>1.1715481171548101</v>
      </c>
      <c r="Z35" s="6">
        <v>1.5833333333333399</v>
      </c>
      <c r="AA35" s="7">
        <v>236.2</v>
      </c>
      <c r="AB35" s="7">
        <v>9.3070029283096591</v>
      </c>
      <c r="AC35" s="7">
        <v>10.6801328601832</v>
      </c>
      <c r="AD35" s="13">
        <v>235.8</v>
      </c>
      <c r="AE35" s="6">
        <v>9.3070029283096591</v>
      </c>
      <c r="AF35" s="13">
        <v>233.7</v>
      </c>
      <c r="AG35" s="6">
        <v>9.2547755350497702</v>
      </c>
      <c r="AH35" s="13">
        <v>218</v>
      </c>
      <c r="AI35" s="6">
        <v>448.53030312350103</v>
      </c>
      <c r="AJ35" s="6">
        <v>1.6999999999999999E-3</v>
      </c>
      <c r="AK35" s="6">
        <v>3.8E-3</v>
      </c>
      <c r="AL35" s="33">
        <f t="shared" si="1"/>
        <v>236.2</v>
      </c>
      <c r="AM35" s="33">
        <f t="shared" si="2"/>
        <v>9.3070029283096591</v>
      </c>
      <c r="AN35" s="29">
        <f t="shared" si="3"/>
        <v>86.9</v>
      </c>
      <c r="AO35" s="29">
        <f t="shared" si="4"/>
        <v>1.6870000000000001</v>
      </c>
      <c r="AP35" s="29">
        <f t="shared" si="5"/>
        <v>7.4999999999999997E-2</v>
      </c>
      <c r="AQ35" s="34">
        <f t="shared" si="6"/>
        <v>0.59276822762299941</v>
      </c>
    </row>
    <row r="36" spans="1:43" x14ac:dyDescent="0.75">
      <c r="A36" s="5" t="s">
        <v>68</v>
      </c>
      <c r="B36" s="22">
        <v>343</v>
      </c>
      <c r="C36" s="22">
        <v>1.2230000000000001</v>
      </c>
      <c r="D36" s="22">
        <v>5.0999999999999997E-2</v>
      </c>
      <c r="E36" s="22">
        <v>10100</v>
      </c>
      <c r="F36" s="20">
        <v>9.7560975609756095</v>
      </c>
      <c r="G36" s="22">
        <v>0.35037270494892198</v>
      </c>
      <c r="H36" s="18">
        <v>6.0499999999999998E-2</v>
      </c>
      <c r="I36" s="15">
        <v>1.74081626085849E-3</v>
      </c>
      <c r="J36" s="24">
        <v>0.41754000000000002</v>
      </c>
      <c r="K36" s="18">
        <v>0.85399999999999998</v>
      </c>
      <c r="L36" s="15">
        <v>3.2693213074887303E-2</v>
      </c>
      <c r="M36" s="18">
        <v>0.10249999999999999</v>
      </c>
      <c r="N36" s="15">
        <v>3.6811032313696199E-3</v>
      </c>
      <c r="O36" s="24">
        <v>0.55486000000000002</v>
      </c>
      <c r="P36" s="10">
        <v>629</v>
      </c>
      <c r="Q36" s="6">
        <v>21.470692717741102</v>
      </c>
      <c r="R36" s="6">
        <v>25.386052750315599</v>
      </c>
      <c r="S36" s="10">
        <v>626</v>
      </c>
      <c r="T36" s="6">
        <v>17.8929209759721</v>
      </c>
      <c r="U36" s="6">
        <v>20.781901738940402</v>
      </c>
      <c r="V36" s="10">
        <v>613</v>
      </c>
      <c r="W36" s="6">
        <v>61.751079740641401</v>
      </c>
      <c r="X36" s="6">
        <v>66.291373854649706</v>
      </c>
      <c r="Y36" s="6">
        <v>-0.47923322683705299</v>
      </c>
      <c r="Z36" s="6">
        <v>-2.6101141924959301</v>
      </c>
      <c r="AA36" s="7">
        <v>629</v>
      </c>
      <c r="AB36" s="7">
        <v>21.470692717741102</v>
      </c>
      <c r="AC36" s="7">
        <v>25.386052750315599</v>
      </c>
      <c r="AD36" s="13">
        <v>628</v>
      </c>
      <c r="AE36" s="6">
        <v>21.738299054426001</v>
      </c>
      <c r="AF36" s="13">
        <v>614</v>
      </c>
      <c r="AG36" s="6">
        <v>18.151628606061301</v>
      </c>
      <c r="AH36" s="13">
        <v>571</v>
      </c>
      <c r="AI36" s="6">
        <v>55.129128862472001</v>
      </c>
      <c r="AJ36" s="6">
        <v>2E-3</v>
      </c>
      <c r="AK36" s="6">
        <v>1.1000000000000001E-3</v>
      </c>
      <c r="AL36" s="33">
        <f t="shared" si="1"/>
        <v>629</v>
      </c>
      <c r="AM36" s="33">
        <f t="shared" si="2"/>
        <v>21.470692717741102</v>
      </c>
      <c r="AN36" s="29">
        <f t="shared" si="3"/>
        <v>343</v>
      </c>
      <c r="AO36" s="29">
        <f t="shared" si="4"/>
        <v>1.2230000000000001</v>
      </c>
      <c r="AP36" s="29">
        <f t="shared" si="5"/>
        <v>5.0999999999999997E-2</v>
      </c>
      <c r="AQ36" s="34">
        <f t="shared" si="6"/>
        <v>0.81766148814390838</v>
      </c>
    </row>
    <row r="37" spans="1:43" x14ac:dyDescent="0.75">
      <c r="A37" s="5" t="s">
        <v>69</v>
      </c>
      <c r="B37" s="22">
        <v>397</v>
      </c>
      <c r="C37" s="22">
        <v>0.92700000000000005</v>
      </c>
      <c r="D37" s="22">
        <v>3.5999999999999997E-2</v>
      </c>
      <c r="E37" s="22">
        <v>6170</v>
      </c>
      <c r="F37" s="20">
        <v>17.0357751277683</v>
      </c>
      <c r="G37" s="22">
        <v>0.65599120899948105</v>
      </c>
      <c r="H37" s="18">
        <v>5.5399999999999998E-2</v>
      </c>
      <c r="I37" s="15">
        <v>2.2166112661427301E-3</v>
      </c>
      <c r="J37" s="24">
        <v>5.7141999999999998E-2</v>
      </c>
      <c r="K37" s="18">
        <v>0.44900000000000001</v>
      </c>
      <c r="L37" s="15">
        <v>1.9498846991809399E-2</v>
      </c>
      <c r="M37" s="18">
        <v>5.8700000000000002E-2</v>
      </c>
      <c r="N37" s="15">
        <v>2.26034234893742E-3</v>
      </c>
      <c r="O37" s="24">
        <v>0.72672000000000003</v>
      </c>
      <c r="P37" s="10">
        <v>368</v>
      </c>
      <c r="Q37" s="6">
        <v>13.7047676103355</v>
      </c>
      <c r="R37" s="6">
        <v>15.9082094675527</v>
      </c>
      <c r="S37" s="10">
        <v>376</v>
      </c>
      <c r="T37" s="6">
        <v>13.917096911329899</v>
      </c>
      <c r="U37" s="6">
        <v>15.6284535547064</v>
      </c>
      <c r="V37" s="10">
        <v>420</v>
      </c>
      <c r="W37" s="6">
        <v>101.49165688247299</v>
      </c>
      <c r="X37" s="6">
        <v>105.661341639776</v>
      </c>
      <c r="Y37" s="6">
        <v>2.1276595744680802</v>
      </c>
      <c r="Z37" s="6">
        <v>12.380952380952399</v>
      </c>
      <c r="AA37" s="7">
        <v>368</v>
      </c>
      <c r="AB37" s="7">
        <v>13.7047676103355</v>
      </c>
      <c r="AC37" s="7">
        <v>15.9082094675527</v>
      </c>
      <c r="AD37" s="13">
        <v>367</v>
      </c>
      <c r="AE37" s="6">
        <v>13.7047676103355</v>
      </c>
      <c r="AF37" s="13">
        <v>361</v>
      </c>
      <c r="AG37" s="6">
        <v>13.201878140603601</v>
      </c>
      <c r="AH37" s="13">
        <v>332</v>
      </c>
      <c r="AI37" s="6">
        <v>94.645424700561605</v>
      </c>
      <c r="AJ37" s="6">
        <v>3.3E-3</v>
      </c>
      <c r="AK37" s="6">
        <v>1.4E-3</v>
      </c>
      <c r="AL37" s="33">
        <f t="shared" si="1"/>
        <v>368</v>
      </c>
      <c r="AM37" s="33">
        <f t="shared" si="2"/>
        <v>13.7047676103355</v>
      </c>
      <c r="AN37" s="29">
        <f t="shared" si="3"/>
        <v>397</v>
      </c>
      <c r="AO37" s="29">
        <f t="shared" si="4"/>
        <v>0.92700000000000005</v>
      </c>
      <c r="AP37" s="29">
        <f t="shared" si="5"/>
        <v>3.5999999999999997E-2</v>
      </c>
      <c r="AQ37" s="34">
        <f t="shared" si="6"/>
        <v>1.0787486515641855</v>
      </c>
    </row>
    <row r="38" spans="1:43" x14ac:dyDescent="0.75">
      <c r="A38" s="5" t="s">
        <v>70</v>
      </c>
      <c r="B38" s="22">
        <v>552</v>
      </c>
      <c r="C38" s="22">
        <v>1.6339999999999999</v>
      </c>
      <c r="D38" s="22">
        <v>8.7999999999999995E-2</v>
      </c>
      <c r="E38" s="22">
        <v>903</v>
      </c>
      <c r="F38" s="20">
        <v>140.056022408964</v>
      </c>
      <c r="G38" s="22">
        <v>5.0241270112418901</v>
      </c>
      <c r="H38" s="18">
        <v>4.7E-2</v>
      </c>
      <c r="I38" s="15">
        <v>7.7720858647454703E-3</v>
      </c>
      <c r="J38" s="24">
        <v>0.27744000000000002</v>
      </c>
      <c r="K38" s="18">
        <v>4.5199999999999997E-2</v>
      </c>
      <c r="L38" s="15">
        <v>2.15335160863245E-3</v>
      </c>
      <c r="M38" s="18">
        <v>7.1399999999999996E-3</v>
      </c>
      <c r="N38" s="15">
        <v>2.5612798538230698E-4</v>
      </c>
      <c r="O38" s="24">
        <v>9.9247000000000002E-2</v>
      </c>
      <c r="P38" s="10">
        <v>45.8</v>
      </c>
      <c r="Q38" s="6">
        <v>1.65216161068315</v>
      </c>
      <c r="R38" s="6">
        <v>1.94843683353945</v>
      </c>
      <c r="S38" s="10">
        <v>44.8</v>
      </c>
      <c r="T38" s="6">
        <v>2.12060608072413</v>
      </c>
      <c r="U38" s="6">
        <v>2.3413212946242599</v>
      </c>
      <c r="V38" s="10">
        <v>40</v>
      </c>
      <c r="W38" s="6">
        <v>410.65213650640698</v>
      </c>
      <c r="X38" s="6">
        <v>411.63213656568797</v>
      </c>
      <c r="Y38" s="6">
        <v>-2.2321428571428599</v>
      </c>
      <c r="Z38" s="6">
        <v>-14.5</v>
      </c>
      <c r="AA38" s="7">
        <v>45.8</v>
      </c>
      <c r="AB38" s="7">
        <v>1.65216161068315</v>
      </c>
      <c r="AC38" s="7">
        <v>1.94843683353945</v>
      </c>
      <c r="AD38" s="13">
        <v>45.8</v>
      </c>
      <c r="AE38" s="6">
        <v>1.65216161068315</v>
      </c>
      <c r="AF38" s="13">
        <v>45.8</v>
      </c>
      <c r="AG38" s="6">
        <v>1.72593746978393</v>
      </c>
      <c r="AH38" s="13">
        <v>46</v>
      </c>
      <c r="AI38" s="6">
        <v>402.904472967571</v>
      </c>
      <c r="AJ38" s="6">
        <v>1E-4</v>
      </c>
      <c r="AK38" s="6">
        <v>4.0000000000000001E-3</v>
      </c>
      <c r="AL38" s="33">
        <f t="shared" si="1"/>
        <v>45.8</v>
      </c>
      <c r="AM38" s="33">
        <f t="shared" si="2"/>
        <v>1.65216161068315</v>
      </c>
      <c r="AN38" s="29">
        <f t="shared" si="3"/>
        <v>552</v>
      </c>
      <c r="AO38" s="29">
        <f t="shared" si="4"/>
        <v>1.6339999999999999</v>
      </c>
      <c r="AP38" s="29">
        <f t="shared" si="5"/>
        <v>8.7999999999999995E-2</v>
      </c>
      <c r="AQ38" s="34">
        <f t="shared" si="6"/>
        <v>0.61199510403916768</v>
      </c>
    </row>
    <row r="39" spans="1:43" x14ac:dyDescent="0.75">
      <c r="A39" s="5" t="s">
        <v>71</v>
      </c>
      <c r="B39" s="22">
        <v>157</v>
      </c>
      <c r="C39" s="22">
        <v>1.458</v>
      </c>
      <c r="D39" s="22">
        <v>5.7000000000000002E-2</v>
      </c>
      <c r="E39" s="22">
        <v>265</v>
      </c>
      <c r="F39" s="20">
        <v>117.92452830188699</v>
      </c>
      <c r="G39" s="22">
        <v>4.9470172223496203</v>
      </c>
      <c r="H39" s="18">
        <v>4.41E-2</v>
      </c>
      <c r="I39" s="15">
        <v>1.8535823527349001E-2</v>
      </c>
      <c r="J39" s="24">
        <v>9.1392000000000001E-2</v>
      </c>
      <c r="K39" s="18">
        <v>5.16E-2</v>
      </c>
      <c r="L39" s="15">
        <v>3.6508827296422401E-3</v>
      </c>
      <c r="M39" s="18">
        <v>8.4799999999999997E-3</v>
      </c>
      <c r="N39" s="15">
        <v>3.5574198726605002E-4</v>
      </c>
      <c r="O39" s="24">
        <v>0.41813</v>
      </c>
      <c r="P39" s="10">
        <v>54.4</v>
      </c>
      <c r="Q39" s="6">
        <v>2.28756887278794</v>
      </c>
      <c r="R39" s="6">
        <v>2.5949428652526501</v>
      </c>
      <c r="S39" s="10">
        <v>51</v>
      </c>
      <c r="T39" s="6">
        <v>3.5672430105208499</v>
      </c>
      <c r="U39" s="6">
        <v>3.7407343323653599</v>
      </c>
      <c r="V39" s="10">
        <v>90</v>
      </c>
      <c r="W39" s="6">
        <v>276.06429421070999</v>
      </c>
      <c r="X39" s="6">
        <v>276.14971215092697</v>
      </c>
      <c r="Y39" s="6">
        <v>-6.6666666666666696</v>
      </c>
      <c r="Z39" s="6">
        <v>39.5555555555556</v>
      </c>
      <c r="AA39" s="7" t="s">
        <v>35</v>
      </c>
      <c r="AB39" s="7" t="s">
        <v>35</v>
      </c>
      <c r="AC39" s="7" t="s">
        <v>35</v>
      </c>
      <c r="AD39" s="13">
        <v>54.6</v>
      </c>
      <c r="AE39" s="6">
        <v>2.28756887278794</v>
      </c>
      <c r="AF39" s="13">
        <v>54.6</v>
      </c>
      <c r="AG39" s="6">
        <v>2.2741971541864698</v>
      </c>
      <c r="AH39" s="13">
        <v>54.4</v>
      </c>
      <c r="AI39" s="6">
        <v>253.23594337703599</v>
      </c>
      <c r="AJ39" s="6">
        <v>-3.8E-3</v>
      </c>
      <c r="AK39" s="6">
        <v>5.1999999999999998E-3</v>
      </c>
      <c r="AL39" s="33" t="str">
        <f t="shared" si="1"/>
        <v>Discordant</v>
      </c>
      <c r="AM39" s="33" t="str">
        <f t="shared" si="2"/>
        <v>Discordant</v>
      </c>
      <c r="AN39" s="29">
        <f t="shared" si="3"/>
        <v>157</v>
      </c>
      <c r="AO39" s="29">
        <f t="shared" si="4"/>
        <v>1.458</v>
      </c>
      <c r="AP39" s="29">
        <f t="shared" si="5"/>
        <v>5.7000000000000002E-2</v>
      </c>
      <c r="AQ39" s="34">
        <f t="shared" si="6"/>
        <v>0.68587105624142664</v>
      </c>
    </row>
    <row r="40" spans="1:43" x14ac:dyDescent="0.75">
      <c r="A40" s="5" t="s">
        <v>72</v>
      </c>
      <c r="B40" s="22">
        <v>254</v>
      </c>
      <c r="C40" s="22">
        <v>2.77</v>
      </c>
      <c r="D40" s="22">
        <v>0.15</v>
      </c>
      <c r="E40" s="22">
        <v>38000</v>
      </c>
      <c r="F40" s="20">
        <v>3.4602076124567498</v>
      </c>
      <c r="G40" s="22">
        <v>0.14236791787182801</v>
      </c>
      <c r="H40" s="18">
        <v>0.1095</v>
      </c>
      <c r="I40" s="15">
        <v>1.6482882262807499E-3</v>
      </c>
      <c r="J40" s="24">
        <v>0.27206999999999998</v>
      </c>
      <c r="K40" s="18">
        <v>4.4000000000000004</v>
      </c>
      <c r="L40" s="15">
        <v>0.18885410665378599</v>
      </c>
      <c r="M40" s="18">
        <v>0.28899999999999998</v>
      </c>
      <c r="N40" s="15">
        <v>1.18907108685729E-2</v>
      </c>
      <c r="O40" s="24">
        <v>0.82210000000000005</v>
      </c>
      <c r="P40" s="10">
        <v>1635</v>
      </c>
      <c r="Q40" s="6">
        <v>59.087224911163901</v>
      </c>
      <c r="R40" s="6">
        <v>67.514797405218999</v>
      </c>
      <c r="S40" s="10">
        <v>1709</v>
      </c>
      <c r="T40" s="6">
        <v>36.292477353328003</v>
      </c>
      <c r="U40" s="6">
        <v>40.826002932454799</v>
      </c>
      <c r="V40" s="10">
        <v>1788</v>
      </c>
      <c r="W40" s="6">
        <v>28.1623205325551</v>
      </c>
      <c r="X40" s="6">
        <v>35.603026049984798</v>
      </c>
      <c r="Y40" s="6">
        <v>4.3300175541252202</v>
      </c>
      <c r="Z40" s="6">
        <v>8.5570469798657705</v>
      </c>
      <c r="AA40" s="7">
        <v>1788</v>
      </c>
      <c r="AB40" s="7">
        <v>28.1623205325551</v>
      </c>
      <c r="AC40" s="7">
        <v>35.603026049984798</v>
      </c>
      <c r="AD40" s="13">
        <v>1619</v>
      </c>
      <c r="AE40" s="6">
        <v>61.390651956975297</v>
      </c>
      <c r="AF40" s="13">
        <v>1623</v>
      </c>
      <c r="AG40" s="6">
        <v>47.134582977277198</v>
      </c>
      <c r="AH40" s="13">
        <v>1627</v>
      </c>
      <c r="AI40" s="6">
        <v>38.656904917212003</v>
      </c>
      <c r="AJ40" s="6">
        <v>1.03E-2</v>
      </c>
      <c r="AK40" s="6">
        <v>4.1000000000000003E-3</v>
      </c>
      <c r="AL40" s="33">
        <f t="shared" si="1"/>
        <v>1788</v>
      </c>
      <c r="AM40" s="33">
        <f t="shared" si="2"/>
        <v>28.1623205325551</v>
      </c>
      <c r="AN40" s="29">
        <f t="shared" si="3"/>
        <v>254</v>
      </c>
      <c r="AO40" s="29">
        <f t="shared" si="4"/>
        <v>2.77</v>
      </c>
      <c r="AP40" s="29">
        <f t="shared" si="5"/>
        <v>0.15</v>
      </c>
      <c r="AQ40" s="34">
        <f t="shared" si="6"/>
        <v>0.36101083032490977</v>
      </c>
    </row>
    <row r="41" spans="1:43" x14ac:dyDescent="0.75">
      <c r="A41" s="5" t="s">
        <v>73</v>
      </c>
      <c r="B41" s="22">
        <v>226</v>
      </c>
      <c r="C41" s="22">
        <v>1.3979999999999999</v>
      </c>
      <c r="D41" s="22">
        <v>5.8999999999999997E-2</v>
      </c>
      <c r="E41" s="22">
        <v>397</v>
      </c>
      <c r="F41" s="20">
        <v>129.03225806451599</v>
      </c>
      <c r="G41" s="22">
        <v>5.5567852770218398</v>
      </c>
      <c r="H41" s="18">
        <v>0.05</v>
      </c>
      <c r="I41" s="15">
        <v>1.54217560351869E-2</v>
      </c>
      <c r="J41" s="24">
        <v>0.18335000000000001</v>
      </c>
      <c r="K41" s="18">
        <v>5.3199999999999997E-2</v>
      </c>
      <c r="L41" s="15">
        <v>3.4186006819165002E-3</v>
      </c>
      <c r="M41" s="18">
        <v>7.7499999999999999E-3</v>
      </c>
      <c r="N41" s="15">
        <v>3.3375441570112502E-4</v>
      </c>
      <c r="O41" s="24">
        <v>0.41049999999999998</v>
      </c>
      <c r="P41" s="10">
        <v>49.8</v>
      </c>
      <c r="Q41" s="6">
        <v>2.13382211839434</v>
      </c>
      <c r="R41" s="6">
        <v>2.4100844589542199</v>
      </c>
      <c r="S41" s="10">
        <v>52.5</v>
      </c>
      <c r="T41" s="6">
        <v>3.2798468826837999</v>
      </c>
      <c r="U41" s="6">
        <v>3.4786522037057201</v>
      </c>
      <c r="V41" s="10">
        <v>160</v>
      </c>
      <c r="W41" s="6">
        <v>422.74772739116997</v>
      </c>
      <c r="X41" s="6">
        <v>423.01969486615599</v>
      </c>
      <c r="Y41" s="6">
        <v>5.1428571428571503</v>
      </c>
      <c r="Z41" s="6">
        <v>68.875</v>
      </c>
      <c r="AA41" s="7">
        <v>49.8</v>
      </c>
      <c r="AB41" s="7">
        <v>2.13382211839434</v>
      </c>
      <c r="AC41" s="7">
        <v>2.4100844589542199</v>
      </c>
      <c r="AD41" s="13">
        <v>49.6</v>
      </c>
      <c r="AE41" s="6">
        <v>2.1745130105264798</v>
      </c>
      <c r="AF41" s="13">
        <v>49.6</v>
      </c>
      <c r="AG41" s="6">
        <v>2.31357419890753</v>
      </c>
      <c r="AH41" s="13">
        <v>49.8</v>
      </c>
      <c r="AI41" s="6">
        <v>408.20633775628602</v>
      </c>
      <c r="AJ41" s="6">
        <v>3.8999999999999998E-3</v>
      </c>
      <c r="AK41" s="6">
        <v>5.4999999999999997E-3</v>
      </c>
      <c r="AL41" s="33">
        <f t="shared" si="1"/>
        <v>49.8</v>
      </c>
      <c r="AM41" s="33">
        <f t="shared" si="2"/>
        <v>2.13382211839434</v>
      </c>
      <c r="AN41" s="29">
        <f t="shared" si="3"/>
        <v>226</v>
      </c>
      <c r="AO41" s="29">
        <f t="shared" si="4"/>
        <v>1.3979999999999999</v>
      </c>
      <c r="AP41" s="29">
        <f t="shared" si="5"/>
        <v>5.8999999999999997E-2</v>
      </c>
      <c r="AQ41" s="34">
        <f t="shared" si="6"/>
        <v>0.71530758226037205</v>
      </c>
    </row>
    <row r="42" spans="1:43" x14ac:dyDescent="0.75">
      <c r="A42" s="5" t="s">
        <v>74</v>
      </c>
      <c r="B42" s="22">
        <v>250</v>
      </c>
      <c r="C42" s="22">
        <v>1.26</v>
      </c>
      <c r="D42" s="22">
        <v>0.11</v>
      </c>
      <c r="E42" s="22">
        <v>8900</v>
      </c>
      <c r="F42" s="20">
        <v>21.834061135371201</v>
      </c>
      <c r="G42" s="22">
        <v>0.91625969072678903</v>
      </c>
      <c r="H42" s="18">
        <v>0.19700000000000001</v>
      </c>
      <c r="I42" s="15">
        <v>3.0395135262519999E-2</v>
      </c>
      <c r="J42" s="24">
        <v>2.4199999999999999E-2</v>
      </c>
      <c r="K42" s="18">
        <v>1.2</v>
      </c>
      <c r="L42" s="15">
        <v>0.176060030671359</v>
      </c>
      <c r="M42" s="18">
        <v>4.58E-2</v>
      </c>
      <c r="N42" s="15">
        <v>1.9219829776561401E-3</v>
      </c>
      <c r="O42" s="24">
        <v>7.5962E-3</v>
      </c>
      <c r="P42" s="10">
        <v>288</v>
      </c>
      <c r="Q42" s="6">
        <v>11.720927421193201</v>
      </c>
      <c r="R42" s="6">
        <v>13.344992128823099</v>
      </c>
      <c r="S42" s="10">
        <v>750</v>
      </c>
      <c r="T42" s="6">
        <v>81.714857966806804</v>
      </c>
      <c r="U42" s="6">
        <v>82.667955664684499</v>
      </c>
      <c r="V42" s="10">
        <v>2310</v>
      </c>
      <c r="W42" s="6">
        <v>299.65185805271398</v>
      </c>
      <c r="X42" s="6">
        <v>299.72022368786998</v>
      </c>
      <c r="Y42" s="6">
        <v>61.6</v>
      </c>
      <c r="Z42" s="6">
        <v>87.532467532467507</v>
      </c>
      <c r="AA42" s="7" t="s">
        <v>35</v>
      </c>
      <c r="AB42" s="7" t="s">
        <v>35</v>
      </c>
      <c r="AC42" s="7" t="s">
        <v>35</v>
      </c>
      <c r="AD42" s="13">
        <v>238</v>
      </c>
      <c r="AE42" s="6">
        <v>16.762611360193201</v>
      </c>
      <c r="AF42" s="13">
        <v>242</v>
      </c>
      <c r="AG42" s="6">
        <v>23.894246431628702</v>
      </c>
      <c r="AH42" s="13">
        <v>288</v>
      </c>
      <c r="AI42" s="6">
        <v>16.960189693630799</v>
      </c>
      <c r="AJ42" s="6">
        <v>0.184</v>
      </c>
      <c r="AK42" s="6">
        <v>6.3E-2</v>
      </c>
      <c r="AL42" s="33" t="str">
        <f t="shared" si="1"/>
        <v>Discordant</v>
      </c>
      <c r="AM42" s="33" t="str">
        <f t="shared" si="2"/>
        <v>Discordant</v>
      </c>
      <c r="AN42" s="29">
        <f t="shared" si="3"/>
        <v>250</v>
      </c>
      <c r="AO42" s="29">
        <f t="shared" si="4"/>
        <v>1.26</v>
      </c>
      <c r="AP42" s="29">
        <f t="shared" si="5"/>
        <v>0.11</v>
      </c>
      <c r="AQ42" s="34">
        <f t="shared" si="6"/>
        <v>0.79365079365079361</v>
      </c>
    </row>
    <row r="43" spans="1:43" x14ac:dyDescent="0.75">
      <c r="A43" s="5" t="s">
        <v>75</v>
      </c>
      <c r="B43" s="22">
        <v>2410</v>
      </c>
      <c r="C43" s="22">
        <v>0.49099999999999999</v>
      </c>
      <c r="D43" s="22">
        <v>4.1000000000000002E-2</v>
      </c>
      <c r="E43" s="22">
        <v>3570</v>
      </c>
      <c r="F43" s="20">
        <v>148.80952380952399</v>
      </c>
      <c r="G43" s="22">
        <v>7.3479888544486096</v>
      </c>
      <c r="H43" s="18">
        <v>4.8599999999999997E-2</v>
      </c>
      <c r="I43" s="15">
        <v>2.9384420493595402E-3</v>
      </c>
      <c r="J43" s="24">
        <v>0.75539000000000001</v>
      </c>
      <c r="K43" s="18">
        <v>4.4699999999999997E-2</v>
      </c>
      <c r="L43" s="15">
        <v>2.0588864953901601E-3</v>
      </c>
      <c r="M43" s="18">
        <v>6.7200000000000003E-3</v>
      </c>
      <c r="N43" s="15">
        <v>3.3182341988473199E-4</v>
      </c>
      <c r="O43" s="24">
        <v>0.74985999999999997</v>
      </c>
      <c r="P43" s="10">
        <v>43.2</v>
      </c>
      <c r="Q43" s="6">
        <v>2.1131166854034902</v>
      </c>
      <c r="R43" s="6">
        <v>2.32615734025075</v>
      </c>
      <c r="S43" s="10">
        <v>44.3</v>
      </c>
      <c r="T43" s="6">
        <v>2.02591679266295</v>
      </c>
      <c r="U43" s="6">
        <v>2.2513126891075501</v>
      </c>
      <c r="V43" s="10">
        <v>121</v>
      </c>
      <c r="W43" s="6">
        <v>157.26602019761501</v>
      </c>
      <c r="X43" s="6">
        <v>160.145363824117</v>
      </c>
      <c r="Y43" s="6">
        <v>2.4830699774266201</v>
      </c>
      <c r="Z43" s="6">
        <v>64.297520661156994</v>
      </c>
      <c r="AA43" s="7">
        <v>43.2</v>
      </c>
      <c r="AB43" s="7">
        <v>2.1131166854034902</v>
      </c>
      <c r="AC43" s="7">
        <v>2.32615734025075</v>
      </c>
      <c r="AD43" s="13">
        <v>43.1</v>
      </c>
      <c r="AE43" s="6">
        <v>2.15938697924449</v>
      </c>
      <c r="AF43" s="13">
        <v>43.1</v>
      </c>
      <c r="AG43" s="6">
        <v>2.2401314360531899</v>
      </c>
      <c r="AH43" s="13">
        <v>41.2</v>
      </c>
      <c r="AI43" s="6">
        <v>147.13563293368699</v>
      </c>
      <c r="AJ43" s="6">
        <v>2.3E-3</v>
      </c>
      <c r="AK43" s="6">
        <v>2.5999999999999999E-3</v>
      </c>
      <c r="AL43" s="33">
        <f t="shared" si="1"/>
        <v>43.2</v>
      </c>
      <c r="AM43" s="33">
        <f t="shared" si="2"/>
        <v>2.1131166854034902</v>
      </c>
      <c r="AN43" s="29">
        <f t="shared" si="3"/>
        <v>2410</v>
      </c>
      <c r="AO43" s="29">
        <f t="shared" si="4"/>
        <v>0.49099999999999999</v>
      </c>
      <c r="AP43" s="29">
        <f t="shared" si="5"/>
        <v>4.1000000000000002E-2</v>
      </c>
      <c r="AQ43" s="34">
        <f t="shared" si="6"/>
        <v>2.0366598778004072</v>
      </c>
    </row>
    <row r="44" spans="1:43" x14ac:dyDescent="0.75">
      <c r="A44" s="5" t="s">
        <v>76</v>
      </c>
      <c r="B44" s="22">
        <v>658</v>
      </c>
      <c r="C44" s="22">
        <v>3.68</v>
      </c>
      <c r="D44" s="22">
        <v>0.18</v>
      </c>
      <c r="E44" s="22">
        <v>9690</v>
      </c>
      <c r="F44" s="20">
        <v>16.260162601626</v>
      </c>
      <c r="G44" s="22">
        <v>0.60168843728077104</v>
      </c>
      <c r="H44" s="18">
        <v>5.4800000000000001E-2</v>
      </c>
      <c r="I44" s="15">
        <v>1.59623908813438E-3</v>
      </c>
      <c r="J44" s="24">
        <v>0.35929</v>
      </c>
      <c r="K44" s="18">
        <v>0.46400000000000002</v>
      </c>
      <c r="L44" s="15">
        <v>1.8312309547405401E-2</v>
      </c>
      <c r="M44" s="18">
        <v>6.1499999999999999E-2</v>
      </c>
      <c r="N44" s="15">
        <v>2.2757360919052E-3</v>
      </c>
      <c r="O44" s="24">
        <v>0.68023999999999996</v>
      </c>
      <c r="P44" s="10">
        <v>385</v>
      </c>
      <c r="Q44" s="6">
        <v>13.8407090326484</v>
      </c>
      <c r="R44" s="6">
        <v>16.211468927685701</v>
      </c>
      <c r="S44" s="10">
        <v>386.9</v>
      </c>
      <c r="T44" s="6">
        <v>12.6979902202857</v>
      </c>
      <c r="U44" s="6">
        <v>14.6333827432044</v>
      </c>
      <c r="V44" s="10">
        <v>395</v>
      </c>
      <c r="W44" s="6">
        <v>67.365910929370699</v>
      </c>
      <c r="X44" s="6">
        <v>72.361121185654895</v>
      </c>
      <c r="Y44" s="6">
        <v>0.49108296717497502</v>
      </c>
      <c r="Z44" s="6">
        <v>2.5316455696202498</v>
      </c>
      <c r="AA44" s="7">
        <v>385</v>
      </c>
      <c r="AB44" s="7">
        <v>13.8407090326484</v>
      </c>
      <c r="AC44" s="7">
        <v>16.211468927685701</v>
      </c>
      <c r="AD44" s="13">
        <v>384</v>
      </c>
      <c r="AE44" s="6">
        <v>13.8407090326484</v>
      </c>
      <c r="AF44" s="13">
        <v>376.5</v>
      </c>
      <c r="AG44" s="6">
        <v>12.6135508733453</v>
      </c>
      <c r="AH44" s="13">
        <v>341</v>
      </c>
      <c r="AI44" s="6">
        <v>60.455785127181201</v>
      </c>
      <c r="AJ44" s="6">
        <v>2.2000000000000001E-3</v>
      </c>
      <c r="AK44" s="6">
        <v>1E-3</v>
      </c>
      <c r="AL44" s="33">
        <f t="shared" si="1"/>
        <v>385</v>
      </c>
      <c r="AM44" s="33">
        <f t="shared" si="2"/>
        <v>13.8407090326484</v>
      </c>
      <c r="AN44" s="29">
        <f t="shared" si="3"/>
        <v>658</v>
      </c>
      <c r="AO44" s="29">
        <f t="shared" si="4"/>
        <v>3.68</v>
      </c>
      <c r="AP44" s="29">
        <f t="shared" si="5"/>
        <v>0.18</v>
      </c>
      <c r="AQ44" s="34">
        <f t="shared" si="6"/>
        <v>0.27173913043478259</v>
      </c>
    </row>
    <row r="45" spans="1:43" x14ac:dyDescent="0.75">
      <c r="A45" s="5" t="s">
        <v>77</v>
      </c>
      <c r="B45" s="22">
        <v>299</v>
      </c>
      <c r="C45" s="22">
        <v>1.8</v>
      </c>
      <c r="D45" s="22">
        <v>0.12</v>
      </c>
      <c r="E45" s="22">
        <v>3430</v>
      </c>
      <c r="F45" s="20">
        <v>21.1864406779661</v>
      </c>
      <c r="G45" s="22">
        <v>0.89589137123620799</v>
      </c>
      <c r="H45" s="18">
        <v>5.4699999999999999E-2</v>
      </c>
      <c r="I45" s="15">
        <v>3.3815525325532202E-3</v>
      </c>
      <c r="J45" s="24">
        <v>0.55256000000000005</v>
      </c>
      <c r="K45" s="18">
        <v>0.35399999999999998</v>
      </c>
      <c r="L45" s="15">
        <v>1.5380544241345899E-2</v>
      </c>
      <c r="M45" s="18">
        <v>4.7199999999999999E-2</v>
      </c>
      <c r="N45" s="15">
        <v>1.9959026324948702E-3</v>
      </c>
      <c r="O45" s="24">
        <v>0.66176999999999997</v>
      </c>
      <c r="P45" s="10">
        <v>297</v>
      </c>
      <c r="Q45" s="6">
        <v>12.3150705235137</v>
      </c>
      <c r="R45" s="6">
        <v>13.956392415298099</v>
      </c>
      <c r="S45" s="10">
        <v>307</v>
      </c>
      <c r="T45" s="6">
        <v>11.4442586246447</v>
      </c>
      <c r="U45" s="6">
        <v>12.9215464848852</v>
      </c>
      <c r="V45" s="10">
        <v>383</v>
      </c>
      <c r="W45" s="6">
        <v>190.00585167598001</v>
      </c>
      <c r="X45" s="6">
        <v>193.44919197035901</v>
      </c>
      <c r="Y45" s="6">
        <v>3.2573289902280198</v>
      </c>
      <c r="Z45" s="6">
        <v>22.454308093994801</v>
      </c>
      <c r="AA45" s="7">
        <v>297</v>
      </c>
      <c r="AB45" s="7">
        <v>12.3150705235137</v>
      </c>
      <c r="AC45" s="7">
        <v>13.956392415298099</v>
      </c>
      <c r="AD45" s="13">
        <v>296</v>
      </c>
      <c r="AE45" s="6">
        <v>12.717388175215699</v>
      </c>
      <c r="AF45" s="13">
        <v>292</v>
      </c>
      <c r="AG45" s="6">
        <v>12.2014366149137</v>
      </c>
      <c r="AH45" s="13">
        <v>254</v>
      </c>
      <c r="AI45" s="6">
        <v>183.28305887646701</v>
      </c>
      <c r="AJ45" s="6">
        <v>4.3E-3</v>
      </c>
      <c r="AK45" s="6">
        <v>2.5999999999999999E-3</v>
      </c>
      <c r="AL45" s="33">
        <f t="shared" si="1"/>
        <v>297</v>
      </c>
      <c r="AM45" s="33">
        <f t="shared" si="2"/>
        <v>12.3150705235137</v>
      </c>
      <c r="AN45" s="29">
        <f t="shared" si="3"/>
        <v>299</v>
      </c>
      <c r="AO45" s="29">
        <f t="shared" si="4"/>
        <v>1.8</v>
      </c>
      <c r="AP45" s="29">
        <f t="shared" si="5"/>
        <v>0.12</v>
      </c>
      <c r="AQ45" s="34">
        <f t="shared" si="6"/>
        <v>0.55555555555555558</v>
      </c>
    </row>
    <row r="46" spans="1:43" x14ac:dyDescent="0.75">
      <c r="A46" s="5" t="s">
        <v>78</v>
      </c>
      <c r="B46" s="22">
        <v>830</v>
      </c>
      <c r="C46" s="22">
        <v>0.41299999999999998</v>
      </c>
      <c r="D46" s="22">
        <v>7.4999999999999997E-2</v>
      </c>
      <c r="E46" s="22">
        <v>1290</v>
      </c>
      <c r="F46" s="20">
        <v>142.04545454545499</v>
      </c>
      <c r="G46" s="22">
        <v>6.3073516503788998</v>
      </c>
      <c r="H46" s="18">
        <v>5.1900000000000002E-2</v>
      </c>
      <c r="I46" s="15">
        <v>6.7187835604152202E-3</v>
      </c>
      <c r="J46" s="24">
        <v>0.33457999999999999</v>
      </c>
      <c r="K46" s="18">
        <v>0.05</v>
      </c>
      <c r="L46" s="15">
        <v>2.8550647978635999E-3</v>
      </c>
      <c r="M46" s="18">
        <v>7.0400000000000003E-3</v>
      </c>
      <c r="N46" s="15">
        <v>3.1260243955541901E-4</v>
      </c>
      <c r="O46" s="24">
        <v>0.23566999999999999</v>
      </c>
      <c r="P46" s="10">
        <v>45.2</v>
      </c>
      <c r="Q46" s="6">
        <v>2.0261111378813799</v>
      </c>
      <c r="R46" s="6">
        <v>2.2676922682017899</v>
      </c>
      <c r="S46" s="10">
        <v>49.5</v>
      </c>
      <c r="T46" s="6">
        <v>2.7715762246889</v>
      </c>
      <c r="U46" s="6">
        <v>2.9792159461027099</v>
      </c>
      <c r="V46" s="10">
        <v>250</v>
      </c>
      <c r="W46" s="6">
        <v>122.430471288749</v>
      </c>
      <c r="X46" s="6">
        <v>122.622542405863</v>
      </c>
      <c r="Y46" s="6">
        <v>8.6868686868686797</v>
      </c>
      <c r="Z46" s="6">
        <v>81.92</v>
      </c>
      <c r="AA46" s="7">
        <v>45.2</v>
      </c>
      <c r="AB46" s="7">
        <v>2.0261111378813799</v>
      </c>
      <c r="AC46" s="7">
        <v>2.2676922682017899</v>
      </c>
      <c r="AD46" s="13">
        <v>44.9</v>
      </c>
      <c r="AE46" s="6">
        <v>2.0261111378813799</v>
      </c>
      <c r="AF46" s="13">
        <v>44.9</v>
      </c>
      <c r="AG46" s="6">
        <v>2.1956148954816199</v>
      </c>
      <c r="AH46" s="13">
        <v>45.2</v>
      </c>
      <c r="AI46" s="6">
        <v>73.772579390890996</v>
      </c>
      <c r="AJ46" s="6">
        <v>6.4000000000000003E-3</v>
      </c>
      <c r="AK46" s="6">
        <v>4.8999999999999998E-3</v>
      </c>
      <c r="AL46" s="33">
        <f t="shared" si="1"/>
        <v>45.2</v>
      </c>
      <c r="AM46" s="33">
        <f t="shared" si="2"/>
        <v>2.0261111378813799</v>
      </c>
      <c r="AN46" s="29">
        <f t="shared" si="3"/>
        <v>830</v>
      </c>
      <c r="AO46" s="29">
        <f t="shared" si="4"/>
        <v>0.41299999999999998</v>
      </c>
      <c r="AP46" s="29">
        <f t="shared" si="5"/>
        <v>7.4999999999999997E-2</v>
      </c>
      <c r="AQ46" s="34">
        <f t="shared" si="6"/>
        <v>2.4213075060532687</v>
      </c>
    </row>
    <row r="47" spans="1:43" x14ac:dyDescent="0.75">
      <c r="A47" s="5" t="s">
        <v>79</v>
      </c>
      <c r="B47" s="22">
        <v>1470</v>
      </c>
      <c r="C47" s="22">
        <v>1.179</v>
      </c>
      <c r="D47" s="22">
        <v>6.0999999999999999E-2</v>
      </c>
      <c r="E47" s="22">
        <v>2090</v>
      </c>
      <c r="F47" s="20">
        <v>143.88489208633101</v>
      </c>
      <c r="G47" s="22">
        <v>5.70441182331892</v>
      </c>
      <c r="H47" s="18">
        <v>4.7600000000000003E-2</v>
      </c>
      <c r="I47" s="15">
        <v>4.1050084307138399E-3</v>
      </c>
      <c r="J47" s="24">
        <v>0.40182000000000001</v>
      </c>
      <c r="K47" s="18">
        <v>4.5499999999999999E-2</v>
      </c>
      <c r="L47" s="15">
        <v>1.96675245074207E-3</v>
      </c>
      <c r="M47" s="18">
        <v>6.9499999999999996E-3</v>
      </c>
      <c r="N47" s="15">
        <v>2.7553735209586198E-4</v>
      </c>
      <c r="O47" s="24">
        <v>0.56974999999999998</v>
      </c>
      <c r="P47" s="10">
        <v>44.7</v>
      </c>
      <c r="Q47" s="6">
        <v>1.7765517064954599</v>
      </c>
      <c r="R47" s="6">
        <v>2.0413882960735501</v>
      </c>
      <c r="S47" s="10">
        <v>45.2</v>
      </c>
      <c r="T47" s="6">
        <v>1.93000847888781</v>
      </c>
      <c r="U47" s="6">
        <v>2.1730834122983702</v>
      </c>
      <c r="V47" s="10">
        <v>75</v>
      </c>
      <c r="W47" s="6">
        <v>756.59814916481196</v>
      </c>
      <c r="X47" s="6">
        <v>763.47680731247897</v>
      </c>
      <c r="Y47" s="6">
        <v>1.10619469026548</v>
      </c>
      <c r="Z47" s="6">
        <v>40.4</v>
      </c>
      <c r="AA47" s="7">
        <v>44.7</v>
      </c>
      <c r="AB47" s="7">
        <v>1.7765517064954599</v>
      </c>
      <c r="AC47" s="7">
        <v>2.0413882960735501</v>
      </c>
      <c r="AD47" s="13">
        <v>44.6</v>
      </c>
      <c r="AE47" s="6">
        <v>1.7765517064954599</v>
      </c>
      <c r="AF47" s="13">
        <v>44.6</v>
      </c>
      <c r="AG47" s="6">
        <v>1.8591322515030599</v>
      </c>
      <c r="AH47" s="13">
        <v>43.9</v>
      </c>
      <c r="AI47" s="6">
        <v>755.02071394738505</v>
      </c>
      <c r="AJ47" s="6">
        <v>1E-3</v>
      </c>
      <c r="AK47" s="6">
        <v>2.3E-3</v>
      </c>
      <c r="AL47" s="33">
        <f t="shared" si="1"/>
        <v>44.7</v>
      </c>
      <c r="AM47" s="33">
        <f t="shared" si="2"/>
        <v>1.7765517064954599</v>
      </c>
      <c r="AN47" s="29">
        <f t="shared" si="3"/>
        <v>1470</v>
      </c>
      <c r="AO47" s="29">
        <f t="shared" si="4"/>
        <v>1.179</v>
      </c>
      <c r="AP47" s="29">
        <f t="shared" si="5"/>
        <v>6.0999999999999999E-2</v>
      </c>
      <c r="AQ47" s="34">
        <f t="shared" si="6"/>
        <v>0.84817642069550458</v>
      </c>
    </row>
    <row r="48" spans="1:43" x14ac:dyDescent="0.75">
      <c r="A48" s="5" t="s">
        <v>80</v>
      </c>
      <c r="B48" s="22">
        <v>402</v>
      </c>
      <c r="C48" s="22">
        <v>1.849</v>
      </c>
      <c r="D48" s="22">
        <v>7.6999999999999999E-2</v>
      </c>
      <c r="E48" s="22">
        <v>575</v>
      </c>
      <c r="F48" s="20">
        <v>131.92612137203199</v>
      </c>
      <c r="G48" s="22">
        <v>5.4626470125165003</v>
      </c>
      <c r="H48" s="18">
        <v>4.5900000000000003E-2</v>
      </c>
      <c r="I48" s="15">
        <v>1.06904032717771E-2</v>
      </c>
      <c r="J48" s="24">
        <v>0.37151000000000001</v>
      </c>
      <c r="K48" s="18">
        <v>4.7600000000000003E-2</v>
      </c>
      <c r="L48" s="15">
        <v>2.7556847311693599E-3</v>
      </c>
      <c r="M48" s="18">
        <v>7.5799999999999999E-3</v>
      </c>
      <c r="N48" s="15">
        <v>3.1386403180995302E-4</v>
      </c>
      <c r="O48" s="24">
        <v>0.18978</v>
      </c>
      <c r="P48" s="10">
        <v>48.6</v>
      </c>
      <c r="Q48" s="6">
        <v>1.99020423156351</v>
      </c>
      <c r="R48" s="6">
        <v>2.2720388937137899</v>
      </c>
      <c r="S48" s="10">
        <v>47.2</v>
      </c>
      <c r="T48" s="6">
        <v>2.6761611622046599</v>
      </c>
      <c r="U48" s="6">
        <v>2.8721096755367799</v>
      </c>
      <c r="V48" s="10">
        <v>10</v>
      </c>
      <c r="W48" s="6">
        <v>270.45134256835701</v>
      </c>
      <c r="X48" s="6">
        <v>270.74016892281998</v>
      </c>
      <c r="Y48" s="6">
        <v>-2.9661016949152499</v>
      </c>
      <c r="Z48" s="6">
        <v>-386</v>
      </c>
      <c r="AA48" s="7">
        <v>48.6</v>
      </c>
      <c r="AB48" s="7">
        <v>1.99020423156351</v>
      </c>
      <c r="AC48" s="7">
        <v>2.2720388937137899</v>
      </c>
      <c r="AD48" s="13">
        <v>48.7</v>
      </c>
      <c r="AE48" s="6">
        <v>2.02826104910914</v>
      </c>
      <c r="AF48" s="13">
        <v>48.7</v>
      </c>
      <c r="AG48" s="6">
        <v>2.0585233945944301</v>
      </c>
      <c r="AH48" s="13">
        <v>48.5</v>
      </c>
      <c r="AI48" s="6">
        <v>252.183704265416</v>
      </c>
      <c r="AJ48" s="6">
        <v>-1.4E-3</v>
      </c>
      <c r="AK48" s="6">
        <v>4.7000000000000002E-3</v>
      </c>
      <c r="AL48" s="33">
        <f t="shared" si="1"/>
        <v>48.6</v>
      </c>
      <c r="AM48" s="33">
        <f t="shared" si="2"/>
        <v>1.99020423156351</v>
      </c>
      <c r="AN48" s="29">
        <f t="shared" si="3"/>
        <v>402</v>
      </c>
      <c r="AO48" s="29">
        <f t="shared" si="4"/>
        <v>1.849</v>
      </c>
      <c r="AP48" s="29">
        <f t="shared" si="5"/>
        <v>7.6999999999999999E-2</v>
      </c>
      <c r="AQ48" s="34">
        <f t="shared" si="6"/>
        <v>0.54083288263926443</v>
      </c>
    </row>
    <row r="49" spans="1:43" x14ac:dyDescent="0.75">
      <c r="A49" s="5" t="s">
        <v>330</v>
      </c>
      <c r="B49" s="22">
        <v>495</v>
      </c>
      <c r="C49" s="22">
        <v>1.5049999999999999</v>
      </c>
      <c r="D49" s="22">
        <v>6.7000000000000004E-2</v>
      </c>
      <c r="E49" s="22">
        <v>6030</v>
      </c>
      <c r="F49" s="20">
        <v>17.3913043478261</v>
      </c>
      <c r="G49" s="22">
        <v>0.663844118840204</v>
      </c>
      <c r="H49" s="18">
        <v>5.2999999999999999E-2</v>
      </c>
      <c r="I49" s="15">
        <v>2.1983530423045901E-3</v>
      </c>
      <c r="J49" s="24">
        <v>0.66286</v>
      </c>
      <c r="K49" s="18">
        <v>0.41799999999999998</v>
      </c>
      <c r="L49" s="15">
        <v>1.6325672397791001E-2</v>
      </c>
      <c r="M49" s="18">
        <v>5.7500000000000002E-2</v>
      </c>
      <c r="N49" s="15">
        <v>2.1948346179154199E-3</v>
      </c>
      <c r="O49" s="24">
        <v>0.44</v>
      </c>
      <c r="P49" s="10">
        <v>360</v>
      </c>
      <c r="Q49" s="6">
        <v>13.5161297068257</v>
      </c>
      <c r="R49" s="6">
        <v>15.6664564223396</v>
      </c>
      <c r="S49" s="10">
        <v>354.7</v>
      </c>
      <c r="T49" s="6">
        <v>11.6649416235727</v>
      </c>
      <c r="U49" s="6">
        <v>13.48443147609</v>
      </c>
      <c r="V49" s="10">
        <v>318</v>
      </c>
      <c r="W49" s="6">
        <v>89.322164366905298</v>
      </c>
      <c r="X49" s="6">
        <v>92.413068620388202</v>
      </c>
      <c r="Y49" s="6">
        <v>-1.4942204680011499</v>
      </c>
      <c r="Z49" s="6">
        <v>-13.207547169811299</v>
      </c>
      <c r="AA49" s="7">
        <v>360</v>
      </c>
      <c r="AB49" s="7">
        <v>13.5161297068257</v>
      </c>
      <c r="AC49" s="7">
        <v>15.6664564223396</v>
      </c>
      <c r="AD49" s="13">
        <v>360</v>
      </c>
      <c r="AE49" s="6">
        <v>13.5161297068257</v>
      </c>
      <c r="AF49" s="13">
        <v>353</v>
      </c>
      <c r="AG49" s="6">
        <v>12.4199280626483</v>
      </c>
      <c r="AH49" s="13">
        <v>317</v>
      </c>
      <c r="AI49" s="6">
        <v>78.310101820827995</v>
      </c>
      <c r="AJ49" s="6">
        <v>5.9999999999999995E-4</v>
      </c>
      <c r="AK49" s="6">
        <v>2.0999999999999999E-3</v>
      </c>
      <c r="AL49" s="33">
        <f t="shared" si="1"/>
        <v>360</v>
      </c>
      <c r="AM49" s="33">
        <f t="shared" si="2"/>
        <v>13.5161297068257</v>
      </c>
      <c r="AN49" s="29">
        <f t="shared" si="3"/>
        <v>495</v>
      </c>
      <c r="AO49" s="29">
        <f t="shared" si="4"/>
        <v>1.5049999999999999</v>
      </c>
      <c r="AP49" s="29">
        <f t="shared" si="5"/>
        <v>6.7000000000000004E-2</v>
      </c>
      <c r="AQ49" s="34">
        <f t="shared" si="6"/>
        <v>0.66445182724252494</v>
      </c>
    </row>
    <row r="50" spans="1:43" x14ac:dyDescent="0.75">
      <c r="A50" s="5" t="s">
        <v>81</v>
      </c>
      <c r="B50" s="22">
        <v>361</v>
      </c>
      <c r="C50" s="22">
        <v>5.38</v>
      </c>
      <c r="D50" s="22">
        <v>0.23</v>
      </c>
      <c r="E50" s="22">
        <v>60300</v>
      </c>
      <c r="F50" s="20">
        <v>2.7855153203342602</v>
      </c>
      <c r="G50" s="22">
        <v>0.114881557918581</v>
      </c>
      <c r="H50" s="18">
        <v>0.1188</v>
      </c>
      <c r="I50" s="15">
        <v>1.4194071514253999E-3</v>
      </c>
      <c r="J50" s="24">
        <v>0.53727000000000003</v>
      </c>
      <c r="K50" s="18">
        <v>5.87</v>
      </c>
      <c r="L50" s="15">
        <v>0.23851383349608701</v>
      </c>
      <c r="M50" s="18">
        <v>0.35899999999999999</v>
      </c>
      <c r="N50" s="15">
        <v>1.4806050066104699E-2</v>
      </c>
      <c r="O50" s="24">
        <v>0.89953000000000005</v>
      </c>
      <c r="P50" s="10">
        <v>1976</v>
      </c>
      <c r="Q50" s="6">
        <v>69.426764761065797</v>
      </c>
      <c r="R50" s="6">
        <v>79.380350791566698</v>
      </c>
      <c r="S50" s="10">
        <v>1954</v>
      </c>
      <c r="T50" s="6">
        <v>35.390640924676902</v>
      </c>
      <c r="U50" s="6">
        <v>40.459202638718899</v>
      </c>
      <c r="V50" s="10">
        <v>1935</v>
      </c>
      <c r="W50" s="6">
        <v>21.780771614497102</v>
      </c>
      <c r="X50" s="6">
        <v>29.566093044289101</v>
      </c>
      <c r="Y50" s="6">
        <v>-1.1258955987717501</v>
      </c>
      <c r="Z50" s="6">
        <v>-2.11886304909561</v>
      </c>
      <c r="AA50" s="7">
        <v>1935</v>
      </c>
      <c r="AB50" s="7">
        <v>21.780771614497102</v>
      </c>
      <c r="AC50" s="7">
        <v>29.566093044289101</v>
      </c>
      <c r="AD50" s="13">
        <v>1970</v>
      </c>
      <c r="AE50" s="6">
        <v>70.936166129756103</v>
      </c>
      <c r="AF50" s="13">
        <v>1940</v>
      </c>
      <c r="AG50" s="6">
        <v>39.291353566139897</v>
      </c>
      <c r="AH50" s="13">
        <v>1889</v>
      </c>
      <c r="AI50" s="6">
        <v>23.934786652963599</v>
      </c>
      <c r="AJ50" s="6">
        <v>3.3999999999999998E-3</v>
      </c>
      <c r="AK50" s="6">
        <v>3.0000000000000001E-3</v>
      </c>
      <c r="AL50" s="33">
        <f t="shared" si="1"/>
        <v>1935</v>
      </c>
      <c r="AM50" s="33">
        <f t="shared" si="2"/>
        <v>21.780771614497102</v>
      </c>
      <c r="AN50" s="29">
        <f t="shared" si="3"/>
        <v>361</v>
      </c>
      <c r="AO50" s="29">
        <f t="shared" si="4"/>
        <v>5.38</v>
      </c>
      <c r="AP50" s="29">
        <f t="shared" si="5"/>
        <v>0.23</v>
      </c>
      <c r="AQ50" s="34">
        <f t="shared" si="6"/>
        <v>0.18587360594795541</v>
      </c>
    </row>
    <row r="51" spans="1:43" x14ac:dyDescent="0.75">
      <c r="A51" s="5" t="s">
        <v>331</v>
      </c>
      <c r="B51" s="22">
        <v>2302</v>
      </c>
      <c r="C51" s="22">
        <v>1.077</v>
      </c>
      <c r="D51" s="22">
        <v>0.05</v>
      </c>
      <c r="E51" s="22">
        <v>20570</v>
      </c>
      <c r="F51" s="20">
        <v>27.855153203342599</v>
      </c>
      <c r="G51" s="22">
        <v>1.06671655348284</v>
      </c>
      <c r="H51" s="18">
        <v>6.1699999999999998E-2</v>
      </c>
      <c r="I51" s="15">
        <v>1.1760524701443201E-3</v>
      </c>
      <c r="J51" s="24">
        <v>5.5030999999999997E-2</v>
      </c>
      <c r="K51" s="18">
        <v>0.308</v>
      </c>
      <c r="L51" s="15">
        <v>1.3009892414620401E-2</v>
      </c>
      <c r="M51" s="18">
        <v>3.5900000000000001E-2</v>
      </c>
      <c r="N51" s="15">
        <v>1.3747949612942199E-3</v>
      </c>
      <c r="O51" s="24">
        <v>0.81981000000000004</v>
      </c>
      <c r="P51" s="10">
        <v>227.2</v>
      </c>
      <c r="Q51" s="6">
        <v>8.59873546427219</v>
      </c>
      <c r="R51" s="6">
        <v>9.9714795699702208</v>
      </c>
      <c r="S51" s="10">
        <v>272.3</v>
      </c>
      <c r="T51" s="6">
        <v>10.128589048737499</v>
      </c>
      <c r="U51" s="6">
        <v>11.4798500664365</v>
      </c>
      <c r="V51" s="10">
        <v>676</v>
      </c>
      <c r="W51" s="6">
        <v>62.449963318759401</v>
      </c>
      <c r="X51" s="6">
        <v>75.605290593543302</v>
      </c>
      <c r="Y51" s="6">
        <v>16.562614763128899</v>
      </c>
      <c r="Z51" s="6">
        <v>66.390532544378701</v>
      </c>
      <c r="AA51" s="7">
        <v>227.2</v>
      </c>
      <c r="AB51" s="7">
        <v>8.59873546427219</v>
      </c>
      <c r="AC51" s="7">
        <v>9.9714795699702208</v>
      </c>
      <c r="AD51" s="13">
        <v>223.9</v>
      </c>
      <c r="AE51" s="6">
        <v>8.59873546427219</v>
      </c>
      <c r="AF51" s="13">
        <v>224.2</v>
      </c>
      <c r="AG51" s="6">
        <v>9.5485347628945494</v>
      </c>
      <c r="AH51" s="13">
        <v>227.2</v>
      </c>
      <c r="AI51" s="6">
        <v>53.2341469220123</v>
      </c>
      <c r="AJ51" s="6">
        <v>1.41E-2</v>
      </c>
      <c r="AK51" s="6">
        <v>1.6999999999999999E-3</v>
      </c>
      <c r="AL51" s="33">
        <f t="shared" si="1"/>
        <v>227.2</v>
      </c>
      <c r="AM51" s="33">
        <f t="shared" si="2"/>
        <v>8.59873546427219</v>
      </c>
      <c r="AN51" s="29">
        <f t="shared" si="3"/>
        <v>2302</v>
      </c>
      <c r="AO51" s="29">
        <f t="shared" si="4"/>
        <v>1.077</v>
      </c>
      <c r="AP51" s="29">
        <f t="shared" si="5"/>
        <v>0.05</v>
      </c>
      <c r="AQ51" s="34">
        <f t="shared" si="6"/>
        <v>0.92850510677808729</v>
      </c>
    </row>
    <row r="52" spans="1:43" x14ac:dyDescent="0.75">
      <c r="A52" s="5" t="s">
        <v>332</v>
      </c>
      <c r="B52" s="22">
        <v>435</v>
      </c>
      <c r="C52" s="22">
        <v>2.73</v>
      </c>
      <c r="D52" s="22">
        <v>0.14000000000000001</v>
      </c>
      <c r="E52" s="22">
        <v>7240</v>
      </c>
      <c r="F52" s="20">
        <v>12.9533678756477</v>
      </c>
      <c r="G52" s="22">
        <v>0.51425109743686204</v>
      </c>
      <c r="H52" s="18">
        <v>5.67E-2</v>
      </c>
      <c r="I52" s="15">
        <v>2.10732047441897E-3</v>
      </c>
      <c r="J52" s="24">
        <v>0.21703</v>
      </c>
      <c r="K52" s="18">
        <v>0.60299999999999998</v>
      </c>
      <c r="L52" s="15">
        <v>2.6363372282202299E-2</v>
      </c>
      <c r="M52" s="18">
        <v>7.7200000000000005E-2</v>
      </c>
      <c r="N52" s="15">
        <v>3.0648542605481101E-3</v>
      </c>
      <c r="O52" s="24">
        <v>0.70469000000000004</v>
      </c>
      <c r="P52" s="10">
        <v>479</v>
      </c>
      <c r="Q52" s="6">
        <v>18.216999460140499</v>
      </c>
      <c r="R52" s="6">
        <v>20.9970548834456</v>
      </c>
      <c r="S52" s="10">
        <v>478</v>
      </c>
      <c r="T52" s="6">
        <v>16.896545410471699</v>
      </c>
      <c r="U52" s="6">
        <v>18.973885875658901</v>
      </c>
      <c r="V52" s="10">
        <v>468</v>
      </c>
      <c r="W52" s="6">
        <v>83.334997906905599</v>
      </c>
      <c r="X52" s="6">
        <v>86.9903030063914</v>
      </c>
      <c r="Y52" s="6">
        <v>-0.209205020920507</v>
      </c>
      <c r="Z52" s="6">
        <v>-2.3504273504273399</v>
      </c>
      <c r="AA52" s="7">
        <v>479</v>
      </c>
      <c r="AB52" s="7">
        <v>18.216999460140499</v>
      </c>
      <c r="AC52" s="7">
        <v>20.9970548834456</v>
      </c>
      <c r="AD52" s="13">
        <v>478</v>
      </c>
      <c r="AE52" s="6">
        <v>18.571862301092999</v>
      </c>
      <c r="AF52" s="13">
        <v>468</v>
      </c>
      <c r="AG52" s="6">
        <v>16.896545410471699</v>
      </c>
      <c r="AH52" s="13">
        <v>414</v>
      </c>
      <c r="AI52" s="6">
        <v>73.571807617754999</v>
      </c>
      <c r="AJ52" s="6">
        <v>2.7000000000000001E-3</v>
      </c>
      <c r="AK52" s="6">
        <v>1.5E-3</v>
      </c>
      <c r="AL52" s="33">
        <f t="shared" si="1"/>
        <v>479</v>
      </c>
      <c r="AM52" s="33">
        <f t="shared" si="2"/>
        <v>18.216999460140499</v>
      </c>
      <c r="AN52" s="29">
        <f t="shared" si="3"/>
        <v>435</v>
      </c>
      <c r="AO52" s="29">
        <f t="shared" si="4"/>
        <v>2.73</v>
      </c>
      <c r="AP52" s="29">
        <f t="shared" si="5"/>
        <v>0.14000000000000001</v>
      </c>
      <c r="AQ52" s="34">
        <f t="shared" si="6"/>
        <v>0.36630036630036628</v>
      </c>
    </row>
    <row r="53" spans="1:43" x14ac:dyDescent="0.75">
      <c r="A53" s="5" t="s">
        <v>333</v>
      </c>
      <c r="B53" s="22">
        <v>111.6</v>
      </c>
      <c r="C53" s="22">
        <v>2.48</v>
      </c>
      <c r="D53" s="22">
        <v>0.16</v>
      </c>
      <c r="E53" s="22">
        <v>923</v>
      </c>
      <c r="F53" s="20">
        <v>26.0416666666667</v>
      </c>
      <c r="G53" s="22">
        <v>1.04780510093007</v>
      </c>
      <c r="H53" s="18">
        <v>5.3499999999999999E-2</v>
      </c>
      <c r="I53" s="15">
        <v>8.7019366869735392E-3</v>
      </c>
      <c r="J53" s="24">
        <v>-0.19292999999999999</v>
      </c>
      <c r="K53" s="18">
        <v>0.28399999999999997</v>
      </c>
      <c r="L53" s="15">
        <v>1.7191765894171498E-2</v>
      </c>
      <c r="M53" s="18">
        <v>3.8399999999999997E-2</v>
      </c>
      <c r="N53" s="15">
        <v>1.5450514896274399E-3</v>
      </c>
      <c r="O53" s="24">
        <v>0.68052999999999997</v>
      </c>
      <c r="P53" s="10">
        <v>243</v>
      </c>
      <c r="Q53" s="6">
        <v>9.5873620223595708</v>
      </c>
      <c r="R53" s="6">
        <v>10.997429531024199</v>
      </c>
      <c r="S53" s="10">
        <v>253</v>
      </c>
      <c r="T53" s="6">
        <v>13.501377873092601</v>
      </c>
      <c r="U53" s="6">
        <v>14.4239185836497</v>
      </c>
      <c r="V53" s="10">
        <v>320</v>
      </c>
      <c r="W53" s="6">
        <v>594.52386722319898</v>
      </c>
      <c r="X53" s="6">
        <v>596.01261797670804</v>
      </c>
      <c r="Y53" s="6">
        <v>3.9525691699604701</v>
      </c>
      <c r="Z53" s="6">
        <v>24.0625</v>
      </c>
      <c r="AA53" s="7">
        <v>243</v>
      </c>
      <c r="AB53" s="7">
        <v>9.5873620223595708</v>
      </c>
      <c r="AC53" s="7">
        <v>10.997429531024199</v>
      </c>
      <c r="AD53" s="13">
        <v>242.1</v>
      </c>
      <c r="AE53" s="6">
        <v>9.5513067455601401</v>
      </c>
      <c r="AF53" s="13">
        <v>241.3</v>
      </c>
      <c r="AG53" s="6">
        <v>9.6796680972043099</v>
      </c>
      <c r="AH53" s="13">
        <v>239</v>
      </c>
      <c r="AI53" s="6">
        <v>587.47694907802804</v>
      </c>
      <c r="AJ53" s="6">
        <v>3.3999999999999998E-3</v>
      </c>
      <c r="AK53" s="6">
        <v>4.3E-3</v>
      </c>
      <c r="AL53" s="33">
        <f t="shared" si="1"/>
        <v>243</v>
      </c>
      <c r="AM53" s="33">
        <f t="shared" si="2"/>
        <v>9.5873620223595708</v>
      </c>
      <c r="AN53" s="29">
        <f t="shared" si="3"/>
        <v>111.6</v>
      </c>
      <c r="AO53" s="29">
        <f t="shared" si="4"/>
        <v>2.48</v>
      </c>
      <c r="AP53" s="29">
        <f t="shared" si="5"/>
        <v>0.16</v>
      </c>
      <c r="AQ53" s="34">
        <f t="shared" si="6"/>
        <v>0.40322580645161293</v>
      </c>
    </row>
    <row r="54" spans="1:43" x14ac:dyDescent="0.75">
      <c r="A54" s="5" t="s">
        <v>82</v>
      </c>
      <c r="B54" s="22">
        <v>892</v>
      </c>
      <c r="C54" s="22">
        <v>11.38</v>
      </c>
      <c r="D54" s="22">
        <v>0.52</v>
      </c>
      <c r="E54" s="22">
        <v>11620</v>
      </c>
      <c r="F54" s="20">
        <v>15.8982511923688</v>
      </c>
      <c r="G54" s="22">
        <v>0.61697967907795404</v>
      </c>
      <c r="H54" s="18">
        <v>5.6000000000000001E-2</v>
      </c>
      <c r="I54" s="15">
        <v>1.7323739927214E-3</v>
      </c>
      <c r="J54" s="24">
        <v>0.26294000000000001</v>
      </c>
      <c r="K54" s="18">
        <v>0.48499999999999999</v>
      </c>
      <c r="L54" s="15">
        <v>2.0522168556222201E-2</v>
      </c>
      <c r="M54" s="18">
        <v>6.2899999999999998E-2</v>
      </c>
      <c r="N54" s="15">
        <v>2.4410245721008098E-3</v>
      </c>
      <c r="O54" s="24">
        <v>0.56596000000000002</v>
      </c>
      <c r="P54" s="10">
        <v>393</v>
      </c>
      <c r="Q54" s="6">
        <v>14.690428818902699</v>
      </c>
      <c r="R54" s="6">
        <v>17.033486520057</v>
      </c>
      <c r="S54" s="10">
        <v>401</v>
      </c>
      <c r="T54" s="6">
        <v>14.0351895533645</v>
      </c>
      <c r="U54" s="6">
        <v>15.9109055012055</v>
      </c>
      <c r="V54" s="10">
        <v>440</v>
      </c>
      <c r="W54" s="6">
        <v>73.070380602746198</v>
      </c>
      <c r="X54" s="6">
        <v>78.544342862868007</v>
      </c>
      <c r="Y54" s="6">
        <v>1.99501246882792</v>
      </c>
      <c r="Z54" s="6">
        <v>10.681818181818199</v>
      </c>
      <c r="AA54" s="7">
        <v>393</v>
      </c>
      <c r="AB54" s="7">
        <v>14.690428818902699</v>
      </c>
      <c r="AC54" s="7">
        <v>17.033486520057</v>
      </c>
      <c r="AD54" s="13">
        <v>392</v>
      </c>
      <c r="AE54" s="6">
        <v>14.690428818902699</v>
      </c>
      <c r="AF54" s="13">
        <v>383</v>
      </c>
      <c r="AG54" s="6">
        <v>13.3821726860354</v>
      </c>
      <c r="AH54" s="13">
        <v>331</v>
      </c>
      <c r="AI54" s="6">
        <v>59.242852070356903</v>
      </c>
      <c r="AJ54" s="6">
        <v>3.0999999999999999E-3</v>
      </c>
      <c r="AK54" s="6">
        <v>1.6999999999999999E-3</v>
      </c>
      <c r="AL54" s="33">
        <f t="shared" si="1"/>
        <v>393</v>
      </c>
      <c r="AM54" s="33">
        <f t="shared" si="2"/>
        <v>14.690428818902699</v>
      </c>
      <c r="AN54" s="29">
        <f t="shared" si="3"/>
        <v>892</v>
      </c>
      <c r="AO54" s="29">
        <f t="shared" si="4"/>
        <v>11.38</v>
      </c>
      <c r="AP54" s="29">
        <f t="shared" si="5"/>
        <v>0.52</v>
      </c>
      <c r="AQ54" s="34">
        <f t="shared" si="6"/>
        <v>8.7873462214411238E-2</v>
      </c>
    </row>
    <row r="55" spans="1:43" x14ac:dyDescent="0.75">
      <c r="A55" s="5" t="s">
        <v>83</v>
      </c>
      <c r="B55" s="22">
        <v>353</v>
      </c>
      <c r="C55" s="22">
        <v>1.3959999999999999</v>
      </c>
      <c r="D55" s="22">
        <v>6.6000000000000003E-2</v>
      </c>
      <c r="E55" s="22">
        <v>462</v>
      </c>
      <c r="F55" s="20">
        <v>134.04825737265401</v>
      </c>
      <c r="G55" s="22">
        <v>5.7979638124117203</v>
      </c>
      <c r="H55" s="18">
        <v>4.8899999999999999E-2</v>
      </c>
      <c r="I55" s="15">
        <v>1.33976975748126E-2</v>
      </c>
      <c r="J55" s="24">
        <v>0.18640000000000001</v>
      </c>
      <c r="K55" s="18">
        <v>5.0099999999999999E-2</v>
      </c>
      <c r="L55" s="15">
        <v>3.0041999401005199E-3</v>
      </c>
      <c r="M55" s="18">
        <v>7.4599999999999996E-3</v>
      </c>
      <c r="N55" s="15">
        <v>3.2266596290281198E-4</v>
      </c>
      <c r="O55" s="24">
        <v>0.37041000000000002</v>
      </c>
      <c r="P55" s="10">
        <v>47.9</v>
      </c>
      <c r="Q55" s="6">
        <v>2.08928216874114</v>
      </c>
      <c r="R55" s="6">
        <v>2.35135957562987</v>
      </c>
      <c r="S55" s="10">
        <v>49.6</v>
      </c>
      <c r="T55" s="6">
        <v>2.8713292902803702</v>
      </c>
      <c r="U55" s="6">
        <v>3.07297536616261</v>
      </c>
      <c r="V55" s="10">
        <v>120</v>
      </c>
      <c r="W55" s="6">
        <v>726.69424201708705</v>
      </c>
      <c r="X55" s="6">
        <v>727.31766293911301</v>
      </c>
      <c r="Y55" s="6">
        <v>3.4274193548387202</v>
      </c>
      <c r="Z55" s="6">
        <v>60.0833333333333</v>
      </c>
      <c r="AA55" s="7">
        <v>47.9</v>
      </c>
      <c r="AB55" s="7">
        <v>2.08928216874114</v>
      </c>
      <c r="AC55" s="7">
        <v>2.35135957562987</v>
      </c>
      <c r="AD55" s="13">
        <v>47.8</v>
      </c>
      <c r="AE55" s="6">
        <v>2.08928216874114</v>
      </c>
      <c r="AF55" s="13">
        <v>47.8</v>
      </c>
      <c r="AG55" s="6">
        <v>2.1980859612904098</v>
      </c>
      <c r="AH55" s="13">
        <v>47.9</v>
      </c>
      <c r="AI55" s="6">
        <v>720.095614867074</v>
      </c>
      <c r="AJ55" s="6">
        <v>2.5000000000000001E-3</v>
      </c>
      <c r="AK55" s="6">
        <v>4.7000000000000002E-3</v>
      </c>
      <c r="AL55" s="33">
        <f t="shared" si="1"/>
        <v>47.9</v>
      </c>
      <c r="AM55" s="33">
        <f t="shared" si="2"/>
        <v>2.08928216874114</v>
      </c>
      <c r="AN55" s="29">
        <f t="shared" si="3"/>
        <v>353</v>
      </c>
      <c r="AO55" s="29">
        <f t="shared" si="4"/>
        <v>1.3959999999999999</v>
      </c>
      <c r="AP55" s="29">
        <f t="shared" si="5"/>
        <v>6.6000000000000003E-2</v>
      </c>
      <c r="AQ55" s="34">
        <f t="shared" si="6"/>
        <v>0.71633237822349571</v>
      </c>
    </row>
    <row r="56" spans="1:43" x14ac:dyDescent="0.75">
      <c r="A56" s="5" t="s">
        <v>84</v>
      </c>
      <c r="B56" s="22">
        <v>691</v>
      </c>
      <c r="C56" s="22">
        <v>1.69</v>
      </c>
      <c r="D56" s="22">
        <v>0.1</v>
      </c>
      <c r="E56" s="22">
        <v>867</v>
      </c>
      <c r="F56" s="20">
        <v>133.333333333333</v>
      </c>
      <c r="G56" s="22">
        <v>5.9737089828970902</v>
      </c>
      <c r="H56" s="18">
        <v>4.7300000000000002E-2</v>
      </c>
      <c r="I56" s="15">
        <v>8.0280574535818404E-3</v>
      </c>
      <c r="J56" s="24">
        <v>0.30014000000000002</v>
      </c>
      <c r="K56" s="18">
        <v>4.8599999999999997E-2</v>
      </c>
      <c r="L56" s="15">
        <v>2.5419325127941398E-3</v>
      </c>
      <c r="M56" s="18">
        <v>7.4999999999999997E-3</v>
      </c>
      <c r="N56" s="15">
        <v>3.3602113028796102E-4</v>
      </c>
      <c r="O56" s="24">
        <v>0.63434999999999997</v>
      </c>
      <c r="P56" s="10">
        <v>48.2</v>
      </c>
      <c r="Q56" s="6">
        <v>2.1368054437905299</v>
      </c>
      <c r="R56" s="6">
        <v>2.3962783179328602</v>
      </c>
      <c r="S56" s="10">
        <v>48.2</v>
      </c>
      <c r="T56" s="6">
        <v>2.4605919525379898</v>
      </c>
      <c r="U56" s="6">
        <v>2.6806131877403701</v>
      </c>
      <c r="V56" s="10">
        <v>60</v>
      </c>
      <c r="W56" s="6">
        <v>575.93328634115801</v>
      </c>
      <c r="X56" s="6">
        <v>577.24803296168295</v>
      </c>
      <c r="Y56" s="6">
        <v>0</v>
      </c>
      <c r="Z56" s="6">
        <v>19.6666666666667</v>
      </c>
      <c r="AA56" s="7">
        <v>48.2</v>
      </c>
      <c r="AB56" s="7">
        <v>2.1368054437905299</v>
      </c>
      <c r="AC56" s="7">
        <v>2.3962783179328602</v>
      </c>
      <c r="AD56" s="13">
        <v>48.2</v>
      </c>
      <c r="AE56" s="6">
        <v>2.17915293281881</v>
      </c>
      <c r="AF56" s="13">
        <v>48.1</v>
      </c>
      <c r="AG56" s="6">
        <v>2.2424903025196601</v>
      </c>
      <c r="AH56" s="13">
        <v>47.6</v>
      </c>
      <c r="AI56" s="6">
        <v>570.43632317352103</v>
      </c>
      <c r="AJ56" s="6">
        <v>5.0000000000000001E-4</v>
      </c>
      <c r="AK56" s="6">
        <v>3.8E-3</v>
      </c>
      <c r="AL56" s="33">
        <f t="shared" si="1"/>
        <v>48.2</v>
      </c>
      <c r="AM56" s="33">
        <f t="shared" si="2"/>
        <v>2.1368054437905299</v>
      </c>
      <c r="AN56" s="29">
        <f t="shared" si="3"/>
        <v>691</v>
      </c>
      <c r="AO56" s="29">
        <f t="shared" si="4"/>
        <v>1.69</v>
      </c>
      <c r="AP56" s="29">
        <f t="shared" si="5"/>
        <v>0.1</v>
      </c>
      <c r="AQ56" s="34">
        <f t="shared" si="6"/>
        <v>0.59171597633136097</v>
      </c>
    </row>
    <row r="57" spans="1:43" x14ac:dyDescent="0.75">
      <c r="A57" s="5" t="s">
        <v>85</v>
      </c>
      <c r="B57" s="22">
        <v>949</v>
      </c>
      <c r="C57" s="22">
        <v>1.57</v>
      </c>
      <c r="D57" s="22">
        <v>0.13</v>
      </c>
      <c r="E57" s="22">
        <v>1230</v>
      </c>
      <c r="F57" s="20">
        <v>130.378096479791</v>
      </c>
      <c r="G57" s="22">
        <v>6.77326889164795</v>
      </c>
      <c r="H57" s="18">
        <v>4.8300000000000003E-2</v>
      </c>
      <c r="I57" s="15">
        <v>6.2635094271746199E-3</v>
      </c>
      <c r="J57" s="24">
        <v>0.76732999999999996</v>
      </c>
      <c r="K57" s="18">
        <v>5.04E-2</v>
      </c>
      <c r="L57" s="15">
        <v>2.3292037870482601E-3</v>
      </c>
      <c r="M57" s="18">
        <v>7.6699999999999997E-3</v>
      </c>
      <c r="N57" s="15">
        <v>3.98463958299868E-4</v>
      </c>
      <c r="O57" s="24">
        <v>0.62283999999999995</v>
      </c>
      <c r="P57" s="10">
        <v>49.3</v>
      </c>
      <c r="Q57" s="6">
        <v>2.5193169597258298</v>
      </c>
      <c r="R57" s="6">
        <v>2.7525771782540098</v>
      </c>
      <c r="S57" s="10">
        <v>49.9</v>
      </c>
      <c r="T57" s="6">
        <v>2.2448997150568801</v>
      </c>
      <c r="U57" s="6">
        <v>2.5003851005646101</v>
      </c>
      <c r="V57" s="10">
        <v>100</v>
      </c>
      <c r="W57" s="6">
        <v>1195.2828796362901</v>
      </c>
      <c r="X57" s="6">
        <v>1200.0589997039301</v>
      </c>
      <c r="Y57" s="6">
        <v>1.2024048096192399</v>
      </c>
      <c r="Z57" s="6">
        <v>50.7</v>
      </c>
      <c r="AA57" s="7">
        <v>49.3</v>
      </c>
      <c r="AB57" s="7">
        <v>2.5193169597258298</v>
      </c>
      <c r="AC57" s="7">
        <v>2.7525771782540098</v>
      </c>
      <c r="AD57" s="13">
        <v>49.2</v>
      </c>
      <c r="AE57" s="6">
        <v>2.5669842117867101</v>
      </c>
      <c r="AF57" s="13">
        <v>49.1</v>
      </c>
      <c r="AG57" s="6">
        <v>2.6368664605289398</v>
      </c>
      <c r="AH57" s="13">
        <v>45.3</v>
      </c>
      <c r="AI57" s="6">
        <v>1193.3976488461899</v>
      </c>
      <c r="AJ57" s="6">
        <v>1.8E-3</v>
      </c>
      <c r="AK57" s="6">
        <v>3.2000000000000002E-3</v>
      </c>
      <c r="AL57" s="33">
        <f t="shared" si="1"/>
        <v>49.3</v>
      </c>
      <c r="AM57" s="33">
        <f t="shared" si="2"/>
        <v>2.5193169597258298</v>
      </c>
      <c r="AN57" s="29">
        <f t="shared" si="3"/>
        <v>949</v>
      </c>
      <c r="AO57" s="29">
        <f t="shared" si="4"/>
        <v>1.57</v>
      </c>
      <c r="AP57" s="29">
        <f t="shared" si="5"/>
        <v>0.13</v>
      </c>
      <c r="AQ57" s="34">
        <f t="shared" si="6"/>
        <v>0.63694267515923564</v>
      </c>
    </row>
    <row r="58" spans="1:43" x14ac:dyDescent="0.75">
      <c r="A58" s="5" t="s">
        <v>86</v>
      </c>
      <c r="B58" s="22">
        <v>193</v>
      </c>
      <c r="C58" s="22">
        <v>3</v>
      </c>
      <c r="D58" s="22">
        <v>0.17</v>
      </c>
      <c r="E58" s="22">
        <v>4080</v>
      </c>
      <c r="F58" s="20">
        <v>10.3412616339193</v>
      </c>
      <c r="G58" s="22">
        <v>0.45885476595261399</v>
      </c>
      <c r="H58" s="18">
        <v>5.9799999999999999E-2</v>
      </c>
      <c r="I58" s="15">
        <v>3.1827462404645599E-3</v>
      </c>
      <c r="J58" s="24">
        <v>0.32114999999999999</v>
      </c>
      <c r="K58" s="18">
        <v>0.79500000000000004</v>
      </c>
      <c r="L58" s="15">
        <v>3.5783372818251599E-2</v>
      </c>
      <c r="M58" s="18">
        <v>9.6699999999999994E-2</v>
      </c>
      <c r="N58" s="15">
        <v>4.29070044239864E-3</v>
      </c>
      <c r="O58" s="24">
        <v>0.77398999999999996</v>
      </c>
      <c r="P58" s="10">
        <v>595</v>
      </c>
      <c r="Q58" s="6">
        <v>25.131479674388402</v>
      </c>
      <c r="R58" s="6">
        <v>28.224262232026799</v>
      </c>
      <c r="S58" s="10">
        <v>592</v>
      </c>
      <c r="T58" s="6">
        <v>20.268751170838101</v>
      </c>
      <c r="U58" s="6">
        <v>22.674168748013699</v>
      </c>
      <c r="V58" s="10">
        <v>585</v>
      </c>
      <c r="W58" s="6">
        <v>115.181728680936</v>
      </c>
      <c r="X58" s="6">
        <v>117.757696362746</v>
      </c>
      <c r="Y58" s="6">
        <v>-0.50675675675675802</v>
      </c>
      <c r="Z58" s="6">
        <v>-1.7094017094017</v>
      </c>
      <c r="AA58" s="7">
        <v>595</v>
      </c>
      <c r="AB58" s="7">
        <v>25.131479674388402</v>
      </c>
      <c r="AC58" s="7">
        <v>28.224262232026799</v>
      </c>
      <c r="AD58" s="13">
        <v>593</v>
      </c>
      <c r="AE58" s="6">
        <v>25.131479674388402</v>
      </c>
      <c r="AF58" s="13">
        <v>575</v>
      </c>
      <c r="AG58" s="6">
        <v>20.660621336865699</v>
      </c>
      <c r="AH58" s="13">
        <v>508</v>
      </c>
      <c r="AI58" s="6">
        <v>109.784860622623</v>
      </c>
      <c r="AJ58" s="6">
        <v>2.8999999999999998E-3</v>
      </c>
      <c r="AK58" s="6">
        <v>1.8E-3</v>
      </c>
      <c r="AL58" s="33">
        <f t="shared" si="1"/>
        <v>595</v>
      </c>
      <c r="AM58" s="33">
        <f t="shared" si="2"/>
        <v>25.131479674388402</v>
      </c>
      <c r="AN58" s="29">
        <f t="shared" si="3"/>
        <v>193</v>
      </c>
      <c r="AO58" s="29">
        <f t="shared" si="4"/>
        <v>3</v>
      </c>
      <c r="AP58" s="29">
        <f t="shared" si="5"/>
        <v>0.17</v>
      </c>
      <c r="AQ58" s="34">
        <f t="shared" si="6"/>
        <v>0.33333333333333331</v>
      </c>
    </row>
    <row r="59" spans="1:43" x14ac:dyDescent="0.75">
      <c r="A59" s="5" t="s">
        <v>87</v>
      </c>
      <c r="B59" s="22">
        <v>1622</v>
      </c>
      <c r="C59" s="22">
        <v>1.895</v>
      </c>
      <c r="D59" s="22">
        <v>8.4000000000000005E-2</v>
      </c>
      <c r="E59" s="22">
        <v>2250</v>
      </c>
      <c r="F59" s="20">
        <v>135.31799729363999</v>
      </c>
      <c r="G59" s="22">
        <v>4.7787501597004898</v>
      </c>
      <c r="H59" s="18">
        <v>5.2400000000000002E-2</v>
      </c>
      <c r="I59" s="15">
        <v>4.4681607205510404E-3</v>
      </c>
      <c r="J59" s="24">
        <v>0.49836999999999998</v>
      </c>
      <c r="K59" s="18">
        <v>5.3600000000000002E-2</v>
      </c>
      <c r="L59" s="15">
        <v>2.4537265555884501E-3</v>
      </c>
      <c r="M59" s="18">
        <v>7.3899999999999999E-3</v>
      </c>
      <c r="N59" s="15">
        <v>2.6097758159657902E-4</v>
      </c>
      <c r="O59" s="24">
        <v>-5.1414000000000001E-2</v>
      </c>
      <c r="P59" s="10">
        <v>47.5</v>
      </c>
      <c r="Q59" s="6">
        <v>1.6729937340872501</v>
      </c>
      <c r="R59" s="6">
        <v>1.98522555364757</v>
      </c>
      <c r="S59" s="10">
        <v>53</v>
      </c>
      <c r="T59" s="6">
        <v>2.36247543596971</v>
      </c>
      <c r="U59" s="6">
        <v>2.6351776412078398</v>
      </c>
      <c r="V59" s="10">
        <v>280</v>
      </c>
      <c r="W59" s="6">
        <v>86.600263030930094</v>
      </c>
      <c r="X59" s="6">
        <v>86.852738310481399</v>
      </c>
      <c r="Y59" s="6">
        <v>10.377358490565999</v>
      </c>
      <c r="Z59" s="6">
        <v>83.035714285714306</v>
      </c>
      <c r="AA59" s="7">
        <v>47.5</v>
      </c>
      <c r="AB59" s="7">
        <v>1.6729937340872501</v>
      </c>
      <c r="AC59" s="7">
        <v>1.98522555364757</v>
      </c>
      <c r="AD59" s="13">
        <v>47.1</v>
      </c>
      <c r="AE59" s="6">
        <v>1.6729937340872501</v>
      </c>
      <c r="AF59" s="13">
        <v>47.1</v>
      </c>
      <c r="AG59" s="6">
        <v>1.9238945359765101</v>
      </c>
      <c r="AH59" s="13">
        <v>47.9</v>
      </c>
      <c r="AI59" s="6">
        <v>46.142568600222901</v>
      </c>
      <c r="AJ59" s="6">
        <v>7.0000000000000001E-3</v>
      </c>
      <c r="AK59" s="6">
        <v>3.7000000000000002E-3</v>
      </c>
      <c r="AL59" s="33">
        <f t="shared" si="1"/>
        <v>47.5</v>
      </c>
      <c r="AM59" s="33">
        <f t="shared" si="2"/>
        <v>1.6729937340872501</v>
      </c>
      <c r="AN59" s="29">
        <f t="shared" si="3"/>
        <v>1622</v>
      </c>
      <c r="AO59" s="29">
        <f t="shared" si="4"/>
        <v>1.895</v>
      </c>
      <c r="AP59" s="29">
        <f t="shared" si="5"/>
        <v>8.4000000000000005E-2</v>
      </c>
      <c r="AQ59" s="34">
        <f t="shared" si="6"/>
        <v>0.52770448548812665</v>
      </c>
    </row>
    <row r="60" spans="1:43" x14ac:dyDescent="0.75">
      <c r="A60" s="5" t="s">
        <v>88</v>
      </c>
      <c r="B60" s="22">
        <v>225</v>
      </c>
      <c r="C60" s="22">
        <v>1.161</v>
      </c>
      <c r="D60" s="22">
        <v>4.8000000000000001E-2</v>
      </c>
      <c r="E60" s="22">
        <v>328</v>
      </c>
      <c r="F60" s="20">
        <v>133.333333333333</v>
      </c>
      <c r="G60" s="22">
        <v>5.75356293263164</v>
      </c>
      <c r="H60" s="18">
        <v>5.3400000000000003E-2</v>
      </c>
      <c r="I60" s="15">
        <v>1.9152156486897901E-2</v>
      </c>
      <c r="J60" s="24">
        <v>-2.3653E-2</v>
      </c>
      <c r="K60" s="18">
        <v>5.4399999999999997E-2</v>
      </c>
      <c r="L60" s="15">
        <v>3.9117528134584301E-3</v>
      </c>
      <c r="M60" s="18">
        <v>7.4999999999999997E-3</v>
      </c>
      <c r="N60" s="15">
        <v>3.2363791496053002E-4</v>
      </c>
      <c r="O60" s="24">
        <v>0.23491000000000001</v>
      </c>
      <c r="P60" s="10">
        <v>48.2</v>
      </c>
      <c r="Q60" s="6">
        <v>2.0549397812619299</v>
      </c>
      <c r="R60" s="6">
        <v>2.3235726321755399</v>
      </c>
      <c r="S60" s="10">
        <v>53.7</v>
      </c>
      <c r="T60" s="6">
        <v>3.7708596032088302</v>
      </c>
      <c r="U60" s="6">
        <v>3.9523549948592098</v>
      </c>
      <c r="V60" s="10">
        <v>360</v>
      </c>
      <c r="W60" s="6">
        <v>236.66863601120599</v>
      </c>
      <c r="X60" s="6">
        <v>236.73534112180101</v>
      </c>
      <c r="Y60" s="6">
        <v>10.2420856610801</v>
      </c>
      <c r="Z60" s="6">
        <v>86.6111111111111</v>
      </c>
      <c r="AA60" s="7">
        <v>48.2</v>
      </c>
      <c r="AB60" s="7">
        <v>2.0549397812619299</v>
      </c>
      <c r="AC60" s="7">
        <v>2.3235726321755399</v>
      </c>
      <c r="AD60" s="13">
        <v>47.6</v>
      </c>
      <c r="AE60" s="6">
        <v>2.1368054437905299</v>
      </c>
      <c r="AF60" s="13">
        <v>47.5</v>
      </c>
      <c r="AG60" s="6">
        <v>2.3056175196923401</v>
      </c>
      <c r="AH60" s="13">
        <v>47.7</v>
      </c>
      <c r="AI60" s="6">
        <v>175.49657715011099</v>
      </c>
      <c r="AJ60" s="6">
        <v>8.3999999999999995E-3</v>
      </c>
      <c r="AK60" s="6">
        <v>7.1999999999999998E-3</v>
      </c>
      <c r="AL60" s="33">
        <f t="shared" si="1"/>
        <v>48.2</v>
      </c>
      <c r="AM60" s="33">
        <f t="shared" si="2"/>
        <v>2.0549397812619299</v>
      </c>
      <c r="AN60" s="29">
        <f t="shared" si="3"/>
        <v>225</v>
      </c>
      <c r="AO60" s="29">
        <f t="shared" si="4"/>
        <v>1.161</v>
      </c>
      <c r="AP60" s="29">
        <f t="shared" si="5"/>
        <v>4.8000000000000001E-2</v>
      </c>
      <c r="AQ60" s="34">
        <f t="shared" si="6"/>
        <v>0.86132644272179149</v>
      </c>
    </row>
    <row r="61" spans="1:43" x14ac:dyDescent="0.75">
      <c r="A61" s="5" t="s">
        <v>89</v>
      </c>
      <c r="B61" s="22">
        <v>189</v>
      </c>
      <c r="C61" s="22">
        <v>1.177</v>
      </c>
      <c r="D61" s="22">
        <v>7.5999999999999998E-2</v>
      </c>
      <c r="E61" s="22">
        <v>290</v>
      </c>
      <c r="F61" s="20">
        <v>131.92612137203199</v>
      </c>
      <c r="G61" s="22">
        <v>7.2421954503943002</v>
      </c>
      <c r="H61" s="18">
        <v>5.9700000000000003E-2</v>
      </c>
      <c r="I61" s="15">
        <v>2.3404023534338101E-2</v>
      </c>
      <c r="J61" s="24">
        <v>0.23569000000000001</v>
      </c>
      <c r="K61" s="18">
        <v>6.3200000000000006E-2</v>
      </c>
      <c r="L61" s="15">
        <v>4.4881069798301297E-3</v>
      </c>
      <c r="M61" s="18">
        <v>7.5799999999999999E-3</v>
      </c>
      <c r="N61" s="15">
        <v>4.1611047867603498E-4</v>
      </c>
      <c r="O61" s="24">
        <v>0.54513</v>
      </c>
      <c r="P61" s="10">
        <v>48.7</v>
      </c>
      <c r="Q61" s="6">
        <v>2.6529536149984398</v>
      </c>
      <c r="R61" s="6">
        <v>2.87043737687276</v>
      </c>
      <c r="S61" s="10">
        <v>62.1</v>
      </c>
      <c r="T61" s="6">
        <v>4.2267316211420498</v>
      </c>
      <c r="U61" s="6">
        <v>4.4413938967976101</v>
      </c>
      <c r="V61" s="10">
        <v>530</v>
      </c>
      <c r="W61" s="6">
        <v>149.314796410133</v>
      </c>
      <c r="X61" s="6">
        <v>149.34373213080301</v>
      </c>
      <c r="Y61" s="6">
        <v>21.578099838969401</v>
      </c>
      <c r="Z61" s="6">
        <v>90.811320754717002</v>
      </c>
      <c r="AA61" s="7" t="s">
        <v>35</v>
      </c>
      <c r="AB61" s="7" t="s">
        <v>35</v>
      </c>
      <c r="AC61" s="7" t="s">
        <v>35</v>
      </c>
      <c r="AD61" s="13">
        <v>49.2</v>
      </c>
      <c r="AE61" s="6">
        <v>3.0603403214893099</v>
      </c>
      <c r="AF61" s="13">
        <v>49.2</v>
      </c>
      <c r="AG61" s="6">
        <v>3.3666051442309199</v>
      </c>
      <c r="AH61" s="13">
        <v>48.7</v>
      </c>
      <c r="AI61" s="6">
        <v>101.065709699183</v>
      </c>
      <c r="AJ61" s="6">
        <v>1.6400000000000001E-2</v>
      </c>
      <c r="AK61" s="6">
        <v>6.7000000000000002E-3</v>
      </c>
      <c r="AL61" s="33" t="str">
        <f t="shared" si="1"/>
        <v>Discordant</v>
      </c>
      <c r="AM61" s="33" t="str">
        <f t="shared" si="2"/>
        <v>Discordant</v>
      </c>
      <c r="AN61" s="29">
        <f t="shared" si="3"/>
        <v>189</v>
      </c>
      <c r="AO61" s="29">
        <f t="shared" si="4"/>
        <v>1.177</v>
      </c>
      <c r="AP61" s="29">
        <f t="shared" si="5"/>
        <v>7.5999999999999998E-2</v>
      </c>
      <c r="AQ61" s="34">
        <f t="shared" si="6"/>
        <v>0.84961767204757854</v>
      </c>
    </row>
    <row r="62" spans="1:43" x14ac:dyDescent="0.75">
      <c r="A62" s="5" t="s">
        <v>90</v>
      </c>
      <c r="B62" s="22">
        <v>982</v>
      </c>
      <c r="C62" s="22">
        <v>2.17</v>
      </c>
      <c r="D62" s="22">
        <v>0.2</v>
      </c>
      <c r="E62" s="22">
        <v>1130</v>
      </c>
      <c r="F62" s="20">
        <v>140.44943820224699</v>
      </c>
      <c r="G62" s="22">
        <v>7.3585326349394604</v>
      </c>
      <c r="H62" s="18">
        <v>4.6699999999999998E-2</v>
      </c>
      <c r="I62" s="15">
        <v>6.4724347671191703E-3</v>
      </c>
      <c r="J62" s="24">
        <v>0.28781000000000001</v>
      </c>
      <c r="K62" s="18">
        <v>4.5699999999999998E-2</v>
      </c>
      <c r="L62" s="15">
        <v>2.7658943770324899E-3</v>
      </c>
      <c r="M62" s="18">
        <v>7.1199999999999996E-3</v>
      </c>
      <c r="N62" s="15">
        <v>3.7303639680867499E-4</v>
      </c>
      <c r="O62" s="24">
        <v>0.78700999999999999</v>
      </c>
      <c r="P62" s="10">
        <v>45.7</v>
      </c>
      <c r="Q62" s="6">
        <v>2.4010141131154201</v>
      </c>
      <c r="R62" s="6">
        <v>2.6126061870375601</v>
      </c>
      <c r="S62" s="10">
        <v>45.3</v>
      </c>
      <c r="T62" s="6">
        <v>2.6396382338502402</v>
      </c>
      <c r="U62" s="6">
        <v>2.8237300190392798</v>
      </c>
      <c r="V62" s="10">
        <v>30</v>
      </c>
      <c r="W62" s="6">
        <v>260.99711353840399</v>
      </c>
      <c r="X62" s="6">
        <v>261.85344802920702</v>
      </c>
      <c r="Y62" s="6">
        <v>-0.88300220750552705</v>
      </c>
      <c r="Z62" s="6">
        <v>-52.3333333333333</v>
      </c>
      <c r="AA62" s="7">
        <v>45.7</v>
      </c>
      <c r="AB62" s="7">
        <v>2.4010141131154201</v>
      </c>
      <c r="AC62" s="7">
        <v>2.6126061870375601</v>
      </c>
      <c r="AD62" s="13">
        <v>45.8</v>
      </c>
      <c r="AE62" s="6">
        <v>2.4010141131154201</v>
      </c>
      <c r="AF62" s="13">
        <v>45.8</v>
      </c>
      <c r="AG62" s="6">
        <v>2.4460110395507302</v>
      </c>
      <c r="AH62" s="13">
        <v>46.2</v>
      </c>
      <c r="AI62" s="6">
        <v>252.20933820019101</v>
      </c>
      <c r="AJ62" s="6">
        <v>-2.9999999999999997E-4</v>
      </c>
      <c r="AK62" s="6">
        <v>3.2000000000000002E-3</v>
      </c>
      <c r="AL62" s="33">
        <f t="shared" si="1"/>
        <v>45.7</v>
      </c>
      <c r="AM62" s="33">
        <f t="shared" si="2"/>
        <v>2.4010141131154201</v>
      </c>
      <c r="AN62" s="29">
        <f t="shared" si="3"/>
        <v>982</v>
      </c>
      <c r="AO62" s="29">
        <f t="shared" si="4"/>
        <v>2.17</v>
      </c>
      <c r="AP62" s="29">
        <f t="shared" si="5"/>
        <v>0.2</v>
      </c>
      <c r="AQ62" s="34">
        <f t="shared" si="6"/>
        <v>0.46082949308755761</v>
      </c>
    </row>
    <row r="63" spans="1:43" x14ac:dyDescent="0.75">
      <c r="A63" s="5" t="s">
        <v>91</v>
      </c>
      <c r="B63" s="22">
        <v>5340</v>
      </c>
      <c r="C63" s="22">
        <v>4.5199999999999996</v>
      </c>
      <c r="D63" s="22">
        <v>0.36</v>
      </c>
      <c r="E63" s="22">
        <v>10150</v>
      </c>
      <c r="F63" s="20">
        <v>84.961767204757905</v>
      </c>
      <c r="G63" s="22">
        <v>3.78725563295106</v>
      </c>
      <c r="H63" s="18">
        <v>4.7800000000000002E-2</v>
      </c>
      <c r="I63" s="15">
        <v>1.6443415997731E-3</v>
      </c>
      <c r="J63" s="24">
        <v>0.52117999999999998</v>
      </c>
      <c r="K63" s="18">
        <v>7.7200000000000005E-2</v>
      </c>
      <c r="L63" s="15">
        <v>3.4775314115619298E-3</v>
      </c>
      <c r="M63" s="18">
        <v>1.1769999999999999E-2</v>
      </c>
      <c r="N63" s="15">
        <v>5.2465950587404601E-4</v>
      </c>
      <c r="O63" s="24">
        <v>0.69306999999999996</v>
      </c>
      <c r="P63" s="10">
        <v>75.400000000000006</v>
      </c>
      <c r="Q63" s="6">
        <v>3.31812510178105</v>
      </c>
      <c r="R63" s="6">
        <v>3.72590109706994</v>
      </c>
      <c r="S63" s="10">
        <v>75.400000000000006</v>
      </c>
      <c r="T63" s="6">
        <v>3.2805143099671401</v>
      </c>
      <c r="U63" s="6">
        <v>3.66966907037899</v>
      </c>
      <c r="V63" s="10">
        <v>84</v>
      </c>
      <c r="W63" s="6">
        <v>86.228682496072295</v>
      </c>
      <c r="X63" s="6">
        <v>92.021050616039403</v>
      </c>
      <c r="Y63" s="6">
        <v>0</v>
      </c>
      <c r="Z63" s="6">
        <v>10.2380952380952</v>
      </c>
      <c r="AA63" s="7">
        <v>75.400000000000006</v>
      </c>
      <c r="AB63" s="7">
        <v>3.31812510178105</v>
      </c>
      <c r="AC63" s="7">
        <v>3.72590109706994</v>
      </c>
      <c r="AD63" s="13">
        <v>75.400000000000006</v>
      </c>
      <c r="AE63" s="6">
        <v>3.3600155045876701</v>
      </c>
      <c r="AF63" s="13">
        <v>75.2</v>
      </c>
      <c r="AG63" s="6">
        <v>3.44035087424222</v>
      </c>
      <c r="AH63" s="13">
        <v>69.599999999999994</v>
      </c>
      <c r="AI63" s="6">
        <v>69.450520912434101</v>
      </c>
      <c r="AJ63" s="6">
        <v>5.0000000000000001E-4</v>
      </c>
      <c r="AK63" s="6">
        <v>2.3999999999999998E-3</v>
      </c>
      <c r="AL63" s="33">
        <f t="shared" si="1"/>
        <v>75.400000000000006</v>
      </c>
      <c r="AM63" s="33">
        <f t="shared" si="2"/>
        <v>3.31812510178105</v>
      </c>
      <c r="AN63" s="29">
        <f t="shared" si="3"/>
        <v>5340</v>
      </c>
      <c r="AO63" s="29">
        <f t="shared" si="4"/>
        <v>4.5199999999999996</v>
      </c>
      <c r="AP63" s="29">
        <f t="shared" si="5"/>
        <v>0.36</v>
      </c>
      <c r="AQ63" s="34">
        <f t="shared" si="6"/>
        <v>0.22123893805309736</v>
      </c>
    </row>
    <row r="64" spans="1:43" x14ac:dyDescent="0.75">
      <c r="A64" s="5" t="s">
        <v>92</v>
      </c>
      <c r="B64" s="22">
        <v>472</v>
      </c>
      <c r="C64" s="22">
        <v>1.32</v>
      </c>
      <c r="D64" s="22">
        <v>6.8000000000000005E-2</v>
      </c>
      <c r="E64" s="22">
        <v>557</v>
      </c>
      <c r="F64" s="20">
        <v>126.742712294043</v>
      </c>
      <c r="G64" s="22">
        <v>5.4808460145502602</v>
      </c>
      <c r="H64" s="18">
        <v>4.7300000000000002E-2</v>
      </c>
      <c r="I64" s="15">
        <v>1.12561346911213E-2</v>
      </c>
      <c r="J64" s="24">
        <v>0.19237000000000001</v>
      </c>
      <c r="K64" s="18">
        <v>5.1299999999999998E-2</v>
      </c>
      <c r="L64" s="15">
        <v>3.12812159880334E-3</v>
      </c>
      <c r="M64" s="18">
        <v>7.8899999999999994E-3</v>
      </c>
      <c r="N64" s="15">
        <v>3.4119417418238402E-4</v>
      </c>
      <c r="O64" s="24">
        <v>0.51122000000000001</v>
      </c>
      <c r="P64" s="10">
        <v>50.7</v>
      </c>
      <c r="Q64" s="6">
        <v>2.1958642506243402</v>
      </c>
      <c r="R64" s="6">
        <v>2.4743749587338599</v>
      </c>
      <c r="S64" s="10">
        <v>50.8</v>
      </c>
      <c r="T64" s="6">
        <v>3.0430698012233899</v>
      </c>
      <c r="U64" s="6">
        <v>3.2425545412792198</v>
      </c>
      <c r="V64" s="10">
        <v>60</v>
      </c>
      <c r="W64" s="6">
        <v>743.00205090027896</v>
      </c>
      <c r="X64" s="6">
        <v>743.85733272931702</v>
      </c>
      <c r="Y64" s="6">
        <v>0.19685039370077101</v>
      </c>
      <c r="Z64" s="6">
        <v>15.5</v>
      </c>
      <c r="AA64" s="7">
        <v>50.7</v>
      </c>
      <c r="AB64" s="7">
        <v>2.1958642506243402</v>
      </c>
      <c r="AC64" s="7">
        <v>2.4743749587338599</v>
      </c>
      <c r="AD64" s="13">
        <v>50.6</v>
      </c>
      <c r="AE64" s="6">
        <v>2.1958642506243402</v>
      </c>
      <c r="AF64" s="13">
        <v>50.6</v>
      </c>
      <c r="AG64" s="6">
        <v>2.2668532848682101</v>
      </c>
      <c r="AH64" s="13">
        <v>50.8</v>
      </c>
      <c r="AI64" s="6">
        <v>737.33418211962703</v>
      </c>
      <c r="AJ64" s="6">
        <v>4.0000000000000002E-4</v>
      </c>
      <c r="AK64" s="6">
        <v>4.4999999999999997E-3</v>
      </c>
      <c r="AL64" s="33">
        <f t="shared" si="1"/>
        <v>50.7</v>
      </c>
      <c r="AM64" s="33">
        <f t="shared" si="2"/>
        <v>2.1958642506243402</v>
      </c>
      <c r="AN64" s="29">
        <f t="shared" si="3"/>
        <v>472</v>
      </c>
      <c r="AO64" s="29">
        <f t="shared" si="4"/>
        <v>1.32</v>
      </c>
      <c r="AP64" s="29">
        <f t="shared" si="5"/>
        <v>6.8000000000000005E-2</v>
      </c>
      <c r="AQ64" s="34">
        <f t="shared" si="6"/>
        <v>0.75757575757575757</v>
      </c>
    </row>
    <row r="65" spans="1:43" x14ac:dyDescent="0.75">
      <c r="A65" s="5" t="s">
        <v>93</v>
      </c>
      <c r="B65" s="22">
        <v>298</v>
      </c>
      <c r="C65" s="22">
        <v>1.77</v>
      </c>
      <c r="D65" s="22">
        <v>0.14000000000000001</v>
      </c>
      <c r="E65" s="22">
        <v>381</v>
      </c>
      <c r="F65" s="20">
        <v>130.548302872063</v>
      </c>
      <c r="G65" s="22">
        <v>6.0085832331707101</v>
      </c>
      <c r="H65" s="18">
        <v>4.8099999999999997E-2</v>
      </c>
      <c r="I65" s="15">
        <v>1.5461112365077599E-2</v>
      </c>
      <c r="J65" s="24">
        <v>-8.2883999999999999E-2</v>
      </c>
      <c r="K65" s="18">
        <v>5.0299999999999997E-2</v>
      </c>
      <c r="L65" s="15">
        <v>3.68228800080873E-3</v>
      </c>
      <c r="M65" s="18">
        <v>7.6600000000000001E-3</v>
      </c>
      <c r="N65" s="15">
        <v>3.5255722635623202E-4</v>
      </c>
      <c r="O65" s="24">
        <v>0.40679999999999999</v>
      </c>
      <c r="P65" s="10">
        <v>49.2</v>
      </c>
      <c r="Q65" s="6">
        <v>2.24552484352294</v>
      </c>
      <c r="R65" s="6">
        <v>2.5037821104432298</v>
      </c>
      <c r="S65" s="10">
        <v>49.7</v>
      </c>
      <c r="T65" s="6">
        <v>3.6008473843147799</v>
      </c>
      <c r="U65" s="6">
        <v>3.76482092744802</v>
      </c>
      <c r="V65" s="10">
        <v>60</v>
      </c>
      <c r="W65" s="6">
        <v>11825.6620950671</v>
      </c>
      <c r="X65" s="6">
        <v>11833.3143373325</v>
      </c>
      <c r="Y65" s="6">
        <v>1.00603621730382</v>
      </c>
      <c r="Z65" s="6">
        <v>18</v>
      </c>
      <c r="AA65" s="7">
        <v>49.2</v>
      </c>
      <c r="AB65" s="7">
        <v>2.24552484352294</v>
      </c>
      <c r="AC65" s="7">
        <v>2.5037821104432298</v>
      </c>
      <c r="AD65" s="13">
        <v>49.1</v>
      </c>
      <c r="AE65" s="6">
        <v>2.2891203163832898</v>
      </c>
      <c r="AF65" s="13">
        <v>49.1</v>
      </c>
      <c r="AG65" s="6">
        <v>2.3662949700167601</v>
      </c>
      <c r="AH65" s="13">
        <v>46.8</v>
      </c>
      <c r="AI65" s="6">
        <v>11824.899042547</v>
      </c>
      <c r="AJ65" s="6">
        <v>1.5E-3</v>
      </c>
      <c r="AK65" s="6">
        <v>7.0000000000000001E-3</v>
      </c>
      <c r="AL65" s="33">
        <f t="shared" si="1"/>
        <v>49.2</v>
      </c>
      <c r="AM65" s="33">
        <f t="shared" si="2"/>
        <v>2.24552484352294</v>
      </c>
      <c r="AN65" s="29">
        <f t="shared" si="3"/>
        <v>298</v>
      </c>
      <c r="AO65" s="29">
        <f t="shared" si="4"/>
        <v>1.77</v>
      </c>
      <c r="AP65" s="29">
        <f t="shared" si="5"/>
        <v>0.14000000000000001</v>
      </c>
      <c r="AQ65" s="34">
        <f t="shared" si="6"/>
        <v>0.56497175141242939</v>
      </c>
    </row>
    <row r="66" spans="1:43" x14ac:dyDescent="0.75">
      <c r="A66" s="5" t="s">
        <v>94</v>
      </c>
      <c r="B66" s="22">
        <v>3010</v>
      </c>
      <c r="C66" s="22">
        <v>3.61</v>
      </c>
      <c r="D66" s="22">
        <v>0.32</v>
      </c>
      <c r="E66" s="22">
        <v>27700</v>
      </c>
      <c r="F66" s="20">
        <v>21.231422505307901</v>
      </c>
      <c r="G66" s="22">
        <v>0.84780357346455404</v>
      </c>
      <c r="H66" s="18">
        <v>5.5599999999999997E-2</v>
      </c>
      <c r="I66" s="15">
        <v>1.26216119870811E-3</v>
      </c>
      <c r="J66" s="24">
        <v>0.92005999999999999</v>
      </c>
      <c r="K66" s="18">
        <v>0.35699999999999998</v>
      </c>
      <c r="L66" s="15">
        <v>1.44549699581147E-2</v>
      </c>
      <c r="M66" s="18">
        <v>4.7100000000000003E-2</v>
      </c>
      <c r="N66" s="15">
        <v>1.8807759254095E-3</v>
      </c>
      <c r="O66" s="24">
        <v>0.71957000000000004</v>
      </c>
      <c r="P66" s="10">
        <v>297</v>
      </c>
      <c r="Q66" s="6">
        <v>11.5498351156872</v>
      </c>
      <c r="R66" s="6">
        <v>13.279469192749101</v>
      </c>
      <c r="S66" s="10">
        <v>309.39999999999998</v>
      </c>
      <c r="T66" s="6">
        <v>10.9166984309293</v>
      </c>
      <c r="U66" s="6">
        <v>12.474798751126</v>
      </c>
      <c r="V66" s="10">
        <v>425</v>
      </c>
      <c r="W66" s="6">
        <v>60.430538003524902</v>
      </c>
      <c r="X66" s="6">
        <v>73.962296352191103</v>
      </c>
      <c r="Y66" s="6">
        <v>4.0077569489334204</v>
      </c>
      <c r="Z66" s="6">
        <v>30.117647058823501</v>
      </c>
      <c r="AA66" s="7">
        <v>297</v>
      </c>
      <c r="AB66" s="7">
        <v>11.5498351156872</v>
      </c>
      <c r="AC66" s="7">
        <v>13.279469192749101</v>
      </c>
      <c r="AD66" s="13">
        <v>295</v>
      </c>
      <c r="AE66" s="6">
        <v>11.9154391945728</v>
      </c>
      <c r="AF66" s="13">
        <v>293</v>
      </c>
      <c r="AG66" s="6">
        <v>11.491150274531</v>
      </c>
      <c r="AH66" s="13">
        <v>267</v>
      </c>
      <c r="AI66" s="6">
        <v>43.6601640330801</v>
      </c>
      <c r="AJ66" s="6">
        <v>4.8999999999999998E-3</v>
      </c>
      <c r="AK66" s="6">
        <v>2.3E-3</v>
      </c>
      <c r="AL66" s="33">
        <f t="shared" si="1"/>
        <v>297</v>
      </c>
      <c r="AM66" s="33">
        <f t="shared" si="2"/>
        <v>11.5498351156872</v>
      </c>
      <c r="AN66" s="29">
        <f t="shared" si="3"/>
        <v>3010</v>
      </c>
      <c r="AO66" s="29">
        <f t="shared" si="4"/>
        <v>3.61</v>
      </c>
      <c r="AP66" s="29">
        <f t="shared" si="5"/>
        <v>0.32</v>
      </c>
      <c r="AQ66" s="34">
        <f t="shared" si="6"/>
        <v>0.2770083102493075</v>
      </c>
    </row>
    <row r="67" spans="1:43" x14ac:dyDescent="0.75">
      <c r="A67" s="5" t="s">
        <v>95</v>
      </c>
      <c r="B67" s="22">
        <v>365</v>
      </c>
      <c r="C67" s="22">
        <v>1.458</v>
      </c>
      <c r="D67" s="22">
        <v>7.9000000000000001E-2</v>
      </c>
      <c r="E67" s="22">
        <v>2320</v>
      </c>
      <c r="F67" s="20">
        <v>26.315789473684202</v>
      </c>
      <c r="G67" s="22">
        <v>1.08854341106592</v>
      </c>
      <c r="H67" s="18">
        <v>5.2299999999999999E-2</v>
      </c>
      <c r="I67" s="15">
        <v>4.2414089304927804E-3</v>
      </c>
      <c r="J67" s="24">
        <v>0.25114999999999998</v>
      </c>
      <c r="K67" s="18">
        <v>0.27700000000000002</v>
      </c>
      <c r="L67" s="15">
        <v>1.3318471732522401E-2</v>
      </c>
      <c r="M67" s="18">
        <v>3.7999999999999999E-2</v>
      </c>
      <c r="N67" s="15">
        <v>1.57185668557918E-3</v>
      </c>
      <c r="O67" s="24">
        <v>0.63739000000000001</v>
      </c>
      <c r="P67" s="10">
        <v>240.3</v>
      </c>
      <c r="Q67" s="6">
        <v>9.7479807633093998</v>
      </c>
      <c r="R67" s="6">
        <v>11.111679813667299</v>
      </c>
      <c r="S67" s="10">
        <v>248</v>
      </c>
      <c r="T67" s="6">
        <v>10.620664806176499</v>
      </c>
      <c r="U67" s="6">
        <v>11.7292730979655</v>
      </c>
      <c r="V67" s="10">
        <v>281</v>
      </c>
      <c r="W67" s="6">
        <v>231.24499247934401</v>
      </c>
      <c r="X67" s="6">
        <v>233.57791840983899</v>
      </c>
      <c r="Y67" s="6">
        <v>3.1048387096774102</v>
      </c>
      <c r="Z67" s="6">
        <v>14.483985765124601</v>
      </c>
      <c r="AA67" s="7">
        <v>240.3</v>
      </c>
      <c r="AB67" s="7">
        <v>9.7479807633093998</v>
      </c>
      <c r="AC67" s="7">
        <v>11.111679813667299</v>
      </c>
      <c r="AD67" s="13">
        <v>243</v>
      </c>
      <c r="AE67" s="6">
        <v>10.591383241194199</v>
      </c>
      <c r="AF67" s="13">
        <v>239</v>
      </c>
      <c r="AG67" s="6">
        <v>10.208796252504801</v>
      </c>
      <c r="AH67" s="13">
        <v>203</v>
      </c>
      <c r="AI67" s="6">
        <v>224.72275707362601</v>
      </c>
      <c r="AJ67" s="6">
        <v>2.7000000000000001E-3</v>
      </c>
      <c r="AK67" s="6">
        <v>2.5999999999999999E-3</v>
      </c>
      <c r="AL67" s="33">
        <f t="shared" si="1"/>
        <v>240.3</v>
      </c>
      <c r="AM67" s="33">
        <f t="shared" si="2"/>
        <v>9.7479807633093998</v>
      </c>
      <c r="AN67" s="29">
        <f t="shared" si="3"/>
        <v>365</v>
      </c>
      <c r="AO67" s="29">
        <f t="shared" si="4"/>
        <v>1.458</v>
      </c>
      <c r="AP67" s="29">
        <f t="shared" si="5"/>
        <v>7.9000000000000001E-2</v>
      </c>
      <c r="AQ67" s="34">
        <f t="shared" si="6"/>
        <v>0.68587105624142664</v>
      </c>
    </row>
    <row r="68" spans="1:43" x14ac:dyDescent="0.75">
      <c r="A68" s="5" t="s">
        <v>96</v>
      </c>
      <c r="B68" s="22">
        <v>616</v>
      </c>
      <c r="C68" s="22">
        <v>1.766</v>
      </c>
      <c r="D68" s="22">
        <v>7.3999999999999996E-2</v>
      </c>
      <c r="E68" s="22">
        <v>10350</v>
      </c>
      <c r="F68" s="20">
        <v>10.952902519167599</v>
      </c>
      <c r="G68" s="22">
        <v>0.38393780585716503</v>
      </c>
      <c r="H68" s="18">
        <v>5.7099999999999998E-2</v>
      </c>
      <c r="I68" s="15">
        <v>1.5543553016552499E-3</v>
      </c>
      <c r="J68" s="24">
        <v>0.20752000000000001</v>
      </c>
      <c r="K68" s="18">
        <v>0.71899999999999997</v>
      </c>
      <c r="L68" s="15">
        <v>2.7908129059648401E-2</v>
      </c>
      <c r="M68" s="18">
        <v>9.1300000000000006E-2</v>
      </c>
      <c r="N68" s="15">
        <v>3.20038652890551E-3</v>
      </c>
      <c r="O68" s="24">
        <v>0.68064000000000002</v>
      </c>
      <c r="P68" s="10">
        <v>563</v>
      </c>
      <c r="Q68" s="6">
        <v>18.948592824111699</v>
      </c>
      <c r="R68" s="6">
        <v>22.5302187813489</v>
      </c>
      <c r="S68" s="10">
        <v>549</v>
      </c>
      <c r="T68" s="6">
        <v>16.534970352501599</v>
      </c>
      <c r="U68" s="6">
        <v>19.1188742661001</v>
      </c>
      <c r="V68" s="10">
        <v>489</v>
      </c>
      <c r="W68" s="6">
        <v>55.511229745135999</v>
      </c>
      <c r="X68" s="6">
        <v>59.911622820555998</v>
      </c>
      <c r="Y68" s="6">
        <v>-2.5500910746812502</v>
      </c>
      <c r="Z68" s="6">
        <v>-15.1329243353783</v>
      </c>
      <c r="AA68" s="7">
        <v>563</v>
      </c>
      <c r="AB68" s="7">
        <v>18.948592824111699</v>
      </c>
      <c r="AC68" s="7">
        <v>22.5302187813489</v>
      </c>
      <c r="AD68" s="13">
        <v>563</v>
      </c>
      <c r="AE68" s="6">
        <v>18.948592824111699</v>
      </c>
      <c r="AF68" s="13">
        <v>545</v>
      </c>
      <c r="AG68" s="6">
        <v>16.031008844053002</v>
      </c>
      <c r="AH68" s="13">
        <v>468</v>
      </c>
      <c r="AI68" s="6">
        <v>52.432371945366597</v>
      </c>
      <c r="AJ68" s="6">
        <v>5.0000000000000001E-4</v>
      </c>
      <c r="AK68" s="6">
        <v>5.5000000000000003E-4</v>
      </c>
      <c r="AL68" s="33">
        <f t="shared" si="1"/>
        <v>563</v>
      </c>
      <c r="AM68" s="33">
        <f t="shared" si="2"/>
        <v>18.948592824111699</v>
      </c>
      <c r="AN68" s="29">
        <f t="shared" si="3"/>
        <v>616</v>
      </c>
      <c r="AO68" s="29">
        <f t="shared" si="4"/>
        <v>1.766</v>
      </c>
      <c r="AP68" s="29">
        <f t="shared" si="5"/>
        <v>7.3999999999999996E-2</v>
      </c>
      <c r="AQ68" s="34">
        <f t="shared" si="6"/>
        <v>0.56625141562853909</v>
      </c>
    </row>
    <row r="69" spans="1:43" x14ac:dyDescent="0.75">
      <c r="A69" s="5" t="s">
        <v>97</v>
      </c>
      <c r="B69" s="22">
        <v>1146</v>
      </c>
      <c r="C69" s="22">
        <v>1.379</v>
      </c>
      <c r="D69" s="22">
        <v>5.2999999999999999E-2</v>
      </c>
      <c r="E69" s="22">
        <v>1450</v>
      </c>
      <c r="F69" s="20">
        <v>130.03901170351099</v>
      </c>
      <c r="G69" s="22">
        <v>4.6923354480775101</v>
      </c>
      <c r="H69" s="18">
        <v>5.0299999999999997E-2</v>
      </c>
      <c r="I69" s="15">
        <v>5.7683897655265099E-3</v>
      </c>
      <c r="J69" s="24">
        <v>6.0712000000000002E-2</v>
      </c>
      <c r="K69" s="18">
        <v>5.3499999999999999E-2</v>
      </c>
      <c r="L69" s="15">
        <v>2.6590936656123898E-3</v>
      </c>
      <c r="M69" s="18">
        <v>7.6899999999999998E-3</v>
      </c>
      <c r="N69" s="15">
        <v>2.77486418291056E-4</v>
      </c>
      <c r="O69" s="24">
        <v>0.13191</v>
      </c>
      <c r="P69" s="10">
        <v>49.4</v>
      </c>
      <c r="Q69" s="6">
        <v>1.780703563648</v>
      </c>
      <c r="R69" s="6">
        <v>2.09928578624976</v>
      </c>
      <c r="S69" s="10">
        <v>52.9</v>
      </c>
      <c r="T69" s="6">
        <v>2.56817818894184</v>
      </c>
      <c r="U69" s="6">
        <v>2.8202105256968899</v>
      </c>
      <c r="V69" s="10">
        <v>190</v>
      </c>
      <c r="W69" s="6">
        <v>144.340905712156</v>
      </c>
      <c r="X69" s="6">
        <v>144.926529771802</v>
      </c>
      <c r="Y69" s="6">
        <v>6.6162570888468801</v>
      </c>
      <c r="Z69" s="6">
        <v>74</v>
      </c>
      <c r="AA69" s="7">
        <v>49.4</v>
      </c>
      <c r="AB69" s="7">
        <v>1.780703563648</v>
      </c>
      <c r="AC69" s="7">
        <v>2.09928578624976</v>
      </c>
      <c r="AD69" s="13">
        <v>49</v>
      </c>
      <c r="AE69" s="6">
        <v>1.8087606755977099</v>
      </c>
      <c r="AF69" s="13">
        <v>49</v>
      </c>
      <c r="AG69" s="6">
        <v>1.99239032575361</v>
      </c>
      <c r="AH69" s="13">
        <v>48.4</v>
      </c>
      <c r="AI69" s="6">
        <v>127.759496953477</v>
      </c>
      <c r="AJ69" s="6">
        <v>4.3E-3</v>
      </c>
      <c r="AK69" s="6">
        <v>3.0999999999999999E-3</v>
      </c>
      <c r="AL69" s="33">
        <f t="shared" ref="AL69:AL132" si="7">AA69</f>
        <v>49.4</v>
      </c>
      <c r="AM69" s="33">
        <f t="shared" ref="AM69:AM132" si="8">AB69</f>
        <v>1.780703563648</v>
      </c>
      <c r="AN69" s="29">
        <f t="shared" ref="AN69:AN132" si="9">B69</f>
        <v>1146</v>
      </c>
      <c r="AO69" s="29">
        <f t="shared" ref="AO69:AO132" si="10">C69</f>
        <v>1.379</v>
      </c>
      <c r="AP69" s="29">
        <f t="shared" ref="AP69:AP132" si="11">D69</f>
        <v>5.2999999999999999E-2</v>
      </c>
      <c r="AQ69" s="34">
        <f t="shared" ref="AQ69:AQ132" si="12">1/AO69</f>
        <v>0.72516316171138506</v>
      </c>
    </row>
    <row r="70" spans="1:43" x14ac:dyDescent="0.75">
      <c r="A70" s="5" t="s">
        <v>98</v>
      </c>
      <c r="B70" s="22">
        <v>594</v>
      </c>
      <c r="C70" s="22">
        <v>1.6870000000000001</v>
      </c>
      <c r="D70" s="22">
        <v>5.0999999999999997E-2</v>
      </c>
      <c r="E70" s="22">
        <v>800</v>
      </c>
      <c r="F70" s="20">
        <v>133.511348464619</v>
      </c>
      <c r="G70" s="22">
        <v>4.9445425416733197</v>
      </c>
      <c r="H70" s="18">
        <v>5.3499999999999999E-2</v>
      </c>
      <c r="I70" s="15">
        <v>9.6549808959105095E-3</v>
      </c>
      <c r="J70" s="24">
        <v>8.2579E-2</v>
      </c>
      <c r="K70" s="18">
        <v>5.6599999999999998E-2</v>
      </c>
      <c r="L70" s="15">
        <v>3.4343337222232698E-3</v>
      </c>
      <c r="M70" s="18">
        <v>7.4900000000000001E-3</v>
      </c>
      <c r="N70" s="15">
        <v>2.7738933104212802E-4</v>
      </c>
      <c r="O70" s="24">
        <v>0.30869999999999997</v>
      </c>
      <c r="P70" s="10">
        <v>48.1</v>
      </c>
      <c r="Q70" s="6">
        <v>1.77260912528028</v>
      </c>
      <c r="R70" s="6">
        <v>2.0773165853197399</v>
      </c>
      <c r="S70" s="10">
        <v>55.9</v>
      </c>
      <c r="T70" s="6">
        <v>3.2901005661081402</v>
      </c>
      <c r="U70" s="6">
        <v>3.5122421383939999</v>
      </c>
      <c r="V70" s="10">
        <v>360</v>
      </c>
      <c r="W70" s="6">
        <v>130.20805672742799</v>
      </c>
      <c r="X70" s="6">
        <v>130.32490217721599</v>
      </c>
      <c r="Y70" s="6">
        <v>13.953488372093</v>
      </c>
      <c r="Z70" s="6">
        <v>86.6388888888889</v>
      </c>
      <c r="AA70" s="7">
        <v>48.1</v>
      </c>
      <c r="AB70" s="7">
        <v>1.77260912528028</v>
      </c>
      <c r="AC70" s="7">
        <v>2.0773165853197399</v>
      </c>
      <c r="AD70" s="13">
        <v>47.6</v>
      </c>
      <c r="AE70" s="6">
        <v>1.77260912528028</v>
      </c>
      <c r="AF70" s="13">
        <v>47.6</v>
      </c>
      <c r="AG70" s="6">
        <v>2.08196103112068</v>
      </c>
      <c r="AH70" s="13">
        <v>48.1</v>
      </c>
      <c r="AI70" s="6">
        <v>86.058521464949493</v>
      </c>
      <c r="AJ70" s="6">
        <v>8.3999999999999995E-3</v>
      </c>
      <c r="AK70" s="6">
        <v>4.4000000000000003E-3</v>
      </c>
      <c r="AL70" s="33">
        <f t="shared" si="7"/>
        <v>48.1</v>
      </c>
      <c r="AM70" s="33">
        <f t="shared" si="8"/>
        <v>1.77260912528028</v>
      </c>
      <c r="AN70" s="29">
        <f t="shared" si="9"/>
        <v>594</v>
      </c>
      <c r="AO70" s="29">
        <f t="shared" si="10"/>
        <v>1.6870000000000001</v>
      </c>
      <c r="AP70" s="29">
        <f t="shared" si="11"/>
        <v>5.0999999999999997E-2</v>
      </c>
      <c r="AQ70" s="34">
        <f t="shared" si="12"/>
        <v>0.59276822762299941</v>
      </c>
    </row>
    <row r="71" spans="1:43" x14ac:dyDescent="0.75">
      <c r="A71" s="5" t="s">
        <v>99</v>
      </c>
      <c r="B71" s="22">
        <v>426</v>
      </c>
      <c r="C71" s="22">
        <v>1.173</v>
      </c>
      <c r="D71" s="22">
        <v>4.3999999999999997E-2</v>
      </c>
      <c r="E71" s="22">
        <v>2560</v>
      </c>
      <c r="F71" s="20">
        <v>25.5754475703325</v>
      </c>
      <c r="G71" s="22">
        <v>1.04651730351988</v>
      </c>
      <c r="H71" s="18">
        <v>4.9299999999999997E-2</v>
      </c>
      <c r="I71" s="15">
        <v>3.6149445669972301E-3</v>
      </c>
      <c r="J71" s="24">
        <v>0.18953999999999999</v>
      </c>
      <c r="K71" s="18">
        <v>0.2621</v>
      </c>
      <c r="L71" s="15">
        <v>1.08321818828941E-2</v>
      </c>
      <c r="M71" s="18">
        <v>3.9100000000000003E-2</v>
      </c>
      <c r="N71" s="15">
        <v>1.5999261187942301E-3</v>
      </c>
      <c r="O71" s="24">
        <v>0.76851999999999998</v>
      </c>
      <c r="P71" s="10">
        <v>247.5</v>
      </c>
      <c r="Q71" s="6">
        <v>9.8053008223593494</v>
      </c>
      <c r="R71" s="6">
        <v>11.2337536293507</v>
      </c>
      <c r="S71" s="10">
        <v>236.2</v>
      </c>
      <c r="T71" s="6">
        <v>8.7006782699378107</v>
      </c>
      <c r="U71" s="6">
        <v>9.9202883012134393</v>
      </c>
      <c r="V71" s="10">
        <v>158</v>
      </c>
      <c r="W71" s="6">
        <v>131.06767684325899</v>
      </c>
      <c r="X71" s="6">
        <v>132.56114978760499</v>
      </c>
      <c r="Y71" s="6">
        <v>-4.7840812870448799</v>
      </c>
      <c r="Z71" s="6">
        <v>-56.645569620253198</v>
      </c>
      <c r="AA71" s="7">
        <v>247.5</v>
      </c>
      <c r="AB71" s="7">
        <v>9.8053008223593494</v>
      </c>
      <c r="AC71" s="7">
        <v>11.2337536293507</v>
      </c>
      <c r="AD71" s="13">
        <v>247.7</v>
      </c>
      <c r="AE71" s="6">
        <v>9.8788240300635408</v>
      </c>
      <c r="AF71" s="13">
        <v>242.2</v>
      </c>
      <c r="AG71" s="6">
        <v>9.5244449894452092</v>
      </c>
      <c r="AH71" s="13">
        <v>187</v>
      </c>
      <c r="AI71" s="6">
        <v>126.351180893132</v>
      </c>
      <c r="AJ71" s="6">
        <v>-6.9999999999999999E-4</v>
      </c>
      <c r="AK71" s="6">
        <v>1.8E-3</v>
      </c>
      <c r="AL71" s="33">
        <f t="shared" si="7"/>
        <v>247.5</v>
      </c>
      <c r="AM71" s="33">
        <f t="shared" si="8"/>
        <v>9.8053008223593494</v>
      </c>
      <c r="AN71" s="29">
        <f t="shared" si="9"/>
        <v>426</v>
      </c>
      <c r="AO71" s="29">
        <f t="shared" si="10"/>
        <v>1.173</v>
      </c>
      <c r="AP71" s="29">
        <f t="shared" si="11"/>
        <v>4.3999999999999997E-2</v>
      </c>
      <c r="AQ71" s="34">
        <f t="shared" si="12"/>
        <v>0.85251491901108267</v>
      </c>
    </row>
    <row r="72" spans="1:43" x14ac:dyDescent="0.75">
      <c r="A72" s="5" t="s">
        <v>100</v>
      </c>
      <c r="B72" s="22">
        <v>1102</v>
      </c>
      <c r="C72" s="22">
        <v>2.3439999999999999</v>
      </c>
      <c r="D72" s="22">
        <v>9.7000000000000003E-2</v>
      </c>
      <c r="E72" s="22">
        <v>9110</v>
      </c>
      <c r="F72" s="20">
        <v>20.3665987780041</v>
      </c>
      <c r="G72" s="22">
        <v>0.74915060645184295</v>
      </c>
      <c r="H72" s="18">
        <v>5.1799999999999999E-2</v>
      </c>
      <c r="I72" s="15">
        <v>1.5289231563929001E-3</v>
      </c>
      <c r="J72" s="24">
        <v>0.28444000000000003</v>
      </c>
      <c r="K72" s="18">
        <v>0.35</v>
      </c>
      <c r="L72" s="15">
        <v>1.3940560426324199E-2</v>
      </c>
      <c r="M72" s="18">
        <v>4.9099999999999998E-2</v>
      </c>
      <c r="N72" s="15">
        <v>1.8060597735401699E-3</v>
      </c>
      <c r="O72" s="24">
        <v>0.77969999999999995</v>
      </c>
      <c r="P72" s="10">
        <v>308.7</v>
      </c>
      <c r="Q72" s="6">
        <v>11.1552951328286</v>
      </c>
      <c r="R72" s="6">
        <v>13.0741373195339</v>
      </c>
      <c r="S72" s="10">
        <v>304.7</v>
      </c>
      <c r="T72" s="6">
        <v>10.5226435918182</v>
      </c>
      <c r="U72" s="6">
        <v>12.088064359178899</v>
      </c>
      <c r="V72" s="10">
        <v>272</v>
      </c>
      <c r="W72" s="6">
        <v>61.969990350292299</v>
      </c>
      <c r="X72" s="6">
        <v>66.290761413956702</v>
      </c>
      <c r="Y72" s="6">
        <v>-1.3127666557269499</v>
      </c>
      <c r="Z72" s="6">
        <v>-13.492647058823501</v>
      </c>
      <c r="AA72" s="7">
        <v>308.7</v>
      </c>
      <c r="AB72" s="7">
        <v>11.1552951328286</v>
      </c>
      <c r="AC72" s="7">
        <v>13.0741373195339</v>
      </c>
      <c r="AD72" s="13">
        <v>308.39999999999998</v>
      </c>
      <c r="AE72" s="6">
        <v>11.184847763850399</v>
      </c>
      <c r="AF72" s="13">
        <v>300.39999999999998</v>
      </c>
      <c r="AG72" s="6">
        <v>10.5226435918182</v>
      </c>
      <c r="AH72" s="13">
        <v>237</v>
      </c>
      <c r="AI72" s="6">
        <v>58.390621712868601</v>
      </c>
      <c r="AJ72" s="6">
        <v>1.07E-3</v>
      </c>
      <c r="AK72" s="6">
        <v>7.5000000000000002E-4</v>
      </c>
      <c r="AL72" s="33">
        <f t="shared" si="7"/>
        <v>308.7</v>
      </c>
      <c r="AM72" s="33">
        <f t="shared" si="8"/>
        <v>11.1552951328286</v>
      </c>
      <c r="AN72" s="29">
        <f t="shared" si="9"/>
        <v>1102</v>
      </c>
      <c r="AO72" s="29">
        <f t="shared" si="10"/>
        <v>2.3439999999999999</v>
      </c>
      <c r="AP72" s="29">
        <f t="shared" si="11"/>
        <v>9.7000000000000003E-2</v>
      </c>
      <c r="AQ72" s="34">
        <f t="shared" si="12"/>
        <v>0.42662116040955633</v>
      </c>
    </row>
    <row r="73" spans="1:43" x14ac:dyDescent="0.75">
      <c r="A73" s="5" t="s">
        <v>101</v>
      </c>
      <c r="B73" s="22">
        <v>226</v>
      </c>
      <c r="C73" s="22">
        <v>0.99399999999999999</v>
      </c>
      <c r="D73" s="22">
        <v>4.2000000000000003E-2</v>
      </c>
      <c r="E73" s="22">
        <v>253</v>
      </c>
      <c r="F73" s="20">
        <v>129.03225806451599</v>
      </c>
      <c r="G73" s="22">
        <v>5.9763514199053098</v>
      </c>
      <c r="H73" s="18">
        <v>4.9099999999999998E-2</v>
      </c>
      <c r="I73" s="15">
        <v>2.1806422888978098E-2</v>
      </c>
      <c r="J73" s="24">
        <v>0.19009999999999999</v>
      </c>
      <c r="K73" s="18">
        <v>5.1799999999999999E-2</v>
      </c>
      <c r="L73" s="15">
        <v>5.7283106717775003E-3</v>
      </c>
      <c r="M73" s="18">
        <v>7.7499999999999999E-3</v>
      </c>
      <c r="N73" s="15">
        <v>3.5895460715806301E-4</v>
      </c>
      <c r="O73" s="24">
        <v>0.10154000000000001</v>
      </c>
      <c r="P73" s="10">
        <v>49.7</v>
      </c>
      <c r="Q73" s="6">
        <v>2.3019984432985501</v>
      </c>
      <c r="R73" s="6">
        <v>2.5601771617004698</v>
      </c>
      <c r="S73" s="10">
        <v>51.1</v>
      </c>
      <c r="T73" s="6">
        <v>5.4767752729297099</v>
      </c>
      <c r="U73" s="6">
        <v>5.59216413125242</v>
      </c>
      <c r="V73" s="10">
        <v>50</v>
      </c>
      <c r="W73" s="6">
        <v>1076.9220506863501</v>
      </c>
      <c r="X73" s="6">
        <v>1077.27981979266</v>
      </c>
      <c r="Y73" s="6">
        <v>2.7397260273972499</v>
      </c>
      <c r="Z73" s="6">
        <v>0.59999999999999398</v>
      </c>
      <c r="AA73" s="7">
        <v>49.7</v>
      </c>
      <c r="AB73" s="7">
        <v>2.3019984432985501</v>
      </c>
      <c r="AC73" s="7">
        <v>2.5601771617004698</v>
      </c>
      <c r="AD73" s="13">
        <v>49.6</v>
      </c>
      <c r="AE73" s="6">
        <v>2.3461344447727099</v>
      </c>
      <c r="AF73" s="13">
        <v>49.6</v>
      </c>
      <c r="AG73" s="6">
        <v>2.4433864594399202</v>
      </c>
      <c r="AH73" s="13">
        <v>49.7</v>
      </c>
      <c r="AI73" s="6">
        <v>1061.2227958466101</v>
      </c>
      <c r="AJ73" s="6">
        <v>3.0000000000000001E-3</v>
      </c>
      <c r="AK73" s="6">
        <v>1.0999999999999999E-2</v>
      </c>
      <c r="AL73" s="33">
        <f t="shared" si="7"/>
        <v>49.7</v>
      </c>
      <c r="AM73" s="33">
        <f t="shared" si="8"/>
        <v>2.3019984432985501</v>
      </c>
      <c r="AN73" s="29">
        <f t="shared" si="9"/>
        <v>226</v>
      </c>
      <c r="AO73" s="29">
        <f t="shared" si="10"/>
        <v>0.99399999999999999</v>
      </c>
      <c r="AP73" s="29">
        <f t="shared" si="11"/>
        <v>4.2000000000000003E-2</v>
      </c>
      <c r="AQ73" s="34">
        <f t="shared" si="12"/>
        <v>1.0060362173038229</v>
      </c>
    </row>
    <row r="74" spans="1:43" x14ac:dyDescent="0.75">
      <c r="A74" s="5" t="s">
        <v>102</v>
      </c>
      <c r="B74" s="22">
        <v>788</v>
      </c>
      <c r="C74" s="22">
        <v>1.6779999999999999</v>
      </c>
      <c r="D74" s="22">
        <v>8.4000000000000005E-2</v>
      </c>
      <c r="E74" s="22">
        <v>967</v>
      </c>
      <c r="F74" s="20">
        <v>132.62599469496001</v>
      </c>
      <c r="G74" s="22">
        <v>4.9567957018608997</v>
      </c>
      <c r="H74" s="18">
        <v>5.1499999999999997E-2</v>
      </c>
      <c r="I74" s="15">
        <v>8.0422781355477899E-3</v>
      </c>
      <c r="J74" s="24">
        <v>0.35447000000000001</v>
      </c>
      <c r="K74" s="18">
        <v>5.3199999999999997E-2</v>
      </c>
      <c r="L74" s="15">
        <v>2.5659677750119801E-3</v>
      </c>
      <c r="M74" s="18">
        <v>7.5399999999999998E-3</v>
      </c>
      <c r="N74" s="15">
        <v>2.8180176652391501E-4</v>
      </c>
      <c r="O74" s="24">
        <v>0.21823999999999999</v>
      </c>
      <c r="P74" s="10">
        <v>48.4</v>
      </c>
      <c r="Q74" s="6">
        <v>1.8117307975690899</v>
      </c>
      <c r="R74" s="6">
        <v>2.1144895569411699</v>
      </c>
      <c r="S74" s="10">
        <v>52.6</v>
      </c>
      <c r="T74" s="6">
        <v>2.4755737867917902</v>
      </c>
      <c r="U74" s="6">
        <v>2.73351260365608</v>
      </c>
      <c r="V74" s="10">
        <v>240</v>
      </c>
      <c r="W74" s="6">
        <v>138.42127768376699</v>
      </c>
      <c r="X74" s="6">
        <v>138.67752362171399</v>
      </c>
      <c r="Y74" s="6">
        <v>7.9847908745247196</v>
      </c>
      <c r="Z74" s="6">
        <v>79.8333333333333</v>
      </c>
      <c r="AA74" s="7">
        <v>48.4</v>
      </c>
      <c r="AB74" s="7">
        <v>1.8117307975690899</v>
      </c>
      <c r="AC74" s="7">
        <v>2.1144895569411699</v>
      </c>
      <c r="AD74" s="13">
        <v>48.1</v>
      </c>
      <c r="AE74" s="6">
        <v>1.8433660740233699</v>
      </c>
      <c r="AF74" s="13">
        <v>48.1</v>
      </c>
      <c r="AG74" s="6">
        <v>2.0393689155840899</v>
      </c>
      <c r="AH74" s="13">
        <v>47.5</v>
      </c>
      <c r="AI74" s="6">
        <v>113.39631072308499</v>
      </c>
      <c r="AJ74" s="6">
        <v>5.8999999999999999E-3</v>
      </c>
      <c r="AK74" s="6">
        <v>3.8999999999999998E-3</v>
      </c>
      <c r="AL74" s="33">
        <f t="shared" si="7"/>
        <v>48.4</v>
      </c>
      <c r="AM74" s="33">
        <f t="shared" si="8"/>
        <v>1.8117307975690899</v>
      </c>
      <c r="AN74" s="29">
        <f t="shared" si="9"/>
        <v>788</v>
      </c>
      <c r="AO74" s="29">
        <f t="shared" si="10"/>
        <v>1.6779999999999999</v>
      </c>
      <c r="AP74" s="29">
        <f t="shared" si="11"/>
        <v>8.4000000000000005E-2</v>
      </c>
      <c r="AQ74" s="34">
        <f t="shared" si="12"/>
        <v>0.59594755661501786</v>
      </c>
    </row>
    <row r="75" spans="1:43" x14ac:dyDescent="0.75">
      <c r="A75" s="5" t="s">
        <v>103</v>
      </c>
      <c r="B75" s="22">
        <v>930</v>
      </c>
      <c r="C75" s="22">
        <v>1.794</v>
      </c>
      <c r="D75" s="22">
        <v>9.7000000000000003E-2</v>
      </c>
      <c r="E75" s="22">
        <v>4760</v>
      </c>
      <c r="F75" s="20">
        <v>31.4465408805031</v>
      </c>
      <c r="G75" s="22">
        <v>1.2503351377796399</v>
      </c>
      <c r="H75" s="18">
        <v>5.04E-2</v>
      </c>
      <c r="I75" s="15">
        <v>2.3972270121977602E-3</v>
      </c>
      <c r="J75" s="24">
        <v>0.18315999999999999</v>
      </c>
      <c r="K75" s="18">
        <v>0.22059999999999999</v>
      </c>
      <c r="L75" s="15">
        <v>9.7517484136742903E-3</v>
      </c>
      <c r="M75" s="18">
        <v>3.1800000000000002E-2</v>
      </c>
      <c r="N75" s="15">
        <v>1.2643889047282799E-3</v>
      </c>
      <c r="O75" s="24">
        <v>0.74050000000000005</v>
      </c>
      <c r="P75" s="10">
        <v>201.7</v>
      </c>
      <c r="Q75" s="6">
        <v>7.9360951255930097</v>
      </c>
      <c r="R75" s="6">
        <v>9.1182679651785801</v>
      </c>
      <c r="S75" s="10">
        <v>202.2</v>
      </c>
      <c r="T75" s="6">
        <v>8.0926247473420005</v>
      </c>
      <c r="U75" s="6">
        <v>9.0934631391890708</v>
      </c>
      <c r="V75" s="10">
        <v>204</v>
      </c>
      <c r="W75" s="6">
        <v>115.35093613535</v>
      </c>
      <c r="X75" s="6">
        <v>118.593739428052</v>
      </c>
      <c r="Y75" s="6">
        <v>0.247279920870426</v>
      </c>
      <c r="Z75" s="6">
        <v>1.12745098039217</v>
      </c>
      <c r="AA75" s="7">
        <v>201.7</v>
      </c>
      <c r="AB75" s="7">
        <v>7.9360951255930097</v>
      </c>
      <c r="AC75" s="7">
        <v>9.1182679651785801</v>
      </c>
      <c r="AD75" s="13">
        <v>201.5</v>
      </c>
      <c r="AE75" s="6">
        <v>7.9719693829355096</v>
      </c>
      <c r="AF75" s="13">
        <v>199.7</v>
      </c>
      <c r="AG75" s="6">
        <v>7.7688071993898902</v>
      </c>
      <c r="AH75" s="13">
        <v>185</v>
      </c>
      <c r="AI75" s="6">
        <v>107.476725235288</v>
      </c>
      <c r="AJ75" s="6">
        <v>8.9999999999999998E-4</v>
      </c>
      <c r="AK75" s="6">
        <v>1.9E-3</v>
      </c>
      <c r="AL75" s="33">
        <f t="shared" si="7"/>
        <v>201.7</v>
      </c>
      <c r="AM75" s="33">
        <f t="shared" si="8"/>
        <v>7.9360951255930097</v>
      </c>
      <c r="AN75" s="29">
        <f t="shared" si="9"/>
        <v>930</v>
      </c>
      <c r="AO75" s="29">
        <f t="shared" si="10"/>
        <v>1.794</v>
      </c>
      <c r="AP75" s="29">
        <f t="shared" si="11"/>
        <v>9.7000000000000003E-2</v>
      </c>
      <c r="AQ75" s="34">
        <f t="shared" si="12"/>
        <v>0.55741360089186176</v>
      </c>
    </row>
    <row r="76" spans="1:43" x14ac:dyDescent="0.75">
      <c r="A76" s="5" t="s">
        <v>104</v>
      </c>
      <c r="B76" s="22">
        <v>652</v>
      </c>
      <c r="C76" s="22">
        <v>1.298</v>
      </c>
      <c r="D76" s="22">
        <v>6.9000000000000006E-2</v>
      </c>
      <c r="E76" s="22">
        <v>4520</v>
      </c>
      <c r="F76" s="20">
        <v>25.380710659898501</v>
      </c>
      <c r="G76" s="22">
        <v>1.08523389392457</v>
      </c>
      <c r="H76" s="18">
        <v>5.6300000000000003E-2</v>
      </c>
      <c r="I76" s="15">
        <v>2.8512259329941999E-3</v>
      </c>
      <c r="J76" s="24">
        <v>0.40075</v>
      </c>
      <c r="K76" s="18">
        <v>0.30399999999999999</v>
      </c>
      <c r="L76" s="15">
        <v>1.32514381166724E-2</v>
      </c>
      <c r="M76" s="18">
        <v>3.9399999999999998E-2</v>
      </c>
      <c r="N76" s="15">
        <v>1.6846736875727501E-3</v>
      </c>
      <c r="O76" s="24">
        <v>0.71487000000000001</v>
      </c>
      <c r="P76" s="10">
        <v>249</v>
      </c>
      <c r="Q76" s="6">
        <v>10.383473919809299</v>
      </c>
      <c r="R76" s="6">
        <v>11.760746532740599</v>
      </c>
      <c r="S76" s="10">
        <v>269</v>
      </c>
      <c r="T76" s="6">
        <v>10.2737529973493</v>
      </c>
      <c r="U76" s="6">
        <v>11.5831747963277</v>
      </c>
      <c r="V76" s="10">
        <v>451</v>
      </c>
      <c r="W76" s="6">
        <v>404.11589826698298</v>
      </c>
      <c r="X76" s="6">
        <v>416.08404199241801</v>
      </c>
      <c r="Y76" s="6">
        <v>7.43494423791822</v>
      </c>
      <c r="Z76" s="6">
        <v>44.7893569844789</v>
      </c>
      <c r="AA76" s="7">
        <v>249</v>
      </c>
      <c r="AB76" s="7">
        <v>10.383473919809299</v>
      </c>
      <c r="AC76" s="7">
        <v>11.760746532740599</v>
      </c>
      <c r="AD76" s="13">
        <v>247</v>
      </c>
      <c r="AE76" s="6">
        <v>10.383473919809299</v>
      </c>
      <c r="AF76" s="13">
        <v>245</v>
      </c>
      <c r="AG76" s="6">
        <v>10.648145408968899</v>
      </c>
      <c r="AH76" s="13">
        <v>235</v>
      </c>
      <c r="AI76" s="6">
        <v>401.37590639216302</v>
      </c>
      <c r="AJ76" s="6">
        <v>7.1000000000000004E-3</v>
      </c>
      <c r="AK76" s="6">
        <v>2.3E-3</v>
      </c>
      <c r="AL76" s="33">
        <f t="shared" si="7"/>
        <v>249</v>
      </c>
      <c r="AM76" s="33">
        <f t="shared" si="8"/>
        <v>10.383473919809299</v>
      </c>
      <c r="AN76" s="29">
        <f t="shared" si="9"/>
        <v>652</v>
      </c>
      <c r="AO76" s="29">
        <f t="shared" si="10"/>
        <v>1.298</v>
      </c>
      <c r="AP76" s="29">
        <f t="shared" si="11"/>
        <v>6.9000000000000006E-2</v>
      </c>
      <c r="AQ76" s="34">
        <f t="shared" si="12"/>
        <v>0.77041602465331271</v>
      </c>
    </row>
    <row r="77" spans="1:43" x14ac:dyDescent="0.75">
      <c r="A77" s="5" t="s">
        <v>105</v>
      </c>
      <c r="B77" s="22">
        <v>1460</v>
      </c>
      <c r="C77" s="22">
        <v>2.74</v>
      </c>
      <c r="D77" s="22">
        <v>0.14000000000000001</v>
      </c>
      <c r="E77" s="22">
        <v>1860</v>
      </c>
      <c r="F77" s="20">
        <v>144.09221902017299</v>
      </c>
      <c r="G77" s="22">
        <v>5.6431696458079301</v>
      </c>
      <c r="H77" s="18">
        <v>5.7599999999999998E-2</v>
      </c>
      <c r="I77" s="15">
        <v>5.5526724362092101E-3</v>
      </c>
      <c r="J77" s="24">
        <v>0.37491999999999998</v>
      </c>
      <c r="K77" s="18">
        <v>5.4899999999999997E-2</v>
      </c>
      <c r="L77" s="15">
        <v>2.5278972131200098E-3</v>
      </c>
      <c r="M77" s="18">
        <v>6.94E-3</v>
      </c>
      <c r="N77" s="15">
        <v>2.7179536555283499E-4</v>
      </c>
      <c r="O77" s="24">
        <v>0.29981999999999998</v>
      </c>
      <c r="P77" s="10">
        <v>44.6</v>
      </c>
      <c r="Q77" s="6">
        <v>1.73985950378214</v>
      </c>
      <c r="R77" s="6">
        <v>2.0088189799174798</v>
      </c>
      <c r="S77" s="10">
        <v>54.2</v>
      </c>
      <c r="T77" s="6">
        <v>2.4336566667241502</v>
      </c>
      <c r="U77" s="6">
        <v>2.7108937834635101</v>
      </c>
      <c r="V77" s="10">
        <v>490</v>
      </c>
      <c r="W77" s="6">
        <v>71.702305415932202</v>
      </c>
      <c r="X77" s="6">
        <v>71.769253109347204</v>
      </c>
      <c r="Y77" s="6">
        <v>17.712177121771202</v>
      </c>
      <c r="Z77" s="6">
        <v>90.897959183673507</v>
      </c>
      <c r="AA77" s="7">
        <v>44.6</v>
      </c>
      <c r="AB77" s="7">
        <v>1.73985950378214</v>
      </c>
      <c r="AC77" s="7">
        <v>2.0088189799174798</v>
      </c>
      <c r="AD77" s="13">
        <v>44</v>
      </c>
      <c r="AE77" s="6">
        <v>1.73985950378214</v>
      </c>
      <c r="AF77" s="13">
        <v>44</v>
      </c>
      <c r="AG77" s="6">
        <v>2.0871235640207999</v>
      </c>
      <c r="AH77" s="13">
        <v>44.6</v>
      </c>
      <c r="AI77" s="6">
        <v>25.077389855398099</v>
      </c>
      <c r="AJ77" s="6">
        <v>1.38E-2</v>
      </c>
      <c r="AK77" s="6">
        <v>3.8E-3</v>
      </c>
      <c r="AL77" s="33">
        <f t="shared" si="7"/>
        <v>44.6</v>
      </c>
      <c r="AM77" s="33">
        <f t="shared" si="8"/>
        <v>1.73985950378214</v>
      </c>
      <c r="AN77" s="29">
        <f t="shared" si="9"/>
        <v>1460</v>
      </c>
      <c r="AO77" s="29">
        <f t="shared" si="10"/>
        <v>2.74</v>
      </c>
      <c r="AP77" s="29">
        <f t="shared" si="11"/>
        <v>0.14000000000000001</v>
      </c>
      <c r="AQ77" s="34">
        <f t="shared" si="12"/>
        <v>0.36496350364963503</v>
      </c>
    </row>
    <row r="78" spans="1:43" x14ac:dyDescent="0.75">
      <c r="A78" s="5" t="s">
        <v>106</v>
      </c>
      <c r="B78" s="22">
        <v>2470</v>
      </c>
      <c r="C78" s="22">
        <v>1.3340000000000001</v>
      </c>
      <c r="D78" s="22">
        <v>6.4000000000000001E-2</v>
      </c>
      <c r="E78" s="22">
        <v>2580</v>
      </c>
      <c r="F78" s="20">
        <v>139.082058414465</v>
      </c>
      <c r="G78" s="22">
        <v>5.2620947032381098</v>
      </c>
      <c r="H78" s="18">
        <v>4.5199999999999997E-2</v>
      </c>
      <c r="I78" s="15">
        <v>3.4046613948234502E-3</v>
      </c>
      <c r="J78" s="24">
        <v>0.30342000000000002</v>
      </c>
      <c r="K78" s="18">
        <v>4.4699999999999997E-2</v>
      </c>
      <c r="L78" s="15">
        <v>1.9813363169588201E-3</v>
      </c>
      <c r="M78" s="18">
        <v>7.1900000000000002E-3</v>
      </c>
      <c r="N78" s="15">
        <v>2.7202977398806799E-4</v>
      </c>
      <c r="O78" s="24">
        <v>0.41034999999999999</v>
      </c>
      <c r="P78" s="10">
        <v>46.2</v>
      </c>
      <c r="Q78" s="6">
        <v>1.74996065709432</v>
      </c>
      <c r="R78" s="6">
        <v>2.03568564614068</v>
      </c>
      <c r="S78" s="10">
        <v>44.3</v>
      </c>
      <c r="T78" s="6">
        <v>1.90933204309616</v>
      </c>
      <c r="U78" s="6">
        <v>2.14700228787411</v>
      </c>
      <c r="V78" s="10">
        <v>35</v>
      </c>
      <c r="W78" s="6">
        <v>78.314774957109606</v>
      </c>
      <c r="X78" s="6">
        <v>78.840499541491994</v>
      </c>
      <c r="Y78" s="6">
        <v>-4.2889390519187298</v>
      </c>
      <c r="Z78" s="6">
        <v>-32</v>
      </c>
      <c r="AA78" s="7">
        <v>46.2</v>
      </c>
      <c r="AB78" s="7">
        <v>1.74996065709432</v>
      </c>
      <c r="AC78" s="7">
        <v>2.03568564614068</v>
      </c>
      <c r="AD78" s="13">
        <v>46.3</v>
      </c>
      <c r="AE78" s="6">
        <v>1.74996065709432</v>
      </c>
      <c r="AF78" s="13">
        <v>46.3</v>
      </c>
      <c r="AG78" s="6">
        <v>1.7715159753142899</v>
      </c>
      <c r="AH78" s="13">
        <v>45.5</v>
      </c>
      <c r="AI78" s="6">
        <v>56.970578868243201</v>
      </c>
      <c r="AJ78" s="6">
        <v>-2.3E-3</v>
      </c>
      <c r="AK78" s="6">
        <v>2.5000000000000001E-3</v>
      </c>
      <c r="AL78" s="33">
        <f t="shared" si="7"/>
        <v>46.2</v>
      </c>
      <c r="AM78" s="33">
        <f t="shared" si="8"/>
        <v>1.74996065709432</v>
      </c>
      <c r="AN78" s="29">
        <f t="shared" si="9"/>
        <v>2470</v>
      </c>
      <c r="AO78" s="29">
        <f t="shared" si="10"/>
        <v>1.3340000000000001</v>
      </c>
      <c r="AP78" s="29">
        <f t="shared" si="11"/>
        <v>6.4000000000000001E-2</v>
      </c>
      <c r="AQ78" s="34">
        <f t="shared" si="12"/>
        <v>0.7496251874062968</v>
      </c>
    </row>
    <row r="79" spans="1:43" x14ac:dyDescent="0.75">
      <c r="A79" s="5" t="s">
        <v>107</v>
      </c>
      <c r="B79" s="22">
        <v>2170</v>
      </c>
      <c r="C79" s="22">
        <v>0.84099999999999997</v>
      </c>
      <c r="D79" s="22">
        <v>4.8000000000000001E-2</v>
      </c>
      <c r="E79" s="22">
        <v>2650</v>
      </c>
      <c r="F79" s="20">
        <v>119.4743130227</v>
      </c>
      <c r="G79" s="22">
        <v>4.5304201966619102</v>
      </c>
      <c r="H79" s="18">
        <v>4.6899999999999997E-2</v>
      </c>
      <c r="I79" s="15">
        <v>3.39629145595582E-3</v>
      </c>
      <c r="J79" s="24">
        <v>0.24129</v>
      </c>
      <c r="K79" s="18">
        <v>5.4100000000000002E-2</v>
      </c>
      <c r="L79" s="15">
        <v>2.3173700283079402E-3</v>
      </c>
      <c r="M79" s="18">
        <v>8.3700000000000007E-3</v>
      </c>
      <c r="N79" s="15">
        <v>3.1738719467552399E-4</v>
      </c>
      <c r="O79" s="24">
        <v>0.63888999999999996</v>
      </c>
      <c r="P79" s="10">
        <v>53.8</v>
      </c>
      <c r="Q79" s="6">
        <v>2.0528428639446101</v>
      </c>
      <c r="R79" s="6">
        <v>2.38255277848143</v>
      </c>
      <c r="S79" s="10">
        <v>53.5</v>
      </c>
      <c r="T79" s="6">
        <v>2.2612248435373101</v>
      </c>
      <c r="U79" s="6">
        <v>2.54955628595288</v>
      </c>
      <c r="V79" s="10">
        <v>44</v>
      </c>
      <c r="W79" s="6">
        <v>145.635053587692</v>
      </c>
      <c r="X79" s="6">
        <v>147.376582643533</v>
      </c>
      <c r="Y79" s="6">
        <v>-0.56074766355138195</v>
      </c>
      <c r="Z79" s="6">
        <v>-22.272727272727298</v>
      </c>
      <c r="AA79" s="7">
        <v>53.8</v>
      </c>
      <c r="AB79" s="7">
        <v>2.0528428639446101</v>
      </c>
      <c r="AC79" s="7">
        <v>2.38255277848143</v>
      </c>
      <c r="AD79" s="13">
        <v>53.8</v>
      </c>
      <c r="AE79" s="6">
        <v>2.0528428639446101</v>
      </c>
      <c r="AF79" s="13">
        <v>53.7</v>
      </c>
      <c r="AG79" s="6">
        <v>2.1251677093891499</v>
      </c>
      <c r="AH79" s="13">
        <v>51.4</v>
      </c>
      <c r="AI79" s="6">
        <v>138.66130752120401</v>
      </c>
      <c r="AJ79" s="6">
        <v>-1E-4</v>
      </c>
      <c r="AK79" s="6">
        <v>2E-3</v>
      </c>
      <c r="AL79" s="33">
        <f t="shared" si="7"/>
        <v>53.8</v>
      </c>
      <c r="AM79" s="33">
        <f t="shared" si="8"/>
        <v>2.0528428639446101</v>
      </c>
      <c r="AN79" s="29">
        <f t="shared" si="9"/>
        <v>2170</v>
      </c>
      <c r="AO79" s="29">
        <f t="shared" si="10"/>
        <v>0.84099999999999997</v>
      </c>
      <c r="AP79" s="29">
        <f t="shared" si="11"/>
        <v>4.8000000000000001E-2</v>
      </c>
      <c r="AQ79" s="34">
        <f t="shared" si="12"/>
        <v>1.1890606420927468</v>
      </c>
    </row>
    <row r="80" spans="1:43" x14ac:dyDescent="0.75">
      <c r="A80" s="5" t="s">
        <v>108</v>
      </c>
      <c r="B80" s="22">
        <v>474</v>
      </c>
      <c r="C80" s="22">
        <v>1.361</v>
      </c>
      <c r="D80" s="22">
        <v>6.5000000000000002E-2</v>
      </c>
      <c r="E80" s="22">
        <v>490</v>
      </c>
      <c r="F80" s="20">
        <v>133.511348464619</v>
      </c>
      <c r="G80" s="22">
        <v>5.2918823122760701</v>
      </c>
      <c r="H80" s="18">
        <v>4.53E-2</v>
      </c>
      <c r="I80" s="15">
        <v>1.18996695626332E-2</v>
      </c>
      <c r="J80" s="24">
        <v>-8.9462E-2</v>
      </c>
      <c r="K80" s="18">
        <v>4.6899999999999997E-2</v>
      </c>
      <c r="L80" s="15">
        <v>3.0428386378675999E-3</v>
      </c>
      <c r="M80" s="18">
        <v>7.4900000000000001E-3</v>
      </c>
      <c r="N80" s="15">
        <v>2.9687512690691899E-4</v>
      </c>
      <c r="O80" s="24">
        <v>0.49890000000000001</v>
      </c>
      <c r="P80" s="10">
        <v>48.1</v>
      </c>
      <c r="Q80" s="6">
        <v>1.90252019989984</v>
      </c>
      <c r="R80" s="6">
        <v>2.1892199970867399</v>
      </c>
      <c r="S80" s="10">
        <v>46.5</v>
      </c>
      <c r="T80" s="6">
        <v>2.96485978870711</v>
      </c>
      <c r="U80" s="6">
        <v>3.1380312685301299</v>
      </c>
      <c r="V80" s="10">
        <v>30</v>
      </c>
      <c r="W80" s="6">
        <v>239.60874989241199</v>
      </c>
      <c r="X80" s="6">
        <v>239.80002901440099</v>
      </c>
      <c r="Y80" s="6">
        <v>-3.4408602150537599</v>
      </c>
      <c r="Z80" s="6">
        <v>-60.3333333333333</v>
      </c>
      <c r="AA80" s="7">
        <v>48.1</v>
      </c>
      <c r="AB80" s="7">
        <v>1.90252019989984</v>
      </c>
      <c r="AC80" s="7">
        <v>2.1892199970867399</v>
      </c>
      <c r="AD80" s="13">
        <v>48.2</v>
      </c>
      <c r="AE80" s="6">
        <v>1.90252019989984</v>
      </c>
      <c r="AF80" s="13">
        <v>48.2</v>
      </c>
      <c r="AG80" s="6">
        <v>1.9310058432569099</v>
      </c>
      <c r="AH80" s="13">
        <v>48.1</v>
      </c>
      <c r="AI80" s="6">
        <v>218.78016716559199</v>
      </c>
      <c r="AJ80" s="6">
        <v>-2.0999999999999999E-3</v>
      </c>
      <c r="AK80" s="6">
        <v>4.7000000000000002E-3</v>
      </c>
      <c r="AL80" s="33">
        <f t="shared" si="7"/>
        <v>48.1</v>
      </c>
      <c r="AM80" s="33">
        <f t="shared" si="8"/>
        <v>1.90252019989984</v>
      </c>
      <c r="AN80" s="29">
        <f t="shared" si="9"/>
        <v>474</v>
      </c>
      <c r="AO80" s="29">
        <f t="shared" si="10"/>
        <v>1.361</v>
      </c>
      <c r="AP80" s="29">
        <f t="shared" si="11"/>
        <v>6.5000000000000002E-2</v>
      </c>
      <c r="AQ80" s="34">
        <f t="shared" si="12"/>
        <v>0.73475385745775168</v>
      </c>
    </row>
    <row r="81" spans="1:43" x14ac:dyDescent="0.75">
      <c r="A81" s="5" t="s">
        <v>109</v>
      </c>
      <c r="B81" s="22">
        <v>499</v>
      </c>
      <c r="C81" s="22">
        <v>1.202</v>
      </c>
      <c r="D81" s="22">
        <v>4.2999999999999997E-2</v>
      </c>
      <c r="E81" s="22">
        <v>1080</v>
      </c>
      <c r="F81" s="20">
        <v>132.10039630118899</v>
      </c>
      <c r="G81" s="22">
        <v>5.0416252952293403</v>
      </c>
      <c r="H81" s="18">
        <v>9.5000000000000001E-2</v>
      </c>
      <c r="I81" s="15">
        <v>1.48593747033679E-2</v>
      </c>
      <c r="J81" s="24">
        <v>0.33822999999999998</v>
      </c>
      <c r="K81" s="18">
        <v>9.7000000000000003E-2</v>
      </c>
      <c r="L81" s="15">
        <v>7.5228489344130699E-3</v>
      </c>
      <c r="M81" s="18">
        <v>7.5700000000000003E-3</v>
      </c>
      <c r="N81" s="15">
        <v>2.8890983338058802E-4</v>
      </c>
      <c r="O81" s="24">
        <v>0.18819</v>
      </c>
      <c r="P81" s="10">
        <v>48.6</v>
      </c>
      <c r="Q81" s="6">
        <v>1.8486026551513699</v>
      </c>
      <c r="R81" s="6">
        <v>2.14835657674957</v>
      </c>
      <c r="S81" s="10">
        <v>94</v>
      </c>
      <c r="T81" s="6">
        <v>6.8642846523907002</v>
      </c>
      <c r="U81" s="6">
        <v>7.1579082634259503</v>
      </c>
      <c r="V81" s="10">
        <v>1410</v>
      </c>
      <c r="W81" s="6">
        <v>141.20015878563001</v>
      </c>
      <c r="X81" s="6">
        <v>141.204939053651</v>
      </c>
      <c r="Y81" s="6">
        <v>48.297872340425499</v>
      </c>
      <c r="Z81" s="6">
        <v>96.553191489361694</v>
      </c>
      <c r="AA81" s="7" t="s">
        <v>35</v>
      </c>
      <c r="AB81" s="7" t="s">
        <v>35</v>
      </c>
      <c r="AC81" s="7" t="s">
        <v>35</v>
      </c>
      <c r="AD81" s="13">
        <v>45.8</v>
      </c>
      <c r="AE81" s="6">
        <v>1.8486026551513699</v>
      </c>
      <c r="AF81" s="13">
        <v>45.8</v>
      </c>
      <c r="AG81" s="6">
        <v>3.2822680861024298</v>
      </c>
      <c r="AH81" s="13">
        <v>48.6</v>
      </c>
      <c r="AI81" s="6">
        <v>14.3784464072848</v>
      </c>
      <c r="AJ81" s="6">
        <v>6.2E-2</v>
      </c>
      <c r="AK81" s="6">
        <v>1.4999999999999999E-2</v>
      </c>
      <c r="AL81" s="33" t="str">
        <f t="shared" si="7"/>
        <v>Discordant</v>
      </c>
      <c r="AM81" s="33" t="str">
        <f t="shared" si="8"/>
        <v>Discordant</v>
      </c>
      <c r="AN81" s="29">
        <f t="shared" si="9"/>
        <v>499</v>
      </c>
      <c r="AO81" s="29">
        <f t="shared" si="10"/>
        <v>1.202</v>
      </c>
      <c r="AP81" s="29">
        <f t="shared" si="11"/>
        <v>4.2999999999999997E-2</v>
      </c>
      <c r="AQ81" s="34">
        <f t="shared" si="12"/>
        <v>0.83194675540765395</v>
      </c>
    </row>
    <row r="82" spans="1:43" x14ac:dyDescent="0.75">
      <c r="A82" s="5" t="s">
        <v>110</v>
      </c>
      <c r="B82" s="22">
        <v>127</v>
      </c>
      <c r="C82" s="22">
        <v>1.623</v>
      </c>
      <c r="D82" s="22">
        <v>5.8999999999999997E-2</v>
      </c>
      <c r="E82" s="22">
        <v>4620</v>
      </c>
      <c r="F82" s="20">
        <v>5.7670126874279104</v>
      </c>
      <c r="G82" s="22">
        <v>0.26426216348201598</v>
      </c>
      <c r="H82" s="18">
        <v>7.0999999999999994E-2</v>
      </c>
      <c r="I82" s="15">
        <v>3.4197095890773298E-3</v>
      </c>
      <c r="J82" s="24">
        <v>0.39848</v>
      </c>
      <c r="K82" s="18">
        <v>1.6910000000000001</v>
      </c>
      <c r="L82" s="15">
        <v>7.7401088188797096E-2</v>
      </c>
      <c r="M82" s="18">
        <v>0.1734</v>
      </c>
      <c r="N82" s="15">
        <v>7.9457184562253102E-3</v>
      </c>
      <c r="O82" s="24">
        <v>0.85187999999999997</v>
      </c>
      <c r="P82" s="10">
        <v>1029</v>
      </c>
      <c r="Q82" s="6">
        <v>43.418290820982101</v>
      </c>
      <c r="R82" s="6">
        <v>48.462956892536504</v>
      </c>
      <c r="S82" s="10">
        <v>1002</v>
      </c>
      <c r="T82" s="6">
        <v>28.837008131195599</v>
      </c>
      <c r="U82" s="6">
        <v>32.241468795723797</v>
      </c>
      <c r="V82" s="10">
        <v>949</v>
      </c>
      <c r="W82" s="6">
        <v>94.407539721933006</v>
      </c>
      <c r="X82" s="6">
        <v>96.918447150991696</v>
      </c>
      <c r="Y82" s="6">
        <v>-2.6946107784431099</v>
      </c>
      <c r="Z82" s="6">
        <v>-8.4299262381454305</v>
      </c>
      <c r="AA82" s="7">
        <v>1029</v>
      </c>
      <c r="AB82" s="7">
        <v>43.418290820982101</v>
      </c>
      <c r="AC82" s="7">
        <v>48.462956892536504</v>
      </c>
      <c r="AD82" s="13">
        <v>1027</v>
      </c>
      <c r="AE82" s="6">
        <v>43.418290820982101</v>
      </c>
      <c r="AF82" s="13">
        <v>984</v>
      </c>
      <c r="AG82" s="6">
        <v>30.034480817198101</v>
      </c>
      <c r="AH82" s="13">
        <v>894</v>
      </c>
      <c r="AI82" s="6">
        <v>91.126546935283201</v>
      </c>
      <c r="AJ82" s="6">
        <v>2.5000000000000001E-3</v>
      </c>
      <c r="AK82" s="6">
        <v>1.4E-3</v>
      </c>
      <c r="AL82" s="33">
        <f t="shared" si="7"/>
        <v>1029</v>
      </c>
      <c r="AM82" s="33">
        <f t="shared" si="8"/>
        <v>43.418290820982101</v>
      </c>
      <c r="AN82" s="29">
        <f t="shared" si="9"/>
        <v>127</v>
      </c>
      <c r="AO82" s="29">
        <f t="shared" si="10"/>
        <v>1.623</v>
      </c>
      <c r="AP82" s="29">
        <f t="shared" si="11"/>
        <v>5.8999999999999997E-2</v>
      </c>
      <c r="AQ82" s="34">
        <f t="shared" si="12"/>
        <v>0.61614294516327783</v>
      </c>
    </row>
    <row r="83" spans="1:43" x14ac:dyDescent="0.75">
      <c r="A83" s="5" t="s">
        <v>111</v>
      </c>
      <c r="B83" s="22">
        <v>194</v>
      </c>
      <c r="C83" s="22">
        <v>1.177</v>
      </c>
      <c r="D83" s="22">
        <v>8.5999999999999993E-2</v>
      </c>
      <c r="E83" s="22">
        <v>239</v>
      </c>
      <c r="F83" s="20">
        <v>129.533678756477</v>
      </c>
      <c r="G83" s="22">
        <v>5.8665017496699701</v>
      </c>
      <c r="H83" s="18">
        <v>5.3800000000000001E-2</v>
      </c>
      <c r="I83" s="15">
        <v>2.4624730492956999E-2</v>
      </c>
      <c r="J83" s="24">
        <v>-0.11362</v>
      </c>
      <c r="K83" s="18">
        <v>5.74E-2</v>
      </c>
      <c r="L83" s="15">
        <v>4.94353422437834E-3</v>
      </c>
      <c r="M83" s="18">
        <v>7.7200000000000003E-3</v>
      </c>
      <c r="N83" s="15">
        <v>3.4963411787753101E-4</v>
      </c>
      <c r="O83" s="24">
        <v>0.40581</v>
      </c>
      <c r="P83" s="10">
        <v>49.6</v>
      </c>
      <c r="Q83" s="6">
        <v>2.2542678462813202</v>
      </c>
      <c r="R83" s="6">
        <v>2.5154340049537001</v>
      </c>
      <c r="S83" s="10">
        <v>56.6</v>
      </c>
      <c r="T83" s="6">
        <v>4.7437739345178196</v>
      </c>
      <c r="U83" s="6">
        <v>4.9046041190773702</v>
      </c>
      <c r="V83" s="10">
        <v>280</v>
      </c>
      <c r="W83" s="6">
        <v>270.769404850287</v>
      </c>
      <c r="X83" s="6">
        <v>270.82502811696099</v>
      </c>
      <c r="Y83" s="6">
        <v>12.3674911660777</v>
      </c>
      <c r="Z83" s="6">
        <v>82.285714285714306</v>
      </c>
      <c r="AA83" s="7">
        <v>49.6</v>
      </c>
      <c r="AB83" s="7">
        <v>2.2542678462813202</v>
      </c>
      <c r="AC83" s="7">
        <v>2.5154340049537001</v>
      </c>
      <c r="AD83" s="13">
        <v>49.1</v>
      </c>
      <c r="AE83" s="6">
        <v>2.2542678462813202</v>
      </c>
      <c r="AF83" s="13">
        <v>49.1</v>
      </c>
      <c r="AG83" s="6">
        <v>2.4943819157881002</v>
      </c>
      <c r="AH83" s="13">
        <v>49.6</v>
      </c>
      <c r="AI83" s="6">
        <v>219.32576702927199</v>
      </c>
      <c r="AJ83" s="6">
        <v>8.8000000000000005E-3</v>
      </c>
      <c r="AK83" s="6">
        <v>8.5000000000000006E-3</v>
      </c>
      <c r="AL83" s="33">
        <f t="shared" si="7"/>
        <v>49.6</v>
      </c>
      <c r="AM83" s="33">
        <f t="shared" si="8"/>
        <v>2.2542678462813202</v>
      </c>
      <c r="AN83" s="29">
        <f t="shared" si="9"/>
        <v>194</v>
      </c>
      <c r="AO83" s="29">
        <f t="shared" si="10"/>
        <v>1.177</v>
      </c>
      <c r="AP83" s="29">
        <f t="shared" si="11"/>
        <v>8.5999999999999993E-2</v>
      </c>
      <c r="AQ83" s="34">
        <f t="shared" si="12"/>
        <v>0.84961767204757854</v>
      </c>
    </row>
    <row r="84" spans="1:43" x14ac:dyDescent="0.75">
      <c r="A84" s="5" t="s">
        <v>112</v>
      </c>
      <c r="B84" s="22">
        <v>748</v>
      </c>
      <c r="C84" s="22">
        <v>0.97199999999999998</v>
      </c>
      <c r="D84" s="22">
        <v>3.9E-2</v>
      </c>
      <c r="E84" s="22">
        <v>816</v>
      </c>
      <c r="F84" s="20">
        <v>132.97872340425499</v>
      </c>
      <c r="G84" s="22">
        <v>4.7721976660378402</v>
      </c>
      <c r="H84" s="18">
        <v>4.5600000000000002E-2</v>
      </c>
      <c r="I84" s="15">
        <v>8.0169908107445408E-3</v>
      </c>
      <c r="J84" s="24">
        <v>0.49428</v>
      </c>
      <c r="K84" s="18">
        <v>4.7199999999999999E-2</v>
      </c>
      <c r="L84" s="15">
        <v>2.1648790724656999E-3</v>
      </c>
      <c r="M84" s="18">
        <v>7.5199999999999998E-3</v>
      </c>
      <c r="N84" s="15">
        <v>2.69869686893506E-4</v>
      </c>
      <c r="O84" s="24">
        <v>0.21706</v>
      </c>
      <c r="P84" s="10">
        <v>48.3</v>
      </c>
      <c r="Q84" s="6">
        <v>1.7226117711071101</v>
      </c>
      <c r="R84" s="6">
        <v>2.03711515049815</v>
      </c>
      <c r="S84" s="10">
        <v>46.8</v>
      </c>
      <c r="T84" s="6">
        <v>2.08721502012965</v>
      </c>
      <c r="U84" s="6">
        <v>2.3294341961134299</v>
      </c>
      <c r="V84" s="10">
        <v>16</v>
      </c>
      <c r="W84" s="6">
        <v>176.377065423906</v>
      </c>
      <c r="X84" s="6">
        <v>176.711021162756</v>
      </c>
      <c r="Y84" s="6">
        <v>-3.2051282051282199</v>
      </c>
      <c r="Z84" s="6">
        <v>-201.875</v>
      </c>
      <c r="AA84" s="7">
        <v>48.3</v>
      </c>
      <c r="AB84" s="7">
        <v>1.7226117711071101</v>
      </c>
      <c r="AC84" s="7">
        <v>2.03711515049815</v>
      </c>
      <c r="AD84" s="13">
        <v>48.4</v>
      </c>
      <c r="AE84" s="6">
        <v>1.7226117711071101</v>
      </c>
      <c r="AF84" s="13">
        <v>48.3</v>
      </c>
      <c r="AG84" s="6">
        <v>1.7573464485566901</v>
      </c>
      <c r="AH84" s="13">
        <v>43.6</v>
      </c>
      <c r="AI84" s="6">
        <v>166.80037831956099</v>
      </c>
      <c r="AJ84" s="6">
        <v>-1.6999999999999999E-3</v>
      </c>
      <c r="AK84" s="6">
        <v>2.7000000000000001E-3</v>
      </c>
      <c r="AL84" s="33">
        <f t="shared" si="7"/>
        <v>48.3</v>
      </c>
      <c r="AM84" s="33">
        <f t="shared" si="8"/>
        <v>1.7226117711071101</v>
      </c>
      <c r="AN84" s="29">
        <f t="shared" si="9"/>
        <v>748</v>
      </c>
      <c r="AO84" s="29">
        <f t="shared" si="10"/>
        <v>0.97199999999999998</v>
      </c>
      <c r="AP84" s="29">
        <f t="shared" si="11"/>
        <v>3.9E-2</v>
      </c>
      <c r="AQ84" s="34">
        <f t="shared" si="12"/>
        <v>1.0288065843621399</v>
      </c>
    </row>
    <row r="85" spans="1:43" x14ac:dyDescent="0.75">
      <c r="A85" s="5" t="s">
        <v>113</v>
      </c>
      <c r="B85" s="22">
        <v>1210</v>
      </c>
      <c r="C85" s="22">
        <v>1.232</v>
      </c>
      <c r="D85" s="22">
        <v>4.1000000000000002E-2</v>
      </c>
      <c r="E85" s="22">
        <v>1250</v>
      </c>
      <c r="F85" s="20">
        <v>151.28593040847201</v>
      </c>
      <c r="G85" s="22">
        <v>5.3877920343521204</v>
      </c>
      <c r="H85" s="18">
        <v>4.7600000000000003E-2</v>
      </c>
      <c r="I85" s="15">
        <v>6.0389625215429704E-3</v>
      </c>
      <c r="J85" s="24">
        <v>0.32488</v>
      </c>
      <c r="K85" s="18">
        <v>4.3299999999999998E-2</v>
      </c>
      <c r="L85" s="15">
        <v>1.8334679623325701E-3</v>
      </c>
      <c r="M85" s="18">
        <v>6.6100000000000004E-3</v>
      </c>
      <c r="N85" s="15">
        <v>2.3540394834411599E-4</v>
      </c>
      <c r="O85" s="24">
        <v>0.28188999999999997</v>
      </c>
      <c r="P85" s="10">
        <v>42.5</v>
      </c>
      <c r="Q85" s="6">
        <v>1.5013588119452701</v>
      </c>
      <c r="R85" s="6">
        <v>1.7802571768990201</v>
      </c>
      <c r="S85" s="10">
        <v>43</v>
      </c>
      <c r="T85" s="6">
        <v>1.7657682309422</v>
      </c>
      <c r="U85" s="6">
        <v>2.0062386194058299</v>
      </c>
      <c r="V85" s="10">
        <v>74</v>
      </c>
      <c r="W85" s="6">
        <v>1694.42506783059</v>
      </c>
      <c r="X85" s="6">
        <v>1701.3829754772501</v>
      </c>
      <c r="Y85" s="6">
        <v>1.16279069767442</v>
      </c>
      <c r="Z85" s="6">
        <v>42.5675675675676</v>
      </c>
      <c r="AA85" s="7">
        <v>42.5</v>
      </c>
      <c r="AB85" s="7">
        <v>1.5013588119452701</v>
      </c>
      <c r="AC85" s="7">
        <v>1.7802571768990201</v>
      </c>
      <c r="AD85" s="13">
        <v>42.4</v>
      </c>
      <c r="AE85" s="6">
        <v>1.5272224075771399</v>
      </c>
      <c r="AF85" s="13">
        <v>42.4</v>
      </c>
      <c r="AG85" s="6">
        <v>1.6169067522293199</v>
      </c>
      <c r="AH85" s="13">
        <v>42.4</v>
      </c>
      <c r="AI85" s="6">
        <v>1693.6297815114999</v>
      </c>
      <c r="AJ85" s="6">
        <v>1E-3</v>
      </c>
      <c r="AK85" s="6">
        <v>2.3999999999999998E-3</v>
      </c>
      <c r="AL85" s="33">
        <f t="shared" si="7"/>
        <v>42.5</v>
      </c>
      <c r="AM85" s="33">
        <f t="shared" si="8"/>
        <v>1.5013588119452701</v>
      </c>
      <c r="AN85" s="29">
        <f t="shared" si="9"/>
        <v>1210</v>
      </c>
      <c r="AO85" s="29">
        <f t="shared" si="10"/>
        <v>1.232</v>
      </c>
      <c r="AP85" s="29">
        <f t="shared" si="11"/>
        <v>4.1000000000000002E-2</v>
      </c>
      <c r="AQ85" s="34">
        <f t="shared" si="12"/>
        <v>0.81168831168831168</v>
      </c>
    </row>
    <row r="86" spans="1:43" x14ac:dyDescent="0.75">
      <c r="A86" s="5" t="s">
        <v>114</v>
      </c>
      <c r="B86" s="22">
        <v>78.900000000000006</v>
      </c>
      <c r="C86" s="22">
        <v>1.43</v>
      </c>
      <c r="D86" s="22">
        <v>6.4000000000000001E-2</v>
      </c>
      <c r="E86" s="22">
        <v>663</v>
      </c>
      <c r="F86" s="20">
        <v>101.729399796541</v>
      </c>
      <c r="G86" s="22">
        <v>5.4162509038096198</v>
      </c>
      <c r="H86" s="18">
        <v>0.26200000000000001</v>
      </c>
      <c r="I86" s="15">
        <v>5.6703039737062998E-2</v>
      </c>
      <c r="J86" s="24">
        <v>-0.32600000000000001</v>
      </c>
      <c r="K86" s="18">
        <v>0.38100000000000001</v>
      </c>
      <c r="L86" s="15">
        <v>4.0709268595861499E-2</v>
      </c>
      <c r="M86" s="18">
        <v>9.8300000000000002E-3</v>
      </c>
      <c r="N86" s="15">
        <v>5.2336636695913001E-4</v>
      </c>
      <c r="O86" s="24">
        <v>0.57904</v>
      </c>
      <c r="P86" s="10">
        <v>63.1</v>
      </c>
      <c r="Q86" s="6">
        <v>3.32121223750381</v>
      </c>
      <c r="R86" s="6">
        <v>3.6113280406758599</v>
      </c>
      <c r="S86" s="10">
        <v>321</v>
      </c>
      <c r="T86" s="6">
        <v>29.170299519751399</v>
      </c>
      <c r="U86" s="6">
        <v>29.849412772813601</v>
      </c>
      <c r="V86" s="10">
        <v>3220</v>
      </c>
      <c r="W86" s="6">
        <v>147.53134142040599</v>
      </c>
      <c r="X86" s="6">
        <v>147.53426019890301</v>
      </c>
      <c r="Y86" s="6">
        <v>80.342679127725901</v>
      </c>
      <c r="Z86" s="6">
        <v>98.0403726708075</v>
      </c>
      <c r="AA86" s="7" t="s">
        <v>35</v>
      </c>
      <c r="AB86" s="7" t="s">
        <v>35</v>
      </c>
      <c r="AC86" s="7" t="s">
        <v>35</v>
      </c>
      <c r="AD86" s="13">
        <v>44.5</v>
      </c>
      <c r="AE86" s="6">
        <v>3.0854174314904399</v>
      </c>
      <c r="AF86" s="13">
        <v>45.8</v>
      </c>
      <c r="AG86" s="6">
        <v>9.9946612785031892</v>
      </c>
      <c r="AH86" s="13">
        <v>63.2</v>
      </c>
      <c r="AI86" s="6">
        <v>16.977925412265801</v>
      </c>
      <c r="AJ86" s="6">
        <v>0.27700000000000002</v>
      </c>
      <c r="AK86" s="6">
        <v>0.04</v>
      </c>
      <c r="AL86" s="33" t="str">
        <f t="shared" si="7"/>
        <v>Discordant</v>
      </c>
      <c r="AM86" s="33" t="str">
        <f t="shared" si="8"/>
        <v>Discordant</v>
      </c>
      <c r="AN86" s="29">
        <f t="shared" si="9"/>
        <v>78.900000000000006</v>
      </c>
      <c r="AO86" s="29">
        <f t="shared" si="10"/>
        <v>1.43</v>
      </c>
      <c r="AP86" s="29">
        <f t="shared" si="11"/>
        <v>6.4000000000000001E-2</v>
      </c>
      <c r="AQ86" s="34">
        <f t="shared" si="12"/>
        <v>0.69930069930069938</v>
      </c>
    </row>
    <row r="87" spans="1:43" x14ac:dyDescent="0.75">
      <c r="A87" s="5" t="s">
        <v>115</v>
      </c>
      <c r="B87" s="22">
        <v>937</v>
      </c>
      <c r="C87" s="22">
        <v>1.732</v>
      </c>
      <c r="D87" s="22">
        <v>7.2999999999999995E-2</v>
      </c>
      <c r="E87" s="22">
        <v>10600</v>
      </c>
      <c r="F87" s="20">
        <v>18.939393939393899</v>
      </c>
      <c r="G87" s="22">
        <v>0.70668969228122402</v>
      </c>
      <c r="H87" s="18">
        <v>6.2600000000000003E-2</v>
      </c>
      <c r="I87" s="15">
        <v>3.0654804025466598E-3</v>
      </c>
      <c r="J87" s="24">
        <v>-0.42181000000000002</v>
      </c>
      <c r="K87" s="18">
        <v>0.45400000000000001</v>
      </c>
      <c r="L87" s="15">
        <v>2.8100949257275899E-2</v>
      </c>
      <c r="M87" s="18">
        <v>5.28E-2</v>
      </c>
      <c r="N87" s="15">
        <v>1.97013779172929E-3</v>
      </c>
      <c r="O87" s="24">
        <v>0.66303999999999996</v>
      </c>
      <c r="P87" s="10">
        <v>331.6</v>
      </c>
      <c r="Q87" s="6">
        <v>12.064292166473001</v>
      </c>
      <c r="R87" s="6">
        <v>14.1043748989985</v>
      </c>
      <c r="S87" s="10">
        <v>378</v>
      </c>
      <c r="T87" s="6">
        <v>18.856208847907599</v>
      </c>
      <c r="U87" s="6">
        <v>20.171689389794199</v>
      </c>
      <c r="V87" s="10">
        <v>700</v>
      </c>
      <c r="W87" s="6">
        <v>447.84458405295601</v>
      </c>
      <c r="X87" s="6">
        <v>494.73059882031998</v>
      </c>
      <c r="Y87" s="6">
        <v>12.2751322751323</v>
      </c>
      <c r="Z87" s="6">
        <v>52.628571428571398</v>
      </c>
      <c r="AA87" s="7">
        <v>331.6</v>
      </c>
      <c r="AB87" s="7">
        <v>12.064292166473001</v>
      </c>
      <c r="AC87" s="7">
        <v>14.1043748989985</v>
      </c>
      <c r="AD87" s="13">
        <v>326.8</v>
      </c>
      <c r="AE87" s="6">
        <v>11.8867550440826</v>
      </c>
      <c r="AF87" s="13">
        <v>326.2</v>
      </c>
      <c r="AG87" s="6">
        <v>12.274525738940399</v>
      </c>
      <c r="AH87" s="13">
        <v>328</v>
      </c>
      <c r="AI87" s="6">
        <v>438.42605358893201</v>
      </c>
      <c r="AJ87" s="6">
        <v>1.2500000000000001E-2</v>
      </c>
      <c r="AK87" s="6">
        <v>5.5999999999999999E-3</v>
      </c>
      <c r="AL87" s="33">
        <f t="shared" si="7"/>
        <v>331.6</v>
      </c>
      <c r="AM87" s="33">
        <f t="shared" si="8"/>
        <v>12.064292166473001</v>
      </c>
      <c r="AN87" s="29">
        <f t="shared" si="9"/>
        <v>937</v>
      </c>
      <c r="AO87" s="29">
        <f t="shared" si="10"/>
        <v>1.732</v>
      </c>
      <c r="AP87" s="29">
        <f t="shared" si="11"/>
        <v>7.2999999999999995E-2</v>
      </c>
      <c r="AQ87" s="34">
        <f t="shared" si="12"/>
        <v>0.57736720554272514</v>
      </c>
    </row>
    <row r="88" spans="1:43" x14ac:dyDescent="0.75">
      <c r="A88" s="5" t="s">
        <v>116</v>
      </c>
      <c r="B88" s="22">
        <v>611</v>
      </c>
      <c r="C88" s="22">
        <v>1.587</v>
      </c>
      <c r="D88" s="22">
        <v>7.0000000000000007E-2</v>
      </c>
      <c r="E88" s="22">
        <v>726</v>
      </c>
      <c r="F88" s="20">
        <v>135.31799729363999</v>
      </c>
      <c r="G88" s="22">
        <v>5.5206740285976403</v>
      </c>
      <c r="H88" s="18">
        <v>5.2499999999999998E-2</v>
      </c>
      <c r="I88" s="15">
        <v>1.0231898346745901E-2</v>
      </c>
      <c r="J88" s="24">
        <v>0.16044</v>
      </c>
      <c r="K88" s="18">
        <v>5.33E-2</v>
      </c>
      <c r="L88" s="15">
        <v>3.0705426928964801E-3</v>
      </c>
      <c r="M88" s="18">
        <v>7.3899999999999999E-3</v>
      </c>
      <c r="N88" s="15">
        <v>3.0149560211717701E-4</v>
      </c>
      <c r="O88" s="24">
        <v>0.41292000000000001</v>
      </c>
      <c r="P88" s="10">
        <v>47.5</v>
      </c>
      <c r="Q88" s="6">
        <v>1.92200625240793</v>
      </c>
      <c r="R88" s="6">
        <v>2.1991635907442899</v>
      </c>
      <c r="S88" s="10">
        <v>52.7</v>
      </c>
      <c r="T88" s="6">
        <v>2.9328675205853201</v>
      </c>
      <c r="U88" s="6">
        <v>3.1543838337232901</v>
      </c>
      <c r="V88" s="10">
        <v>270</v>
      </c>
      <c r="W88" s="6">
        <v>142.43976545011799</v>
      </c>
      <c r="X88" s="6">
        <v>142.587273680057</v>
      </c>
      <c r="Y88" s="6">
        <v>9.8671726755218305</v>
      </c>
      <c r="Z88" s="6">
        <v>82.407407407407405</v>
      </c>
      <c r="AA88" s="7">
        <v>47.5</v>
      </c>
      <c r="AB88" s="7">
        <v>1.92200625240793</v>
      </c>
      <c r="AC88" s="7">
        <v>2.1991635907442899</v>
      </c>
      <c r="AD88" s="13">
        <v>47.1</v>
      </c>
      <c r="AE88" s="6">
        <v>1.95948412453257</v>
      </c>
      <c r="AF88" s="13">
        <v>47.1</v>
      </c>
      <c r="AG88" s="6">
        <v>2.1696985719920399</v>
      </c>
      <c r="AH88" s="13">
        <v>47.3</v>
      </c>
      <c r="AI88" s="6">
        <v>109.077015459191</v>
      </c>
      <c r="AJ88" s="6">
        <v>7.1000000000000004E-3</v>
      </c>
      <c r="AK88" s="6">
        <v>4.7999999999999996E-3</v>
      </c>
      <c r="AL88" s="33">
        <f t="shared" si="7"/>
        <v>47.5</v>
      </c>
      <c r="AM88" s="33">
        <f t="shared" si="8"/>
        <v>1.92200625240793</v>
      </c>
      <c r="AN88" s="29">
        <f t="shared" si="9"/>
        <v>611</v>
      </c>
      <c r="AO88" s="29">
        <f t="shared" si="10"/>
        <v>1.587</v>
      </c>
      <c r="AP88" s="29">
        <f t="shared" si="11"/>
        <v>7.0000000000000007E-2</v>
      </c>
      <c r="AQ88" s="34">
        <f t="shared" si="12"/>
        <v>0.63011972274732198</v>
      </c>
    </row>
    <row r="89" spans="1:43" x14ac:dyDescent="0.75">
      <c r="A89" s="5" t="s">
        <v>117</v>
      </c>
      <c r="B89" s="22">
        <v>557</v>
      </c>
      <c r="C89" s="22">
        <v>2.7069999999999999</v>
      </c>
      <c r="D89" s="22">
        <v>8.7999999999999995E-2</v>
      </c>
      <c r="E89" s="22">
        <v>3670</v>
      </c>
      <c r="F89" s="20">
        <v>25.839793281653701</v>
      </c>
      <c r="G89" s="22">
        <v>0.93124055492448898</v>
      </c>
      <c r="H89" s="18">
        <v>5.45E-2</v>
      </c>
      <c r="I89" s="15">
        <v>3.17736209748384E-3</v>
      </c>
      <c r="J89" s="24">
        <v>0.11473999999999999</v>
      </c>
      <c r="K89" s="18">
        <v>0.29099999999999998</v>
      </c>
      <c r="L89" s="15">
        <v>1.2891055224844799E-2</v>
      </c>
      <c r="M89" s="18">
        <v>3.8699999999999998E-2</v>
      </c>
      <c r="N89" s="15">
        <v>1.39470966670486E-3</v>
      </c>
      <c r="O89" s="24">
        <v>0.56001999999999996</v>
      </c>
      <c r="P89" s="10">
        <v>245</v>
      </c>
      <c r="Q89" s="6">
        <v>8.7083639312191305</v>
      </c>
      <c r="R89" s="6">
        <v>10.261570194954</v>
      </c>
      <c r="S89" s="10">
        <v>259</v>
      </c>
      <c r="T89" s="6">
        <v>10.437262615807599</v>
      </c>
      <c r="U89" s="6">
        <v>11.6486811957213</v>
      </c>
      <c r="V89" s="10">
        <v>377</v>
      </c>
      <c r="W89" s="6">
        <v>262.05356071308898</v>
      </c>
      <c r="X89" s="6">
        <v>267.55055233327897</v>
      </c>
      <c r="Y89" s="6">
        <v>5.4054054054053999</v>
      </c>
      <c r="Z89" s="6">
        <v>35.013262599469499</v>
      </c>
      <c r="AA89" s="7">
        <v>245</v>
      </c>
      <c r="AB89" s="7">
        <v>8.7083639312191305</v>
      </c>
      <c r="AC89" s="7">
        <v>10.261570194954</v>
      </c>
      <c r="AD89" s="13">
        <v>243.8</v>
      </c>
      <c r="AE89" s="6">
        <v>8.7083639312191305</v>
      </c>
      <c r="AF89" s="13">
        <v>241.8</v>
      </c>
      <c r="AG89" s="6">
        <v>8.7881426314856093</v>
      </c>
      <c r="AH89" s="13">
        <v>230</v>
      </c>
      <c r="AI89" s="6">
        <v>257.16856083590102</v>
      </c>
      <c r="AJ89" s="6">
        <v>4.8999999999999998E-3</v>
      </c>
      <c r="AK89" s="6">
        <v>2.3E-3</v>
      </c>
      <c r="AL89" s="33">
        <f t="shared" si="7"/>
        <v>245</v>
      </c>
      <c r="AM89" s="33">
        <f t="shared" si="8"/>
        <v>8.7083639312191305</v>
      </c>
      <c r="AN89" s="29">
        <f t="shared" si="9"/>
        <v>557</v>
      </c>
      <c r="AO89" s="29">
        <f t="shared" si="10"/>
        <v>2.7069999999999999</v>
      </c>
      <c r="AP89" s="29">
        <f t="shared" si="11"/>
        <v>8.7999999999999995E-2</v>
      </c>
      <c r="AQ89" s="34">
        <f t="shared" si="12"/>
        <v>0.36941263391207979</v>
      </c>
    </row>
    <row r="90" spans="1:43" x14ac:dyDescent="0.75">
      <c r="A90" s="5" t="s">
        <v>118</v>
      </c>
      <c r="B90" s="22">
        <v>582</v>
      </c>
      <c r="C90" s="22">
        <v>1.431</v>
      </c>
      <c r="D90" s="22">
        <v>5.8999999999999997E-2</v>
      </c>
      <c r="E90" s="22">
        <v>1050</v>
      </c>
      <c r="F90" s="20">
        <v>128.53470437018001</v>
      </c>
      <c r="G90" s="22">
        <v>5.3956000437019203</v>
      </c>
      <c r="H90" s="18">
        <v>7.4800000000000005E-2</v>
      </c>
      <c r="I90" s="15">
        <v>1.15851238366565E-2</v>
      </c>
      <c r="J90" s="24">
        <v>0.26623999999999998</v>
      </c>
      <c r="K90" s="18">
        <v>7.9500000000000001E-2</v>
      </c>
      <c r="L90" s="15">
        <v>5.251218687362E-3</v>
      </c>
      <c r="M90" s="18">
        <v>7.7799999999999996E-3</v>
      </c>
      <c r="N90" s="15">
        <v>3.2658703768520699E-4</v>
      </c>
      <c r="O90" s="24">
        <v>0.22706000000000001</v>
      </c>
      <c r="P90" s="10">
        <v>49.9</v>
      </c>
      <c r="Q90" s="6">
        <v>2.0988580463211699</v>
      </c>
      <c r="R90" s="6">
        <v>2.38121342813603</v>
      </c>
      <c r="S90" s="10">
        <v>77.5</v>
      </c>
      <c r="T90" s="6">
        <v>4.9567483003023796</v>
      </c>
      <c r="U90" s="6">
        <v>5.2369268446019799</v>
      </c>
      <c r="V90" s="10">
        <v>970</v>
      </c>
      <c r="W90" s="6">
        <v>135.97505369540499</v>
      </c>
      <c r="X90" s="6">
        <v>135.98511962306401</v>
      </c>
      <c r="Y90" s="6">
        <v>35.612903225806498</v>
      </c>
      <c r="Z90" s="6">
        <v>94.855670103092805</v>
      </c>
      <c r="AA90" s="7" t="s">
        <v>35</v>
      </c>
      <c r="AB90" s="7" t="s">
        <v>35</v>
      </c>
      <c r="AC90" s="7" t="s">
        <v>35</v>
      </c>
      <c r="AD90" s="13">
        <v>48.2</v>
      </c>
      <c r="AE90" s="6">
        <v>2.1384702706858301</v>
      </c>
      <c r="AF90" s="13">
        <v>48.2</v>
      </c>
      <c r="AG90" s="6">
        <v>2.9637803077405298</v>
      </c>
      <c r="AH90" s="13">
        <v>49.9</v>
      </c>
      <c r="AI90" s="6">
        <v>20.924161810408101</v>
      </c>
      <c r="AJ90" s="6">
        <v>3.5700000000000003E-2</v>
      </c>
      <c r="AK90" s="6">
        <v>9.5999999999999992E-3</v>
      </c>
      <c r="AL90" s="33" t="str">
        <f t="shared" si="7"/>
        <v>Discordant</v>
      </c>
      <c r="AM90" s="33" t="str">
        <f t="shared" si="8"/>
        <v>Discordant</v>
      </c>
      <c r="AN90" s="29">
        <f t="shared" si="9"/>
        <v>582</v>
      </c>
      <c r="AO90" s="29">
        <f t="shared" si="10"/>
        <v>1.431</v>
      </c>
      <c r="AP90" s="29">
        <f t="shared" si="11"/>
        <v>5.8999999999999997E-2</v>
      </c>
      <c r="AQ90" s="34">
        <f t="shared" si="12"/>
        <v>0.69881201956673655</v>
      </c>
    </row>
    <row r="91" spans="1:43" x14ac:dyDescent="0.75">
      <c r="A91" s="5" t="s">
        <v>119</v>
      </c>
      <c r="B91" s="22">
        <v>671</v>
      </c>
      <c r="C91" s="22">
        <v>1.4770000000000001</v>
      </c>
      <c r="D91" s="22">
        <v>0.06</v>
      </c>
      <c r="E91" s="22">
        <v>749</v>
      </c>
      <c r="F91" s="20">
        <v>139.47001394700101</v>
      </c>
      <c r="G91" s="22">
        <v>4.9992557506441297</v>
      </c>
      <c r="H91" s="18">
        <v>4.8800000000000003E-2</v>
      </c>
      <c r="I91" s="15">
        <v>9.2369179293617099E-3</v>
      </c>
      <c r="J91" s="24">
        <v>0.14437</v>
      </c>
      <c r="K91" s="18">
        <v>4.82E-2</v>
      </c>
      <c r="L91" s="15">
        <v>2.5326388515538398E-3</v>
      </c>
      <c r="M91" s="18">
        <v>7.1700000000000002E-3</v>
      </c>
      <c r="N91" s="15">
        <v>2.5700623895928899E-4</v>
      </c>
      <c r="O91" s="24">
        <v>0.25141000000000002</v>
      </c>
      <c r="P91" s="10">
        <v>46.1</v>
      </c>
      <c r="Q91" s="6">
        <v>1.6577000642997399</v>
      </c>
      <c r="R91" s="6">
        <v>1.9554172945295301</v>
      </c>
      <c r="S91" s="10">
        <v>47.8</v>
      </c>
      <c r="T91" s="6">
        <v>2.4520027322253601</v>
      </c>
      <c r="U91" s="6">
        <v>2.6694189468204899</v>
      </c>
      <c r="V91" s="10">
        <v>120</v>
      </c>
      <c r="W91" s="6">
        <v>491.73043162032201</v>
      </c>
      <c r="X91" s="6">
        <v>492.61801318553597</v>
      </c>
      <c r="Y91" s="6">
        <v>3.5564853556485301</v>
      </c>
      <c r="Z91" s="6">
        <v>61.5833333333333</v>
      </c>
      <c r="AA91" s="7">
        <v>46.1</v>
      </c>
      <c r="AB91" s="7">
        <v>1.6577000642997399</v>
      </c>
      <c r="AC91" s="7">
        <v>1.9554172945295301</v>
      </c>
      <c r="AD91" s="13">
        <v>46</v>
      </c>
      <c r="AE91" s="6">
        <v>1.6577000642997399</v>
      </c>
      <c r="AF91" s="13">
        <v>46</v>
      </c>
      <c r="AG91" s="6">
        <v>1.78673932033765</v>
      </c>
      <c r="AH91" s="13">
        <v>46.1</v>
      </c>
      <c r="AI91" s="6">
        <v>485.278945042445</v>
      </c>
      <c r="AJ91" s="6">
        <v>2.3999999999999998E-3</v>
      </c>
      <c r="AK91" s="6">
        <v>3.8999999999999998E-3</v>
      </c>
      <c r="AL91" s="33">
        <f t="shared" si="7"/>
        <v>46.1</v>
      </c>
      <c r="AM91" s="33">
        <f t="shared" si="8"/>
        <v>1.6577000642997399</v>
      </c>
      <c r="AN91" s="29">
        <f t="shared" si="9"/>
        <v>671</v>
      </c>
      <c r="AO91" s="29">
        <f t="shared" si="10"/>
        <v>1.4770000000000001</v>
      </c>
      <c r="AP91" s="29">
        <f t="shared" si="11"/>
        <v>0.06</v>
      </c>
      <c r="AQ91" s="34">
        <f t="shared" si="12"/>
        <v>0.6770480704129993</v>
      </c>
    </row>
    <row r="92" spans="1:43" x14ac:dyDescent="0.75">
      <c r="A92" s="5" t="s">
        <v>120</v>
      </c>
      <c r="B92" s="22">
        <v>589</v>
      </c>
      <c r="C92" s="22">
        <v>1.65</v>
      </c>
      <c r="D92" s="22">
        <v>0.18</v>
      </c>
      <c r="E92" s="22">
        <v>527</v>
      </c>
      <c r="F92" s="20">
        <v>154.32098765432099</v>
      </c>
      <c r="G92" s="22">
        <v>6.7327377339282499</v>
      </c>
      <c r="H92" s="18">
        <v>4.4299999999999999E-2</v>
      </c>
      <c r="I92" s="15">
        <v>1.1079057678292399E-2</v>
      </c>
      <c r="J92" s="24">
        <v>0.22201000000000001</v>
      </c>
      <c r="K92" s="18">
        <v>3.9399999999999998E-2</v>
      </c>
      <c r="L92" s="15">
        <v>2.6452145477446599E-3</v>
      </c>
      <c r="M92" s="18">
        <v>6.4799999999999996E-3</v>
      </c>
      <c r="N92" s="15">
        <v>2.8271035054274098E-4</v>
      </c>
      <c r="O92" s="24">
        <v>0.25980999999999999</v>
      </c>
      <c r="P92" s="10">
        <v>41.7</v>
      </c>
      <c r="Q92" s="6">
        <v>1.81666781177211</v>
      </c>
      <c r="R92" s="6">
        <v>2.0445293496044599</v>
      </c>
      <c r="S92" s="10">
        <v>39.200000000000003</v>
      </c>
      <c r="T92" s="6">
        <v>2.5765287224301101</v>
      </c>
      <c r="U92" s="6">
        <v>2.71940533646681</v>
      </c>
      <c r="V92" s="10">
        <v>80</v>
      </c>
      <c r="W92" s="6">
        <v>171.677387259363</v>
      </c>
      <c r="X92" s="6">
        <v>171.79417659672899</v>
      </c>
      <c r="Y92" s="6">
        <v>-6.37755102040816</v>
      </c>
      <c r="Z92" s="6">
        <v>47.875</v>
      </c>
      <c r="AA92" s="7" t="s">
        <v>35</v>
      </c>
      <c r="AB92" s="7" t="s">
        <v>35</v>
      </c>
      <c r="AC92" s="7" t="s">
        <v>35</v>
      </c>
      <c r="AD92" s="13">
        <v>41.8</v>
      </c>
      <c r="AE92" s="6">
        <v>1.8582819856870101</v>
      </c>
      <c r="AF92" s="13">
        <v>41.8</v>
      </c>
      <c r="AG92" s="6">
        <v>1.85724264906536</v>
      </c>
      <c r="AH92" s="13">
        <v>41.1</v>
      </c>
      <c r="AI92" s="6">
        <v>136.73312245466099</v>
      </c>
      <c r="AJ92" s="6">
        <v>-3.2000000000000002E-3</v>
      </c>
      <c r="AK92" s="6">
        <v>5.1999999999999998E-3</v>
      </c>
      <c r="AL92" s="33" t="str">
        <f t="shared" si="7"/>
        <v>Discordant</v>
      </c>
      <c r="AM92" s="33" t="str">
        <f t="shared" si="8"/>
        <v>Discordant</v>
      </c>
      <c r="AN92" s="29">
        <f t="shared" si="9"/>
        <v>589</v>
      </c>
      <c r="AO92" s="29">
        <f t="shared" si="10"/>
        <v>1.65</v>
      </c>
      <c r="AP92" s="29">
        <f t="shared" si="11"/>
        <v>0.18</v>
      </c>
      <c r="AQ92" s="34">
        <f t="shared" si="12"/>
        <v>0.60606060606060608</v>
      </c>
    </row>
    <row r="93" spans="1:43" x14ac:dyDescent="0.75">
      <c r="A93" s="5" t="s">
        <v>121</v>
      </c>
      <c r="B93" s="22">
        <v>407</v>
      </c>
      <c r="C93" s="22">
        <v>1.4610000000000001</v>
      </c>
      <c r="D93" s="22">
        <v>0.09</v>
      </c>
      <c r="E93" s="22">
        <v>482</v>
      </c>
      <c r="F93" s="20">
        <v>134.58950201884301</v>
      </c>
      <c r="G93" s="22">
        <v>4.8899273472577098</v>
      </c>
      <c r="H93" s="18">
        <v>4.8399999999999999E-2</v>
      </c>
      <c r="I93" s="15">
        <v>1.28458469642838E-2</v>
      </c>
      <c r="J93" s="24">
        <v>0.45495000000000002</v>
      </c>
      <c r="K93" s="18">
        <v>4.9399999999999999E-2</v>
      </c>
      <c r="L93" s="15">
        <v>2.6061279484322999E-3</v>
      </c>
      <c r="M93" s="18">
        <v>7.43E-3</v>
      </c>
      <c r="N93" s="15">
        <v>2.6994795021262699E-4</v>
      </c>
      <c r="O93" s="24">
        <v>-9.2726000000000003E-2</v>
      </c>
      <c r="P93" s="10">
        <v>47.7</v>
      </c>
      <c r="Q93" s="6">
        <v>1.7058698473948399</v>
      </c>
      <c r="R93" s="6">
        <v>2.0160632756107701</v>
      </c>
      <c r="S93" s="10">
        <v>48.9</v>
      </c>
      <c r="T93" s="6">
        <v>2.5233574737306501</v>
      </c>
      <c r="U93" s="6">
        <v>2.74486298549862</v>
      </c>
      <c r="V93" s="10">
        <v>100</v>
      </c>
      <c r="W93" s="6">
        <v>1480.18076923082</v>
      </c>
      <c r="X93" s="6">
        <v>1481.55687192952</v>
      </c>
      <c r="Y93" s="6">
        <v>2.4539877300613302</v>
      </c>
      <c r="Z93" s="6">
        <v>52.3</v>
      </c>
      <c r="AA93" s="7">
        <v>47.7</v>
      </c>
      <c r="AB93" s="7">
        <v>1.7058698473948399</v>
      </c>
      <c r="AC93" s="7">
        <v>2.0160632756107701</v>
      </c>
      <c r="AD93" s="13">
        <v>47.6</v>
      </c>
      <c r="AE93" s="6">
        <v>1.7618036032006701</v>
      </c>
      <c r="AF93" s="13">
        <v>47.6</v>
      </c>
      <c r="AG93" s="6">
        <v>1.87453539316608</v>
      </c>
      <c r="AH93" s="13">
        <v>47.6</v>
      </c>
      <c r="AI93" s="6">
        <v>1477.3432731497301</v>
      </c>
      <c r="AJ93" s="6">
        <v>1.9E-3</v>
      </c>
      <c r="AK93" s="6">
        <v>4.5999999999999999E-3</v>
      </c>
      <c r="AL93" s="33">
        <f t="shared" si="7"/>
        <v>47.7</v>
      </c>
      <c r="AM93" s="33">
        <f t="shared" si="8"/>
        <v>1.7058698473948399</v>
      </c>
      <c r="AN93" s="29">
        <f t="shared" si="9"/>
        <v>407</v>
      </c>
      <c r="AO93" s="29">
        <f t="shared" si="10"/>
        <v>1.4610000000000001</v>
      </c>
      <c r="AP93" s="29">
        <f t="shared" si="11"/>
        <v>0.09</v>
      </c>
      <c r="AQ93" s="34">
        <f t="shared" si="12"/>
        <v>0.68446269678302529</v>
      </c>
    </row>
    <row r="94" spans="1:43" x14ac:dyDescent="0.75">
      <c r="A94" s="5" t="s">
        <v>122</v>
      </c>
      <c r="B94" s="22">
        <v>313</v>
      </c>
      <c r="C94" s="22">
        <v>1.73</v>
      </c>
      <c r="D94" s="22">
        <v>0.11</v>
      </c>
      <c r="E94" s="22">
        <v>3620</v>
      </c>
      <c r="F94" s="20">
        <v>20.242914979757099</v>
      </c>
      <c r="G94" s="22">
        <v>0.9064327487228</v>
      </c>
      <c r="H94" s="18">
        <v>6.9000000000000006E-2</v>
      </c>
      <c r="I94" s="15">
        <v>4.2317881653298898E-3</v>
      </c>
      <c r="J94" s="24">
        <v>0.26784999999999998</v>
      </c>
      <c r="K94" s="18">
        <v>0.46800000000000003</v>
      </c>
      <c r="L94" s="15">
        <v>2.2779846844085599E-2</v>
      </c>
      <c r="M94" s="18">
        <v>4.9399999999999999E-2</v>
      </c>
      <c r="N94" s="15">
        <v>2.21202222267317E-3</v>
      </c>
      <c r="O94" s="24">
        <v>0.60382000000000002</v>
      </c>
      <c r="P94" s="10">
        <v>311</v>
      </c>
      <c r="Q94" s="6">
        <v>13.438617668220999</v>
      </c>
      <c r="R94" s="6">
        <v>15.087473919615499</v>
      </c>
      <c r="S94" s="10">
        <v>389</v>
      </c>
      <c r="T94" s="6">
        <v>15.7632885417644</v>
      </c>
      <c r="U94" s="6">
        <v>17.3781842857457</v>
      </c>
      <c r="V94" s="10">
        <v>878</v>
      </c>
      <c r="W94" s="6">
        <v>261.15959759444797</v>
      </c>
      <c r="X94" s="6">
        <v>266.44480755101301</v>
      </c>
      <c r="Y94" s="6">
        <v>20.0514138817481</v>
      </c>
      <c r="Z94" s="6">
        <v>64.5785876993166</v>
      </c>
      <c r="AA94" s="7" t="s">
        <v>35</v>
      </c>
      <c r="AB94" s="7" t="s">
        <v>35</v>
      </c>
      <c r="AC94" s="7" t="s">
        <v>35</v>
      </c>
      <c r="AD94" s="13">
        <v>305</v>
      </c>
      <c r="AE94" s="6">
        <v>13.8621587363809</v>
      </c>
      <c r="AF94" s="13">
        <v>305</v>
      </c>
      <c r="AG94" s="6">
        <v>14.9371103514342</v>
      </c>
      <c r="AH94" s="13">
        <v>311</v>
      </c>
      <c r="AI94" s="6">
        <v>254.37367870063599</v>
      </c>
      <c r="AJ94" s="6">
        <v>2.0799999999999999E-2</v>
      </c>
      <c r="AK94" s="6">
        <v>4.1999999999999997E-3</v>
      </c>
      <c r="AL94" s="33" t="str">
        <f t="shared" si="7"/>
        <v>Discordant</v>
      </c>
      <c r="AM94" s="33" t="str">
        <f t="shared" si="8"/>
        <v>Discordant</v>
      </c>
      <c r="AN94" s="29">
        <f t="shared" si="9"/>
        <v>313</v>
      </c>
      <c r="AO94" s="29">
        <f t="shared" si="10"/>
        <v>1.73</v>
      </c>
      <c r="AP94" s="29">
        <f t="shared" si="11"/>
        <v>0.11</v>
      </c>
      <c r="AQ94" s="34">
        <f t="shared" si="12"/>
        <v>0.5780346820809249</v>
      </c>
    </row>
    <row r="95" spans="1:43" x14ac:dyDescent="0.75">
      <c r="A95" s="5" t="s">
        <v>123</v>
      </c>
      <c r="B95" s="22">
        <v>384</v>
      </c>
      <c r="C95" s="22">
        <v>0.78</v>
      </c>
      <c r="D95" s="22">
        <v>3.6999999999999998E-2</v>
      </c>
      <c r="E95" s="22">
        <v>2580</v>
      </c>
      <c r="F95" s="20">
        <v>26.595744680851102</v>
      </c>
      <c r="G95" s="22">
        <v>1.0285513232249901</v>
      </c>
      <c r="H95" s="18">
        <v>5.4199999999999998E-2</v>
      </c>
      <c r="I95" s="15">
        <v>4.1773784598572198E-3</v>
      </c>
      <c r="J95" s="24">
        <v>0.46310000000000001</v>
      </c>
      <c r="K95" s="18">
        <v>0.27500000000000002</v>
      </c>
      <c r="L95" s="15">
        <v>1.1375939796342001E-2</v>
      </c>
      <c r="M95" s="18">
        <v>3.7600000000000001E-2</v>
      </c>
      <c r="N95" s="15">
        <v>1.45412471872256E-3</v>
      </c>
      <c r="O95" s="24">
        <v>0.24303</v>
      </c>
      <c r="P95" s="10">
        <v>237.6</v>
      </c>
      <c r="Q95" s="6">
        <v>9.0755544475266703</v>
      </c>
      <c r="R95" s="6">
        <v>10.4994165338606</v>
      </c>
      <c r="S95" s="10">
        <v>249.6</v>
      </c>
      <c r="T95" s="6">
        <v>9.74561141529602</v>
      </c>
      <c r="U95" s="6">
        <v>10.9304363648899</v>
      </c>
      <c r="V95" s="10">
        <v>360</v>
      </c>
      <c r="W95" s="6">
        <v>342.91860941347397</v>
      </c>
      <c r="X95" s="6">
        <v>347.091563345689</v>
      </c>
      <c r="Y95" s="6">
        <v>4.8076923076923102</v>
      </c>
      <c r="Z95" s="6">
        <v>34</v>
      </c>
      <c r="AA95" s="7">
        <v>237.6</v>
      </c>
      <c r="AB95" s="7">
        <v>9.0755544475266703</v>
      </c>
      <c r="AC95" s="7">
        <v>10.4994165338606</v>
      </c>
      <c r="AD95" s="13">
        <v>236.5</v>
      </c>
      <c r="AE95" s="6">
        <v>9.2126135558820206</v>
      </c>
      <c r="AF95" s="13">
        <v>233.7</v>
      </c>
      <c r="AG95" s="6">
        <v>8.9106936799526508</v>
      </c>
      <c r="AH95" s="13">
        <v>215</v>
      </c>
      <c r="AI95" s="6">
        <v>336.453153770433</v>
      </c>
      <c r="AJ95" s="6">
        <v>5.0000000000000001E-3</v>
      </c>
      <c r="AK95" s="6">
        <v>3.3E-3</v>
      </c>
      <c r="AL95" s="33">
        <f t="shared" si="7"/>
        <v>237.6</v>
      </c>
      <c r="AM95" s="33">
        <f t="shared" si="8"/>
        <v>9.0755544475266703</v>
      </c>
      <c r="AN95" s="29">
        <f t="shared" si="9"/>
        <v>384</v>
      </c>
      <c r="AO95" s="29">
        <f t="shared" si="10"/>
        <v>0.78</v>
      </c>
      <c r="AP95" s="29">
        <f t="shared" si="11"/>
        <v>3.6999999999999998E-2</v>
      </c>
      <c r="AQ95" s="34">
        <f t="shared" si="12"/>
        <v>1.2820512820512819</v>
      </c>
    </row>
    <row r="96" spans="1:43" x14ac:dyDescent="0.75">
      <c r="A96" s="5" t="s">
        <v>124</v>
      </c>
      <c r="B96" s="22">
        <v>437</v>
      </c>
      <c r="C96" s="22">
        <v>3.73</v>
      </c>
      <c r="D96" s="22">
        <v>0.19</v>
      </c>
      <c r="E96" s="22">
        <v>6790</v>
      </c>
      <c r="F96" s="20">
        <v>13.140604467805501</v>
      </c>
      <c r="G96" s="22">
        <v>0.52421475155295005</v>
      </c>
      <c r="H96" s="18">
        <v>5.96E-2</v>
      </c>
      <c r="I96" s="15">
        <v>2.2139595543471998E-3</v>
      </c>
      <c r="J96" s="24">
        <v>0.32445000000000002</v>
      </c>
      <c r="K96" s="18">
        <v>0.624</v>
      </c>
      <c r="L96" s="15">
        <v>2.6596782921248001E-2</v>
      </c>
      <c r="M96" s="18">
        <v>7.6100000000000001E-2</v>
      </c>
      <c r="N96" s="15">
        <v>3.0358377113409601E-3</v>
      </c>
      <c r="O96" s="24">
        <v>0.76151000000000002</v>
      </c>
      <c r="P96" s="10">
        <v>473</v>
      </c>
      <c r="Q96" s="6">
        <v>18.412488005613199</v>
      </c>
      <c r="R96" s="6">
        <v>21.099029948719298</v>
      </c>
      <c r="S96" s="10">
        <v>492</v>
      </c>
      <c r="T96" s="6">
        <v>16.411099240893702</v>
      </c>
      <c r="U96" s="6">
        <v>18.629799301558101</v>
      </c>
      <c r="V96" s="10">
        <v>581</v>
      </c>
      <c r="W96" s="6">
        <v>97.524812428270195</v>
      </c>
      <c r="X96" s="6">
        <v>102.273843684987</v>
      </c>
      <c r="Y96" s="6">
        <v>3.8617886178861802</v>
      </c>
      <c r="Z96" s="6">
        <v>18.588640275387299</v>
      </c>
      <c r="AA96" s="7">
        <v>473</v>
      </c>
      <c r="AB96" s="7">
        <v>18.412488005613199</v>
      </c>
      <c r="AC96" s="7">
        <v>21.099029948719298</v>
      </c>
      <c r="AD96" s="13">
        <v>471</v>
      </c>
      <c r="AE96" s="6">
        <v>18.412488005613199</v>
      </c>
      <c r="AF96" s="13">
        <v>466</v>
      </c>
      <c r="AG96" s="6">
        <v>17.122972238909401</v>
      </c>
      <c r="AH96" s="13">
        <v>453</v>
      </c>
      <c r="AI96" s="6">
        <v>91.602238177728395</v>
      </c>
      <c r="AJ96" s="6">
        <v>4.7000000000000002E-3</v>
      </c>
      <c r="AK96" s="6">
        <v>1.8E-3</v>
      </c>
      <c r="AL96" s="33">
        <f t="shared" si="7"/>
        <v>473</v>
      </c>
      <c r="AM96" s="33">
        <f t="shared" si="8"/>
        <v>18.412488005613199</v>
      </c>
      <c r="AN96" s="29">
        <f t="shared" si="9"/>
        <v>437</v>
      </c>
      <c r="AO96" s="29">
        <f t="shared" si="10"/>
        <v>3.73</v>
      </c>
      <c r="AP96" s="29">
        <f t="shared" si="11"/>
        <v>0.19</v>
      </c>
      <c r="AQ96" s="34">
        <f t="shared" si="12"/>
        <v>0.26809651474530832</v>
      </c>
    </row>
    <row r="97" spans="1:43" x14ac:dyDescent="0.75">
      <c r="A97" s="5" t="s">
        <v>125</v>
      </c>
      <c r="B97" s="22">
        <v>1570</v>
      </c>
      <c r="C97" s="22">
        <v>1.2350000000000001</v>
      </c>
      <c r="D97" s="22">
        <v>6.3E-2</v>
      </c>
      <c r="E97" s="22">
        <v>1900</v>
      </c>
      <c r="F97" s="20">
        <v>144.30014430014401</v>
      </c>
      <c r="G97" s="22">
        <v>5.3843024173807503</v>
      </c>
      <c r="H97" s="18">
        <v>5.0700000000000002E-2</v>
      </c>
      <c r="I97" s="15">
        <v>4.6728932811359201E-3</v>
      </c>
      <c r="J97" s="24">
        <v>0.12844</v>
      </c>
      <c r="K97" s="18">
        <v>4.8500000000000001E-2</v>
      </c>
      <c r="L97" s="15">
        <v>2.1995986048595202E-3</v>
      </c>
      <c r="M97" s="18">
        <v>6.9300000000000004E-3</v>
      </c>
      <c r="N97" s="15">
        <v>2.5858058516446903E-4</v>
      </c>
      <c r="O97" s="24">
        <v>0.63136999999999999</v>
      </c>
      <c r="P97" s="10">
        <v>44.5</v>
      </c>
      <c r="Q97" s="6">
        <v>1.6421554703853301</v>
      </c>
      <c r="R97" s="6">
        <v>1.9240669566541699</v>
      </c>
      <c r="S97" s="10">
        <v>48</v>
      </c>
      <c r="T97" s="6">
        <v>2.1194942222530599</v>
      </c>
      <c r="U97" s="6">
        <v>2.3704418802473999</v>
      </c>
      <c r="V97" s="10">
        <v>218</v>
      </c>
      <c r="W97" s="6">
        <v>87.261141573266499</v>
      </c>
      <c r="X97" s="6">
        <v>87.754438841479299</v>
      </c>
      <c r="Y97" s="6">
        <v>7.2916666666666599</v>
      </c>
      <c r="Z97" s="6">
        <v>79.587155963302706</v>
      </c>
      <c r="AA97" s="7">
        <v>44.5</v>
      </c>
      <c r="AB97" s="7">
        <v>1.6421554703853301</v>
      </c>
      <c r="AC97" s="7">
        <v>1.9240669566541699</v>
      </c>
      <c r="AD97" s="13">
        <v>44.3</v>
      </c>
      <c r="AE97" s="6">
        <v>1.6421554703853301</v>
      </c>
      <c r="AF97" s="13">
        <v>44.3</v>
      </c>
      <c r="AG97" s="6">
        <v>1.82134723711985</v>
      </c>
      <c r="AH97" s="13">
        <v>44</v>
      </c>
      <c r="AI97" s="6">
        <v>73.898671900580496</v>
      </c>
      <c r="AJ97" s="6">
        <v>4.8999999999999998E-3</v>
      </c>
      <c r="AK97" s="6">
        <v>2.2000000000000001E-3</v>
      </c>
      <c r="AL97" s="33">
        <f t="shared" si="7"/>
        <v>44.5</v>
      </c>
      <c r="AM97" s="33">
        <f t="shared" si="8"/>
        <v>1.6421554703853301</v>
      </c>
      <c r="AN97" s="29">
        <f t="shared" si="9"/>
        <v>1570</v>
      </c>
      <c r="AO97" s="29">
        <f t="shared" si="10"/>
        <v>1.2350000000000001</v>
      </c>
      <c r="AP97" s="29">
        <f t="shared" si="11"/>
        <v>6.3E-2</v>
      </c>
      <c r="AQ97" s="34">
        <f t="shared" si="12"/>
        <v>0.80971659919028338</v>
      </c>
    </row>
    <row r="98" spans="1:43" x14ac:dyDescent="0.75">
      <c r="A98" s="5" t="s">
        <v>126</v>
      </c>
      <c r="B98" s="22">
        <v>688</v>
      </c>
      <c r="C98" s="22">
        <v>2.86</v>
      </c>
      <c r="D98" s="22">
        <v>0.14000000000000001</v>
      </c>
      <c r="E98" s="22">
        <v>6750</v>
      </c>
      <c r="F98" s="20">
        <v>18.7617260787992</v>
      </c>
      <c r="G98" s="22">
        <v>0.77019957077116297</v>
      </c>
      <c r="H98" s="18">
        <v>5.3600000000000002E-2</v>
      </c>
      <c r="I98" s="15">
        <v>2.0436436430685098E-3</v>
      </c>
      <c r="J98" s="24">
        <v>0.63736000000000004</v>
      </c>
      <c r="K98" s="18">
        <v>0.39200000000000002</v>
      </c>
      <c r="L98" s="15">
        <v>1.55201897101806E-2</v>
      </c>
      <c r="M98" s="18">
        <v>5.33E-2</v>
      </c>
      <c r="N98" s="15">
        <v>2.18805225860809E-3</v>
      </c>
      <c r="O98" s="24">
        <v>0.71372999999999998</v>
      </c>
      <c r="P98" s="10">
        <v>335</v>
      </c>
      <c r="Q98" s="6">
        <v>13.219041053855699</v>
      </c>
      <c r="R98" s="6">
        <v>15.135836474545901</v>
      </c>
      <c r="S98" s="10">
        <v>335.8</v>
      </c>
      <c r="T98" s="6">
        <v>11.4225880320967</v>
      </c>
      <c r="U98" s="6">
        <v>13.1238891620754</v>
      </c>
      <c r="V98" s="10">
        <v>347</v>
      </c>
      <c r="W98" s="6">
        <v>88.685293830062406</v>
      </c>
      <c r="X98" s="6">
        <v>92.664534705868704</v>
      </c>
      <c r="Y98" s="6">
        <v>0.23823704586062899</v>
      </c>
      <c r="Z98" s="6">
        <v>3.4582132564841599</v>
      </c>
      <c r="AA98" s="7">
        <v>335</v>
      </c>
      <c r="AB98" s="7">
        <v>13.219041053855699</v>
      </c>
      <c r="AC98" s="7">
        <v>15.135836474545901</v>
      </c>
      <c r="AD98" s="13">
        <v>334</v>
      </c>
      <c r="AE98" s="6">
        <v>13.594632999221499</v>
      </c>
      <c r="AF98" s="13">
        <v>325</v>
      </c>
      <c r="AG98" s="6">
        <v>12.029978692873801</v>
      </c>
      <c r="AH98" s="13">
        <v>266</v>
      </c>
      <c r="AI98" s="6">
        <v>81.970881059828301</v>
      </c>
      <c r="AJ98" s="6">
        <v>2.0999999999999999E-3</v>
      </c>
      <c r="AK98" s="6">
        <v>1.2999999999999999E-3</v>
      </c>
      <c r="AL98" s="33">
        <f t="shared" si="7"/>
        <v>335</v>
      </c>
      <c r="AM98" s="33">
        <f t="shared" si="8"/>
        <v>13.219041053855699</v>
      </c>
      <c r="AN98" s="29">
        <f t="shared" si="9"/>
        <v>688</v>
      </c>
      <c r="AO98" s="29">
        <f t="shared" si="10"/>
        <v>2.86</v>
      </c>
      <c r="AP98" s="29">
        <f t="shared" si="11"/>
        <v>0.14000000000000001</v>
      </c>
      <c r="AQ98" s="34">
        <f t="shared" si="12"/>
        <v>0.34965034965034969</v>
      </c>
    </row>
    <row r="99" spans="1:43" x14ac:dyDescent="0.75">
      <c r="A99" s="5" t="s">
        <v>127</v>
      </c>
      <c r="B99" s="22">
        <v>870</v>
      </c>
      <c r="C99" s="22">
        <v>2.61</v>
      </c>
      <c r="D99" s="22">
        <v>0.15</v>
      </c>
      <c r="E99" s="22">
        <v>7910</v>
      </c>
      <c r="F99" s="20">
        <v>20.080321285140599</v>
      </c>
      <c r="G99" s="22">
        <v>0.73630613650539101</v>
      </c>
      <c r="H99" s="18">
        <v>5.2400000000000002E-2</v>
      </c>
      <c r="I99" s="15">
        <v>1.9369253926017601E-3</v>
      </c>
      <c r="J99" s="24">
        <v>0.41961999999999999</v>
      </c>
      <c r="K99" s="18">
        <v>0.35899999999999999</v>
      </c>
      <c r="L99" s="15">
        <v>1.4832914306028899E-2</v>
      </c>
      <c r="M99" s="18">
        <v>4.9799999999999997E-2</v>
      </c>
      <c r="N99" s="15">
        <v>1.82606867077883E-3</v>
      </c>
      <c r="O99" s="24">
        <v>0.37967000000000001</v>
      </c>
      <c r="P99" s="10">
        <v>313.10000000000002</v>
      </c>
      <c r="Q99" s="6">
        <v>11.1573894991035</v>
      </c>
      <c r="R99" s="6">
        <v>13.1244480562112</v>
      </c>
      <c r="S99" s="10">
        <v>311</v>
      </c>
      <c r="T99" s="6">
        <v>10.9813416044072</v>
      </c>
      <c r="U99" s="6">
        <v>12.543415367486899</v>
      </c>
      <c r="V99" s="10">
        <v>289</v>
      </c>
      <c r="W99" s="6">
        <v>81.194660206270896</v>
      </c>
      <c r="X99" s="6">
        <v>84.936731259790207</v>
      </c>
      <c r="Y99" s="6">
        <v>-0.675241157556286</v>
      </c>
      <c r="Z99" s="6">
        <v>-8.3391003460207695</v>
      </c>
      <c r="AA99" s="7">
        <v>313.10000000000002</v>
      </c>
      <c r="AB99" s="7">
        <v>11.1573894991035</v>
      </c>
      <c r="AC99" s="7">
        <v>13.1244480562112</v>
      </c>
      <c r="AD99" s="13">
        <v>312.7</v>
      </c>
      <c r="AE99" s="6">
        <v>11.2428123899096</v>
      </c>
      <c r="AF99" s="13">
        <v>305.39999999999998</v>
      </c>
      <c r="AG99" s="6">
        <v>10.855624506802201</v>
      </c>
      <c r="AH99" s="13">
        <v>248</v>
      </c>
      <c r="AI99" s="6">
        <v>68.526402546841695</v>
      </c>
      <c r="AJ99" s="6">
        <v>1.5E-3</v>
      </c>
      <c r="AK99" s="6">
        <v>2.0999999999999999E-3</v>
      </c>
      <c r="AL99" s="33">
        <f t="shared" si="7"/>
        <v>313.10000000000002</v>
      </c>
      <c r="AM99" s="33">
        <f t="shared" si="8"/>
        <v>11.1573894991035</v>
      </c>
      <c r="AN99" s="29">
        <f t="shared" si="9"/>
        <v>870</v>
      </c>
      <c r="AO99" s="29">
        <f t="shared" si="10"/>
        <v>2.61</v>
      </c>
      <c r="AP99" s="29">
        <f t="shared" si="11"/>
        <v>0.15</v>
      </c>
      <c r="AQ99" s="34">
        <f t="shared" si="12"/>
        <v>0.38314176245210729</v>
      </c>
    </row>
    <row r="100" spans="1:43" x14ac:dyDescent="0.75">
      <c r="A100" s="5" t="s">
        <v>128</v>
      </c>
      <c r="B100" s="22">
        <v>999</v>
      </c>
      <c r="C100" s="22">
        <v>2.54</v>
      </c>
      <c r="D100" s="22">
        <v>0.13</v>
      </c>
      <c r="E100" s="22">
        <v>1388</v>
      </c>
      <c r="F100" s="20">
        <v>138.312586445367</v>
      </c>
      <c r="G100" s="22">
        <v>5.3492055960679004</v>
      </c>
      <c r="H100" s="18">
        <v>5.4199999999999998E-2</v>
      </c>
      <c r="I100" s="15">
        <v>6.3505728191793403E-3</v>
      </c>
      <c r="J100" s="24">
        <v>0.43073</v>
      </c>
      <c r="K100" s="18">
        <v>5.3900000000000003E-2</v>
      </c>
      <c r="L100" s="15">
        <v>2.27673117255857E-3</v>
      </c>
      <c r="M100" s="18">
        <v>7.2300000000000003E-3</v>
      </c>
      <c r="N100" s="15">
        <v>2.7961848920269802E-4</v>
      </c>
      <c r="O100" s="24">
        <v>0.38728000000000001</v>
      </c>
      <c r="P100" s="10">
        <v>46.4</v>
      </c>
      <c r="Q100" s="6">
        <v>1.7895860333654099</v>
      </c>
      <c r="R100" s="6">
        <v>2.0727406058258402</v>
      </c>
      <c r="S100" s="10">
        <v>53.3</v>
      </c>
      <c r="T100" s="6">
        <v>2.1855553637110599</v>
      </c>
      <c r="U100" s="6">
        <v>2.4807332537579998</v>
      </c>
      <c r="V100" s="10">
        <v>364</v>
      </c>
      <c r="W100" s="6">
        <v>72.066909521228894</v>
      </c>
      <c r="X100" s="6">
        <v>72.221818693736097</v>
      </c>
      <c r="Y100" s="6">
        <v>12.9455909943715</v>
      </c>
      <c r="Z100" s="6">
        <v>87.252747252747298</v>
      </c>
      <c r="AA100" s="7">
        <v>46.4</v>
      </c>
      <c r="AB100" s="7">
        <v>1.7895860333654099</v>
      </c>
      <c r="AC100" s="7">
        <v>2.0727406058258402</v>
      </c>
      <c r="AD100" s="13">
        <v>46</v>
      </c>
      <c r="AE100" s="6">
        <v>1.7895860333654099</v>
      </c>
      <c r="AF100" s="13">
        <v>46</v>
      </c>
      <c r="AG100" s="6">
        <v>2.0590124448011902</v>
      </c>
      <c r="AH100" s="13">
        <v>46.6</v>
      </c>
      <c r="AI100" s="6">
        <v>48.021686017267101</v>
      </c>
      <c r="AJ100" s="6">
        <v>9.4000000000000004E-3</v>
      </c>
      <c r="AK100" s="6">
        <v>2.8E-3</v>
      </c>
      <c r="AL100" s="33">
        <f t="shared" si="7"/>
        <v>46.4</v>
      </c>
      <c r="AM100" s="33">
        <f t="shared" si="8"/>
        <v>1.7895860333654099</v>
      </c>
      <c r="AN100" s="29">
        <f t="shared" si="9"/>
        <v>999</v>
      </c>
      <c r="AO100" s="29">
        <f t="shared" si="10"/>
        <v>2.54</v>
      </c>
      <c r="AP100" s="29">
        <f t="shared" si="11"/>
        <v>0.13</v>
      </c>
      <c r="AQ100" s="34">
        <f t="shared" si="12"/>
        <v>0.39370078740157477</v>
      </c>
    </row>
    <row r="101" spans="1:43" x14ac:dyDescent="0.75">
      <c r="A101" s="5" t="s">
        <v>129</v>
      </c>
      <c r="B101" s="22">
        <v>602</v>
      </c>
      <c r="C101" s="22">
        <v>1.484</v>
      </c>
      <c r="D101" s="22">
        <v>6.7000000000000004E-2</v>
      </c>
      <c r="E101" s="22">
        <v>700</v>
      </c>
      <c r="F101" s="20">
        <v>130.89005235602099</v>
      </c>
      <c r="G101" s="22">
        <v>5.1544105771777904</v>
      </c>
      <c r="H101" s="18">
        <v>4.5499999999999999E-2</v>
      </c>
      <c r="I101" s="15">
        <v>9.0606530063703696E-3</v>
      </c>
      <c r="J101" s="24">
        <v>0.29771999999999998</v>
      </c>
      <c r="K101" s="18">
        <v>4.7699999999999999E-2</v>
      </c>
      <c r="L101" s="15">
        <v>2.4755455909556499E-3</v>
      </c>
      <c r="M101" s="18">
        <v>7.6400000000000001E-3</v>
      </c>
      <c r="N101" s="15">
        <v>3.0086088362563698E-4</v>
      </c>
      <c r="O101" s="24">
        <v>0.21442</v>
      </c>
      <c r="P101" s="10">
        <v>49.1</v>
      </c>
      <c r="Q101" s="6">
        <v>1.92779007692004</v>
      </c>
      <c r="R101" s="6">
        <v>2.2218392128415498</v>
      </c>
      <c r="S101" s="10">
        <v>47.3</v>
      </c>
      <c r="T101" s="6">
        <v>2.3958143228189801</v>
      </c>
      <c r="U101" s="6">
        <v>2.6137073392561101</v>
      </c>
      <c r="V101" s="10">
        <v>20</v>
      </c>
      <c r="W101" s="6">
        <v>197.34669106175801</v>
      </c>
      <c r="X101" s="6">
        <v>197.622638608344</v>
      </c>
      <c r="Y101" s="6">
        <v>-3.8054968287526401</v>
      </c>
      <c r="Z101" s="6">
        <v>-145.5</v>
      </c>
      <c r="AA101" s="7">
        <v>49.1</v>
      </c>
      <c r="AB101" s="7">
        <v>1.92779007692004</v>
      </c>
      <c r="AC101" s="7">
        <v>2.2218392128415498</v>
      </c>
      <c r="AD101" s="13">
        <v>49.2</v>
      </c>
      <c r="AE101" s="6">
        <v>1.9632586637199301</v>
      </c>
      <c r="AF101" s="13">
        <v>49.2</v>
      </c>
      <c r="AG101" s="6">
        <v>1.98734150800122</v>
      </c>
      <c r="AH101" s="13">
        <v>49.1</v>
      </c>
      <c r="AI101" s="6">
        <v>180.674361747939</v>
      </c>
      <c r="AJ101" s="6">
        <v>-1.9E-3</v>
      </c>
      <c r="AK101" s="6">
        <v>3.7000000000000002E-3</v>
      </c>
      <c r="AL101" s="33">
        <f t="shared" si="7"/>
        <v>49.1</v>
      </c>
      <c r="AM101" s="33">
        <f t="shared" si="8"/>
        <v>1.92779007692004</v>
      </c>
      <c r="AN101" s="29">
        <f t="shared" si="9"/>
        <v>602</v>
      </c>
      <c r="AO101" s="29">
        <f t="shared" si="10"/>
        <v>1.484</v>
      </c>
      <c r="AP101" s="29">
        <f t="shared" si="11"/>
        <v>6.7000000000000004E-2</v>
      </c>
      <c r="AQ101" s="34">
        <f t="shared" si="12"/>
        <v>0.67385444743935308</v>
      </c>
    </row>
    <row r="102" spans="1:43" x14ac:dyDescent="0.75">
      <c r="A102" s="5" t="s">
        <v>130</v>
      </c>
      <c r="B102" s="22">
        <v>361</v>
      </c>
      <c r="C102" s="22">
        <v>2.02</v>
      </c>
      <c r="D102" s="22">
        <v>0.14000000000000001</v>
      </c>
      <c r="E102" s="22">
        <v>449</v>
      </c>
      <c r="F102" s="20">
        <v>133.68983957219299</v>
      </c>
      <c r="G102" s="22">
        <v>5.7040633377466197</v>
      </c>
      <c r="H102" s="18">
        <v>4.8800000000000003E-2</v>
      </c>
      <c r="I102" s="15">
        <v>1.36635069029451E-2</v>
      </c>
      <c r="J102" s="24">
        <v>0.28700999999999999</v>
      </c>
      <c r="K102" s="18">
        <v>5.0599999999999999E-2</v>
      </c>
      <c r="L102" s="15">
        <v>2.82003973085486E-3</v>
      </c>
      <c r="M102" s="18">
        <v>7.4799999999999997E-3</v>
      </c>
      <c r="N102" s="15">
        <v>3.1914462537225799E-4</v>
      </c>
      <c r="O102" s="24">
        <v>0.34664</v>
      </c>
      <c r="P102" s="10">
        <v>48</v>
      </c>
      <c r="Q102" s="6">
        <v>2.0123635503636899</v>
      </c>
      <c r="R102" s="6">
        <v>2.2846446144167198</v>
      </c>
      <c r="S102" s="10">
        <v>50.1</v>
      </c>
      <c r="T102" s="6">
        <v>2.7353658009361599</v>
      </c>
      <c r="U102" s="6">
        <v>2.9502123141354102</v>
      </c>
      <c r="V102" s="10">
        <v>120</v>
      </c>
      <c r="W102" s="6">
        <v>837.90679730639101</v>
      </c>
      <c r="X102" s="6">
        <v>838.59752243151195</v>
      </c>
      <c r="Y102" s="6">
        <v>4.1916167664670603</v>
      </c>
      <c r="Z102" s="6">
        <v>60</v>
      </c>
      <c r="AA102" s="7">
        <v>48</v>
      </c>
      <c r="AB102" s="7">
        <v>2.0123635503636899</v>
      </c>
      <c r="AC102" s="7">
        <v>2.2846446144167198</v>
      </c>
      <c r="AD102" s="13">
        <v>47.9</v>
      </c>
      <c r="AE102" s="6">
        <v>2.0518277361494999</v>
      </c>
      <c r="AF102" s="13">
        <v>47.9</v>
      </c>
      <c r="AG102" s="6">
        <v>2.1721639129980801</v>
      </c>
      <c r="AH102" s="13">
        <v>48</v>
      </c>
      <c r="AI102" s="6">
        <v>832.19027025209402</v>
      </c>
      <c r="AJ102" s="6">
        <v>2.3E-3</v>
      </c>
      <c r="AK102" s="6">
        <v>4.5999999999999999E-3</v>
      </c>
      <c r="AL102" s="33">
        <f t="shared" si="7"/>
        <v>48</v>
      </c>
      <c r="AM102" s="33">
        <f t="shared" si="8"/>
        <v>2.0123635503636899</v>
      </c>
      <c r="AN102" s="29">
        <f t="shared" si="9"/>
        <v>361</v>
      </c>
      <c r="AO102" s="29">
        <f t="shared" si="10"/>
        <v>2.02</v>
      </c>
      <c r="AP102" s="29">
        <f t="shared" si="11"/>
        <v>0.14000000000000001</v>
      </c>
      <c r="AQ102" s="34">
        <f t="shared" si="12"/>
        <v>0.49504950495049505</v>
      </c>
    </row>
    <row r="103" spans="1:43" x14ac:dyDescent="0.75">
      <c r="A103" s="5" t="s">
        <v>131</v>
      </c>
      <c r="B103" s="22">
        <v>392</v>
      </c>
      <c r="C103" s="22">
        <v>1.6339999999999999</v>
      </c>
      <c r="D103" s="22">
        <v>8.6999999999999994E-2</v>
      </c>
      <c r="E103" s="22">
        <v>445</v>
      </c>
      <c r="F103" s="20">
        <v>137.931034482759</v>
      </c>
      <c r="G103" s="22">
        <v>6.1211584597483801</v>
      </c>
      <c r="H103" s="18">
        <v>4.5600000000000002E-2</v>
      </c>
      <c r="I103" s="15">
        <v>1.2922292240929899E-2</v>
      </c>
      <c r="J103" s="24">
        <v>0.24046999999999999</v>
      </c>
      <c r="K103" s="18">
        <v>4.5199999999999997E-2</v>
      </c>
      <c r="L103" s="15">
        <v>3.0113390958840798E-3</v>
      </c>
      <c r="M103" s="18">
        <v>7.2500000000000004E-3</v>
      </c>
      <c r="N103" s="15">
        <v>3.21743391540524E-4</v>
      </c>
      <c r="O103" s="24">
        <v>0.33671000000000001</v>
      </c>
      <c r="P103" s="10">
        <v>46.5</v>
      </c>
      <c r="Q103" s="6">
        <v>2.0574914906347601</v>
      </c>
      <c r="R103" s="6">
        <v>2.30931200189411</v>
      </c>
      <c r="S103" s="10">
        <v>44.9</v>
      </c>
      <c r="T103" s="6">
        <v>2.93574865232093</v>
      </c>
      <c r="U103" s="6">
        <v>3.09894101342072</v>
      </c>
      <c r="V103" s="10">
        <v>20</v>
      </c>
      <c r="W103" s="6">
        <v>284.99311364309102</v>
      </c>
      <c r="X103" s="6">
        <v>285.19682788673902</v>
      </c>
      <c r="Y103" s="6">
        <v>-3.5634743875278501</v>
      </c>
      <c r="Z103" s="6">
        <v>-132.5</v>
      </c>
      <c r="AA103" s="7">
        <v>46.5</v>
      </c>
      <c r="AB103" s="7">
        <v>2.0574914906347601</v>
      </c>
      <c r="AC103" s="7">
        <v>2.30931200189411</v>
      </c>
      <c r="AD103" s="13">
        <v>46.6</v>
      </c>
      <c r="AE103" s="6">
        <v>2.0996621714062602</v>
      </c>
      <c r="AF103" s="13">
        <v>46.6</v>
      </c>
      <c r="AG103" s="6">
        <v>2.12060608072413</v>
      </c>
      <c r="AH103" s="13">
        <v>46.5</v>
      </c>
      <c r="AI103" s="6">
        <v>265.41165760754302</v>
      </c>
      <c r="AJ103" s="6">
        <v>-1.8E-3</v>
      </c>
      <c r="AK103" s="6">
        <v>5.1000000000000004E-3</v>
      </c>
      <c r="AL103" s="33">
        <f t="shared" si="7"/>
        <v>46.5</v>
      </c>
      <c r="AM103" s="33">
        <f t="shared" si="8"/>
        <v>2.0574914906347601</v>
      </c>
      <c r="AN103" s="29">
        <f t="shared" si="9"/>
        <v>392</v>
      </c>
      <c r="AO103" s="29">
        <f t="shared" si="10"/>
        <v>1.6339999999999999</v>
      </c>
      <c r="AP103" s="29">
        <f t="shared" si="11"/>
        <v>8.6999999999999994E-2</v>
      </c>
      <c r="AQ103" s="34">
        <f t="shared" si="12"/>
        <v>0.61199510403916768</v>
      </c>
    </row>
    <row r="104" spans="1:43" x14ac:dyDescent="0.75">
      <c r="A104" s="5" t="s">
        <v>132</v>
      </c>
      <c r="B104" s="22">
        <v>1027</v>
      </c>
      <c r="C104" s="22">
        <v>3.59</v>
      </c>
      <c r="D104" s="22">
        <v>0.21</v>
      </c>
      <c r="E104" s="22">
        <v>2180</v>
      </c>
      <c r="F104" s="20">
        <v>85.689802913453306</v>
      </c>
      <c r="G104" s="22">
        <v>3.2116122461760801</v>
      </c>
      <c r="H104" s="18">
        <v>4.9500000000000002E-2</v>
      </c>
      <c r="I104" s="15">
        <v>4.1144014812920602E-3</v>
      </c>
      <c r="J104" s="24">
        <v>0.43839</v>
      </c>
      <c r="K104" s="18">
        <v>7.9399999999999998E-2</v>
      </c>
      <c r="L104" s="15">
        <v>3.2245842404254E-3</v>
      </c>
      <c r="M104" s="18">
        <v>1.167E-2</v>
      </c>
      <c r="N104" s="15">
        <v>4.3738593903325002E-4</v>
      </c>
      <c r="O104" s="24">
        <v>0.49329000000000001</v>
      </c>
      <c r="P104" s="10">
        <v>74.8</v>
      </c>
      <c r="Q104" s="6">
        <v>2.7889087396886998</v>
      </c>
      <c r="R104" s="6">
        <v>3.2561255791996402</v>
      </c>
      <c r="S104" s="10">
        <v>77.5</v>
      </c>
      <c r="T104" s="6">
        <v>3.0209616335421998</v>
      </c>
      <c r="U104" s="6">
        <v>3.4605787998904698</v>
      </c>
      <c r="V104" s="10">
        <v>163</v>
      </c>
      <c r="W104" s="6">
        <v>875.15926731930904</v>
      </c>
      <c r="X104" s="6">
        <v>883.66596788477898</v>
      </c>
      <c r="Y104" s="6">
        <v>3.4838709677419399</v>
      </c>
      <c r="Z104" s="6">
        <v>54.110429447852802</v>
      </c>
      <c r="AA104" s="7">
        <v>74.8</v>
      </c>
      <c r="AB104" s="7">
        <v>2.7889087396886998</v>
      </c>
      <c r="AC104" s="7">
        <v>3.2561255791996402</v>
      </c>
      <c r="AD104" s="13">
        <v>74.599999999999994</v>
      </c>
      <c r="AE104" s="6">
        <v>2.7889087396886998</v>
      </c>
      <c r="AF104" s="13">
        <v>74.5</v>
      </c>
      <c r="AG104" s="6">
        <v>2.9611026985455902</v>
      </c>
      <c r="AH104" s="13">
        <v>72.7</v>
      </c>
      <c r="AI104" s="6">
        <v>873.99547592929196</v>
      </c>
      <c r="AJ104" s="6">
        <v>2.7000000000000001E-3</v>
      </c>
      <c r="AK104" s="6">
        <v>2.0999999999999999E-3</v>
      </c>
      <c r="AL104" s="33">
        <f t="shared" si="7"/>
        <v>74.8</v>
      </c>
      <c r="AM104" s="33">
        <f t="shared" si="8"/>
        <v>2.7889087396886998</v>
      </c>
      <c r="AN104" s="29">
        <f t="shared" si="9"/>
        <v>1027</v>
      </c>
      <c r="AO104" s="29">
        <f t="shared" si="10"/>
        <v>3.59</v>
      </c>
      <c r="AP104" s="29">
        <f t="shared" si="11"/>
        <v>0.21</v>
      </c>
      <c r="AQ104" s="34">
        <f t="shared" si="12"/>
        <v>0.2785515320334262</v>
      </c>
    </row>
    <row r="105" spans="1:43" x14ac:dyDescent="0.75">
      <c r="A105" s="5" t="s">
        <v>133</v>
      </c>
      <c r="B105" s="22">
        <v>386</v>
      </c>
      <c r="C105" s="22">
        <v>1.55</v>
      </c>
      <c r="D105" s="22">
        <v>0.12</v>
      </c>
      <c r="E105" s="22">
        <v>498</v>
      </c>
      <c r="F105" s="20">
        <v>136.05442176870699</v>
      </c>
      <c r="G105" s="22">
        <v>5.4269774017984203</v>
      </c>
      <c r="H105" s="18">
        <v>4.7899999999999998E-2</v>
      </c>
      <c r="I105" s="15">
        <v>1.23967285992105E-2</v>
      </c>
      <c r="J105" s="24">
        <v>0.20427000000000001</v>
      </c>
      <c r="K105" s="18">
        <v>4.82E-2</v>
      </c>
      <c r="L105" s="15">
        <v>2.6252046686687002E-3</v>
      </c>
      <c r="M105" s="18">
        <v>7.3499999999999998E-3</v>
      </c>
      <c r="N105" s="15">
        <v>2.9317888668865501E-4</v>
      </c>
      <c r="O105" s="24">
        <v>0.29327999999999999</v>
      </c>
      <c r="P105" s="10">
        <v>47.2</v>
      </c>
      <c r="Q105" s="6">
        <v>1.87907894318268</v>
      </c>
      <c r="R105" s="6">
        <v>2.1589137045667801</v>
      </c>
      <c r="S105" s="10">
        <v>47.8</v>
      </c>
      <c r="T105" s="6">
        <v>2.5445701795864601</v>
      </c>
      <c r="U105" s="6">
        <v>2.75469009393874</v>
      </c>
      <c r="V105" s="10">
        <v>80</v>
      </c>
      <c r="W105" s="6">
        <v>11735.154761448901</v>
      </c>
      <c r="X105" s="6">
        <v>11746.677120979</v>
      </c>
      <c r="Y105" s="6">
        <v>1.2552301255230001</v>
      </c>
      <c r="Z105" s="6">
        <v>41</v>
      </c>
      <c r="AA105" s="7">
        <v>47.2</v>
      </c>
      <c r="AB105" s="7">
        <v>1.87907894318268</v>
      </c>
      <c r="AC105" s="7">
        <v>2.1589137045667801</v>
      </c>
      <c r="AD105" s="13">
        <v>47.1</v>
      </c>
      <c r="AE105" s="6">
        <v>1.91544973171121</v>
      </c>
      <c r="AF105" s="13">
        <v>47.1</v>
      </c>
      <c r="AG105" s="6">
        <v>2.0004617963961802</v>
      </c>
      <c r="AH105" s="13">
        <v>47.2</v>
      </c>
      <c r="AI105" s="6">
        <v>11734.797228059701</v>
      </c>
      <c r="AJ105" s="6">
        <v>1.1999999999999999E-3</v>
      </c>
      <c r="AK105" s="6">
        <v>4.4999999999999997E-3</v>
      </c>
      <c r="AL105" s="33">
        <f t="shared" si="7"/>
        <v>47.2</v>
      </c>
      <c r="AM105" s="33">
        <f t="shared" si="8"/>
        <v>1.87907894318268</v>
      </c>
      <c r="AN105" s="29">
        <f t="shared" si="9"/>
        <v>386</v>
      </c>
      <c r="AO105" s="29">
        <f t="shared" si="10"/>
        <v>1.55</v>
      </c>
      <c r="AP105" s="29">
        <f t="shared" si="11"/>
        <v>0.12</v>
      </c>
      <c r="AQ105" s="34">
        <f t="shared" si="12"/>
        <v>0.64516129032258063</v>
      </c>
    </row>
    <row r="106" spans="1:43" x14ac:dyDescent="0.75">
      <c r="A106" s="5" t="s">
        <v>134</v>
      </c>
      <c r="B106" s="22">
        <v>1015</v>
      </c>
      <c r="C106" s="22">
        <v>2.48</v>
      </c>
      <c r="D106" s="22">
        <v>0.11</v>
      </c>
      <c r="E106" s="22">
        <v>12450</v>
      </c>
      <c r="F106" s="20">
        <v>16.260162601626</v>
      </c>
      <c r="G106" s="22">
        <v>0.67365392085157105</v>
      </c>
      <c r="H106" s="18">
        <v>5.4199999999999998E-2</v>
      </c>
      <c r="I106" s="15">
        <v>1.4522026551173899E-3</v>
      </c>
      <c r="J106" s="24">
        <v>0.78198000000000001</v>
      </c>
      <c r="K106" s="18">
        <v>0.45700000000000002</v>
      </c>
      <c r="L106" s="15">
        <v>1.7816205277499299E-2</v>
      </c>
      <c r="M106" s="18">
        <v>6.1499999999999999E-2</v>
      </c>
      <c r="N106" s="15">
        <v>2.5479275421408502E-3</v>
      </c>
      <c r="O106" s="24">
        <v>0.77625999999999995</v>
      </c>
      <c r="P106" s="10">
        <v>385</v>
      </c>
      <c r="Q106" s="6">
        <v>15.553784958216299</v>
      </c>
      <c r="R106" s="6">
        <v>17.696517306897402</v>
      </c>
      <c r="S106" s="10">
        <v>381.7</v>
      </c>
      <c r="T106" s="6">
        <v>12.346245508237001</v>
      </c>
      <c r="U106" s="6">
        <v>14.2911498246114</v>
      </c>
      <c r="V106" s="10">
        <v>370</v>
      </c>
      <c r="W106" s="6">
        <v>59.639246335731798</v>
      </c>
      <c r="X106" s="6">
        <v>64.684416908037406</v>
      </c>
      <c r="Y106" s="6">
        <v>-0.86455331412102499</v>
      </c>
      <c r="Z106" s="6">
        <v>-4.0540540540540597</v>
      </c>
      <c r="AA106" s="7">
        <v>385</v>
      </c>
      <c r="AB106" s="7">
        <v>15.553784958216299</v>
      </c>
      <c r="AC106" s="7">
        <v>17.696517306897402</v>
      </c>
      <c r="AD106" s="13">
        <v>384</v>
      </c>
      <c r="AE106" s="6">
        <v>15.553784958216299</v>
      </c>
      <c r="AF106" s="13">
        <v>371</v>
      </c>
      <c r="AG106" s="6">
        <v>13.3137770054055</v>
      </c>
      <c r="AH106" s="13">
        <v>299</v>
      </c>
      <c r="AI106" s="6">
        <v>50.793234820142203</v>
      </c>
      <c r="AJ106" s="6">
        <v>1.9E-3</v>
      </c>
      <c r="AK106" s="6">
        <v>1.1000000000000001E-3</v>
      </c>
      <c r="AL106" s="33">
        <f t="shared" si="7"/>
        <v>385</v>
      </c>
      <c r="AM106" s="33">
        <f t="shared" si="8"/>
        <v>15.553784958216299</v>
      </c>
      <c r="AN106" s="29">
        <f t="shared" si="9"/>
        <v>1015</v>
      </c>
      <c r="AO106" s="29">
        <f t="shared" si="10"/>
        <v>2.48</v>
      </c>
      <c r="AP106" s="29">
        <f t="shared" si="11"/>
        <v>0.11</v>
      </c>
      <c r="AQ106" s="34">
        <f t="shared" si="12"/>
        <v>0.40322580645161293</v>
      </c>
    </row>
    <row r="107" spans="1:43" x14ac:dyDescent="0.75">
      <c r="A107" s="5" t="s">
        <v>135</v>
      </c>
      <c r="B107" s="22">
        <v>922</v>
      </c>
      <c r="C107" s="22">
        <v>1.379</v>
      </c>
      <c r="D107" s="22">
        <v>5.7000000000000002E-2</v>
      </c>
      <c r="E107" s="22">
        <v>1114</v>
      </c>
      <c r="F107" s="20">
        <v>143.67816091954001</v>
      </c>
      <c r="G107" s="22">
        <v>5.2353486080721199</v>
      </c>
      <c r="H107" s="18">
        <v>4.6199999999999998E-2</v>
      </c>
      <c r="I107" s="15">
        <v>6.5044034744404598E-3</v>
      </c>
      <c r="J107" s="24">
        <v>6.6507999999999998E-2</v>
      </c>
      <c r="K107" s="18">
        <v>4.4299999999999999E-2</v>
      </c>
      <c r="L107" s="15">
        <v>2.30535299789424E-3</v>
      </c>
      <c r="M107" s="18">
        <v>6.96E-3</v>
      </c>
      <c r="N107" s="15">
        <v>2.5360866313278702E-4</v>
      </c>
      <c r="O107" s="24">
        <v>0.37018000000000001</v>
      </c>
      <c r="P107" s="10">
        <v>44.7</v>
      </c>
      <c r="Q107" s="6">
        <v>1.61902106449144</v>
      </c>
      <c r="R107" s="6">
        <v>1.9066334458280201</v>
      </c>
      <c r="S107" s="10">
        <v>44</v>
      </c>
      <c r="T107" s="6">
        <v>2.2768634880273502</v>
      </c>
      <c r="U107" s="6">
        <v>2.4762322157096399</v>
      </c>
      <c r="V107" s="10">
        <v>10</v>
      </c>
      <c r="W107" s="6">
        <v>192.48204745130701</v>
      </c>
      <c r="X107" s="6">
        <v>193.047736743878</v>
      </c>
      <c r="Y107" s="6">
        <v>-1.5909090909090899</v>
      </c>
      <c r="Z107" s="6">
        <v>-347</v>
      </c>
      <c r="AA107" s="7">
        <v>44.7</v>
      </c>
      <c r="AB107" s="7">
        <v>1.61902106449144</v>
      </c>
      <c r="AC107" s="7">
        <v>1.9066334458280201</v>
      </c>
      <c r="AD107" s="13">
        <v>44.7</v>
      </c>
      <c r="AE107" s="6">
        <v>1.6475676639419099</v>
      </c>
      <c r="AF107" s="13">
        <v>44.7</v>
      </c>
      <c r="AG107" s="6">
        <v>1.70004627675604</v>
      </c>
      <c r="AH107" s="13">
        <v>43.9</v>
      </c>
      <c r="AI107" s="6">
        <v>177.988606127042</v>
      </c>
      <c r="AJ107" s="6">
        <v>-8.9999999999999998E-4</v>
      </c>
      <c r="AK107" s="6">
        <v>3.5000000000000001E-3</v>
      </c>
      <c r="AL107" s="33">
        <f t="shared" si="7"/>
        <v>44.7</v>
      </c>
      <c r="AM107" s="33">
        <f t="shared" si="8"/>
        <v>1.61902106449144</v>
      </c>
      <c r="AN107" s="29">
        <f t="shared" si="9"/>
        <v>922</v>
      </c>
      <c r="AO107" s="29">
        <f t="shared" si="10"/>
        <v>1.379</v>
      </c>
      <c r="AP107" s="29">
        <f t="shared" si="11"/>
        <v>5.7000000000000002E-2</v>
      </c>
      <c r="AQ107" s="34">
        <f t="shared" si="12"/>
        <v>0.72516316171138506</v>
      </c>
    </row>
    <row r="108" spans="1:43" x14ac:dyDescent="0.75">
      <c r="A108" s="5" t="s">
        <v>136</v>
      </c>
      <c r="B108" s="22">
        <v>493</v>
      </c>
      <c r="C108" s="22">
        <v>1.4239999999999999</v>
      </c>
      <c r="D108" s="22">
        <v>3.7999999999999999E-2</v>
      </c>
      <c r="E108" s="22">
        <v>3680</v>
      </c>
      <c r="F108" s="20">
        <v>26.809651474530799</v>
      </c>
      <c r="G108" s="22">
        <v>0.99382361270648001</v>
      </c>
      <c r="H108" s="18">
        <v>5.1200000000000002E-2</v>
      </c>
      <c r="I108" s="15">
        <v>2.9182247275681798E-3</v>
      </c>
      <c r="J108" s="24">
        <v>6.1640999999999996E-3</v>
      </c>
      <c r="K108" s="18">
        <v>0.26300000000000001</v>
      </c>
      <c r="L108" s="15">
        <v>1.17456602066465E-2</v>
      </c>
      <c r="M108" s="18">
        <v>3.73E-2</v>
      </c>
      <c r="N108" s="15">
        <v>1.3826968541224001E-3</v>
      </c>
      <c r="O108" s="24">
        <v>0.70059000000000005</v>
      </c>
      <c r="P108" s="10">
        <v>236.2</v>
      </c>
      <c r="Q108" s="6">
        <v>8.6420080714822607</v>
      </c>
      <c r="R108" s="6">
        <v>10.1059011429543</v>
      </c>
      <c r="S108" s="10">
        <v>237.2</v>
      </c>
      <c r="T108" s="6">
        <v>9.3119801897155501</v>
      </c>
      <c r="U108" s="6">
        <v>10.4664678239621</v>
      </c>
      <c r="V108" s="10">
        <v>242</v>
      </c>
      <c r="W108" s="6">
        <v>136.970469368908</v>
      </c>
      <c r="X108" s="6">
        <v>139.68013864916799</v>
      </c>
      <c r="Y108" s="6">
        <v>0.42158516020236902</v>
      </c>
      <c r="Z108" s="6">
        <v>2.3966942148760402</v>
      </c>
      <c r="AA108" s="7">
        <v>236.2</v>
      </c>
      <c r="AB108" s="7">
        <v>8.6420080714822607</v>
      </c>
      <c r="AC108" s="7">
        <v>10.1059011429543</v>
      </c>
      <c r="AD108" s="13">
        <v>235.8</v>
      </c>
      <c r="AE108" s="6">
        <v>8.6420080714822607</v>
      </c>
      <c r="AF108" s="13">
        <v>231.5</v>
      </c>
      <c r="AG108" s="6">
        <v>8.4675690167635995</v>
      </c>
      <c r="AH108" s="13">
        <v>187</v>
      </c>
      <c r="AI108" s="6">
        <v>131.32746277583701</v>
      </c>
      <c r="AJ108" s="6">
        <v>2.2000000000000001E-3</v>
      </c>
      <c r="AK108" s="6">
        <v>1.1999999999999999E-3</v>
      </c>
      <c r="AL108" s="33">
        <f t="shared" si="7"/>
        <v>236.2</v>
      </c>
      <c r="AM108" s="33">
        <f t="shared" si="8"/>
        <v>8.6420080714822607</v>
      </c>
      <c r="AN108" s="29">
        <f t="shared" si="9"/>
        <v>493</v>
      </c>
      <c r="AO108" s="29">
        <f t="shared" si="10"/>
        <v>1.4239999999999999</v>
      </c>
      <c r="AP108" s="29">
        <f t="shared" si="11"/>
        <v>3.7999999999999999E-2</v>
      </c>
      <c r="AQ108" s="34">
        <f t="shared" si="12"/>
        <v>0.702247191011236</v>
      </c>
    </row>
    <row r="109" spans="1:43" x14ac:dyDescent="0.75">
      <c r="A109" s="5" t="s">
        <v>137</v>
      </c>
      <c r="B109" s="22">
        <v>381</v>
      </c>
      <c r="C109" s="22">
        <v>2.67</v>
      </c>
      <c r="D109" s="22">
        <v>9.1999999999999998E-2</v>
      </c>
      <c r="E109" s="22">
        <v>3760</v>
      </c>
      <c r="F109" s="20">
        <v>19.493177387914201</v>
      </c>
      <c r="G109" s="22">
        <v>0.74467287984866304</v>
      </c>
      <c r="H109" s="18">
        <v>5.2900000000000003E-2</v>
      </c>
      <c r="I109" s="15">
        <v>2.90449624620168E-3</v>
      </c>
      <c r="J109" s="24">
        <v>7.3320999999999997E-2</v>
      </c>
      <c r="K109" s="18">
        <v>0.374</v>
      </c>
      <c r="L109" s="15">
        <v>1.5946641237577198E-2</v>
      </c>
      <c r="M109" s="18">
        <v>5.1299999999999998E-2</v>
      </c>
      <c r="N109" s="15">
        <v>1.95974817116893E-3</v>
      </c>
      <c r="O109" s="24">
        <v>0.79732000000000003</v>
      </c>
      <c r="P109" s="10">
        <v>322</v>
      </c>
      <c r="Q109" s="6">
        <v>11.8816763828876</v>
      </c>
      <c r="R109" s="6">
        <v>13.8460886181888</v>
      </c>
      <c r="S109" s="10">
        <v>322</v>
      </c>
      <c r="T109" s="6">
        <v>11.754798808506401</v>
      </c>
      <c r="U109" s="6">
        <v>13.311334534353</v>
      </c>
      <c r="V109" s="10">
        <v>319</v>
      </c>
      <c r="W109" s="6">
        <v>124.88347548825701</v>
      </c>
      <c r="X109" s="6">
        <v>127.50754962417901</v>
      </c>
      <c r="Y109" s="6">
        <v>0</v>
      </c>
      <c r="Z109" s="6">
        <v>-0.94043887147334704</v>
      </c>
      <c r="AA109" s="7">
        <v>322</v>
      </c>
      <c r="AB109" s="7">
        <v>11.8816763828876</v>
      </c>
      <c r="AC109" s="7">
        <v>13.8460886181888</v>
      </c>
      <c r="AD109" s="13">
        <v>322</v>
      </c>
      <c r="AE109" s="6">
        <v>11.8816763828876</v>
      </c>
      <c r="AF109" s="13">
        <v>315</v>
      </c>
      <c r="AG109" s="6">
        <v>11.416755013070199</v>
      </c>
      <c r="AH109" s="13">
        <v>261</v>
      </c>
      <c r="AI109" s="6">
        <v>121.95800281255001</v>
      </c>
      <c r="AJ109" s="6">
        <v>1.8E-3</v>
      </c>
      <c r="AK109" s="6">
        <v>1E-3</v>
      </c>
      <c r="AL109" s="33">
        <f t="shared" si="7"/>
        <v>322</v>
      </c>
      <c r="AM109" s="33">
        <f t="shared" si="8"/>
        <v>11.8816763828876</v>
      </c>
      <c r="AN109" s="29">
        <f t="shared" si="9"/>
        <v>381</v>
      </c>
      <c r="AO109" s="29">
        <f t="shared" si="10"/>
        <v>2.67</v>
      </c>
      <c r="AP109" s="29">
        <f t="shared" si="11"/>
        <v>9.1999999999999998E-2</v>
      </c>
      <c r="AQ109" s="34">
        <f t="shared" si="12"/>
        <v>0.37453183520599254</v>
      </c>
    </row>
    <row r="110" spans="1:43" x14ac:dyDescent="0.75">
      <c r="A110" s="5" t="s">
        <v>138</v>
      </c>
      <c r="B110" s="22">
        <v>845</v>
      </c>
      <c r="C110" s="22">
        <v>0.80100000000000005</v>
      </c>
      <c r="D110" s="22">
        <v>6.0999999999999999E-2</v>
      </c>
      <c r="E110" s="22">
        <v>1360</v>
      </c>
      <c r="F110" s="20">
        <v>130.89005235602099</v>
      </c>
      <c r="G110" s="22">
        <v>6.1071272655361302</v>
      </c>
      <c r="H110" s="18">
        <v>5.2999999999999999E-2</v>
      </c>
      <c r="I110" s="15">
        <v>6.3955343235058797E-3</v>
      </c>
      <c r="J110" s="24">
        <v>6.1247999999999997E-2</v>
      </c>
      <c r="K110" s="18">
        <v>5.5300000000000002E-2</v>
      </c>
      <c r="L110" s="15">
        <v>2.9255536571561901E-3</v>
      </c>
      <c r="M110" s="18">
        <v>7.6400000000000001E-3</v>
      </c>
      <c r="N110" s="15">
        <v>3.5647057563843802E-4</v>
      </c>
      <c r="O110" s="24">
        <v>0.55861000000000005</v>
      </c>
      <c r="P110" s="10">
        <v>49</v>
      </c>
      <c r="Q110" s="6">
        <v>2.2862687026400401</v>
      </c>
      <c r="R110" s="6">
        <v>2.5391375480112099</v>
      </c>
      <c r="S110" s="10">
        <v>54.6</v>
      </c>
      <c r="T110" s="6">
        <v>2.78571569185186</v>
      </c>
      <c r="U110" s="6">
        <v>3.0341777360828499</v>
      </c>
      <c r="V110" s="10">
        <v>350</v>
      </c>
      <c r="W110" s="6">
        <v>106.700006395684</v>
      </c>
      <c r="X110" s="6">
        <v>106.87919176712801</v>
      </c>
      <c r="Y110" s="6">
        <v>10.2564102564102</v>
      </c>
      <c r="Z110" s="6">
        <v>86</v>
      </c>
      <c r="AA110" s="7">
        <v>49</v>
      </c>
      <c r="AB110" s="7">
        <v>2.2862687026400401</v>
      </c>
      <c r="AC110" s="7">
        <v>2.5391375480112099</v>
      </c>
      <c r="AD110" s="13">
        <v>48.6</v>
      </c>
      <c r="AE110" s="6">
        <v>2.2862687026400401</v>
      </c>
      <c r="AF110" s="13">
        <v>48.6</v>
      </c>
      <c r="AG110" s="6">
        <v>2.4834455733576402</v>
      </c>
      <c r="AH110" s="13">
        <v>48.8</v>
      </c>
      <c r="AI110" s="6">
        <v>63.848358200027597</v>
      </c>
      <c r="AJ110" s="6">
        <v>7.7999999999999996E-3</v>
      </c>
      <c r="AK110" s="6">
        <v>3.5000000000000001E-3</v>
      </c>
      <c r="AL110" s="33">
        <f t="shared" si="7"/>
        <v>49</v>
      </c>
      <c r="AM110" s="33">
        <f t="shared" si="8"/>
        <v>2.2862687026400401</v>
      </c>
      <c r="AN110" s="29">
        <f t="shared" si="9"/>
        <v>845</v>
      </c>
      <c r="AO110" s="29">
        <f t="shared" si="10"/>
        <v>0.80100000000000005</v>
      </c>
      <c r="AP110" s="29">
        <f t="shared" si="11"/>
        <v>6.0999999999999999E-2</v>
      </c>
      <c r="AQ110" s="34">
        <f t="shared" si="12"/>
        <v>1.2484394506866416</v>
      </c>
    </row>
    <row r="111" spans="1:43" x14ac:dyDescent="0.75">
      <c r="A111" s="5" t="s">
        <v>139</v>
      </c>
      <c r="B111" s="22">
        <v>977</v>
      </c>
      <c r="C111" s="22">
        <v>0.89500000000000002</v>
      </c>
      <c r="D111" s="22">
        <v>7.0999999999999994E-2</v>
      </c>
      <c r="E111" s="22">
        <v>1477</v>
      </c>
      <c r="F111" s="20">
        <v>125.628140703518</v>
      </c>
      <c r="G111" s="22">
        <v>6.3822665398990797</v>
      </c>
      <c r="H111" s="18">
        <v>5.0700000000000002E-2</v>
      </c>
      <c r="I111" s="15">
        <v>5.7037248346565204E-3</v>
      </c>
      <c r="J111" s="24">
        <v>0.35137000000000002</v>
      </c>
      <c r="K111" s="18">
        <v>5.5300000000000002E-2</v>
      </c>
      <c r="L111" s="15">
        <v>2.7904756227030399E-3</v>
      </c>
      <c r="M111" s="18">
        <v>7.9600000000000001E-3</v>
      </c>
      <c r="N111" s="15">
        <v>4.0439061959446999E-4</v>
      </c>
      <c r="O111" s="24">
        <v>0.71914</v>
      </c>
      <c r="P111" s="10">
        <v>51.1</v>
      </c>
      <c r="Q111" s="6">
        <v>2.5573673968320598</v>
      </c>
      <c r="R111" s="6">
        <v>2.8042535440323402</v>
      </c>
      <c r="S111" s="10">
        <v>54.6</v>
      </c>
      <c r="T111" s="6">
        <v>2.6958953829534398</v>
      </c>
      <c r="U111" s="6">
        <v>2.9519272575964401</v>
      </c>
      <c r="V111" s="10">
        <v>216</v>
      </c>
      <c r="W111" s="6">
        <v>129.28792964837601</v>
      </c>
      <c r="X111" s="6">
        <v>129.83232469781399</v>
      </c>
      <c r="Y111" s="6">
        <v>6.4102564102564097</v>
      </c>
      <c r="Z111" s="6">
        <v>76.342592592592595</v>
      </c>
      <c r="AA111" s="7">
        <v>51.1</v>
      </c>
      <c r="AB111" s="7">
        <v>2.5573673968320598</v>
      </c>
      <c r="AC111" s="7">
        <v>2.8042535440323402</v>
      </c>
      <c r="AD111" s="13">
        <v>50.9</v>
      </c>
      <c r="AE111" s="6">
        <v>2.6043383041340098</v>
      </c>
      <c r="AF111" s="13">
        <v>50.9</v>
      </c>
      <c r="AG111" s="6">
        <v>2.7404930059808001</v>
      </c>
      <c r="AH111" s="13">
        <v>51</v>
      </c>
      <c r="AI111" s="6">
        <v>114.933160022525</v>
      </c>
      <c r="AJ111" s="6">
        <v>4.7999999999999996E-3</v>
      </c>
      <c r="AK111" s="6">
        <v>2.8E-3</v>
      </c>
      <c r="AL111" s="33">
        <f t="shared" si="7"/>
        <v>51.1</v>
      </c>
      <c r="AM111" s="33">
        <f t="shared" si="8"/>
        <v>2.5573673968320598</v>
      </c>
      <c r="AN111" s="29">
        <f t="shared" si="9"/>
        <v>977</v>
      </c>
      <c r="AO111" s="29">
        <f t="shared" si="10"/>
        <v>0.89500000000000002</v>
      </c>
      <c r="AP111" s="29">
        <f t="shared" si="11"/>
        <v>7.0999999999999994E-2</v>
      </c>
      <c r="AQ111" s="34">
        <f t="shared" si="12"/>
        <v>1.1173184357541899</v>
      </c>
    </row>
    <row r="112" spans="1:43" x14ac:dyDescent="0.75">
      <c r="A112" s="5" t="s">
        <v>140</v>
      </c>
      <c r="B112" s="22">
        <v>1062</v>
      </c>
      <c r="C112" s="22">
        <v>1.84</v>
      </c>
      <c r="D112" s="22">
        <v>0.1</v>
      </c>
      <c r="E112" s="22">
        <v>1280</v>
      </c>
      <c r="F112" s="20">
        <v>141.24293785310701</v>
      </c>
      <c r="G112" s="22">
        <v>5.4972983322094304</v>
      </c>
      <c r="H112" s="18">
        <v>4.5499999999999999E-2</v>
      </c>
      <c r="I112" s="15">
        <v>5.6938675567433199E-3</v>
      </c>
      <c r="J112" s="24">
        <v>0.28598000000000001</v>
      </c>
      <c r="K112" s="18">
        <v>4.58E-2</v>
      </c>
      <c r="L112" s="15">
        <v>2.2965444686310699E-3</v>
      </c>
      <c r="M112" s="18">
        <v>7.0800000000000004E-3</v>
      </c>
      <c r="N112" s="15">
        <v>2.7555977511966299E-4</v>
      </c>
      <c r="O112" s="24">
        <v>0.58384999999999998</v>
      </c>
      <c r="P112" s="10">
        <v>45.5</v>
      </c>
      <c r="Q112" s="6">
        <v>1.7637915584624999</v>
      </c>
      <c r="R112" s="6">
        <v>2.0396078575135701</v>
      </c>
      <c r="S112" s="10">
        <v>45.4</v>
      </c>
      <c r="T112" s="6">
        <v>2.2203529622327101</v>
      </c>
      <c r="U112" s="6">
        <v>2.4371995634074199</v>
      </c>
      <c r="V112" s="10">
        <v>10</v>
      </c>
      <c r="W112" s="6">
        <v>129.64075199953999</v>
      </c>
      <c r="X112" s="6">
        <v>130.04537464211899</v>
      </c>
      <c r="Y112" s="6">
        <v>-0.22026431718063599</v>
      </c>
      <c r="Z112" s="6">
        <v>-355</v>
      </c>
      <c r="AA112" s="7">
        <v>45.5</v>
      </c>
      <c r="AB112" s="7">
        <v>1.7637915584624999</v>
      </c>
      <c r="AC112" s="7">
        <v>2.0396078575135701</v>
      </c>
      <c r="AD112" s="13">
        <v>45.5</v>
      </c>
      <c r="AE112" s="6">
        <v>1.7983466467017899</v>
      </c>
      <c r="AF112" s="13">
        <v>45.5</v>
      </c>
      <c r="AG112" s="6">
        <v>1.86720574037667</v>
      </c>
      <c r="AH112" s="13">
        <v>45.5</v>
      </c>
      <c r="AI112" s="6">
        <v>110.880022812977</v>
      </c>
      <c r="AJ112" s="6">
        <v>-1.9E-3</v>
      </c>
      <c r="AK112" s="6">
        <v>2.5999999999999999E-3</v>
      </c>
      <c r="AL112" s="33">
        <f t="shared" si="7"/>
        <v>45.5</v>
      </c>
      <c r="AM112" s="33">
        <f t="shared" si="8"/>
        <v>1.7637915584624999</v>
      </c>
      <c r="AN112" s="29">
        <f t="shared" si="9"/>
        <v>1062</v>
      </c>
      <c r="AO112" s="29">
        <f t="shared" si="10"/>
        <v>1.84</v>
      </c>
      <c r="AP112" s="29">
        <f t="shared" si="11"/>
        <v>0.1</v>
      </c>
      <c r="AQ112" s="34">
        <f t="shared" si="12"/>
        <v>0.54347826086956519</v>
      </c>
    </row>
    <row r="113" spans="1:43" x14ac:dyDescent="0.75">
      <c r="A113" s="5" t="s">
        <v>141</v>
      </c>
      <c r="B113" s="22">
        <v>843</v>
      </c>
      <c r="C113" s="22">
        <v>3.61</v>
      </c>
      <c r="D113" s="22">
        <v>0.14000000000000001</v>
      </c>
      <c r="E113" s="22">
        <v>10910</v>
      </c>
      <c r="F113" s="20">
        <v>16.129032258064498</v>
      </c>
      <c r="G113" s="22">
        <v>0.57435827269027495</v>
      </c>
      <c r="H113" s="18">
        <v>5.4600000000000003E-2</v>
      </c>
      <c r="I113" s="15">
        <v>1.38793978540589E-3</v>
      </c>
      <c r="J113" s="24">
        <v>0.17868999999999999</v>
      </c>
      <c r="K113" s="18">
        <v>0.47</v>
      </c>
      <c r="L113" s="15">
        <v>1.8497740645819299E-2</v>
      </c>
      <c r="M113" s="18">
        <v>6.2E-2</v>
      </c>
      <c r="N113" s="15">
        <v>2.2078332002214199E-3</v>
      </c>
      <c r="O113" s="24">
        <v>0.79291</v>
      </c>
      <c r="P113" s="10">
        <v>387.5</v>
      </c>
      <c r="Q113" s="6">
        <v>13.4258532564738</v>
      </c>
      <c r="R113" s="6">
        <v>15.8932393336143</v>
      </c>
      <c r="S113" s="10">
        <v>391</v>
      </c>
      <c r="T113" s="6">
        <v>12.7854600256418</v>
      </c>
      <c r="U113" s="6">
        <v>14.741086962255</v>
      </c>
      <c r="V113" s="10">
        <v>392</v>
      </c>
      <c r="W113" s="6">
        <v>57.927505689343803</v>
      </c>
      <c r="X113" s="6">
        <v>63.396872002951</v>
      </c>
      <c r="Y113" s="6">
        <v>0.89514066496163003</v>
      </c>
      <c r="Z113" s="6">
        <v>1.1479591836734799</v>
      </c>
      <c r="AA113" s="7">
        <v>387.5</v>
      </c>
      <c r="AB113" s="7">
        <v>13.4258532564738</v>
      </c>
      <c r="AC113" s="7">
        <v>15.8932393336143</v>
      </c>
      <c r="AD113" s="13">
        <v>387</v>
      </c>
      <c r="AE113" s="6">
        <v>13.451527261406699</v>
      </c>
      <c r="AF113" s="13">
        <v>384.4</v>
      </c>
      <c r="AG113" s="6">
        <v>12.701602185050699</v>
      </c>
      <c r="AH113" s="13">
        <v>348</v>
      </c>
      <c r="AI113" s="6">
        <v>54.698454414992</v>
      </c>
      <c r="AJ113" s="6">
        <v>1.14E-3</v>
      </c>
      <c r="AK113" s="6">
        <v>5.8E-4</v>
      </c>
      <c r="AL113" s="33">
        <f t="shared" si="7"/>
        <v>387.5</v>
      </c>
      <c r="AM113" s="33">
        <f t="shared" si="8"/>
        <v>13.4258532564738</v>
      </c>
      <c r="AN113" s="29">
        <f t="shared" si="9"/>
        <v>843</v>
      </c>
      <c r="AO113" s="29">
        <f t="shared" si="10"/>
        <v>3.61</v>
      </c>
      <c r="AP113" s="29">
        <f t="shared" si="11"/>
        <v>0.14000000000000001</v>
      </c>
      <c r="AQ113" s="34">
        <f t="shared" si="12"/>
        <v>0.2770083102493075</v>
      </c>
    </row>
    <row r="114" spans="1:43" x14ac:dyDescent="0.75">
      <c r="A114" s="5" t="s">
        <v>142</v>
      </c>
      <c r="B114" s="22">
        <v>398</v>
      </c>
      <c r="C114" s="22">
        <v>1.6</v>
      </c>
      <c r="D114" s="22">
        <v>0.14000000000000001</v>
      </c>
      <c r="E114" s="22">
        <v>510</v>
      </c>
      <c r="F114" s="20">
        <v>142.247510668563</v>
      </c>
      <c r="G114" s="22">
        <v>8.4177779684547502</v>
      </c>
      <c r="H114" s="18">
        <v>4.6699999999999998E-2</v>
      </c>
      <c r="I114" s="15">
        <v>1.19914090571647E-2</v>
      </c>
      <c r="J114" s="24">
        <v>0.40598000000000001</v>
      </c>
      <c r="K114" s="18">
        <v>4.4600000000000001E-2</v>
      </c>
      <c r="L114" s="15">
        <v>3.4820319888823502E-3</v>
      </c>
      <c r="M114" s="18">
        <v>7.0299999999999998E-3</v>
      </c>
      <c r="N114" s="15">
        <v>4.1601416320120502E-4</v>
      </c>
      <c r="O114" s="24">
        <v>0.40140999999999999</v>
      </c>
      <c r="P114" s="10">
        <v>45.1</v>
      </c>
      <c r="Q114" s="6">
        <v>2.6892965942776099</v>
      </c>
      <c r="R114" s="6">
        <v>2.8751858735828</v>
      </c>
      <c r="S114" s="10">
        <v>44.2</v>
      </c>
      <c r="T114" s="6">
        <v>3.35334342781761</v>
      </c>
      <c r="U114" s="6">
        <v>3.4935450757800099</v>
      </c>
      <c r="V114" s="10">
        <v>20</v>
      </c>
      <c r="W114" s="6">
        <v>485.99624578730601</v>
      </c>
      <c r="X114" s="6">
        <v>486.46325825695402</v>
      </c>
      <c r="Y114" s="6">
        <v>-2.0361990950226199</v>
      </c>
      <c r="Z114" s="6">
        <v>-125.5</v>
      </c>
      <c r="AA114" s="7">
        <v>45.1</v>
      </c>
      <c r="AB114" s="7">
        <v>2.6892965942776099</v>
      </c>
      <c r="AC114" s="7">
        <v>2.8751858735828</v>
      </c>
      <c r="AD114" s="13">
        <v>45.2</v>
      </c>
      <c r="AE114" s="6">
        <v>2.6892965942776099</v>
      </c>
      <c r="AF114" s="13">
        <v>45.2</v>
      </c>
      <c r="AG114" s="6">
        <v>2.7194764468344901</v>
      </c>
      <c r="AH114" s="13">
        <v>45.1</v>
      </c>
      <c r="AI114" s="6">
        <v>471.94507867903002</v>
      </c>
      <c r="AJ114" s="6">
        <v>-2.9999999999999997E-4</v>
      </c>
      <c r="AK114" s="6">
        <v>5.5999999999999999E-3</v>
      </c>
      <c r="AL114" s="33">
        <f t="shared" si="7"/>
        <v>45.1</v>
      </c>
      <c r="AM114" s="33">
        <f t="shared" si="8"/>
        <v>2.6892965942776099</v>
      </c>
      <c r="AN114" s="29">
        <f t="shared" si="9"/>
        <v>398</v>
      </c>
      <c r="AO114" s="29">
        <f t="shared" si="10"/>
        <v>1.6</v>
      </c>
      <c r="AP114" s="29">
        <f t="shared" si="11"/>
        <v>0.14000000000000001</v>
      </c>
      <c r="AQ114" s="34">
        <f t="shared" si="12"/>
        <v>0.625</v>
      </c>
    </row>
    <row r="115" spans="1:43" x14ac:dyDescent="0.75">
      <c r="A115" s="5" t="s">
        <v>143</v>
      </c>
      <c r="B115" s="22">
        <v>870</v>
      </c>
      <c r="C115" s="22">
        <v>2.89</v>
      </c>
      <c r="D115" s="22">
        <v>0.66</v>
      </c>
      <c r="E115" s="22">
        <v>9200</v>
      </c>
      <c r="F115" s="20">
        <v>17.636684303351</v>
      </c>
      <c r="G115" s="22">
        <v>0.82057741752236402</v>
      </c>
      <c r="H115" s="18">
        <v>5.11E-2</v>
      </c>
      <c r="I115" s="15">
        <v>1.73674109550085E-3</v>
      </c>
      <c r="J115" s="24">
        <v>0.64512000000000003</v>
      </c>
      <c r="K115" s="18">
        <v>0.39600000000000002</v>
      </c>
      <c r="L115" s="15">
        <v>1.7285845543681001E-2</v>
      </c>
      <c r="M115" s="18">
        <v>5.67E-2</v>
      </c>
      <c r="N115" s="15">
        <v>2.6380661338184699E-3</v>
      </c>
      <c r="O115" s="24">
        <v>0.77876999999999996</v>
      </c>
      <c r="P115" s="10">
        <v>355</v>
      </c>
      <c r="Q115" s="6">
        <v>16.132354258868801</v>
      </c>
      <c r="R115" s="6">
        <v>17.9266108275542</v>
      </c>
      <c r="S115" s="10">
        <v>338</v>
      </c>
      <c r="T115" s="6">
        <v>12.4402805041479</v>
      </c>
      <c r="U115" s="6">
        <v>14.040450995200301</v>
      </c>
      <c r="V115" s="10">
        <v>235</v>
      </c>
      <c r="W115" s="6">
        <v>67.7724309519635</v>
      </c>
      <c r="X115" s="6">
        <v>70.710423507975193</v>
      </c>
      <c r="Y115" s="6">
        <v>-5.0295857988165604</v>
      </c>
      <c r="Z115" s="6">
        <v>-51.063829787234098</v>
      </c>
      <c r="AA115" s="7" t="s">
        <v>35</v>
      </c>
      <c r="AB115" s="7" t="s">
        <v>35</v>
      </c>
      <c r="AC115" s="7" t="s">
        <v>35</v>
      </c>
      <c r="AD115" s="13">
        <v>355</v>
      </c>
      <c r="AE115" s="6">
        <v>16.132354258868801</v>
      </c>
      <c r="AF115" s="13">
        <v>339</v>
      </c>
      <c r="AG115" s="6">
        <v>13.196839736159699</v>
      </c>
      <c r="AH115" s="13">
        <v>236</v>
      </c>
      <c r="AI115" s="6">
        <v>55.365100895227002</v>
      </c>
      <c r="AJ115" s="6">
        <v>2.0000000000000001E-4</v>
      </c>
      <c r="AK115" s="6">
        <v>2.0999999999999999E-3</v>
      </c>
      <c r="AL115" s="33" t="str">
        <f t="shared" si="7"/>
        <v>Discordant</v>
      </c>
      <c r="AM115" s="33" t="str">
        <f t="shared" si="8"/>
        <v>Discordant</v>
      </c>
      <c r="AN115" s="29">
        <f t="shared" si="9"/>
        <v>870</v>
      </c>
      <c r="AO115" s="29">
        <f t="shared" si="10"/>
        <v>2.89</v>
      </c>
      <c r="AP115" s="29">
        <f t="shared" si="11"/>
        <v>0.66</v>
      </c>
      <c r="AQ115" s="34">
        <f t="shared" si="12"/>
        <v>0.34602076124567471</v>
      </c>
    </row>
    <row r="116" spans="1:43" x14ac:dyDescent="0.75">
      <c r="A116" s="5" t="s">
        <v>144</v>
      </c>
      <c r="B116" s="22">
        <v>1513</v>
      </c>
      <c r="C116" s="22">
        <v>3.8</v>
      </c>
      <c r="D116" s="22">
        <v>0.22</v>
      </c>
      <c r="E116" s="22">
        <v>15700</v>
      </c>
      <c r="F116" s="20">
        <v>21.8818380743982</v>
      </c>
      <c r="G116" s="22">
        <v>0.90075026761594701</v>
      </c>
      <c r="H116" s="18">
        <v>5.6399999999999999E-2</v>
      </c>
      <c r="I116" s="15">
        <v>1.34061406934763E-3</v>
      </c>
      <c r="J116" s="24">
        <v>0.52039999999999997</v>
      </c>
      <c r="K116" s="18">
        <v>0.35399999999999998</v>
      </c>
      <c r="L116" s="15">
        <v>1.4685814283178099E-2</v>
      </c>
      <c r="M116" s="18">
        <v>4.5699999999999998E-2</v>
      </c>
      <c r="N116" s="15">
        <v>1.88120792641323E-3</v>
      </c>
      <c r="O116" s="24">
        <v>0.77192000000000005</v>
      </c>
      <c r="P116" s="10">
        <v>288</v>
      </c>
      <c r="Q116" s="6">
        <v>11.7060287333725</v>
      </c>
      <c r="R116" s="6">
        <v>13.325538010399001</v>
      </c>
      <c r="S116" s="10">
        <v>307.3</v>
      </c>
      <c r="T116" s="6">
        <v>10.931665265079999</v>
      </c>
      <c r="U116" s="6">
        <v>12.4698281287694</v>
      </c>
      <c r="V116" s="10">
        <v>461</v>
      </c>
      <c r="W116" s="6">
        <v>91.203934297487606</v>
      </c>
      <c r="X116" s="6">
        <v>106.186677872373</v>
      </c>
      <c r="Y116" s="6">
        <v>6.2805076472502499</v>
      </c>
      <c r="Z116" s="6">
        <v>37.527114967461998</v>
      </c>
      <c r="AA116" s="7">
        <v>288</v>
      </c>
      <c r="AB116" s="7">
        <v>11.7060287333725</v>
      </c>
      <c r="AC116" s="7">
        <v>13.325538010399001</v>
      </c>
      <c r="AD116" s="13">
        <v>286</v>
      </c>
      <c r="AE116" s="6">
        <v>11.7060287333725</v>
      </c>
      <c r="AF116" s="13">
        <v>284</v>
      </c>
      <c r="AG116" s="6">
        <v>11.4442586246447</v>
      </c>
      <c r="AH116" s="13">
        <v>269</v>
      </c>
      <c r="AI116" s="6">
        <v>84.161479498286099</v>
      </c>
      <c r="AJ116" s="6">
        <v>6.0000000000000001E-3</v>
      </c>
      <c r="AK116" s="6">
        <v>1.6999999999999999E-3</v>
      </c>
      <c r="AL116" s="33">
        <f t="shared" si="7"/>
        <v>288</v>
      </c>
      <c r="AM116" s="33">
        <f t="shared" si="8"/>
        <v>11.7060287333725</v>
      </c>
      <c r="AN116" s="29">
        <f t="shared" si="9"/>
        <v>1513</v>
      </c>
      <c r="AO116" s="29">
        <f t="shared" si="10"/>
        <v>3.8</v>
      </c>
      <c r="AP116" s="29">
        <f t="shared" si="11"/>
        <v>0.22</v>
      </c>
      <c r="AQ116" s="34">
        <f t="shared" si="12"/>
        <v>0.26315789473684209</v>
      </c>
    </row>
    <row r="117" spans="1:43" x14ac:dyDescent="0.75">
      <c r="A117" s="5" t="s">
        <v>145</v>
      </c>
      <c r="B117" s="22">
        <v>351</v>
      </c>
      <c r="C117" s="22">
        <v>1.1619999999999999</v>
      </c>
      <c r="D117" s="22">
        <v>8.1000000000000003E-2</v>
      </c>
      <c r="E117" s="22">
        <v>8100</v>
      </c>
      <c r="F117" s="20">
        <v>10.5374077976818</v>
      </c>
      <c r="G117" s="22">
        <v>0.47642335473421599</v>
      </c>
      <c r="H117" s="18">
        <v>5.96E-2</v>
      </c>
      <c r="I117" s="15">
        <v>2.1548836393292799E-3</v>
      </c>
      <c r="J117" s="24">
        <v>0.66073000000000004</v>
      </c>
      <c r="K117" s="18">
        <v>0.77300000000000002</v>
      </c>
      <c r="L117" s="15">
        <v>3.2611290947921499E-2</v>
      </c>
      <c r="M117" s="18">
        <v>9.4899999999999998E-2</v>
      </c>
      <c r="N117" s="15">
        <v>4.2906734969698898E-3</v>
      </c>
      <c r="O117" s="24">
        <v>0.77592000000000005</v>
      </c>
      <c r="P117" s="10">
        <v>584</v>
      </c>
      <c r="Q117" s="6">
        <v>25.326237011359101</v>
      </c>
      <c r="R117" s="6">
        <v>28.2996959246376</v>
      </c>
      <c r="S117" s="10">
        <v>581</v>
      </c>
      <c r="T117" s="6">
        <v>18.614426536017199</v>
      </c>
      <c r="U117" s="6">
        <v>21.132752294475502</v>
      </c>
      <c r="V117" s="10">
        <v>576</v>
      </c>
      <c r="W117" s="6">
        <v>77.829247899890902</v>
      </c>
      <c r="X117" s="6">
        <v>81.637539739745804</v>
      </c>
      <c r="Y117" s="6">
        <v>-0.516351118760767</v>
      </c>
      <c r="Z117" s="6">
        <v>-1.3888888888888899</v>
      </c>
      <c r="AA117" s="7">
        <v>584</v>
      </c>
      <c r="AB117" s="7">
        <v>25.326237011359101</v>
      </c>
      <c r="AC117" s="7">
        <v>28.2996959246376</v>
      </c>
      <c r="AD117" s="13">
        <v>582</v>
      </c>
      <c r="AE117" s="6">
        <v>25.326237011359101</v>
      </c>
      <c r="AF117" s="13">
        <v>562</v>
      </c>
      <c r="AG117" s="6">
        <v>20.881017103215601</v>
      </c>
      <c r="AH117" s="13">
        <v>501</v>
      </c>
      <c r="AI117" s="6">
        <v>65.322215429841904</v>
      </c>
      <c r="AJ117" s="6">
        <v>2.5999999999999999E-3</v>
      </c>
      <c r="AK117" s="6">
        <v>1.8E-3</v>
      </c>
      <c r="AL117" s="33">
        <f t="shared" si="7"/>
        <v>584</v>
      </c>
      <c r="AM117" s="33">
        <f t="shared" si="8"/>
        <v>25.326237011359101</v>
      </c>
      <c r="AN117" s="29">
        <f t="shared" si="9"/>
        <v>351</v>
      </c>
      <c r="AO117" s="29">
        <f t="shared" si="10"/>
        <v>1.1619999999999999</v>
      </c>
      <c r="AP117" s="29">
        <f t="shared" si="11"/>
        <v>8.1000000000000003E-2</v>
      </c>
      <c r="AQ117" s="34">
        <f t="shared" si="12"/>
        <v>0.86058519793459554</v>
      </c>
    </row>
    <row r="118" spans="1:43" x14ac:dyDescent="0.75">
      <c r="A118" s="5" t="s">
        <v>146</v>
      </c>
      <c r="B118" s="22">
        <v>766</v>
      </c>
      <c r="C118" s="22">
        <v>1.44</v>
      </c>
      <c r="D118" s="22">
        <v>9.5000000000000001E-2</v>
      </c>
      <c r="E118" s="22">
        <v>9060</v>
      </c>
      <c r="F118" s="20">
        <v>18.691588785046701</v>
      </c>
      <c r="G118" s="22">
        <v>0.80704419324505094</v>
      </c>
      <c r="H118" s="18">
        <v>5.3199999999999997E-2</v>
      </c>
      <c r="I118" s="15">
        <v>1.79311505462889E-3</v>
      </c>
      <c r="J118" s="24">
        <v>0.53261999999999998</v>
      </c>
      <c r="K118" s="18">
        <v>0.39</v>
      </c>
      <c r="L118" s="15">
        <v>1.6755516136484599E-2</v>
      </c>
      <c r="M118" s="18">
        <v>5.3499999999999999E-2</v>
      </c>
      <c r="N118" s="15">
        <v>2.3099622421156501E-3</v>
      </c>
      <c r="O118" s="24">
        <v>0.76902999999999999</v>
      </c>
      <c r="P118" s="10">
        <v>336</v>
      </c>
      <c r="Q118" s="6">
        <v>14.015284883523</v>
      </c>
      <c r="R118" s="6">
        <v>15.8482355279689</v>
      </c>
      <c r="S118" s="10">
        <v>334</v>
      </c>
      <c r="T118" s="6">
        <v>12.3519088199981</v>
      </c>
      <c r="U118" s="6">
        <v>13.929271109428701</v>
      </c>
      <c r="V118" s="10">
        <v>326</v>
      </c>
      <c r="W118" s="6">
        <v>75.797871202535603</v>
      </c>
      <c r="X118" s="6">
        <v>80.013366227572902</v>
      </c>
      <c r="Y118" s="6">
        <v>-0.59880239520957401</v>
      </c>
      <c r="Z118" s="6">
        <v>-3.0674846625766898</v>
      </c>
      <c r="AA118" s="7">
        <v>336</v>
      </c>
      <c r="AB118" s="7">
        <v>14.015284883523</v>
      </c>
      <c r="AC118" s="7">
        <v>15.8482355279689</v>
      </c>
      <c r="AD118" s="13">
        <v>335</v>
      </c>
      <c r="AE118" s="6">
        <v>14.4219003729158</v>
      </c>
      <c r="AF118" s="13">
        <v>325</v>
      </c>
      <c r="AG118" s="6">
        <v>13.11356745884</v>
      </c>
      <c r="AH118" s="13">
        <v>256</v>
      </c>
      <c r="AI118" s="6">
        <v>65.145930639113402</v>
      </c>
      <c r="AJ118" s="6">
        <v>1.6999999999999999E-3</v>
      </c>
      <c r="AK118" s="6">
        <v>1.5E-3</v>
      </c>
      <c r="AL118" s="33">
        <f t="shared" si="7"/>
        <v>336</v>
      </c>
      <c r="AM118" s="33">
        <f t="shared" si="8"/>
        <v>14.015284883523</v>
      </c>
      <c r="AN118" s="29">
        <f t="shared" si="9"/>
        <v>766</v>
      </c>
      <c r="AO118" s="29">
        <f t="shared" si="10"/>
        <v>1.44</v>
      </c>
      <c r="AP118" s="29">
        <f t="shared" si="11"/>
        <v>9.5000000000000001E-2</v>
      </c>
      <c r="AQ118" s="34">
        <f t="shared" si="12"/>
        <v>0.69444444444444442</v>
      </c>
    </row>
    <row r="119" spans="1:43" x14ac:dyDescent="0.75">
      <c r="A119" s="5" t="s">
        <v>147</v>
      </c>
      <c r="B119" s="22">
        <v>337</v>
      </c>
      <c r="C119" s="22">
        <v>1.2589999999999999</v>
      </c>
      <c r="D119" s="22">
        <v>8.4000000000000005E-2</v>
      </c>
      <c r="E119" s="22">
        <v>743</v>
      </c>
      <c r="F119" s="20">
        <v>82.034454470877805</v>
      </c>
      <c r="G119" s="22">
        <v>3.9168668279386001</v>
      </c>
      <c r="H119" s="18">
        <v>4.65E-2</v>
      </c>
      <c r="I119" s="15">
        <v>8.8981576164483597E-3</v>
      </c>
      <c r="J119" s="24">
        <v>0.33119999999999999</v>
      </c>
      <c r="K119" s="18">
        <v>7.5700000000000003E-2</v>
      </c>
      <c r="L119" s="15">
        <v>4.1310669475209299E-3</v>
      </c>
      <c r="M119" s="18">
        <v>1.2189999999999999E-2</v>
      </c>
      <c r="N119" s="15">
        <v>5.8203113485104699E-4</v>
      </c>
      <c r="O119" s="24">
        <v>0.54829000000000006</v>
      </c>
      <c r="P119" s="10">
        <v>78.099999999999994</v>
      </c>
      <c r="Q119" s="6">
        <v>3.7256440663295698</v>
      </c>
      <c r="R119" s="6">
        <v>4.1181191931798198</v>
      </c>
      <c r="S119" s="10">
        <v>74</v>
      </c>
      <c r="T119" s="6">
        <v>3.8954747359089099</v>
      </c>
      <c r="U119" s="6">
        <v>4.2169413699830898</v>
      </c>
      <c r="V119" s="10">
        <v>20</v>
      </c>
      <c r="W119" s="6">
        <v>276.136429284418</v>
      </c>
      <c r="X119" s="6">
        <v>276.59340899064398</v>
      </c>
      <c r="Y119" s="6">
        <v>-5.5405405405405297</v>
      </c>
      <c r="Z119" s="6">
        <v>-290.5</v>
      </c>
      <c r="AA119" s="7" t="s">
        <v>35</v>
      </c>
      <c r="AB119" s="7" t="s">
        <v>35</v>
      </c>
      <c r="AC119" s="7" t="s">
        <v>35</v>
      </c>
      <c r="AD119" s="13">
        <v>78.2</v>
      </c>
      <c r="AE119" s="6">
        <v>3.7256440663295698</v>
      </c>
      <c r="AF119" s="13">
        <v>78.2</v>
      </c>
      <c r="AG119" s="6">
        <v>3.7110973334183202</v>
      </c>
      <c r="AH119" s="13">
        <v>78.099999999999994</v>
      </c>
      <c r="AI119" s="6">
        <v>262.57966567872</v>
      </c>
      <c r="AJ119" s="6">
        <v>-1.4E-3</v>
      </c>
      <c r="AK119" s="6">
        <v>4.1999999999999997E-3</v>
      </c>
      <c r="AL119" s="33" t="str">
        <f t="shared" si="7"/>
        <v>Discordant</v>
      </c>
      <c r="AM119" s="33" t="str">
        <f t="shared" si="8"/>
        <v>Discordant</v>
      </c>
      <c r="AN119" s="29">
        <f t="shared" si="9"/>
        <v>337</v>
      </c>
      <c r="AO119" s="29">
        <f t="shared" si="10"/>
        <v>1.2589999999999999</v>
      </c>
      <c r="AP119" s="29">
        <f t="shared" si="11"/>
        <v>8.4000000000000005E-2</v>
      </c>
      <c r="AQ119" s="34">
        <f t="shared" si="12"/>
        <v>0.79428117553613986</v>
      </c>
    </row>
    <row r="120" spans="1:43" x14ac:dyDescent="0.75">
      <c r="A120" s="5" t="s">
        <v>148</v>
      </c>
      <c r="B120" s="22">
        <v>693</v>
      </c>
      <c r="C120" s="22">
        <v>1.71</v>
      </c>
      <c r="D120" s="22">
        <v>0.11</v>
      </c>
      <c r="E120" s="22">
        <v>1044</v>
      </c>
      <c r="F120" s="20">
        <v>134.95276653171399</v>
      </c>
      <c r="G120" s="22">
        <v>5.4335300684186096</v>
      </c>
      <c r="H120" s="18">
        <v>5.0099999999999999E-2</v>
      </c>
      <c r="I120" s="15">
        <v>7.5059485437421703E-3</v>
      </c>
      <c r="J120" s="24">
        <v>0.44019999999999998</v>
      </c>
      <c r="K120" s="18">
        <v>5.0700000000000002E-2</v>
      </c>
      <c r="L120" s="15">
        <v>2.7281426877822802E-3</v>
      </c>
      <c r="M120" s="18">
        <v>7.4099999999999999E-3</v>
      </c>
      <c r="N120" s="15">
        <v>2.9834481234973601E-4</v>
      </c>
      <c r="O120" s="24">
        <v>9.5323000000000005E-2</v>
      </c>
      <c r="P120" s="10">
        <v>47.6</v>
      </c>
      <c r="Q120" s="6">
        <v>1.9252891456816801</v>
      </c>
      <c r="R120" s="6">
        <v>2.2034282387619499</v>
      </c>
      <c r="S120" s="10">
        <v>50.2</v>
      </c>
      <c r="T120" s="6">
        <v>2.6430880672606301</v>
      </c>
      <c r="U120" s="6">
        <v>2.8656658351426101</v>
      </c>
      <c r="V120" s="10">
        <v>170</v>
      </c>
      <c r="W120" s="6">
        <v>190.810677961907</v>
      </c>
      <c r="X120" s="6">
        <v>191.26696615503201</v>
      </c>
      <c r="Y120" s="6">
        <v>5.1792828685258998</v>
      </c>
      <c r="Z120" s="6">
        <v>72</v>
      </c>
      <c r="AA120" s="7">
        <v>47.6</v>
      </c>
      <c r="AB120" s="7">
        <v>1.9252891456816801</v>
      </c>
      <c r="AC120" s="7">
        <v>2.2034282387619499</v>
      </c>
      <c r="AD120" s="13">
        <v>47.4</v>
      </c>
      <c r="AE120" s="6">
        <v>1.9627043319052699</v>
      </c>
      <c r="AF120" s="13">
        <v>47.4</v>
      </c>
      <c r="AG120" s="6">
        <v>2.1014148879494301</v>
      </c>
      <c r="AH120" s="13">
        <v>46.9</v>
      </c>
      <c r="AI120" s="6">
        <v>167.388571874793</v>
      </c>
      <c r="AJ120" s="6">
        <v>4.0000000000000001E-3</v>
      </c>
      <c r="AK120" s="6">
        <v>4.5999999999999999E-3</v>
      </c>
      <c r="AL120" s="33">
        <f t="shared" si="7"/>
        <v>47.6</v>
      </c>
      <c r="AM120" s="33">
        <f t="shared" si="8"/>
        <v>1.9252891456816801</v>
      </c>
      <c r="AN120" s="29">
        <f t="shared" si="9"/>
        <v>693</v>
      </c>
      <c r="AO120" s="29">
        <f t="shared" si="10"/>
        <v>1.71</v>
      </c>
      <c r="AP120" s="29">
        <f t="shared" si="11"/>
        <v>0.11</v>
      </c>
      <c r="AQ120" s="34">
        <f t="shared" si="12"/>
        <v>0.58479532163742687</v>
      </c>
    </row>
    <row r="121" spans="1:43" x14ac:dyDescent="0.75">
      <c r="A121" s="5" t="s">
        <v>149</v>
      </c>
      <c r="B121" s="22">
        <v>208.8</v>
      </c>
      <c r="C121" s="22">
        <v>1.6180000000000001</v>
      </c>
      <c r="D121" s="22">
        <v>7.8E-2</v>
      </c>
      <c r="E121" s="22">
        <v>287</v>
      </c>
      <c r="F121" s="20">
        <v>128.20512820512801</v>
      </c>
      <c r="G121" s="22">
        <v>5.3130282991276996</v>
      </c>
      <c r="H121" s="18">
        <v>4.4499999999999998E-2</v>
      </c>
      <c r="I121" s="15">
        <v>1.7659229917244501E-2</v>
      </c>
      <c r="J121" s="24">
        <v>-0.1326</v>
      </c>
      <c r="K121" s="18">
        <v>4.7899999999999998E-2</v>
      </c>
      <c r="L121" s="15">
        <v>3.6974713418902899E-3</v>
      </c>
      <c r="M121" s="18">
        <v>7.7999999999999996E-3</v>
      </c>
      <c r="N121" s="15">
        <v>3.2324464171892901E-4</v>
      </c>
      <c r="O121" s="24">
        <v>0.46898000000000001</v>
      </c>
      <c r="P121" s="10">
        <v>50.1</v>
      </c>
      <c r="Q121" s="6">
        <v>2.0635153446615102</v>
      </c>
      <c r="R121" s="6">
        <v>2.3514951578201999</v>
      </c>
      <c r="S121" s="10">
        <v>47.4</v>
      </c>
      <c r="T121" s="6">
        <v>3.6195908930034801</v>
      </c>
      <c r="U121" s="6">
        <v>3.7685183377934699</v>
      </c>
      <c r="V121" s="10">
        <v>80</v>
      </c>
      <c r="W121" s="6">
        <v>283.62382456276299</v>
      </c>
      <c r="X121" s="6">
        <v>283.72000936491003</v>
      </c>
      <c r="Y121" s="6">
        <v>-5.6962025316455804</v>
      </c>
      <c r="Z121" s="6">
        <v>37.375</v>
      </c>
      <c r="AA121" s="7" t="s">
        <v>35</v>
      </c>
      <c r="AB121" s="7" t="s">
        <v>35</v>
      </c>
      <c r="AC121" s="7" t="s">
        <v>35</v>
      </c>
      <c r="AD121" s="13">
        <v>50.3</v>
      </c>
      <c r="AE121" s="6">
        <v>2.0635153446615102</v>
      </c>
      <c r="AF121" s="13">
        <v>50.3</v>
      </c>
      <c r="AG121" s="6">
        <v>2.0661070235381702</v>
      </c>
      <c r="AH121" s="13">
        <v>49.6</v>
      </c>
      <c r="AI121" s="6">
        <v>255.976793459112</v>
      </c>
      <c r="AJ121" s="6">
        <v>-3.3E-3</v>
      </c>
      <c r="AK121" s="6">
        <v>6.0000000000000001E-3</v>
      </c>
      <c r="AL121" s="33" t="str">
        <f t="shared" si="7"/>
        <v>Discordant</v>
      </c>
      <c r="AM121" s="33" t="str">
        <f t="shared" si="8"/>
        <v>Discordant</v>
      </c>
      <c r="AN121" s="29">
        <f t="shared" si="9"/>
        <v>208.8</v>
      </c>
      <c r="AO121" s="29">
        <f t="shared" si="10"/>
        <v>1.6180000000000001</v>
      </c>
      <c r="AP121" s="29">
        <f t="shared" si="11"/>
        <v>7.8E-2</v>
      </c>
      <c r="AQ121" s="34">
        <f t="shared" si="12"/>
        <v>0.61804697156983923</v>
      </c>
    </row>
    <row r="122" spans="1:43" x14ac:dyDescent="0.75">
      <c r="A122" s="5" t="s">
        <v>150</v>
      </c>
      <c r="B122" s="22">
        <v>755</v>
      </c>
      <c r="C122" s="22">
        <v>2.56</v>
      </c>
      <c r="D122" s="22">
        <v>0.15</v>
      </c>
      <c r="E122" s="22">
        <v>11040</v>
      </c>
      <c r="F122" s="20">
        <v>15.8478605388273</v>
      </c>
      <c r="G122" s="22">
        <v>0.66941345366957705</v>
      </c>
      <c r="H122" s="18">
        <v>5.5E-2</v>
      </c>
      <c r="I122" s="15">
        <v>1.7096987974750499E-3</v>
      </c>
      <c r="J122" s="24">
        <v>0.86912999999999996</v>
      </c>
      <c r="K122" s="18">
        <v>0.47399999999999998</v>
      </c>
      <c r="L122" s="15">
        <v>1.78547084759174E-2</v>
      </c>
      <c r="M122" s="18">
        <v>6.3100000000000003E-2</v>
      </c>
      <c r="N122" s="15">
        <v>2.6653433012653201E-3</v>
      </c>
      <c r="O122" s="24">
        <v>0.70872999999999997</v>
      </c>
      <c r="P122" s="10">
        <v>394</v>
      </c>
      <c r="Q122" s="6">
        <v>16.170464504643501</v>
      </c>
      <c r="R122" s="6">
        <v>18.3373986093555</v>
      </c>
      <c r="S122" s="10">
        <v>394.1</v>
      </c>
      <c r="T122" s="6">
        <v>12.351211314132099</v>
      </c>
      <c r="U122" s="6">
        <v>14.3877553112155</v>
      </c>
      <c r="V122" s="10">
        <v>401</v>
      </c>
      <c r="W122" s="6">
        <v>70.082410609859807</v>
      </c>
      <c r="X122" s="6">
        <v>74.838825255413994</v>
      </c>
      <c r="Y122" s="6">
        <v>2.5374270489734799E-2</v>
      </c>
      <c r="Z122" s="6">
        <v>1.7456359102244401</v>
      </c>
      <c r="AA122" s="7">
        <v>394</v>
      </c>
      <c r="AB122" s="7">
        <v>16.170464504643501</v>
      </c>
      <c r="AC122" s="7">
        <v>18.3373986093555</v>
      </c>
      <c r="AD122" s="13">
        <v>393</v>
      </c>
      <c r="AE122" s="6">
        <v>16.569216103845498</v>
      </c>
      <c r="AF122" s="13">
        <v>383</v>
      </c>
      <c r="AG122" s="6">
        <v>14.6213576977771</v>
      </c>
      <c r="AH122" s="13">
        <v>322</v>
      </c>
      <c r="AI122" s="6">
        <v>55.545803413840297</v>
      </c>
      <c r="AJ122" s="6">
        <v>2.7000000000000001E-3</v>
      </c>
      <c r="AK122" s="6">
        <v>2.3E-3</v>
      </c>
      <c r="AL122" s="33">
        <f t="shared" si="7"/>
        <v>394</v>
      </c>
      <c r="AM122" s="33">
        <f t="shared" si="8"/>
        <v>16.170464504643501</v>
      </c>
      <c r="AN122" s="29">
        <f t="shared" si="9"/>
        <v>755</v>
      </c>
      <c r="AO122" s="29">
        <f t="shared" si="10"/>
        <v>2.56</v>
      </c>
      <c r="AP122" s="29">
        <f t="shared" si="11"/>
        <v>0.15</v>
      </c>
      <c r="AQ122" s="34">
        <f t="shared" si="12"/>
        <v>0.390625</v>
      </c>
    </row>
    <row r="123" spans="1:43" x14ac:dyDescent="0.75">
      <c r="A123" s="5" t="s">
        <v>151</v>
      </c>
      <c r="B123" s="22">
        <v>984</v>
      </c>
      <c r="C123" s="22">
        <v>2.14</v>
      </c>
      <c r="D123" s="22">
        <v>0.1</v>
      </c>
      <c r="E123" s="22">
        <v>1649</v>
      </c>
      <c r="F123" s="20">
        <v>142.65335235378001</v>
      </c>
      <c r="G123" s="22">
        <v>6.0172176636065</v>
      </c>
      <c r="H123" s="18">
        <v>5.7099999999999998E-2</v>
      </c>
      <c r="I123" s="15">
        <v>5.9972531678931804E-3</v>
      </c>
      <c r="J123" s="24">
        <v>0.29626999999999998</v>
      </c>
      <c r="K123" s="18">
        <v>5.5E-2</v>
      </c>
      <c r="L123" s="15">
        <v>2.6961102073171902E-3</v>
      </c>
      <c r="M123" s="18">
        <v>7.0099999999999997E-3</v>
      </c>
      <c r="N123" s="15">
        <v>2.9568667771139002E-4</v>
      </c>
      <c r="O123" s="24">
        <v>0.45027</v>
      </c>
      <c r="P123" s="10">
        <v>45</v>
      </c>
      <c r="Q123" s="6">
        <v>1.8989341546591401</v>
      </c>
      <c r="R123" s="6">
        <v>2.15278709575857</v>
      </c>
      <c r="S123" s="10">
        <v>54.3</v>
      </c>
      <c r="T123" s="6">
        <v>2.6019145841500002</v>
      </c>
      <c r="U123" s="6">
        <v>2.8637648407504201</v>
      </c>
      <c r="V123" s="10">
        <v>470</v>
      </c>
      <c r="W123" s="6">
        <v>73.219121250178205</v>
      </c>
      <c r="X123" s="6">
        <v>73.292496088928303</v>
      </c>
      <c r="Y123" s="6">
        <v>17.1270718232044</v>
      </c>
      <c r="Z123" s="6">
        <v>90.425531914893597</v>
      </c>
      <c r="AA123" s="7">
        <v>45</v>
      </c>
      <c r="AB123" s="7">
        <v>1.8989341546591401</v>
      </c>
      <c r="AC123" s="7">
        <v>2.15278709575857</v>
      </c>
      <c r="AD123" s="13">
        <v>44.5</v>
      </c>
      <c r="AE123" s="6">
        <v>1.8989341546591401</v>
      </c>
      <c r="AF123" s="13">
        <v>44.5</v>
      </c>
      <c r="AG123" s="6">
        <v>2.2147143163876599</v>
      </c>
      <c r="AH123" s="13">
        <v>45.1</v>
      </c>
      <c r="AI123" s="6">
        <v>29.141580544786901</v>
      </c>
      <c r="AJ123" s="6">
        <v>1.32E-2</v>
      </c>
      <c r="AK123" s="6">
        <v>3.7000000000000002E-3</v>
      </c>
      <c r="AL123" s="33">
        <f t="shared" si="7"/>
        <v>45</v>
      </c>
      <c r="AM123" s="33">
        <f t="shared" si="8"/>
        <v>1.8989341546591401</v>
      </c>
      <c r="AN123" s="29">
        <f t="shared" si="9"/>
        <v>984</v>
      </c>
      <c r="AO123" s="29">
        <f t="shared" si="10"/>
        <v>2.14</v>
      </c>
      <c r="AP123" s="29">
        <f t="shared" si="11"/>
        <v>0.1</v>
      </c>
      <c r="AQ123" s="34">
        <f t="shared" si="12"/>
        <v>0.46728971962616822</v>
      </c>
    </row>
    <row r="124" spans="1:43" x14ac:dyDescent="0.75">
      <c r="A124" s="5" t="s">
        <v>152</v>
      </c>
      <c r="B124" s="22">
        <v>810</v>
      </c>
      <c r="C124" s="22">
        <v>1.82</v>
      </c>
      <c r="D124" s="22">
        <v>0.24</v>
      </c>
      <c r="E124" s="22">
        <v>10100</v>
      </c>
      <c r="F124" s="20">
        <v>17.985611510791401</v>
      </c>
      <c r="G124" s="22">
        <v>0.99784256640734403</v>
      </c>
      <c r="H124" s="18">
        <v>5.2900000000000003E-2</v>
      </c>
      <c r="I124" s="15">
        <v>1.9100850339832201E-3</v>
      </c>
      <c r="J124" s="24">
        <v>0.76765000000000005</v>
      </c>
      <c r="K124" s="18">
        <v>0.4</v>
      </c>
      <c r="L124" s="15">
        <v>2.06883203764829E-2</v>
      </c>
      <c r="M124" s="18">
        <v>5.5599999999999997E-2</v>
      </c>
      <c r="N124" s="15">
        <v>3.0846905960890099E-3</v>
      </c>
      <c r="O124" s="24">
        <v>0.89551000000000003</v>
      </c>
      <c r="P124" s="10">
        <v>349</v>
      </c>
      <c r="Q124" s="6">
        <v>18.8188894989215</v>
      </c>
      <c r="R124" s="6">
        <v>20.323275441771798</v>
      </c>
      <c r="S124" s="10">
        <v>341</v>
      </c>
      <c r="T124" s="6">
        <v>14.9453662281453</v>
      </c>
      <c r="U124" s="6">
        <v>16.320273144970798</v>
      </c>
      <c r="V124" s="10">
        <v>306</v>
      </c>
      <c r="W124" s="6">
        <v>76.649726437133396</v>
      </c>
      <c r="X124" s="6">
        <v>80.342693758078894</v>
      </c>
      <c r="Y124" s="6">
        <v>-2.3460410557184699</v>
      </c>
      <c r="Z124" s="6">
        <v>-14.0522875816993</v>
      </c>
      <c r="AA124" s="7">
        <v>349</v>
      </c>
      <c r="AB124" s="7">
        <v>18.8188894989215</v>
      </c>
      <c r="AC124" s="7">
        <v>20.323275441771798</v>
      </c>
      <c r="AD124" s="13">
        <v>348</v>
      </c>
      <c r="AE124" s="6">
        <v>18.8188894989215</v>
      </c>
      <c r="AF124" s="13">
        <v>333</v>
      </c>
      <c r="AG124" s="6">
        <v>16.823910713427701</v>
      </c>
      <c r="AH124" s="13">
        <v>239</v>
      </c>
      <c r="AI124" s="6">
        <v>56.347436169602098</v>
      </c>
      <c r="AJ124" s="6">
        <v>1.5E-3</v>
      </c>
      <c r="AK124" s="6">
        <v>2.3999999999999998E-3</v>
      </c>
      <c r="AL124" s="33">
        <f t="shared" si="7"/>
        <v>349</v>
      </c>
      <c r="AM124" s="33">
        <f t="shared" si="8"/>
        <v>18.8188894989215</v>
      </c>
      <c r="AN124" s="29">
        <f t="shared" si="9"/>
        <v>810</v>
      </c>
      <c r="AO124" s="29">
        <f t="shared" si="10"/>
        <v>1.82</v>
      </c>
      <c r="AP124" s="29">
        <f t="shared" si="11"/>
        <v>0.24</v>
      </c>
      <c r="AQ124" s="34">
        <f t="shared" si="12"/>
        <v>0.54945054945054939</v>
      </c>
    </row>
    <row r="125" spans="1:43" x14ac:dyDescent="0.75">
      <c r="A125" s="5" t="s">
        <v>153</v>
      </c>
      <c r="B125" s="22">
        <v>255</v>
      </c>
      <c r="C125" s="22">
        <v>1.1679999999999999</v>
      </c>
      <c r="D125" s="22">
        <v>9.6000000000000002E-2</v>
      </c>
      <c r="E125" s="22">
        <v>398</v>
      </c>
      <c r="F125" s="20">
        <v>133.333333333333</v>
      </c>
      <c r="G125" s="22">
        <v>7.3704166758269798</v>
      </c>
      <c r="H125" s="18">
        <v>5.0200000000000002E-2</v>
      </c>
      <c r="I125" s="15">
        <v>1.55058892551582E-2</v>
      </c>
      <c r="J125" s="24">
        <v>0.20222000000000001</v>
      </c>
      <c r="K125" s="18">
        <v>5.1799999999999999E-2</v>
      </c>
      <c r="L125" s="15">
        <v>4.1409592068022104E-3</v>
      </c>
      <c r="M125" s="18">
        <v>7.4999999999999997E-3</v>
      </c>
      <c r="N125" s="15">
        <v>4.14585938015267E-4</v>
      </c>
      <c r="O125" s="24">
        <v>0.57715000000000005</v>
      </c>
      <c r="P125" s="10">
        <v>48.2</v>
      </c>
      <c r="Q125" s="6">
        <v>2.6432380718756399</v>
      </c>
      <c r="R125" s="6">
        <v>2.85708238890571</v>
      </c>
      <c r="S125" s="10">
        <v>51.2</v>
      </c>
      <c r="T125" s="6">
        <v>4.0037416737564797</v>
      </c>
      <c r="U125" s="6">
        <v>4.1601898599542499</v>
      </c>
      <c r="V125" s="10">
        <v>170</v>
      </c>
      <c r="W125" s="6">
        <v>368.35280382082902</v>
      </c>
      <c r="X125" s="6">
        <v>368.57990742792498</v>
      </c>
      <c r="Y125" s="6">
        <v>5.859375</v>
      </c>
      <c r="Z125" s="6">
        <v>71.647058823529406</v>
      </c>
      <c r="AA125" s="7">
        <v>48.2</v>
      </c>
      <c r="AB125" s="7">
        <v>2.6432380718756399</v>
      </c>
      <c r="AC125" s="7">
        <v>2.85708238890571</v>
      </c>
      <c r="AD125" s="13">
        <v>48</v>
      </c>
      <c r="AE125" s="6">
        <v>2.6432380718756399</v>
      </c>
      <c r="AF125" s="13">
        <v>48</v>
      </c>
      <c r="AG125" s="6">
        <v>2.7595411557312102</v>
      </c>
      <c r="AH125" s="13">
        <v>48.2</v>
      </c>
      <c r="AI125" s="6">
        <v>347.51742018590397</v>
      </c>
      <c r="AJ125" s="6">
        <v>4.1999999999999997E-3</v>
      </c>
      <c r="AK125" s="6">
        <v>6.1000000000000004E-3</v>
      </c>
      <c r="AL125" s="33">
        <f t="shared" si="7"/>
        <v>48.2</v>
      </c>
      <c r="AM125" s="33">
        <f t="shared" si="8"/>
        <v>2.6432380718756399</v>
      </c>
      <c r="AN125" s="29">
        <f t="shared" si="9"/>
        <v>255</v>
      </c>
      <c r="AO125" s="29">
        <f t="shared" si="10"/>
        <v>1.1679999999999999</v>
      </c>
      <c r="AP125" s="29">
        <f t="shared" si="11"/>
        <v>9.6000000000000002E-2</v>
      </c>
      <c r="AQ125" s="34">
        <f t="shared" si="12"/>
        <v>0.85616438356164393</v>
      </c>
    </row>
    <row r="126" spans="1:43" x14ac:dyDescent="0.75">
      <c r="A126" s="5" t="s">
        <v>154</v>
      </c>
      <c r="B126" s="22">
        <v>984</v>
      </c>
      <c r="C126" s="22">
        <v>1.57</v>
      </c>
      <c r="D126" s="22">
        <v>0.17</v>
      </c>
      <c r="E126" s="22">
        <v>1526</v>
      </c>
      <c r="F126" s="20">
        <v>143.06151645207399</v>
      </c>
      <c r="G126" s="22">
        <v>6.2048256081938398</v>
      </c>
      <c r="H126" s="18">
        <v>4.8000000000000001E-2</v>
      </c>
      <c r="I126" s="15">
        <v>5.2601010803069699E-3</v>
      </c>
      <c r="J126" s="24">
        <v>0.28738999999999998</v>
      </c>
      <c r="K126" s="18">
        <v>4.6100000000000002E-2</v>
      </c>
      <c r="L126" s="15">
        <v>2.2180570398661901E-3</v>
      </c>
      <c r="M126" s="18">
        <v>6.9899999999999997E-3</v>
      </c>
      <c r="N126" s="15">
        <v>3.0316839969891202E-4</v>
      </c>
      <c r="O126" s="24">
        <v>0.75053000000000003</v>
      </c>
      <c r="P126" s="10">
        <v>44.9</v>
      </c>
      <c r="Q126" s="6">
        <v>1.9356960343184</v>
      </c>
      <c r="R126" s="6">
        <v>2.1839506620583902</v>
      </c>
      <c r="S126" s="10">
        <v>45.7</v>
      </c>
      <c r="T126" s="6">
        <v>2.1417804471823398</v>
      </c>
      <c r="U126" s="6">
        <v>2.3685196957137902</v>
      </c>
      <c r="V126" s="10">
        <v>95</v>
      </c>
      <c r="W126" s="6">
        <v>1657.2206994657699</v>
      </c>
      <c r="X126" s="6">
        <v>1666.4971874477701</v>
      </c>
      <c r="Y126" s="6">
        <v>1.7505470459518599</v>
      </c>
      <c r="Z126" s="6">
        <v>52.7368421052632</v>
      </c>
      <c r="AA126" s="7">
        <v>44.9</v>
      </c>
      <c r="AB126" s="7">
        <v>1.9356960343184</v>
      </c>
      <c r="AC126" s="7">
        <v>2.1839506620583902</v>
      </c>
      <c r="AD126" s="13">
        <v>44.9</v>
      </c>
      <c r="AE126" s="6">
        <v>1.9356960343184</v>
      </c>
      <c r="AF126" s="13">
        <v>44.8</v>
      </c>
      <c r="AG126" s="6">
        <v>2.0208101058567101</v>
      </c>
      <c r="AH126" s="13">
        <v>43.8</v>
      </c>
      <c r="AI126" s="6">
        <v>1656.3099743912101</v>
      </c>
      <c r="AJ126" s="6">
        <v>1.4E-3</v>
      </c>
      <c r="AK126" s="6">
        <v>2.5999999999999999E-3</v>
      </c>
      <c r="AL126" s="33">
        <f t="shared" si="7"/>
        <v>44.9</v>
      </c>
      <c r="AM126" s="33">
        <f t="shared" si="8"/>
        <v>1.9356960343184</v>
      </c>
      <c r="AN126" s="29">
        <f t="shared" si="9"/>
        <v>984</v>
      </c>
      <c r="AO126" s="29">
        <f t="shared" si="10"/>
        <v>1.57</v>
      </c>
      <c r="AP126" s="29">
        <f t="shared" si="11"/>
        <v>0.17</v>
      </c>
      <c r="AQ126" s="34">
        <f t="shared" si="12"/>
        <v>0.63694267515923564</v>
      </c>
    </row>
    <row r="127" spans="1:43" x14ac:dyDescent="0.75">
      <c r="A127" s="5" t="s">
        <v>155</v>
      </c>
      <c r="B127" s="22">
        <v>1200</v>
      </c>
      <c r="C127" s="22">
        <v>2.86</v>
      </c>
      <c r="D127" s="22">
        <v>0.22</v>
      </c>
      <c r="E127" s="22">
        <v>13790</v>
      </c>
      <c r="F127" s="20">
        <v>21.9298245614035</v>
      </c>
      <c r="G127" s="22">
        <v>1.04308147566525</v>
      </c>
      <c r="H127" s="18">
        <v>5.5599999999999997E-2</v>
      </c>
      <c r="I127" s="15">
        <v>1.76425933216737E-3</v>
      </c>
      <c r="J127" s="24">
        <v>0.68796999999999997</v>
      </c>
      <c r="K127" s="18">
        <v>0.34599999999999997</v>
      </c>
      <c r="L127" s="15">
        <v>1.47960564056777E-2</v>
      </c>
      <c r="M127" s="18">
        <v>4.5600000000000002E-2</v>
      </c>
      <c r="N127" s="15">
        <v>2.16894189723929E-3</v>
      </c>
      <c r="O127" s="24">
        <v>0.70877999999999997</v>
      </c>
      <c r="P127" s="10">
        <v>287</v>
      </c>
      <c r="Q127" s="6">
        <v>13.358845039174801</v>
      </c>
      <c r="R127" s="6">
        <v>14.792839388298599</v>
      </c>
      <c r="S127" s="10">
        <v>301</v>
      </c>
      <c r="T127" s="6">
        <v>10.9672179971808</v>
      </c>
      <c r="U127" s="6">
        <v>12.452976679613201</v>
      </c>
      <c r="V127" s="10">
        <v>418</v>
      </c>
      <c r="W127" s="6">
        <v>95.002079852822902</v>
      </c>
      <c r="X127" s="6">
        <v>105.49179959677799</v>
      </c>
      <c r="Y127" s="6">
        <v>4.6511627906976702</v>
      </c>
      <c r="Z127" s="6">
        <v>31.3397129186603</v>
      </c>
      <c r="AA127" s="7">
        <v>287</v>
      </c>
      <c r="AB127" s="7">
        <v>13.358845039174801</v>
      </c>
      <c r="AC127" s="7">
        <v>14.792839388298599</v>
      </c>
      <c r="AD127" s="13">
        <v>286</v>
      </c>
      <c r="AE127" s="6">
        <v>13.358845039174801</v>
      </c>
      <c r="AF127" s="13">
        <v>281</v>
      </c>
      <c r="AG127" s="6">
        <v>12.4935131407337</v>
      </c>
      <c r="AH127" s="13">
        <v>242</v>
      </c>
      <c r="AI127" s="6">
        <v>78.964265185982299</v>
      </c>
      <c r="AJ127" s="6">
        <v>5.7999999999999996E-3</v>
      </c>
      <c r="AK127" s="6">
        <v>2.8999999999999998E-3</v>
      </c>
      <c r="AL127" s="33">
        <f t="shared" si="7"/>
        <v>287</v>
      </c>
      <c r="AM127" s="33">
        <f t="shared" si="8"/>
        <v>13.358845039174801</v>
      </c>
      <c r="AN127" s="29">
        <f t="shared" si="9"/>
        <v>1200</v>
      </c>
      <c r="AO127" s="29">
        <f t="shared" si="10"/>
        <v>2.86</v>
      </c>
      <c r="AP127" s="29">
        <f t="shared" si="11"/>
        <v>0.22</v>
      </c>
      <c r="AQ127" s="34">
        <f t="shared" si="12"/>
        <v>0.34965034965034969</v>
      </c>
    </row>
    <row r="128" spans="1:43" x14ac:dyDescent="0.75">
      <c r="A128" s="5" t="s">
        <v>156</v>
      </c>
      <c r="B128" s="22">
        <v>72.2</v>
      </c>
      <c r="C128" s="22">
        <v>1.67</v>
      </c>
      <c r="D128" s="22">
        <v>0.15</v>
      </c>
      <c r="E128" s="22">
        <v>533</v>
      </c>
      <c r="F128" s="20">
        <v>28.735632183907999</v>
      </c>
      <c r="G128" s="22">
        <v>1.6081272660285399</v>
      </c>
      <c r="H128" s="18">
        <v>4.9399999999999999E-2</v>
      </c>
      <c r="I128" s="15">
        <v>1.2256772891419E-2</v>
      </c>
      <c r="J128" s="24">
        <v>0.17533000000000001</v>
      </c>
      <c r="K128" s="18">
        <v>0.23499999999999999</v>
      </c>
      <c r="L128" s="15">
        <v>1.78721180124237E-2</v>
      </c>
      <c r="M128" s="18">
        <v>3.4799999999999998E-2</v>
      </c>
      <c r="N128" s="15">
        <v>1.9475064442512099E-3</v>
      </c>
      <c r="O128" s="24">
        <v>0.50961999999999996</v>
      </c>
      <c r="P128" s="10">
        <v>220</v>
      </c>
      <c r="Q128" s="6">
        <v>12.0343227954657</v>
      </c>
      <c r="R128" s="6">
        <v>12.9934511143205</v>
      </c>
      <c r="S128" s="10">
        <v>213</v>
      </c>
      <c r="T128" s="6">
        <v>14.490055020184</v>
      </c>
      <c r="U128" s="6">
        <v>15.1336884180699</v>
      </c>
      <c r="V128" s="10">
        <v>130</v>
      </c>
      <c r="W128" s="6">
        <v>471.66392613178499</v>
      </c>
      <c r="X128" s="6">
        <v>472.14757086302399</v>
      </c>
      <c r="Y128" s="6">
        <v>-3.2863849765258202</v>
      </c>
      <c r="Z128" s="6">
        <v>-69.230769230769198</v>
      </c>
      <c r="AA128" s="7">
        <v>220</v>
      </c>
      <c r="AB128" s="7">
        <v>12.0343227954657</v>
      </c>
      <c r="AC128" s="7">
        <v>12.9934511143205</v>
      </c>
      <c r="AD128" s="13">
        <v>221</v>
      </c>
      <c r="AE128" s="6">
        <v>12.5353071420475</v>
      </c>
      <c r="AF128" s="13">
        <v>219</v>
      </c>
      <c r="AG128" s="6">
        <v>11.872518455995801</v>
      </c>
      <c r="AH128" s="13">
        <v>204</v>
      </c>
      <c r="AI128" s="6">
        <v>457.382636546306</v>
      </c>
      <c r="AJ128" s="6">
        <v>-1E-3</v>
      </c>
      <c r="AK128" s="6">
        <v>5.7999999999999996E-3</v>
      </c>
      <c r="AL128" s="33">
        <f t="shared" si="7"/>
        <v>220</v>
      </c>
      <c r="AM128" s="33">
        <f t="shared" si="8"/>
        <v>12.0343227954657</v>
      </c>
      <c r="AN128" s="29">
        <f t="shared" si="9"/>
        <v>72.2</v>
      </c>
      <c r="AO128" s="29">
        <f t="shared" si="10"/>
        <v>1.67</v>
      </c>
      <c r="AP128" s="29">
        <f t="shared" si="11"/>
        <v>0.15</v>
      </c>
      <c r="AQ128" s="34">
        <f t="shared" si="12"/>
        <v>0.5988023952095809</v>
      </c>
    </row>
    <row r="129" spans="1:43" x14ac:dyDescent="0.75">
      <c r="A129" s="5" t="s">
        <v>157</v>
      </c>
      <c r="B129" s="22">
        <v>109.2</v>
      </c>
      <c r="C129" s="22">
        <v>1.58</v>
      </c>
      <c r="D129" s="22">
        <v>0.13</v>
      </c>
      <c r="E129" s="22">
        <v>170</v>
      </c>
      <c r="F129" s="20">
        <v>121.654501216545</v>
      </c>
      <c r="G129" s="22">
        <v>7.9985080731003304</v>
      </c>
      <c r="H129" s="18">
        <v>4.6899999999999997E-2</v>
      </c>
      <c r="I129" s="15">
        <v>2.8039330429148399E-2</v>
      </c>
      <c r="J129" s="24">
        <v>0.35269</v>
      </c>
      <c r="K129" s="18">
        <v>5.1200000000000002E-2</v>
      </c>
      <c r="L129" s="15">
        <v>5.2023975371361204E-3</v>
      </c>
      <c r="M129" s="18">
        <v>8.2199999999999999E-3</v>
      </c>
      <c r="N129" s="15">
        <v>5.4044639288647204E-4</v>
      </c>
      <c r="O129" s="24">
        <v>0.15781999999999999</v>
      </c>
      <c r="P129" s="10">
        <v>52.8</v>
      </c>
      <c r="Q129" s="6">
        <v>3.4431776903996898</v>
      </c>
      <c r="R129" s="6">
        <v>3.6422987744662398</v>
      </c>
      <c r="S129" s="10">
        <v>50.5</v>
      </c>
      <c r="T129" s="6">
        <v>5.0667923194692497</v>
      </c>
      <c r="U129" s="6">
        <v>5.1886052568316101</v>
      </c>
      <c r="V129" s="10">
        <v>20</v>
      </c>
      <c r="W129" s="6">
        <v>1207.1140338877001</v>
      </c>
      <c r="X129" s="6">
        <v>1207.33055579436</v>
      </c>
      <c r="Y129" s="6">
        <v>-4.5544554455445603</v>
      </c>
      <c r="Z129" s="6">
        <v>-164</v>
      </c>
      <c r="AA129" s="7">
        <v>52.8</v>
      </c>
      <c r="AB129" s="7">
        <v>3.4431776903996898</v>
      </c>
      <c r="AC129" s="7">
        <v>3.6422987744662398</v>
      </c>
      <c r="AD129" s="13">
        <v>52.9</v>
      </c>
      <c r="AE129" s="6">
        <v>3.6035624883809301</v>
      </c>
      <c r="AF129" s="13">
        <v>52.9</v>
      </c>
      <c r="AG129" s="6">
        <v>3.6145517576364301</v>
      </c>
      <c r="AH129" s="13">
        <v>52.3</v>
      </c>
      <c r="AI129" s="6">
        <v>1191.1918596677101</v>
      </c>
      <c r="AJ129" s="6">
        <v>0</v>
      </c>
      <c r="AK129" s="6">
        <v>0.01</v>
      </c>
      <c r="AL129" s="33">
        <f t="shared" si="7"/>
        <v>52.8</v>
      </c>
      <c r="AM129" s="33">
        <f t="shared" si="8"/>
        <v>3.4431776903996898</v>
      </c>
      <c r="AN129" s="29">
        <f t="shared" si="9"/>
        <v>109.2</v>
      </c>
      <c r="AO129" s="29">
        <f t="shared" si="10"/>
        <v>1.58</v>
      </c>
      <c r="AP129" s="29">
        <f t="shared" si="11"/>
        <v>0.13</v>
      </c>
      <c r="AQ129" s="34">
        <f t="shared" si="12"/>
        <v>0.63291139240506322</v>
      </c>
    </row>
    <row r="130" spans="1:43" x14ac:dyDescent="0.75">
      <c r="A130" s="5" t="s">
        <v>158</v>
      </c>
      <c r="B130" s="22">
        <v>511</v>
      </c>
      <c r="C130" s="22">
        <v>1.22</v>
      </c>
      <c r="D130" s="22">
        <v>0.11</v>
      </c>
      <c r="E130" s="22">
        <v>7000</v>
      </c>
      <c r="F130" s="20">
        <v>80.645161290322605</v>
      </c>
      <c r="G130" s="22">
        <v>6.8714020529091204</v>
      </c>
      <c r="H130" s="18">
        <v>0.26300000000000001</v>
      </c>
      <c r="I130" s="15">
        <v>3.8225970374634398E-2</v>
      </c>
      <c r="J130" s="24">
        <v>-0.62351000000000001</v>
      </c>
      <c r="K130" s="18">
        <v>0.51</v>
      </c>
      <c r="L130" s="15">
        <v>0.105339946843541</v>
      </c>
      <c r="M130" s="18">
        <v>1.24E-2</v>
      </c>
      <c r="N130" s="15">
        <v>1.0565467796553099E-3</v>
      </c>
      <c r="O130" s="24">
        <v>0.90527999999999997</v>
      </c>
      <c r="P130" s="10">
        <v>79.400000000000006</v>
      </c>
      <c r="Q130" s="6">
        <v>6.5652163022016197</v>
      </c>
      <c r="R130" s="6">
        <v>6.8033967102157398</v>
      </c>
      <c r="S130" s="10">
        <v>380</v>
      </c>
      <c r="T130" s="6">
        <v>68.238924562204502</v>
      </c>
      <c r="U130" s="6">
        <v>68.677664416263795</v>
      </c>
      <c r="V130" s="10">
        <v>2710</v>
      </c>
      <c r="W130" s="6">
        <v>366.45841194277301</v>
      </c>
      <c r="X130" s="6">
        <v>366.460346796225</v>
      </c>
      <c r="Y130" s="6">
        <v>79.105263157894697</v>
      </c>
      <c r="Z130" s="6">
        <v>97.070110701106998</v>
      </c>
      <c r="AA130" s="7" t="s">
        <v>35</v>
      </c>
      <c r="AB130" s="7" t="s">
        <v>35</v>
      </c>
      <c r="AC130" s="7" t="s">
        <v>35</v>
      </c>
      <c r="AD130" s="13">
        <v>54.5</v>
      </c>
      <c r="AE130" s="6">
        <v>3.7546750984198298</v>
      </c>
      <c r="AF130" s="13">
        <v>54.8</v>
      </c>
      <c r="AG130" s="6">
        <v>12.308143458955801</v>
      </c>
      <c r="AH130" s="13">
        <v>77.8</v>
      </c>
      <c r="AI130" s="6">
        <v>6.8456740807025902</v>
      </c>
      <c r="AJ130" s="6">
        <v>0.27200000000000002</v>
      </c>
      <c r="AK130" s="6">
        <v>7.4999999999999997E-2</v>
      </c>
      <c r="AL130" s="33" t="str">
        <f t="shared" si="7"/>
        <v>Discordant</v>
      </c>
      <c r="AM130" s="33" t="str">
        <f t="shared" si="8"/>
        <v>Discordant</v>
      </c>
      <c r="AN130" s="29">
        <f t="shared" si="9"/>
        <v>511</v>
      </c>
      <c r="AO130" s="29">
        <f t="shared" si="10"/>
        <v>1.22</v>
      </c>
      <c r="AP130" s="29">
        <f t="shared" si="11"/>
        <v>0.11</v>
      </c>
      <c r="AQ130" s="34">
        <f t="shared" si="12"/>
        <v>0.81967213114754101</v>
      </c>
    </row>
    <row r="131" spans="1:43" x14ac:dyDescent="0.75">
      <c r="A131" s="5" t="s">
        <v>159</v>
      </c>
      <c r="B131" s="22">
        <v>449</v>
      </c>
      <c r="C131" s="22">
        <v>1.75</v>
      </c>
      <c r="D131" s="22">
        <v>0.1</v>
      </c>
      <c r="E131" s="22">
        <v>1020</v>
      </c>
      <c r="F131" s="20">
        <v>122.699386503068</v>
      </c>
      <c r="G131" s="22">
        <v>5.1731107383967503</v>
      </c>
      <c r="H131" s="18">
        <v>6.3100000000000003E-2</v>
      </c>
      <c r="I131" s="15">
        <v>9.4922035131541696E-3</v>
      </c>
      <c r="J131" s="24">
        <v>-0.29204999999999998</v>
      </c>
      <c r="K131" s="18">
        <v>7.0499999999999993E-2</v>
      </c>
      <c r="L131" s="15">
        <v>4.2629314095467101E-3</v>
      </c>
      <c r="M131" s="18">
        <v>8.1499999999999993E-3</v>
      </c>
      <c r="N131" s="15">
        <v>3.4361094802115799E-4</v>
      </c>
      <c r="O131" s="24">
        <v>0.79971999999999999</v>
      </c>
      <c r="P131" s="10">
        <v>52.3</v>
      </c>
      <c r="Q131" s="6">
        <v>2.1963905430147501</v>
      </c>
      <c r="R131" s="6">
        <v>2.4922409028791401</v>
      </c>
      <c r="S131" s="10">
        <v>69.099999999999994</v>
      </c>
      <c r="T131" s="6">
        <v>4.0401925260601299</v>
      </c>
      <c r="U131" s="6">
        <v>4.3135923943165002</v>
      </c>
      <c r="V131" s="10">
        <v>680</v>
      </c>
      <c r="W131" s="6">
        <v>80.730562561761602</v>
      </c>
      <c r="X131" s="6">
        <v>80.773155541266604</v>
      </c>
      <c r="Y131" s="6">
        <v>24.312590448625201</v>
      </c>
      <c r="Z131" s="6">
        <v>92.308823529411796</v>
      </c>
      <c r="AA131" s="7" t="s">
        <v>35</v>
      </c>
      <c r="AB131" s="7" t="s">
        <v>35</v>
      </c>
      <c r="AC131" s="7" t="s">
        <v>35</v>
      </c>
      <c r="AD131" s="13">
        <v>51.3</v>
      </c>
      <c r="AE131" s="6">
        <v>2.15784184254654</v>
      </c>
      <c r="AF131" s="13">
        <v>51.3</v>
      </c>
      <c r="AG131" s="6">
        <v>2.69291582631767</v>
      </c>
      <c r="AH131" s="13">
        <v>52.3</v>
      </c>
      <c r="AI131" s="6">
        <v>33.885054250192802</v>
      </c>
      <c r="AJ131" s="6">
        <v>2.06E-2</v>
      </c>
      <c r="AK131" s="6">
        <v>4.8999999999999998E-3</v>
      </c>
      <c r="AL131" s="33" t="str">
        <f t="shared" si="7"/>
        <v>Discordant</v>
      </c>
      <c r="AM131" s="33" t="str">
        <f t="shared" si="8"/>
        <v>Discordant</v>
      </c>
      <c r="AN131" s="29">
        <f t="shared" si="9"/>
        <v>449</v>
      </c>
      <c r="AO131" s="29">
        <f t="shared" si="10"/>
        <v>1.75</v>
      </c>
      <c r="AP131" s="29">
        <f t="shared" si="11"/>
        <v>0.1</v>
      </c>
      <c r="AQ131" s="34">
        <f t="shared" si="12"/>
        <v>0.5714285714285714</v>
      </c>
    </row>
    <row r="132" spans="1:43" x14ac:dyDescent="0.75">
      <c r="A132" s="5" t="s">
        <v>160</v>
      </c>
      <c r="B132" s="22">
        <v>536</v>
      </c>
      <c r="C132" s="22">
        <v>3</v>
      </c>
      <c r="D132" s="22">
        <v>0.2</v>
      </c>
      <c r="E132" s="22">
        <v>6750</v>
      </c>
      <c r="F132" s="20">
        <v>18.656716417910399</v>
      </c>
      <c r="G132" s="22">
        <v>0.83356694084345195</v>
      </c>
      <c r="H132" s="18">
        <v>5.4399999999999997E-2</v>
      </c>
      <c r="I132" s="15">
        <v>2.1276757623249001E-3</v>
      </c>
      <c r="J132" s="24">
        <v>0.33029999999999998</v>
      </c>
      <c r="K132" s="18">
        <v>0.4</v>
      </c>
      <c r="L132" s="15">
        <v>1.8153087891595601E-2</v>
      </c>
      <c r="M132" s="18">
        <v>5.3600000000000002E-2</v>
      </c>
      <c r="N132" s="15">
        <v>2.3948044783656001E-3</v>
      </c>
      <c r="O132" s="24">
        <v>0.78283999999999998</v>
      </c>
      <c r="P132" s="10">
        <v>336</v>
      </c>
      <c r="Q132" s="6">
        <v>14.855966522538401</v>
      </c>
      <c r="R132" s="6">
        <v>16.6021833446781</v>
      </c>
      <c r="S132" s="10">
        <v>341</v>
      </c>
      <c r="T132" s="6">
        <v>13.252168565687199</v>
      </c>
      <c r="U132" s="6">
        <v>14.7853750553192</v>
      </c>
      <c r="V132" s="10">
        <v>375</v>
      </c>
      <c r="W132" s="6">
        <v>98.318272355904497</v>
      </c>
      <c r="X132" s="6">
        <v>102.576260087516</v>
      </c>
      <c r="Y132" s="6">
        <v>1.4662756598240501</v>
      </c>
      <c r="Z132" s="6">
        <v>10.4</v>
      </c>
      <c r="AA132" s="7">
        <v>336</v>
      </c>
      <c r="AB132" s="7">
        <v>14.855966522538401</v>
      </c>
      <c r="AC132" s="7">
        <v>16.6021833446781</v>
      </c>
      <c r="AD132" s="13">
        <v>335</v>
      </c>
      <c r="AE132" s="6">
        <v>14.855966522538401</v>
      </c>
      <c r="AF132" s="13">
        <v>329</v>
      </c>
      <c r="AG132" s="6">
        <v>14.0712462736386</v>
      </c>
      <c r="AH132" s="13">
        <v>297</v>
      </c>
      <c r="AI132" s="6">
        <v>87.902688690675504</v>
      </c>
      <c r="AJ132" s="6">
        <v>3.5000000000000001E-3</v>
      </c>
      <c r="AK132" s="6">
        <v>1.6999999999999999E-3</v>
      </c>
      <c r="AL132" s="33">
        <f t="shared" si="7"/>
        <v>336</v>
      </c>
      <c r="AM132" s="33">
        <f t="shared" si="8"/>
        <v>14.855966522538401</v>
      </c>
      <c r="AN132" s="29">
        <f t="shared" si="9"/>
        <v>536</v>
      </c>
      <c r="AO132" s="29">
        <f t="shared" si="10"/>
        <v>3</v>
      </c>
      <c r="AP132" s="29">
        <f t="shared" si="11"/>
        <v>0.2</v>
      </c>
      <c r="AQ132" s="34">
        <f t="shared" si="12"/>
        <v>0.33333333333333331</v>
      </c>
    </row>
    <row r="133" spans="1:43" x14ac:dyDescent="0.75">
      <c r="A133" s="5" t="s">
        <v>161</v>
      </c>
      <c r="B133" s="22">
        <v>474</v>
      </c>
      <c r="C133" s="22">
        <v>1.6870000000000001</v>
      </c>
      <c r="D133" s="22">
        <v>9.2999999999999999E-2</v>
      </c>
      <c r="E133" s="22">
        <v>8800</v>
      </c>
      <c r="F133" s="20">
        <v>13.9275766016713</v>
      </c>
      <c r="G133" s="22">
        <v>0.56715402204038401</v>
      </c>
      <c r="H133" s="18">
        <v>5.6300000000000003E-2</v>
      </c>
      <c r="I133" s="15">
        <v>1.6742206674347801E-3</v>
      </c>
      <c r="J133" s="24">
        <v>0.48764999999999997</v>
      </c>
      <c r="K133" s="18">
        <v>0.55600000000000005</v>
      </c>
      <c r="L133" s="15">
        <v>2.32599170110298E-2</v>
      </c>
      <c r="M133" s="18">
        <v>7.1800000000000003E-2</v>
      </c>
      <c r="N133" s="15">
        <v>2.9238151005834701E-3</v>
      </c>
      <c r="O133" s="24">
        <v>0.79847000000000001</v>
      </c>
      <c r="P133" s="10">
        <v>447</v>
      </c>
      <c r="Q133" s="6">
        <v>17.423195873381001</v>
      </c>
      <c r="R133" s="6">
        <v>19.970475188403299</v>
      </c>
      <c r="S133" s="10">
        <v>449</v>
      </c>
      <c r="T133" s="6">
        <v>15.2789954655423</v>
      </c>
      <c r="U133" s="6">
        <v>17.3402569761639</v>
      </c>
      <c r="V133" s="10">
        <v>460</v>
      </c>
      <c r="W133" s="6">
        <v>68.368876280979805</v>
      </c>
      <c r="X133" s="6">
        <v>73.095409433430206</v>
      </c>
      <c r="Y133" s="6">
        <v>0.44543429844098598</v>
      </c>
      <c r="Z133" s="6">
        <v>2.8260869565217299</v>
      </c>
      <c r="AA133" s="7">
        <v>447</v>
      </c>
      <c r="AB133" s="7">
        <v>17.423195873381001</v>
      </c>
      <c r="AC133" s="7">
        <v>19.970475188403299</v>
      </c>
      <c r="AD133" s="13">
        <v>446</v>
      </c>
      <c r="AE133" s="6">
        <v>17.423195873381001</v>
      </c>
      <c r="AF133" s="13">
        <v>438</v>
      </c>
      <c r="AG133" s="6">
        <v>15.628969973611801</v>
      </c>
      <c r="AH133" s="13">
        <v>397</v>
      </c>
      <c r="AI133" s="6">
        <v>65.142062017746397</v>
      </c>
      <c r="AJ133" s="6">
        <v>2.0400000000000001E-3</v>
      </c>
      <c r="AK133" s="6">
        <v>8.8999999999999995E-4</v>
      </c>
      <c r="AL133" s="33">
        <f t="shared" ref="AL133:AL196" si="13">AA133</f>
        <v>447</v>
      </c>
      <c r="AM133" s="33">
        <f t="shared" ref="AM133:AM196" si="14">AB133</f>
        <v>17.423195873381001</v>
      </c>
      <c r="AN133" s="29">
        <f t="shared" ref="AN133:AN196" si="15">B133</f>
        <v>474</v>
      </c>
      <c r="AO133" s="29">
        <f t="shared" ref="AO133:AO196" si="16">C133</f>
        <v>1.6870000000000001</v>
      </c>
      <c r="AP133" s="29">
        <f t="shared" ref="AP133:AP196" si="17">D133</f>
        <v>9.2999999999999999E-2</v>
      </c>
      <c r="AQ133" s="34">
        <f t="shared" ref="AQ133:AQ196" si="18">1/AO133</f>
        <v>0.59276822762299941</v>
      </c>
    </row>
    <row r="134" spans="1:43" x14ac:dyDescent="0.75">
      <c r="A134" s="5" t="s">
        <v>162</v>
      </c>
      <c r="B134" s="22">
        <v>350</v>
      </c>
      <c r="C134" s="22">
        <v>1.605</v>
      </c>
      <c r="D134" s="22">
        <v>8.3000000000000004E-2</v>
      </c>
      <c r="E134" s="22">
        <v>548</v>
      </c>
      <c r="F134" s="20">
        <v>131.06159895150699</v>
      </c>
      <c r="G134" s="22">
        <v>5.6137013491769201</v>
      </c>
      <c r="H134" s="18">
        <v>4.6100000000000002E-2</v>
      </c>
      <c r="I134" s="15">
        <v>1.1014769062216901E-2</v>
      </c>
      <c r="J134" s="24">
        <v>0.17805000000000001</v>
      </c>
      <c r="K134" s="18">
        <v>4.8500000000000001E-2</v>
      </c>
      <c r="L134" s="15">
        <v>2.7747331443762199E-3</v>
      </c>
      <c r="M134" s="18">
        <v>7.6299999999999996E-3</v>
      </c>
      <c r="N134" s="15">
        <v>3.2681229007489802E-4</v>
      </c>
      <c r="O134" s="24">
        <v>0.65495000000000003</v>
      </c>
      <c r="P134" s="10">
        <v>49</v>
      </c>
      <c r="Q134" s="6">
        <v>2.0752502162745601</v>
      </c>
      <c r="R134" s="6">
        <v>2.3502532599745898</v>
      </c>
      <c r="S134" s="10">
        <v>48.1</v>
      </c>
      <c r="T134" s="6">
        <v>2.6937308251130299</v>
      </c>
      <c r="U134" s="6">
        <v>2.8953280829002499</v>
      </c>
      <c r="V134" s="10">
        <v>10</v>
      </c>
      <c r="W134" s="6">
        <v>298.07267496561002</v>
      </c>
      <c r="X134" s="6">
        <v>298.39511569016298</v>
      </c>
      <c r="Y134" s="6">
        <v>-1.8711018711018701</v>
      </c>
      <c r="Z134" s="6">
        <v>-390</v>
      </c>
      <c r="AA134" s="7">
        <v>49</v>
      </c>
      <c r="AB134" s="7">
        <v>2.0752502162745601</v>
      </c>
      <c r="AC134" s="7">
        <v>2.3502532599745898</v>
      </c>
      <c r="AD134" s="13">
        <v>49</v>
      </c>
      <c r="AE134" s="6">
        <v>2.0752502162745601</v>
      </c>
      <c r="AF134" s="13">
        <v>49</v>
      </c>
      <c r="AG134" s="6">
        <v>2.1194942222530599</v>
      </c>
      <c r="AH134" s="13">
        <v>48.3</v>
      </c>
      <c r="AI134" s="6">
        <v>290.40630998852998</v>
      </c>
      <c r="AJ134" s="6">
        <v>-1.1999999999999999E-3</v>
      </c>
      <c r="AK134" s="6">
        <v>3.2000000000000002E-3</v>
      </c>
      <c r="AL134" s="33">
        <f t="shared" si="13"/>
        <v>49</v>
      </c>
      <c r="AM134" s="33">
        <f t="shared" si="14"/>
        <v>2.0752502162745601</v>
      </c>
      <c r="AN134" s="29">
        <f t="shared" si="15"/>
        <v>350</v>
      </c>
      <c r="AO134" s="29">
        <f t="shared" si="16"/>
        <v>1.605</v>
      </c>
      <c r="AP134" s="29">
        <f t="shared" si="17"/>
        <v>8.3000000000000004E-2</v>
      </c>
      <c r="AQ134" s="34">
        <f t="shared" si="18"/>
        <v>0.62305295950155759</v>
      </c>
    </row>
    <row r="135" spans="1:43" x14ac:dyDescent="0.75">
      <c r="A135" s="5" t="s">
        <v>163</v>
      </c>
      <c r="B135" s="22">
        <v>1495</v>
      </c>
      <c r="C135" s="22">
        <v>0.96</v>
      </c>
      <c r="D135" s="22">
        <v>0.11</v>
      </c>
      <c r="E135" s="22">
        <v>436000</v>
      </c>
      <c r="F135" s="20">
        <v>2.5706940874035999</v>
      </c>
      <c r="G135" s="22">
        <v>0.110522106119299</v>
      </c>
      <c r="H135" s="18">
        <v>0.17169999999999999</v>
      </c>
      <c r="I135" s="15">
        <v>2.75742284096915E-3</v>
      </c>
      <c r="J135" s="24">
        <v>0.77371000000000001</v>
      </c>
      <c r="K135" s="18">
        <v>9.39</v>
      </c>
      <c r="L135" s="15">
        <v>0.40512689311004502</v>
      </c>
      <c r="M135" s="18">
        <v>0.38900000000000001</v>
      </c>
      <c r="N135" s="15">
        <v>1.6724315620078398E-2</v>
      </c>
      <c r="O135" s="24">
        <v>0.79222999999999999</v>
      </c>
      <c r="P135" s="10">
        <v>2142</v>
      </c>
      <c r="Q135" s="6">
        <v>83.688877555563295</v>
      </c>
      <c r="R135" s="6">
        <v>93.105178721224206</v>
      </c>
      <c r="S135" s="10">
        <v>2373</v>
      </c>
      <c r="T135" s="6">
        <v>38.846947748447903</v>
      </c>
      <c r="U135" s="6">
        <v>44.036264886385098</v>
      </c>
      <c r="V135" s="10">
        <v>2570</v>
      </c>
      <c r="W135" s="6">
        <v>26.373343896615498</v>
      </c>
      <c r="X135" s="6">
        <v>33.716669968643103</v>
      </c>
      <c r="Y135" s="6">
        <v>9.7345132743362903</v>
      </c>
      <c r="Z135" s="6">
        <v>16.653696498054501</v>
      </c>
      <c r="AA135" s="7">
        <v>2570</v>
      </c>
      <c r="AB135" s="7">
        <v>26.373343896615498</v>
      </c>
      <c r="AC135" s="7">
        <v>33.716669968643103</v>
      </c>
      <c r="AD135" s="13">
        <v>2060</v>
      </c>
      <c r="AE135" s="6">
        <v>89.077697694260607</v>
      </c>
      <c r="AF135" s="13">
        <v>2087</v>
      </c>
      <c r="AG135" s="6">
        <v>66.807524646334898</v>
      </c>
      <c r="AH135" s="13">
        <v>2120</v>
      </c>
      <c r="AI135" s="6">
        <v>49.529074979138699</v>
      </c>
      <c r="AJ135" s="6">
        <v>4.3999999999999997E-2</v>
      </c>
      <c r="AK135" s="6">
        <v>0.01</v>
      </c>
      <c r="AL135" s="33">
        <f t="shared" si="13"/>
        <v>2570</v>
      </c>
      <c r="AM135" s="33">
        <f t="shared" si="14"/>
        <v>26.373343896615498</v>
      </c>
      <c r="AN135" s="29">
        <f t="shared" si="15"/>
        <v>1495</v>
      </c>
      <c r="AO135" s="29">
        <f t="shared" si="16"/>
        <v>0.96</v>
      </c>
      <c r="AP135" s="29">
        <f t="shared" si="17"/>
        <v>0.11</v>
      </c>
      <c r="AQ135" s="34">
        <f t="shared" si="18"/>
        <v>1.0416666666666667</v>
      </c>
    </row>
    <row r="136" spans="1:43" x14ac:dyDescent="0.75">
      <c r="A136" s="5" t="s">
        <v>164</v>
      </c>
      <c r="B136" s="22">
        <v>969</v>
      </c>
      <c r="C136" s="22">
        <v>1.44</v>
      </c>
      <c r="D136" s="22">
        <v>0.12</v>
      </c>
      <c r="E136" s="22">
        <v>1655</v>
      </c>
      <c r="F136" s="20">
        <v>146.41288433382101</v>
      </c>
      <c r="G136" s="22">
        <v>6.6871250893449297</v>
      </c>
      <c r="H136" s="18">
        <v>4.9700000000000001E-2</v>
      </c>
      <c r="I136" s="15">
        <v>5.3213127599044396E-3</v>
      </c>
      <c r="J136" s="24">
        <v>0.53391</v>
      </c>
      <c r="K136" s="18">
        <v>4.6199999999999998E-2</v>
      </c>
      <c r="L136" s="15">
        <v>2.3062825638676498E-3</v>
      </c>
      <c r="M136" s="18">
        <v>6.8300000000000001E-3</v>
      </c>
      <c r="N136" s="15">
        <v>3.1194702958034298E-4</v>
      </c>
      <c r="O136" s="24">
        <v>0.37223000000000001</v>
      </c>
      <c r="P136" s="10">
        <v>43.9</v>
      </c>
      <c r="Q136" s="6">
        <v>1.9951616357375499</v>
      </c>
      <c r="R136" s="6">
        <v>2.22652591777628</v>
      </c>
      <c r="S136" s="10">
        <v>45.8</v>
      </c>
      <c r="T136" s="6">
        <v>2.2294275002903801</v>
      </c>
      <c r="U136" s="6">
        <v>2.44892920027115</v>
      </c>
      <c r="V136" s="10">
        <v>160</v>
      </c>
      <c r="W136" s="6">
        <v>147.696060418027</v>
      </c>
      <c r="X136" s="6">
        <v>148.32089387529501</v>
      </c>
      <c r="Y136" s="6">
        <v>4.1484716157205197</v>
      </c>
      <c r="Z136" s="6">
        <v>72.5625</v>
      </c>
      <c r="AA136" s="7">
        <v>43.9</v>
      </c>
      <c r="AB136" s="7">
        <v>1.9951616357375499</v>
      </c>
      <c r="AC136" s="7">
        <v>2.22652591777628</v>
      </c>
      <c r="AD136" s="13">
        <v>43.7</v>
      </c>
      <c r="AE136" s="6">
        <v>2.03862207206704</v>
      </c>
      <c r="AF136" s="13">
        <v>43.7</v>
      </c>
      <c r="AG136" s="6">
        <v>2.1441424810518099</v>
      </c>
      <c r="AH136" s="13">
        <v>43.9</v>
      </c>
      <c r="AI136" s="6">
        <v>120.43867627554501</v>
      </c>
      <c r="AJ136" s="6">
        <v>3.5999999999999999E-3</v>
      </c>
      <c r="AK136" s="6">
        <v>4.1000000000000003E-3</v>
      </c>
      <c r="AL136" s="33">
        <f t="shared" si="13"/>
        <v>43.9</v>
      </c>
      <c r="AM136" s="33">
        <f t="shared" si="14"/>
        <v>1.9951616357375499</v>
      </c>
      <c r="AN136" s="29">
        <f t="shared" si="15"/>
        <v>969</v>
      </c>
      <c r="AO136" s="29">
        <f t="shared" si="16"/>
        <v>1.44</v>
      </c>
      <c r="AP136" s="29">
        <f t="shared" si="17"/>
        <v>0.12</v>
      </c>
      <c r="AQ136" s="34">
        <f t="shared" si="18"/>
        <v>0.69444444444444442</v>
      </c>
    </row>
    <row r="137" spans="1:43" x14ac:dyDescent="0.75">
      <c r="A137" s="5" t="s">
        <v>165</v>
      </c>
      <c r="B137" s="22">
        <v>520</v>
      </c>
      <c r="C137" s="22">
        <v>2.2200000000000002</v>
      </c>
      <c r="D137" s="22">
        <v>0.19</v>
      </c>
      <c r="E137" s="22">
        <v>6990</v>
      </c>
      <c r="F137" s="20">
        <v>19.960079840319398</v>
      </c>
      <c r="G137" s="22">
        <v>0.93935942050482901</v>
      </c>
      <c r="H137" s="18">
        <v>5.5399999999999998E-2</v>
      </c>
      <c r="I137" s="15">
        <v>2.1797581642629001E-3</v>
      </c>
      <c r="J137" s="24">
        <v>0.78854999999999997</v>
      </c>
      <c r="K137" s="18">
        <v>0.378</v>
      </c>
      <c r="L137" s="15">
        <v>1.6061106463752601E-2</v>
      </c>
      <c r="M137" s="18">
        <v>5.0099999999999999E-2</v>
      </c>
      <c r="N137" s="15">
        <v>2.3578015390613299E-3</v>
      </c>
      <c r="O137" s="24">
        <v>0.82225999999999999</v>
      </c>
      <c r="P137" s="10">
        <v>315</v>
      </c>
      <c r="Q137" s="6">
        <v>14.3907961849191</v>
      </c>
      <c r="R137" s="6">
        <v>15.981501653221301</v>
      </c>
      <c r="S137" s="10">
        <v>325</v>
      </c>
      <c r="T137" s="6">
        <v>11.8163096511836</v>
      </c>
      <c r="U137" s="6">
        <v>13.3884090768536</v>
      </c>
      <c r="V137" s="10">
        <v>414</v>
      </c>
      <c r="W137" s="6">
        <v>116.01597281530999</v>
      </c>
      <c r="X137" s="6">
        <v>121.67673280743401</v>
      </c>
      <c r="Y137" s="6">
        <v>3.0769230769230802</v>
      </c>
      <c r="Z137" s="6">
        <v>23.913043478260899</v>
      </c>
      <c r="AA137" s="7">
        <v>315</v>
      </c>
      <c r="AB137" s="7">
        <v>14.3907961849191</v>
      </c>
      <c r="AC137" s="7">
        <v>15.981501653221301</v>
      </c>
      <c r="AD137" s="13">
        <v>314</v>
      </c>
      <c r="AE137" s="6">
        <v>14.8374531114973</v>
      </c>
      <c r="AF137" s="13">
        <v>307</v>
      </c>
      <c r="AG137" s="6">
        <v>13.7833295604747</v>
      </c>
      <c r="AH137" s="13">
        <v>266</v>
      </c>
      <c r="AI137" s="6">
        <v>106.63445010071899</v>
      </c>
      <c r="AJ137" s="6">
        <v>4.0000000000000001E-3</v>
      </c>
      <c r="AK137" s="6">
        <v>2.0999999999999999E-3</v>
      </c>
      <c r="AL137" s="33">
        <f t="shared" si="13"/>
        <v>315</v>
      </c>
      <c r="AM137" s="33">
        <f t="shared" si="14"/>
        <v>14.3907961849191</v>
      </c>
      <c r="AN137" s="29">
        <f t="shared" si="15"/>
        <v>520</v>
      </c>
      <c r="AO137" s="29">
        <f t="shared" si="16"/>
        <v>2.2200000000000002</v>
      </c>
      <c r="AP137" s="29">
        <f t="shared" si="17"/>
        <v>0.19</v>
      </c>
      <c r="AQ137" s="34">
        <f t="shared" si="18"/>
        <v>0.4504504504504504</v>
      </c>
    </row>
    <row r="138" spans="1:43" x14ac:dyDescent="0.75">
      <c r="A138" s="5" t="s">
        <v>166</v>
      </c>
      <c r="B138" s="22">
        <v>686</v>
      </c>
      <c r="C138" s="22">
        <v>1.31</v>
      </c>
      <c r="D138" s="22">
        <v>0.11</v>
      </c>
      <c r="E138" s="22">
        <v>1200</v>
      </c>
      <c r="F138" s="20">
        <v>124.68827930174599</v>
      </c>
      <c r="G138" s="22">
        <v>6.2338320455415897</v>
      </c>
      <c r="H138" s="18">
        <v>4.9299999999999997E-2</v>
      </c>
      <c r="I138" s="15">
        <v>6.6679122332902897E-3</v>
      </c>
      <c r="J138" s="24">
        <v>0.23071</v>
      </c>
      <c r="K138" s="18">
        <v>5.3999999999999999E-2</v>
      </c>
      <c r="L138" s="15">
        <v>3.3324116132314699E-3</v>
      </c>
      <c r="M138" s="18">
        <v>8.0199999999999994E-3</v>
      </c>
      <c r="N138" s="15">
        <v>4.0096257070205299E-4</v>
      </c>
      <c r="O138" s="24">
        <v>0.54978000000000005</v>
      </c>
      <c r="P138" s="10">
        <v>51.5</v>
      </c>
      <c r="Q138" s="6">
        <v>2.56533974413261</v>
      </c>
      <c r="R138" s="6">
        <v>2.8150574796191798</v>
      </c>
      <c r="S138" s="10">
        <v>53.3</v>
      </c>
      <c r="T138" s="6">
        <v>3.24307045005953</v>
      </c>
      <c r="U138" s="6">
        <v>3.4496006266366099</v>
      </c>
      <c r="V138" s="10">
        <v>190</v>
      </c>
      <c r="W138" s="6">
        <v>310.62268064131598</v>
      </c>
      <c r="X138" s="6">
        <v>311.68727067296601</v>
      </c>
      <c r="Y138" s="6">
        <v>3.3771106941838598</v>
      </c>
      <c r="Z138" s="6">
        <v>72.894736842105303</v>
      </c>
      <c r="AA138" s="7">
        <v>51.5</v>
      </c>
      <c r="AB138" s="7">
        <v>2.56533974413261</v>
      </c>
      <c r="AC138" s="7">
        <v>2.8150574796191798</v>
      </c>
      <c r="AD138" s="13">
        <v>51.3</v>
      </c>
      <c r="AE138" s="6">
        <v>2.56533974413261</v>
      </c>
      <c r="AF138" s="13">
        <v>51.2</v>
      </c>
      <c r="AG138" s="6">
        <v>2.66753555628586</v>
      </c>
      <c r="AH138" s="13">
        <v>49.9</v>
      </c>
      <c r="AI138" s="6">
        <v>292.76540746610999</v>
      </c>
      <c r="AJ138" s="6">
        <v>2.8999999999999998E-3</v>
      </c>
      <c r="AK138" s="6">
        <v>4.4000000000000003E-3</v>
      </c>
      <c r="AL138" s="33">
        <f t="shared" si="13"/>
        <v>51.5</v>
      </c>
      <c r="AM138" s="33">
        <f t="shared" si="14"/>
        <v>2.56533974413261</v>
      </c>
      <c r="AN138" s="29">
        <f t="shared" si="15"/>
        <v>686</v>
      </c>
      <c r="AO138" s="29">
        <f t="shared" si="16"/>
        <v>1.31</v>
      </c>
      <c r="AP138" s="29">
        <f t="shared" si="17"/>
        <v>0.11</v>
      </c>
      <c r="AQ138" s="34">
        <f t="shared" si="18"/>
        <v>0.76335877862595414</v>
      </c>
    </row>
    <row r="139" spans="1:43" x14ac:dyDescent="0.75">
      <c r="A139" s="5" t="s">
        <v>167</v>
      </c>
      <c r="B139" s="22">
        <v>353</v>
      </c>
      <c r="C139" s="22">
        <v>1.43</v>
      </c>
      <c r="D139" s="22">
        <v>0.12</v>
      </c>
      <c r="E139" s="22">
        <v>2590</v>
      </c>
      <c r="F139" s="20">
        <v>28.409090909090899</v>
      </c>
      <c r="G139" s="22">
        <v>1.21211345927116</v>
      </c>
      <c r="H139" s="18">
        <v>4.9500000000000002E-2</v>
      </c>
      <c r="I139" s="15">
        <v>3.7897086281657999E-3</v>
      </c>
      <c r="J139" s="24">
        <v>0.61856</v>
      </c>
      <c r="K139" s="18">
        <v>0.24199999999999999</v>
      </c>
      <c r="L139" s="15">
        <v>1.1182286780439799E-2</v>
      </c>
      <c r="M139" s="18">
        <v>3.5200000000000002E-2</v>
      </c>
      <c r="N139" s="15">
        <v>1.50185706057533E-3</v>
      </c>
      <c r="O139" s="24">
        <v>0.60540000000000005</v>
      </c>
      <c r="P139" s="10">
        <v>223</v>
      </c>
      <c r="Q139" s="6">
        <v>9.3668897812139793</v>
      </c>
      <c r="R139" s="6">
        <v>10.5962022341125</v>
      </c>
      <c r="S139" s="10">
        <v>219.9</v>
      </c>
      <c r="T139" s="6">
        <v>9.0188178194707902</v>
      </c>
      <c r="U139" s="6">
        <v>10.0663520200075</v>
      </c>
      <c r="V139" s="10">
        <v>160</v>
      </c>
      <c r="W139" s="6">
        <v>147.927693854285</v>
      </c>
      <c r="X139" s="6">
        <v>149.49120375704899</v>
      </c>
      <c r="Y139" s="6">
        <v>-1.4097316962255599</v>
      </c>
      <c r="Z139" s="6">
        <v>-39.375</v>
      </c>
      <c r="AA139" s="7">
        <v>223</v>
      </c>
      <c r="AB139" s="7">
        <v>9.3668897812139793</v>
      </c>
      <c r="AC139" s="7">
        <v>10.5962022341125</v>
      </c>
      <c r="AD139" s="13">
        <v>223</v>
      </c>
      <c r="AE139" s="6">
        <v>9.3668897812139793</v>
      </c>
      <c r="AF139" s="13">
        <v>222</v>
      </c>
      <c r="AG139" s="6">
        <v>9.6337336926450199</v>
      </c>
      <c r="AH139" s="13">
        <v>216</v>
      </c>
      <c r="AI139" s="6">
        <v>135.13104605917599</v>
      </c>
      <c r="AJ139" s="6">
        <v>-1E-3</v>
      </c>
      <c r="AK139" s="6">
        <v>3.2000000000000002E-3</v>
      </c>
      <c r="AL139" s="33">
        <f t="shared" si="13"/>
        <v>223</v>
      </c>
      <c r="AM139" s="33">
        <f t="shared" si="14"/>
        <v>9.3668897812139793</v>
      </c>
      <c r="AN139" s="29">
        <f t="shared" si="15"/>
        <v>353</v>
      </c>
      <c r="AO139" s="29">
        <f t="shared" si="16"/>
        <v>1.43</v>
      </c>
      <c r="AP139" s="29">
        <f t="shared" si="17"/>
        <v>0.12</v>
      </c>
      <c r="AQ139" s="34">
        <f t="shared" si="18"/>
        <v>0.69930069930069938</v>
      </c>
    </row>
    <row r="140" spans="1:43" x14ac:dyDescent="0.75">
      <c r="A140" s="5" t="s">
        <v>168</v>
      </c>
      <c r="B140" s="22">
        <v>693</v>
      </c>
      <c r="C140" s="22">
        <v>1.62</v>
      </c>
      <c r="D140" s="22">
        <v>0.11</v>
      </c>
      <c r="E140" s="22">
        <v>1121</v>
      </c>
      <c r="F140" s="20">
        <v>126.58227848101301</v>
      </c>
      <c r="G140" s="22">
        <v>7.2425145585138502</v>
      </c>
      <c r="H140" s="18">
        <v>4.9299999999999997E-2</v>
      </c>
      <c r="I140" s="15">
        <v>6.8274855733852597E-3</v>
      </c>
      <c r="J140" s="24">
        <v>0.51212999999999997</v>
      </c>
      <c r="K140" s="18">
        <v>5.16E-2</v>
      </c>
      <c r="L140" s="15">
        <v>2.36099019599827E-3</v>
      </c>
      <c r="M140" s="18">
        <v>7.9000000000000008E-3</v>
      </c>
      <c r="N140" s="15">
        <v>4.5200533359684899E-4</v>
      </c>
      <c r="O140" s="24">
        <v>0.78459000000000001</v>
      </c>
      <c r="P140" s="10">
        <v>50.7</v>
      </c>
      <c r="Q140" s="6">
        <v>2.89022446296114</v>
      </c>
      <c r="R140" s="6">
        <v>3.1076329261498801</v>
      </c>
      <c r="S140" s="10">
        <v>51.1</v>
      </c>
      <c r="T140" s="6">
        <v>2.2741971541864698</v>
      </c>
      <c r="U140" s="6">
        <v>2.5376846426096602</v>
      </c>
      <c r="V140" s="10">
        <v>150</v>
      </c>
      <c r="W140" s="6">
        <v>301.96032696705902</v>
      </c>
      <c r="X140" s="6">
        <v>302.96533844312398</v>
      </c>
      <c r="Y140" s="6">
        <v>0.78277886497065197</v>
      </c>
      <c r="Z140" s="6">
        <v>66.2</v>
      </c>
      <c r="AA140" s="7">
        <v>50.7</v>
      </c>
      <c r="AB140" s="7">
        <v>2.89022446296114</v>
      </c>
      <c r="AC140" s="7">
        <v>3.1076329261498801</v>
      </c>
      <c r="AD140" s="13">
        <v>50.6</v>
      </c>
      <c r="AE140" s="6">
        <v>2.9407596716323101</v>
      </c>
      <c r="AF140" s="13">
        <v>50.6</v>
      </c>
      <c r="AG140" s="6">
        <v>2.9985817807940198</v>
      </c>
      <c r="AH140" s="13">
        <v>50</v>
      </c>
      <c r="AI140" s="6">
        <v>295.73065242218797</v>
      </c>
      <c r="AJ140" s="6">
        <v>2.8999999999999998E-3</v>
      </c>
      <c r="AK140" s="6">
        <v>3.0000000000000001E-3</v>
      </c>
      <c r="AL140" s="33">
        <f t="shared" si="13"/>
        <v>50.7</v>
      </c>
      <c r="AM140" s="33">
        <f t="shared" si="14"/>
        <v>2.89022446296114</v>
      </c>
      <c r="AN140" s="29">
        <f t="shared" si="15"/>
        <v>693</v>
      </c>
      <c r="AO140" s="29">
        <f t="shared" si="16"/>
        <v>1.62</v>
      </c>
      <c r="AP140" s="29">
        <f t="shared" si="17"/>
        <v>0.11</v>
      </c>
      <c r="AQ140" s="34">
        <f t="shared" si="18"/>
        <v>0.61728395061728392</v>
      </c>
    </row>
    <row r="141" spans="1:43" x14ac:dyDescent="0.75">
      <c r="A141" s="5" t="s">
        <v>169</v>
      </c>
      <c r="B141" s="22">
        <v>475</v>
      </c>
      <c r="C141" s="22">
        <v>1.81</v>
      </c>
      <c r="D141" s="22">
        <v>0.14000000000000001</v>
      </c>
      <c r="E141" s="22">
        <v>809</v>
      </c>
      <c r="F141" s="20">
        <v>132.97872340425499</v>
      </c>
      <c r="G141" s="22">
        <v>5.5233073209829904</v>
      </c>
      <c r="H141" s="18">
        <v>4.8300000000000003E-2</v>
      </c>
      <c r="I141" s="15">
        <v>8.5868363149897604E-3</v>
      </c>
      <c r="J141" s="24">
        <v>0.29366999999999999</v>
      </c>
      <c r="K141" s="18">
        <v>4.99E-2</v>
      </c>
      <c r="L141" s="15">
        <v>2.52781666267551E-3</v>
      </c>
      <c r="M141" s="18">
        <v>7.5199999999999998E-3</v>
      </c>
      <c r="N141" s="15">
        <v>3.1234523832451697E-4</v>
      </c>
      <c r="O141" s="24">
        <v>0.38524000000000003</v>
      </c>
      <c r="P141" s="10">
        <v>48.3</v>
      </c>
      <c r="Q141" s="6">
        <v>1.9804724976522099</v>
      </c>
      <c r="R141" s="6">
        <v>2.2593623295941501</v>
      </c>
      <c r="S141" s="10">
        <v>49.4</v>
      </c>
      <c r="T141" s="6">
        <v>2.4441043843453301</v>
      </c>
      <c r="U141" s="6">
        <v>2.6764144111885</v>
      </c>
      <c r="V141" s="10">
        <v>100</v>
      </c>
      <c r="W141" s="6">
        <v>1407.14359451156</v>
      </c>
      <c r="X141" s="6">
        <v>1410.0769264432799</v>
      </c>
      <c r="Y141" s="6">
        <v>2.2267206477732802</v>
      </c>
      <c r="Z141" s="6">
        <v>51.7</v>
      </c>
      <c r="AA141" s="7">
        <v>48.3</v>
      </c>
      <c r="AB141" s="7">
        <v>1.9804724976522099</v>
      </c>
      <c r="AC141" s="7">
        <v>2.2593623295941501</v>
      </c>
      <c r="AD141" s="13">
        <v>48.2</v>
      </c>
      <c r="AE141" s="6">
        <v>2.0187127863955201</v>
      </c>
      <c r="AF141" s="13">
        <v>48.2</v>
      </c>
      <c r="AG141" s="6">
        <v>2.1169899011511801</v>
      </c>
      <c r="AH141" s="13">
        <v>47.2</v>
      </c>
      <c r="AI141" s="6">
        <v>1405.5400100654899</v>
      </c>
      <c r="AJ141" s="6">
        <v>1.6999999999999999E-3</v>
      </c>
      <c r="AK141" s="6">
        <v>3.3999999999999998E-3</v>
      </c>
      <c r="AL141" s="33">
        <f t="shared" si="13"/>
        <v>48.3</v>
      </c>
      <c r="AM141" s="33">
        <f t="shared" si="14"/>
        <v>1.9804724976522099</v>
      </c>
      <c r="AN141" s="29">
        <f t="shared" si="15"/>
        <v>475</v>
      </c>
      <c r="AO141" s="29">
        <f t="shared" si="16"/>
        <v>1.81</v>
      </c>
      <c r="AP141" s="29">
        <f t="shared" si="17"/>
        <v>0.14000000000000001</v>
      </c>
      <c r="AQ141" s="34">
        <f t="shared" si="18"/>
        <v>0.5524861878453039</v>
      </c>
    </row>
    <row r="142" spans="1:43" x14ac:dyDescent="0.75">
      <c r="A142" s="5" t="s">
        <v>170</v>
      </c>
      <c r="B142" s="22">
        <v>306</v>
      </c>
      <c r="C142" s="22">
        <v>1.21</v>
      </c>
      <c r="D142" s="22">
        <v>0.16</v>
      </c>
      <c r="E142" s="22">
        <v>1053</v>
      </c>
      <c r="F142" s="20">
        <v>70.422535211267601</v>
      </c>
      <c r="G142" s="22">
        <v>3.5548549549908901</v>
      </c>
      <c r="H142" s="18">
        <v>4.8500000000000001E-2</v>
      </c>
      <c r="I142" s="15">
        <v>7.0681146332272999E-3</v>
      </c>
      <c r="J142" s="24">
        <v>0.47241</v>
      </c>
      <c r="K142" s="18">
        <v>9.3899999999999997E-2</v>
      </c>
      <c r="L142" s="15">
        <v>4.7810270812974698E-3</v>
      </c>
      <c r="M142" s="18">
        <v>1.4200000000000001E-2</v>
      </c>
      <c r="N142" s="15">
        <v>7.1680095312436401E-4</v>
      </c>
      <c r="O142" s="24">
        <v>0.60138999999999998</v>
      </c>
      <c r="P142" s="10">
        <v>90.9</v>
      </c>
      <c r="Q142" s="6">
        <v>4.5464863297971796</v>
      </c>
      <c r="R142" s="6">
        <v>4.9831109470972104</v>
      </c>
      <c r="S142" s="10">
        <v>91.1</v>
      </c>
      <c r="T142" s="6">
        <v>4.4419203454786098</v>
      </c>
      <c r="U142" s="6">
        <v>4.8590990118600796</v>
      </c>
      <c r="V142" s="10">
        <v>110</v>
      </c>
      <c r="W142" s="6">
        <v>509.87930313394099</v>
      </c>
      <c r="X142" s="6">
        <v>511.456723962034</v>
      </c>
      <c r="Y142" s="6">
        <v>0.21953896816683</v>
      </c>
      <c r="Z142" s="6">
        <v>17.363636363636399</v>
      </c>
      <c r="AA142" s="7">
        <v>90.9</v>
      </c>
      <c r="AB142" s="7">
        <v>4.5464863297971796</v>
      </c>
      <c r="AC142" s="7">
        <v>4.9831109470972104</v>
      </c>
      <c r="AD142" s="13">
        <v>90.8</v>
      </c>
      <c r="AE142" s="6">
        <v>4.6406786084615499</v>
      </c>
      <c r="AF142" s="13">
        <v>90.5</v>
      </c>
      <c r="AG142" s="6">
        <v>4.7156353077371103</v>
      </c>
      <c r="AH142" s="13">
        <v>83.5</v>
      </c>
      <c r="AI142" s="6">
        <v>505.468079550384</v>
      </c>
      <c r="AJ142" s="6">
        <v>1.1000000000000001E-3</v>
      </c>
      <c r="AK142" s="6">
        <v>3.3E-3</v>
      </c>
      <c r="AL142" s="33">
        <f t="shared" si="13"/>
        <v>90.9</v>
      </c>
      <c r="AM142" s="33">
        <f t="shared" si="14"/>
        <v>4.5464863297971796</v>
      </c>
      <c r="AN142" s="29">
        <f t="shared" si="15"/>
        <v>306</v>
      </c>
      <c r="AO142" s="29">
        <f t="shared" si="16"/>
        <v>1.21</v>
      </c>
      <c r="AP142" s="29">
        <f t="shared" si="17"/>
        <v>0.16</v>
      </c>
      <c r="AQ142" s="34">
        <f t="shared" si="18"/>
        <v>0.82644628099173556</v>
      </c>
    </row>
    <row r="143" spans="1:43" x14ac:dyDescent="0.75">
      <c r="A143" s="5" t="s">
        <v>171</v>
      </c>
      <c r="B143" s="22">
        <v>375</v>
      </c>
      <c r="C143" s="22">
        <v>2.52</v>
      </c>
      <c r="D143" s="22">
        <v>0.15</v>
      </c>
      <c r="E143" s="22">
        <v>591</v>
      </c>
      <c r="F143" s="20">
        <v>125</v>
      </c>
      <c r="G143" s="22">
        <v>5.5653223177098896</v>
      </c>
      <c r="H143" s="18">
        <v>4.7899999999999998E-2</v>
      </c>
      <c r="I143" s="15">
        <v>1.10048066676664E-2</v>
      </c>
      <c r="J143" s="24">
        <v>0.61429999999999996</v>
      </c>
      <c r="K143" s="18">
        <v>5.2900000000000003E-2</v>
      </c>
      <c r="L143" s="15">
        <v>3.0621057075319799E-3</v>
      </c>
      <c r="M143" s="18">
        <v>8.0000000000000002E-3</v>
      </c>
      <c r="N143" s="15">
        <v>3.5618062833343302E-4</v>
      </c>
      <c r="O143" s="24">
        <v>0.10058</v>
      </c>
      <c r="P143" s="10">
        <v>51.4</v>
      </c>
      <c r="Q143" s="6">
        <v>2.2536750884727401</v>
      </c>
      <c r="R143" s="6">
        <v>2.5329809063901099</v>
      </c>
      <c r="S143" s="10">
        <v>52.3</v>
      </c>
      <c r="T143" s="6">
        <v>2.9737595907340699</v>
      </c>
      <c r="U143" s="6">
        <v>3.1894384939487899</v>
      </c>
      <c r="V143" s="10">
        <v>70</v>
      </c>
      <c r="W143" s="6">
        <v>2555.5847578210301</v>
      </c>
      <c r="X143" s="6">
        <v>2558.8550960848402</v>
      </c>
      <c r="Y143" s="6">
        <v>1.7208413001912</v>
      </c>
      <c r="Z143" s="6">
        <v>26.571428571428601</v>
      </c>
      <c r="AA143" s="7">
        <v>51.4</v>
      </c>
      <c r="AB143" s="7">
        <v>2.2536750884727401</v>
      </c>
      <c r="AC143" s="7">
        <v>2.5329809063901099</v>
      </c>
      <c r="AD143" s="13">
        <v>52.3</v>
      </c>
      <c r="AE143" s="6">
        <v>2.5626785604914701</v>
      </c>
      <c r="AF143" s="13">
        <v>52.3</v>
      </c>
      <c r="AG143" s="6">
        <v>2.6437541685041102</v>
      </c>
      <c r="AH143" s="13">
        <v>51.8</v>
      </c>
      <c r="AI143" s="6">
        <v>2553.4755871022498</v>
      </c>
      <c r="AJ143" s="6">
        <v>1.1000000000000001E-3</v>
      </c>
      <c r="AK143" s="6">
        <v>5.5999999999999999E-3</v>
      </c>
      <c r="AL143" s="33">
        <f t="shared" si="13"/>
        <v>51.4</v>
      </c>
      <c r="AM143" s="33">
        <f t="shared" si="14"/>
        <v>2.2536750884727401</v>
      </c>
      <c r="AN143" s="29">
        <f t="shared" si="15"/>
        <v>375</v>
      </c>
      <c r="AO143" s="29">
        <f t="shared" si="16"/>
        <v>2.52</v>
      </c>
      <c r="AP143" s="29">
        <f t="shared" si="17"/>
        <v>0.15</v>
      </c>
      <c r="AQ143" s="34">
        <f t="shared" si="18"/>
        <v>0.3968253968253968</v>
      </c>
    </row>
    <row r="144" spans="1:43" x14ac:dyDescent="0.75">
      <c r="A144" s="5" t="s">
        <v>172</v>
      </c>
      <c r="B144" s="22">
        <v>569</v>
      </c>
      <c r="C144" s="22">
        <v>1.415</v>
      </c>
      <c r="D144" s="22">
        <v>7.2999999999999995E-2</v>
      </c>
      <c r="E144" s="22">
        <v>7670</v>
      </c>
      <c r="F144" s="20">
        <v>18.281535648994499</v>
      </c>
      <c r="G144" s="22">
        <v>0.71937508324933197</v>
      </c>
      <c r="H144" s="18">
        <v>5.2499999999999998E-2</v>
      </c>
      <c r="I144" s="15">
        <v>2.00624427845051E-3</v>
      </c>
      <c r="J144" s="24">
        <v>0.63053000000000003</v>
      </c>
      <c r="K144" s="18">
        <v>0.39300000000000002</v>
      </c>
      <c r="L144" s="15">
        <v>1.55509622367877E-2</v>
      </c>
      <c r="M144" s="18">
        <v>5.4699999999999999E-2</v>
      </c>
      <c r="N144" s="15">
        <v>2.1524349928394898E-3</v>
      </c>
      <c r="O144" s="24">
        <v>0.39440999999999998</v>
      </c>
      <c r="P144" s="10">
        <v>343</v>
      </c>
      <c r="Q144" s="6">
        <v>13.078655078839301</v>
      </c>
      <c r="R144" s="6">
        <v>15.104387910205199</v>
      </c>
      <c r="S144" s="10">
        <v>336.4</v>
      </c>
      <c r="T144" s="6">
        <v>11.3506648656611</v>
      </c>
      <c r="U144" s="6">
        <v>13.0671969892954</v>
      </c>
      <c r="V144" s="10">
        <v>292</v>
      </c>
      <c r="W144" s="6">
        <v>81.145221415951099</v>
      </c>
      <c r="X144" s="6">
        <v>84.461484439831807</v>
      </c>
      <c r="Y144" s="6">
        <v>-1.9619500594530299</v>
      </c>
      <c r="Z144" s="6">
        <v>-17.4657534246575</v>
      </c>
      <c r="AA144" s="7">
        <v>343</v>
      </c>
      <c r="AB144" s="7">
        <v>13.078655078839301</v>
      </c>
      <c r="AC144" s="7">
        <v>15.104387910205199</v>
      </c>
      <c r="AD144" s="13">
        <v>343</v>
      </c>
      <c r="AE144" s="6">
        <v>13.078655078839301</v>
      </c>
      <c r="AF144" s="13">
        <v>329</v>
      </c>
      <c r="AG144" s="6">
        <v>12.0451431246188</v>
      </c>
      <c r="AH144" s="13">
        <v>232</v>
      </c>
      <c r="AI144" s="6">
        <v>68.861650856218404</v>
      </c>
      <c r="AJ144" s="6">
        <v>2E-3</v>
      </c>
      <c r="AK144" s="6">
        <v>2E-3</v>
      </c>
      <c r="AL144" s="33">
        <f t="shared" si="13"/>
        <v>343</v>
      </c>
      <c r="AM144" s="33">
        <f t="shared" si="14"/>
        <v>13.078655078839301</v>
      </c>
      <c r="AN144" s="29">
        <f t="shared" si="15"/>
        <v>569</v>
      </c>
      <c r="AO144" s="29">
        <f t="shared" si="16"/>
        <v>1.415</v>
      </c>
      <c r="AP144" s="29">
        <f t="shared" si="17"/>
        <v>7.2999999999999995E-2</v>
      </c>
      <c r="AQ144" s="34">
        <f t="shared" si="18"/>
        <v>0.70671378091872794</v>
      </c>
    </row>
    <row r="145" spans="1:43" x14ac:dyDescent="0.75">
      <c r="A145" s="5" t="s">
        <v>173</v>
      </c>
      <c r="B145" s="22">
        <v>2120</v>
      </c>
      <c r="C145" s="22">
        <v>1.25</v>
      </c>
      <c r="D145" s="22">
        <v>0.11</v>
      </c>
      <c r="E145" s="22">
        <v>3060</v>
      </c>
      <c r="F145" s="20">
        <v>144.71780028943601</v>
      </c>
      <c r="G145" s="22">
        <v>7.2274440027475304</v>
      </c>
      <c r="H145" s="18">
        <v>4.7E-2</v>
      </c>
      <c r="I145" s="15">
        <v>3.1839246721187598E-3</v>
      </c>
      <c r="J145" s="24">
        <v>0.69208000000000003</v>
      </c>
      <c r="K145" s="18">
        <v>4.4299999999999999E-2</v>
      </c>
      <c r="L145" s="15">
        <v>2.0087962676438699E-3</v>
      </c>
      <c r="M145" s="18">
        <v>6.9100000000000003E-3</v>
      </c>
      <c r="N145" s="15">
        <v>3.4509671898758901E-4</v>
      </c>
      <c r="O145" s="24">
        <v>0.64097999999999999</v>
      </c>
      <c r="P145" s="10">
        <v>44.4</v>
      </c>
      <c r="Q145" s="6">
        <v>2.2313217360692801</v>
      </c>
      <c r="R145" s="6">
        <v>2.4450768696590002</v>
      </c>
      <c r="S145" s="10">
        <v>44</v>
      </c>
      <c r="T145" s="6">
        <v>1.9369531081345499</v>
      </c>
      <c r="U145" s="6">
        <v>2.16781133545294</v>
      </c>
      <c r="V145" s="10">
        <v>49</v>
      </c>
      <c r="W145" s="6">
        <v>171.695844025757</v>
      </c>
      <c r="X145" s="6">
        <v>174.20327735991799</v>
      </c>
      <c r="Y145" s="6">
        <v>-0.90909090909090695</v>
      </c>
      <c r="Z145" s="6">
        <v>9.3877551020408099</v>
      </c>
      <c r="AA145" s="7">
        <v>44.4</v>
      </c>
      <c r="AB145" s="7">
        <v>2.2313217360692801</v>
      </c>
      <c r="AC145" s="7">
        <v>2.4450768696590002</v>
      </c>
      <c r="AD145" s="13">
        <v>44.4</v>
      </c>
      <c r="AE145" s="6">
        <v>2.2313217360692801</v>
      </c>
      <c r="AF145" s="13">
        <v>44.4</v>
      </c>
      <c r="AG145" s="6">
        <v>2.2768634880273502</v>
      </c>
      <c r="AH145" s="13">
        <v>44.2</v>
      </c>
      <c r="AI145" s="6">
        <v>161.60530556178199</v>
      </c>
      <c r="AJ145" s="6">
        <v>1E-4</v>
      </c>
      <c r="AK145" s="6">
        <v>2.7000000000000001E-3</v>
      </c>
      <c r="AL145" s="33">
        <f t="shared" si="13"/>
        <v>44.4</v>
      </c>
      <c r="AM145" s="33">
        <f t="shared" si="14"/>
        <v>2.2313217360692801</v>
      </c>
      <c r="AN145" s="29">
        <f t="shared" si="15"/>
        <v>2120</v>
      </c>
      <c r="AO145" s="29">
        <f t="shared" si="16"/>
        <v>1.25</v>
      </c>
      <c r="AP145" s="29">
        <f t="shared" si="17"/>
        <v>0.11</v>
      </c>
      <c r="AQ145" s="34">
        <f t="shared" si="18"/>
        <v>0.8</v>
      </c>
    </row>
    <row r="146" spans="1:43" x14ac:dyDescent="0.75">
      <c r="A146" s="5" t="s">
        <v>174</v>
      </c>
      <c r="B146" s="22">
        <v>580</v>
      </c>
      <c r="C146" s="22">
        <v>1.96</v>
      </c>
      <c r="D146" s="22">
        <v>0.16</v>
      </c>
      <c r="E146" s="22">
        <v>1201</v>
      </c>
      <c r="F146" s="20">
        <v>136.23978201634901</v>
      </c>
      <c r="G146" s="22">
        <v>8.3957762097474706</v>
      </c>
      <c r="H146" s="18">
        <v>5.8599999999999999E-2</v>
      </c>
      <c r="I146" s="15">
        <v>7.8079315565276796E-3</v>
      </c>
      <c r="J146" s="24">
        <v>0.61663000000000001</v>
      </c>
      <c r="K146" s="18">
        <v>5.6300000000000003E-2</v>
      </c>
      <c r="L146" s="15">
        <v>2.60480980436191E-3</v>
      </c>
      <c r="M146" s="18">
        <v>7.3400000000000002E-3</v>
      </c>
      <c r="N146" s="15">
        <v>4.52327480765871E-4</v>
      </c>
      <c r="O146" s="24">
        <v>0.77944999999999998</v>
      </c>
      <c r="P146" s="10">
        <v>47.2</v>
      </c>
      <c r="Q146" s="6">
        <v>2.8782196675322198</v>
      </c>
      <c r="R146" s="6">
        <v>3.0677465473715202</v>
      </c>
      <c r="S146" s="10">
        <v>55.6</v>
      </c>
      <c r="T146" s="6">
        <v>2.4675674288087999</v>
      </c>
      <c r="U146" s="6">
        <v>2.7540598022659801</v>
      </c>
      <c r="V146" s="10">
        <v>520</v>
      </c>
      <c r="W146" s="6">
        <v>81.132098257872499</v>
      </c>
      <c r="X146" s="6">
        <v>81.189852296561398</v>
      </c>
      <c r="Y146" s="6">
        <v>15.1079136690647</v>
      </c>
      <c r="Z146" s="6">
        <v>90.923076923076906</v>
      </c>
      <c r="AA146" s="7">
        <v>47.2</v>
      </c>
      <c r="AB146" s="7">
        <v>2.8782196675322198</v>
      </c>
      <c r="AC146" s="7">
        <v>3.0677465473715202</v>
      </c>
      <c r="AD146" s="13">
        <v>46.5</v>
      </c>
      <c r="AE146" s="6">
        <v>2.8782196675322198</v>
      </c>
      <c r="AF146" s="13">
        <v>46.5</v>
      </c>
      <c r="AG146" s="6">
        <v>3.0879457598406801</v>
      </c>
      <c r="AH146" s="13">
        <v>47.2</v>
      </c>
      <c r="AI146" s="6">
        <v>34.888183783697997</v>
      </c>
      <c r="AJ146" s="6">
        <v>1.4999999999999999E-2</v>
      </c>
      <c r="AK146" s="6">
        <v>4.4000000000000003E-3</v>
      </c>
      <c r="AL146" s="33">
        <f t="shared" si="13"/>
        <v>47.2</v>
      </c>
      <c r="AM146" s="33">
        <f t="shared" si="14"/>
        <v>2.8782196675322198</v>
      </c>
      <c r="AN146" s="29">
        <f t="shared" si="15"/>
        <v>580</v>
      </c>
      <c r="AO146" s="29">
        <f t="shared" si="16"/>
        <v>1.96</v>
      </c>
      <c r="AP146" s="29">
        <f t="shared" si="17"/>
        <v>0.16</v>
      </c>
      <c r="AQ146" s="34">
        <f t="shared" si="18"/>
        <v>0.51020408163265307</v>
      </c>
    </row>
    <row r="147" spans="1:43" x14ac:dyDescent="0.75">
      <c r="A147" s="5" t="s">
        <v>175</v>
      </c>
      <c r="B147" s="22">
        <v>770</v>
      </c>
      <c r="C147" s="22">
        <v>1.4</v>
      </c>
      <c r="D147" s="22">
        <v>0.12</v>
      </c>
      <c r="E147" s="22">
        <v>142000</v>
      </c>
      <c r="F147" s="20">
        <v>2.8328611898017</v>
      </c>
      <c r="G147" s="22">
        <v>0.16919507395865699</v>
      </c>
      <c r="H147" s="18">
        <v>0.11459999999999999</v>
      </c>
      <c r="I147" s="15">
        <v>3.13526283375917E-3</v>
      </c>
      <c r="J147" s="24">
        <v>0.89207000000000003</v>
      </c>
      <c r="K147" s="18">
        <v>5.46</v>
      </c>
      <c r="L147" s="15">
        <v>0.26015404458896901</v>
      </c>
      <c r="M147" s="18">
        <v>0.35299999999999998</v>
      </c>
      <c r="N147" s="15">
        <v>2.1083228970914299E-2</v>
      </c>
      <c r="O147" s="24">
        <v>0.89659</v>
      </c>
      <c r="P147" s="10">
        <v>1940</v>
      </c>
      <c r="Q147" s="6">
        <v>101.39171039175299</v>
      </c>
      <c r="R147" s="6">
        <v>108.282394013279</v>
      </c>
      <c r="S147" s="10">
        <v>1888</v>
      </c>
      <c r="T147" s="6">
        <v>41.065161445678299</v>
      </c>
      <c r="U147" s="6">
        <v>45.415069798381701</v>
      </c>
      <c r="V147" s="10">
        <v>1859</v>
      </c>
      <c r="W147" s="6">
        <v>49.7756087286241</v>
      </c>
      <c r="X147" s="6">
        <v>53.618104031544704</v>
      </c>
      <c r="Y147" s="6">
        <v>-2.7542372881356001</v>
      </c>
      <c r="Z147" s="6">
        <v>-4.3571812802581897</v>
      </c>
      <c r="AA147" s="7">
        <v>1859</v>
      </c>
      <c r="AB147" s="7">
        <v>49.7756087286241</v>
      </c>
      <c r="AC147" s="7">
        <v>53.618104031544704</v>
      </c>
      <c r="AD147" s="13">
        <v>1920</v>
      </c>
      <c r="AE147" s="6">
        <v>106.592583870385</v>
      </c>
      <c r="AF147" s="13">
        <v>1796</v>
      </c>
      <c r="AG147" s="6">
        <v>65.838039798885504</v>
      </c>
      <c r="AH147" s="13">
        <v>1676</v>
      </c>
      <c r="AI147" s="6">
        <v>43.710996606175399</v>
      </c>
      <c r="AJ147" s="6">
        <v>1.35E-2</v>
      </c>
      <c r="AK147" s="6">
        <v>8.6E-3</v>
      </c>
      <c r="AL147" s="33">
        <f t="shared" si="13"/>
        <v>1859</v>
      </c>
      <c r="AM147" s="33">
        <f t="shared" si="14"/>
        <v>49.7756087286241</v>
      </c>
      <c r="AN147" s="29">
        <f t="shared" si="15"/>
        <v>770</v>
      </c>
      <c r="AO147" s="29">
        <f t="shared" si="16"/>
        <v>1.4</v>
      </c>
      <c r="AP147" s="29">
        <f t="shared" si="17"/>
        <v>0.12</v>
      </c>
      <c r="AQ147" s="34">
        <f t="shared" si="18"/>
        <v>0.7142857142857143</v>
      </c>
    </row>
    <row r="148" spans="1:43" x14ac:dyDescent="0.75">
      <c r="A148" s="5" t="s">
        <v>176</v>
      </c>
      <c r="B148" s="22">
        <v>593</v>
      </c>
      <c r="C148" s="22">
        <v>1.87</v>
      </c>
      <c r="D148" s="22">
        <v>0.16</v>
      </c>
      <c r="E148" s="22">
        <v>9100</v>
      </c>
      <c r="F148" s="20">
        <v>20.491803278688501</v>
      </c>
      <c r="G148" s="22">
        <v>1.20048929300359</v>
      </c>
      <c r="H148" s="18">
        <v>6.6400000000000001E-2</v>
      </c>
      <c r="I148" s="15">
        <v>3.4728182266958001E-3</v>
      </c>
      <c r="J148" s="24">
        <v>0.31881999999999999</v>
      </c>
      <c r="K148" s="18">
        <v>0.442</v>
      </c>
      <c r="L148" s="15">
        <v>3.04570567461795E-2</v>
      </c>
      <c r="M148" s="18">
        <v>4.8800000000000003E-2</v>
      </c>
      <c r="N148" s="15">
        <v>2.85889322193047E-3</v>
      </c>
      <c r="O148" s="24">
        <v>0.66688999999999998</v>
      </c>
      <c r="P148" s="10">
        <v>307</v>
      </c>
      <c r="Q148" s="6">
        <v>17.586738752211101</v>
      </c>
      <c r="R148" s="6">
        <v>18.847963127364999</v>
      </c>
      <c r="S148" s="10">
        <v>369</v>
      </c>
      <c r="T148" s="6">
        <v>21.299869214126598</v>
      </c>
      <c r="U148" s="6">
        <v>22.4312279745096</v>
      </c>
      <c r="V148" s="10">
        <v>770</v>
      </c>
      <c r="W148" s="6">
        <v>203.47421374150201</v>
      </c>
      <c r="X148" s="6">
        <v>218.13630915422601</v>
      </c>
      <c r="Y148" s="6">
        <v>16.802168021680199</v>
      </c>
      <c r="Z148" s="6">
        <v>60.129870129870099</v>
      </c>
      <c r="AA148" s="7">
        <v>307</v>
      </c>
      <c r="AB148" s="7">
        <v>17.586738752211101</v>
      </c>
      <c r="AC148" s="7">
        <v>18.847963127364999</v>
      </c>
      <c r="AD148" s="13">
        <v>302</v>
      </c>
      <c r="AE148" s="6">
        <v>17.586738752211101</v>
      </c>
      <c r="AF148" s="13">
        <v>301</v>
      </c>
      <c r="AG148" s="6">
        <v>17.756729105860099</v>
      </c>
      <c r="AH148" s="13">
        <v>299</v>
      </c>
      <c r="AI148" s="6">
        <v>185.267592033044</v>
      </c>
      <c r="AJ148" s="6">
        <v>1.7899999999999999E-2</v>
      </c>
      <c r="AK148" s="6">
        <v>6.4000000000000003E-3</v>
      </c>
      <c r="AL148" s="33">
        <f t="shared" si="13"/>
        <v>307</v>
      </c>
      <c r="AM148" s="33">
        <f t="shared" si="14"/>
        <v>17.586738752211101</v>
      </c>
      <c r="AN148" s="29">
        <f t="shared" si="15"/>
        <v>593</v>
      </c>
      <c r="AO148" s="29">
        <f t="shared" si="16"/>
        <v>1.87</v>
      </c>
      <c r="AP148" s="29">
        <f t="shared" si="17"/>
        <v>0.16</v>
      </c>
      <c r="AQ148" s="34">
        <f t="shared" si="18"/>
        <v>0.53475935828876997</v>
      </c>
    </row>
    <row r="149" spans="1:43" x14ac:dyDescent="0.75">
      <c r="A149" s="5" t="s">
        <v>177</v>
      </c>
      <c r="B149" s="22">
        <v>266</v>
      </c>
      <c r="C149" s="22">
        <v>3.36</v>
      </c>
      <c r="D149" s="22">
        <v>0.28999999999999998</v>
      </c>
      <c r="E149" s="22">
        <v>1096</v>
      </c>
      <c r="F149" s="20">
        <v>79.239302694136299</v>
      </c>
      <c r="G149" s="22">
        <v>4.2401677909373996</v>
      </c>
      <c r="H149" s="18">
        <v>7.2599999999999998E-2</v>
      </c>
      <c r="I149" s="15">
        <v>1.07716972153553E-2</v>
      </c>
      <c r="J149" s="24">
        <v>0.66554999999999997</v>
      </c>
      <c r="K149" s="18">
        <v>0.129</v>
      </c>
      <c r="L149" s="15">
        <v>9.1272068241055899E-3</v>
      </c>
      <c r="M149" s="18">
        <v>1.2619999999999999E-2</v>
      </c>
      <c r="N149" s="15">
        <v>6.7530777912297002E-4</v>
      </c>
      <c r="O149" s="24">
        <v>0.23943</v>
      </c>
      <c r="P149" s="10">
        <v>80.8</v>
      </c>
      <c r="Q149" s="6">
        <v>4.29801679143009</v>
      </c>
      <c r="R149" s="6">
        <v>4.6657952238698499</v>
      </c>
      <c r="S149" s="10">
        <v>123</v>
      </c>
      <c r="T149" s="6">
        <v>8.3729715371677091</v>
      </c>
      <c r="U149" s="6">
        <v>8.7739148426098303</v>
      </c>
      <c r="V149" s="10">
        <v>990</v>
      </c>
      <c r="W149" s="6">
        <v>121.99724782781099</v>
      </c>
      <c r="X149" s="6">
        <v>122.036250441097</v>
      </c>
      <c r="Y149" s="6">
        <v>34.308943089430898</v>
      </c>
      <c r="Z149" s="6">
        <v>91.838383838383805</v>
      </c>
      <c r="AA149" s="7" t="s">
        <v>35</v>
      </c>
      <c r="AB149" s="7" t="s">
        <v>35</v>
      </c>
      <c r="AC149" s="7" t="s">
        <v>35</v>
      </c>
      <c r="AD149" s="13">
        <v>78.099999999999994</v>
      </c>
      <c r="AE149" s="6">
        <v>4.3467733250556204</v>
      </c>
      <c r="AF149" s="13">
        <v>78.099999999999994</v>
      </c>
      <c r="AG149" s="6">
        <v>5.3397960974386098</v>
      </c>
      <c r="AH149" s="13">
        <v>78.900000000000006</v>
      </c>
      <c r="AI149" s="6">
        <v>37.878390245103503</v>
      </c>
      <c r="AJ149" s="6">
        <v>3.2099999999999997E-2</v>
      </c>
      <c r="AK149" s="6">
        <v>8.3999999999999995E-3</v>
      </c>
      <c r="AL149" s="33" t="str">
        <f t="shared" si="13"/>
        <v>Discordant</v>
      </c>
      <c r="AM149" s="33" t="str">
        <f t="shared" si="14"/>
        <v>Discordant</v>
      </c>
      <c r="AN149" s="29">
        <f t="shared" si="15"/>
        <v>266</v>
      </c>
      <c r="AO149" s="29">
        <f t="shared" si="16"/>
        <v>3.36</v>
      </c>
      <c r="AP149" s="29">
        <f t="shared" si="17"/>
        <v>0.28999999999999998</v>
      </c>
      <c r="AQ149" s="34">
        <f t="shared" si="18"/>
        <v>0.29761904761904762</v>
      </c>
    </row>
    <row r="150" spans="1:43" x14ac:dyDescent="0.75">
      <c r="A150" s="5" t="s">
        <v>178</v>
      </c>
      <c r="B150" s="22">
        <v>2740</v>
      </c>
      <c r="C150" s="22">
        <v>1.71</v>
      </c>
      <c r="D150" s="22">
        <v>0.16</v>
      </c>
      <c r="E150" s="22">
        <v>5200</v>
      </c>
      <c r="F150" s="20">
        <v>119.61722488038301</v>
      </c>
      <c r="G150" s="22">
        <v>6.8043073594009398</v>
      </c>
      <c r="H150" s="18">
        <v>4.7300000000000002E-2</v>
      </c>
      <c r="I150" s="15">
        <v>2.2611633187327499E-3</v>
      </c>
      <c r="J150" s="24">
        <v>0.89832000000000001</v>
      </c>
      <c r="K150" s="18">
        <v>5.45E-2</v>
      </c>
      <c r="L150" s="15">
        <v>2.4777558803279901E-3</v>
      </c>
      <c r="M150" s="18">
        <v>8.3599999999999994E-3</v>
      </c>
      <c r="N150" s="15">
        <v>4.7555031962558803E-4</v>
      </c>
      <c r="O150" s="24">
        <v>0.83442000000000005</v>
      </c>
      <c r="P150" s="10">
        <v>53.7</v>
      </c>
      <c r="Q150" s="6">
        <v>3.04444668899747</v>
      </c>
      <c r="R150" s="6">
        <v>3.2752994082803402</v>
      </c>
      <c r="S150" s="10">
        <v>53.8</v>
      </c>
      <c r="T150" s="6">
        <v>2.38445308146501</v>
      </c>
      <c r="U150" s="6">
        <v>2.6631251720040798</v>
      </c>
      <c r="V150" s="10">
        <v>66</v>
      </c>
      <c r="W150" s="6">
        <v>129.78582238616499</v>
      </c>
      <c r="X150" s="6">
        <v>133.83859430735399</v>
      </c>
      <c r="Y150" s="6">
        <v>0.18587360594793301</v>
      </c>
      <c r="Z150" s="6">
        <v>18.636363636363601</v>
      </c>
      <c r="AA150" s="7">
        <v>53.7</v>
      </c>
      <c r="AB150" s="7">
        <v>3.04444668899747</v>
      </c>
      <c r="AC150" s="7">
        <v>3.2752994082803402</v>
      </c>
      <c r="AD150" s="13">
        <v>53.7</v>
      </c>
      <c r="AE150" s="6">
        <v>3.09487409148542</v>
      </c>
      <c r="AF150" s="13">
        <v>53.7</v>
      </c>
      <c r="AG150" s="6">
        <v>3.15183859004676</v>
      </c>
      <c r="AH150" s="13">
        <v>53.7</v>
      </c>
      <c r="AI150" s="6">
        <v>118.709400733275</v>
      </c>
      <c r="AJ150" s="6">
        <v>2.9999999999999997E-4</v>
      </c>
      <c r="AK150" s="6">
        <v>2.5000000000000001E-3</v>
      </c>
      <c r="AL150" s="33">
        <f t="shared" si="13"/>
        <v>53.7</v>
      </c>
      <c r="AM150" s="33">
        <f t="shared" si="14"/>
        <v>3.04444668899747</v>
      </c>
      <c r="AN150" s="29">
        <f t="shared" si="15"/>
        <v>2740</v>
      </c>
      <c r="AO150" s="29">
        <f t="shared" si="16"/>
        <v>1.71</v>
      </c>
      <c r="AP150" s="29">
        <f t="shared" si="17"/>
        <v>0.16</v>
      </c>
      <c r="AQ150" s="34">
        <f t="shared" si="18"/>
        <v>0.58479532163742687</v>
      </c>
    </row>
    <row r="151" spans="1:43" x14ac:dyDescent="0.75">
      <c r="A151" s="4" t="s">
        <v>179</v>
      </c>
      <c r="B151" s="22">
        <v>511</v>
      </c>
      <c r="C151" s="22">
        <v>1.4</v>
      </c>
      <c r="D151" s="22">
        <v>0.12</v>
      </c>
      <c r="E151" s="22">
        <v>6550</v>
      </c>
      <c r="F151" s="20">
        <v>20.080321285140599</v>
      </c>
      <c r="G151" s="22">
        <v>1.0219017732091999</v>
      </c>
      <c r="H151" s="18">
        <v>5.3499999999999999E-2</v>
      </c>
      <c r="I151" s="15">
        <v>2.2735065870680398E-3</v>
      </c>
      <c r="J151" s="24">
        <v>0.82962999999999998</v>
      </c>
      <c r="K151" s="18">
        <v>0.36199999999999999</v>
      </c>
      <c r="L151" s="15">
        <v>1.56057009595852E-2</v>
      </c>
      <c r="M151" s="18">
        <v>4.9799999999999997E-2</v>
      </c>
      <c r="N151" s="16">
        <v>2.5343572736297401E-3</v>
      </c>
      <c r="O151" s="24">
        <v>0.78212000000000004</v>
      </c>
      <c r="P151" s="10">
        <v>313</v>
      </c>
      <c r="Q151" s="6">
        <v>15.258488143807201</v>
      </c>
      <c r="R151" s="6">
        <v>16.750679293096901</v>
      </c>
      <c r="S151" s="10">
        <v>313</v>
      </c>
      <c r="T151" s="6">
        <v>11.569062571162901</v>
      </c>
      <c r="U151" s="6">
        <v>13.0783380021246</v>
      </c>
      <c r="V151" s="10">
        <v>333</v>
      </c>
      <c r="W151" s="6">
        <v>101.725848602025</v>
      </c>
      <c r="X151" s="6">
        <v>105.63482192988501</v>
      </c>
      <c r="Y151" s="6">
        <v>0</v>
      </c>
      <c r="Z151" s="6">
        <v>6.0060060060060003</v>
      </c>
      <c r="AA151" s="7">
        <v>313</v>
      </c>
      <c r="AB151" s="7">
        <v>15.258488143807201</v>
      </c>
      <c r="AC151" s="7">
        <v>16.750679293096901</v>
      </c>
      <c r="AD151" s="13">
        <v>312</v>
      </c>
      <c r="AE151" s="6">
        <v>15.7279515651182</v>
      </c>
      <c r="AF151" s="13">
        <v>303</v>
      </c>
      <c r="AG151" s="6">
        <v>14.476263633116201</v>
      </c>
      <c r="AH151" s="13">
        <v>242</v>
      </c>
      <c r="AI151" s="6">
        <v>88.419959702558799</v>
      </c>
      <c r="AJ151" s="6">
        <v>3.0000000000000001E-3</v>
      </c>
      <c r="AK151" s="6">
        <v>2.7000000000000001E-3</v>
      </c>
      <c r="AL151" s="33">
        <f t="shared" si="13"/>
        <v>313</v>
      </c>
      <c r="AM151" s="33">
        <f t="shared" si="14"/>
        <v>15.258488143807201</v>
      </c>
      <c r="AN151" s="29">
        <f t="shared" si="15"/>
        <v>511</v>
      </c>
      <c r="AO151" s="29">
        <f t="shared" si="16"/>
        <v>1.4</v>
      </c>
      <c r="AP151" s="29">
        <f t="shared" si="17"/>
        <v>0.12</v>
      </c>
      <c r="AQ151" s="34">
        <f t="shared" si="18"/>
        <v>0.7142857142857143</v>
      </c>
    </row>
    <row r="152" spans="1:43" x14ac:dyDescent="0.75">
      <c r="A152" s="4" t="s">
        <v>180</v>
      </c>
      <c r="B152" s="22">
        <v>1110</v>
      </c>
      <c r="C152" s="22">
        <v>1.61</v>
      </c>
      <c r="D152" s="22">
        <v>0.11</v>
      </c>
      <c r="E152" s="22">
        <v>2060</v>
      </c>
      <c r="F152" s="20">
        <v>128.040973111396</v>
      </c>
      <c r="G152" s="22">
        <v>5.6972817142332897</v>
      </c>
      <c r="H152" s="18">
        <v>4.9200000000000001E-2</v>
      </c>
      <c r="I152" s="15">
        <v>4.3274784298426702E-3</v>
      </c>
      <c r="J152" s="24">
        <v>0.45655000000000001</v>
      </c>
      <c r="K152" s="18">
        <v>5.2600000000000001E-2</v>
      </c>
      <c r="L152" s="15">
        <v>2.3877167645263001E-3</v>
      </c>
      <c r="M152" s="18">
        <v>7.8100000000000001E-3</v>
      </c>
      <c r="N152" s="16">
        <v>3.4751196516954498E-4</v>
      </c>
      <c r="O152" s="24">
        <v>0.64363999999999999</v>
      </c>
      <c r="P152" s="10">
        <v>50.2</v>
      </c>
      <c r="Q152" s="6">
        <v>2.2250996171542599</v>
      </c>
      <c r="R152" s="6">
        <v>2.4951430993728998</v>
      </c>
      <c r="S152" s="10">
        <v>52</v>
      </c>
      <c r="T152" s="6">
        <v>2.29876729935595</v>
      </c>
      <c r="U152" s="6">
        <v>2.5689137954710701</v>
      </c>
      <c r="V152" s="10">
        <v>149</v>
      </c>
      <c r="W152" s="6">
        <v>201.606264760946</v>
      </c>
      <c r="X152" s="6">
        <v>203.26980927351499</v>
      </c>
      <c r="Y152" s="6">
        <v>3.4615384615384701</v>
      </c>
      <c r="Z152" s="6">
        <v>66.308724832214807</v>
      </c>
      <c r="AA152" s="7">
        <v>50.2</v>
      </c>
      <c r="AB152" s="7">
        <v>2.2250996171542599</v>
      </c>
      <c r="AC152" s="7">
        <v>2.4951430993728998</v>
      </c>
      <c r="AD152" s="13">
        <v>50</v>
      </c>
      <c r="AE152" s="6">
        <v>2.2250996171542599</v>
      </c>
      <c r="AF152" s="13">
        <v>49.9</v>
      </c>
      <c r="AG152" s="6">
        <v>2.3381832897761199</v>
      </c>
      <c r="AH152" s="13">
        <v>48</v>
      </c>
      <c r="AI152" s="6">
        <v>193.80758334198501</v>
      </c>
      <c r="AJ152" s="6">
        <v>2.8E-3</v>
      </c>
      <c r="AK152" s="6">
        <v>2.5999999999999999E-3</v>
      </c>
      <c r="AL152" s="33">
        <f t="shared" si="13"/>
        <v>50.2</v>
      </c>
      <c r="AM152" s="33">
        <f t="shared" si="14"/>
        <v>2.2250996171542599</v>
      </c>
      <c r="AN152" s="29">
        <f t="shared" si="15"/>
        <v>1110</v>
      </c>
      <c r="AO152" s="29">
        <f t="shared" si="16"/>
        <v>1.61</v>
      </c>
      <c r="AP152" s="29">
        <f t="shared" si="17"/>
        <v>0.11</v>
      </c>
      <c r="AQ152" s="34">
        <f t="shared" si="18"/>
        <v>0.6211180124223602</v>
      </c>
    </row>
    <row r="153" spans="1:43" x14ac:dyDescent="0.75">
      <c r="A153" s="4" t="s">
        <v>181</v>
      </c>
      <c r="B153" s="22">
        <v>890</v>
      </c>
      <c r="C153" s="22">
        <v>1.86</v>
      </c>
      <c r="D153" s="22">
        <v>0.22</v>
      </c>
      <c r="E153" s="22">
        <v>1990</v>
      </c>
      <c r="F153" s="20">
        <v>129.87012987013</v>
      </c>
      <c r="G153" s="22">
        <v>5.8175991953878103</v>
      </c>
      <c r="H153" s="18">
        <v>6.1600000000000002E-2</v>
      </c>
      <c r="I153" s="15">
        <v>6.1511766398491003E-3</v>
      </c>
      <c r="J153" s="24">
        <v>-0.17357</v>
      </c>
      <c r="K153" s="18">
        <v>6.5699999999999995E-2</v>
      </c>
      <c r="L153" s="15">
        <v>4.7975053918572997E-3</v>
      </c>
      <c r="M153" s="18">
        <v>7.7000000000000002E-3</v>
      </c>
      <c r="N153" s="16">
        <v>3.44925456294543E-4</v>
      </c>
      <c r="O153" s="24">
        <v>0.59745000000000004</v>
      </c>
      <c r="P153" s="10">
        <v>49.5</v>
      </c>
      <c r="Q153" s="6">
        <v>2.2086978738459799</v>
      </c>
      <c r="R153" s="6">
        <v>2.4733851773025499</v>
      </c>
      <c r="S153" s="10">
        <v>64.5</v>
      </c>
      <c r="T153" s="6">
        <v>4.5848294117298503</v>
      </c>
      <c r="U153" s="6">
        <v>4.7981326971934202</v>
      </c>
      <c r="V153" s="10">
        <v>600</v>
      </c>
      <c r="W153" s="6">
        <v>105.809191763993</v>
      </c>
      <c r="X153" s="6">
        <v>105.842583763799</v>
      </c>
      <c r="Y153" s="6">
        <v>23.255813953488399</v>
      </c>
      <c r="Z153" s="6">
        <v>91.75</v>
      </c>
      <c r="AA153" s="7" t="s">
        <v>35</v>
      </c>
      <c r="AB153" s="7" t="s">
        <v>35</v>
      </c>
      <c r="AC153" s="7" t="s">
        <v>35</v>
      </c>
      <c r="AD153" s="13">
        <v>48.5</v>
      </c>
      <c r="AE153" s="6">
        <v>2.1669278478832101</v>
      </c>
      <c r="AF153" s="13">
        <v>48.5</v>
      </c>
      <c r="AG153" s="6">
        <v>2.6308289063835102</v>
      </c>
      <c r="AH153" s="13">
        <v>49.3</v>
      </c>
      <c r="AI153" s="6">
        <v>20.454988187465901</v>
      </c>
      <c r="AJ153" s="6">
        <v>1.8700000000000001E-2</v>
      </c>
      <c r="AK153" s="6">
        <v>6.3E-3</v>
      </c>
      <c r="AL153" s="33" t="str">
        <f t="shared" si="13"/>
        <v>Discordant</v>
      </c>
      <c r="AM153" s="33" t="str">
        <f t="shared" si="14"/>
        <v>Discordant</v>
      </c>
      <c r="AN153" s="29">
        <f t="shared" si="15"/>
        <v>890</v>
      </c>
      <c r="AO153" s="29">
        <f t="shared" si="16"/>
        <v>1.86</v>
      </c>
      <c r="AP153" s="29">
        <f t="shared" si="17"/>
        <v>0.22</v>
      </c>
      <c r="AQ153" s="34">
        <f t="shared" si="18"/>
        <v>0.5376344086021505</v>
      </c>
    </row>
    <row r="154" spans="1:43" x14ac:dyDescent="0.75">
      <c r="A154" s="4" t="s">
        <v>182</v>
      </c>
      <c r="B154" s="22">
        <v>719</v>
      </c>
      <c r="C154" s="22">
        <v>6.26</v>
      </c>
      <c r="D154" s="22">
        <v>0.53</v>
      </c>
      <c r="E154" s="22">
        <v>5930</v>
      </c>
      <c r="F154" s="20">
        <v>28.985507246376802</v>
      </c>
      <c r="G154" s="22">
        <v>1.2473914400005499</v>
      </c>
      <c r="H154" s="18">
        <v>5.0900000000000001E-2</v>
      </c>
      <c r="I154" s="15">
        <v>2.0961299404922799E-3</v>
      </c>
      <c r="J154" s="24">
        <v>0.38120999999999999</v>
      </c>
      <c r="K154" s="18">
        <v>0.24099999999999999</v>
      </c>
      <c r="L154" s="15">
        <v>1.0394384965451199E-2</v>
      </c>
      <c r="M154" s="18">
        <v>3.4500000000000003E-2</v>
      </c>
      <c r="N154" s="16">
        <v>1.4847076614606599E-3</v>
      </c>
      <c r="O154" s="24">
        <v>0.76773000000000002</v>
      </c>
      <c r="P154" s="10">
        <v>218.5</v>
      </c>
      <c r="Q154" s="6">
        <v>9.1440501324815404</v>
      </c>
      <c r="R154" s="6">
        <v>10.354713534285199</v>
      </c>
      <c r="S154" s="10">
        <v>218.9</v>
      </c>
      <c r="T154" s="6">
        <v>8.6202149280455203</v>
      </c>
      <c r="U154" s="6">
        <v>9.7039968902435891</v>
      </c>
      <c r="V154" s="10">
        <v>227</v>
      </c>
      <c r="W154" s="6">
        <v>100.176508607126</v>
      </c>
      <c r="X154" s="6">
        <v>104.031991428026</v>
      </c>
      <c r="Y154" s="6">
        <v>0.18273184102329801</v>
      </c>
      <c r="Z154" s="6">
        <v>3.7444933920704799</v>
      </c>
      <c r="AA154" s="7">
        <v>218.5</v>
      </c>
      <c r="AB154" s="7">
        <v>9.1440501324815404</v>
      </c>
      <c r="AC154" s="7">
        <v>10.354713534285199</v>
      </c>
      <c r="AD154" s="13">
        <v>218.2</v>
      </c>
      <c r="AE154" s="6">
        <v>9.2236550686447298</v>
      </c>
      <c r="AF154" s="13">
        <v>214.9</v>
      </c>
      <c r="AG154" s="6">
        <v>8.9229829880874991</v>
      </c>
      <c r="AH154" s="13">
        <v>180</v>
      </c>
      <c r="AI154" s="6">
        <v>93.1356853022168</v>
      </c>
      <c r="AJ154" s="6">
        <v>1.4E-3</v>
      </c>
      <c r="AK154" s="6">
        <v>1.6999999999999999E-3</v>
      </c>
      <c r="AL154" s="33">
        <f t="shared" si="13"/>
        <v>218.5</v>
      </c>
      <c r="AM154" s="33">
        <f t="shared" si="14"/>
        <v>9.1440501324815404</v>
      </c>
      <c r="AN154" s="29">
        <f t="shared" si="15"/>
        <v>719</v>
      </c>
      <c r="AO154" s="29">
        <f t="shared" si="16"/>
        <v>6.26</v>
      </c>
      <c r="AP154" s="29">
        <f t="shared" si="17"/>
        <v>0.53</v>
      </c>
      <c r="AQ154" s="34">
        <f t="shared" si="18"/>
        <v>0.15974440894568689</v>
      </c>
    </row>
    <row r="155" spans="1:43" x14ac:dyDescent="0.75">
      <c r="A155" s="4" t="s">
        <v>183</v>
      </c>
      <c r="B155" s="22">
        <v>443</v>
      </c>
      <c r="C155" s="22">
        <v>1.99</v>
      </c>
      <c r="D155" s="22">
        <v>0.11</v>
      </c>
      <c r="E155" s="22">
        <v>2450</v>
      </c>
      <c r="F155" s="20">
        <v>42.194092827004198</v>
      </c>
      <c r="G155" s="22">
        <v>1.8164454124912399</v>
      </c>
      <c r="H155" s="18">
        <v>4.99E-2</v>
      </c>
      <c r="I155" s="15">
        <v>3.9830709681542703E-3</v>
      </c>
      <c r="J155" s="24">
        <v>0.50812000000000002</v>
      </c>
      <c r="K155" s="18">
        <v>0.1618</v>
      </c>
      <c r="L155" s="15">
        <v>7.3878207959045296E-3</v>
      </c>
      <c r="M155" s="18">
        <v>2.3699999999999999E-2</v>
      </c>
      <c r="N155" s="16">
        <v>1.0202792237421999E-3</v>
      </c>
      <c r="O155" s="24">
        <v>0.41782000000000002</v>
      </c>
      <c r="P155" s="10">
        <v>151</v>
      </c>
      <c r="Q155" s="6">
        <v>6.4140718667002803</v>
      </c>
      <c r="R155" s="6">
        <v>7.2468414225998803</v>
      </c>
      <c r="S155" s="10">
        <v>152.1</v>
      </c>
      <c r="T155" s="6">
        <v>6.4500747232912303</v>
      </c>
      <c r="U155" s="6">
        <v>7.1983942097717097</v>
      </c>
      <c r="V155" s="10">
        <v>180</v>
      </c>
      <c r="W155" s="6">
        <v>235.352035844559</v>
      </c>
      <c r="X155" s="6">
        <v>237.877820136428</v>
      </c>
      <c r="Y155" s="6">
        <v>0.72320841551611204</v>
      </c>
      <c r="Z155" s="6">
        <v>16.1111111111111</v>
      </c>
      <c r="AA155" s="7">
        <v>151</v>
      </c>
      <c r="AB155" s="7">
        <v>6.4140718667002803</v>
      </c>
      <c r="AC155" s="7">
        <v>7.2468414225998803</v>
      </c>
      <c r="AD155" s="13">
        <v>150.80000000000001</v>
      </c>
      <c r="AE155" s="6">
        <v>6.5359091113016596</v>
      </c>
      <c r="AF155" s="13">
        <v>150</v>
      </c>
      <c r="AG155" s="6">
        <v>6.5695413794297997</v>
      </c>
      <c r="AH155" s="13">
        <v>141</v>
      </c>
      <c r="AI155" s="6">
        <v>225.699618467064</v>
      </c>
      <c r="AJ155" s="6">
        <v>1.4E-3</v>
      </c>
      <c r="AK155" s="6">
        <v>3.2000000000000002E-3</v>
      </c>
      <c r="AL155" s="33">
        <f t="shared" si="13"/>
        <v>151</v>
      </c>
      <c r="AM155" s="33">
        <f t="shared" si="14"/>
        <v>6.4140718667002803</v>
      </c>
      <c r="AN155" s="29">
        <f t="shared" si="15"/>
        <v>443</v>
      </c>
      <c r="AO155" s="29">
        <f t="shared" si="16"/>
        <v>1.99</v>
      </c>
      <c r="AP155" s="29">
        <f t="shared" si="17"/>
        <v>0.11</v>
      </c>
      <c r="AQ155" s="34">
        <f t="shared" si="18"/>
        <v>0.50251256281407031</v>
      </c>
    </row>
    <row r="156" spans="1:43" x14ac:dyDescent="0.75">
      <c r="A156" s="4" t="s">
        <v>184</v>
      </c>
      <c r="B156" s="22">
        <v>702</v>
      </c>
      <c r="C156" s="22">
        <v>1.488</v>
      </c>
      <c r="D156" s="22">
        <v>9.4E-2</v>
      </c>
      <c r="E156" s="22">
        <v>1253</v>
      </c>
      <c r="F156" s="20">
        <v>135.50135501355001</v>
      </c>
      <c r="G156" s="22">
        <v>5.9641024531300797</v>
      </c>
      <c r="H156" s="18">
        <v>4.8300000000000003E-2</v>
      </c>
      <c r="I156" s="15">
        <v>6.1935163146851196E-3</v>
      </c>
      <c r="J156" s="24">
        <v>0.39095999999999997</v>
      </c>
      <c r="K156" s="18">
        <v>4.8800000000000003E-2</v>
      </c>
      <c r="L156" s="15">
        <v>2.4134907777739602E-3</v>
      </c>
      <c r="M156" s="18">
        <v>7.3800000000000003E-3</v>
      </c>
      <c r="N156" s="16">
        <v>3.24831261648258E-4</v>
      </c>
      <c r="O156" s="24">
        <v>0.51565000000000005</v>
      </c>
      <c r="P156" s="10">
        <v>47.4</v>
      </c>
      <c r="Q156" s="6">
        <v>2.0771243158631498</v>
      </c>
      <c r="R156" s="6">
        <v>2.3352925635180601</v>
      </c>
      <c r="S156" s="10">
        <v>48.3</v>
      </c>
      <c r="T156" s="6">
        <v>2.33192903084751</v>
      </c>
      <c r="U156" s="6">
        <v>2.5647537133704001</v>
      </c>
      <c r="V156" s="10">
        <v>100</v>
      </c>
      <c r="W156" s="6">
        <v>875.26570156790604</v>
      </c>
      <c r="X156" s="6">
        <v>878.85541962111597</v>
      </c>
      <c r="Y156" s="6">
        <v>1.8633540372670701</v>
      </c>
      <c r="Z156" s="6">
        <v>52.6</v>
      </c>
      <c r="AA156" s="7">
        <v>47.4</v>
      </c>
      <c r="AB156" s="7">
        <v>2.0771243158631498</v>
      </c>
      <c r="AC156" s="7">
        <v>2.3352925635180601</v>
      </c>
      <c r="AD156" s="13">
        <v>47.3</v>
      </c>
      <c r="AE156" s="6">
        <v>2.0771243158631498</v>
      </c>
      <c r="AF156" s="13">
        <v>47.3</v>
      </c>
      <c r="AG156" s="6">
        <v>2.1660777929034301</v>
      </c>
      <c r="AH156" s="13">
        <v>47.2</v>
      </c>
      <c r="AI156" s="6">
        <v>872.68468169274001</v>
      </c>
      <c r="AJ156" s="6">
        <v>1.6000000000000001E-3</v>
      </c>
      <c r="AK156" s="6">
        <v>3.2000000000000002E-3</v>
      </c>
      <c r="AL156" s="33">
        <f t="shared" si="13"/>
        <v>47.4</v>
      </c>
      <c r="AM156" s="33">
        <f t="shared" si="14"/>
        <v>2.0771243158631498</v>
      </c>
      <c r="AN156" s="29">
        <f t="shared" si="15"/>
        <v>702</v>
      </c>
      <c r="AO156" s="29">
        <f t="shared" si="16"/>
        <v>1.488</v>
      </c>
      <c r="AP156" s="29">
        <f t="shared" si="17"/>
        <v>9.4E-2</v>
      </c>
      <c r="AQ156" s="34">
        <f t="shared" si="18"/>
        <v>0.67204301075268813</v>
      </c>
    </row>
    <row r="157" spans="1:43" x14ac:dyDescent="0.75">
      <c r="A157" s="4" t="s">
        <v>185</v>
      </c>
      <c r="B157" s="22">
        <v>555</v>
      </c>
      <c r="C157" s="22">
        <v>1.48</v>
      </c>
      <c r="D157" s="22">
        <v>0.11</v>
      </c>
      <c r="E157" s="22">
        <v>7680</v>
      </c>
      <c r="F157" s="20">
        <v>19.493177387914201</v>
      </c>
      <c r="G157" s="22">
        <v>0.82691817524347699</v>
      </c>
      <c r="H157" s="18">
        <v>5.3999999999999999E-2</v>
      </c>
      <c r="I157" s="15">
        <v>1.8744720044177601E-3</v>
      </c>
      <c r="J157" s="24">
        <v>0.45956999999999998</v>
      </c>
      <c r="K157" s="18">
        <v>0.38</v>
      </c>
      <c r="L157" s="15">
        <v>1.6473270592083301E-2</v>
      </c>
      <c r="M157" s="18">
        <v>5.1299999999999998E-2</v>
      </c>
      <c r="N157" s="16">
        <v>2.1761922926065102E-3</v>
      </c>
      <c r="O157" s="24">
        <v>0.80717000000000005</v>
      </c>
      <c r="P157" s="10">
        <v>322</v>
      </c>
      <c r="Q157" s="6">
        <v>13.303466979237699</v>
      </c>
      <c r="R157" s="6">
        <v>15.0838380401919</v>
      </c>
      <c r="S157" s="10">
        <v>327</v>
      </c>
      <c r="T157" s="6">
        <v>11.8469886671305</v>
      </c>
      <c r="U157" s="6">
        <v>13.426834735243199</v>
      </c>
      <c r="V157" s="10">
        <v>362</v>
      </c>
      <c r="W157" s="6">
        <v>87.754757897699903</v>
      </c>
      <c r="X157" s="6">
        <v>92.522154382937799</v>
      </c>
      <c r="Y157" s="6">
        <v>1.5290519877675901</v>
      </c>
      <c r="Z157" s="6">
        <v>11.049723756906101</v>
      </c>
      <c r="AA157" s="7">
        <v>322</v>
      </c>
      <c r="AB157" s="7">
        <v>13.303466979237699</v>
      </c>
      <c r="AC157" s="7">
        <v>15.0838380401919</v>
      </c>
      <c r="AD157" s="13">
        <v>322</v>
      </c>
      <c r="AE157" s="6">
        <v>13.303466979237699</v>
      </c>
      <c r="AF157" s="13">
        <v>317</v>
      </c>
      <c r="AG157" s="6">
        <v>12.579949939452</v>
      </c>
      <c r="AH157" s="13">
        <v>283</v>
      </c>
      <c r="AI157" s="6">
        <v>80.157579390123402</v>
      </c>
      <c r="AJ157" s="6">
        <v>3.0999999999999999E-3</v>
      </c>
      <c r="AK157" s="6">
        <v>1.2999999999999999E-3</v>
      </c>
      <c r="AL157" s="33">
        <f t="shared" si="13"/>
        <v>322</v>
      </c>
      <c r="AM157" s="33">
        <f t="shared" si="14"/>
        <v>13.303466979237699</v>
      </c>
      <c r="AN157" s="29">
        <f t="shared" si="15"/>
        <v>555</v>
      </c>
      <c r="AO157" s="29">
        <f t="shared" si="16"/>
        <v>1.48</v>
      </c>
      <c r="AP157" s="29">
        <f t="shared" si="17"/>
        <v>0.11</v>
      </c>
      <c r="AQ157" s="34">
        <f t="shared" si="18"/>
        <v>0.67567567567567566</v>
      </c>
    </row>
    <row r="158" spans="1:43" x14ac:dyDescent="0.75">
      <c r="A158" s="4" t="s">
        <v>186</v>
      </c>
      <c r="B158" s="22">
        <v>334</v>
      </c>
      <c r="C158" s="22">
        <v>1.73</v>
      </c>
      <c r="D158" s="22">
        <v>0.12</v>
      </c>
      <c r="E158" s="22">
        <v>4270</v>
      </c>
      <c r="F158" s="20">
        <v>20.283975659229199</v>
      </c>
      <c r="G158" s="22">
        <v>0.90914958597946405</v>
      </c>
      <c r="H158" s="18">
        <v>5.2999999999999999E-2</v>
      </c>
      <c r="I158" s="15">
        <v>2.8141104640649899E-3</v>
      </c>
      <c r="J158" s="24">
        <v>0.41810000000000003</v>
      </c>
      <c r="K158" s="18">
        <v>0.35799999999999998</v>
      </c>
      <c r="L158" s="15">
        <v>1.7051628474723399E-2</v>
      </c>
      <c r="M158" s="18">
        <v>4.9299999999999997E-2</v>
      </c>
      <c r="N158" s="16">
        <v>2.2096789772272302E-3</v>
      </c>
      <c r="O158" s="24">
        <v>0.74539999999999995</v>
      </c>
      <c r="P158" s="10">
        <v>310</v>
      </c>
      <c r="Q158" s="6">
        <v>13.8487115229018</v>
      </c>
      <c r="R158" s="6">
        <v>15.448007330349499</v>
      </c>
      <c r="S158" s="10">
        <v>310</v>
      </c>
      <c r="T158" s="6">
        <v>12.6641404827553</v>
      </c>
      <c r="U158" s="6">
        <v>14.0348588393936</v>
      </c>
      <c r="V158" s="10">
        <v>316</v>
      </c>
      <c r="W158" s="6">
        <v>125.141688491614</v>
      </c>
      <c r="X158" s="6">
        <v>128.027332420524</v>
      </c>
      <c r="Y158" s="6">
        <v>0</v>
      </c>
      <c r="Z158" s="6">
        <v>1.89873417721519</v>
      </c>
      <c r="AA158" s="7">
        <v>310</v>
      </c>
      <c r="AB158" s="7">
        <v>13.8487115229018</v>
      </c>
      <c r="AC158" s="7">
        <v>15.448007330349499</v>
      </c>
      <c r="AD158" s="13">
        <v>309</v>
      </c>
      <c r="AE158" s="6">
        <v>13.8487115229018</v>
      </c>
      <c r="AF158" s="13">
        <v>299</v>
      </c>
      <c r="AG158" s="6">
        <v>12.6641404827553</v>
      </c>
      <c r="AH158" s="13">
        <v>224</v>
      </c>
      <c r="AI158" s="6">
        <v>116.50859710138199</v>
      </c>
      <c r="AJ158" s="6">
        <v>3.0000000000000001E-3</v>
      </c>
      <c r="AK158" s="6">
        <v>2E-3</v>
      </c>
      <c r="AL158" s="33">
        <f t="shared" si="13"/>
        <v>310</v>
      </c>
      <c r="AM158" s="33">
        <f t="shared" si="14"/>
        <v>13.8487115229018</v>
      </c>
      <c r="AN158" s="29">
        <f t="shared" si="15"/>
        <v>334</v>
      </c>
      <c r="AO158" s="29">
        <f t="shared" si="16"/>
        <v>1.73</v>
      </c>
      <c r="AP158" s="29">
        <f t="shared" si="17"/>
        <v>0.12</v>
      </c>
      <c r="AQ158" s="34">
        <f t="shared" si="18"/>
        <v>0.5780346820809249</v>
      </c>
    </row>
    <row r="159" spans="1:43" x14ac:dyDescent="0.75">
      <c r="A159" s="4" t="s">
        <v>187</v>
      </c>
      <c r="B159" s="22">
        <v>1061</v>
      </c>
      <c r="C159" s="22">
        <v>1.153</v>
      </c>
      <c r="D159" s="22">
        <v>5.2999999999999999E-2</v>
      </c>
      <c r="E159" s="22">
        <v>10220</v>
      </c>
      <c r="F159" s="20">
        <v>33.783783783783797</v>
      </c>
      <c r="G159" s="22">
        <v>2.8660868754580999</v>
      </c>
      <c r="H159" s="18">
        <v>7.1800000000000003E-2</v>
      </c>
      <c r="I159" s="15">
        <v>2.6171415423977798E-3</v>
      </c>
      <c r="J159" s="24">
        <v>0.75668999999999997</v>
      </c>
      <c r="K159" s="18">
        <v>0.28399999999999997</v>
      </c>
      <c r="L159" s="15">
        <v>1.8718648844401099E-2</v>
      </c>
      <c r="M159" s="18">
        <v>2.9600000000000001E-2</v>
      </c>
      <c r="N159" s="16">
        <v>2.5111506768013699E-3</v>
      </c>
      <c r="O159" s="24">
        <v>0.94686000000000003</v>
      </c>
      <c r="P159" s="10">
        <v>188</v>
      </c>
      <c r="Q159" s="6">
        <v>15.839937022360999</v>
      </c>
      <c r="R159" s="6">
        <v>16.384335031326199</v>
      </c>
      <c r="S159" s="10">
        <v>253</v>
      </c>
      <c r="T159" s="6">
        <v>14.5132768344036</v>
      </c>
      <c r="U159" s="6">
        <v>15.375221211669</v>
      </c>
      <c r="V159" s="10">
        <v>962</v>
      </c>
      <c r="W159" s="6">
        <v>61.323718062188902</v>
      </c>
      <c r="X159" s="6">
        <v>62.263372253614499</v>
      </c>
      <c r="Y159" s="6">
        <v>25.6916996047431</v>
      </c>
      <c r="Z159" s="6">
        <v>80.457380457380495</v>
      </c>
      <c r="AA159" s="7" t="s">
        <v>35</v>
      </c>
      <c r="AB159" s="7" t="s">
        <v>35</v>
      </c>
      <c r="AC159" s="7" t="s">
        <v>35</v>
      </c>
      <c r="AD159" s="13">
        <v>183</v>
      </c>
      <c r="AE159" s="6">
        <v>15.839937022360999</v>
      </c>
      <c r="AF159" s="13">
        <v>184</v>
      </c>
      <c r="AG159" s="6">
        <v>16.621768993462599</v>
      </c>
      <c r="AH159" s="13">
        <v>188</v>
      </c>
      <c r="AI159" s="6">
        <v>27.374612270694101</v>
      </c>
      <c r="AJ159" s="6">
        <v>2.7900000000000001E-2</v>
      </c>
      <c r="AK159" s="6">
        <v>4.5999999999999999E-3</v>
      </c>
      <c r="AL159" s="33" t="str">
        <f t="shared" si="13"/>
        <v>Discordant</v>
      </c>
      <c r="AM159" s="33" t="str">
        <f t="shared" si="14"/>
        <v>Discordant</v>
      </c>
      <c r="AN159" s="29">
        <f t="shared" si="15"/>
        <v>1061</v>
      </c>
      <c r="AO159" s="29">
        <f t="shared" si="16"/>
        <v>1.153</v>
      </c>
      <c r="AP159" s="29">
        <f t="shared" si="17"/>
        <v>5.2999999999999999E-2</v>
      </c>
      <c r="AQ159" s="34">
        <f t="shared" si="18"/>
        <v>0.86730268863833471</v>
      </c>
    </row>
    <row r="160" spans="1:43" x14ac:dyDescent="0.75">
      <c r="A160" s="4" t="s">
        <v>188</v>
      </c>
      <c r="B160" s="22">
        <v>503</v>
      </c>
      <c r="C160" s="22">
        <v>2.512</v>
      </c>
      <c r="D160" s="22">
        <v>9.8000000000000004E-2</v>
      </c>
      <c r="E160" s="22">
        <v>7080</v>
      </c>
      <c r="F160" s="20">
        <v>19.685039370078702</v>
      </c>
      <c r="G160" s="22">
        <v>0.72993283968743605</v>
      </c>
      <c r="H160" s="18">
        <v>5.3800000000000001E-2</v>
      </c>
      <c r="I160" s="15">
        <v>1.9088036650197599E-3</v>
      </c>
      <c r="J160" s="24">
        <v>0.57393000000000005</v>
      </c>
      <c r="K160" s="18">
        <v>0.376</v>
      </c>
      <c r="L160" s="15">
        <v>1.44229089215732E-2</v>
      </c>
      <c r="M160" s="18">
        <v>5.0799999999999998E-2</v>
      </c>
      <c r="N160" s="16">
        <v>1.8836938834109901E-3</v>
      </c>
      <c r="O160" s="24">
        <v>0.67398999999999998</v>
      </c>
      <c r="P160" s="10">
        <v>319.5</v>
      </c>
      <c r="Q160" s="6">
        <v>11.496487309995</v>
      </c>
      <c r="R160" s="6">
        <v>13.4824311172801</v>
      </c>
      <c r="S160" s="10">
        <v>323.89999999999998</v>
      </c>
      <c r="T160" s="6">
        <v>10.6349991489827</v>
      </c>
      <c r="U160" s="6">
        <v>12.345986761873201</v>
      </c>
      <c r="V160" s="10">
        <v>357</v>
      </c>
      <c r="W160" s="6">
        <v>88.911930955889304</v>
      </c>
      <c r="X160" s="6">
        <v>93.496409103966997</v>
      </c>
      <c r="Y160" s="6">
        <v>1.3584439641864801</v>
      </c>
      <c r="Z160" s="6">
        <v>10.504201680672301</v>
      </c>
      <c r="AA160" s="7">
        <v>319.5</v>
      </c>
      <c r="AB160" s="7">
        <v>11.496487309995</v>
      </c>
      <c r="AC160" s="7">
        <v>13.4824311172801</v>
      </c>
      <c r="AD160" s="13">
        <v>318.89999999999998</v>
      </c>
      <c r="AE160" s="6">
        <v>11.585205672273499</v>
      </c>
      <c r="AF160" s="13">
        <v>314.7</v>
      </c>
      <c r="AG160" s="6">
        <v>11.0160776549035</v>
      </c>
      <c r="AH160" s="13">
        <v>292</v>
      </c>
      <c r="AI160" s="6">
        <v>83.219351513363904</v>
      </c>
      <c r="AJ160" s="6">
        <v>1.8E-3</v>
      </c>
      <c r="AK160" s="6">
        <v>1.1999999999999999E-3</v>
      </c>
      <c r="AL160" s="33">
        <f t="shared" si="13"/>
        <v>319.5</v>
      </c>
      <c r="AM160" s="33">
        <f t="shared" si="14"/>
        <v>11.496487309995</v>
      </c>
      <c r="AN160" s="29">
        <f t="shared" si="15"/>
        <v>503</v>
      </c>
      <c r="AO160" s="29">
        <f t="shared" si="16"/>
        <v>2.512</v>
      </c>
      <c r="AP160" s="29">
        <f t="shared" si="17"/>
        <v>9.8000000000000004E-2</v>
      </c>
      <c r="AQ160" s="34">
        <f t="shared" si="18"/>
        <v>0.39808917197452232</v>
      </c>
    </row>
    <row r="161" spans="1:43" x14ac:dyDescent="0.75">
      <c r="A161" s="4" t="s">
        <v>189</v>
      </c>
      <c r="B161" s="22">
        <v>813</v>
      </c>
      <c r="C161" s="22">
        <v>290</v>
      </c>
      <c r="D161" s="22">
        <v>23</v>
      </c>
      <c r="E161" s="22">
        <v>12250</v>
      </c>
      <c r="F161" s="20">
        <v>18.691588785046701</v>
      </c>
      <c r="G161" s="22">
        <v>0.67527653951297695</v>
      </c>
      <c r="H161" s="18">
        <v>5.4199999999999998E-2</v>
      </c>
      <c r="I161" s="15">
        <v>1.39012309454769E-3</v>
      </c>
      <c r="J161" s="24">
        <v>0.28942000000000001</v>
      </c>
      <c r="K161" s="18">
        <v>0.39900000000000002</v>
      </c>
      <c r="L161" s="15">
        <v>1.60295168364488E-2</v>
      </c>
      <c r="M161" s="18">
        <v>5.3499999999999999E-2</v>
      </c>
      <c r="N161" s="16">
        <v>1.9328102752210201E-3</v>
      </c>
      <c r="O161" s="24">
        <v>0.69547999999999999</v>
      </c>
      <c r="P161" s="10">
        <v>336.1</v>
      </c>
      <c r="Q161" s="6">
        <v>11.7822786576412</v>
      </c>
      <c r="R161" s="6">
        <v>13.912600380589399</v>
      </c>
      <c r="S161" s="10">
        <v>340.7</v>
      </c>
      <c r="T161" s="6">
        <v>11.504734815147099</v>
      </c>
      <c r="U161" s="6">
        <v>13.236040507077499</v>
      </c>
      <c r="V161" s="10">
        <v>371</v>
      </c>
      <c r="W161" s="6">
        <v>62.405539517573203</v>
      </c>
      <c r="X161" s="6">
        <v>68.662513933382598</v>
      </c>
      <c r="Y161" s="6">
        <v>1.3501614323451601</v>
      </c>
      <c r="Z161" s="6">
        <v>9.40700808625337</v>
      </c>
      <c r="AA161" s="7">
        <v>336.1</v>
      </c>
      <c r="AB161" s="7">
        <v>11.7822786576412</v>
      </c>
      <c r="AC161" s="7">
        <v>13.912600380589399</v>
      </c>
      <c r="AD161" s="13">
        <v>335.4</v>
      </c>
      <c r="AE161" s="6">
        <v>11.8089991263573</v>
      </c>
      <c r="AF161" s="13">
        <v>330.5</v>
      </c>
      <c r="AG161" s="6">
        <v>11.362005684158801</v>
      </c>
      <c r="AH161" s="13">
        <v>296</v>
      </c>
      <c r="AI161" s="6">
        <v>56.2173226192727</v>
      </c>
      <c r="AJ161" s="6">
        <v>1.97E-3</v>
      </c>
      <c r="AK161" s="6">
        <v>9.1E-4</v>
      </c>
      <c r="AL161" s="33">
        <f t="shared" si="13"/>
        <v>336.1</v>
      </c>
      <c r="AM161" s="33">
        <f t="shared" si="14"/>
        <v>11.7822786576412</v>
      </c>
      <c r="AN161" s="29">
        <f t="shared" si="15"/>
        <v>813</v>
      </c>
      <c r="AO161" s="29">
        <f t="shared" si="16"/>
        <v>290</v>
      </c>
      <c r="AP161" s="29">
        <f t="shared" si="17"/>
        <v>23</v>
      </c>
      <c r="AQ161" s="34">
        <f t="shared" si="18"/>
        <v>3.4482758620689655E-3</v>
      </c>
    </row>
    <row r="162" spans="1:43" x14ac:dyDescent="0.75">
      <c r="A162" s="4" t="s">
        <v>190</v>
      </c>
      <c r="B162" s="22">
        <v>1527</v>
      </c>
      <c r="C162" s="22">
        <v>2.0499999999999998</v>
      </c>
      <c r="D162" s="22">
        <v>0.13</v>
      </c>
      <c r="E162" s="22">
        <v>2700</v>
      </c>
      <c r="F162" s="20">
        <v>136.05442176870699</v>
      </c>
      <c r="G162" s="22">
        <v>5.6315444420563496</v>
      </c>
      <c r="H162" s="18">
        <v>4.8099999999999997E-2</v>
      </c>
      <c r="I162" s="15">
        <v>3.3970632941163902E-3</v>
      </c>
      <c r="J162" s="24">
        <v>0.38718000000000002</v>
      </c>
      <c r="K162" s="18">
        <v>4.8599999999999997E-2</v>
      </c>
      <c r="L162" s="15">
        <v>2.0901892018666498E-3</v>
      </c>
      <c r="M162" s="18">
        <v>7.3499999999999998E-3</v>
      </c>
      <c r="N162" s="16">
        <v>3.04230109620989E-4</v>
      </c>
      <c r="O162" s="24">
        <v>0.75519999999999998</v>
      </c>
      <c r="P162" s="10">
        <v>47.2</v>
      </c>
      <c r="Q162" s="6">
        <v>1.95305342341487</v>
      </c>
      <c r="R162" s="6">
        <v>2.2235980715422099</v>
      </c>
      <c r="S162" s="10">
        <v>48.2</v>
      </c>
      <c r="T162" s="6">
        <v>2.0468299286688998</v>
      </c>
      <c r="U162" s="6">
        <v>2.3066614537655101</v>
      </c>
      <c r="V162" s="10">
        <v>103</v>
      </c>
      <c r="W162" s="6">
        <v>1091.3288660462099</v>
      </c>
      <c r="X162" s="6">
        <v>1106.1226785356901</v>
      </c>
      <c r="Y162" s="6">
        <v>2.0746887966804999</v>
      </c>
      <c r="Z162" s="6">
        <v>54.174757281553397</v>
      </c>
      <c r="AA162" s="7">
        <v>47.2</v>
      </c>
      <c r="AB162" s="7">
        <v>1.95305342341487</v>
      </c>
      <c r="AC162" s="7">
        <v>2.2235980715422099</v>
      </c>
      <c r="AD162" s="13">
        <v>47.2</v>
      </c>
      <c r="AE162" s="6">
        <v>1.95305342341487</v>
      </c>
      <c r="AF162" s="13">
        <v>47.1</v>
      </c>
      <c r="AG162" s="6">
        <v>2.0468299286688998</v>
      </c>
      <c r="AH162" s="13">
        <v>45.6</v>
      </c>
      <c r="AI162" s="6">
        <v>1090.6078525463299</v>
      </c>
      <c r="AJ162" s="6">
        <v>1.5E-3</v>
      </c>
      <c r="AK162" s="6">
        <v>1.8E-3</v>
      </c>
      <c r="AL162" s="33">
        <f t="shared" si="13"/>
        <v>47.2</v>
      </c>
      <c r="AM162" s="33">
        <f t="shared" si="14"/>
        <v>1.95305342341487</v>
      </c>
      <c r="AN162" s="29">
        <f t="shared" si="15"/>
        <v>1527</v>
      </c>
      <c r="AO162" s="29">
        <f t="shared" si="16"/>
        <v>2.0499999999999998</v>
      </c>
      <c r="AP162" s="29">
        <f t="shared" si="17"/>
        <v>0.13</v>
      </c>
      <c r="AQ162" s="34">
        <f t="shared" si="18"/>
        <v>0.48780487804878053</v>
      </c>
    </row>
    <row r="163" spans="1:43" x14ac:dyDescent="0.75">
      <c r="A163" s="4" t="s">
        <v>191</v>
      </c>
      <c r="B163" s="22">
        <v>389</v>
      </c>
      <c r="C163" s="22">
        <v>3.86</v>
      </c>
      <c r="D163" s="22">
        <v>0.27</v>
      </c>
      <c r="E163" s="22">
        <v>6460</v>
      </c>
      <c r="F163" s="20">
        <v>16.0771704180064</v>
      </c>
      <c r="G163" s="22">
        <v>0.71471528191599498</v>
      </c>
      <c r="H163" s="18">
        <v>5.33E-2</v>
      </c>
      <c r="I163" s="15">
        <v>2.0616443411711201E-3</v>
      </c>
      <c r="J163" s="24">
        <v>0.47177999999999998</v>
      </c>
      <c r="K163" s="18">
        <v>0.45500000000000002</v>
      </c>
      <c r="L163" s="15">
        <v>2.00339342179712E-2</v>
      </c>
      <c r="M163" s="18">
        <v>6.2199999999999998E-2</v>
      </c>
      <c r="N163" s="16">
        <v>2.76511907128788E-3</v>
      </c>
      <c r="O163" s="24">
        <v>0.82323999999999997</v>
      </c>
      <c r="P163" s="10">
        <v>389</v>
      </c>
      <c r="Q163" s="6">
        <v>16.8594264369051</v>
      </c>
      <c r="R163" s="6">
        <v>18.895021494841401</v>
      </c>
      <c r="S163" s="10">
        <v>380</v>
      </c>
      <c r="T163" s="6">
        <v>13.9968059729262</v>
      </c>
      <c r="U163" s="6">
        <v>15.7291633175859</v>
      </c>
      <c r="V163" s="10">
        <v>332</v>
      </c>
      <c r="W163" s="6">
        <v>80.643633004248798</v>
      </c>
      <c r="X163" s="6">
        <v>83.860120930382493</v>
      </c>
      <c r="Y163" s="6">
        <v>-2.3684210526315801</v>
      </c>
      <c r="Z163" s="6">
        <v>-17.168674698795201</v>
      </c>
      <c r="AA163" s="7">
        <v>389</v>
      </c>
      <c r="AB163" s="7">
        <v>16.8594264369051</v>
      </c>
      <c r="AC163" s="7">
        <v>18.895021494841401</v>
      </c>
      <c r="AD163" s="13">
        <v>389</v>
      </c>
      <c r="AE163" s="6">
        <v>16.8594264369051</v>
      </c>
      <c r="AF163" s="13">
        <v>373</v>
      </c>
      <c r="AG163" s="6">
        <v>14.3780241147295</v>
      </c>
      <c r="AH163" s="13">
        <v>285</v>
      </c>
      <c r="AI163" s="6">
        <v>75.267951640282902</v>
      </c>
      <c r="AJ163" s="6">
        <v>1.5E-3</v>
      </c>
      <c r="AK163" s="6">
        <v>1.1999999999999999E-3</v>
      </c>
      <c r="AL163" s="33">
        <f t="shared" si="13"/>
        <v>389</v>
      </c>
      <c r="AM163" s="33">
        <f t="shared" si="14"/>
        <v>16.8594264369051</v>
      </c>
      <c r="AN163" s="29">
        <f t="shared" si="15"/>
        <v>389</v>
      </c>
      <c r="AO163" s="29">
        <f t="shared" si="16"/>
        <v>3.86</v>
      </c>
      <c r="AP163" s="29">
        <f t="shared" si="17"/>
        <v>0.27</v>
      </c>
      <c r="AQ163" s="34">
        <f t="shared" si="18"/>
        <v>0.2590673575129534</v>
      </c>
    </row>
    <row r="164" spans="1:43" x14ac:dyDescent="0.75">
      <c r="A164" s="4" t="s">
        <v>192</v>
      </c>
      <c r="B164" s="22">
        <v>332</v>
      </c>
      <c r="C164" s="22">
        <v>2.2799999999999998</v>
      </c>
      <c r="D164" s="22">
        <v>0.16</v>
      </c>
      <c r="E164" s="22">
        <v>3190</v>
      </c>
      <c r="F164" s="20">
        <v>24.271844660194201</v>
      </c>
      <c r="G164" s="22">
        <v>1.14160234820463</v>
      </c>
      <c r="H164" s="18">
        <v>5.0900000000000001E-2</v>
      </c>
      <c r="I164" s="15">
        <v>3.2683178183972399E-3</v>
      </c>
      <c r="J164" s="24">
        <v>0.42</v>
      </c>
      <c r="K164" s="18">
        <v>0.28799999999999998</v>
      </c>
      <c r="L164" s="15">
        <v>1.4018367288668E-2</v>
      </c>
      <c r="M164" s="18">
        <v>4.1200000000000001E-2</v>
      </c>
      <c r="N164" s="16">
        <v>1.93780148993646E-3</v>
      </c>
      <c r="O164" s="24">
        <v>0.78693000000000002</v>
      </c>
      <c r="P164" s="10">
        <v>260</v>
      </c>
      <c r="Q164" s="6">
        <v>11.891720131840099</v>
      </c>
      <c r="R164" s="6">
        <v>13.2153986628692</v>
      </c>
      <c r="S164" s="10">
        <v>256</v>
      </c>
      <c r="T164" s="6">
        <v>10.793431352291501</v>
      </c>
      <c r="U164" s="6">
        <v>11.9510205708714</v>
      </c>
      <c r="V164" s="10">
        <v>225</v>
      </c>
      <c r="W164" s="6">
        <v>136.86666035489799</v>
      </c>
      <c r="X164" s="6">
        <v>138.94334113879199</v>
      </c>
      <c r="Y164" s="6">
        <v>-1.5625</v>
      </c>
      <c r="Z164" s="6">
        <v>-15.5555555555555</v>
      </c>
      <c r="AA164" s="7">
        <v>260</v>
      </c>
      <c r="AB164" s="7">
        <v>11.891720131840099</v>
      </c>
      <c r="AC164" s="7">
        <v>13.2153986628692</v>
      </c>
      <c r="AD164" s="13">
        <v>260</v>
      </c>
      <c r="AE164" s="6">
        <v>11.891720131840099</v>
      </c>
      <c r="AF164" s="13">
        <v>255</v>
      </c>
      <c r="AG164" s="6">
        <v>11.217092330752701</v>
      </c>
      <c r="AH164" s="13">
        <v>209</v>
      </c>
      <c r="AI164" s="6">
        <v>128.278282326756</v>
      </c>
      <c r="AJ164" s="6">
        <v>6.9999999999999999E-4</v>
      </c>
      <c r="AK164" s="6">
        <v>2.3E-3</v>
      </c>
      <c r="AL164" s="33">
        <f t="shared" si="13"/>
        <v>260</v>
      </c>
      <c r="AM164" s="33">
        <f t="shared" si="14"/>
        <v>11.891720131840099</v>
      </c>
      <c r="AN164" s="29">
        <f t="shared" si="15"/>
        <v>332</v>
      </c>
      <c r="AO164" s="29">
        <f t="shared" si="16"/>
        <v>2.2799999999999998</v>
      </c>
      <c r="AP164" s="29">
        <f t="shared" si="17"/>
        <v>0.16</v>
      </c>
      <c r="AQ164" s="34">
        <f t="shared" si="18"/>
        <v>0.43859649122807021</v>
      </c>
    </row>
    <row r="165" spans="1:43" x14ac:dyDescent="0.75">
      <c r="A165" s="4" t="s">
        <v>193</v>
      </c>
      <c r="B165" s="22">
        <v>472</v>
      </c>
      <c r="C165" s="22">
        <v>2.83</v>
      </c>
      <c r="D165" s="22">
        <v>0.22</v>
      </c>
      <c r="E165" s="22">
        <v>6420</v>
      </c>
      <c r="F165" s="20">
        <v>19.379844961240298</v>
      </c>
      <c r="G165" s="22">
        <v>0.75149181519395603</v>
      </c>
      <c r="H165" s="18">
        <v>5.3600000000000002E-2</v>
      </c>
      <c r="I165" s="15">
        <v>2.1356816208934E-3</v>
      </c>
      <c r="J165" s="24">
        <v>0.70077999999999996</v>
      </c>
      <c r="K165" s="18">
        <v>0.379</v>
      </c>
      <c r="L165" s="15">
        <v>1.4569014187994901E-2</v>
      </c>
      <c r="M165" s="18">
        <v>5.16E-2</v>
      </c>
      <c r="N165" s="16">
        <v>2.0008920474628199E-3</v>
      </c>
      <c r="O165" s="24">
        <v>0.56491999999999998</v>
      </c>
      <c r="P165" s="10">
        <v>324</v>
      </c>
      <c r="Q165" s="6">
        <v>12.254213001736399</v>
      </c>
      <c r="R165" s="6">
        <v>14.1869426338242</v>
      </c>
      <c r="S165" s="10">
        <v>326.39999999999998</v>
      </c>
      <c r="T165" s="6">
        <v>10.736878181705301</v>
      </c>
      <c r="U165" s="6">
        <v>12.452190772356101</v>
      </c>
      <c r="V165" s="10">
        <v>345</v>
      </c>
      <c r="W165" s="6">
        <v>95.066569252995905</v>
      </c>
      <c r="X165" s="6">
        <v>99.034589122364807</v>
      </c>
      <c r="Y165" s="6">
        <v>0.73529411764705799</v>
      </c>
      <c r="Z165" s="6">
        <v>6.0869565217391299</v>
      </c>
      <c r="AA165" s="7">
        <v>324</v>
      </c>
      <c r="AB165" s="7">
        <v>12.254213001736399</v>
      </c>
      <c r="AC165" s="7">
        <v>14.1869426338242</v>
      </c>
      <c r="AD165" s="13">
        <v>324</v>
      </c>
      <c r="AE165" s="6">
        <v>12.5993942827394</v>
      </c>
      <c r="AF165" s="13">
        <v>314.60000000000002</v>
      </c>
      <c r="AG165" s="6">
        <v>11.2439224956765</v>
      </c>
      <c r="AH165" s="13">
        <v>252</v>
      </c>
      <c r="AI165" s="6">
        <v>87.330370373282307</v>
      </c>
      <c r="AJ165" s="6">
        <v>2.3999999999999998E-3</v>
      </c>
      <c r="AK165" s="6">
        <v>1.2999999999999999E-3</v>
      </c>
      <c r="AL165" s="33">
        <f t="shared" si="13"/>
        <v>324</v>
      </c>
      <c r="AM165" s="33">
        <f t="shared" si="14"/>
        <v>12.254213001736399</v>
      </c>
      <c r="AN165" s="29">
        <f t="shared" si="15"/>
        <v>472</v>
      </c>
      <c r="AO165" s="29">
        <f t="shared" si="16"/>
        <v>2.83</v>
      </c>
      <c r="AP165" s="29">
        <f t="shared" si="17"/>
        <v>0.22</v>
      </c>
      <c r="AQ165" s="34">
        <f t="shared" si="18"/>
        <v>0.35335689045936397</v>
      </c>
    </row>
    <row r="166" spans="1:43" x14ac:dyDescent="0.75">
      <c r="A166" s="4" t="s">
        <v>194</v>
      </c>
      <c r="B166" s="22">
        <v>223</v>
      </c>
      <c r="C166" s="22">
        <v>2.42</v>
      </c>
      <c r="D166" s="22">
        <v>0.15</v>
      </c>
      <c r="E166" s="22">
        <v>3120</v>
      </c>
      <c r="F166" s="20">
        <v>19.193857965451102</v>
      </c>
      <c r="G166" s="22">
        <v>0.794831410676623</v>
      </c>
      <c r="H166" s="18">
        <v>5.3999999999999999E-2</v>
      </c>
      <c r="I166" s="15">
        <v>3.4575296009282902E-3</v>
      </c>
      <c r="J166" s="24">
        <v>0.20422000000000001</v>
      </c>
      <c r="K166" s="18">
        <v>0.38700000000000001</v>
      </c>
      <c r="L166" s="15">
        <v>1.78065476634298E-2</v>
      </c>
      <c r="M166" s="18">
        <v>5.21E-2</v>
      </c>
      <c r="N166" s="16">
        <v>2.1574983294547299E-3</v>
      </c>
      <c r="O166" s="24">
        <v>0.75751000000000002</v>
      </c>
      <c r="P166" s="10">
        <v>327</v>
      </c>
      <c r="Q166" s="6">
        <v>13.4195515953497</v>
      </c>
      <c r="R166" s="6">
        <v>15.2359325685571</v>
      </c>
      <c r="S166" s="10">
        <v>332</v>
      </c>
      <c r="T166" s="6">
        <v>13.0718079199213</v>
      </c>
      <c r="U166" s="6">
        <v>14.555705443469</v>
      </c>
      <c r="V166" s="10">
        <v>362</v>
      </c>
      <c r="W166" s="6">
        <v>161.135278921581</v>
      </c>
      <c r="X166" s="6">
        <v>163.68994044675</v>
      </c>
      <c r="Y166" s="6">
        <v>1.50602409638554</v>
      </c>
      <c r="Z166" s="6">
        <v>9.6685082872928199</v>
      </c>
      <c r="AA166" s="7">
        <v>327</v>
      </c>
      <c r="AB166" s="7">
        <v>13.4195515953497</v>
      </c>
      <c r="AC166" s="7">
        <v>15.2359325685571</v>
      </c>
      <c r="AD166" s="13">
        <v>327</v>
      </c>
      <c r="AE166" s="6">
        <v>13.4195515953497</v>
      </c>
      <c r="AF166" s="13">
        <v>319</v>
      </c>
      <c r="AG166" s="6">
        <v>12.3075652464375</v>
      </c>
      <c r="AH166" s="13">
        <v>264</v>
      </c>
      <c r="AI166" s="6">
        <v>156.99051918232399</v>
      </c>
      <c r="AJ166" s="6">
        <v>3.0000000000000001E-3</v>
      </c>
      <c r="AK166" s="6">
        <v>1.5E-3</v>
      </c>
      <c r="AL166" s="33">
        <f t="shared" si="13"/>
        <v>327</v>
      </c>
      <c r="AM166" s="33">
        <f t="shared" si="14"/>
        <v>13.4195515953497</v>
      </c>
      <c r="AN166" s="29">
        <f t="shared" si="15"/>
        <v>223</v>
      </c>
      <c r="AO166" s="29">
        <f t="shared" si="16"/>
        <v>2.42</v>
      </c>
      <c r="AP166" s="29">
        <f t="shared" si="17"/>
        <v>0.15</v>
      </c>
      <c r="AQ166" s="34">
        <f t="shared" si="18"/>
        <v>0.41322314049586778</v>
      </c>
    </row>
    <row r="167" spans="1:43" x14ac:dyDescent="0.75">
      <c r="A167" s="4" t="s">
        <v>195</v>
      </c>
      <c r="B167" s="22">
        <v>1230</v>
      </c>
      <c r="C167" s="22">
        <v>1.84</v>
      </c>
      <c r="D167" s="22">
        <v>0.11</v>
      </c>
      <c r="E167" s="22">
        <v>16100</v>
      </c>
      <c r="F167" s="20">
        <v>20.408163265306101</v>
      </c>
      <c r="G167" s="22">
        <v>0.88289114285965098</v>
      </c>
      <c r="H167" s="18">
        <v>5.2600000000000001E-2</v>
      </c>
      <c r="I167" s="15">
        <v>1.2378675650307101E-3</v>
      </c>
      <c r="J167" s="24">
        <v>0.70355000000000001</v>
      </c>
      <c r="K167" s="18">
        <v>0.35299999999999998</v>
      </c>
      <c r="L167" s="15">
        <v>1.4334818034770999E-2</v>
      </c>
      <c r="M167" s="18">
        <v>4.9000000000000002E-2</v>
      </c>
      <c r="N167" s="16">
        <v>2.11982163400602E-3</v>
      </c>
      <c r="O167" s="24">
        <v>0.83142000000000005</v>
      </c>
      <c r="P167" s="10">
        <v>308</v>
      </c>
      <c r="Q167" s="6">
        <v>12.972771597753701</v>
      </c>
      <c r="R167" s="6">
        <v>14.649399400042601</v>
      </c>
      <c r="S167" s="10">
        <v>306.89999999999998</v>
      </c>
      <c r="T167" s="6">
        <v>10.8189979188487</v>
      </c>
      <c r="U167" s="6">
        <v>12.36510717636</v>
      </c>
      <c r="V167" s="10">
        <v>305</v>
      </c>
      <c r="W167" s="6">
        <v>53.925964300640999</v>
      </c>
      <c r="X167" s="6">
        <v>59.8185109800622</v>
      </c>
      <c r="Y167" s="6">
        <v>-0.35842293906812001</v>
      </c>
      <c r="Z167" s="6">
        <v>-0.98360655737705804</v>
      </c>
      <c r="AA167" s="7">
        <v>308</v>
      </c>
      <c r="AB167" s="7">
        <v>12.972771597753701</v>
      </c>
      <c r="AC167" s="7">
        <v>14.649399400042601</v>
      </c>
      <c r="AD167" s="13">
        <v>308</v>
      </c>
      <c r="AE167" s="6">
        <v>12.972771597753701</v>
      </c>
      <c r="AF167" s="13">
        <v>298</v>
      </c>
      <c r="AG167" s="6">
        <v>11.7979657555043</v>
      </c>
      <c r="AH167" s="13">
        <v>229</v>
      </c>
      <c r="AI167" s="6">
        <v>44.463486432734904</v>
      </c>
      <c r="AJ167" s="6">
        <v>2.3E-3</v>
      </c>
      <c r="AK167" s="6">
        <v>1.1999999999999999E-3</v>
      </c>
      <c r="AL167" s="33">
        <f t="shared" si="13"/>
        <v>308</v>
      </c>
      <c r="AM167" s="33">
        <f t="shared" si="14"/>
        <v>12.972771597753701</v>
      </c>
      <c r="AN167" s="29">
        <f t="shared" si="15"/>
        <v>1230</v>
      </c>
      <c r="AO167" s="29">
        <f t="shared" si="16"/>
        <v>1.84</v>
      </c>
      <c r="AP167" s="29">
        <f t="shared" si="17"/>
        <v>0.11</v>
      </c>
      <c r="AQ167" s="34">
        <f t="shared" si="18"/>
        <v>0.54347826086956519</v>
      </c>
    </row>
    <row r="168" spans="1:43" x14ac:dyDescent="0.75">
      <c r="A168" s="4" t="s">
        <v>196</v>
      </c>
      <c r="B168" s="22">
        <v>126.1</v>
      </c>
      <c r="C168" s="22">
        <v>1.62</v>
      </c>
      <c r="D168" s="22">
        <v>0.14000000000000001</v>
      </c>
      <c r="E168" s="22">
        <v>220</v>
      </c>
      <c r="F168" s="20">
        <v>134.04825737265401</v>
      </c>
      <c r="G168" s="22">
        <v>6.8272501752633898</v>
      </c>
      <c r="H168" s="18">
        <v>4.9799999999999997E-2</v>
      </c>
      <c r="I168" s="15">
        <v>2.4178331518474001E-2</v>
      </c>
      <c r="J168" s="24">
        <v>0.56416999999999995</v>
      </c>
      <c r="K168" s="18">
        <v>0.05</v>
      </c>
      <c r="L168" s="15">
        <v>3.1023773142543399E-3</v>
      </c>
      <c r="M168" s="18">
        <v>7.4599999999999996E-3</v>
      </c>
      <c r="N168" s="16">
        <v>3.7994739585368799E-4</v>
      </c>
      <c r="O168" s="24">
        <v>0.25312000000000001</v>
      </c>
      <c r="P168" s="10">
        <v>47.9</v>
      </c>
      <c r="Q168" s="6">
        <v>2.3976926368114202</v>
      </c>
      <c r="R168" s="6">
        <v>2.6292055556586398</v>
      </c>
      <c r="S168" s="10">
        <v>49.5</v>
      </c>
      <c r="T168" s="6">
        <v>3.0195504250236902</v>
      </c>
      <c r="U168" s="6">
        <v>3.21119567350117</v>
      </c>
      <c r="V168" s="10">
        <v>130</v>
      </c>
      <c r="W168" s="6">
        <v>670.46673516890598</v>
      </c>
      <c r="X168" s="6">
        <v>670.64572473723194</v>
      </c>
      <c r="Y168" s="6">
        <v>3.2323232323232198</v>
      </c>
      <c r="Z168" s="6">
        <v>63.153846153846203</v>
      </c>
      <c r="AA168" s="7">
        <v>47.9</v>
      </c>
      <c r="AB168" s="7">
        <v>2.3976926368114202</v>
      </c>
      <c r="AC168" s="7">
        <v>2.6292055556586398</v>
      </c>
      <c r="AD168" s="13">
        <v>47.8</v>
      </c>
      <c r="AE168" s="6">
        <v>2.4922780704848502</v>
      </c>
      <c r="AF168" s="13">
        <v>47.8</v>
      </c>
      <c r="AG168" s="6">
        <v>2.58206792498973</v>
      </c>
      <c r="AH168" s="13">
        <v>45.9</v>
      </c>
      <c r="AI168" s="6">
        <v>660.35317139243898</v>
      </c>
      <c r="AJ168" s="6">
        <v>3.5999999999999999E-3</v>
      </c>
      <c r="AK168" s="6">
        <v>6.4999999999999997E-3</v>
      </c>
      <c r="AL168" s="33">
        <f t="shared" si="13"/>
        <v>47.9</v>
      </c>
      <c r="AM168" s="33">
        <f t="shared" si="14"/>
        <v>2.3976926368114202</v>
      </c>
      <c r="AN168" s="29">
        <f t="shared" si="15"/>
        <v>126.1</v>
      </c>
      <c r="AO168" s="29">
        <f t="shared" si="16"/>
        <v>1.62</v>
      </c>
      <c r="AP168" s="29">
        <f t="shared" si="17"/>
        <v>0.14000000000000001</v>
      </c>
      <c r="AQ168" s="34">
        <f t="shared" si="18"/>
        <v>0.61728395061728392</v>
      </c>
    </row>
    <row r="169" spans="1:43" x14ac:dyDescent="0.75">
      <c r="A169" s="4" t="s">
        <v>197</v>
      </c>
      <c r="B169" s="22">
        <v>335</v>
      </c>
      <c r="C169" s="22">
        <v>1.93</v>
      </c>
      <c r="D169" s="22">
        <v>0.16</v>
      </c>
      <c r="E169" s="22">
        <v>902</v>
      </c>
      <c r="F169" s="20">
        <v>126.58227848101301</v>
      </c>
      <c r="G169" s="22">
        <v>5.2811602492108403</v>
      </c>
      <c r="H169" s="18">
        <v>7.2599999999999998E-2</v>
      </c>
      <c r="I169" s="15">
        <v>1.22163322588598E-2</v>
      </c>
      <c r="J169" s="24">
        <v>0.20397000000000001</v>
      </c>
      <c r="K169" s="18">
        <v>7.8600000000000003E-2</v>
      </c>
      <c r="L169" s="15">
        <v>4.8253566769307201E-3</v>
      </c>
      <c r="M169" s="18">
        <v>7.9000000000000008E-3</v>
      </c>
      <c r="N169" s="16">
        <v>3.2959721115324799E-4</v>
      </c>
      <c r="O169" s="24">
        <v>0.43147000000000002</v>
      </c>
      <c r="P169" s="10">
        <v>50.7</v>
      </c>
      <c r="Q169" s="6">
        <v>2.1178733310325701</v>
      </c>
      <c r="R169" s="6">
        <v>2.4061114695065302</v>
      </c>
      <c r="S169" s="10">
        <v>76.7</v>
      </c>
      <c r="T169" s="6">
        <v>4.5329829150030996</v>
      </c>
      <c r="U169" s="6">
        <v>4.8315985800118204</v>
      </c>
      <c r="V169" s="10">
        <v>940</v>
      </c>
      <c r="W169" s="6">
        <v>118.764270184693</v>
      </c>
      <c r="X169" s="6">
        <v>118.777614594848</v>
      </c>
      <c r="Y169" s="6">
        <v>33.8983050847458</v>
      </c>
      <c r="Z169" s="6">
        <v>94.606382978723403</v>
      </c>
      <c r="AA169" s="7" t="s">
        <v>35</v>
      </c>
      <c r="AB169" s="7" t="s">
        <v>35</v>
      </c>
      <c r="AC169" s="7" t="s">
        <v>35</v>
      </c>
      <c r="AD169" s="13">
        <v>49.1</v>
      </c>
      <c r="AE169" s="6">
        <v>2.1178733310325701</v>
      </c>
      <c r="AF169" s="13">
        <v>49.1</v>
      </c>
      <c r="AG169" s="6">
        <v>2.9110005337873002</v>
      </c>
      <c r="AH169" s="13">
        <v>50.2</v>
      </c>
      <c r="AI169" s="6">
        <v>25.3373858656105</v>
      </c>
      <c r="AJ169" s="6">
        <v>3.2899999999999999E-2</v>
      </c>
      <c r="AK169" s="6">
        <v>7.7000000000000002E-3</v>
      </c>
      <c r="AL169" s="33" t="str">
        <f t="shared" si="13"/>
        <v>Discordant</v>
      </c>
      <c r="AM169" s="33" t="str">
        <f t="shared" si="14"/>
        <v>Discordant</v>
      </c>
      <c r="AN169" s="29">
        <f t="shared" si="15"/>
        <v>335</v>
      </c>
      <c r="AO169" s="29">
        <f t="shared" si="16"/>
        <v>1.93</v>
      </c>
      <c r="AP169" s="29">
        <f t="shared" si="17"/>
        <v>0.16</v>
      </c>
      <c r="AQ169" s="34">
        <f t="shared" si="18"/>
        <v>0.5181347150259068</v>
      </c>
    </row>
    <row r="170" spans="1:43" x14ac:dyDescent="0.75">
      <c r="A170" s="4" t="s">
        <v>198</v>
      </c>
      <c r="B170" s="22">
        <v>552</v>
      </c>
      <c r="C170" s="22">
        <v>2.1</v>
      </c>
      <c r="D170" s="22">
        <v>0.13</v>
      </c>
      <c r="E170" s="22">
        <v>942</v>
      </c>
      <c r="F170" s="20">
        <v>131.06159895150699</v>
      </c>
      <c r="G170" s="22">
        <v>6.0441840854847797</v>
      </c>
      <c r="H170" s="18">
        <v>4.6699999999999998E-2</v>
      </c>
      <c r="I170" s="15">
        <v>7.3939920068785102E-3</v>
      </c>
      <c r="J170" s="24">
        <v>0.54352</v>
      </c>
      <c r="K170" s="18">
        <v>4.8500000000000001E-2</v>
      </c>
      <c r="L170" s="15">
        <v>2.2390944648451E-3</v>
      </c>
      <c r="M170" s="18">
        <v>7.6299999999999996E-3</v>
      </c>
      <c r="N170" s="16">
        <v>3.51873660486259E-4</v>
      </c>
      <c r="O170" s="24">
        <v>0.46665000000000001</v>
      </c>
      <c r="P170" s="10">
        <v>49</v>
      </c>
      <c r="Q170" s="6">
        <v>2.2411656476368802</v>
      </c>
      <c r="R170" s="6">
        <v>2.4979692524170898</v>
      </c>
      <c r="S170" s="10">
        <v>48.1</v>
      </c>
      <c r="T170" s="6">
        <v>2.15872781011505</v>
      </c>
      <c r="U170" s="6">
        <v>2.40558614637489</v>
      </c>
      <c r="V170" s="10">
        <v>30</v>
      </c>
      <c r="W170" s="6">
        <v>288.164663674922</v>
      </c>
      <c r="X170" s="6">
        <v>288.88617169203201</v>
      </c>
      <c r="Y170" s="6">
        <v>-1.8711018711018701</v>
      </c>
      <c r="Z170" s="6">
        <v>-63.3333333333333</v>
      </c>
      <c r="AA170" s="7">
        <v>49</v>
      </c>
      <c r="AB170" s="7">
        <v>2.2411656476368802</v>
      </c>
      <c r="AC170" s="7">
        <v>2.4979692524170898</v>
      </c>
      <c r="AD170" s="13">
        <v>49.1</v>
      </c>
      <c r="AE170" s="6">
        <v>2.2848442966967402</v>
      </c>
      <c r="AF170" s="13">
        <v>49</v>
      </c>
      <c r="AG170" s="6">
        <v>2.32510338655384</v>
      </c>
      <c r="AH170" s="13">
        <v>48.3</v>
      </c>
      <c r="AI170" s="6">
        <v>280.23013826296602</v>
      </c>
      <c r="AJ170" s="6">
        <v>-5.0000000000000001E-4</v>
      </c>
      <c r="AK170" s="6">
        <v>3.0999999999999999E-3</v>
      </c>
      <c r="AL170" s="33">
        <f t="shared" si="13"/>
        <v>49</v>
      </c>
      <c r="AM170" s="33">
        <f t="shared" si="14"/>
        <v>2.2411656476368802</v>
      </c>
      <c r="AN170" s="29">
        <f t="shared" si="15"/>
        <v>552</v>
      </c>
      <c r="AO170" s="29">
        <f t="shared" si="16"/>
        <v>2.1</v>
      </c>
      <c r="AP170" s="29">
        <f t="shared" si="17"/>
        <v>0.13</v>
      </c>
      <c r="AQ170" s="34">
        <f t="shared" si="18"/>
        <v>0.47619047619047616</v>
      </c>
    </row>
    <row r="171" spans="1:43" x14ac:dyDescent="0.75">
      <c r="A171" s="4" t="s">
        <v>199</v>
      </c>
      <c r="B171" s="22">
        <v>558</v>
      </c>
      <c r="C171" s="22">
        <v>3.17</v>
      </c>
      <c r="D171" s="22">
        <v>0.13</v>
      </c>
      <c r="E171" s="22">
        <v>7030</v>
      </c>
      <c r="F171" s="20">
        <v>20.040080160320599</v>
      </c>
      <c r="G171" s="22">
        <v>0.73450796347756298</v>
      </c>
      <c r="H171" s="18">
        <v>5.1299999999999998E-2</v>
      </c>
      <c r="I171" s="15">
        <v>1.84402025632383E-3</v>
      </c>
      <c r="J171" s="24">
        <v>0.16405</v>
      </c>
      <c r="K171" s="18">
        <v>0.35199999999999998</v>
      </c>
      <c r="L171" s="15">
        <v>1.43048352328853E-2</v>
      </c>
      <c r="M171" s="18">
        <v>4.99E-2</v>
      </c>
      <c r="N171" s="16">
        <v>1.8289321741387699E-3</v>
      </c>
      <c r="O171" s="24">
        <v>0.69194999999999995</v>
      </c>
      <c r="P171" s="10">
        <v>313.60000000000002</v>
      </c>
      <c r="Q171" s="6">
        <v>11.202391811343</v>
      </c>
      <c r="R171" s="6">
        <v>13.1696719333935</v>
      </c>
      <c r="S171" s="10">
        <v>305.8</v>
      </c>
      <c r="T171" s="6">
        <v>10.834340165005401</v>
      </c>
      <c r="U171" s="6">
        <v>12.3724706564955</v>
      </c>
      <c r="V171" s="10">
        <v>246</v>
      </c>
      <c r="W171" s="6">
        <v>72.834326987606602</v>
      </c>
      <c r="X171" s="6">
        <v>76.097757310659802</v>
      </c>
      <c r="Y171" s="6">
        <v>-2.5506867233485901</v>
      </c>
      <c r="Z171" s="6">
        <v>-27.479674796748</v>
      </c>
      <c r="AA171" s="7">
        <v>313.60000000000002</v>
      </c>
      <c r="AB171" s="7">
        <v>11.202391811343</v>
      </c>
      <c r="AC171" s="7">
        <v>13.1696719333935</v>
      </c>
      <c r="AD171" s="13">
        <v>313.39999999999998</v>
      </c>
      <c r="AE171" s="6">
        <v>11.202391811343</v>
      </c>
      <c r="AF171" s="13">
        <v>300.7</v>
      </c>
      <c r="AG171" s="6">
        <v>9.8610814219865794</v>
      </c>
      <c r="AH171" s="13">
        <v>227</v>
      </c>
      <c r="AI171" s="6">
        <v>67.006224992440806</v>
      </c>
      <c r="AJ171" s="6">
        <v>1.0499999999999999E-3</v>
      </c>
      <c r="AK171" s="6">
        <v>8.4000000000000003E-4</v>
      </c>
      <c r="AL171" s="33">
        <f t="shared" si="13"/>
        <v>313.60000000000002</v>
      </c>
      <c r="AM171" s="33">
        <f t="shared" si="14"/>
        <v>11.202391811343</v>
      </c>
      <c r="AN171" s="29">
        <f t="shared" si="15"/>
        <v>558</v>
      </c>
      <c r="AO171" s="29">
        <f t="shared" si="16"/>
        <v>3.17</v>
      </c>
      <c r="AP171" s="29">
        <f t="shared" si="17"/>
        <v>0.13</v>
      </c>
      <c r="AQ171" s="34">
        <f t="shared" si="18"/>
        <v>0.31545741324921134</v>
      </c>
    </row>
    <row r="172" spans="1:43" x14ac:dyDescent="0.75">
      <c r="A172" s="4" t="s">
        <v>200</v>
      </c>
      <c r="B172" s="22">
        <v>136.6</v>
      </c>
      <c r="C172" s="22">
        <v>1.744</v>
      </c>
      <c r="D172" s="22">
        <v>9.4E-2</v>
      </c>
      <c r="E172" s="22">
        <v>1500</v>
      </c>
      <c r="F172" s="20">
        <v>23.8095238095238</v>
      </c>
      <c r="G172" s="22">
        <v>0.94972104531472301</v>
      </c>
      <c r="H172" s="18">
        <v>5.1799999999999999E-2</v>
      </c>
      <c r="I172" s="15">
        <v>5.7845272944128502E-3</v>
      </c>
      <c r="J172" s="24">
        <v>0.31981999999999999</v>
      </c>
      <c r="K172" s="18">
        <v>0.29799999999999999</v>
      </c>
      <c r="L172" s="15">
        <v>1.4270674827771701E-2</v>
      </c>
      <c r="M172" s="18">
        <v>4.2000000000000003E-2</v>
      </c>
      <c r="N172" s="16">
        <v>1.6753079239351699E-3</v>
      </c>
      <c r="O172" s="24">
        <v>0.51217999999999997</v>
      </c>
      <c r="P172" s="10">
        <v>265</v>
      </c>
      <c r="Q172" s="6">
        <v>10.400693688578899</v>
      </c>
      <c r="R172" s="6">
        <v>11.943966409105499</v>
      </c>
      <c r="S172" s="10">
        <v>265</v>
      </c>
      <c r="T172" s="6">
        <v>10.9499871733492</v>
      </c>
      <c r="U172" s="6">
        <v>12.1514776279008</v>
      </c>
      <c r="V172" s="10">
        <v>260</v>
      </c>
      <c r="W172" s="6">
        <v>263.82542417830399</v>
      </c>
      <c r="X172" s="6">
        <v>265.187960803556</v>
      </c>
      <c r="Y172" s="6">
        <v>0</v>
      </c>
      <c r="Z172" s="6">
        <v>-1.92307692307692</v>
      </c>
      <c r="AA172" s="7">
        <v>265</v>
      </c>
      <c r="AB172" s="7">
        <v>10.400693688578899</v>
      </c>
      <c r="AC172" s="7">
        <v>11.943966409105499</v>
      </c>
      <c r="AD172" s="13">
        <v>265</v>
      </c>
      <c r="AE172" s="6">
        <v>10.400693688578899</v>
      </c>
      <c r="AF172" s="13">
        <v>259.39999999999998</v>
      </c>
      <c r="AG172" s="6">
        <v>9.9573339351711905</v>
      </c>
      <c r="AH172" s="13">
        <v>214</v>
      </c>
      <c r="AI172" s="6">
        <v>257.402032709266</v>
      </c>
      <c r="AJ172" s="6">
        <v>1.6000000000000001E-3</v>
      </c>
      <c r="AK172" s="6">
        <v>2.8999999999999998E-3</v>
      </c>
      <c r="AL172" s="33">
        <f t="shared" si="13"/>
        <v>265</v>
      </c>
      <c r="AM172" s="33">
        <f t="shared" si="14"/>
        <v>10.400693688578899</v>
      </c>
      <c r="AN172" s="29">
        <f t="shared" si="15"/>
        <v>136.6</v>
      </c>
      <c r="AO172" s="29">
        <f t="shared" si="16"/>
        <v>1.744</v>
      </c>
      <c r="AP172" s="29">
        <f t="shared" si="17"/>
        <v>9.4E-2</v>
      </c>
      <c r="AQ172" s="34">
        <f t="shared" si="18"/>
        <v>0.57339449541284404</v>
      </c>
    </row>
    <row r="173" spans="1:43" x14ac:dyDescent="0.75">
      <c r="A173" s="4" t="s">
        <v>201</v>
      </c>
      <c r="B173" s="22">
        <v>169</v>
      </c>
      <c r="C173" s="22">
        <v>1.92</v>
      </c>
      <c r="D173" s="22">
        <v>0.12</v>
      </c>
      <c r="E173" s="22">
        <v>469</v>
      </c>
      <c r="F173" s="20">
        <v>83.194675540765402</v>
      </c>
      <c r="G173" s="22">
        <v>3.5873889079841899</v>
      </c>
      <c r="H173" s="18">
        <v>4.7300000000000002E-2</v>
      </c>
      <c r="I173" s="15">
        <v>1.2741960618722801E-2</v>
      </c>
      <c r="J173" s="24">
        <v>0.19217000000000001</v>
      </c>
      <c r="K173" s="18">
        <v>7.8100000000000003E-2</v>
      </c>
      <c r="L173" s="15">
        <v>4.2316611367286799E-3</v>
      </c>
      <c r="M173" s="18">
        <v>1.2019999999999999E-2</v>
      </c>
      <c r="N173" s="16">
        <v>5.1830738438112E-4</v>
      </c>
      <c r="O173" s="24">
        <v>0.54130999999999996</v>
      </c>
      <c r="P173" s="10">
        <v>77</v>
      </c>
      <c r="Q173" s="6">
        <v>3.2746367012227502</v>
      </c>
      <c r="R173" s="6">
        <v>3.70371000213781</v>
      </c>
      <c r="S173" s="10">
        <v>76.3</v>
      </c>
      <c r="T173" s="6">
        <v>3.9893784173207401</v>
      </c>
      <c r="U173" s="6">
        <v>4.3218801272329497</v>
      </c>
      <c r="V173" s="10">
        <v>60</v>
      </c>
      <c r="W173" s="6">
        <v>546.66564909009901</v>
      </c>
      <c r="X173" s="6">
        <v>547.14578726279603</v>
      </c>
      <c r="Y173" s="6">
        <v>-0.91743119266054396</v>
      </c>
      <c r="Z173" s="6">
        <v>-28.3333333333333</v>
      </c>
      <c r="AA173" s="7">
        <v>77</v>
      </c>
      <c r="AB173" s="7">
        <v>3.2746367012227502</v>
      </c>
      <c r="AC173" s="7">
        <v>3.70371000213781</v>
      </c>
      <c r="AD173" s="13">
        <v>77.099999999999994</v>
      </c>
      <c r="AE173" s="6">
        <v>3.31482662065378</v>
      </c>
      <c r="AF173" s="13">
        <v>77</v>
      </c>
      <c r="AG173" s="6">
        <v>3.3799733958397602</v>
      </c>
      <c r="AH173" s="13">
        <v>77.3</v>
      </c>
      <c r="AI173" s="6">
        <v>541.73514375116804</v>
      </c>
      <c r="AJ173" s="6">
        <v>-2.9999999999999997E-4</v>
      </c>
      <c r="AK173" s="6">
        <v>3.3999999999999998E-3</v>
      </c>
      <c r="AL173" s="33">
        <f t="shared" si="13"/>
        <v>77</v>
      </c>
      <c r="AM173" s="33">
        <f t="shared" si="14"/>
        <v>3.2746367012227502</v>
      </c>
      <c r="AN173" s="29">
        <f t="shared" si="15"/>
        <v>169</v>
      </c>
      <c r="AO173" s="29">
        <f t="shared" si="16"/>
        <v>1.92</v>
      </c>
      <c r="AP173" s="29">
        <f t="shared" si="17"/>
        <v>0.12</v>
      </c>
      <c r="AQ173" s="34">
        <f t="shared" si="18"/>
        <v>0.52083333333333337</v>
      </c>
    </row>
    <row r="174" spans="1:43" x14ac:dyDescent="0.75">
      <c r="A174" s="4" t="s">
        <v>202</v>
      </c>
      <c r="B174" s="22">
        <v>281</v>
      </c>
      <c r="C174" s="22">
        <v>1.165</v>
      </c>
      <c r="D174" s="22">
        <v>3.2000000000000001E-2</v>
      </c>
      <c r="E174" s="22">
        <v>2740</v>
      </c>
      <c r="F174" s="20">
        <v>25.252525252525199</v>
      </c>
      <c r="G174" s="22">
        <v>0.92355519034205602</v>
      </c>
      <c r="H174" s="18">
        <v>5.16E-2</v>
      </c>
      <c r="I174" s="15">
        <v>3.6559646028645298E-3</v>
      </c>
      <c r="J174" s="24">
        <v>2.9082E-2</v>
      </c>
      <c r="K174" s="18">
        <v>0.28100000000000003</v>
      </c>
      <c r="L174" s="15">
        <v>1.2617935156355699E-2</v>
      </c>
      <c r="M174" s="18">
        <v>3.9600000000000003E-2</v>
      </c>
      <c r="N174" s="16">
        <v>1.4482823072867999E-3</v>
      </c>
      <c r="O174" s="24">
        <v>0.65378000000000003</v>
      </c>
      <c r="P174" s="10">
        <v>250.3</v>
      </c>
      <c r="Q174" s="6">
        <v>9.0609102955970808</v>
      </c>
      <c r="R174" s="6">
        <v>10.625313515694099</v>
      </c>
      <c r="S174" s="10">
        <v>251</v>
      </c>
      <c r="T174" s="6">
        <v>9.8856546708241293</v>
      </c>
      <c r="U174" s="6">
        <v>11.0934783600775</v>
      </c>
      <c r="V174" s="10">
        <v>255</v>
      </c>
      <c r="W174" s="6">
        <v>172.224067194703</v>
      </c>
      <c r="X174" s="6">
        <v>174.41948533983199</v>
      </c>
      <c r="Y174" s="6">
        <v>0.27888446215138202</v>
      </c>
      <c r="Z174" s="6">
        <v>1.84313725490196</v>
      </c>
      <c r="AA174" s="7">
        <v>250.3</v>
      </c>
      <c r="AB174" s="7">
        <v>9.0609102955970808</v>
      </c>
      <c r="AC174" s="7">
        <v>10.625313515694099</v>
      </c>
      <c r="AD174" s="13">
        <v>250</v>
      </c>
      <c r="AE174" s="6">
        <v>9.0609102955970808</v>
      </c>
      <c r="AF174" s="13">
        <v>246.6</v>
      </c>
      <c r="AG174" s="6">
        <v>9.0226059578586799</v>
      </c>
      <c r="AH174" s="13">
        <v>214</v>
      </c>
      <c r="AI174" s="6">
        <v>165.67136542289199</v>
      </c>
      <c r="AJ174" s="6">
        <v>1.4E-3</v>
      </c>
      <c r="AK174" s="6">
        <v>2.2000000000000001E-3</v>
      </c>
      <c r="AL174" s="33">
        <f t="shared" si="13"/>
        <v>250.3</v>
      </c>
      <c r="AM174" s="33">
        <f t="shared" si="14"/>
        <v>9.0609102955970808</v>
      </c>
      <c r="AN174" s="29">
        <f t="shared" si="15"/>
        <v>281</v>
      </c>
      <c r="AO174" s="29">
        <f t="shared" si="16"/>
        <v>1.165</v>
      </c>
      <c r="AP174" s="29">
        <f t="shared" si="17"/>
        <v>3.2000000000000001E-2</v>
      </c>
      <c r="AQ174" s="34">
        <f t="shared" si="18"/>
        <v>0.85836909871244638</v>
      </c>
    </row>
    <row r="175" spans="1:43" x14ac:dyDescent="0.75">
      <c r="A175" s="4" t="s">
        <v>203</v>
      </c>
      <c r="B175" s="22">
        <v>447</v>
      </c>
      <c r="C175" s="22">
        <v>2</v>
      </c>
      <c r="D175" s="22">
        <v>0.1</v>
      </c>
      <c r="E175" s="22">
        <v>4830</v>
      </c>
      <c r="F175" s="20">
        <v>27.6243093922652</v>
      </c>
      <c r="G175" s="22">
        <v>1.1076104397362601</v>
      </c>
      <c r="H175" s="18">
        <v>6.4000000000000001E-2</v>
      </c>
      <c r="I175" s="15">
        <v>4.6003648161059797E-3</v>
      </c>
      <c r="J175" s="24">
        <v>0.76444000000000001</v>
      </c>
      <c r="K175" s="18">
        <v>0.314</v>
      </c>
      <c r="L175" s="15">
        <v>1.6410085738959398E-2</v>
      </c>
      <c r="M175" s="18">
        <v>3.6200000000000003E-2</v>
      </c>
      <c r="N175" s="16">
        <v>1.45145702464798E-3</v>
      </c>
      <c r="O175" s="24">
        <v>-0.31722</v>
      </c>
      <c r="P175" s="10">
        <v>229.4</v>
      </c>
      <c r="Q175" s="6">
        <v>9.0987680230874002</v>
      </c>
      <c r="R175" s="6">
        <v>10.4255723645076</v>
      </c>
      <c r="S175" s="10">
        <v>276</v>
      </c>
      <c r="T175" s="6">
        <v>12.475372560208401</v>
      </c>
      <c r="U175" s="6">
        <v>13.627389336694799</v>
      </c>
      <c r="V175" s="10">
        <v>670</v>
      </c>
      <c r="W175" s="6">
        <v>156.511218568201</v>
      </c>
      <c r="X175" s="6">
        <v>159.446414371081</v>
      </c>
      <c r="Y175" s="6">
        <v>16.884057971014499</v>
      </c>
      <c r="Z175" s="6">
        <v>65.761194029850699</v>
      </c>
      <c r="AA175" s="7">
        <v>229.4</v>
      </c>
      <c r="AB175" s="7">
        <v>9.0987680230874002</v>
      </c>
      <c r="AC175" s="7">
        <v>10.4255723645076</v>
      </c>
      <c r="AD175" s="13">
        <v>225.8</v>
      </c>
      <c r="AE175" s="6">
        <v>9.4762851127410492</v>
      </c>
      <c r="AF175" s="13">
        <v>225.4</v>
      </c>
      <c r="AG175" s="6">
        <v>10.299786430601401</v>
      </c>
      <c r="AH175" s="13">
        <v>228</v>
      </c>
      <c r="AI175" s="6">
        <v>117.241660120041</v>
      </c>
      <c r="AJ175" s="6">
        <v>1.7100000000000001E-2</v>
      </c>
      <c r="AK175" s="6">
        <v>7.7999999999999996E-3</v>
      </c>
      <c r="AL175" s="33">
        <f t="shared" si="13"/>
        <v>229.4</v>
      </c>
      <c r="AM175" s="33">
        <f t="shared" si="14"/>
        <v>9.0987680230874002</v>
      </c>
      <c r="AN175" s="29">
        <f t="shared" si="15"/>
        <v>447</v>
      </c>
      <c r="AO175" s="29">
        <f t="shared" si="16"/>
        <v>2</v>
      </c>
      <c r="AP175" s="29">
        <f t="shared" si="17"/>
        <v>0.1</v>
      </c>
      <c r="AQ175" s="34">
        <f t="shared" si="18"/>
        <v>0.5</v>
      </c>
    </row>
    <row r="176" spans="1:43" x14ac:dyDescent="0.75">
      <c r="A176" s="4" t="s">
        <v>204</v>
      </c>
      <c r="B176" s="22">
        <v>275</v>
      </c>
      <c r="C176" s="22">
        <v>2.101</v>
      </c>
      <c r="D176" s="22">
        <v>6.7000000000000004E-2</v>
      </c>
      <c r="E176" s="22">
        <v>1200</v>
      </c>
      <c r="F176" s="20">
        <v>119.04761904761899</v>
      </c>
      <c r="G176" s="22">
        <v>4.6019816161551201</v>
      </c>
      <c r="H176" s="18">
        <v>0.11</v>
      </c>
      <c r="I176" s="15">
        <v>1.62146985221093E-2</v>
      </c>
      <c r="J176" s="24">
        <v>-0.33673999999999998</v>
      </c>
      <c r="K176" s="18">
        <v>0.129</v>
      </c>
      <c r="L176" s="15">
        <v>1.1316620715125099E-2</v>
      </c>
      <c r="M176" s="18">
        <v>8.3999999999999995E-3</v>
      </c>
      <c r="N176" s="16">
        <v>3.2471582283590499E-4</v>
      </c>
      <c r="O176" s="24">
        <v>0.53520999999999996</v>
      </c>
      <c r="P176" s="10">
        <v>53.9</v>
      </c>
      <c r="Q176" s="6">
        <v>2.0913101521569599</v>
      </c>
      <c r="R176" s="6">
        <v>2.4179301751472599</v>
      </c>
      <c r="S176" s="10">
        <v>123</v>
      </c>
      <c r="T176" s="6">
        <v>10.5774596365205</v>
      </c>
      <c r="U176" s="6">
        <v>10.8975952239643</v>
      </c>
      <c r="V176" s="10">
        <v>1690</v>
      </c>
      <c r="W176" s="6">
        <v>147.15031776024</v>
      </c>
      <c r="X176" s="6">
        <v>147.154741196565</v>
      </c>
      <c r="Y176" s="6">
        <v>56.178861788617901</v>
      </c>
      <c r="Z176" s="6">
        <v>96.810650887573999</v>
      </c>
      <c r="AA176" s="7" t="s">
        <v>35</v>
      </c>
      <c r="AB176" s="7" t="s">
        <v>35</v>
      </c>
      <c r="AC176" s="7" t="s">
        <v>35</v>
      </c>
      <c r="AD176" s="13">
        <v>49.5</v>
      </c>
      <c r="AE176" s="6">
        <v>1.9662904547687701</v>
      </c>
      <c r="AF176" s="13">
        <v>49.5</v>
      </c>
      <c r="AG176" s="6">
        <v>4.1513735512743999</v>
      </c>
      <c r="AH176" s="13">
        <v>54</v>
      </c>
      <c r="AI176" s="6">
        <v>13.029295719243301</v>
      </c>
      <c r="AJ176" s="6">
        <v>8.1000000000000003E-2</v>
      </c>
      <c r="AK176" s="6">
        <v>1.6E-2</v>
      </c>
      <c r="AL176" s="33" t="str">
        <f t="shared" si="13"/>
        <v>Discordant</v>
      </c>
      <c r="AM176" s="33" t="str">
        <f t="shared" si="14"/>
        <v>Discordant</v>
      </c>
      <c r="AN176" s="29">
        <f t="shared" si="15"/>
        <v>275</v>
      </c>
      <c r="AO176" s="29">
        <f t="shared" si="16"/>
        <v>2.101</v>
      </c>
      <c r="AP176" s="29">
        <f t="shared" si="17"/>
        <v>6.7000000000000004E-2</v>
      </c>
      <c r="AQ176" s="34">
        <f t="shared" si="18"/>
        <v>0.47596382674916704</v>
      </c>
    </row>
    <row r="177" spans="1:43" x14ac:dyDescent="0.75">
      <c r="A177" s="4" t="s">
        <v>205</v>
      </c>
      <c r="B177" s="22">
        <v>227</v>
      </c>
      <c r="C177" s="22">
        <v>1.393</v>
      </c>
      <c r="D177" s="22">
        <v>4.9000000000000002E-2</v>
      </c>
      <c r="E177" s="22">
        <v>2790</v>
      </c>
      <c r="F177" s="20">
        <v>20.040080160320599</v>
      </c>
      <c r="G177" s="22">
        <v>0.75868165292259104</v>
      </c>
      <c r="H177" s="18">
        <v>5.21E-2</v>
      </c>
      <c r="I177" s="15">
        <v>3.66014242640869E-3</v>
      </c>
      <c r="J177" s="24">
        <v>-7.5634000000000007E-2</v>
      </c>
      <c r="K177" s="18">
        <v>0.35899999999999999</v>
      </c>
      <c r="L177" s="15">
        <v>1.7077217185771099E-2</v>
      </c>
      <c r="M177" s="18">
        <v>4.99E-2</v>
      </c>
      <c r="N177" s="16">
        <v>1.8891249025937799E-3</v>
      </c>
      <c r="O177" s="24">
        <v>0.66564000000000001</v>
      </c>
      <c r="P177" s="10">
        <v>314</v>
      </c>
      <c r="Q177" s="6">
        <v>11.6552276809527</v>
      </c>
      <c r="R177" s="6">
        <v>13.556954260939699</v>
      </c>
      <c r="S177" s="10">
        <v>311</v>
      </c>
      <c r="T177" s="6">
        <v>12.678311537136301</v>
      </c>
      <c r="U177" s="6">
        <v>14.0530064072179</v>
      </c>
      <c r="V177" s="10">
        <v>279</v>
      </c>
      <c r="W177" s="6">
        <v>150.84492575316199</v>
      </c>
      <c r="X177" s="6">
        <v>152.75136280009201</v>
      </c>
      <c r="Y177" s="6">
        <v>-0.96463022508037</v>
      </c>
      <c r="Z177" s="6">
        <v>-12.544802867383501</v>
      </c>
      <c r="AA177" s="7">
        <v>314</v>
      </c>
      <c r="AB177" s="7">
        <v>11.6552276809527</v>
      </c>
      <c r="AC177" s="7">
        <v>13.556954260939699</v>
      </c>
      <c r="AD177" s="13">
        <v>314</v>
      </c>
      <c r="AE177" s="6">
        <v>11.6552276809527</v>
      </c>
      <c r="AF177" s="13">
        <v>306</v>
      </c>
      <c r="AG177" s="6">
        <v>11.522351471495901</v>
      </c>
      <c r="AH177" s="13">
        <v>245</v>
      </c>
      <c r="AI177" s="6">
        <v>143.94132007688799</v>
      </c>
      <c r="AJ177" s="6">
        <v>1.8E-3</v>
      </c>
      <c r="AK177" s="6">
        <v>1.6999999999999999E-3</v>
      </c>
      <c r="AL177" s="33">
        <f t="shared" si="13"/>
        <v>314</v>
      </c>
      <c r="AM177" s="33">
        <f t="shared" si="14"/>
        <v>11.6552276809527</v>
      </c>
      <c r="AN177" s="29">
        <f t="shared" si="15"/>
        <v>227</v>
      </c>
      <c r="AO177" s="29">
        <f t="shared" si="16"/>
        <v>1.393</v>
      </c>
      <c r="AP177" s="29">
        <f t="shared" si="17"/>
        <v>4.9000000000000002E-2</v>
      </c>
      <c r="AQ177" s="34">
        <f t="shared" si="18"/>
        <v>0.71787508973438618</v>
      </c>
    </row>
    <row r="178" spans="1:43" x14ac:dyDescent="0.75">
      <c r="A178" s="4" t="s">
        <v>206</v>
      </c>
      <c r="B178" s="22">
        <v>749</v>
      </c>
      <c r="C178" s="22">
        <v>2.72</v>
      </c>
      <c r="D178" s="22">
        <v>0.18</v>
      </c>
      <c r="E178" s="22">
        <v>95000</v>
      </c>
      <c r="F178" s="20">
        <v>4.1511000415110004</v>
      </c>
      <c r="G178" s="22">
        <v>0.16211256920744199</v>
      </c>
      <c r="H178" s="18">
        <v>0.1082</v>
      </c>
      <c r="I178" s="15">
        <v>1.59526571806442E-3</v>
      </c>
      <c r="J178" s="24">
        <v>-1.7725999999999999E-2</v>
      </c>
      <c r="K178" s="18">
        <v>3.59</v>
      </c>
      <c r="L178" s="15">
        <v>0.15521061394440699</v>
      </c>
      <c r="M178" s="18">
        <v>0.2409</v>
      </c>
      <c r="N178" s="16">
        <v>9.4078479274273506E-3</v>
      </c>
      <c r="O178" s="24">
        <v>0.85972999999999999</v>
      </c>
      <c r="P178" s="10">
        <v>1391</v>
      </c>
      <c r="Q178" s="6">
        <v>48.983857651866799</v>
      </c>
      <c r="R178" s="6">
        <v>56.562803771529701</v>
      </c>
      <c r="S178" s="10">
        <v>1544</v>
      </c>
      <c r="T178" s="6">
        <v>34.269473599399497</v>
      </c>
      <c r="U178" s="6">
        <v>38.685055718768098</v>
      </c>
      <c r="V178" s="10">
        <v>1765</v>
      </c>
      <c r="W178" s="6">
        <v>27.280525822440101</v>
      </c>
      <c r="X178" s="6">
        <v>36.712754877806198</v>
      </c>
      <c r="Y178" s="6">
        <v>9.9093264248704696</v>
      </c>
      <c r="Z178" s="6">
        <v>21.1898016997167</v>
      </c>
      <c r="AA178" s="7" t="s">
        <v>35</v>
      </c>
      <c r="AB178" s="7" t="s">
        <v>35</v>
      </c>
      <c r="AC178" s="7" t="s">
        <v>35</v>
      </c>
      <c r="AD178" s="13">
        <v>1362</v>
      </c>
      <c r="AE178" s="6">
        <v>49.679475746613399</v>
      </c>
      <c r="AF178" s="13">
        <v>1374</v>
      </c>
      <c r="AG178" s="6">
        <v>39.9018398169801</v>
      </c>
      <c r="AH178" s="13">
        <v>1392</v>
      </c>
      <c r="AI178" s="6">
        <v>29.009999812975199</v>
      </c>
      <c r="AJ178" s="6">
        <v>2.3400000000000001E-2</v>
      </c>
      <c r="AK178" s="6">
        <v>4.0000000000000001E-3</v>
      </c>
      <c r="AL178" s="33" t="str">
        <f t="shared" si="13"/>
        <v>Discordant</v>
      </c>
      <c r="AM178" s="33" t="str">
        <f t="shared" si="14"/>
        <v>Discordant</v>
      </c>
      <c r="AN178" s="29">
        <f t="shared" si="15"/>
        <v>749</v>
      </c>
      <c r="AO178" s="29">
        <f t="shared" si="16"/>
        <v>2.72</v>
      </c>
      <c r="AP178" s="29">
        <f t="shared" si="17"/>
        <v>0.18</v>
      </c>
      <c r="AQ178" s="34">
        <f t="shared" si="18"/>
        <v>0.36764705882352938</v>
      </c>
    </row>
    <row r="179" spans="1:43" x14ac:dyDescent="0.75">
      <c r="A179" s="4" t="s">
        <v>207</v>
      </c>
      <c r="B179" s="22">
        <v>1062</v>
      </c>
      <c r="C179" s="22">
        <v>2.2599999999999998</v>
      </c>
      <c r="D179" s="22">
        <v>0.11</v>
      </c>
      <c r="E179" s="22">
        <v>2850</v>
      </c>
      <c r="F179" s="20">
        <v>81.499592502037501</v>
      </c>
      <c r="G179" s="22">
        <v>3.2333943098770401</v>
      </c>
      <c r="H179" s="18">
        <v>4.6300000000000001E-2</v>
      </c>
      <c r="I179" s="15">
        <v>3.2485156155137801E-3</v>
      </c>
      <c r="J179" s="24">
        <v>0.42914999999999998</v>
      </c>
      <c r="K179" s="18">
        <v>7.7899999999999997E-2</v>
      </c>
      <c r="L179" s="15">
        <v>3.45841496412733E-3</v>
      </c>
      <c r="M179" s="18">
        <v>1.227E-2</v>
      </c>
      <c r="N179" s="16">
        <v>4.8679689019548699E-4</v>
      </c>
      <c r="O179" s="24">
        <v>0.43761</v>
      </c>
      <c r="P179" s="10">
        <v>78.599999999999994</v>
      </c>
      <c r="Q179" s="6">
        <v>3.0897265917007002</v>
      </c>
      <c r="R179" s="6">
        <v>3.5587833118549299</v>
      </c>
      <c r="S179" s="10">
        <v>76.099999999999994</v>
      </c>
      <c r="T179" s="6">
        <v>3.2589621537331301</v>
      </c>
      <c r="U179" s="6">
        <v>3.65666881130368</v>
      </c>
      <c r="V179" s="10">
        <v>15</v>
      </c>
      <c r="W179" s="6">
        <v>100.400205430562</v>
      </c>
      <c r="X179" s="6">
        <v>101.47851078056</v>
      </c>
      <c r="Y179" s="6">
        <v>-3.2851511169513801</v>
      </c>
      <c r="Z179" s="6">
        <v>-424</v>
      </c>
      <c r="AA179" s="7">
        <v>78.599999999999994</v>
      </c>
      <c r="AB179" s="7">
        <v>3.0897265917007002</v>
      </c>
      <c r="AC179" s="7">
        <v>3.5587833118549299</v>
      </c>
      <c r="AD179" s="13">
        <v>78.8</v>
      </c>
      <c r="AE179" s="6">
        <v>3.12513686283696</v>
      </c>
      <c r="AF179" s="13">
        <v>78.7</v>
      </c>
      <c r="AG179" s="6">
        <v>3.1489465412205502</v>
      </c>
      <c r="AH179" s="13">
        <v>78.900000000000006</v>
      </c>
      <c r="AI179" s="6">
        <v>85.584053307254393</v>
      </c>
      <c r="AJ179" s="6">
        <v>-1.6999999999999999E-3</v>
      </c>
      <c r="AK179" s="6">
        <v>2.3999999999999998E-3</v>
      </c>
      <c r="AL179" s="33">
        <f t="shared" si="13"/>
        <v>78.599999999999994</v>
      </c>
      <c r="AM179" s="33">
        <f t="shared" si="14"/>
        <v>3.0897265917007002</v>
      </c>
      <c r="AN179" s="29">
        <f t="shared" si="15"/>
        <v>1062</v>
      </c>
      <c r="AO179" s="29">
        <f t="shared" si="16"/>
        <v>2.2599999999999998</v>
      </c>
      <c r="AP179" s="29">
        <f t="shared" si="17"/>
        <v>0.11</v>
      </c>
      <c r="AQ179" s="34">
        <f t="shared" si="18"/>
        <v>0.44247787610619471</v>
      </c>
    </row>
    <row r="180" spans="1:43" x14ac:dyDescent="0.75">
      <c r="A180" s="4" t="s">
        <v>208</v>
      </c>
      <c r="B180" s="22">
        <v>163.9</v>
      </c>
      <c r="C180" s="22">
        <v>1.81</v>
      </c>
      <c r="D180" s="22">
        <v>8.8999999999999996E-2</v>
      </c>
      <c r="E180" s="22">
        <v>260</v>
      </c>
      <c r="F180" s="20">
        <v>145.56040756914101</v>
      </c>
      <c r="G180" s="22">
        <v>5.9472783682009398</v>
      </c>
      <c r="H180" s="18">
        <v>4.8300000000000003E-2</v>
      </c>
      <c r="I180" s="15">
        <v>2.07091422083777E-2</v>
      </c>
      <c r="J180" s="24">
        <v>0.33288000000000001</v>
      </c>
      <c r="K180" s="18">
        <v>4.3400000000000001E-2</v>
      </c>
      <c r="L180" s="15">
        <v>2.9789116998662399E-3</v>
      </c>
      <c r="M180" s="18">
        <v>6.8700000000000002E-3</v>
      </c>
      <c r="N180" s="16">
        <v>2.8069310241614299E-4</v>
      </c>
      <c r="O180" s="24">
        <v>0.10296</v>
      </c>
      <c r="P180" s="10">
        <v>44.1</v>
      </c>
      <c r="Q180" s="6">
        <v>1.7998448103733</v>
      </c>
      <c r="R180" s="6">
        <v>2.0561091195926302</v>
      </c>
      <c r="S180" s="10">
        <v>43.1</v>
      </c>
      <c r="T180" s="6">
        <v>2.9056451083023198</v>
      </c>
      <c r="U180" s="6">
        <v>3.0584063267870198</v>
      </c>
      <c r="V180" s="10">
        <v>70</v>
      </c>
      <c r="W180" s="6">
        <v>1975.7977671104099</v>
      </c>
      <c r="X180" s="6">
        <v>1976.49949930044</v>
      </c>
      <c r="Y180" s="6">
        <v>-2.3201856148491902</v>
      </c>
      <c r="Z180" s="6">
        <v>37</v>
      </c>
      <c r="AA180" s="7">
        <v>44.1</v>
      </c>
      <c r="AB180" s="7">
        <v>1.7998448103733</v>
      </c>
      <c r="AC180" s="7">
        <v>2.0561091195926302</v>
      </c>
      <c r="AD180" s="13">
        <v>44.1</v>
      </c>
      <c r="AE180" s="6">
        <v>1.8377843566174199</v>
      </c>
      <c r="AF180" s="13">
        <v>44.1</v>
      </c>
      <c r="AG180" s="6">
        <v>1.8759460267825501</v>
      </c>
      <c r="AH180" s="13">
        <v>44.1</v>
      </c>
      <c r="AI180" s="6">
        <v>1970.7983978678401</v>
      </c>
      <c r="AJ180" s="6">
        <v>1.6000000000000001E-3</v>
      </c>
      <c r="AK180" s="6">
        <v>7.1999999999999998E-3</v>
      </c>
      <c r="AL180" s="33">
        <f t="shared" si="13"/>
        <v>44.1</v>
      </c>
      <c r="AM180" s="33">
        <f t="shared" si="14"/>
        <v>1.7998448103733</v>
      </c>
      <c r="AN180" s="29">
        <f t="shared" si="15"/>
        <v>163.9</v>
      </c>
      <c r="AO180" s="29">
        <f t="shared" si="16"/>
        <v>1.81</v>
      </c>
      <c r="AP180" s="29">
        <f t="shared" si="17"/>
        <v>8.8999999999999996E-2</v>
      </c>
      <c r="AQ180" s="34">
        <f t="shared" si="18"/>
        <v>0.5524861878453039</v>
      </c>
    </row>
    <row r="181" spans="1:43" x14ac:dyDescent="0.75">
      <c r="A181" s="4" t="s">
        <v>209</v>
      </c>
      <c r="B181" s="22">
        <v>178</v>
      </c>
      <c r="C181" s="22">
        <v>2.77</v>
      </c>
      <c r="D181" s="22">
        <v>0.12</v>
      </c>
      <c r="E181" s="22">
        <v>301</v>
      </c>
      <c r="F181" s="20">
        <v>129.198966408269</v>
      </c>
      <c r="G181" s="22">
        <v>5.5670853569525098</v>
      </c>
      <c r="H181" s="18">
        <v>4.6399999999999997E-2</v>
      </c>
      <c r="I181" s="15">
        <v>1.7702730130938898E-2</v>
      </c>
      <c r="J181" s="24">
        <v>4.4473999999999998E-3</v>
      </c>
      <c r="K181" s="18">
        <v>4.9500000000000002E-2</v>
      </c>
      <c r="L181" s="15">
        <v>3.50847958558974E-3</v>
      </c>
      <c r="M181" s="18">
        <v>7.7400000000000004E-3</v>
      </c>
      <c r="N181" s="16">
        <v>3.33510722730168E-4</v>
      </c>
      <c r="O181" s="24">
        <v>0.47610999999999998</v>
      </c>
      <c r="P181" s="10">
        <v>49.7</v>
      </c>
      <c r="Q181" s="6">
        <v>2.1322743883401598</v>
      </c>
      <c r="R181" s="6">
        <v>2.4080472923937899</v>
      </c>
      <c r="S181" s="10">
        <v>49</v>
      </c>
      <c r="T181" s="6">
        <v>3.42772203046025</v>
      </c>
      <c r="U181" s="6">
        <v>3.5945408818125602</v>
      </c>
      <c r="V181" s="10">
        <v>0</v>
      </c>
      <c r="W181" s="6">
        <v>561.24343129941803</v>
      </c>
      <c r="X181" s="6">
        <v>561.48543052586797</v>
      </c>
      <c r="Y181" s="6">
        <v>-1.4285714285714199</v>
      </c>
      <c r="Z181" s="6" t="e">
        <v>#NAME?</v>
      </c>
      <c r="AA181" s="7">
        <v>49.7</v>
      </c>
      <c r="AB181" s="7">
        <v>2.1322743883401598</v>
      </c>
      <c r="AC181" s="7">
        <v>2.4080472923937899</v>
      </c>
      <c r="AD181" s="13">
        <v>49.8</v>
      </c>
      <c r="AE181" s="6">
        <v>2.1322743883401598</v>
      </c>
      <c r="AF181" s="13">
        <v>49.8</v>
      </c>
      <c r="AG181" s="6">
        <v>2.1832815480607399</v>
      </c>
      <c r="AH181" s="13">
        <v>49.6</v>
      </c>
      <c r="AI181" s="6">
        <v>550.37332284254603</v>
      </c>
      <c r="AJ181" s="6">
        <v>-8.0000000000000004E-4</v>
      </c>
      <c r="AK181" s="6">
        <v>5.5999999999999999E-3</v>
      </c>
      <c r="AL181" s="33">
        <f t="shared" si="13"/>
        <v>49.7</v>
      </c>
      <c r="AM181" s="33">
        <f t="shared" si="14"/>
        <v>2.1322743883401598</v>
      </c>
      <c r="AN181" s="29">
        <f t="shared" si="15"/>
        <v>178</v>
      </c>
      <c r="AO181" s="29">
        <f t="shared" si="16"/>
        <v>2.77</v>
      </c>
      <c r="AP181" s="29">
        <f t="shared" si="17"/>
        <v>0.12</v>
      </c>
      <c r="AQ181" s="34">
        <f t="shared" si="18"/>
        <v>0.36101083032490977</v>
      </c>
    </row>
    <row r="182" spans="1:43" x14ac:dyDescent="0.75">
      <c r="A182" s="4" t="s">
        <v>210</v>
      </c>
      <c r="B182" s="22">
        <v>78.099999999999994</v>
      </c>
      <c r="C182" s="22">
        <v>2.27</v>
      </c>
      <c r="D182" s="22">
        <v>0.11</v>
      </c>
      <c r="E182" s="22">
        <v>1950</v>
      </c>
      <c r="F182" s="20">
        <v>24.6913580246914</v>
      </c>
      <c r="G182" s="22">
        <v>1.1449968962388</v>
      </c>
      <c r="H182" s="18">
        <v>0.13900000000000001</v>
      </c>
      <c r="I182" s="15">
        <v>1.5662967276383999E-2</v>
      </c>
      <c r="J182" s="24">
        <v>0.15265000000000001</v>
      </c>
      <c r="K182" s="18">
        <v>0.76800000000000002</v>
      </c>
      <c r="L182" s="15">
        <v>6.5022830838406195E-2</v>
      </c>
      <c r="M182" s="18">
        <v>4.0500000000000001E-2</v>
      </c>
      <c r="N182" s="16">
        <v>1.87808115905569E-3</v>
      </c>
      <c r="O182" s="24">
        <v>0.23169999999999999</v>
      </c>
      <c r="P182" s="10">
        <v>256</v>
      </c>
      <c r="Q182" s="6">
        <v>11.363517045169701</v>
      </c>
      <c r="R182" s="6">
        <v>12.6998735911059</v>
      </c>
      <c r="S182" s="10">
        <v>570</v>
      </c>
      <c r="T182" s="6">
        <v>35.292328945362598</v>
      </c>
      <c r="U182" s="6">
        <v>36.673065766881997</v>
      </c>
      <c r="V182" s="10">
        <v>2120</v>
      </c>
      <c r="W182" s="6">
        <v>132.31721476553699</v>
      </c>
      <c r="X182" s="6">
        <v>132.47812553924501</v>
      </c>
      <c r="Y182" s="6">
        <v>55.087719298245602</v>
      </c>
      <c r="Z182" s="6">
        <v>87.924528301886795</v>
      </c>
      <c r="AA182" s="7" t="s">
        <v>35</v>
      </c>
      <c r="AB182" s="7" t="s">
        <v>35</v>
      </c>
      <c r="AC182" s="7" t="s">
        <v>35</v>
      </c>
      <c r="AD182" s="13">
        <v>229</v>
      </c>
      <c r="AE182" s="6">
        <v>11.798326984613601</v>
      </c>
      <c r="AF182" s="13">
        <v>231</v>
      </c>
      <c r="AG182" s="6">
        <v>17.608647943203302</v>
      </c>
      <c r="AH182" s="13">
        <v>256</v>
      </c>
      <c r="AI182" s="6">
        <v>51.486719873276598</v>
      </c>
      <c r="AJ182" s="6">
        <v>0.111</v>
      </c>
      <c r="AK182" s="6">
        <v>2.1000000000000001E-2</v>
      </c>
      <c r="AL182" s="33" t="str">
        <f t="shared" si="13"/>
        <v>Discordant</v>
      </c>
      <c r="AM182" s="33" t="str">
        <f t="shared" si="14"/>
        <v>Discordant</v>
      </c>
      <c r="AN182" s="29">
        <f t="shared" si="15"/>
        <v>78.099999999999994</v>
      </c>
      <c r="AO182" s="29">
        <f t="shared" si="16"/>
        <v>2.27</v>
      </c>
      <c r="AP182" s="29">
        <f t="shared" si="17"/>
        <v>0.11</v>
      </c>
      <c r="AQ182" s="34">
        <f t="shared" si="18"/>
        <v>0.44052863436123346</v>
      </c>
    </row>
    <row r="183" spans="1:43" x14ac:dyDescent="0.75">
      <c r="A183" s="4" t="s">
        <v>211</v>
      </c>
      <c r="B183" s="22">
        <v>423.6</v>
      </c>
      <c r="C183" s="22">
        <v>9.1</v>
      </c>
      <c r="D183" s="22">
        <v>0.25</v>
      </c>
      <c r="E183" s="22">
        <v>8860</v>
      </c>
      <c r="F183" s="20">
        <v>12.5156445556946</v>
      </c>
      <c r="G183" s="22">
        <v>0.46135728933526399</v>
      </c>
      <c r="H183" s="18">
        <v>5.6300000000000003E-2</v>
      </c>
      <c r="I183" s="15">
        <v>1.6668110642204001E-3</v>
      </c>
      <c r="J183" s="24">
        <v>0.44688</v>
      </c>
      <c r="K183" s="18">
        <v>0.61899999999999999</v>
      </c>
      <c r="L183" s="15">
        <v>2.3968540414676699E-2</v>
      </c>
      <c r="M183" s="18">
        <v>7.9899999999999999E-2</v>
      </c>
      <c r="N183" s="16">
        <v>2.94530954868922E-3</v>
      </c>
      <c r="O183" s="24">
        <v>0.77039000000000002</v>
      </c>
      <c r="P183" s="10">
        <v>495</v>
      </c>
      <c r="Q183" s="6">
        <v>17.661206624694699</v>
      </c>
      <c r="R183" s="6">
        <v>20.690847399172199</v>
      </c>
      <c r="S183" s="10">
        <v>489</v>
      </c>
      <c r="T183" s="6">
        <v>15.122881648928001</v>
      </c>
      <c r="U183" s="6">
        <v>17.483682038579499</v>
      </c>
      <c r="V183" s="10">
        <v>461</v>
      </c>
      <c r="W183" s="6">
        <v>62.857888087850498</v>
      </c>
      <c r="X183" s="6">
        <v>67.177022627504201</v>
      </c>
      <c r="Y183" s="6">
        <v>-1.22699386503066</v>
      </c>
      <c r="Z183" s="6">
        <v>-7.3752711496746199</v>
      </c>
      <c r="AA183" s="7">
        <v>495</v>
      </c>
      <c r="AB183" s="7">
        <v>17.661206624694699</v>
      </c>
      <c r="AC183" s="7">
        <v>20.690847399172199</v>
      </c>
      <c r="AD183" s="13">
        <v>495</v>
      </c>
      <c r="AE183" s="6">
        <v>17.661206624694699</v>
      </c>
      <c r="AF183" s="13">
        <v>483</v>
      </c>
      <c r="AG183" s="6">
        <v>15.403913443261199</v>
      </c>
      <c r="AH183" s="13">
        <v>429</v>
      </c>
      <c r="AI183" s="6">
        <v>60.091081658302102</v>
      </c>
      <c r="AJ183" s="6">
        <v>7.3999999999999999E-4</v>
      </c>
      <c r="AK183" s="6">
        <v>5.5000000000000003E-4</v>
      </c>
      <c r="AL183" s="33">
        <f t="shared" si="13"/>
        <v>495</v>
      </c>
      <c r="AM183" s="33">
        <f t="shared" si="14"/>
        <v>17.661206624694699</v>
      </c>
      <c r="AN183" s="29">
        <f t="shared" si="15"/>
        <v>423.6</v>
      </c>
      <c r="AO183" s="29">
        <f t="shared" si="16"/>
        <v>9.1</v>
      </c>
      <c r="AP183" s="29">
        <f t="shared" si="17"/>
        <v>0.25</v>
      </c>
      <c r="AQ183" s="34">
        <f t="shared" si="18"/>
        <v>0.10989010989010989</v>
      </c>
    </row>
    <row r="184" spans="1:43" x14ac:dyDescent="0.75">
      <c r="A184" s="4" t="s">
        <v>212</v>
      </c>
      <c r="B184" s="22">
        <v>585</v>
      </c>
      <c r="C184" s="22">
        <v>2.36</v>
      </c>
      <c r="D184" s="22">
        <v>0.23</v>
      </c>
      <c r="E184" s="22">
        <v>930</v>
      </c>
      <c r="F184" s="20">
        <v>140.64697609001399</v>
      </c>
      <c r="G184" s="22">
        <v>5.2156196300447197</v>
      </c>
      <c r="H184" s="18">
        <v>4.9799999999999997E-2</v>
      </c>
      <c r="I184" s="15">
        <v>8.0180207378067001E-3</v>
      </c>
      <c r="J184" s="24">
        <v>0.18515999999999999</v>
      </c>
      <c r="K184" s="18">
        <v>4.87E-2</v>
      </c>
      <c r="L184" s="15">
        <v>2.4991482822953799E-3</v>
      </c>
      <c r="M184" s="18">
        <v>7.11E-3</v>
      </c>
      <c r="N184" s="16">
        <v>2.6366052509998398E-4</v>
      </c>
      <c r="O184" s="24">
        <v>0.32912000000000002</v>
      </c>
      <c r="P184" s="10">
        <v>45.7</v>
      </c>
      <c r="Q184" s="6">
        <v>1.7045062929800301</v>
      </c>
      <c r="R184" s="6">
        <v>1.99078558023642</v>
      </c>
      <c r="S184" s="10">
        <v>48.2</v>
      </c>
      <c r="T184" s="6">
        <v>2.4176514450139899</v>
      </c>
      <c r="U184" s="6">
        <v>2.6420931162953099</v>
      </c>
      <c r="V184" s="10">
        <v>170</v>
      </c>
      <c r="W184" s="6">
        <v>210.03465654692101</v>
      </c>
      <c r="X184" s="6">
        <v>210.50194527635099</v>
      </c>
      <c r="Y184" s="6">
        <v>5.1867219917012504</v>
      </c>
      <c r="Z184" s="6">
        <v>73.117647058823493</v>
      </c>
      <c r="AA184" s="7">
        <v>45.7</v>
      </c>
      <c r="AB184" s="7">
        <v>1.7045062929800301</v>
      </c>
      <c r="AC184" s="7">
        <v>1.99078558023642</v>
      </c>
      <c r="AD184" s="13">
        <v>45.5</v>
      </c>
      <c r="AE184" s="6">
        <v>1.7045062929800301</v>
      </c>
      <c r="AF184" s="13">
        <v>45.5</v>
      </c>
      <c r="AG184" s="6">
        <v>1.85450492303963</v>
      </c>
      <c r="AH184" s="13">
        <v>45.3</v>
      </c>
      <c r="AI184" s="6">
        <v>194.45152113260301</v>
      </c>
      <c r="AJ184" s="6">
        <v>3.7000000000000002E-3</v>
      </c>
      <c r="AK184" s="6">
        <v>3.8E-3</v>
      </c>
      <c r="AL184" s="33">
        <f t="shared" si="13"/>
        <v>45.7</v>
      </c>
      <c r="AM184" s="33">
        <f t="shared" si="14"/>
        <v>1.7045062929800301</v>
      </c>
      <c r="AN184" s="29">
        <f t="shared" si="15"/>
        <v>585</v>
      </c>
      <c r="AO184" s="29">
        <f t="shared" si="16"/>
        <v>2.36</v>
      </c>
      <c r="AP184" s="29">
        <f t="shared" si="17"/>
        <v>0.23</v>
      </c>
      <c r="AQ184" s="34">
        <f t="shared" si="18"/>
        <v>0.42372881355932207</v>
      </c>
    </row>
    <row r="185" spans="1:43" x14ac:dyDescent="0.75">
      <c r="A185" s="4" t="s">
        <v>213</v>
      </c>
      <c r="B185" s="22">
        <v>276</v>
      </c>
      <c r="C185" s="22">
        <v>1.37</v>
      </c>
      <c r="D185" s="22">
        <v>0.14000000000000001</v>
      </c>
      <c r="E185" s="22">
        <v>404</v>
      </c>
      <c r="F185" s="20">
        <v>151.74506828528101</v>
      </c>
      <c r="G185" s="22">
        <v>6.2120870142843003</v>
      </c>
      <c r="H185" s="18">
        <v>4.8099999999999997E-2</v>
      </c>
      <c r="I185" s="15">
        <v>1.46683145888822E-2</v>
      </c>
      <c r="J185" s="24">
        <v>0.36112</v>
      </c>
      <c r="K185" s="18">
        <v>4.3400000000000001E-2</v>
      </c>
      <c r="L185" s="15">
        <v>2.7203979333178399E-3</v>
      </c>
      <c r="M185" s="18">
        <v>6.5900000000000004E-3</v>
      </c>
      <c r="N185" s="16">
        <v>2.6977913606503998E-4</v>
      </c>
      <c r="O185" s="24">
        <v>0.13256999999999999</v>
      </c>
      <c r="P185" s="10">
        <v>42.4</v>
      </c>
      <c r="Q185" s="6">
        <v>1.7545103521788299</v>
      </c>
      <c r="R185" s="6">
        <v>1.99701024978</v>
      </c>
      <c r="S185" s="10">
        <v>43.1</v>
      </c>
      <c r="T185" s="6">
        <v>2.6470216273013798</v>
      </c>
      <c r="U185" s="6">
        <v>2.8138584292268298</v>
      </c>
      <c r="V185" s="10">
        <v>80</v>
      </c>
      <c r="W185" s="6">
        <v>1815.20390008505</v>
      </c>
      <c r="X185" s="6">
        <v>1816.4861769583599</v>
      </c>
      <c r="Y185" s="6">
        <v>1.6241299303944301</v>
      </c>
      <c r="Z185" s="6">
        <v>47</v>
      </c>
      <c r="AA185" s="7">
        <v>42.4</v>
      </c>
      <c r="AB185" s="7">
        <v>1.7545103521788299</v>
      </c>
      <c r="AC185" s="7">
        <v>1.99701024978</v>
      </c>
      <c r="AD185" s="13">
        <v>42.3</v>
      </c>
      <c r="AE185" s="6">
        <v>1.7545103521788299</v>
      </c>
      <c r="AF185" s="13">
        <v>42.3</v>
      </c>
      <c r="AG185" s="6">
        <v>1.8387940328925401</v>
      </c>
      <c r="AH185" s="13">
        <v>42.4</v>
      </c>
      <c r="AI185" s="6">
        <v>1811.8722933485101</v>
      </c>
      <c r="AJ185" s="6">
        <v>1.5E-3</v>
      </c>
      <c r="AK185" s="6">
        <v>5.4999999999999997E-3</v>
      </c>
      <c r="AL185" s="33">
        <f t="shared" si="13"/>
        <v>42.4</v>
      </c>
      <c r="AM185" s="33">
        <f t="shared" si="14"/>
        <v>1.7545103521788299</v>
      </c>
      <c r="AN185" s="29">
        <f t="shared" si="15"/>
        <v>276</v>
      </c>
      <c r="AO185" s="29">
        <f t="shared" si="16"/>
        <v>1.37</v>
      </c>
      <c r="AP185" s="29">
        <f t="shared" si="17"/>
        <v>0.14000000000000001</v>
      </c>
      <c r="AQ185" s="34">
        <f t="shared" si="18"/>
        <v>0.72992700729927007</v>
      </c>
    </row>
    <row r="186" spans="1:43" x14ac:dyDescent="0.75">
      <c r="A186" s="4" t="s">
        <v>214</v>
      </c>
      <c r="B186" s="22">
        <v>927</v>
      </c>
      <c r="C186" s="22">
        <v>3.38</v>
      </c>
      <c r="D186" s="22">
        <v>0.33</v>
      </c>
      <c r="E186" s="22">
        <v>13900</v>
      </c>
      <c r="F186" s="20">
        <v>16.1812297734628</v>
      </c>
      <c r="G186" s="22">
        <v>0.57007101332672405</v>
      </c>
      <c r="H186" s="18">
        <v>5.4300000000000001E-2</v>
      </c>
      <c r="I186" s="15">
        <v>1.26906893918487E-3</v>
      </c>
      <c r="J186" s="24">
        <v>0.43275999999999998</v>
      </c>
      <c r="K186" s="18">
        <v>0.45700000000000002</v>
      </c>
      <c r="L186" s="15">
        <v>1.7552554528899599E-2</v>
      </c>
      <c r="M186" s="18">
        <v>6.1800000000000001E-2</v>
      </c>
      <c r="N186" s="16">
        <v>2.1772380169379599E-3</v>
      </c>
      <c r="O186" s="24">
        <v>0.69974999999999998</v>
      </c>
      <c r="P186" s="10">
        <v>386.6</v>
      </c>
      <c r="Q186" s="6">
        <v>13.2669945702741</v>
      </c>
      <c r="R186" s="6">
        <v>15.74534148515</v>
      </c>
      <c r="S186" s="10">
        <v>382.3</v>
      </c>
      <c r="T186" s="6">
        <v>12.3197819846645</v>
      </c>
      <c r="U186" s="6">
        <v>14.2682939873515</v>
      </c>
      <c r="V186" s="10">
        <v>378</v>
      </c>
      <c r="W186" s="6">
        <v>51.967017128776398</v>
      </c>
      <c r="X186" s="6">
        <v>57.7378600201504</v>
      </c>
      <c r="Y186" s="6">
        <v>-1.12477112215539</v>
      </c>
      <c r="Z186" s="6">
        <v>-2.2751322751322798</v>
      </c>
      <c r="AA186" s="7">
        <v>386.6</v>
      </c>
      <c r="AB186" s="7">
        <v>13.2669945702741</v>
      </c>
      <c r="AC186" s="7">
        <v>15.74534148515</v>
      </c>
      <c r="AD186" s="13">
        <v>386</v>
      </c>
      <c r="AE186" s="6">
        <v>13.3163848295129</v>
      </c>
      <c r="AF186" s="13">
        <v>377.1</v>
      </c>
      <c r="AG186" s="6">
        <v>11.9987556917233</v>
      </c>
      <c r="AH186" s="13">
        <v>324</v>
      </c>
      <c r="AI186" s="6">
        <v>46.267676289852098</v>
      </c>
      <c r="AJ186" s="6">
        <v>1.7600000000000001E-3</v>
      </c>
      <c r="AK186" s="6">
        <v>9.5E-4</v>
      </c>
      <c r="AL186" s="33">
        <f t="shared" si="13"/>
        <v>386.6</v>
      </c>
      <c r="AM186" s="33">
        <f t="shared" si="14"/>
        <v>13.2669945702741</v>
      </c>
      <c r="AN186" s="29">
        <f t="shared" si="15"/>
        <v>927</v>
      </c>
      <c r="AO186" s="29">
        <f t="shared" si="16"/>
        <v>3.38</v>
      </c>
      <c r="AP186" s="29">
        <f t="shared" si="17"/>
        <v>0.33</v>
      </c>
      <c r="AQ186" s="34">
        <f t="shared" si="18"/>
        <v>0.29585798816568049</v>
      </c>
    </row>
    <row r="187" spans="1:43" x14ac:dyDescent="0.75">
      <c r="A187" s="4" t="s">
        <v>215</v>
      </c>
      <c r="B187" s="22">
        <v>1010</v>
      </c>
      <c r="C187" s="22">
        <v>1.2170000000000001</v>
      </c>
      <c r="D187" s="22">
        <v>4.2999999999999997E-2</v>
      </c>
      <c r="E187" s="22">
        <v>23800</v>
      </c>
      <c r="F187" s="20">
        <v>14.4717800289436</v>
      </c>
      <c r="G187" s="22">
        <v>0.52236175476858604</v>
      </c>
      <c r="H187" s="18">
        <v>7.4300000000000005E-2</v>
      </c>
      <c r="I187" s="15">
        <v>3.07630846428928E-3</v>
      </c>
      <c r="J187" s="24">
        <v>0.46257999999999999</v>
      </c>
      <c r="K187" s="18">
        <v>0.70299999999999996</v>
      </c>
      <c r="L187" s="15">
        <v>3.5495401168179397E-2</v>
      </c>
      <c r="M187" s="18">
        <v>6.9099999999999995E-2</v>
      </c>
      <c r="N187" s="16">
        <v>2.4941781302865898E-3</v>
      </c>
      <c r="O187" s="24">
        <v>-0.14280000000000001</v>
      </c>
      <c r="P187" s="10">
        <v>430</v>
      </c>
      <c r="Q187" s="6">
        <v>15.078922591567</v>
      </c>
      <c r="R187" s="6">
        <v>17.777600884494898</v>
      </c>
      <c r="S187" s="10">
        <v>539</v>
      </c>
      <c r="T187" s="6">
        <v>21.1450771087977</v>
      </c>
      <c r="U187" s="6">
        <v>23.169991325879302</v>
      </c>
      <c r="V187" s="10">
        <v>1010</v>
      </c>
      <c r="W187" s="6">
        <v>543.51529956609102</v>
      </c>
      <c r="X187" s="6">
        <v>727.81909310840103</v>
      </c>
      <c r="Y187" s="6">
        <v>20.222634508348801</v>
      </c>
      <c r="Z187" s="6">
        <v>57.425742574257399</v>
      </c>
      <c r="AA187" s="7" t="s">
        <v>35</v>
      </c>
      <c r="AB187" s="7" t="s">
        <v>35</v>
      </c>
      <c r="AC187" s="7" t="s">
        <v>35</v>
      </c>
      <c r="AD187" s="13">
        <v>421</v>
      </c>
      <c r="AE187" s="6">
        <v>15.360758657125899</v>
      </c>
      <c r="AF187" s="13">
        <v>422</v>
      </c>
      <c r="AG187" s="6">
        <v>16.361579567297301</v>
      </c>
      <c r="AH187" s="13">
        <v>431</v>
      </c>
      <c r="AI187" s="6">
        <v>537.726988222106</v>
      </c>
      <c r="AJ187" s="6">
        <v>2.3699999999999999E-2</v>
      </c>
      <c r="AK187" s="6">
        <v>6.3E-3</v>
      </c>
      <c r="AL187" s="33" t="str">
        <f t="shared" si="13"/>
        <v>Discordant</v>
      </c>
      <c r="AM187" s="33" t="str">
        <f t="shared" si="14"/>
        <v>Discordant</v>
      </c>
      <c r="AN187" s="29">
        <f t="shared" si="15"/>
        <v>1010</v>
      </c>
      <c r="AO187" s="29">
        <f t="shared" si="16"/>
        <v>1.2170000000000001</v>
      </c>
      <c r="AP187" s="29">
        <f t="shared" si="17"/>
        <v>4.2999999999999997E-2</v>
      </c>
      <c r="AQ187" s="34">
        <f t="shared" si="18"/>
        <v>0.82169268693508624</v>
      </c>
    </row>
    <row r="188" spans="1:43" x14ac:dyDescent="0.75">
      <c r="A188" s="4" t="s">
        <v>216</v>
      </c>
      <c r="B188" s="22">
        <v>460</v>
      </c>
      <c r="C188" s="22">
        <v>1.5149999999999999</v>
      </c>
      <c r="D188" s="22">
        <v>0.06</v>
      </c>
      <c r="E188" s="22">
        <v>764</v>
      </c>
      <c r="F188" s="20">
        <v>133.333333333333</v>
      </c>
      <c r="G188" s="22">
        <v>4.7415103079082002</v>
      </c>
      <c r="H188" s="18">
        <v>4.9000000000000002E-2</v>
      </c>
      <c r="I188" s="15">
        <v>9.1620654584541397E-3</v>
      </c>
      <c r="J188" s="24">
        <v>8.4067000000000003E-2</v>
      </c>
      <c r="K188" s="18">
        <v>5.0599999999999999E-2</v>
      </c>
      <c r="L188" s="15">
        <v>2.72588042356959E-3</v>
      </c>
      <c r="M188" s="18">
        <v>7.4999999999999997E-3</v>
      </c>
      <c r="N188" s="16">
        <v>2.66709954819836E-4</v>
      </c>
      <c r="O188" s="24">
        <v>0.21573999999999999</v>
      </c>
      <c r="P188" s="10">
        <v>48.2</v>
      </c>
      <c r="Q188" s="6">
        <v>1.6937495401070499</v>
      </c>
      <c r="R188" s="6">
        <v>2.0112184806716402</v>
      </c>
      <c r="S188" s="10">
        <v>50.1</v>
      </c>
      <c r="T188" s="6">
        <v>2.6410123182089</v>
      </c>
      <c r="U188" s="6">
        <v>2.8629482528464001</v>
      </c>
      <c r="V188" s="10">
        <v>130</v>
      </c>
      <c r="W188" s="6">
        <v>455.12013995031901</v>
      </c>
      <c r="X188" s="6">
        <v>455.95936263766703</v>
      </c>
      <c r="Y188" s="6">
        <v>3.79241516966069</v>
      </c>
      <c r="Z188" s="6">
        <v>62.923076923076898</v>
      </c>
      <c r="AA188" s="7">
        <v>48.2</v>
      </c>
      <c r="AB188" s="7">
        <v>1.6937495401070499</v>
      </c>
      <c r="AC188" s="7">
        <v>2.0112184806716402</v>
      </c>
      <c r="AD188" s="13">
        <v>48.1</v>
      </c>
      <c r="AE188" s="6">
        <v>1.71888845031108</v>
      </c>
      <c r="AF188" s="13">
        <v>48.1</v>
      </c>
      <c r="AG188" s="6">
        <v>1.85744342173083</v>
      </c>
      <c r="AH188" s="13">
        <v>48.2</v>
      </c>
      <c r="AI188" s="6">
        <v>447.01677051135101</v>
      </c>
      <c r="AJ188" s="6">
        <v>2.5000000000000001E-3</v>
      </c>
      <c r="AK188" s="6">
        <v>4.1000000000000003E-3</v>
      </c>
      <c r="AL188" s="33">
        <f t="shared" si="13"/>
        <v>48.2</v>
      </c>
      <c r="AM188" s="33">
        <f t="shared" si="14"/>
        <v>1.6937495401070499</v>
      </c>
      <c r="AN188" s="29">
        <f t="shared" si="15"/>
        <v>460</v>
      </c>
      <c r="AO188" s="29">
        <f t="shared" si="16"/>
        <v>1.5149999999999999</v>
      </c>
      <c r="AP188" s="29">
        <f t="shared" si="17"/>
        <v>0.06</v>
      </c>
      <c r="AQ188" s="34">
        <f t="shared" si="18"/>
        <v>0.66006600660066006</v>
      </c>
    </row>
    <row r="189" spans="1:43" x14ac:dyDescent="0.75">
      <c r="A189" s="4" t="s">
        <v>217</v>
      </c>
      <c r="B189" s="22">
        <v>773</v>
      </c>
      <c r="C189" s="22">
        <v>2.2000000000000002</v>
      </c>
      <c r="D189" s="22">
        <v>7.5999999999999998E-2</v>
      </c>
      <c r="E189" s="22">
        <v>1363</v>
      </c>
      <c r="F189" s="20">
        <v>132.450331125828</v>
      </c>
      <c r="G189" s="22">
        <v>5.0028188793685802</v>
      </c>
      <c r="H189" s="18">
        <v>5.2600000000000001E-2</v>
      </c>
      <c r="I189" s="15">
        <v>6.3564915550130101E-3</v>
      </c>
      <c r="J189" s="24">
        <v>8.6534E-2</v>
      </c>
      <c r="K189" s="18">
        <v>5.4600000000000003E-2</v>
      </c>
      <c r="L189" s="15">
        <v>2.7736352845318299E-3</v>
      </c>
      <c r="M189" s="18">
        <v>7.5500000000000003E-3</v>
      </c>
      <c r="N189" s="16">
        <v>2.8517318317120802E-4</v>
      </c>
      <c r="O189" s="24">
        <v>0.47791</v>
      </c>
      <c r="P189" s="10">
        <v>48.5</v>
      </c>
      <c r="Q189" s="6">
        <v>1.8135061554612599</v>
      </c>
      <c r="R189" s="6">
        <v>2.1167507307314</v>
      </c>
      <c r="S189" s="10">
        <v>53.9</v>
      </c>
      <c r="T189" s="6">
        <v>2.6805911561379299</v>
      </c>
      <c r="U189" s="6">
        <v>2.9320789630281898</v>
      </c>
      <c r="V189" s="10">
        <v>290</v>
      </c>
      <c r="W189" s="6">
        <v>99.685113868579904</v>
      </c>
      <c r="X189" s="6">
        <v>99.900749137002094</v>
      </c>
      <c r="Y189" s="6">
        <v>10.018552875695701</v>
      </c>
      <c r="Z189" s="6">
        <v>83.275862068965495</v>
      </c>
      <c r="AA189" s="7">
        <v>48.5</v>
      </c>
      <c r="AB189" s="7">
        <v>1.8135061554612599</v>
      </c>
      <c r="AC189" s="7">
        <v>2.1167507307314</v>
      </c>
      <c r="AD189" s="13">
        <v>48.1</v>
      </c>
      <c r="AE189" s="6">
        <v>1.84511099283915</v>
      </c>
      <c r="AF189" s="13">
        <v>48.1</v>
      </c>
      <c r="AG189" s="6">
        <v>2.0786844268346401</v>
      </c>
      <c r="AH189" s="13">
        <v>48.5</v>
      </c>
      <c r="AI189" s="6">
        <v>67.577815716340993</v>
      </c>
      <c r="AJ189" s="6">
        <v>7.1000000000000004E-3</v>
      </c>
      <c r="AK189" s="6">
        <v>3.5999999999999999E-3</v>
      </c>
      <c r="AL189" s="33">
        <f t="shared" si="13"/>
        <v>48.5</v>
      </c>
      <c r="AM189" s="33">
        <f t="shared" si="14"/>
        <v>1.8135061554612599</v>
      </c>
      <c r="AN189" s="29">
        <f t="shared" si="15"/>
        <v>773</v>
      </c>
      <c r="AO189" s="29">
        <f t="shared" si="16"/>
        <v>2.2000000000000002</v>
      </c>
      <c r="AP189" s="29">
        <f t="shared" si="17"/>
        <v>7.5999999999999998E-2</v>
      </c>
      <c r="AQ189" s="34">
        <f t="shared" si="18"/>
        <v>0.45454545454545453</v>
      </c>
    </row>
    <row r="190" spans="1:43" x14ac:dyDescent="0.75">
      <c r="A190" s="4" t="s">
        <v>218</v>
      </c>
      <c r="B190" s="22">
        <v>361</v>
      </c>
      <c r="C190" s="22">
        <v>1.5329999999999999</v>
      </c>
      <c r="D190" s="22">
        <v>5.2999999999999999E-2</v>
      </c>
      <c r="E190" s="22">
        <v>4080</v>
      </c>
      <c r="F190" s="20">
        <v>19.5694716242661</v>
      </c>
      <c r="G190" s="22">
        <v>0.74840985910472801</v>
      </c>
      <c r="H190" s="18">
        <v>5.1499999999999997E-2</v>
      </c>
      <c r="I190" s="15">
        <v>2.6917360820019999E-3</v>
      </c>
      <c r="J190" s="24">
        <v>0.15257000000000001</v>
      </c>
      <c r="K190" s="18">
        <v>0.36199999999999999</v>
      </c>
      <c r="L190" s="15">
        <v>1.56057009595852E-2</v>
      </c>
      <c r="M190" s="18">
        <v>5.11E-2</v>
      </c>
      <c r="N190" s="16">
        <v>1.9542553081928599E-3</v>
      </c>
      <c r="O190" s="24">
        <v>0.75287999999999999</v>
      </c>
      <c r="P190" s="10">
        <v>321</v>
      </c>
      <c r="Q190" s="6">
        <v>12.175307091698</v>
      </c>
      <c r="R190" s="6">
        <v>14.085589055159501</v>
      </c>
      <c r="S190" s="10">
        <v>313</v>
      </c>
      <c r="T190" s="6">
        <v>11.569062571162901</v>
      </c>
      <c r="U190" s="6">
        <v>13.0783380021246</v>
      </c>
      <c r="V190" s="10">
        <v>253</v>
      </c>
      <c r="W190" s="6">
        <v>105.07344663393199</v>
      </c>
      <c r="X190" s="6">
        <v>107.389317932699</v>
      </c>
      <c r="Y190" s="6">
        <v>-2.5559105431310098</v>
      </c>
      <c r="Z190" s="6">
        <v>-26.877470355731202</v>
      </c>
      <c r="AA190" s="7">
        <v>321</v>
      </c>
      <c r="AB190" s="7">
        <v>12.175307091698</v>
      </c>
      <c r="AC190" s="7">
        <v>14.085589055159501</v>
      </c>
      <c r="AD190" s="13">
        <v>321</v>
      </c>
      <c r="AE190" s="6">
        <v>12.175307091698</v>
      </c>
      <c r="AF190" s="13">
        <v>309.89999999999998</v>
      </c>
      <c r="AG190" s="6">
        <v>11.1923160594884</v>
      </c>
      <c r="AH190" s="13">
        <v>226</v>
      </c>
      <c r="AI190" s="6">
        <v>100.928847152505</v>
      </c>
      <c r="AJ190" s="6">
        <v>1.2700000000000001E-3</v>
      </c>
      <c r="AK190" s="6">
        <v>7.9000000000000001E-4</v>
      </c>
      <c r="AL190" s="33">
        <f t="shared" si="13"/>
        <v>321</v>
      </c>
      <c r="AM190" s="33">
        <f t="shared" si="14"/>
        <v>12.175307091698</v>
      </c>
      <c r="AN190" s="29">
        <f t="shared" si="15"/>
        <v>361</v>
      </c>
      <c r="AO190" s="29">
        <f t="shared" si="16"/>
        <v>1.5329999999999999</v>
      </c>
      <c r="AP190" s="29">
        <f t="shared" si="17"/>
        <v>5.2999999999999999E-2</v>
      </c>
      <c r="AQ190" s="34">
        <f t="shared" si="18"/>
        <v>0.65231572080887157</v>
      </c>
    </row>
    <row r="191" spans="1:43" x14ac:dyDescent="0.75">
      <c r="A191" s="4" t="s">
        <v>219</v>
      </c>
      <c r="B191" s="22">
        <v>523</v>
      </c>
      <c r="C191" s="22">
        <v>1.7150000000000001</v>
      </c>
      <c r="D191" s="22">
        <v>5.2999999999999999E-2</v>
      </c>
      <c r="E191" s="22">
        <v>812</v>
      </c>
      <c r="F191" s="20">
        <v>131.75230566534901</v>
      </c>
      <c r="G191" s="22">
        <v>5.0813627490666304</v>
      </c>
      <c r="H191" s="18">
        <v>4.7500000000000001E-2</v>
      </c>
      <c r="I191" s="15">
        <v>8.4377783471629494E-3</v>
      </c>
      <c r="J191" s="24">
        <v>0.14929000000000001</v>
      </c>
      <c r="K191" s="18">
        <v>4.9599999999999998E-2</v>
      </c>
      <c r="L191" s="15">
        <v>2.5206149014873201E-3</v>
      </c>
      <c r="M191" s="18">
        <v>7.5900000000000004E-3</v>
      </c>
      <c r="N191" s="16">
        <v>2.9272765338450498E-4</v>
      </c>
      <c r="O191" s="24">
        <v>0.40994000000000003</v>
      </c>
      <c r="P191" s="10">
        <v>48.7</v>
      </c>
      <c r="Q191" s="6">
        <v>1.88503377341671</v>
      </c>
      <c r="R191" s="6">
        <v>2.1812262334356598</v>
      </c>
      <c r="S191" s="10">
        <v>49.1</v>
      </c>
      <c r="T191" s="6">
        <v>2.4374663789301598</v>
      </c>
      <c r="U191" s="6">
        <v>2.6678084577112702</v>
      </c>
      <c r="V191" s="10">
        <v>70</v>
      </c>
      <c r="W191" s="6">
        <v>821.96096888370403</v>
      </c>
      <c r="X191" s="6">
        <v>823.67453983322798</v>
      </c>
      <c r="Y191" s="6">
        <v>0.81466395112016698</v>
      </c>
      <c r="Z191" s="6">
        <v>30.428571428571399</v>
      </c>
      <c r="AA191" s="7">
        <v>48.7</v>
      </c>
      <c r="AB191" s="7">
        <v>1.88503377341671</v>
      </c>
      <c r="AC191" s="7">
        <v>2.1812262334356598</v>
      </c>
      <c r="AD191" s="13">
        <v>48.2</v>
      </c>
      <c r="AE191" s="6">
        <v>1.79065974627277</v>
      </c>
      <c r="AF191" s="13">
        <v>48.2</v>
      </c>
      <c r="AG191" s="6">
        <v>1.88026390392809</v>
      </c>
      <c r="AH191" s="13">
        <v>48.7</v>
      </c>
      <c r="AI191" s="6">
        <v>818.68779906521002</v>
      </c>
      <c r="AJ191" s="6">
        <v>5.9999999999999995E-4</v>
      </c>
      <c r="AK191" s="6">
        <v>3.5000000000000001E-3</v>
      </c>
      <c r="AL191" s="33">
        <f t="shared" si="13"/>
        <v>48.7</v>
      </c>
      <c r="AM191" s="33">
        <f t="shared" si="14"/>
        <v>1.88503377341671</v>
      </c>
      <c r="AN191" s="29">
        <f t="shared" si="15"/>
        <v>523</v>
      </c>
      <c r="AO191" s="29">
        <f t="shared" si="16"/>
        <v>1.7150000000000001</v>
      </c>
      <c r="AP191" s="29">
        <f t="shared" si="17"/>
        <v>5.2999999999999999E-2</v>
      </c>
      <c r="AQ191" s="34">
        <f t="shared" si="18"/>
        <v>0.58309037900874627</v>
      </c>
    </row>
    <row r="192" spans="1:43" x14ac:dyDescent="0.75">
      <c r="A192" s="4" t="s">
        <v>220</v>
      </c>
      <c r="B192" s="22">
        <v>169.1</v>
      </c>
      <c r="C192" s="22">
        <v>1.756</v>
      </c>
      <c r="D192" s="22">
        <v>9.2999999999999999E-2</v>
      </c>
      <c r="E192" s="22">
        <v>33460</v>
      </c>
      <c r="F192" s="20">
        <v>2.7624309392265198</v>
      </c>
      <c r="G192" s="22">
        <v>0.10808121470974601</v>
      </c>
      <c r="H192" s="18">
        <v>0.12540000000000001</v>
      </c>
      <c r="I192" s="15">
        <v>1.71740054373344E-3</v>
      </c>
      <c r="J192" s="24">
        <v>5.0471000000000002E-2</v>
      </c>
      <c r="K192" s="18">
        <v>6.25</v>
      </c>
      <c r="L192" s="15">
        <v>0.26625366781511001</v>
      </c>
      <c r="M192" s="18">
        <v>0.36199999999999999</v>
      </c>
      <c r="N192" s="16">
        <v>1.4163394700423999E-2</v>
      </c>
      <c r="O192" s="24">
        <v>0.91808999999999996</v>
      </c>
      <c r="P192" s="10">
        <v>1991</v>
      </c>
      <c r="Q192" s="6">
        <v>67.893305241856694</v>
      </c>
      <c r="R192" s="6">
        <v>78.159429619252506</v>
      </c>
      <c r="S192" s="10">
        <v>2008</v>
      </c>
      <c r="T192" s="6">
        <v>37.284955480798203</v>
      </c>
      <c r="U192" s="6">
        <v>42.207982005135001</v>
      </c>
      <c r="V192" s="10">
        <v>2032</v>
      </c>
      <c r="W192" s="6">
        <v>23.852125603672601</v>
      </c>
      <c r="X192" s="6">
        <v>31.274744061897199</v>
      </c>
      <c r="Y192" s="6">
        <v>0.84661354581673698</v>
      </c>
      <c r="Z192" s="6">
        <v>2.0177165354330699</v>
      </c>
      <c r="AA192" s="7">
        <v>2032</v>
      </c>
      <c r="AB192" s="7">
        <v>23.852125603672601</v>
      </c>
      <c r="AC192" s="7">
        <v>31.274744061897199</v>
      </c>
      <c r="AD192" s="13">
        <v>1980</v>
      </c>
      <c r="AE192" s="6">
        <v>69.328528735751505</v>
      </c>
      <c r="AF192" s="13">
        <v>1962</v>
      </c>
      <c r="AG192" s="6">
        <v>44.954542653719699</v>
      </c>
      <c r="AH192" s="13">
        <v>1947</v>
      </c>
      <c r="AI192" s="6">
        <v>32.9586846796618</v>
      </c>
      <c r="AJ192" s="6">
        <v>6.6E-3</v>
      </c>
      <c r="AK192" s="6">
        <v>3.5999999999999999E-3</v>
      </c>
      <c r="AL192" s="33">
        <f t="shared" si="13"/>
        <v>2032</v>
      </c>
      <c r="AM192" s="33">
        <f t="shared" si="14"/>
        <v>23.852125603672601</v>
      </c>
      <c r="AN192" s="29">
        <f t="shared" si="15"/>
        <v>169.1</v>
      </c>
      <c r="AO192" s="29">
        <f t="shared" si="16"/>
        <v>1.756</v>
      </c>
      <c r="AP192" s="29">
        <f t="shared" si="17"/>
        <v>9.2999999999999999E-2</v>
      </c>
      <c r="AQ192" s="34">
        <f t="shared" si="18"/>
        <v>0.56947608200455579</v>
      </c>
    </row>
    <row r="193" spans="1:43" x14ac:dyDescent="0.75">
      <c r="A193" s="4" t="s">
        <v>221</v>
      </c>
      <c r="B193" s="22">
        <v>395</v>
      </c>
      <c r="C193" s="22">
        <v>7.72</v>
      </c>
      <c r="D193" s="22">
        <v>0.66</v>
      </c>
      <c r="E193" s="22">
        <v>14430</v>
      </c>
      <c r="F193" s="20">
        <v>7.3964497041420101</v>
      </c>
      <c r="G193" s="22">
        <v>0.28114468140306798</v>
      </c>
      <c r="H193" s="18">
        <v>6.3899999999999998E-2</v>
      </c>
      <c r="I193" s="15">
        <v>1.3926526800338401E-3</v>
      </c>
      <c r="J193" s="24">
        <v>0.25994</v>
      </c>
      <c r="K193" s="18">
        <v>1.1870000000000001</v>
      </c>
      <c r="L193" s="15">
        <v>4.8093017494122502E-2</v>
      </c>
      <c r="M193" s="18">
        <v>0.13519999999999999</v>
      </c>
      <c r="N193" s="16">
        <v>5.1390548771539403E-3</v>
      </c>
      <c r="O193" s="24">
        <v>0.79861000000000004</v>
      </c>
      <c r="P193" s="10">
        <v>817</v>
      </c>
      <c r="Q193" s="6">
        <v>29.187381931300099</v>
      </c>
      <c r="R193" s="6">
        <v>33.955403093423101</v>
      </c>
      <c r="S193" s="10">
        <v>794</v>
      </c>
      <c r="T193" s="6">
        <v>22.1535039352305</v>
      </c>
      <c r="U193" s="6">
        <v>25.414608000397401</v>
      </c>
      <c r="V193" s="10">
        <v>733</v>
      </c>
      <c r="W193" s="6">
        <v>44.158994235954502</v>
      </c>
      <c r="X193" s="6">
        <v>49.4155581693988</v>
      </c>
      <c r="Y193" s="6">
        <v>-2.8967254408060401</v>
      </c>
      <c r="Z193" s="6">
        <v>-11.4597544338336</v>
      </c>
      <c r="AA193" s="7">
        <v>817</v>
      </c>
      <c r="AB193" s="7">
        <v>29.187381931300099</v>
      </c>
      <c r="AC193" s="7">
        <v>33.955403093423101</v>
      </c>
      <c r="AD193" s="13">
        <v>816</v>
      </c>
      <c r="AE193" s="6">
        <v>29.187381931300099</v>
      </c>
      <c r="AF193" s="13">
        <v>787</v>
      </c>
      <c r="AG193" s="6">
        <v>22.784330944933899</v>
      </c>
      <c r="AH193" s="13">
        <v>720</v>
      </c>
      <c r="AI193" s="6">
        <v>39.447798061882601</v>
      </c>
      <c r="AJ193" s="6">
        <v>7.1000000000000002E-4</v>
      </c>
      <c r="AK193" s="6">
        <v>5.1999999999999995E-4</v>
      </c>
      <c r="AL193" s="33">
        <f t="shared" si="13"/>
        <v>817</v>
      </c>
      <c r="AM193" s="33">
        <f t="shared" si="14"/>
        <v>29.187381931300099</v>
      </c>
      <c r="AN193" s="29">
        <f t="shared" si="15"/>
        <v>395</v>
      </c>
      <c r="AO193" s="29">
        <f t="shared" si="16"/>
        <v>7.72</v>
      </c>
      <c r="AP193" s="29">
        <f t="shared" si="17"/>
        <v>0.66</v>
      </c>
      <c r="AQ193" s="34">
        <f t="shared" si="18"/>
        <v>0.1295336787564767</v>
      </c>
    </row>
    <row r="194" spans="1:43" x14ac:dyDescent="0.75">
      <c r="A194" s="4" t="s">
        <v>222</v>
      </c>
      <c r="B194" s="22">
        <v>1069</v>
      </c>
      <c r="C194" s="22">
        <v>1.2010000000000001</v>
      </c>
      <c r="D194" s="22">
        <v>3.7999999999999999E-2</v>
      </c>
      <c r="E194" s="22">
        <v>24000</v>
      </c>
      <c r="F194" s="20">
        <v>19.723865877712001</v>
      </c>
      <c r="G194" s="22">
        <v>0.72044041131438297</v>
      </c>
      <c r="H194" s="18">
        <v>9.9199999999999997E-2</v>
      </c>
      <c r="I194" s="15">
        <v>6.05193267528555E-3</v>
      </c>
      <c r="J194" s="24">
        <v>-0.41665000000000002</v>
      </c>
      <c r="K194" s="18">
        <v>0.69599999999999995</v>
      </c>
      <c r="L194" s="15">
        <v>5.1847358005591697E-2</v>
      </c>
      <c r="M194" s="18">
        <v>5.0700000000000002E-2</v>
      </c>
      <c r="N194" s="16">
        <v>1.85188487287951E-3</v>
      </c>
      <c r="O194" s="24">
        <v>0.55639000000000005</v>
      </c>
      <c r="P194" s="10">
        <v>318.89999999999998</v>
      </c>
      <c r="Q194" s="6">
        <v>11.336833552185</v>
      </c>
      <c r="R194" s="6">
        <v>13.3395959239284</v>
      </c>
      <c r="S194" s="10">
        <v>530</v>
      </c>
      <c r="T194" s="6">
        <v>30.555064590503601</v>
      </c>
      <c r="U194" s="6">
        <v>31.973357762157299</v>
      </c>
      <c r="V194" s="10">
        <v>1540</v>
      </c>
      <c r="W194" s="6">
        <v>104.96308152681</v>
      </c>
      <c r="X194" s="6">
        <v>105.88815099893</v>
      </c>
      <c r="Y194" s="6">
        <v>39.830188679245303</v>
      </c>
      <c r="Z194" s="6">
        <v>79.292207792207805</v>
      </c>
      <c r="AA194" s="7" t="s">
        <v>35</v>
      </c>
      <c r="AB194" s="7" t="s">
        <v>35</v>
      </c>
      <c r="AC194" s="7" t="s">
        <v>35</v>
      </c>
      <c r="AD194" s="13">
        <v>300.39999999999998</v>
      </c>
      <c r="AE194" s="6">
        <v>11.20029218324</v>
      </c>
      <c r="AF194" s="13">
        <v>302.5</v>
      </c>
      <c r="AG194" s="6">
        <v>15.341315853923501</v>
      </c>
      <c r="AH194" s="13">
        <v>318.89999999999998</v>
      </c>
      <c r="AI194" s="6">
        <v>16.263386289569102</v>
      </c>
      <c r="AJ194" s="6">
        <v>5.8999999999999997E-2</v>
      </c>
      <c r="AK194" s="6">
        <v>1.2E-2</v>
      </c>
      <c r="AL194" s="33" t="str">
        <f t="shared" si="13"/>
        <v>Discordant</v>
      </c>
      <c r="AM194" s="33" t="str">
        <f t="shared" si="14"/>
        <v>Discordant</v>
      </c>
      <c r="AN194" s="29">
        <f t="shared" si="15"/>
        <v>1069</v>
      </c>
      <c r="AO194" s="29">
        <f t="shared" si="16"/>
        <v>1.2010000000000001</v>
      </c>
      <c r="AP194" s="29">
        <f t="shared" si="17"/>
        <v>3.7999999999999999E-2</v>
      </c>
      <c r="AQ194" s="34">
        <f t="shared" si="18"/>
        <v>0.83263946711074099</v>
      </c>
    </row>
    <row r="195" spans="1:43" x14ac:dyDescent="0.75">
      <c r="A195" s="4" t="s">
        <v>223</v>
      </c>
      <c r="B195" s="22">
        <v>608</v>
      </c>
      <c r="C195" s="22">
        <v>2.073</v>
      </c>
      <c r="D195" s="22">
        <v>7.8E-2</v>
      </c>
      <c r="E195" s="22">
        <v>846</v>
      </c>
      <c r="F195" s="20">
        <v>144.09221902017299</v>
      </c>
      <c r="G195" s="22">
        <v>5.2536074456526798</v>
      </c>
      <c r="H195" s="18">
        <v>4.7199999999999999E-2</v>
      </c>
      <c r="I195" s="15">
        <v>8.0872436462298605E-3</v>
      </c>
      <c r="J195" s="24">
        <v>0.19456000000000001</v>
      </c>
      <c r="K195" s="18">
        <v>4.5100000000000001E-2</v>
      </c>
      <c r="L195" s="15">
        <v>2.1096479611773999E-3</v>
      </c>
      <c r="M195" s="18">
        <v>6.94E-3</v>
      </c>
      <c r="N195" s="16">
        <v>2.53032647569438E-4</v>
      </c>
      <c r="O195" s="24">
        <v>0.31730000000000003</v>
      </c>
      <c r="P195" s="10">
        <v>44.6</v>
      </c>
      <c r="Q195" s="6">
        <v>1.6153485979506199</v>
      </c>
      <c r="R195" s="6">
        <v>1.9019972907648099</v>
      </c>
      <c r="S195" s="10">
        <v>44.7</v>
      </c>
      <c r="T195" s="6">
        <v>2.0356516300981502</v>
      </c>
      <c r="U195" s="6">
        <v>2.2637419650306301</v>
      </c>
      <c r="V195" s="10">
        <v>60</v>
      </c>
      <c r="W195" s="6">
        <v>579.52103409989502</v>
      </c>
      <c r="X195" s="6">
        <v>580.80469977352004</v>
      </c>
      <c r="Y195" s="6">
        <v>0.22371364653244499</v>
      </c>
      <c r="Z195" s="6">
        <v>25.6666666666667</v>
      </c>
      <c r="AA195" s="7">
        <v>44.6</v>
      </c>
      <c r="AB195" s="7">
        <v>1.6153485979506199</v>
      </c>
      <c r="AC195" s="7">
        <v>1.9019972907648099</v>
      </c>
      <c r="AD195" s="13">
        <v>44.6</v>
      </c>
      <c r="AE195" s="6">
        <v>1.6439589693484</v>
      </c>
      <c r="AF195" s="13">
        <v>44.5</v>
      </c>
      <c r="AG195" s="6">
        <v>1.7230576192110501</v>
      </c>
      <c r="AH195" s="13">
        <v>44.5</v>
      </c>
      <c r="AI195" s="6">
        <v>576.29442070369896</v>
      </c>
      <c r="AJ195" s="6">
        <v>4.0000000000000002E-4</v>
      </c>
      <c r="AK195" s="6">
        <v>2.8999999999999998E-3</v>
      </c>
      <c r="AL195" s="33">
        <f t="shared" si="13"/>
        <v>44.6</v>
      </c>
      <c r="AM195" s="33">
        <f t="shared" si="14"/>
        <v>1.6153485979506199</v>
      </c>
      <c r="AN195" s="29">
        <f t="shared" si="15"/>
        <v>608</v>
      </c>
      <c r="AO195" s="29">
        <f t="shared" si="16"/>
        <v>2.073</v>
      </c>
      <c r="AP195" s="29">
        <f t="shared" si="17"/>
        <v>7.8E-2</v>
      </c>
      <c r="AQ195" s="34">
        <f t="shared" si="18"/>
        <v>0.482392667631452</v>
      </c>
    </row>
    <row r="196" spans="1:43" x14ac:dyDescent="0.75">
      <c r="A196" s="4" t="s">
        <v>224</v>
      </c>
      <c r="B196" s="22">
        <v>120.8</v>
      </c>
      <c r="C196" s="22">
        <v>1.2789999999999999</v>
      </c>
      <c r="D196" s="22">
        <v>3.9E-2</v>
      </c>
      <c r="E196" s="22">
        <v>197</v>
      </c>
      <c r="F196" s="20">
        <v>132.10039630118899</v>
      </c>
      <c r="G196" s="22">
        <v>5.6079772887985797</v>
      </c>
      <c r="H196" s="18">
        <v>5.1400000000000001E-2</v>
      </c>
      <c r="I196" s="15">
        <v>2.72177232376359E-2</v>
      </c>
      <c r="J196" s="24">
        <v>0.22928999999999999</v>
      </c>
      <c r="K196" s="18">
        <v>5.3199999999999997E-2</v>
      </c>
      <c r="L196" s="15">
        <v>3.9453809223445003E-3</v>
      </c>
      <c r="M196" s="18">
        <v>7.5700000000000003E-3</v>
      </c>
      <c r="N196" s="16">
        <v>3.21364577736874E-4</v>
      </c>
      <c r="O196" s="24">
        <v>0.18336</v>
      </c>
      <c r="P196" s="10">
        <v>48.6</v>
      </c>
      <c r="Q196" s="6">
        <v>2.0658586051888199</v>
      </c>
      <c r="R196" s="6">
        <v>2.3379212948393202</v>
      </c>
      <c r="S196" s="10">
        <v>52.5</v>
      </c>
      <c r="T196" s="6">
        <v>3.80623115086967</v>
      </c>
      <c r="U196" s="6">
        <v>3.9788215786017198</v>
      </c>
      <c r="V196" s="10">
        <v>190</v>
      </c>
      <c r="W196" s="6">
        <v>426.47476116108101</v>
      </c>
      <c r="X196" s="6">
        <v>426.56377902170902</v>
      </c>
      <c r="Y196" s="6">
        <v>7.4285714285714297</v>
      </c>
      <c r="Z196" s="6">
        <v>74.421052631578902</v>
      </c>
      <c r="AA196" s="7">
        <v>48.6</v>
      </c>
      <c r="AB196" s="7">
        <v>2.0658586051888199</v>
      </c>
      <c r="AC196" s="7">
        <v>2.3379212948393202</v>
      </c>
      <c r="AD196" s="13">
        <v>48.3</v>
      </c>
      <c r="AE196" s="6">
        <v>2.1060915879022701</v>
      </c>
      <c r="AF196" s="13">
        <v>48.3</v>
      </c>
      <c r="AG196" s="6">
        <v>2.2753715243561099</v>
      </c>
      <c r="AH196" s="13">
        <v>48.5</v>
      </c>
      <c r="AI196" s="6">
        <v>404.75856393336699</v>
      </c>
      <c r="AJ196" s="6">
        <v>5.5999999999999999E-3</v>
      </c>
      <c r="AK196" s="6">
        <v>7.4999999999999997E-3</v>
      </c>
      <c r="AL196" s="33">
        <f t="shared" si="13"/>
        <v>48.6</v>
      </c>
      <c r="AM196" s="33">
        <f t="shared" si="14"/>
        <v>2.0658586051888199</v>
      </c>
      <c r="AN196" s="29">
        <f t="shared" si="15"/>
        <v>120.8</v>
      </c>
      <c r="AO196" s="29">
        <f t="shared" si="16"/>
        <v>1.2789999999999999</v>
      </c>
      <c r="AP196" s="29">
        <f t="shared" si="17"/>
        <v>3.9E-2</v>
      </c>
      <c r="AQ196" s="34">
        <f t="shared" si="18"/>
        <v>0.78186082877247853</v>
      </c>
    </row>
    <row r="197" spans="1:43" x14ac:dyDescent="0.75">
      <c r="A197" s="4" t="s">
        <v>225</v>
      </c>
      <c r="B197" s="22">
        <v>478</v>
      </c>
      <c r="C197" s="22">
        <v>6.93</v>
      </c>
      <c r="D197" s="22">
        <v>0.24</v>
      </c>
      <c r="E197" s="22">
        <v>5450</v>
      </c>
      <c r="F197" s="20">
        <v>18.6219739292365</v>
      </c>
      <c r="G197" s="22">
        <v>0.70261282305378003</v>
      </c>
      <c r="H197" s="18">
        <v>5.2499999999999998E-2</v>
      </c>
      <c r="I197" s="15">
        <v>2.2698018723528099E-3</v>
      </c>
      <c r="J197" s="24">
        <v>0.39132</v>
      </c>
      <c r="K197" s="18">
        <v>0.38700000000000001</v>
      </c>
      <c r="L197" s="15">
        <v>1.5667071828838901E-2</v>
      </c>
      <c r="M197" s="18">
        <v>5.3699999999999998E-2</v>
      </c>
      <c r="N197" s="16">
        <v>2.0261175717119599E-3</v>
      </c>
      <c r="O197" s="24">
        <v>0.64546999999999999</v>
      </c>
      <c r="P197" s="10">
        <v>337</v>
      </c>
      <c r="Q197" s="6">
        <v>12.5871324932632</v>
      </c>
      <c r="R197" s="6">
        <v>14.613806963470701</v>
      </c>
      <c r="S197" s="10">
        <v>332.1</v>
      </c>
      <c r="T197" s="6">
        <v>11.464179529967099</v>
      </c>
      <c r="U197" s="6">
        <v>13.1310247489308</v>
      </c>
      <c r="V197" s="10">
        <v>300</v>
      </c>
      <c r="W197" s="6">
        <v>91.622325001864198</v>
      </c>
      <c r="X197" s="6">
        <v>94.651415865419906</v>
      </c>
      <c r="Y197" s="6">
        <v>-1.4754591990364201</v>
      </c>
      <c r="Z197" s="6">
        <v>-12.3333333333333</v>
      </c>
      <c r="AA197" s="7">
        <v>337</v>
      </c>
      <c r="AB197" s="7">
        <v>12.5871324932632</v>
      </c>
      <c r="AC197" s="7">
        <v>14.613806963470701</v>
      </c>
      <c r="AD197" s="13">
        <v>337</v>
      </c>
      <c r="AE197" s="6">
        <v>12.5871324932632</v>
      </c>
      <c r="AF197" s="13">
        <v>328</v>
      </c>
      <c r="AG197" s="6">
        <v>11.953960109324299</v>
      </c>
      <c r="AH197" s="13">
        <v>265</v>
      </c>
      <c r="AI197" s="6">
        <v>86.009426452844295</v>
      </c>
      <c r="AJ197" s="6">
        <v>1.6000000000000001E-3</v>
      </c>
      <c r="AK197" s="6">
        <v>1.1000000000000001E-3</v>
      </c>
      <c r="AL197" s="33">
        <f t="shared" ref="AL197:AL260" si="19">AA197</f>
        <v>337</v>
      </c>
      <c r="AM197" s="33">
        <f t="shared" ref="AM197:AM260" si="20">AB197</f>
        <v>12.5871324932632</v>
      </c>
      <c r="AN197" s="29">
        <f t="shared" ref="AN197:AN260" si="21">B197</f>
        <v>478</v>
      </c>
      <c r="AO197" s="29">
        <f t="shared" ref="AO197:AO260" si="22">C197</f>
        <v>6.93</v>
      </c>
      <c r="AP197" s="29">
        <f t="shared" ref="AP197:AP260" si="23">D197</f>
        <v>0.24</v>
      </c>
      <c r="AQ197" s="34">
        <f t="shared" ref="AQ197:AQ260" si="24">1/AO197</f>
        <v>0.14430014430014432</v>
      </c>
    </row>
    <row r="198" spans="1:43" x14ac:dyDescent="0.75">
      <c r="A198" s="4" t="s">
        <v>226</v>
      </c>
      <c r="B198" s="22">
        <v>1360</v>
      </c>
      <c r="C198" s="22">
        <v>0.96299999999999997</v>
      </c>
      <c r="D198" s="22">
        <v>7.3999999999999996E-2</v>
      </c>
      <c r="E198" s="22">
        <v>3050</v>
      </c>
      <c r="F198" s="20">
        <v>139.47001394700101</v>
      </c>
      <c r="G198" s="22">
        <v>5.1617659753899998</v>
      </c>
      <c r="H198" s="18">
        <v>7.4300000000000005E-2</v>
      </c>
      <c r="I198" s="15">
        <v>5.5034161090680702E-3</v>
      </c>
      <c r="J198" s="24">
        <v>0.58931999999999995</v>
      </c>
      <c r="K198" s="18">
        <v>7.2900000000000006E-2</v>
      </c>
      <c r="L198" s="15">
        <v>3.6128554529761998E-3</v>
      </c>
      <c r="M198" s="18">
        <v>7.1700000000000002E-3</v>
      </c>
      <c r="N198" s="16">
        <v>2.6536071085222698E-4</v>
      </c>
      <c r="O198" s="24">
        <v>-0.27937000000000001</v>
      </c>
      <c r="P198" s="10">
        <v>46.1</v>
      </c>
      <c r="Q198" s="6">
        <v>1.68559173680324</v>
      </c>
      <c r="R198" s="6">
        <v>1.9791176811259099</v>
      </c>
      <c r="S198" s="10">
        <v>71.400000000000006</v>
      </c>
      <c r="T198" s="6">
        <v>3.4301000800811701</v>
      </c>
      <c r="U198" s="6">
        <v>3.7678568199219802</v>
      </c>
      <c r="V198" s="10">
        <v>1000</v>
      </c>
      <c r="W198" s="6">
        <v>98.079175607755602</v>
      </c>
      <c r="X198" s="6">
        <v>98.091089225845195</v>
      </c>
      <c r="Y198" s="6">
        <v>35.434173669467803</v>
      </c>
      <c r="Z198" s="6">
        <v>95.39</v>
      </c>
      <c r="AA198" s="7" t="s">
        <v>35</v>
      </c>
      <c r="AB198" s="7" t="s">
        <v>35</v>
      </c>
      <c r="AC198" s="7" t="s">
        <v>35</v>
      </c>
      <c r="AD198" s="13">
        <v>44.5</v>
      </c>
      <c r="AE198" s="6">
        <v>1.7464534071023401</v>
      </c>
      <c r="AF198" s="13">
        <v>44.5</v>
      </c>
      <c r="AG198" s="6">
        <v>2.5762058456910699</v>
      </c>
      <c r="AH198" s="13">
        <v>46.1</v>
      </c>
      <c r="AI198" s="6">
        <v>8.4471923085107594</v>
      </c>
      <c r="AJ198" s="6">
        <v>3.5099999999999999E-2</v>
      </c>
      <c r="AK198" s="6">
        <v>6.4000000000000003E-3</v>
      </c>
      <c r="AL198" s="33" t="str">
        <f t="shared" si="19"/>
        <v>Discordant</v>
      </c>
      <c r="AM198" s="33" t="str">
        <f t="shared" si="20"/>
        <v>Discordant</v>
      </c>
      <c r="AN198" s="29">
        <f t="shared" si="21"/>
        <v>1360</v>
      </c>
      <c r="AO198" s="29">
        <f t="shared" si="22"/>
        <v>0.96299999999999997</v>
      </c>
      <c r="AP198" s="29">
        <f t="shared" si="23"/>
        <v>7.3999999999999996E-2</v>
      </c>
      <c r="AQ198" s="34">
        <f t="shared" si="24"/>
        <v>1.0384215991692627</v>
      </c>
    </row>
    <row r="199" spans="1:43" x14ac:dyDescent="0.75">
      <c r="A199" s="4" t="s">
        <v>227</v>
      </c>
      <c r="B199" s="22">
        <v>555</v>
      </c>
      <c r="C199" s="22">
        <v>1.002</v>
      </c>
      <c r="D199" s="22">
        <v>4.4999999999999998E-2</v>
      </c>
      <c r="E199" s="22">
        <v>3750</v>
      </c>
      <c r="F199" s="20">
        <v>29.385836027035001</v>
      </c>
      <c r="G199" s="22">
        <v>1.07343356469967</v>
      </c>
      <c r="H199" s="18">
        <v>4.9299999999999997E-2</v>
      </c>
      <c r="I199" s="15">
        <v>2.7861316337016101E-3</v>
      </c>
      <c r="J199" s="24">
        <v>0.48121000000000003</v>
      </c>
      <c r="K199" s="18">
        <v>0.23050000000000001</v>
      </c>
      <c r="L199" s="15">
        <v>9.1387146690603497E-3</v>
      </c>
      <c r="M199" s="18">
        <v>3.4029999999999998E-2</v>
      </c>
      <c r="N199" s="16">
        <v>1.2430799713550099E-3</v>
      </c>
      <c r="O199" s="24">
        <v>0.40203</v>
      </c>
      <c r="P199" s="10">
        <v>215.7</v>
      </c>
      <c r="Q199" s="6">
        <v>7.73277360762581</v>
      </c>
      <c r="R199" s="6">
        <v>9.0985879247234696</v>
      </c>
      <c r="S199" s="10">
        <v>210.5</v>
      </c>
      <c r="T199" s="6">
        <v>7.5241122989248899</v>
      </c>
      <c r="U199" s="6">
        <v>8.6654648589092904</v>
      </c>
      <c r="V199" s="10">
        <v>157</v>
      </c>
      <c r="W199" s="6">
        <v>108.9867050876</v>
      </c>
      <c r="X199" s="6">
        <v>111.04707790086501</v>
      </c>
      <c r="Y199" s="6">
        <v>-2.4703087885985702</v>
      </c>
      <c r="Z199" s="6">
        <v>-37.388535031847098</v>
      </c>
      <c r="AA199" s="7">
        <v>215.7</v>
      </c>
      <c r="AB199" s="7">
        <v>7.73277360762581</v>
      </c>
      <c r="AC199" s="7">
        <v>9.0985879247234696</v>
      </c>
      <c r="AD199" s="13">
        <v>215.7</v>
      </c>
      <c r="AE199" s="6">
        <v>7.8184012219119499</v>
      </c>
      <c r="AF199" s="13">
        <v>211.2</v>
      </c>
      <c r="AG199" s="6">
        <v>7.4955530741121903</v>
      </c>
      <c r="AH199" s="13">
        <v>164</v>
      </c>
      <c r="AI199" s="6">
        <v>100.70643914790899</v>
      </c>
      <c r="AJ199" s="6">
        <v>-1E-4</v>
      </c>
      <c r="AK199" s="6">
        <v>2E-3</v>
      </c>
      <c r="AL199" s="33">
        <f t="shared" si="19"/>
        <v>215.7</v>
      </c>
      <c r="AM199" s="33">
        <f t="shared" si="20"/>
        <v>7.73277360762581</v>
      </c>
      <c r="AN199" s="29">
        <f t="shared" si="21"/>
        <v>555</v>
      </c>
      <c r="AO199" s="29">
        <f t="shared" si="22"/>
        <v>1.002</v>
      </c>
      <c r="AP199" s="29">
        <f t="shared" si="23"/>
        <v>4.4999999999999998E-2</v>
      </c>
      <c r="AQ199" s="34">
        <f t="shared" si="24"/>
        <v>0.99800399201596801</v>
      </c>
    </row>
    <row r="200" spans="1:43" x14ac:dyDescent="0.75">
      <c r="A200" s="4" t="s">
        <v>228</v>
      </c>
      <c r="B200" s="22">
        <v>563</v>
      </c>
      <c r="C200" s="22">
        <v>4.5199999999999996</v>
      </c>
      <c r="D200" s="22">
        <v>0.71</v>
      </c>
      <c r="E200" s="22">
        <v>13000</v>
      </c>
      <c r="F200" s="20">
        <v>10.604453870625701</v>
      </c>
      <c r="G200" s="22">
        <v>0.40420310078712002</v>
      </c>
      <c r="H200" s="18">
        <v>6.0400000000000002E-2</v>
      </c>
      <c r="I200" s="15">
        <v>1.72222824412436E-3</v>
      </c>
      <c r="J200" s="24">
        <v>0.21812999999999999</v>
      </c>
      <c r="K200" s="18">
        <v>0.78300000000000003</v>
      </c>
      <c r="L200" s="15">
        <v>3.3955051654945098E-2</v>
      </c>
      <c r="M200" s="18">
        <v>9.4299999999999995E-2</v>
      </c>
      <c r="N200" s="16">
        <v>3.5943720317184601E-3</v>
      </c>
      <c r="O200" s="24">
        <v>0.61319000000000001</v>
      </c>
      <c r="P200" s="10">
        <v>581</v>
      </c>
      <c r="Q200" s="6">
        <v>21.090312457398301</v>
      </c>
      <c r="R200" s="6">
        <v>24.544216770145599</v>
      </c>
      <c r="S200" s="10">
        <v>586</v>
      </c>
      <c r="T200" s="6">
        <v>19.412089775525502</v>
      </c>
      <c r="U200" s="6">
        <v>21.871976298422801</v>
      </c>
      <c r="V200" s="10">
        <v>605</v>
      </c>
      <c r="W200" s="6">
        <v>63.458642725840697</v>
      </c>
      <c r="X200" s="6">
        <v>68.472931247342103</v>
      </c>
      <c r="Y200" s="6">
        <v>0.85324232081911999</v>
      </c>
      <c r="Z200" s="6">
        <v>3.96694214876034</v>
      </c>
      <c r="AA200" s="7">
        <v>581</v>
      </c>
      <c r="AB200" s="7">
        <v>21.090312457398301</v>
      </c>
      <c r="AC200" s="7">
        <v>24.544216770145599</v>
      </c>
      <c r="AD200" s="13">
        <v>579</v>
      </c>
      <c r="AE200" s="6">
        <v>21.415001273656099</v>
      </c>
      <c r="AF200" s="13">
        <v>565</v>
      </c>
      <c r="AG200" s="6">
        <v>18.707571447225899</v>
      </c>
      <c r="AH200" s="13">
        <v>512</v>
      </c>
      <c r="AI200" s="6">
        <v>53.061241378296998</v>
      </c>
      <c r="AJ200" s="6">
        <v>3.3999999999999998E-3</v>
      </c>
      <c r="AK200" s="6">
        <v>1.6000000000000001E-3</v>
      </c>
      <c r="AL200" s="33">
        <f t="shared" si="19"/>
        <v>581</v>
      </c>
      <c r="AM200" s="33">
        <f t="shared" si="20"/>
        <v>21.090312457398301</v>
      </c>
      <c r="AN200" s="29">
        <f t="shared" si="21"/>
        <v>563</v>
      </c>
      <c r="AO200" s="29">
        <f t="shared" si="22"/>
        <v>4.5199999999999996</v>
      </c>
      <c r="AP200" s="29">
        <f t="shared" si="23"/>
        <v>0.71</v>
      </c>
      <c r="AQ200" s="34">
        <f t="shared" si="24"/>
        <v>0.22123893805309736</v>
      </c>
    </row>
    <row r="201" spans="1:43" x14ac:dyDescent="0.75">
      <c r="A201" s="4" t="s">
        <v>229</v>
      </c>
      <c r="B201" s="22">
        <v>314</v>
      </c>
      <c r="C201" s="22">
        <v>3.12</v>
      </c>
      <c r="D201" s="22">
        <v>0.12</v>
      </c>
      <c r="E201" s="22">
        <v>4660</v>
      </c>
      <c r="F201" s="20">
        <v>17.9533213644524</v>
      </c>
      <c r="G201" s="22">
        <v>0.77480341805402198</v>
      </c>
      <c r="H201" s="18">
        <v>7.3899999999999993E-2</v>
      </c>
      <c r="I201" s="15">
        <v>6.1526187643304898E-3</v>
      </c>
      <c r="J201" s="24">
        <v>-0.47455000000000003</v>
      </c>
      <c r="K201" s="18">
        <v>0.59</v>
      </c>
      <c r="L201" s="15">
        <v>5.7554333294722398E-2</v>
      </c>
      <c r="M201" s="18">
        <v>5.57E-2</v>
      </c>
      <c r="N201" s="16">
        <v>2.4038198564784201E-3</v>
      </c>
      <c r="O201" s="24">
        <v>0.74975000000000003</v>
      </c>
      <c r="P201" s="10">
        <v>349</v>
      </c>
      <c r="Q201" s="6">
        <v>14.728419055434101</v>
      </c>
      <c r="R201" s="6">
        <v>16.6136107478879</v>
      </c>
      <c r="S201" s="10">
        <v>461</v>
      </c>
      <c r="T201" s="6">
        <v>35.504621320039497</v>
      </c>
      <c r="U201" s="6">
        <v>36.511453362376102</v>
      </c>
      <c r="V201" s="10">
        <v>940</v>
      </c>
      <c r="W201" s="6">
        <v>240.83139752478101</v>
      </c>
      <c r="X201" s="6">
        <v>246.28575880958101</v>
      </c>
      <c r="Y201" s="6">
        <v>24.295010845987001</v>
      </c>
      <c r="Z201" s="6">
        <v>62.872340425531902</v>
      </c>
      <c r="AA201" s="7" t="s">
        <v>35</v>
      </c>
      <c r="AB201" s="7" t="s">
        <v>35</v>
      </c>
      <c r="AC201" s="7" t="s">
        <v>35</v>
      </c>
      <c r="AD201" s="13">
        <v>341</v>
      </c>
      <c r="AE201" s="6">
        <v>14.330503406108001</v>
      </c>
      <c r="AF201" s="13">
        <v>341</v>
      </c>
      <c r="AG201" s="6">
        <v>16.026076721375102</v>
      </c>
      <c r="AH201" s="13">
        <v>344</v>
      </c>
      <c r="AI201" s="6">
        <v>204.13552859250001</v>
      </c>
      <c r="AJ201" s="6">
        <v>2.5000000000000001E-2</v>
      </c>
      <c r="AK201" s="6">
        <v>0.01</v>
      </c>
      <c r="AL201" s="33" t="str">
        <f t="shared" si="19"/>
        <v>Discordant</v>
      </c>
      <c r="AM201" s="33" t="str">
        <f t="shared" si="20"/>
        <v>Discordant</v>
      </c>
      <c r="AN201" s="29">
        <f t="shared" si="21"/>
        <v>314</v>
      </c>
      <c r="AO201" s="29">
        <f t="shared" si="22"/>
        <v>3.12</v>
      </c>
      <c r="AP201" s="29">
        <f t="shared" si="23"/>
        <v>0.12</v>
      </c>
      <c r="AQ201" s="34">
        <f t="shared" si="24"/>
        <v>0.32051282051282048</v>
      </c>
    </row>
    <row r="202" spans="1:43" x14ac:dyDescent="0.75">
      <c r="A202" s="4" t="s">
        <v>230</v>
      </c>
      <c r="B202" s="22">
        <v>1069</v>
      </c>
      <c r="C202" s="22">
        <v>0.95599999999999996</v>
      </c>
      <c r="D202" s="22">
        <v>3.4000000000000002E-2</v>
      </c>
      <c r="E202" s="22">
        <v>1832</v>
      </c>
      <c r="F202" s="20">
        <v>118.203309692671</v>
      </c>
      <c r="G202" s="22">
        <v>4.2651575837857099</v>
      </c>
      <c r="H202" s="18">
        <v>4.8099999999999997E-2</v>
      </c>
      <c r="I202" s="15">
        <v>4.6822184274710101E-3</v>
      </c>
      <c r="J202" s="24">
        <v>0.37463000000000002</v>
      </c>
      <c r="K202" s="18">
        <v>5.5899999999999998E-2</v>
      </c>
      <c r="L202" s="15">
        <v>2.5154581745876702E-3</v>
      </c>
      <c r="M202" s="18">
        <v>8.4600000000000005E-3</v>
      </c>
      <c r="N202" s="16">
        <v>3.0526415252367698E-4</v>
      </c>
      <c r="O202" s="24">
        <v>0.10056</v>
      </c>
      <c r="P202" s="10">
        <v>54.3</v>
      </c>
      <c r="Q202" s="6">
        <v>1.9496565818324501</v>
      </c>
      <c r="R202" s="6">
        <v>2.3010663756097198</v>
      </c>
      <c r="S202" s="10">
        <v>55.2</v>
      </c>
      <c r="T202" s="6">
        <v>2.4188453320818901</v>
      </c>
      <c r="U202" s="6">
        <v>2.7067887384406601</v>
      </c>
      <c r="V202" s="10">
        <v>100</v>
      </c>
      <c r="W202" s="6">
        <v>1700.3220116729101</v>
      </c>
      <c r="X202" s="6">
        <v>1712.95626317442</v>
      </c>
      <c r="Y202" s="6">
        <v>1.6304347826087</v>
      </c>
      <c r="Z202" s="6">
        <v>45.7</v>
      </c>
      <c r="AA202" s="7">
        <v>54.3</v>
      </c>
      <c r="AB202" s="7">
        <v>1.9496565818324501</v>
      </c>
      <c r="AC202" s="7">
        <v>2.3010663756097198</v>
      </c>
      <c r="AD202" s="13">
        <v>54.3</v>
      </c>
      <c r="AE202" s="6">
        <v>1.9772027683276601</v>
      </c>
      <c r="AF202" s="13">
        <v>54.2</v>
      </c>
      <c r="AG202" s="6">
        <v>2.0877769853445498</v>
      </c>
      <c r="AH202" s="13">
        <v>52.9</v>
      </c>
      <c r="AI202" s="6">
        <v>1698.99493579569</v>
      </c>
      <c r="AJ202" s="6">
        <v>1.2999999999999999E-3</v>
      </c>
      <c r="AK202" s="6">
        <v>3.0999999999999999E-3</v>
      </c>
      <c r="AL202" s="33">
        <f t="shared" si="19"/>
        <v>54.3</v>
      </c>
      <c r="AM202" s="33">
        <f t="shared" si="20"/>
        <v>1.9496565818324501</v>
      </c>
      <c r="AN202" s="29">
        <f t="shared" si="21"/>
        <v>1069</v>
      </c>
      <c r="AO202" s="29">
        <f t="shared" si="22"/>
        <v>0.95599999999999996</v>
      </c>
      <c r="AP202" s="29">
        <f t="shared" si="23"/>
        <v>3.4000000000000002E-2</v>
      </c>
      <c r="AQ202" s="34">
        <f t="shared" si="24"/>
        <v>1.0460251046025104</v>
      </c>
    </row>
    <row r="203" spans="1:43" x14ac:dyDescent="0.75">
      <c r="A203" s="4" t="s">
        <v>231</v>
      </c>
      <c r="B203" s="22">
        <v>683</v>
      </c>
      <c r="C203" s="22">
        <v>1.575</v>
      </c>
      <c r="D203" s="22">
        <v>5.3999999999999999E-2</v>
      </c>
      <c r="E203" s="22">
        <v>977</v>
      </c>
      <c r="F203" s="20">
        <v>138.50415512465401</v>
      </c>
      <c r="G203" s="22">
        <v>5.2344330464111204</v>
      </c>
      <c r="H203" s="18">
        <v>4.9700000000000001E-2</v>
      </c>
      <c r="I203" s="15">
        <v>7.7790572776819198E-3</v>
      </c>
      <c r="J203" s="24">
        <v>0.14341999999999999</v>
      </c>
      <c r="K203" s="18">
        <v>4.9299999999999997E-2</v>
      </c>
      <c r="L203" s="15">
        <v>2.7918526330914998E-3</v>
      </c>
      <c r="M203" s="18">
        <v>7.2199999999999999E-3</v>
      </c>
      <c r="N203" s="16">
        <v>2.7286261961653702E-4</v>
      </c>
      <c r="O203" s="24">
        <v>0.32494000000000001</v>
      </c>
      <c r="P203" s="10">
        <v>46.3</v>
      </c>
      <c r="Q203" s="6">
        <v>1.7552262448414599</v>
      </c>
      <c r="R203" s="6">
        <v>2.0424135467667002</v>
      </c>
      <c r="S203" s="10">
        <v>48.8</v>
      </c>
      <c r="T203" s="6">
        <v>2.66157025570566</v>
      </c>
      <c r="U203" s="6">
        <v>2.8716542196829602</v>
      </c>
      <c r="V203" s="10">
        <v>160</v>
      </c>
      <c r="W203" s="6">
        <v>220.74650053888101</v>
      </c>
      <c r="X203" s="6">
        <v>221.272359937288</v>
      </c>
      <c r="Y203" s="6">
        <v>5.1229508196721296</v>
      </c>
      <c r="Z203" s="6">
        <v>71.0625</v>
      </c>
      <c r="AA203" s="7">
        <v>46.3</v>
      </c>
      <c r="AB203" s="7">
        <v>1.7552262448414599</v>
      </c>
      <c r="AC203" s="7">
        <v>2.0424135467667002</v>
      </c>
      <c r="AD203" s="13">
        <v>46.2</v>
      </c>
      <c r="AE203" s="6">
        <v>1.7552262448414599</v>
      </c>
      <c r="AF203" s="13">
        <v>46.2</v>
      </c>
      <c r="AG203" s="6">
        <v>1.90034897480886</v>
      </c>
      <c r="AH203" s="13">
        <v>46</v>
      </c>
      <c r="AI203" s="6">
        <v>203.51672351470799</v>
      </c>
      <c r="AJ203" s="6">
        <v>3.5000000000000001E-3</v>
      </c>
      <c r="AK203" s="6">
        <v>4.4000000000000003E-3</v>
      </c>
      <c r="AL203" s="33">
        <f t="shared" si="19"/>
        <v>46.3</v>
      </c>
      <c r="AM203" s="33">
        <f t="shared" si="20"/>
        <v>1.7552262448414599</v>
      </c>
      <c r="AN203" s="29">
        <f t="shared" si="21"/>
        <v>683</v>
      </c>
      <c r="AO203" s="29">
        <f t="shared" si="22"/>
        <v>1.575</v>
      </c>
      <c r="AP203" s="29">
        <f t="shared" si="23"/>
        <v>5.3999999999999999E-2</v>
      </c>
      <c r="AQ203" s="34">
        <f t="shared" si="24"/>
        <v>0.63492063492063489</v>
      </c>
    </row>
    <row r="204" spans="1:43" x14ac:dyDescent="0.75">
      <c r="A204" s="4" t="s">
        <v>232</v>
      </c>
      <c r="B204" s="22">
        <v>245.3</v>
      </c>
      <c r="C204" s="22">
        <v>1.159</v>
      </c>
      <c r="D204" s="22">
        <v>7.3999999999999996E-2</v>
      </c>
      <c r="E204" s="22">
        <v>6110</v>
      </c>
      <c r="F204" s="20">
        <v>9.1996320147194108</v>
      </c>
      <c r="G204" s="22">
        <v>0.37492538433993899</v>
      </c>
      <c r="H204" s="18">
        <v>6.0400000000000002E-2</v>
      </c>
      <c r="I204" s="15">
        <v>2.4197902156878198E-3</v>
      </c>
      <c r="J204" s="24">
        <v>0.24471999999999999</v>
      </c>
      <c r="K204" s="18">
        <v>0.90200000000000002</v>
      </c>
      <c r="L204" s="15">
        <v>3.91099706985314E-2</v>
      </c>
      <c r="M204" s="18">
        <v>0.1087</v>
      </c>
      <c r="N204" s="16">
        <v>4.4300021144915696E-3</v>
      </c>
      <c r="O204" s="24">
        <v>0.82001999999999997</v>
      </c>
      <c r="P204" s="10">
        <v>665</v>
      </c>
      <c r="Q204" s="6">
        <v>25.5432268722694</v>
      </c>
      <c r="R204" s="6">
        <v>29.2657113344987</v>
      </c>
      <c r="S204" s="10">
        <v>651</v>
      </c>
      <c r="T204" s="6">
        <v>20.7755801843299</v>
      </c>
      <c r="U204" s="6">
        <v>23.453286474207498</v>
      </c>
      <c r="V204" s="10">
        <v>609</v>
      </c>
      <c r="W204" s="6">
        <v>82.575244320093901</v>
      </c>
      <c r="X204" s="6">
        <v>85.721691632045307</v>
      </c>
      <c r="Y204" s="6">
        <v>-2.15053763440861</v>
      </c>
      <c r="Z204" s="6">
        <v>-9.1954022988505795</v>
      </c>
      <c r="AA204" s="7">
        <v>665</v>
      </c>
      <c r="AB204" s="7">
        <v>25.5432268722694</v>
      </c>
      <c r="AC204" s="7">
        <v>29.2657113344987</v>
      </c>
      <c r="AD204" s="13">
        <v>664</v>
      </c>
      <c r="AE204" s="6">
        <v>25.5432268722694</v>
      </c>
      <c r="AF204" s="13">
        <v>640</v>
      </c>
      <c r="AG204" s="6">
        <v>20.422481044072999</v>
      </c>
      <c r="AH204" s="13">
        <v>562</v>
      </c>
      <c r="AI204" s="6">
        <v>77.261568548167602</v>
      </c>
      <c r="AJ204" s="6">
        <v>1.6999999999999999E-3</v>
      </c>
      <c r="AK204" s="6">
        <v>1.2999999999999999E-3</v>
      </c>
      <c r="AL204" s="33">
        <f t="shared" si="19"/>
        <v>665</v>
      </c>
      <c r="AM204" s="33">
        <f t="shared" si="20"/>
        <v>25.5432268722694</v>
      </c>
      <c r="AN204" s="29">
        <f t="shared" si="21"/>
        <v>245.3</v>
      </c>
      <c r="AO204" s="29">
        <f t="shared" si="22"/>
        <v>1.159</v>
      </c>
      <c r="AP204" s="29">
        <f t="shared" si="23"/>
        <v>7.3999999999999996E-2</v>
      </c>
      <c r="AQ204" s="34">
        <f t="shared" si="24"/>
        <v>0.86281276962899045</v>
      </c>
    </row>
    <row r="205" spans="1:43" x14ac:dyDescent="0.75">
      <c r="A205" s="4" t="s">
        <v>233</v>
      </c>
      <c r="B205" s="22">
        <v>885</v>
      </c>
      <c r="C205" s="22">
        <v>1.478</v>
      </c>
      <c r="D205" s="22">
        <v>4.5999999999999999E-2</v>
      </c>
      <c r="E205" s="22">
        <v>1227</v>
      </c>
      <c r="F205" s="20">
        <v>136.98630136986301</v>
      </c>
      <c r="G205" s="22">
        <v>4.9952829723827001</v>
      </c>
      <c r="H205" s="18">
        <v>0.05</v>
      </c>
      <c r="I205" s="15">
        <v>6.40068787947402E-3</v>
      </c>
      <c r="J205" s="24">
        <v>0.3402</v>
      </c>
      <c r="K205" s="18">
        <v>5.0200000000000002E-2</v>
      </c>
      <c r="L205" s="15">
        <v>2.1014195012895301E-3</v>
      </c>
      <c r="M205" s="18">
        <v>7.3000000000000001E-3</v>
      </c>
      <c r="N205" s="16">
        <v>2.66198629598274E-4</v>
      </c>
      <c r="O205" s="24">
        <v>0.47597</v>
      </c>
      <c r="P205" s="10">
        <v>46.9</v>
      </c>
      <c r="Q205" s="6">
        <v>1.7092469300937001</v>
      </c>
      <c r="R205" s="6">
        <v>2.0090507652843699</v>
      </c>
      <c r="S205" s="10">
        <v>49.7</v>
      </c>
      <c r="T205" s="6">
        <v>2.0193582154353602</v>
      </c>
      <c r="U205" s="6">
        <v>2.29804567558836</v>
      </c>
      <c r="V205" s="10">
        <v>187</v>
      </c>
      <c r="W205" s="6">
        <v>157.19572321519601</v>
      </c>
      <c r="X205" s="6">
        <v>157.767368858911</v>
      </c>
      <c r="Y205" s="6">
        <v>5.6338028169014098</v>
      </c>
      <c r="Z205" s="6">
        <v>74.919786096256701</v>
      </c>
      <c r="AA205" s="7">
        <v>46.9</v>
      </c>
      <c r="AB205" s="7">
        <v>1.7092469300937001</v>
      </c>
      <c r="AC205" s="7">
        <v>2.0090507652843699</v>
      </c>
      <c r="AD205" s="13">
        <v>46.7</v>
      </c>
      <c r="AE205" s="6">
        <v>1.7092469300937001</v>
      </c>
      <c r="AF205" s="13">
        <v>46.7</v>
      </c>
      <c r="AG205" s="6">
        <v>1.8707371814999301</v>
      </c>
      <c r="AH205" s="13">
        <v>46.5</v>
      </c>
      <c r="AI205" s="6">
        <v>150.00018789037699</v>
      </c>
      <c r="AJ205" s="6">
        <v>4.0000000000000001E-3</v>
      </c>
      <c r="AK205" s="6">
        <v>2.2000000000000001E-3</v>
      </c>
      <c r="AL205" s="33">
        <f t="shared" si="19"/>
        <v>46.9</v>
      </c>
      <c r="AM205" s="33">
        <f t="shared" si="20"/>
        <v>1.7092469300937001</v>
      </c>
      <c r="AN205" s="29">
        <f t="shared" si="21"/>
        <v>885</v>
      </c>
      <c r="AO205" s="29">
        <f t="shared" si="22"/>
        <v>1.478</v>
      </c>
      <c r="AP205" s="29">
        <f t="shared" si="23"/>
        <v>4.5999999999999999E-2</v>
      </c>
      <c r="AQ205" s="34">
        <f t="shared" si="24"/>
        <v>0.67658998646820023</v>
      </c>
    </row>
    <row r="206" spans="1:43" x14ac:dyDescent="0.75">
      <c r="A206" s="4" t="s">
        <v>234</v>
      </c>
      <c r="B206" s="22">
        <v>2540</v>
      </c>
      <c r="C206" s="22">
        <v>1.58</v>
      </c>
      <c r="D206" s="22">
        <v>0.12</v>
      </c>
      <c r="E206" s="22">
        <v>4740</v>
      </c>
      <c r="F206" s="20">
        <v>132.802124833997</v>
      </c>
      <c r="G206" s="22">
        <v>4.9121592985086098</v>
      </c>
      <c r="H206" s="18">
        <v>6.4299999999999996E-2</v>
      </c>
      <c r="I206" s="15">
        <v>3.9488485178157898E-3</v>
      </c>
      <c r="J206" s="24">
        <v>0.29719000000000001</v>
      </c>
      <c r="K206" s="18">
        <v>6.6299999999999998E-2</v>
      </c>
      <c r="L206" s="15">
        <v>3.6869451280022998E-3</v>
      </c>
      <c r="M206" s="18">
        <v>7.5300000000000002E-3</v>
      </c>
      <c r="N206" s="16">
        <v>2.7852385316880701E-4</v>
      </c>
      <c r="O206" s="24">
        <v>0.13924</v>
      </c>
      <c r="P206" s="10">
        <v>48.3</v>
      </c>
      <c r="Q206" s="6">
        <v>1.77982322962529</v>
      </c>
      <c r="R206" s="6">
        <v>2.0864661303132599</v>
      </c>
      <c r="S206" s="10">
        <v>65.099999999999994</v>
      </c>
      <c r="T206" s="6">
        <v>3.52251822264251</v>
      </c>
      <c r="U206" s="6">
        <v>3.8005237402132002</v>
      </c>
      <c r="V206" s="10">
        <v>710</v>
      </c>
      <c r="W206" s="6">
        <v>85.9546924434527</v>
      </c>
      <c r="X206" s="6">
        <v>85.984254353139406</v>
      </c>
      <c r="Y206" s="6">
        <v>25.806451612903199</v>
      </c>
      <c r="Z206" s="6">
        <v>93.197183098591594</v>
      </c>
      <c r="AA206" s="7" t="s">
        <v>35</v>
      </c>
      <c r="AB206" s="7" t="s">
        <v>35</v>
      </c>
      <c r="AC206" s="7" t="s">
        <v>35</v>
      </c>
      <c r="AD206" s="13">
        <v>47.3</v>
      </c>
      <c r="AE206" s="6">
        <v>1.8099560018723699</v>
      </c>
      <c r="AF206" s="13">
        <v>47.3</v>
      </c>
      <c r="AG206" s="6">
        <v>2.3862385942836002</v>
      </c>
      <c r="AH206" s="13">
        <v>48.3</v>
      </c>
      <c r="AI206" s="6">
        <v>8.8396964341849404</v>
      </c>
      <c r="AJ206" s="6">
        <v>2.1999999999999999E-2</v>
      </c>
      <c r="AK206" s="6">
        <v>5.7000000000000002E-3</v>
      </c>
      <c r="AL206" s="33" t="str">
        <f t="shared" si="19"/>
        <v>Discordant</v>
      </c>
      <c r="AM206" s="33" t="str">
        <f t="shared" si="20"/>
        <v>Discordant</v>
      </c>
      <c r="AN206" s="29">
        <f t="shared" si="21"/>
        <v>2540</v>
      </c>
      <c r="AO206" s="29">
        <f t="shared" si="22"/>
        <v>1.58</v>
      </c>
      <c r="AP206" s="29">
        <f t="shared" si="23"/>
        <v>0.12</v>
      </c>
      <c r="AQ206" s="34">
        <f t="shared" si="24"/>
        <v>0.63291139240506322</v>
      </c>
    </row>
    <row r="207" spans="1:43" x14ac:dyDescent="0.75">
      <c r="A207" s="4" t="s">
        <v>334</v>
      </c>
      <c r="B207" s="22">
        <v>424</v>
      </c>
      <c r="C207" s="22">
        <v>2.77</v>
      </c>
      <c r="D207" s="22">
        <v>0.32</v>
      </c>
      <c r="E207" s="22">
        <v>6540</v>
      </c>
      <c r="F207" s="20">
        <v>15.1975683890578</v>
      </c>
      <c r="G207" s="22">
        <v>0.63123512239805601</v>
      </c>
      <c r="H207" s="18">
        <v>6.3500000000000001E-2</v>
      </c>
      <c r="I207" s="15">
        <v>2.7702024147885401E-3</v>
      </c>
      <c r="J207" s="24">
        <v>0.7671</v>
      </c>
      <c r="K207" s="18">
        <v>0.56899999999999995</v>
      </c>
      <c r="L207" s="15">
        <v>2.26979324082612E-2</v>
      </c>
      <c r="M207" s="18">
        <v>6.5799999999999997E-2</v>
      </c>
      <c r="N207" s="16">
        <v>2.7330208353395198E-3</v>
      </c>
      <c r="O207" s="24">
        <v>0.44508999999999999</v>
      </c>
      <c r="P207" s="10">
        <v>411</v>
      </c>
      <c r="Q207" s="6">
        <v>16.5551180917778</v>
      </c>
      <c r="R207" s="6">
        <v>18.840724226063099</v>
      </c>
      <c r="S207" s="10">
        <v>457</v>
      </c>
      <c r="T207" s="6">
        <v>14.501278747674499</v>
      </c>
      <c r="U207" s="6">
        <v>16.719532199195701</v>
      </c>
      <c r="V207" s="10">
        <v>705</v>
      </c>
      <c r="W207" s="6">
        <v>195.95634809269399</v>
      </c>
      <c r="X207" s="6">
        <v>205.50887665155901</v>
      </c>
      <c r="Y207" s="6">
        <v>10.065645514223201</v>
      </c>
      <c r="Z207" s="6">
        <v>41.702127659574501</v>
      </c>
      <c r="AA207" s="7">
        <v>411</v>
      </c>
      <c r="AB207" s="7">
        <v>16.5551180917778</v>
      </c>
      <c r="AC207" s="7">
        <v>18.840724226063099</v>
      </c>
      <c r="AD207" s="13">
        <v>406</v>
      </c>
      <c r="AE207" s="6">
        <v>16.944820300985999</v>
      </c>
      <c r="AF207" s="13">
        <v>405</v>
      </c>
      <c r="AG207" s="6">
        <v>16.521231349925401</v>
      </c>
      <c r="AH207" s="13">
        <v>396</v>
      </c>
      <c r="AI207" s="6">
        <v>188.52608137291</v>
      </c>
      <c r="AJ207" s="6">
        <v>1.0999999999999999E-2</v>
      </c>
      <c r="AK207" s="6">
        <v>3.7000000000000002E-3</v>
      </c>
      <c r="AL207" s="33">
        <f t="shared" si="19"/>
        <v>411</v>
      </c>
      <c r="AM207" s="33">
        <f t="shared" si="20"/>
        <v>16.5551180917778</v>
      </c>
      <c r="AN207" s="29">
        <f t="shared" si="21"/>
        <v>424</v>
      </c>
      <c r="AO207" s="29">
        <f t="shared" si="22"/>
        <v>2.77</v>
      </c>
      <c r="AP207" s="29">
        <f t="shared" si="23"/>
        <v>0.32</v>
      </c>
      <c r="AQ207" s="34">
        <f t="shared" si="24"/>
        <v>0.36101083032490977</v>
      </c>
    </row>
    <row r="208" spans="1:43" x14ac:dyDescent="0.75">
      <c r="A208" s="4" t="s">
        <v>235</v>
      </c>
      <c r="B208" s="22">
        <v>864</v>
      </c>
      <c r="C208" s="22">
        <v>1.716</v>
      </c>
      <c r="D208" s="22">
        <v>4.9000000000000002E-2</v>
      </c>
      <c r="E208" s="22">
        <v>1078</v>
      </c>
      <c r="F208" s="20">
        <v>142.45014245014201</v>
      </c>
      <c r="G208" s="22">
        <v>5.9266173959867299</v>
      </c>
      <c r="H208" s="18">
        <v>4.8300000000000003E-2</v>
      </c>
      <c r="I208" s="15">
        <v>6.9468852125843597E-3</v>
      </c>
      <c r="J208" s="24">
        <v>0.26061000000000001</v>
      </c>
      <c r="K208" s="18">
        <v>4.65E-2</v>
      </c>
      <c r="L208" s="15">
        <v>2.3575330586229201E-3</v>
      </c>
      <c r="M208" s="18">
        <v>7.0200000000000002E-3</v>
      </c>
      <c r="N208" s="16">
        <v>2.9206607592118498E-4</v>
      </c>
      <c r="O208" s="24">
        <v>0.44623000000000002</v>
      </c>
      <c r="P208" s="10">
        <v>45.1</v>
      </c>
      <c r="Q208" s="6">
        <v>1.8618470306089001</v>
      </c>
      <c r="R208" s="6">
        <v>2.1208328142977702</v>
      </c>
      <c r="S208" s="10">
        <v>46.1</v>
      </c>
      <c r="T208" s="6">
        <v>2.2800266625919599</v>
      </c>
      <c r="U208" s="6">
        <v>2.4976413346658299</v>
      </c>
      <c r="V208" s="10">
        <v>100</v>
      </c>
      <c r="W208" s="6">
        <v>730.41236038813202</v>
      </c>
      <c r="X208" s="6">
        <v>732.77338173726196</v>
      </c>
      <c r="Y208" s="6">
        <v>2.16919739696311</v>
      </c>
      <c r="Z208" s="6">
        <v>54.9</v>
      </c>
      <c r="AA208" s="7">
        <v>45.1</v>
      </c>
      <c r="AB208" s="7">
        <v>1.8618470306089001</v>
      </c>
      <c r="AC208" s="7">
        <v>2.1208328142977702</v>
      </c>
      <c r="AD208" s="13">
        <v>45</v>
      </c>
      <c r="AE208" s="6">
        <v>1.9005116062227001</v>
      </c>
      <c r="AF208" s="13">
        <v>45</v>
      </c>
      <c r="AG208" s="6">
        <v>1.99282502546768</v>
      </c>
      <c r="AH208" s="13">
        <v>44.2</v>
      </c>
      <c r="AI208" s="6">
        <v>726.72854162180897</v>
      </c>
      <c r="AJ208" s="6">
        <v>1.6999999999999999E-3</v>
      </c>
      <c r="AK208" s="6">
        <v>3.3999999999999998E-3</v>
      </c>
      <c r="AL208" s="33">
        <f t="shared" si="19"/>
        <v>45.1</v>
      </c>
      <c r="AM208" s="33">
        <f t="shared" si="20"/>
        <v>1.8618470306089001</v>
      </c>
      <c r="AN208" s="29">
        <f t="shared" si="21"/>
        <v>864</v>
      </c>
      <c r="AO208" s="29">
        <f t="shared" si="22"/>
        <v>1.716</v>
      </c>
      <c r="AP208" s="29">
        <f t="shared" si="23"/>
        <v>4.9000000000000002E-2</v>
      </c>
      <c r="AQ208" s="34">
        <f t="shared" si="24"/>
        <v>0.58275058275058278</v>
      </c>
    </row>
    <row r="209" spans="1:43" x14ac:dyDescent="0.75">
      <c r="A209" s="4" t="s">
        <v>236</v>
      </c>
      <c r="B209" s="22">
        <v>1002</v>
      </c>
      <c r="C209" s="22">
        <v>1.4139999999999999</v>
      </c>
      <c r="D209" s="22">
        <v>7.2999999999999995E-2</v>
      </c>
      <c r="E209" s="22">
        <v>321700</v>
      </c>
      <c r="F209" s="20">
        <v>2.0202020202020199</v>
      </c>
      <c r="G209" s="22">
        <v>7.9355200163980497E-2</v>
      </c>
      <c r="H209" s="18">
        <v>0.1772</v>
      </c>
      <c r="I209" s="15">
        <v>2.5817528969127698E-3</v>
      </c>
      <c r="J209" s="24">
        <v>0.74521000000000004</v>
      </c>
      <c r="K209" s="18">
        <v>12.21</v>
      </c>
      <c r="L209" s="15">
        <v>0.48233766662059202</v>
      </c>
      <c r="M209" s="18">
        <v>0.495</v>
      </c>
      <c r="N209" s="16">
        <v>1.94440079201793E-2</v>
      </c>
      <c r="O209" s="24">
        <v>0.85668999999999995</v>
      </c>
      <c r="P209" s="10">
        <v>2591</v>
      </c>
      <c r="Q209" s="6">
        <v>83.630204539018806</v>
      </c>
      <c r="R209" s="6">
        <v>96.544965194671803</v>
      </c>
      <c r="S209" s="10">
        <v>2618</v>
      </c>
      <c r="T209" s="6">
        <v>36.670976052570097</v>
      </c>
      <c r="U209" s="6">
        <v>42.363267053576003</v>
      </c>
      <c r="V209" s="10">
        <v>2623</v>
      </c>
      <c r="W209" s="6">
        <v>24.5853524262828</v>
      </c>
      <c r="X209" s="6">
        <v>31.0118796987372</v>
      </c>
      <c r="Y209" s="6">
        <v>1.0313216195569199</v>
      </c>
      <c r="Z209" s="6">
        <v>1.2199771254289</v>
      </c>
      <c r="AA209" s="7">
        <v>2623</v>
      </c>
      <c r="AB209" s="7">
        <v>24.5853524262828</v>
      </c>
      <c r="AC209" s="7">
        <v>31.0118796987372</v>
      </c>
      <c r="AD209" s="13">
        <v>2600</v>
      </c>
      <c r="AE209" s="6">
        <v>96.414698626496403</v>
      </c>
      <c r="AF209" s="13">
        <v>2552</v>
      </c>
      <c r="AG209" s="6">
        <v>47.798749823067197</v>
      </c>
      <c r="AH209" s="13">
        <v>2522</v>
      </c>
      <c r="AI209" s="6">
        <v>29.445399537525901</v>
      </c>
      <c r="AJ209" s="6">
        <v>1.17E-2</v>
      </c>
      <c r="AK209" s="6">
        <v>6.7999999999999996E-3</v>
      </c>
      <c r="AL209" s="33">
        <f t="shared" si="19"/>
        <v>2623</v>
      </c>
      <c r="AM209" s="33">
        <f t="shared" si="20"/>
        <v>24.5853524262828</v>
      </c>
      <c r="AN209" s="29">
        <f t="shared" si="21"/>
        <v>1002</v>
      </c>
      <c r="AO209" s="29">
        <f t="shared" si="22"/>
        <v>1.4139999999999999</v>
      </c>
      <c r="AP209" s="29">
        <f t="shared" si="23"/>
        <v>7.2999999999999995E-2</v>
      </c>
      <c r="AQ209" s="34">
        <f t="shared" si="24"/>
        <v>0.70721357850070721</v>
      </c>
    </row>
    <row r="210" spans="1:43" x14ac:dyDescent="0.75">
      <c r="A210" s="4" t="s">
        <v>237</v>
      </c>
      <c r="B210" s="22">
        <v>248.9</v>
      </c>
      <c r="C210" s="22">
        <v>0.998</v>
      </c>
      <c r="D210" s="22">
        <v>4.2000000000000003E-2</v>
      </c>
      <c r="E210" s="22">
        <v>1755</v>
      </c>
      <c r="F210" s="20">
        <v>27.3224043715847</v>
      </c>
      <c r="G210" s="22">
        <v>1.11864199679432</v>
      </c>
      <c r="H210" s="18">
        <v>5.1700000000000003E-2</v>
      </c>
      <c r="I210" s="15">
        <v>5.2100551319066504E-3</v>
      </c>
      <c r="J210" s="24">
        <v>4.8668999999999997E-2</v>
      </c>
      <c r="K210" s="18">
        <v>0.26</v>
      </c>
      <c r="L210" s="15">
        <v>1.3335121896705699E-2</v>
      </c>
      <c r="M210" s="18">
        <v>3.6600000000000001E-2</v>
      </c>
      <c r="N210" s="16">
        <v>1.4984880732258001E-3</v>
      </c>
      <c r="O210" s="24">
        <v>0.61016999999999999</v>
      </c>
      <c r="P210" s="10">
        <v>231.5</v>
      </c>
      <c r="Q210" s="6">
        <v>9.3456759861279295</v>
      </c>
      <c r="R210" s="6">
        <v>10.6677952401598</v>
      </c>
      <c r="S210" s="10">
        <v>234</v>
      </c>
      <c r="T210" s="6">
        <v>10.7938756092161</v>
      </c>
      <c r="U210" s="6">
        <v>11.7868639380345</v>
      </c>
      <c r="V210" s="10">
        <v>250</v>
      </c>
      <c r="W210" s="6">
        <v>270.00010474691601</v>
      </c>
      <c r="X210" s="6">
        <v>271.741876868063</v>
      </c>
      <c r="Y210" s="6">
        <v>1.0683760683760699</v>
      </c>
      <c r="Z210" s="6">
        <v>7.3999999999999897</v>
      </c>
      <c r="AA210" s="7">
        <v>231.5</v>
      </c>
      <c r="AB210" s="7">
        <v>9.3456759861279295</v>
      </c>
      <c r="AC210" s="7">
        <v>10.6677952401598</v>
      </c>
      <c r="AD210" s="13">
        <v>231.1</v>
      </c>
      <c r="AE210" s="6">
        <v>9.3456759861279295</v>
      </c>
      <c r="AF210" s="13">
        <v>227.8</v>
      </c>
      <c r="AG210" s="6">
        <v>9.0750135353744597</v>
      </c>
      <c r="AH210" s="13">
        <v>196</v>
      </c>
      <c r="AI210" s="6">
        <v>260.27620821609003</v>
      </c>
      <c r="AJ210" s="6">
        <v>2E-3</v>
      </c>
      <c r="AK210" s="6">
        <v>3.3E-3</v>
      </c>
      <c r="AL210" s="33">
        <f t="shared" si="19"/>
        <v>231.5</v>
      </c>
      <c r="AM210" s="33">
        <f t="shared" si="20"/>
        <v>9.3456759861279295</v>
      </c>
      <c r="AN210" s="29">
        <f t="shared" si="21"/>
        <v>248.9</v>
      </c>
      <c r="AO210" s="29">
        <f t="shared" si="22"/>
        <v>0.998</v>
      </c>
      <c r="AP210" s="29">
        <f t="shared" si="23"/>
        <v>4.2000000000000003E-2</v>
      </c>
      <c r="AQ210" s="34">
        <f t="shared" si="24"/>
        <v>1.002004008016032</v>
      </c>
    </row>
    <row r="211" spans="1:43" x14ac:dyDescent="0.75">
      <c r="A211" s="4" t="s">
        <v>238</v>
      </c>
      <c r="B211" s="22">
        <v>800</v>
      </c>
      <c r="C211" s="22">
        <v>1.7929999999999999</v>
      </c>
      <c r="D211" s="22">
        <v>9.5000000000000001E-2</v>
      </c>
      <c r="E211" s="22">
        <v>7910</v>
      </c>
      <c r="F211" s="20">
        <v>19.6078431372549</v>
      </c>
      <c r="G211" s="22">
        <v>0.75029263660251699</v>
      </c>
      <c r="H211" s="18">
        <v>5.3900000000000003E-2</v>
      </c>
      <c r="I211" s="15">
        <v>1.8099448310305299E-3</v>
      </c>
      <c r="J211" s="24">
        <v>0.44148999999999999</v>
      </c>
      <c r="K211" s="18">
        <v>0.378</v>
      </c>
      <c r="L211" s="15">
        <v>1.50912604125698E-2</v>
      </c>
      <c r="M211" s="18">
        <v>5.0999999999999997E-2</v>
      </c>
      <c r="N211" s="16">
        <v>1.9515111478031501E-3</v>
      </c>
      <c r="O211" s="24">
        <v>0.6804</v>
      </c>
      <c r="P211" s="10">
        <v>321</v>
      </c>
      <c r="Q211" s="6">
        <v>11.8330680615851</v>
      </c>
      <c r="R211" s="6">
        <v>13.784069581114201</v>
      </c>
      <c r="S211" s="10">
        <v>325.3</v>
      </c>
      <c r="T211" s="6">
        <v>11.137212567454</v>
      </c>
      <c r="U211" s="6">
        <v>12.793038247780601</v>
      </c>
      <c r="V211" s="10">
        <v>361</v>
      </c>
      <c r="W211" s="6">
        <v>84.165548710022605</v>
      </c>
      <c r="X211" s="6">
        <v>89.070537574670297</v>
      </c>
      <c r="Y211" s="6">
        <v>1.32185674761759</v>
      </c>
      <c r="Z211" s="6">
        <v>11.0803324099723</v>
      </c>
      <c r="AA211" s="7">
        <v>321</v>
      </c>
      <c r="AB211" s="7">
        <v>11.8330680615851</v>
      </c>
      <c r="AC211" s="7">
        <v>13.784069581114201</v>
      </c>
      <c r="AD211" s="13">
        <v>320</v>
      </c>
      <c r="AE211" s="6">
        <v>11.8330680615851</v>
      </c>
      <c r="AF211" s="13">
        <v>314.39999999999998</v>
      </c>
      <c r="AG211" s="6">
        <v>11.2584609859721</v>
      </c>
      <c r="AH211" s="13">
        <v>275</v>
      </c>
      <c r="AI211" s="6">
        <v>77.982149173122806</v>
      </c>
      <c r="AJ211" s="6">
        <v>2.5999999999999999E-3</v>
      </c>
      <c r="AK211" s="6">
        <v>1.4E-3</v>
      </c>
      <c r="AL211" s="33">
        <f t="shared" si="19"/>
        <v>321</v>
      </c>
      <c r="AM211" s="33">
        <f t="shared" si="20"/>
        <v>11.8330680615851</v>
      </c>
      <c r="AN211" s="29">
        <f t="shared" si="21"/>
        <v>800</v>
      </c>
      <c r="AO211" s="29">
        <f t="shared" si="22"/>
        <v>1.7929999999999999</v>
      </c>
      <c r="AP211" s="29">
        <f t="shared" si="23"/>
        <v>9.5000000000000001E-2</v>
      </c>
      <c r="AQ211" s="34">
        <f t="shared" si="24"/>
        <v>0.5577244841048522</v>
      </c>
    </row>
    <row r="212" spans="1:43" x14ac:dyDescent="0.75">
      <c r="A212" s="4" t="s">
        <v>239</v>
      </c>
      <c r="B212" s="22">
        <v>601</v>
      </c>
      <c r="C212" s="22">
        <v>1.5449999999999999</v>
      </c>
      <c r="D212" s="22">
        <v>7.8E-2</v>
      </c>
      <c r="E212" s="22">
        <v>720</v>
      </c>
      <c r="F212" s="20">
        <v>131.06159895150699</v>
      </c>
      <c r="G212" s="22">
        <v>4.8840351074993498</v>
      </c>
      <c r="H212" s="18">
        <v>4.4499999999999998E-2</v>
      </c>
      <c r="I212" s="15">
        <v>8.7348818010524101E-3</v>
      </c>
      <c r="J212" s="24">
        <v>0.41178999999999999</v>
      </c>
      <c r="K212" s="18">
        <v>4.65E-2</v>
      </c>
      <c r="L212" s="15">
        <v>2.44757882865904E-3</v>
      </c>
      <c r="M212" s="18">
        <v>7.6299999999999996E-3</v>
      </c>
      <c r="N212" s="16">
        <v>2.8433338344977899E-4</v>
      </c>
      <c r="O212" s="24">
        <v>1.4992E-2</v>
      </c>
      <c r="P212" s="10">
        <v>49</v>
      </c>
      <c r="Q212" s="6">
        <v>1.8277290445106</v>
      </c>
      <c r="R212" s="6">
        <v>2.1348583995246999</v>
      </c>
      <c r="S212" s="10">
        <v>46.1</v>
      </c>
      <c r="T212" s="6">
        <v>2.3698695285036799</v>
      </c>
      <c r="U212" s="6">
        <v>2.5799170987904501</v>
      </c>
      <c r="V212" s="10">
        <v>70</v>
      </c>
      <c r="W212" s="6">
        <v>150.46076271352101</v>
      </c>
      <c r="X212" s="6">
        <v>150.63835852057099</v>
      </c>
      <c r="Y212" s="6">
        <v>-6.2906724511930596</v>
      </c>
      <c r="Z212" s="6">
        <v>30</v>
      </c>
      <c r="AA212" s="7" t="s">
        <v>35</v>
      </c>
      <c r="AB212" s="7" t="s">
        <v>35</v>
      </c>
      <c r="AC212" s="7" t="s">
        <v>35</v>
      </c>
      <c r="AD212" s="13">
        <v>49.2</v>
      </c>
      <c r="AE212" s="6">
        <v>1.85909210641851</v>
      </c>
      <c r="AF212" s="13">
        <v>49.2</v>
      </c>
      <c r="AG212" s="6">
        <v>1.85316798540506</v>
      </c>
      <c r="AH212" s="13">
        <v>49.1</v>
      </c>
      <c r="AI212" s="6">
        <v>123.808240300614</v>
      </c>
      <c r="AJ212" s="6">
        <v>-3.2000000000000002E-3</v>
      </c>
      <c r="AK212" s="6">
        <v>4.1000000000000003E-3</v>
      </c>
      <c r="AL212" s="33" t="str">
        <f t="shared" si="19"/>
        <v>Discordant</v>
      </c>
      <c r="AM212" s="33" t="str">
        <f t="shared" si="20"/>
        <v>Discordant</v>
      </c>
      <c r="AN212" s="29">
        <f t="shared" si="21"/>
        <v>601</v>
      </c>
      <c r="AO212" s="29">
        <f t="shared" si="22"/>
        <v>1.5449999999999999</v>
      </c>
      <c r="AP212" s="29">
        <f t="shared" si="23"/>
        <v>7.8E-2</v>
      </c>
      <c r="AQ212" s="34">
        <f t="shared" si="24"/>
        <v>0.64724919093851141</v>
      </c>
    </row>
    <row r="213" spans="1:43" x14ac:dyDescent="0.75">
      <c r="A213" s="4" t="s">
        <v>240</v>
      </c>
      <c r="B213" s="22">
        <v>930</v>
      </c>
      <c r="C213" s="22">
        <v>4.08</v>
      </c>
      <c r="D213" s="22">
        <v>0.45</v>
      </c>
      <c r="E213" s="22">
        <v>31900</v>
      </c>
      <c r="F213" s="20">
        <v>6.6137566137566104</v>
      </c>
      <c r="G213" s="22">
        <v>0.286172713813725</v>
      </c>
      <c r="H213" s="18">
        <v>6.6799999999999998E-2</v>
      </c>
      <c r="I213" s="15">
        <v>9.47011765021116E-4</v>
      </c>
      <c r="J213" s="24">
        <v>-0.18703</v>
      </c>
      <c r="K213" s="18">
        <v>1.3919999999999999</v>
      </c>
      <c r="L213" s="15">
        <v>6.5937933912429803E-2</v>
      </c>
      <c r="M213" s="18">
        <v>0.1512</v>
      </c>
      <c r="N213" s="16">
        <v>6.5423203264896503E-3</v>
      </c>
      <c r="O213" s="24">
        <v>0.95138</v>
      </c>
      <c r="P213" s="10">
        <v>907</v>
      </c>
      <c r="Q213" s="6">
        <v>36.330029307394</v>
      </c>
      <c r="R213" s="6">
        <v>41.061148131034102</v>
      </c>
      <c r="S213" s="10">
        <v>883</v>
      </c>
      <c r="T213" s="6">
        <v>27.995088955222901</v>
      </c>
      <c r="U213" s="6">
        <v>31.017067221436399</v>
      </c>
      <c r="V213" s="10">
        <v>829</v>
      </c>
      <c r="W213" s="6">
        <v>28.9628764020825</v>
      </c>
      <c r="X213" s="6">
        <v>36.432363271980499</v>
      </c>
      <c r="Y213" s="6">
        <v>-2.7180067950169899</v>
      </c>
      <c r="Z213" s="6">
        <v>-9.4089264173703206</v>
      </c>
      <c r="AA213" s="7">
        <v>907</v>
      </c>
      <c r="AB213" s="7">
        <v>36.330029307394</v>
      </c>
      <c r="AC213" s="7">
        <v>41.061148131034102</v>
      </c>
      <c r="AD213" s="13">
        <v>906</v>
      </c>
      <c r="AE213" s="6">
        <v>36.733336759354003</v>
      </c>
      <c r="AF213" s="13">
        <v>877</v>
      </c>
      <c r="AG213" s="6">
        <v>28.835204275517899</v>
      </c>
      <c r="AH213" s="13">
        <v>810</v>
      </c>
      <c r="AI213" s="6">
        <v>27.2098550066389</v>
      </c>
      <c r="AJ213" s="6">
        <v>5.1000000000000004E-4</v>
      </c>
      <c r="AK213" s="6">
        <v>6.2E-4</v>
      </c>
      <c r="AL213" s="33">
        <f t="shared" si="19"/>
        <v>907</v>
      </c>
      <c r="AM213" s="33">
        <f t="shared" si="20"/>
        <v>36.330029307394</v>
      </c>
      <c r="AN213" s="29">
        <f t="shared" si="21"/>
        <v>930</v>
      </c>
      <c r="AO213" s="29">
        <f t="shared" si="22"/>
        <v>4.08</v>
      </c>
      <c r="AP213" s="29">
        <f t="shared" si="23"/>
        <v>0.45</v>
      </c>
      <c r="AQ213" s="34">
        <f t="shared" si="24"/>
        <v>0.24509803921568626</v>
      </c>
    </row>
    <row r="214" spans="1:43" x14ac:dyDescent="0.75">
      <c r="A214" s="4" t="s">
        <v>241</v>
      </c>
      <c r="B214" s="22">
        <v>168.7</v>
      </c>
      <c r="C214" s="22">
        <v>1.5009999999999999</v>
      </c>
      <c r="D214" s="22">
        <v>4.8000000000000001E-2</v>
      </c>
      <c r="E214" s="22">
        <v>2440</v>
      </c>
      <c r="F214" s="20">
        <v>13.440860215053799</v>
      </c>
      <c r="G214" s="22">
        <v>0.60450988531933603</v>
      </c>
      <c r="H214" s="18">
        <v>5.7200000000000001E-2</v>
      </c>
      <c r="I214" s="15">
        <v>4.3559821501557398E-3</v>
      </c>
      <c r="J214" s="24">
        <v>0.56749000000000005</v>
      </c>
      <c r="K214" s="18">
        <v>0.58199999999999996</v>
      </c>
      <c r="L214" s="15">
        <v>2.5048297731382702E-2</v>
      </c>
      <c r="M214" s="18">
        <v>7.4399999999999994E-2</v>
      </c>
      <c r="N214" s="16">
        <v>3.3461798388012402E-3</v>
      </c>
      <c r="O214" s="24">
        <v>0.79522000000000004</v>
      </c>
      <c r="P214" s="10">
        <v>462</v>
      </c>
      <c r="Q214" s="6">
        <v>20.1620113808934</v>
      </c>
      <c r="R214" s="6">
        <v>22.545239138435502</v>
      </c>
      <c r="S214" s="10">
        <v>465</v>
      </c>
      <c r="T214" s="6">
        <v>15.9337318876638</v>
      </c>
      <c r="U214" s="6">
        <v>18.032035279064399</v>
      </c>
      <c r="V214" s="10">
        <v>490</v>
      </c>
      <c r="W214" s="6">
        <v>179.21291117645401</v>
      </c>
      <c r="X214" s="6">
        <v>181.184796882032</v>
      </c>
      <c r="Y214" s="6">
        <v>0.64516129032257696</v>
      </c>
      <c r="Z214" s="6">
        <v>5.7142857142857197</v>
      </c>
      <c r="AA214" s="7">
        <v>462</v>
      </c>
      <c r="AB214" s="7">
        <v>20.1620113808934</v>
      </c>
      <c r="AC214" s="7">
        <v>22.545239138435502</v>
      </c>
      <c r="AD214" s="13">
        <v>461</v>
      </c>
      <c r="AE214" s="6">
        <v>20.1620113808934</v>
      </c>
      <c r="AF214" s="13">
        <v>447</v>
      </c>
      <c r="AG214" s="6">
        <v>17.053176005306302</v>
      </c>
      <c r="AH214" s="13">
        <v>385</v>
      </c>
      <c r="AI214" s="6">
        <v>175.710154892481</v>
      </c>
      <c r="AJ214" s="6">
        <v>3.5000000000000001E-3</v>
      </c>
      <c r="AK214" s="6">
        <v>1.6999999999999999E-3</v>
      </c>
      <c r="AL214" s="33">
        <f t="shared" si="19"/>
        <v>462</v>
      </c>
      <c r="AM214" s="33">
        <f t="shared" si="20"/>
        <v>20.1620113808934</v>
      </c>
      <c r="AN214" s="29">
        <f t="shared" si="21"/>
        <v>168.7</v>
      </c>
      <c r="AO214" s="29">
        <f t="shared" si="22"/>
        <v>1.5009999999999999</v>
      </c>
      <c r="AP214" s="29">
        <f t="shared" si="23"/>
        <v>4.8000000000000001E-2</v>
      </c>
      <c r="AQ214" s="34">
        <f t="shared" si="24"/>
        <v>0.66622251832111934</v>
      </c>
    </row>
    <row r="215" spans="1:43" x14ac:dyDescent="0.75">
      <c r="A215" s="4" t="s">
        <v>242</v>
      </c>
      <c r="B215" s="22">
        <v>642</v>
      </c>
      <c r="C215" s="22">
        <v>1.5640000000000001</v>
      </c>
      <c r="D215" s="22">
        <v>4.3999999999999997E-2</v>
      </c>
      <c r="E215" s="22">
        <v>5670</v>
      </c>
      <c r="F215" s="20">
        <v>19.379844961240298</v>
      </c>
      <c r="G215" s="22">
        <v>0.71599653928151596</v>
      </c>
      <c r="H215" s="18">
        <v>5.2299999999999999E-2</v>
      </c>
      <c r="I215" s="15">
        <v>2.1155299751507198E-3</v>
      </c>
      <c r="J215" s="24">
        <v>0.56279999999999997</v>
      </c>
      <c r="K215" s="18">
        <v>0.37069999999999997</v>
      </c>
      <c r="L215" s="15">
        <v>1.39629572442551E-2</v>
      </c>
      <c r="M215" s="18">
        <v>5.16E-2</v>
      </c>
      <c r="N215" s="16">
        <v>1.90638374562939E-3</v>
      </c>
      <c r="O215" s="24">
        <v>0.66835999999999995</v>
      </c>
      <c r="P215" s="10">
        <v>324.60000000000002</v>
      </c>
      <c r="Q215" s="6">
        <v>11.6295200370405</v>
      </c>
      <c r="R215" s="6">
        <v>13.650983162227501</v>
      </c>
      <c r="S215" s="10">
        <v>320.10000000000002</v>
      </c>
      <c r="T215" s="6">
        <v>10.350186410938401</v>
      </c>
      <c r="U215" s="6">
        <v>12.0682224173854</v>
      </c>
      <c r="V215" s="10">
        <v>294</v>
      </c>
      <c r="W215" s="6">
        <v>86.487181767881097</v>
      </c>
      <c r="X215" s="6">
        <v>89.747766400360305</v>
      </c>
      <c r="Y215" s="6">
        <v>-1.4058106841611999</v>
      </c>
      <c r="Z215" s="6">
        <v>-10.408163265306101</v>
      </c>
      <c r="AA215" s="7">
        <v>324.60000000000002</v>
      </c>
      <c r="AB215" s="7">
        <v>11.6295200370405</v>
      </c>
      <c r="AC215" s="7">
        <v>13.650983162227501</v>
      </c>
      <c r="AD215" s="13">
        <v>324.39999999999998</v>
      </c>
      <c r="AE215" s="6">
        <v>11.658510466261401</v>
      </c>
      <c r="AF215" s="13">
        <v>317.7</v>
      </c>
      <c r="AG215" s="6">
        <v>10.444893428904599</v>
      </c>
      <c r="AH215" s="13">
        <v>274</v>
      </c>
      <c r="AI215" s="6">
        <v>83.021428620269504</v>
      </c>
      <c r="AJ215" s="6">
        <v>1.06E-3</v>
      </c>
      <c r="AK215" s="6">
        <v>7.1000000000000002E-4</v>
      </c>
      <c r="AL215" s="33">
        <f t="shared" si="19"/>
        <v>324.60000000000002</v>
      </c>
      <c r="AM215" s="33">
        <f t="shared" si="20"/>
        <v>11.6295200370405</v>
      </c>
      <c r="AN215" s="29">
        <f t="shared" si="21"/>
        <v>642</v>
      </c>
      <c r="AO215" s="29">
        <f t="shared" si="22"/>
        <v>1.5640000000000001</v>
      </c>
      <c r="AP215" s="29">
        <f t="shared" si="23"/>
        <v>4.3999999999999997E-2</v>
      </c>
      <c r="AQ215" s="34">
        <f t="shared" si="24"/>
        <v>0.63938618925831203</v>
      </c>
    </row>
    <row r="216" spans="1:43" x14ac:dyDescent="0.75">
      <c r="A216" s="4" t="s">
        <v>243</v>
      </c>
      <c r="B216" s="22">
        <v>1470</v>
      </c>
      <c r="C216" s="22">
        <v>1.7</v>
      </c>
      <c r="D216" s="22">
        <v>0.14000000000000001</v>
      </c>
      <c r="E216" s="22">
        <v>1710</v>
      </c>
      <c r="F216" s="20">
        <v>139.86013986014001</v>
      </c>
      <c r="G216" s="22">
        <v>4.9657641319437298</v>
      </c>
      <c r="H216" s="18">
        <v>4.8300000000000003E-2</v>
      </c>
      <c r="I216" s="15">
        <v>4.79977698188564E-3</v>
      </c>
      <c r="J216" s="24">
        <v>2.7798E-2</v>
      </c>
      <c r="K216" s="18">
        <v>4.7500000000000001E-2</v>
      </c>
      <c r="L216" s="15">
        <v>1.9891342494914601E-3</v>
      </c>
      <c r="M216" s="18">
        <v>7.1500000000000001E-3</v>
      </c>
      <c r="N216" s="16">
        <v>2.5386227683529399E-4</v>
      </c>
      <c r="O216" s="24">
        <v>0.59836</v>
      </c>
      <c r="P216" s="10">
        <v>45.9</v>
      </c>
      <c r="Q216" s="6">
        <v>1.62786674352562</v>
      </c>
      <c r="R216" s="6">
        <v>1.9286490703283801</v>
      </c>
      <c r="S216" s="10">
        <v>47.1</v>
      </c>
      <c r="T216" s="6">
        <v>1.94697707488518</v>
      </c>
      <c r="U216" s="6">
        <v>2.2076092726177299</v>
      </c>
      <c r="V216" s="10">
        <v>108</v>
      </c>
      <c r="W216" s="6">
        <v>563.20282546790895</v>
      </c>
      <c r="X216" s="6">
        <v>566.94867614747102</v>
      </c>
      <c r="Y216" s="6">
        <v>2.5477707006369599</v>
      </c>
      <c r="Z216" s="6">
        <v>57.5</v>
      </c>
      <c r="AA216" s="7">
        <v>45.9</v>
      </c>
      <c r="AB216" s="7">
        <v>1.62786674352562</v>
      </c>
      <c r="AC216" s="7">
        <v>1.9286490703283801</v>
      </c>
      <c r="AD216" s="13">
        <v>45.9</v>
      </c>
      <c r="AE216" s="6">
        <v>1.62786674352562</v>
      </c>
      <c r="AF216" s="13">
        <v>45.8</v>
      </c>
      <c r="AG216" s="6">
        <v>1.74170311193626</v>
      </c>
      <c r="AH216" s="13">
        <v>44.8</v>
      </c>
      <c r="AI216" s="6">
        <v>561.67100294125601</v>
      </c>
      <c r="AJ216" s="6">
        <v>1.6999999999999999E-3</v>
      </c>
      <c r="AK216" s="6">
        <v>1.9E-3</v>
      </c>
      <c r="AL216" s="33">
        <f t="shared" si="19"/>
        <v>45.9</v>
      </c>
      <c r="AM216" s="33">
        <f t="shared" si="20"/>
        <v>1.62786674352562</v>
      </c>
      <c r="AN216" s="29">
        <f t="shared" si="21"/>
        <v>1470</v>
      </c>
      <c r="AO216" s="29">
        <f t="shared" si="22"/>
        <v>1.7</v>
      </c>
      <c r="AP216" s="29">
        <f t="shared" si="23"/>
        <v>0.14000000000000001</v>
      </c>
      <c r="AQ216" s="34">
        <f t="shared" si="24"/>
        <v>0.58823529411764708</v>
      </c>
    </row>
    <row r="217" spans="1:43" x14ac:dyDescent="0.75">
      <c r="A217" s="4" t="s">
        <v>244</v>
      </c>
      <c r="B217" s="22">
        <v>185.7</v>
      </c>
      <c r="C217" s="22">
        <v>1.2170000000000001</v>
      </c>
      <c r="D217" s="22">
        <v>2.8000000000000001E-2</v>
      </c>
      <c r="E217" s="22">
        <v>5810</v>
      </c>
      <c r="F217" s="20">
        <v>6.9252077562326901</v>
      </c>
      <c r="G217" s="22">
        <v>0.27284339228781102</v>
      </c>
      <c r="H217" s="18">
        <v>6.6600000000000006E-2</v>
      </c>
      <c r="I217" s="15">
        <v>2.62919988218654E-3</v>
      </c>
      <c r="J217" s="24">
        <v>0.38007999999999997</v>
      </c>
      <c r="K217" s="18">
        <v>1.32</v>
      </c>
      <c r="L217" s="15">
        <v>5.33328100140988E-2</v>
      </c>
      <c r="M217" s="18">
        <v>0.1444</v>
      </c>
      <c r="N217" s="16">
        <v>5.6891557962143796E-3</v>
      </c>
      <c r="O217" s="24">
        <v>0.82372000000000001</v>
      </c>
      <c r="P217" s="10">
        <v>869</v>
      </c>
      <c r="Q217" s="6">
        <v>32.097547649937603</v>
      </c>
      <c r="R217" s="6">
        <v>36.989006935065902</v>
      </c>
      <c r="S217" s="10">
        <v>853</v>
      </c>
      <c r="T217" s="6">
        <v>23.263138427721699</v>
      </c>
      <c r="U217" s="6">
        <v>26.676653787504801</v>
      </c>
      <c r="V217" s="10">
        <v>820</v>
      </c>
      <c r="W217" s="6">
        <v>79.538303154069496</v>
      </c>
      <c r="X217" s="6">
        <v>82.705254513282497</v>
      </c>
      <c r="Y217" s="6">
        <v>-1.87573270808909</v>
      </c>
      <c r="Z217" s="6">
        <v>-5.9756097560975698</v>
      </c>
      <c r="AA217" s="7">
        <v>869</v>
      </c>
      <c r="AB217" s="7">
        <v>32.097547649937603</v>
      </c>
      <c r="AC217" s="7">
        <v>36.989006935065902</v>
      </c>
      <c r="AD217" s="13">
        <v>868</v>
      </c>
      <c r="AE217" s="6">
        <v>32.097547649937603</v>
      </c>
      <c r="AF217" s="13">
        <v>842</v>
      </c>
      <c r="AG217" s="6">
        <v>23.5737271025891</v>
      </c>
      <c r="AH217" s="13">
        <v>783</v>
      </c>
      <c r="AI217" s="6">
        <v>77.5436758777184</v>
      </c>
      <c r="AJ217" s="6">
        <v>1.49E-3</v>
      </c>
      <c r="AK217" s="6">
        <v>8.8999999999999995E-4</v>
      </c>
      <c r="AL217" s="33">
        <f t="shared" si="19"/>
        <v>869</v>
      </c>
      <c r="AM217" s="33">
        <f t="shared" si="20"/>
        <v>32.097547649937603</v>
      </c>
      <c r="AN217" s="29">
        <f t="shared" si="21"/>
        <v>185.7</v>
      </c>
      <c r="AO217" s="29">
        <f t="shared" si="22"/>
        <v>1.2170000000000001</v>
      </c>
      <c r="AP217" s="29">
        <f t="shared" si="23"/>
        <v>2.8000000000000001E-2</v>
      </c>
      <c r="AQ217" s="34">
        <f t="shared" si="24"/>
        <v>0.82169268693508624</v>
      </c>
    </row>
    <row r="218" spans="1:43" x14ac:dyDescent="0.75">
      <c r="A218" s="4" t="s">
        <v>245</v>
      </c>
      <c r="B218" s="22">
        <v>519</v>
      </c>
      <c r="C218" s="22">
        <v>1.141</v>
      </c>
      <c r="D218" s="22">
        <v>3.9E-2</v>
      </c>
      <c r="E218" s="22">
        <v>619</v>
      </c>
      <c r="F218" s="20">
        <v>132.10039630118899</v>
      </c>
      <c r="G218" s="22">
        <v>4.8299069114330297</v>
      </c>
      <c r="H218" s="18">
        <v>4.9299999999999997E-2</v>
      </c>
      <c r="I218" s="15">
        <v>1.0766841435094999E-2</v>
      </c>
      <c r="J218" s="24">
        <v>0.36016999999999999</v>
      </c>
      <c r="K218" s="18">
        <v>5.11E-2</v>
      </c>
      <c r="L218" s="15">
        <v>2.4707893257216299E-3</v>
      </c>
      <c r="M218" s="18">
        <v>7.5700000000000003E-3</v>
      </c>
      <c r="N218" s="16">
        <v>2.76777332568979E-4</v>
      </c>
      <c r="O218" s="24">
        <v>0.12204</v>
      </c>
      <c r="P218" s="10">
        <v>48.6</v>
      </c>
      <c r="Q218" s="6">
        <v>1.78704554408462</v>
      </c>
      <c r="R218" s="6">
        <v>2.0956230531426998</v>
      </c>
      <c r="S218" s="10">
        <v>50.6</v>
      </c>
      <c r="T218" s="6">
        <v>2.3847795420731699</v>
      </c>
      <c r="U218" s="6">
        <v>2.6328264799117398</v>
      </c>
      <c r="V218" s="10">
        <v>140</v>
      </c>
      <c r="W218" s="6">
        <v>425.80368240606202</v>
      </c>
      <c r="X218" s="6">
        <v>426.36986805164901</v>
      </c>
      <c r="Y218" s="6">
        <v>3.9525691699604701</v>
      </c>
      <c r="Z218" s="6">
        <v>65.285714285714306</v>
      </c>
      <c r="AA218" s="7">
        <v>48.6</v>
      </c>
      <c r="AB218" s="7">
        <v>1.78704554408462</v>
      </c>
      <c r="AC218" s="7">
        <v>2.0956230531426998</v>
      </c>
      <c r="AD218" s="13">
        <v>48.5</v>
      </c>
      <c r="AE218" s="6">
        <v>1.78704554408462</v>
      </c>
      <c r="AF218" s="13">
        <v>48.5</v>
      </c>
      <c r="AG218" s="6">
        <v>1.95121845632178</v>
      </c>
      <c r="AH218" s="13">
        <v>48.8</v>
      </c>
      <c r="AI218" s="6">
        <v>418.336953938524</v>
      </c>
      <c r="AJ218" s="6">
        <v>2.8E-3</v>
      </c>
      <c r="AK218" s="6">
        <v>3.8999999999999998E-3</v>
      </c>
      <c r="AL218" s="33">
        <f t="shared" si="19"/>
        <v>48.6</v>
      </c>
      <c r="AM218" s="33">
        <f t="shared" si="20"/>
        <v>1.78704554408462</v>
      </c>
      <c r="AN218" s="29">
        <f t="shared" si="21"/>
        <v>519</v>
      </c>
      <c r="AO218" s="29">
        <f t="shared" si="22"/>
        <v>1.141</v>
      </c>
      <c r="AP218" s="29">
        <f t="shared" si="23"/>
        <v>3.9E-2</v>
      </c>
      <c r="AQ218" s="34">
        <f t="shared" si="24"/>
        <v>0.87642418930762489</v>
      </c>
    </row>
    <row r="219" spans="1:43" x14ac:dyDescent="0.75">
      <c r="A219" s="4" t="s">
        <v>246</v>
      </c>
      <c r="B219" s="22">
        <v>1320</v>
      </c>
      <c r="C219" s="22">
        <v>1.627</v>
      </c>
      <c r="D219" s="22">
        <v>9.4E-2</v>
      </c>
      <c r="E219" s="22">
        <v>1480</v>
      </c>
      <c r="F219" s="20">
        <v>130.89005235602099</v>
      </c>
      <c r="G219" s="22">
        <v>5.0956655653680896</v>
      </c>
      <c r="H219" s="18">
        <v>4.8099999999999997E-2</v>
      </c>
      <c r="I219" s="15">
        <v>5.6690786168531598E-3</v>
      </c>
      <c r="J219" s="24">
        <v>0.36234</v>
      </c>
      <c r="K219" s="18">
        <v>5.0299999999999997E-2</v>
      </c>
      <c r="L219" s="15">
        <v>2.7191092145958302E-3</v>
      </c>
      <c r="M219" s="18">
        <v>7.6400000000000001E-3</v>
      </c>
      <c r="N219" s="16">
        <v>2.9743196078430999E-4</v>
      </c>
      <c r="O219" s="24">
        <v>0.13385</v>
      </c>
      <c r="P219" s="10">
        <v>49.1</v>
      </c>
      <c r="Q219" s="6">
        <v>1.8936273605626299</v>
      </c>
      <c r="R219" s="6">
        <v>2.1922635534352102</v>
      </c>
      <c r="S219" s="10">
        <v>49.8</v>
      </c>
      <c r="T219" s="6">
        <v>2.63479636502076</v>
      </c>
      <c r="U219" s="6">
        <v>2.8548076320044</v>
      </c>
      <c r="V219" s="10">
        <v>90</v>
      </c>
      <c r="W219" s="6">
        <v>3791.5453476549701</v>
      </c>
      <c r="X219" s="6">
        <v>3811.7940575493699</v>
      </c>
      <c r="Y219" s="6">
        <v>1.40562248995984</v>
      </c>
      <c r="Z219" s="6">
        <v>45.4444444444444</v>
      </c>
      <c r="AA219" s="7">
        <v>49.1</v>
      </c>
      <c r="AB219" s="7">
        <v>1.8936273605626299</v>
      </c>
      <c r="AC219" s="7">
        <v>2.1922635534352102</v>
      </c>
      <c r="AD219" s="13">
        <v>49</v>
      </c>
      <c r="AE219" s="6">
        <v>1.92779007692004</v>
      </c>
      <c r="AF219" s="13">
        <v>49</v>
      </c>
      <c r="AG219" s="6">
        <v>2.0220538778990602</v>
      </c>
      <c r="AH219" s="13">
        <v>49.1</v>
      </c>
      <c r="AI219" s="6">
        <v>3790.4385895690298</v>
      </c>
      <c r="AJ219" s="6">
        <v>1.2999999999999999E-3</v>
      </c>
      <c r="AK219" s="6">
        <v>4.4999999999999997E-3</v>
      </c>
      <c r="AL219" s="33">
        <f t="shared" si="19"/>
        <v>49.1</v>
      </c>
      <c r="AM219" s="33">
        <f t="shared" si="20"/>
        <v>1.8936273605626299</v>
      </c>
      <c r="AN219" s="29">
        <f t="shared" si="21"/>
        <v>1320</v>
      </c>
      <c r="AO219" s="29">
        <f t="shared" si="22"/>
        <v>1.627</v>
      </c>
      <c r="AP219" s="29">
        <f t="shared" si="23"/>
        <v>9.4E-2</v>
      </c>
      <c r="AQ219" s="34">
        <f t="shared" si="24"/>
        <v>0.61462814996926862</v>
      </c>
    </row>
    <row r="220" spans="1:43" x14ac:dyDescent="0.75">
      <c r="A220" s="4" t="s">
        <v>247</v>
      </c>
      <c r="B220" s="22">
        <v>350</v>
      </c>
      <c r="C220" s="22">
        <v>1.31</v>
      </c>
      <c r="D220" s="22">
        <v>3.5999999999999997E-2</v>
      </c>
      <c r="E220" s="22">
        <v>1980</v>
      </c>
      <c r="F220" s="20">
        <v>28.248587570621499</v>
      </c>
      <c r="G220" s="22">
        <v>1.06070099771602</v>
      </c>
      <c r="H220" s="18">
        <v>5.0900000000000001E-2</v>
      </c>
      <c r="I220" s="15">
        <v>4.5638760356937298E-3</v>
      </c>
      <c r="J220" s="24">
        <v>6.9796999999999998E-2</v>
      </c>
      <c r="K220" s="18">
        <v>0.248</v>
      </c>
      <c r="L220" s="15">
        <v>1.0956527143214601E-2</v>
      </c>
      <c r="M220" s="18">
        <v>3.5400000000000001E-2</v>
      </c>
      <c r="N220" s="16">
        <v>1.3292280622978099E-3</v>
      </c>
      <c r="O220" s="24">
        <v>0.56230000000000002</v>
      </c>
      <c r="P220" s="10">
        <v>224.1</v>
      </c>
      <c r="Q220" s="6">
        <v>8.2916972242861195</v>
      </c>
      <c r="R220" s="6">
        <v>9.6728071668554794</v>
      </c>
      <c r="S220" s="10">
        <v>224.5</v>
      </c>
      <c r="T220" s="6">
        <v>9.0088658954681602</v>
      </c>
      <c r="U220" s="6">
        <v>10.0972412095084</v>
      </c>
      <c r="V220" s="10">
        <v>226</v>
      </c>
      <c r="W220" s="6">
        <v>215.87842889177</v>
      </c>
      <c r="X220" s="6">
        <v>217.60061463261499</v>
      </c>
      <c r="Y220" s="6">
        <v>0.17817371937638901</v>
      </c>
      <c r="Z220" s="6">
        <v>0.84070796460177599</v>
      </c>
      <c r="AA220" s="7">
        <v>224.1</v>
      </c>
      <c r="AB220" s="7">
        <v>8.2916972242861195</v>
      </c>
      <c r="AC220" s="7">
        <v>9.6728071668554794</v>
      </c>
      <c r="AD220" s="13">
        <v>223.7</v>
      </c>
      <c r="AE220" s="6">
        <v>8.2916972242861195</v>
      </c>
      <c r="AF220" s="13">
        <v>219.8</v>
      </c>
      <c r="AG220" s="6">
        <v>8.1445021163070095</v>
      </c>
      <c r="AH220" s="13">
        <v>180</v>
      </c>
      <c r="AI220" s="6">
        <v>211.06283439009101</v>
      </c>
      <c r="AJ220" s="6">
        <v>1.5E-3</v>
      </c>
      <c r="AK220" s="6">
        <v>2E-3</v>
      </c>
      <c r="AL220" s="33">
        <f t="shared" si="19"/>
        <v>224.1</v>
      </c>
      <c r="AM220" s="33">
        <f t="shared" si="20"/>
        <v>8.2916972242861195</v>
      </c>
      <c r="AN220" s="29">
        <f t="shared" si="21"/>
        <v>350</v>
      </c>
      <c r="AO220" s="29">
        <f t="shared" si="22"/>
        <v>1.31</v>
      </c>
      <c r="AP220" s="29">
        <f t="shared" si="23"/>
        <v>3.5999999999999997E-2</v>
      </c>
      <c r="AQ220" s="34">
        <f t="shared" si="24"/>
        <v>0.76335877862595414</v>
      </c>
    </row>
    <row r="221" spans="1:43" x14ac:dyDescent="0.75">
      <c r="A221" s="4" t="s">
        <v>248</v>
      </c>
      <c r="B221" s="22">
        <v>631</v>
      </c>
      <c r="C221" s="22">
        <v>1.7110000000000001</v>
      </c>
      <c r="D221" s="22">
        <v>9.9000000000000005E-2</v>
      </c>
      <c r="E221" s="22">
        <v>133500</v>
      </c>
      <c r="F221" s="20">
        <v>2.3474178403755901</v>
      </c>
      <c r="G221" s="22">
        <v>8.31694089737047E-2</v>
      </c>
      <c r="H221" s="18">
        <v>0.161</v>
      </c>
      <c r="I221" s="15">
        <v>1.5578565252394299E-3</v>
      </c>
      <c r="J221" s="24">
        <v>-0.15945000000000001</v>
      </c>
      <c r="K221" s="18">
        <v>9.4499999999999993</v>
      </c>
      <c r="L221" s="15">
        <v>0.37150307942868799</v>
      </c>
      <c r="M221" s="18">
        <v>0.42599999999999999</v>
      </c>
      <c r="N221" s="16">
        <v>1.5093251662912E-2</v>
      </c>
      <c r="O221" s="24">
        <v>0.86500999999999995</v>
      </c>
      <c r="P221" s="10">
        <v>2289</v>
      </c>
      <c r="Q221" s="6">
        <v>68.180083453113696</v>
      </c>
      <c r="R221" s="6">
        <v>80.887310166812497</v>
      </c>
      <c r="S221" s="10">
        <v>2381</v>
      </c>
      <c r="T221" s="6">
        <v>36.039548526593698</v>
      </c>
      <c r="U221" s="6">
        <v>41.587047057563701</v>
      </c>
      <c r="V221" s="10">
        <v>2464</v>
      </c>
      <c r="W221" s="6">
        <v>16.3160390920788</v>
      </c>
      <c r="X221" s="6">
        <v>25.681517858253098</v>
      </c>
      <c r="Y221" s="6">
        <v>3.8639227215455598</v>
      </c>
      <c r="Z221" s="6">
        <v>7.1022727272727302</v>
      </c>
      <c r="AA221" s="7">
        <v>2464</v>
      </c>
      <c r="AB221" s="7">
        <v>16.3160390920788</v>
      </c>
      <c r="AC221" s="7">
        <v>25.681517858253098</v>
      </c>
      <c r="AD221" s="13">
        <v>2258</v>
      </c>
      <c r="AE221" s="6">
        <v>70.291932536198999</v>
      </c>
      <c r="AF221" s="13">
        <v>2282</v>
      </c>
      <c r="AG221" s="6">
        <v>45.116782442908097</v>
      </c>
      <c r="AH221" s="13">
        <v>2304</v>
      </c>
      <c r="AI221" s="6">
        <v>31.674297650528001</v>
      </c>
      <c r="AJ221" s="6">
        <v>1.6199999999999999E-2</v>
      </c>
      <c r="AK221" s="6">
        <v>5.4000000000000003E-3</v>
      </c>
      <c r="AL221" s="33">
        <f t="shared" si="19"/>
        <v>2464</v>
      </c>
      <c r="AM221" s="33">
        <f t="shared" si="20"/>
        <v>16.3160390920788</v>
      </c>
      <c r="AN221" s="29">
        <f t="shared" si="21"/>
        <v>631</v>
      </c>
      <c r="AO221" s="29">
        <f t="shared" si="22"/>
        <v>1.7110000000000001</v>
      </c>
      <c r="AP221" s="29">
        <f t="shared" si="23"/>
        <v>9.9000000000000005E-2</v>
      </c>
      <c r="AQ221" s="34">
        <f t="shared" si="24"/>
        <v>0.58445353594389249</v>
      </c>
    </row>
    <row r="222" spans="1:43" x14ac:dyDescent="0.75">
      <c r="A222" s="4" t="s">
        <v>249</v>
      </c>
      <c r="B222" s="22">
        <v>494</v>
      </c>
      <c r="C222" s="22">
        <v>1.3320000000000001</v>
      </c>
      <c r="D222" s="22">
        <v>6.4000000000000001E-2</v>
      </c>
      <c r="E222" s="22">
        <v>790</v>
      </c>
      <c r="F222" s="20">
        <v>127.877237851662</v>
      </c>
      <c r="G222" s="22">
        <v>5.0551624419955603</v>
      </c>
      <c r="H222" s="18">
        <v>6.8000000000000005E-2</v>
      </c>
      <c r="I222" s="15">
        <v>1.38421266096872E-2</v>
      </c>
      <c r="J222" s="24">
        <v>-0.51129999999999998</v>
      </c>
      <c r="K222" s="18">
        <v>7.3999999999999996E-2</v>
      </c>
      <c r="L222" s="15">
        <v>8.9318431893982506E-3</v>
      </c>
      <c r="M222" s="18">
        <v>7.8200000000000006E-3</v>
      </c>
      <c r="N222" s="16">
        <v>3.0913531571788899E-4</v>
      </c>
      <c r="O222" s="24">
        <v>0.65798000000000001</v>
      </c>
      <c r="P222" s="10">
        <v>50.2</v>
      </c>
      <c r="Q222" s="6">
        <v>1.9583154394162099</v>
      </c>
      <c r="R222" s="6">
        <v>2.2611747105313298</v>
      </c>
      <c r="S222" s="10">
        <v>72</v>
      </c>
      <c r="T222" s="6">
        <v>8.3065418390163295</v>
      </c>
      <c r="U222" s="6">
        <v>8.4556838153123302</v>
      </c>
      <c r="V222" s="10">
        <v>670</v>
      </c>
      <c r="W222" s="6">
        <v>192.00712680568</v>
      </c>
      <c r="X222" s="6">
        <v>192.017848753305</v>
      </c>
      <c r="Y222" s="6">
        <v>30.2777777777778</v>
      </c>
      <c r="Z222" s="6">
        <v>92.507462686567195</v>
      </c>
      <c r="AA222" s="7" t="s">
        <v>35</v>
      </c>
      <c r="AB222" s="7" t="s">
        <v>35</v>
      </c>
      <c r="AC222" s="7" t="s">
        <v>35</v>
      </c>
      <c r="AD222" s="13">
        <v>48.8</v>
      </c>
      <c r="AE222" s="6">
        <v>1.8616469483379301</v>
      </c>
      <c r="AF222" s="13">
        <v>48.8</v>
      </c>
      <c r="AG222" s="6">
        <v>2.6078510930129499</v>
      </c>
      <c r="AH222" s="13">
        <v>50.2</v>
      </c>
      <c r="AI222" s="6">
        <v>31.9788252469125</v>
      </c>
      <c r="AJ222" s="6">
        <v>2.5999999999999999E-2</v>
      </c>
      <c r="AK222" s="6">
        <v>1.4E-2</v>
      </c>
      <c r="AL222" s="33" t="str">
        <f t="shared" si="19"/>
        <v>Discordant</v>
      </c>
      <c r="AM222" s="33" t="str">
        <f t="shared" si="20"/>
        <v>Discordant</v>
      </c>
      <c r="AN222" s="29">
        <f t="shared" si="21"/>
        <v>494</v>
      </c>
      <c r="AO222" s="29">
        <f t="shared" si="22"/>
        <v>1.3320000000000001</v>
      </c>
      <c r="AP222" s="29">
        <f t="shared" si="23"/>
        <v>6.4000000000000001E-2</v>
      </c>
      <c r="AQ222" s="34">
        <f t="shared" si="24"/>
        <v>0.75075075075075071</v>
      </c>
    </row>
    <row r="223" spans="1:43" x14ac:dyDescent="0.75">
      <c r="A223" s="4" t="s">
        <v>250</v>
      </c>
      <c r="B223" s="22">
        <v>810</v>
      </c>
      <c r="C223" s="22">
        <v>1.276</v>
      </c>
      <c r="D223" s="22">
        <v>3.2000000000000001E-2</v>
      </c>
      <c r="E223" s="22">
        <v>895</v>
      </c>
      <c r="F223" s="20">
        <v>133.15579227696401</v>
      </c>
      <c r="G223" s="22">
        <v>4.8273309655238696</v>
      </c>
      <c r="H223" s="18">
        <v>4.7500000000000001E-2</v>
      </c>
      <c r="I223" s="15">
        <v>7.7879020053945903E-3</v>
      </c>
      <c r="J223" s="24">
        <v>0.54722000000000004</v>
      </c>
      <c r="K223" s="18">
        <v>4.8899999999999999E-2</v>
      </c>
      <c r="L223" s="15">
        <v>2.0986942826671899E-3</v>
      </c>
      <c r="M223" s="18">
        <v>7.5100000000000002E-3</v>
      </c>
      <c r="N223" s="16">
        <v>2.7226194918864298E-4</v>
      </c>
      <c r="O223" s="24">
        <v>4.0839E-2</v>
      </c>
      <c r="P223" s="10">
        <v>48.3</v>
      </c>
      <c r="Q223" s="6">
        <v>1.7476356139337601</v>
      </c>
      <c r="R223" s="6">
        <v>2.0575611187742102</v>
      </c>
      <c r="S223" s="10">
        <v>48.5</v>
      </c>
      <c r="T223" s="6">
        <v>2.0188824214375498</v>
      </c>
      <c r="U223" s="6">
        <v>2.2848224813905098</v>
      </c>
      <c r="V223" s="10">
        <v>72</v>
      </c>
      <c r="W223" s="6">
        <v>785.45121623221803</v>
      </c>
      <c r="X223" s="6">
        <v>787.36022117045297</v>
      </c>
      <c r="Y223" s="6">
        <v>0.41237113402063102</v>
      </c>
      <c r="Z223" s="6">
        <v>32.9166666666667</v>
      </c>
      <c r="AA223" s="7">
        <v>48.3</v>
      </c>
      <c r="AB223" s="7">
        <v>1.7476356139337601</v>
      </c>
      <c r="AC223" s="7">
        <v>2.0575611187742102</v>
      </c>
      <c r="AD223" s="13">
        <v>48.2</v>
      </c>
      <c r="AE223" s="6">
        <v>1.7476356139337601</v>
      </c>
      <c r="AF223" s="13">
        <v>48.2</v>
      </c>
      <c r="AG223" s="6">
        <v>1.83295560000497</v>
      </c>
      <c r="AH223" s="13">
        <v>48.3</v>
      </c>
      <c r="AI223" s="6">
        <v>783.12098072435197</v>
      </c>
      <c r="AJ223" s="6">
        <v>5.0000000000000001E-4</v>
      </c>
      <c r="AK223" s="6">
        <v>2.8E-3</v>
      </c>
      <c r="AL223" s="33">
        <f t="shared" si="19"/>
        <v>48.3</v>
      </c>
      <c r="AM223" s="33">
        <f t="shared" si="20"/>
        <v>1.7476356139337601</v>
      </c>
      <c r="AN223" s="29">
        <f t="shared" si="21"/>
        <v>810</v>
      </c>
      <c r="AO223" s="29">
        <f t="shared" si="22"/>
        <v>1.276</v>
      </c>
      <c r="AP223" s="29">
        <f t="shared" si="23"/>
        <v>3.2000000000000001E-2</v>
      </c>
      <c r="AQ223" s="34">
        <f t="shared" si="24"/>
        <v>0.78369905956112851</v>
      </c>
    </row>
    <row r="224" spans="1:43" x14ac:dyDescent="0.75">
      <c r="A224" s="4" t="s">
        <v>251</v>
      </c>
      <c r="B224" s="22">
        <v>339</v>
      </c>
      <c r="C224" s="22">
        <v>1.4630000000000001</v>
      </c>
      <c r="D224" s="22">
        <v>7.8E-2</v>
      </c>
      <c r="E224" s="22">
        <v>567</v>
      </c>
      <c r="F224" s="20">
        <v>128.36970474967899</v>
      </c>
      <c r="G224" s="22">
        <v>5.5825732905010996</v>
      </c>
      <c r="H224" s="18">
        <v>7.2599999999999998E-2</v>
      </c>
      <c r="I224" s="15">
        <v>1.74980010212544E-2</v>
      </c>
      <c r="J224" s="24">
        <v>0.11337999999999999</v>
      </c>
      <c r="K224" s="18">
        <v>7.8E-2</v>
      </c>
      <c r="L224" s="15">
        <v>6.6865815511365596E-3</v>
      </c>
      <c r="M224" s="18">
        <v>7.79E-3</v>
      </c>
      <c r="N224" s="16">
        <v>3.3877343581809798E-4</v>
      </c>
      <c r="O224" s="24">
        <v>0.25357000000000002</v>
      </c>
      <c r="P224" s="10">
        <v>50</v>
      </c>
      <c r="Q224" s="6">
        <v>2.1805965181426901</v>
      </c>
      <c r="R224" s="6">
        <v>2.45422131133278</v>
      </c>
      <c r="S224" s="10">
        <v>75.900000000000006</v>
      </c>
      <c r="T224" s="6">
        <v>6.23179463635313</v>
      </c>
      <c r="U224" s="6">
        <v>6.4492023673783097</v>
      </c>
      <c r="V224" s="10">
        <v>890</v>
      </c>
      <c r="W224" s="6">
        <v>139.03311357218001</v>
      </c>
      <c r="X224" s="6">
        <v>139.04415728670801</v>
      </c>
      <c r="Y224" s="6">
        <v>34.123847167325401</v>
      </c>
      <c r="Z224" s="6">
        <v>94.382022471910105</v>
      </c>
      <c r="AA224" s="7" t="s">
        <v>35</v>
      </c>
      <c r="AB224" s="7" t="s">
        <v>35</v>
      </c>
      <c r="AC224" s="7" t="s">
        <v>35</v>
      </c>
      <c r="AD224" s="13">
        <v>48.4</v>
      </c>
      <c r="AE224" s="6">
        <v>2.1805965181426901</v>
      </c>
      <c r="AF224" s="13">
        <v>48.4</v>
      </c>
      <c r="AG224" s="6">
        <v>2.9534681968288701</v>
      </c>
      <c r="AH224" s="13">
        <v>50</v>
      </c>
      <c r="AI224" s="6">
        <v>35.765278547423698</v>
      </c>
      <c r="AJ224" s="6">
        <v>3.3000000000000002E-2</v>
      </c>
      <c r="AK224" s="6">
        <v>1.0999999999999999E-2</v>
      </c>
      <c r="AL224" s="33" t="str">
        <f t="shared" si="19"/>
        <v>Discordant</v>
      </c>
      <c r="AM224" s="33" t="str">
        <f t="shared" si="20"/>
        <v>Discordant</v>
      </c>
      <c r="AN224" s="29">
        <f t="shared" si="21"/>
        <v>339</v>
      </c>
      <c r="AO224" s="29">
        <f t="shared" si="22"/>
        <v>1.4630000000000001</v>
      </c>
      <c r="AP224" s="29">
        <f t="shared" si="23"/>
        <v>7.8E-2</v>
      </c>
      <c r="AQ224" s="34">
        <f t="shared" si="24"/>
        <v>0.68352699931647298</v>
      </c>
    </row>
    <row r="225" spans="1:43" x14ac:dyDescent="0.75">
      <c r="A225" s="4" t="s">
        <v>252</v>
      </c>
      <c r="B225" s="22">
        <v>1580</v>
      </c>
      <c r="C225" s="22">
        <v>1.3839999999999999</v>
      </c>
      <c r="D225" s="22">
        <v>6.2E-2</v>
      </c>
      <c r="E225" s="22">
        <v>1652</v>
      </c>
      <c r="F225" s="20">
        <v>138.50415512465401</v>
      </c>
      <c r="G225" s="22">
        <v>5.5587362455774398</v>
      </c>
      <c r="H225" s="18">
        <v>4.6899999999999997E-2</v>
      </c>
      <c r="I225" s="15">
        <v>4.8878717801303199E-3</v>
      </c>
      <c r="J225" s="24">
        <v>0.32390999999999998</v>
      </c>
      <c r="K225" s="18">
        <v>4.5699999999999998E-2</v>
      </c>
      <c r="L225" s="15">
        <v>1.9723923810692299E-3</v>
      </c>
      <c r="M225" s="18">
        <v>7.2199999999999999E-3</v>
      </c>
      <c r="N225" s="16">
        <v>2.89768026503959E-4</v>
      </c>
      <c r="O225" s="24">
        <v>0.49412</v>
      </c>
      <c r="P225" s="10">
        <v>46.4</v>
      </c>
      <c r="Q225" s="6">
        <v>1.8574415658588701</v>
      </c>
      <c r="R225" s="6">
        <v>2.1308972513981299</v>
      </c>
      <c r="S225" s="10">
        <v>45.3</v>
      </c>
      <c r="T225" s="6">
        <v>1.8991998329833599</v>
      </c>
      <c r="U225" s="6">
        <v>2.14772466122256</v>
      </c>
      <c r="V225" s="10">
        <v>40</v>
      </c>
      <c r="W225" s="6">
        <v>231.34776440610901</v>
      </c>
      <c r="X225" s="6">
        <v>232.720242339007</v>
      </c>
      <c r="Y225" s="6">
        <v>-2.4282560706401899</v>
      </c>
      <c r="Z225" s="6">
        <v>-16</v>
      </c>
      <c r="AA225" s="7">
        <v>46.4</v>
      </c>
      <c r="AB225" s="7">
        <v>1.8574415658588701</v>
      </c>
      <c r="AC225" s="7">
        <v>2.1308972513981299</v>
      </c>
      <c r="AD225" s="13">
        <v>46.4</v>
      </c>
      <c r="AE225" s="6">
        <v>1.8942278560353401</v>
      </c>
      <c r="AF225" s="13">
        <v>46.3</v>
      </c>
      <c r="AG225" s="6">
        <v>1.9351924983329201</v>
      </c>
      <c r="AH225" s="13">
        <v>45.1</v>
      </c>
      <c r="AI225" s="6">
        <v>223.80304874086201</v>
      </c>
      <c r="AJ225" s="6">
        <v>-1E-4</v>
      </c>
      <c r="AK225" s="6">
        <v>2.8E-3</v>
      </c>
      <c r="AL225" s="33">
        <f t="shared" si="19"/>
        <v>46.4</v>
      </c>
      <c r="AM225" s="33">
        <f t="shared" si="20"/>
        <v>1.8574415658588701</v>
      </c>
      <c r="AN225" s="29">
        <f t="shared" si="21"/>
        <v>1580</v>
      </c>
      <c r="AO225" s="29">
        <f t="shared" si="22"/>
        <v>1.3839999999999999</v>
      </c>
      <c r="AP225" s="29">
        <f t="shared" si="23"/>
        <v>6.2E-2</v>
      </c>
      <c r="AQ225" s="34">
        <f t="shared" si="24"/>
        <v>0.7225433526011561</v>
      </c>
    </row>
    <row r="226" spans="1:43" x14ac:dyDescent="0.75">
      <c r="A226" s="4" t="s">
        <v>253</v>
      </c>
      <c r="B226" s="22">
        <v>584</v>
      </c>
      <c r="C226" s="22">
        <v>2.37</v>
      </c>
      <c r="D226" s="22">
        <v>0.11</v>
      </c>
      <c r="E226" s="22">
        <v>937</v>
      </c>
      <c r="F226" s="20">
        <v>85.910652920962207</v>
      </c>
      <c r="G226" s="22">
        <v>3.2921698434371698</v>
      </c>
      <c r="H226" s="18">
        <v>4.7899999999999998E-2</v>
      </c>
      <c r="I226" s="15">
        <v>7.6715956172220597E-3</v>
      </c>
      <c r="J226" s="24">
        <v>-5.3779E-2</v>
      </c>
      <c r="K226" s="18">
        <v>7.6799999999999993E-2</v>
      </c>
      <c r="L226" s="15">
        <v>4.2973672524465297E-3</v>
      </c>
      <c r="M226" s="18">
        <v>1.1639999999999999E-2</v>
      </c>
      <c r="N226" s="16">
        <v>4.4605477521936497E-4</v>
      </c>
      <c r="O226" s="24">
        <v>0.52863000000000004</v>
      </c>
      <c r="P226" s="10">
        <v>74.599999999999994</v>
      </c>
      <c r="Q226" s="6">
        <v>2.8472140583291798</v>
      </c>
      <c r="R226" s="6">
        <v>3.3040329906146502</v>
      </c>
      <c r="S226" s="10">
        <v>75.099999999999994</v>
      </c>
      <c r="T226" s="6">
        <v>4.0588042898031604</v>
      </c>
      <c r="U226" s="6">
        <v>4.3763709746778199</v>
      </c>
      <c r="V226" s="10">
        <v>90</v>
      </c>
      <c r="W226" s="6">
        <v>494.12904981800699</v>
      </c>
      <c r="X226" s="6">
        <v>495.39302944712699</v>
      </c>
      <c r="Y226" s="6">
        <v>0.66577896138481696</v>
      </c>
      <c r="Z226" s="6">
        <v>17.1111111111111</v>
      </c>
      <c r="AA226" s="7">
        <v>74.599999999999994</v>
      </c>
      <c r="AB226" s="7">
        <v>2.8472140583291798</v>
      </c>
      <c r="AC226" s="7">
        <v>3.3040329906146502</v>
      </c>
      <c r="AD226" s="13">
        <v>74.5</v>
      </c>
      <c r="AE226" s="6">
        <v>2.8472140583291798</v>
      </c>
      <c r="AF226" s="13">
        <v>74.5</v>
      </c>
      <c r="AG226" s="6">
        <v>2.9217207708685198</v>
      </c>
      <c r="AH226" s="13">
        <v>73.7</v>
      </c>
      <c r="AI226" s="6">
        <v>487.71132789186601</v>
      </c>
      <c r="AJ226" s="6">
        <v>5.0000000000000001E-4</v>
      </c>
      <c r="AK226" s="6">
        <v>3.7000000000000002E-3</v>
      </c>
      <c r="AL226" s="33">
        <f t="shared" si="19"/>
        <v>74.599999999999994</v>
      </c>
      <c r="AM226" s="33">
        <f t="shared" si="20"/>
        <v>2.8472140583291798</v>
      </c>
      <c r="AN226" s="29">
        <f t="shared" si="21"/>
        <v>584</v>
      </c>
      <c r="AO226" s="29">
        <f t="shared" si="22"/>
        <v>2.37</v>
      </c>
      <c r="AP226" s="29">
        <f t="shared" si="23"/>
        <v>0.11</v>
      </c>
      <c r="AQ226" s="34">
        <f t="shared" si="24"/>
        <v>0.42194092827004215</v>
      </c>
    </row>
    <row r="227" spans="1:43" x14ac:dyDescent="0.75">
      <c r="A227" s="4" t="s">
        <v>254</v>
      </c>
      <c r="B227" s="22">
        <v>639</v>
      </c>
      <c r="C227" s="22">
        <v>4.1500000000000004</v>
      </c>
      <c r="D227" s="22">
        <v>0.57999999999999996</v>
      </c>
      <c r="E227" s="22">
        <v>20700</v>
      </c>
      <c r="F227" s="20">
        <v>9.3109869646182499</v>
      </c>
      <c r="G227" s="22">
        <v>0.47788816148928498</v>
      </c>
      <c r="H227" s="18">
        <v>9.9199999999999997E-2</v>
      </c>
      <c r="I227" s="15">
        <v>2.9704450807873399E-3</v>
      </c>
      <c r="J227" s="24">
        <v>-0.65934000000000004</v>
      </c>
      <c r="K227" s="18">
        <v>1.48</v>
      </c>
      <c r="L227" s="15">
        <v>9.4718684028020306E-2</v>
      </c>
      <c r="M227" s="18">
        <v>0.1074</v>
      </c>
      <c r="N227" s="16">
        <v>5.5123252496201503E-3</v>
      </c>
      <c r="O227" s="24">
        <v>0.92369000000000001</v>
      </c>
      <c r="P227" s="10">
        <v>657</v>
      </c>
      <c r="Q227" s="6">
        <v>32.207702327699401</v>
      </c>
      <c r="R227" s="6">
        <v>35.170705192513402</v>
      </c>
      <c r="S227" s="10">
        <v>912</v>
      </c>
      <c r="T227" s="6">
        <v>40.732134868550602</v>
      </c>
      <c r="U227" s="6">
        <v>42.972642981309001</v>
      </c>
      <c r="V227" s="10">
        <v>1593</v>
      </c>
      <c r="W227" s="6">
        <v>254.81900030676999</v>
      </c>
      <c r="X227" s="6">
        <v>324.84040087277299</v>
      </c>
      <c r="Y227" s="6">
        <v>27.960526315789501</v>
      </c>
      <c r="Z227" s="6">
        <v>58.7570621468927</v>
      </c>
      <c r="AA227" s="7" t="s">
        <v>35</v>
      </c>
      <c r="AB227" s="7" t="s">
        <v>35</v>
      </c>
      <c r="AC227" s="7" t="s">
        <v>35</v>
      </c>
      <c r="AD227" s="13">
        <v>627</v>
      </c>
      <c r="AE227" s="6">
        <v>31.267492531856298</v>
      </c>
      <c r="AF227" s="13">
        <v>634</v>
      </c>
      <c r="AG227" s="6">
        <v>32.3114501523809</v>
      </c>
      <c r="AH227" s="13">
        <v>657</v>
      </c>
      <c r="AI227" s="6">
        <v>250.72856023465201</v>
      </c>
      <c r="AJ227" s="6">
        <v>4.6699999999999998E-2</v>
      </c>
      <c r="AK227" s="6">
        <v>4.7000000000000002E-3</v>
      </c>
      <c r="AL227" s="33" t="str">
        <f t="shared" si="19"/>
        <v>Discordant</v>
      </c>
      <c r="AM227" s="33" t="str">
        <f t="shared" si="20"/>
        <v>Discordant</v>
      </c>
      <c r="AN227" s="29">
        <f t="shared" si="21"/>
        <v>639</v>
      </c>
      <c r="AO227" s="29">
        <f t="shared" si="22"/>
        <v>4.1500000000000004</v>
      </c>
      <c r="AP227" s="29">
        <f t="shared" si="23"/>
        <v>0.57999999999999996</v>
      </c>
      <c r="AQ227" s="34">
        <f t="shared" si="24"/>
        <v>0.24096385542168672</v>
      </c>
    </row>
    <row r="228" spans="1:43" x14ac:dyDescent="0.75">
      <c r="A228" s="4" t="s">
        <v>255</v>
      </c>
      <c r="B228" s="22">
        <v>312</v>
      </c>
      <c r="C228" s="22">
        <v>1.82</v>
      </c>
      <c r="D228" s="22">
        <v>0.11</v>
      </c>
      <c r="E228" s="22">
        <v>306</v>
      </c>
      <c r="F228" s="20">
        <v>123.762376237624</v>
      </c>
      <c r="G228" s="22">
        <v>5.0040431315786096</v>
      </c>
      <c r="H228" s="18">
        <v>4.3900000000000002E-2</v>
      </c>
      <c r="I228" s="15">
        <v>1.6533932186625602E-2</v>
      </c>
      <c r="J228" s="24">
        <v>0.12606000000000001</v>
      </c>
      <c r="K228" s="18">
        <v>4.8599999999999997E-2</v>
      </c>
      <c r="L228" s="15">
        <v>3.28170243922266E-3</v>
      </c>
      <c r="M228" s="18">
        <v>8.0800000000000004E-3</v>
      </c>
      <c r="N228" s="16">
        <v>3.2669596150549399E-4</v>
      </c>
      <c r="O228" s="24">
        <v>0.25690000000000002</v>
      </c>
      <c r="P228" s="10">
        <v>51.9</v>
      </c>
      <c r="Q228" s="6">
        <v>2.10891378198466</v>
      </c>
      <c r="R228" s="6">
        <v>2.41062528537201</v>
      </c>
      <c r="S228" s="10">
        <v>48.1</v>
      </c>
      <c r="T228" s="6">
        <v>3.1494114937389099</v>
      </c>
      <c r="U228" s="6">
        <v>3.3241490734152701</v>
      </c>
      <c r="V228" s="10">
        <v>100</v>
      </c>
      <c r="W228" s="6">
        <v>236.69060892647099</v>
      </c>
      <c r="X228" s="6">
        <v>236.77600998287201</v>
      </c>
      <c r="Y228" s="6">
        <v>-7.9002079002078904</v>
      </c>
      <c r="Z228" s="6">
        <v>48.1</v>
      </c>
      <c r="AA228" s="7" t="s">
        <v>35</v>
      </c>
      <c r="AB228" s="7" t="s">
        <v>35</v>
      </c>
      <c r="AC228" s="7" t="s">
        <v>35</v>
      </c>
      <c r="AD228" s="13">
        <v>52.1</v>
      </c>
      <c r="AE228" s="6">
        <v>2.10891378198466</v>
      </c>
      <c r="AF228" s="13">
        <v>52.1</v>
      </c>
      <c r="AG228" s="6">
        <v>2.0838528635426101</v>
      </c>
      <c r="AH228" s="13">
        <v>51.7</v>
      </c>
      <c r="AI228" s="6">
        <v>209.61605206659101</v>
      </c>
      <c r="AJ228" s="6">
        <v>-4.1999999999999997E-3</v>
      </c>
      <c r="AK228" s="6">
        <v>5.1000000000000004E-3</v>
      </c>
      <c r="AL228" s="33" t="str">
        <f t="shared" si="19"/>
        <v>Discordant</v>
      </c>
      <c r="AM228" s="33" t="str">
        <f t="shared" si="20"/>
        <v>Discordant</v>
      </c>
      <c r="AN228" s="29">
        <f t="shared" si="21"/>
        <v>312</v>
      </c>
      <c r="AO228" s="29">
        <f t="shared" si="22"/>
        <v>1.82</v>
      </c>
      <c r="AP228" s="29">
        <f t="shared" si="23"/>
        <v>0.11</v>
      </c>
      <c r="AQ228" s="34">
        <f t="shared" si="24"/>
        <v>0.54945054945054939</v>
      </c>
    </row>
    <row r="229" spans="1:43" x14ac:dyDescent="0.75">
      <c r="A229" s="4" t="s">
        <v>256</v>
      </c>
      <c r="B229" s="22">
        <v>736</v>
      </c>
      <c r="C229" s="22">
        <v>0.79300000000000004</v>
      </c>
      <c r="D229" s="22">
        <v>8.5999999999999993E-2</v>
      </c>
      <c r="E229" s="22">
        <v>715</v>
      </c>
      <c r="F229" s="20">
        <v>139.86013986014001</v>
      </c>
      <c r="G229" s="22">
        <v>5.6323574646172396</v>
      </c>
      <c r="H229" s="18">
        <v>4.9200000000000001E-2</v>
      </c>
      <c r="I229" s="15">
        <v>9.6281337039412097E-3</v>
      </c>
      <c r="J229" s="24">
        <v>2.5805000000000002E-2</v>
      </c>
      <c r="K229" s="18">
        <v>4.7E-2</v>
      </c>
      <c r="L229" s="15">
        <v>2.19978728289804E-3</v>
      </c>
      <c r="M229" s="18">
        <v>7.1500000000000001E-3</v>
      </c>
      <c r="N229" s="16">
        <v>2.8794019448489502E-4</v>
      </c>
      <c r="O229" s="24">
        <v>0.62324999999999997</v>
      </c>
      <c r="P229" s="10">
        <v>45.9</v>
      </c>
      <c r="Q229" s="6">
        <v>1.84584401688677</v>
      </c>
      <c r="R229" s="6">
        <v>2.1158632367141599</v>
      </c>
      <c r="S229" s="10">
        <v>46.6</v>
      </c>
      <c r="T229" s="6">
        <v>2.1221943735865398</v>
      </c>
      <c r="U229" s="6">
        <v>2.3589965060058198</v>
      </c>
      <c r="V229" s="10">
        <v>140</v>
      </c>
      <c r="W229" s="6">
        <v>355.97169330665298</v>
      </c>
      <c r="X229" s="6">
        <v>356.559413028432</v>
      </c>
      <c r="Y229" s="6">
        <v>1.5021459227467899</v>
      </c>
      <c r="Z229" s="6">
        <v>67.214285714285694</v>
      </c>
      <c r="AA229" s="7">
        <v>45.9</v>
      </c>
      <c r="AB229" s="7">
        <v>1.84584401688677</v>
      </c>
      <c r="AC229" s="7">
        <v>2.1158632367141599</v>
      </c>
      <c r="AD229" s="13">
        <v>45.8</v>
      </c>
      <c r="AE229" s="6">
        <v>1.84584401688677</v>
      </c>
      <c r="AF229" s="13">
        <v>45.8</v>
      </c>
      <c r="AG229" s="6">
        <v>1.9336646449895001</v>
      </c>
      <c r="AH229" s="13">
        <v>45.9</v>
      </c>
      <c r="AI229" s="6">
        <v>348.34731943220999</v>
      </c>
      <c r="AJ229" s="6">
        <v>2.8E-3</v>
      </c>
      <c r="AK229" s="6">
        <v>3.7000000000000002E-3</v>
      </c>
      <c r="AL229" s="33">
        <f t="shared" si="19"/>
        <v>45.9</v>
      </c>
      <c r="AM229" s="33">
        <f t="shared" si="20"/>
        <v>1.84584401688677</v>
      </c>
      <c r="AN229" s="29">
        <f t="shared" si="21"/>
        <v>736</v>
      </c>
      <c r="AO229" s="29">
        <f t="shared" si="22"/>
        <v>0.79300000000000004</v>
      </c>
      <c r="AP229" s="29">
        <f t="shared" si="23"/>
        <v>8.5999999999999993E-2</v>
      </c>
      <c r="AQ229" s="34">
        <f t="shared" si="24"/>
        <v>1.2610340479192939</v>
      </c>
    </row>
    <row r="230" spans="1:43" x14ac:dyDescent="0.75">
      <c r="A230" s="4" t="s">
        <v>257</v>
      </c>
      <c r="B230" s="22">
        <v>630</v>
      </c>
      <c r="C230" s="22">
        <v>2.73</v>
      </c>
      <c r="D230" s="22">
        <v>0.11</v>
      </c>
      <c r="E230" s="22">
        <v>7430</v>
      </c>
      <c r="F230" s="20">
        <v>13.1752305665349</v>
      </c>
      <c r="G230" s="22">
        <v>0.48144570720280699</v>
      </c>
      <c r="H230" s="18">
        <v>5.7599999999999998E-2</v>
      </c>
      <c r="I230" s="15">
        <v>1.9836554924367602E-3</v>
      </c>
      <c r="J230" s="24">
        <v>0.67203000000000002</v>
      </c>
      <c r="K230" s="18">
        <v>0.59499999999999997</v>
      </c>
      <c r="L230" s="15">
        <v>2.18251916429156E-2</v>
      </c>
      <c r="M230" s="18">
        <v>7.5899999999999995E-2</v>
      </c>
      <c r="N230" s="16">
        <v>2.7735172445110001E-3</v>
      </c>
      <c r="O230" s="24">
        <v>0.58613999999999999</v>
      </c>
      <c r="P230" s="10">
        <v>472</v>
      </c>
      <c r="Q230" s="6">
        <v>16.737388436882998</v>
      </c>
      <c r="R230" s="6">
        <v>19.641068436115901</v>
      </c>
      <c r="S230" s="10">
        <v>474.2</v>
      </c>
      <c r="T230" s="6">
        <v>13.874832015653601</v>
      </c>
      <c r="U230" s="6">
        <v>16.3031163875545</v>
      </c>
      <c r="V230" s="10">
        <v>507</v>
      </c>
      <c r="W230" s="6">
        <v>80.929425526786702</v>
      </c>
      <c r="X230" s="6">
        <v>85.274897582416699</v>
      </c>
      <c r="Y230" s="6">
        <v>0.46393926613242797</v>
      </c>
      <c r="Z230" s="6">
        <v>6.9033530571992099</v>
      </c>
      <c r="AA230" s="7">
        <v>472</v>
      </c>
      <c r="AB230" s="7">
        <v>16.737388436882998</v>
      </c>
      <c r="AC230" s="7">
        <v>19.641068436115901</v>
      </c>
      <c r="AD230" s="13">
        <v>471</v>
      </c>
      <c r="AE230" s="6">
        <v>16.737388436882998</v>
      </c>
      <c r="AF230" s="13">
        <v>462</v>
      </c>
      <c r="AG230" s="6">
        <v>15.1150399755543</v>
      </c>
      <c r="AH230" s="13">
        <v>421</v>
      </c>
      <c r="AI230" s="6">
        <v>75.591348156357896</v>
      </c>
      <c r="AJ230" s="6">
        <v>2.8999999999999998E-3</v>
      </c>
      <c r="AK230" s="6">
        <v>1.4E-3</v>
      </c>
      <c r="AL230" s="33">
        <f t="shared" si="19"/>
        <v>472</v>
      </c>
      <c r="AM230" s="33">
        <f t="shared" si="20"/>
        <v>16.737388436882998</v>
      </c>
      <c r="AN230" s="29">
        <f t="shared" si="21"/>
        <v>630</v>
      </c>
      <c r="AO230" s="29">
        <f t="shared" si="22"/>
        <v>2.73</v>
      </c>
      <c r="AP230" s="29">
        <f t="shared" si="23"/>
        <v>0.11</v>
      </c>
      <c r="AQ230" s="34">
        <f t="shared" si="24"/>
        <v>0.36630036630036628</v>
      </c>
    </row>
    <row r="231" spans="1:43" x14ac:dyDescent="0.75">
      <c r="A231" s="4" t="s">
        <v>258</v>
      </c>
      <c r="B231" s="22">
        <v>639</v>
      </c>
      <c r="C231" s="22">
        <v>1.7090000000000001</v>
      </c>
      <c r="D231" s="22">
        <v>4.5999999999999999E-2</v>
      </c>
      <c r="E231" s="22">
        <v>756</v>
      </c>
      <c r="F231" s="20">
        <v>131.406044678055</v>
      </c>
      <c r="G231" s="22">
        <v>5.2421475155295001</v>
      </c>
      <c r="H231" s="18">
        <v>5.6500000000000002E-2</v>
      </c>
      <c r="I231" s="15">
        <v>1.0599601713925599E-2</v>
      </c>
      <c r="J231" s="24">
        <v>0.41703000000000001</v>
      </c>
      <c r="K231" s="18">
        <v>5.8799999999999998E-2</v>
      </c>
      <c r="L231" s="15">
        <v>2.8338518829324698E-3</v>
      </c>
      <c r="M231" s="18">
        <v>7.6099999999999996E-3</v>
      </c>
      <c r="N231" s="16">
        <v>3.0358377113409599E-4</v>
      </c>
      <c r="O231" s="24">
        <v>0.26961000000000002</v>
      </c>
      <c r="P231" s="10">
        <v>48.9</v>
      </c>
      <c r="Q231" s="6">
        <v>1.92272364700716</v>
      </c>
      <c r="R231" s="6">
        <v>2.2153034446316502</v>
      </c>
      <c r="S231" s="10">
        <v>58</v>
      </c>
      <c r="T231" s="6">
        <v>2.7308314691256999</v>
      </c>
      <c r="U231" s="6">
        <v>3.0135536847170998</v>
      </c>
      <c r="V231" s="10">
        <v>440</v>
      </c>
      <c r="W231" s="6">
        <v>101.206005056389</v>
      </c>
      <c r="X231" s="6">
        <v>101.27922928381101</v>
      </c>
      <c r="Y231" s="6">
        <v>15.689655172413801</v>
      </c>
      <c r="Z231" s="6">
        <v>88.886363636363598</v>
      </c>
      <c r="AA231" s="7">
        <v>48.9</v>
      </c>
      <c r="AB231" s="7">
        <v>1.92272364700716</v>
      </c>
      <c r="AC231" s="7">
        <v>2.2153034446316502</v>
      </c>
      <c r="AD231" s="13">
        <v>48.3</v>
      </c>
      <c r="AE231" s="6">
        <v>1.9582839995160299</v>
      </c>
      <c r="AF231" s="13">
        <v>48.3</v>
      </c>
      <c r="AG231" s="6">
        <v>2.2846094880235501</v>
      </c>
      <c r="AH231" s="13">
        <v>48.9</v>
      </c>
      <c r="AI231" s="6">
        <v>62.770725497431002</v>
      </c>
      <c r="AJ231" s="6">
        <v>1.21E-2</v>
      </c>
      <c r="AK231" s="6">
        <v>4.3E-3</v>
      </c>
      <c r="AL231" s="33">
        <f t="shared" si="19"/>
        <v>48.9</v>
      </c>
      <c r="AM231" s="33">
        <f t="shared" si="20"/>
        <v>1.92272364700716</v>
      </c>
      <c r="AN231" s="29">
        <f t="shared" si="21"/>
        <v>639</v>
      </c>
      <c r="AO231" s="29">
        <f t="shared" si="22"/>
        <v>1.7090000000000001</v>
      </c>
      <c r="AP231" s="29">
        <f t="shared" si="23"/>
        <v>4.5999999999999999E-2</v>
      </c>
      <c r="AQ231" s="34">
        <f t="shared" si="24"/>
        <v>0.58513750731421876</v>
      </c>
    </row>
    <row r="232" spans="1:43" x14ac:dyDescent="0.75">
      <c r="A232" s="4" t="s">
        <v>259</v>
      </c>
      <c r="B232" s="22">
        <v>1630</v>
      </c>
      <c r="C232" s="22">
        <v>3.28</v>
      </c>
      <c r="D232" s="22">
        <v>0.13</v>
      </c>
      <c r="E232" s="22">
        <v>14090</v>
      </c>
      <c r="F232" s="20">
        <v>17.921146953405</v>
      </c>
      <c r="G232" s="22">
        <v>0.79924228148257204</v>
      </c>
      <c r="H232" s="18">
        <v>5.6399999999999999E-2</v>
      </c>
      <c r="I232" s="15">
        <v>1.861469679548E-3</v>
      </c>
      <c r="J232" s="24">
        <v>-0.73214000000000001</v>
      </c>
      <c r="K232" s="18">
        <v>0.438</v>
      </c>
      <c r="L232" s="15">
        <v>2.9860340092503899E-2</v>
      </c>
      <c r="M232" s="18">
        <v>5.5800000000000002E-2</v>
      </c>
      <c r="N232" s="16">
        <v>2.4885527373153999E-3</v>
      </c>
      <c r="O232" s="24">
        <v>0.94762000000000002</v>
      </c>
      <c r="P232" s="10">
        <v>350</v>
      </c>
      <c r="Q232" s="6">
        <v>15.1541637162572</v>
      </c>
      <c r="R232" s="6">
        <v>16.998103639443599</v>
      </c>
      <c r="S232" s="10">
        <v>366</v>
      </c>
      <c r="T232" s="6">
        <v>20.2221679652597</v>
      </c>
      <c r="U232" s="6">
        <v>21.396047928940401</v>
      </c>
      <c r="V232" s="10">
        <v>451</v>
      </c>
      <c r="W232" s="6">
        <v>81.005169828003304</v>
      </c>
      <c r="X232" s="6">
        <v>88.351602574156004</v>
      </c>
      <c r="Y232" s="6">
        <v>4.3715846994535603</v>
      </c>
      <c r="Z232" s="6">
        <v>22.3946784922395</v>
      </c>
      <c r="AA232" s="7">
        <v>350</v>
      </c>
      <c r="AB232" s="7">
        <v>15.1541637162572</v>
      </c>
      <c r="AC232" s="7">
        <v>16.998103639443599</v>
      </c>
      <c r="AD232" s="13">
        <v>348</v>
      </c>
      <c r="AE232" s="6">
        <v>14.742444774837301</v>
      </c>
      <c r="AF232" s="13">
        <v>345</v>
      </c>
      <c r="AG232" s="6">
        <v>14.9766844533487</v>
      </c>
      <c r="AH232" s="13">
        <v>322</v>
      </c>
      <c r="AI232" s="6">
        <v>61.714864812812003</v>
      </c>
      <c r="AJ232" s="6">
        <v>4.4000000000000003E-3</v>
      </c>
      <c r="AK232" s="6">
        <v>2.3999999999999998E-3</v>
      </c>
      <c r="AL232" s="33">
        <f t="shared" si="19"/>
        <v>350</v>
      </c>
      <c r="AM232" s="33">
        <f t="shared" si="20"/>
        <v>15.1541637162572</v>
      </c>
      <c r="AN232" s="29">
        <f t="shared" si="21"/>
        <v>1630</v>
      </c>
      <c r="AO232" s="29">
        <f t="shared" si="22"/>
        <v>3.28</v>
      </c>
      <c r="AP232" s="29">
        <f t="shared" si="23"/>
        <v>0.13</v>
      </c>
      <c r="AQ232" s="34">
        <f t="shared" si="24"/>
        <v>0.3048780487804878</v>
      </c>
    </row>
    <row r="233" spans="1:43" x14ac:dyDescent="0.75">
      <c r="A233" s="4" t="s">
        <v>260</v>
      </c>
      <c r="B233" s="22">
        <v>677</v>
      </c>
      <c r="C233" s="22">
        <v>1.6579999999999999</v>
      </c>
      <c r="D233" s="22">
        <v>0.05</v>
      </c>
      <c r="E233" s="22">
        <v>649</v>
      </c>
      <c r="F233" s="20">
        <v>136.23978201634901</v>
      </c>
      <c r="G233" s="22">
        <v>5.0699699014067798</v>
      </c>
      <c r="H233" s="18">
        <v>4.7399999999999998E-2</v>
      </c>
      <c r="I233" s="15">
        <v>9.9794134405652105E-3</v>
      </c>
      <c r="J233" s="24">
        <v>0.34278999999999998</v>
      </c>
      <c r="K233" s="18">
        <v>4.8800000000000003E-2</v>
      </c>
      <c r="L233" s="15">
        <v>2.5923228453261699E-3</v>
      </c>
      <c r="M233" s="18">
        <v>7.3400000000000002E-3</v>
      </c>
      <c r="N233" s="16">
        <v>2.73147670420231E-4</v>
      </c>
      <c r="O233" s="24">
        <v>0.13997000000000001</v>
      </c>
      <c r="P233" s="10">
        <v>47.2</v>
      </c>
      <c r="Q233" s="6">
        <v>1.74563124816476</v>
      </c>
      <c r="R233" s="6">
        <v>2.0430733904854899</v>
      </c>
      <c r="S233" s="10">
        <v>48.4</v>
      </c>
      <c r="T233" s="6">
        <v>2.5106280100623</v>
      </c>
      <c r="U233" s="6">
        <v>2.7282451521531601</v>
      </c>
      <c r="V233" s="10">
        <v>100</v>
      </c>
      <c r="W233" s="6">
        <v>886.69265350142905</v>
      </c>
      <c r="X233" s="6">
        <v>887.99526266259898</v>
      </c>
      <c r="Y233" s="6">
        <v>2.4793388429752001</v>
      </c>
      <c r="Z233" s="6">
        <v>52.8</v>
      </c>
      <c r="AA233" s="7">
        <v>47.2</v>
      </c>
      <c r="AB233" s="7">
        <v>1.74563124816476</v>
      </c>
      <c r="AC233" s="7">
        <v>2.0430733904854899</v>
      </c>
      <c r="AD233" s="13">
        <v>47.1</v>
      </c>
      <c r="AE233" s="6">
        <v>1.77634412616735</v>
      </c>
      <c r="AF233" s="13">
        <v>47.1</v>
      </c>
      <c r="AG233" s="6">
        <v>1.88625899730376</v>
      </c>
      <c r="AH233" s="13">
        <v>47.2</v>
      </c>
      <c r="AI233" s="6">
        <v>882.56092869184204</v>
      </c>
      <c r="AJ233" s="6">
        <v>5.0000000000000001E-4</v>
      </c>
      <c r="AK233" s="6">
        <v>3.7000000000000002E-3</v>
      </c>
      <c r="AL233" s="33">
        <f t="shared" si="19"/>
        <v>47.2</v>
      </c>
      <c r="AM233" s="33">
        <f t="shared" si="20"/>
        <v>1.74563124816476</v>
      </c>
      <c r="AN233" s="29">
        <f t="shared" si="21"/>
        <v>677</v>
      </c>
      <c r="AO233" s="29">
        <f t="shared" si="22"/>
        <v>1.6579999999999999</v>
      </c>
      <c r="AP233" s="29">
        <f t="shared" si="23"/>
        <v>0.05</v>
      </c>
      <c r="AQ233" s="34">
        <f t="shared" si="24"/>
        <v>0.60313630880579017</v>
      </c>
    </row>
    <row r="234" spans="1:43" x14ac:dyDescent="0.75">
      <c r="A234" s="4" t="s">
        <v>261</v>
      </c>
      <c r="B234" s="22">
        <v>975</v>
      </c>
      <c r="C234" s="22">
        <v>2.09</v>
      </c>
      <c r="D234" s="22">
        <v>0.13</v>
      </c>
      <c r="E234" s="22">
        <v>841</v>
      </c>
      <c r="F234" s="20">
        <v>147.71048744460899</v>
      </c>
      <c r="G234" s="22">
        <v>5.4778297361507899</v>
      </c>
      <c r="H234" s="18">
        <v>4.7699999999999999E-2</v>
      </c>
      <c r="I234" s="15">
        <v>8.2909069496740605E-3</v>
      </c>
      <c r="J234" s="24">
        <v>0.14998</v>
      </c>
      <c r="K234" s="18">
        <v>4.4400000000000002E-2</v>
      </c>
      <c r="L234" s="15">
        <v>2.3533096255274099E-3</v>
      </c>
      <c r="M234" s="18">
        <v>6.77E-3</v>
      </c>
      <c r="N234" s="16">
        <v>2.5106482251402603E-4</v>
      </c>
      <c r="O234" s="24">
        <v>0.32244</v>
      </c>
      <c r="P234" s="10">
        <v>43.5</v>
      </c>
      <c r="Q234" s="6">
        <v>1.6133781684634401</v>
      </c>
      <c r="R234" s="6">
        <v>1.88752896047365</v>
      </c>
      <c r="S234" s="10">
        <v>44</v>
      </c>
      <c r="T234" s="6">
        <v>2.2790099559819299</v>
      </c>
      <c r="U234" s="6">
        <v>2.4790332311324299</v>
      </c>
      <c r="V234" s="10">
        <v>80</v>
      </c>
      <c r="W234" s="6">
        <v>3776.53352492668</v>
      </c>
      <c r="X234" s="6">
        <v>3784.9112178578798</v>
      </c>
      <c r="Y234" s="6">
        <v>1.13636363636364</v>
      </c>
      <c r="Z234" s="6">
        <v>45.625</v>
      </c>
      <c r="AA234" s="7">
        <v>43.5</v>
      </c>
      <c r="AB234" s="7">
        <v>1.6133781684634401</v>
      </c>
      <c r="AC234" s="7">
        <v>1.88752896047365</v>
      </c>
      <c r="AD234" s="13">
        <v>43.4</v>
      </c>
      <c r="AE234" s="6">
        <v>1.6133781684634401</v>
      </c>
      <c r="AF234" s="13">
        <v>43.4</v>
      </c>
      <c r="AG234" s="6">
        <v>1.7029199568578599</v>
      </c>
      <c r="AH234" s="13">
        <v>43.6</v>
      </c>
      <c r="AI234" s="6">
        <v>3775.6989280483099</v>
      </c>
      <c r="AJ234" s="6">
        <v>8.9999999999999998E-4</v>
      </c>
      <c r="AK234" s="6">
        <v>3.8E-3</v>
      </c>
      <c r="AL234" s="33">
        <f t="shared" si="19"/>
        <v>43.5</v>
      </c>
      <c r="AM234" s="33">
        <f t="shared" si="20"/>
        <v>1.6133781684634401</v>
      </c>
      <c r="AN234" s="29">
        <f t="shared" si="21"/>
        <v>975</v>
      </c>
      <c r="AO234" s="29">
        <f t="shared" si="22"/>
        <v>2.09</v>
      </c>
      <c r="AP234" s="29">
        <f t="shared" si="23"/>
        <v>0.13</v>
      </c>
      <c r="AQ234" s="34">
        <f t="shared" si="24"/>
        <v>0.47846889952153115</v>
      </c>
    </row>
    <row r="235" spans="1:43" x14ac:dyDescent="0.75">
      <c r="A235" s="4" t="s">
        <v>262</v>
      </c>
      <c r="B235" s="22">
        <v>703</v>
      </c>
      <c r="C235" s="22">
        <v>1.9359999999999999</v>
      </c>
      <c r="D235" s="22">
        <v>9.6000000000000002E-2</v>
      </c>
      <c r="E235" s="22">
        <v>4960</v>
      </c>
      <c r="F235" s="20">
        <v>19.646365422396901</v>
      </c>
      <c r="G235" s="22">
        <v>0.76500438293738704</v>
      </c>
      <c r="H235" s="18">
        <v>5.3499999999999999E-2</v>
      </c>
      <c r="I235" s="15">
        <v>2.4325822805836101E-3</v>
      </c>
      <c r="J235" s="24">
        <v>0.38874999999999998</v>
      </c>
      <c r="K235" s="18">
        <v>0.374</v>
      </c>
      <c r="L235" s="15">
        <v>1.52776754370551E-2</v>
      </c>
      <c r="M235" s="18">
        <v>5.0900000000000001E-2</v>
      </c>
      <c r="N235" s="16">
        <v>1.9819810053580099E-3</v>
      </c>
      <c r="O235" s="24">
        <v>0.72640000000000005</v>
      </c>
      <c r="P235" s="10">
        <v>320</v>
      </c>
      <c r="Q235" s="6">
        <v>12.1437860180221</v>
      </c>
      <c r="R235" s="6">
        <v>14.0450804183803</v>
      </c>
      <c r="S235" s="10">
        <v>322.3</v>
      </c>
      <c r="T235" s="6">
        <v>11.3842006758693</v>
      </c>
      <c r="U235" s="6">
        <v>12.985236119742201</v>
      </c>
      <c r="V235" s="10">
        <v>343</v>
      </c>
      <c r="W235" s="6">
        <v>111.20597587809699</v>
      </c>
      <c r="X235" s="6">
        <v>114.63176157833099</v>
      </c>
      <c r="Y235" s="6">
        <v>0.71362085013963406</v>
      </c>
      <c r="Z235" s="6">
        <v>6.70553935860059</v>
      </c>
      <c r="AA235" s="7">
        <v>320</v>
      </c>
      <c r="AB235" s="7">
        <v>12.1437860180221</v>
      </c>
      <c r="AC235" s="7">
        <v>14.0450804183803</v>
      </c>
      <c r="AD235" s="13">
        <v>319</v>
      </c>
      <c r="AE235" s="6">
        <v>12.1437860180221</v>
      </c>
      <c r="AF235" s="13">
        <v>313</v>
      </c>
      <c r="AG235" s="6">
        <v>11.416755013070199</v>
      </c>
      <c r="AH235" s="13">
        <v>270</v>
      </c>
      <c r="AI235" s="6">
        <v>105.88654811164599</v>
      </c>
      <c r="AJ235" s="6">
        <v>2.7000000000000001E-3</v>
      </c>
      <c r="AK235" s="6">
        <v>1.1999999999999999E-3</v>
      </c>
      <c r="AL235" s="33">
        <f t="shared" si="19"/>
        <v>320</v>
      </c>
      <c r="AM235" s="33">
        <f t="shared" si="20"/>
        <v>12.1437860180221</v>
      </c>
      <c r="AN235" s="29">
        <f t="shared" si="21"/>
        <v>703</v>
      </c>
      <c r="AO235" s="29">
        <f t="shared" si="22"/>
        <v>1.9359999999999999</v>
      </c>
      <c r="AP235" s="29">
        <f t="shared" si="23"/>
        <v>9.6000000000000002E-2</v>
      </c>
      <c r="AQ235" s="34">
        <f t="shared" si="24"/>
        <v>0.51652892561983477</v>
      </c>
    </row>
    <row r="236" spans="1:43" x14ac:dyDescent="0.75">
      <c r="A236" s="4" t="s">
        <v>263</v>
      </c>
      <c r="B236" s="22">
        <v>478</v>
      </c>
      <c r="C236" s="22">
        <v>1.64</v>
      </c>
      <c r="D236" s="22">
        <v>0.11</v>
      </c>
      <c r="E236" s="22">
        <v>484</v>
      </c>
      <c r="F236" s="20">
        <v>140.25245441795201</v>
      </c>
      <c r="G236" s="22">
        <v>5.1975411572254897</v>
      </c>
      <c r="H236" s="18">
        <v>5.5100000000000003E-2</v>
      </c>
      <c r="I236" s="15">
        <v>1.45292349723134E-2</v>
      </c>
      <c r="J236" s="24">
        <v>-0.10682</v>
      </c>
      <c r="K236" s="18">
        <v>5.4100000000000002E-2</v>
      </c>
      <c r="L236" s="15">
        <v>3.1360825639800902E-3</v>
      </c>
      <c r="M236" s="18">
        <v>7.1300000000000001E-3</v>
      </c>
      <c r="N236" s="16">
        <v>2.64226880055757E-4</v>
      </c>
      <c r="O236" s="24">
        <v>0.51839000000000002</v>
      </c>
      <c r="P236" s="10">
        <v>45.8</v>
      </c>
      <c r="Q236" s="6">
        <v>1.6783307778510701</v>
      </c>
      <c r="R236" s="6">
        <v>1.9699231909055499</v>
      </c>
      <c r="S236" s="10">
        <v>53.5</v>
      </c>
      <c r="T236" s="6">
        <v>3.0456227266406999</v>
      </c>
      <c r="U236" s="6">
        <v>3.2654122642082801</v>
      </c>
      <c r="V236" s="10">
        <v>380</v>
      </c>
      <c r="W236" s="6">
        <v>132.13436830474501</v>
      </c>
      <c r="X236" s="6">
        <v>132.19883670384499</v>
      </c>
      <c r="Y236" s="6">
        <v>14.392523364485999</v>
      </c>
      <c r="Z236" s="6">
        <v>87.947368421052602</v>
      </c>
      <c r="AA236" s="7">
        <v>45.8</v>
      </c>
      <c r="AB236" s="7">
        <v>1.6783307778510701</v>
      </c>
      <c r="AC236" s="7">
        <v>1.9699231909055499</v>
      </c>
      <c r="AD236" s="13">
        <v>45.3</v>
      </c>
      <c r="AE236" s="6">
        <v>1.6783307778510701</v>
      </c>
      <c r="AF236" s="13">
        <v>45.3</v>
      </c>
      <c r="AG236" s="6">
        <v>1.98448678328437</v>
      </c>
      <c r="AH236" s="13">
        <v>45.8</v>
      </c>
      <c r="AI236" s="6">
        <v>95.224060285696794</v>
      </c>
      <c r="AJ236" s="6">
        <v>1.04E-2</v>
      </c>
      <c r="AK236" s="6">
        <v>4.5999999999999999E-3</v>
      </c>
      <c r="AL236" s="33">
        <f t="shared" si="19"/>
        <v>45.8</v>
      </c>
      <c r="AM236" s="33">
        <f t="shared" si="20"/>
        <v>1.6783307778510701</v>
      </c>
      <c r="AN236" s="29">
        <f t="shared" si="21"/>
        <v>478</v>
      </c>
      <c r="AO236" s="29">
        <f t="shared" si="22"/>
        <v>1.64</v>
      </c>
      <c r="AP236" s="29">
        <f t="shared" si="23"/>
        <v>0.11</v>
      </c>
      <c r="AQ236" s="34">
        <f t="shared" si="24"/>
        <v>0.6097560975609756</v>
      </c>
    </row>
    <row r="237" spans="1:43" x14ac:dyDescent="0.75">
      <c r="A237" s="4" t="s">
        <v>264</v>
      </c>
      <c r="B237" s="22">
        <v>1166</v>
      </c>
      <c r="C237" s="22">
        <v>1.58</v>
      </c>
      <c r="D237" s="22">
        <v>2.9000000000000001E-2</v>
      </c>
      <c r="E237" s="22">
        <v>1064</v>
      </c>
      <c r="F237" s="20">
        <v>136.23978201634901</v>
      </c>
      <c r="G237" s="22">
        <v>4.8629716412248998</v>
      </c>
      <c r="H237" s="18">
        <v>4.7100000000000003E-2</v>
      </c>
      <c r="I237" s="15">
        <v>6.8644212791444297E-3</v>
      </c>
      <c r="J237" s="24">
        <v>0.51581999999999995</v>
      </c>
      <c r="K237" s="18">
        <v>4.7300000000000002E-2</v>
      </c>
      <c r="L237" s="15">
        <v>2.16753583428278E-3</v>
      </c>
      <c r="M237" s="18">
        <v>7.3400000000000002E-3</v>
      </c>
      <c r="N237" s="16">
        <v>2.61995514953976E-4</v>
      </c>
      <c r="O237" s="24">
        <v>-0.10711</v>
      </c>
      <c r="P237" s="10">
        <v>47.2</v>
      </c>
      <c r="Q237" s="6">
        <v>1.6891620569291901</v>
      </c>
      <c r="R237" s="6">
        <v>1.9950410719857099</v>
      </c>
      <c r="S237" s="10">
        <v>46.9</v>
      </c>
      <c r="T237" s="6">
        <v>2.0896886624140398</v>
      </c>
      <c r="U237" s="6">
        <v>2.3325798008299601</v>
      </c>
      <c r="V237" s="10">
        <v>50</v>
      </c>
      <c r="W237" s="6">
        <v>392.706137866772</v>
      </c>
      <c r="X237" s="6">
        <v>393.91893503629802</v>
      </c>
      <c r="Y237" s="6">
        <v>-0.63965884861407596</v>
      </c>
      <c r="Z237" s="6">
        <v>5.5999999999999899</v>
      </c>
      <c r="AA237" s="7">
        <v>47.2</v>
      </c>
      <c r="AB237" s="7">
        <v>1.6891620569291901</v>
      </c>
      <c r="AC237" s="7">
        <v>1.9950410719857099</v>
      </c>
      <c r="AD237" s="13">
        <v>47.2</v>
      </c>
      <c r="AE237" s="6">
        <v>1.7165425874615701</v>
      </c>
      <c r="AF237" s="13">
        <v>47.2</v>
      </c>
      <c r="AG237" s="6">
        <v>1.7865745732607301</v>
      </c>
      <c r="AH237" s="13">
        <v>47.2</v>
      </c>
      <c r="AI237" s="6">
        <v>385.807526933102</v>
      </c>
      <c r="AJ237" s="6">
        <v>0</v>
      </c>
      <c r="AK237" s="6">
        <v>3.5999999999999999E-3</v>
      </c>
      <c r="AL237" s="33">
        <f t="shared" si="19"/>
        <v>47.2</v>
      </c>
      <c r="AM237" s="33">
        <f t="shared" si="20"/>
        <v>1.6891620569291901</v>
      </c>
      <c r="AN237" s="29">
        <f t="shared" si="21"/>
        <v>1166</v>
      </c>
      <c r="AO237" s="29">
        <f t="shared" si="22"/>
        <v>1.58</v>
      </c>
      <c r="AP237" s="29">
        <f t="shared" si="23"/>
        <v>2.9000000000000001E-2</v>
      </c>
      <c r="AQ237" s="34">
        <f t="shared" si="24"/>
        <v>0.63291139240506322</v>
      </c>
    </row>
    <row r="238" spans="1:43" x14ac:dyDescent="0.75">
      <c r="A238" s="4" t="s">
        <v>265</v>
      </c>
      <c r="B238" s="22">
        <v>887</v>
      </c>
      <c r="C238" s="22">
        <v>1.48</v>
      </c>
      <c r="D238" s="22">
        <v>0.1</v>
      </c>
      <c r="E238" s="22">
        <v>858</v>
      </c>
      <c r="F238" s="20">
        <v>132.97872340425499</v>
      </c>
      <c r="G238" s="22">
        <v>4.92021436447423</v>
      </c>
      <c r="H238" s="18">
        <v>4.8399999999999999E-2</v>
      </c>
      <c r="I238" s="15">
        <v>8.1887014594139093E-3</v>
      </c>
      <c r="J238" s="24">
        <v>5.5472E-2</v>
      </c>
      <c r="K238" s="18">
        <v>5.0900000000000001E-2</v>
      </c>
      <c r="L238" s="15">
        <v>2.5961822909996001E-3</v>
      </c>
      <c r="M238" s="18">
        <v>7.5199999999999998E-3</v>
      </c>
      <c r="N238" s="16">
        <v>2.7824009039676301E-4</v>
      </c>
      <c r="O238" s="24">
        <v>0.46074999999999999</v>
      </c>
      <c r="P238" s="10">
        <v>48.3</v>
      </c>
      <c r="Q238" s="6">
        <v>1.7780189295833599</v>
      </c>
      <c r="R238" s="6">
        <v>2.0841780481496999</v>
      </c>
      <c r="S238" s="10">
        <v>50.4</v>
      </c>
      <c r="T238" s="6">
        <v>2.5105650771513299</v>
      </c>
      <c r="U238" s="6">
        <v>2.7455938288392798</v>
      </c>
      <c r="V238" s="10">
        <v>150</v>
      </c>
      <c r="W238" s="6">
        <v>1013.99454894437</v>
      </c>
      <c r="X238" s="6">
        <v>1016.3059254943799</v>
      </c>
      <c r="Y238" s="6">
        <v>4.1666666666666696</v>
      </c>
      <c r="Z238" s="6">
        <v>67.8</v>
      </c>
      <c r="AA238" s="7">
        <v>48.3</v>
      </c>
      <c r="AB238" s="7">
        <v>1.7780189295833599</v>
      </c>
      <c r="AC238" s="7">
        <v>2.0841780481496999</v>
      </c>
      <c r="AD238" s="13">
        <v>48.1</v>
      </c>
      <c r="AE238" s="6">
        <v>1.7780189295833599</v>
      </c>
      <c r="AF238" s="13">
        <v>48.1</v>
      </c>
      <c r="AG238" s="6">
        <v>1.9175549553042499</v>
      </c>
      <c r="AH238" s="13">
        <v>48.2</v>
      </c>
      <c r="AI238" s="6">
        <v>1011.76701099556</v>
      </c>
      <c r="AJ238" s="6">
        <v>1.8E-3</v>
      </c>
      <c r="AK238" s="6">
        <v>2.8E-3</v>
      </c>
      <c r="AL238" s="33">
        <f t="shared" si="19"/>
        <v>48.3</v>
      </c>
      <c r="AM238" s="33">
        <f t="shared" si="20"/>
        <v>1.7780189295833599</v>
      </c>
      <c r="AN238" s="29">
        <f t="shared" si="21"/>
        <v>887</v>
      </c>
      <c r="AO238" s="29">
        <f t="shared" si="22"/>
        <v>1.48</v>
      </c>
      <c r="AP238" s="29">
        <f t="shared" si="23"/>
        <v>0.1</v>
      </c>
      <c r="AQ238" s="34">
        <f t="shared" si="24"/>
        <v>0.67567567567567566</v>
      </c>
    </row>
    <row r="239" spans="1:43" x14ac:dyDescent="0.75">
      <c r="A239" s="4" t="s">
        <v>266</v>
      </c>
      <c r="B239" s="22">
        <v>2320</v>
      </c>
      <c r="C239" s="22">
        <v>0.95499999999999996</v>
      </c>
      <c r="D239" s="22">
        <v>3.9E-2</v>
      </c>
      <c r="E239" s="22">
        <v>19970</v>
      </c>
      <c r="F239" s="20">
        <v>17.241379310344801</v>
      </c>
      <c r="G239" s="22">
        <v>0.60643277715684396</v>
      </c>
      <c r="H239" s="18">
        <v>5.5E-2</v>
      </c>
      <c r="I239" s="15">
        <v>9.4648891385771899E-4</v>
      </c>
      <c r="J239" s="24">
        <v>0.36003000000000002</v>
      </c>
      <c r="K239" s="18">
        <v>0.438</v>
      </c>
      <c r="L239" s="15">
        <v>1.63940074551647E-2</v>
      </c>
      <c r="M239" s="18">
        <v>5.8000000000000003E-2</v>
      </c>
      <c r="N239" s="16">
        <v>2.0400398623556201E-3</v>
      </c>
      <c r="O239" s="24">
        <v>0.76663000000000003</v>
      </c>
      <c r="P239" s="10">
        <v>363.1</v>
      </c>
      <c r="Q239" s="6">
        <v>12.4973218386344</v>
      </c>
      <c r="R239" s="6">
        <v>14.831415971456099</v>
      </c>
      <c r="S239" s="10">
        <v>368.7</v>
      </c>
      <c r="T239" s="6">
        <v>11.565102559648</v>
      </c>
      <c r="U239" s="6">
        <v>13.5131930711255</v>
      </c>
      <c r="V239" s="10">
        <v>409</v>
      </c>
      <c r="W239" s="6">
        <v>41.908691317909998</v>
      </c>
      <c r="X239" s="6">
        <v>50.730107288243801</v>
      </c>
      <c r="Y239" s="6">
        <v>1.51885001356116</v>
      </c>
      <c r="Z239" s="6">
        <v>11.2224938875306</v>
      </c>
      <c r="AA239" s="7">
        <v>363.1</v>
      </c>
      <c r="AB239" s="7">
        <v>12.4973218386344</v>
      </c>
      <c r="AC239" s="7">
        <v>14.831415971456099</v>
      </c>
      <c r="AD239" s="13">
        <v>362.5</v>
      </c>
      <c r="AE239" s="6">
        <v>12.521920904494101</v>
      </c>
      <c r="AF239" s="13">
        <v>359.3</v>
      </c>
      <c r="AG239" s="6">
        <v>11.6550588679413</v>
      </c>
      <c r="AH239" s="13">
        <v>341</v>
      </c>
      <c r="AI239" s="6">
        <v>37.537653202882403</v>
      </c>
      <c r="AJ239" s="6">
        <v>2.0200000000000001E-3</v>
      </c>
      <c r="AK239" s="6">
        <v>8.1999999999999998E-4</v>
      </c>
      <c r="AL239" s="33">
        <f t="shared" si="19"/>
        <v>363.1</v>
      </c>
      <c r="AM239" s="33">
        <f t="shared" si="20"/>
        <v>12.4973218386344</v>
      </c>
      <c r="AN239" s="29">
        <f t="shared" si="21"/>
        <v>2320</v>
      </c>
      <c r="AO239" s="29">
        <f t="shared" si="22"/>
        <v>0.95499999999999996</v>
      </c>
      <c r="AP239" s="29">
        <f t="shared" si="23"/>
        <v>3.9E-2</v>
      </c>
      <c r="AQ239" s="34">
        <f t="shared" si="24"/>
        <v>1.0471204188481675</v>
      </c>
    </row>
    <row r="240" spans="1:43" x14ac:dyDescent="0.75">
      <c r="A240" s="4" t="s">
        <v>267</v>
      </c>
      <c r="B240" s="22">
        <v>422</v>
      </c>
      <c r="C240" s="22">
        <v>1.607</v>
      </c>
      <c r="D240" s="22">
        <v>8.1000000000000003E-2</v>
      </c>
      <c r="E240" s="22">
        <v>2164</v>
      </c>
      <c r="F240" s="20">
        <v>26.595744680851102</v>
      </c>
      <c r="G240" s="22">
        <v>1.05276072279747</v>
      </c>
      <c r="H240" s="18">
        <v>5.1799999999999999E-2</v>
      </c>
      <c r="I240" s="15">
        <v>4.39762119400996E-3</v>
      </c>
      <c r="J240" s="24">
        <v>0.10421</v>
      </c>
      <c r="K240" s="18">
        <v>0.26700000000000002</v>
      </c>
      <c r="L240" s="15">
        <v>1.2242047005709401E-2</v>
      </c>
      <c r="M240" s="18">
        <v>3.7600000000000001E-2</v>
      </c>
      <c r="N240" s="16">
        <v>1.48835099946215E-3</v>
      </c>
      <c r="O240" s="24">
        <v>0.59182999999999997</v>
      </c>
      <c r="P240" s="10">
        <v>237.9</v>
      </c>
      <c r="Q240" s="6">
        <v>9.1779310593412706</v>
      </c>
      <c r="R240" s="6">
        <v>10.5880346406454</v>
      </c>
      <c r="S240" s="10">
        <v>240</v>
      </c>
      <c r="T240" s="6">
        <v>10.044916372870301</v>
      </c>
      <c r="U240" s="6">
        <v>11.1483545429372</v>
      </c>
      <c r="V240" s="10">
        <v>262</v>
      </c>
      <c r="W240" s="6">
        <v>224.81430773204599</v>
      </c>
      <c r="X240" s="6">
        <v>226.845778491668</v>
      </c>
      <c r="Y240" s="6">
        <v>0.87499999999998601</v>
      </c>
      <c r="Z240" s="6">
        <v>9.19847328244275</v>
      </c>
      <c r="AA240" s="7">
        <v>237.9</v>
      </c>
      <c r="AB240" s="7">
        <v>9.1779310593412706</v>
      </c>
      <c r="AC240" s="7">
        <v>10.5880346406454</v>
      </c>
      <c r="AD240" s="13">
        <v>237.4</v>
      </c>
      <c r="AE240" s="6">
        <v>9.2126135558820206</v>
      </c>
      <c r="AF240" s="13">
        <v>234.1</v>
      </c>
      <c r="AG240" s="6">
        <v>8.8907972048606894</v>
      </c>
      <c r="AH240" s="13">
        <v>203</v>
      </c>
      <c r="AI240" s="6">
        <v>218.30327061461799</v>
      </c>
      <c r="AJ240" s="6">
        <v>1.9E-3</v>
      </c>
      <c r="AK240" s="6">
        <v>2.5000000000000001E-3</v>
      </c>
      <c r="AL240" s="33">
        <f t="shared" si="19"/>
        <v>237.9</v>
      </c>
      <c r="AM240" s="33">
        <f t="shared" si="20"/>
        <v>9.1779310593412706</v>
      </c>
      <c r="AN240" s="29">
        <f t="shared" si="21"/>
        <v>422</v>
      </c>
      <c r="AO240" s="29">
        <f t="shared" si="22"/>
        <v>1.607</v>
      </c>
      <c r="AP240" s="29">
        <f t="shared" si="23"/>
        <v>8.1000000000000003E-2</v>
      </c>
      <c r="AQ240" s="34">
        <f t="shared" si="24"/>
        <v>0.62227753578095835</v>
      </c>
    </row>
    <row r="241" spans="1:43" x14ac:dyDescent="0.75">
      <c r="A241" s="4" t="s">
        <v>268</v>
      </c>
      <c r="B241" s="22">
        <v>870</v>
      </c>
      <c r="C241" s="22">
        <v>3.21</v>
      </c>
      <c r="D241" s="22">
        <v>0.21</v>
      </c>
      <c r="E241" s="22">
        <v>9440</v>
      </c>
      <c r="F241" s="20">
        <v>15.105740181268899</v>
      </c>
      <c r="G241" s="22">
        <v>0.64368386580765302</v>
      </c>
      <c r="H241" s="18">
        <v>6.3700000000000007E-2</v>
      </c>
      <c r="I241" s="15">
        <v>1.9114381059139401E-3</v>
      </c>
      <c r="J241" s="24">
        <v>-0.14687</v>
      </c>
      <c r="K241" s="18">
        <v>0.57999999999999996</v>
      </c>
      <c r="L241" s="15">
        <v>2.8136996357109499E-2</v>
      </c>
      <c r="M241" s="18">
        <v>6.6199999999999995E-2</v>
      </c>
      <c r="N241" s="16">
        <v>2.8209059208700901E-3</v>
      </c>
      <c r="O241" s="24">
        <v>0.90798000000000001</v>
      </c>
      <c r="P241" s="10">
        <v>413</v>
      </c>
      <c r="Q241" s="6">
        <v>17.0008352987291</v>
      </c>
      <c r="R241" s="6">
        <v>19.257583235217101</v>
      </c>
      <c r="S241" s="10">
        <v>463</v>
      </c>
      <c r="T241" s="6">
        <v>18.267821734082599</v>
      </c>
      <c r="U241" s="6">
        <v>20.116513429102199</v>
      </c>
      <c r="V241" s="10">
        <v>724</v>
      </c>
      <c r="W241" s="6">
        <v>146.07804638765501</v>
      </c>
      <c r="X241" s="6">
        <v>158.85361912127999</v>
      </c>
      <c r="Y241" s="6">
        <v>10.7991360691145</v>
      </c>
      <c r="Z241" s="6">
        <v>42.955801104972402</v>
      </c>
      <c r="AA241" s="7">
        <v>413</v>
      </c>
      <c r="AB241" s="7">
        <v>17.0008352987291</v>
      </c>
      <c r="AC241" s="7">
        <v>19.257583235217101</v>
      </c>
      <c r="AD241" s="13">
        <v>409</v>
      </c>
      <c r="AE241" s="6">
        <v>17.0008352987291</v>
      </c>
      <c r="AF241" s="13">
        <v>409</v>
      </c>
      <c r="AG241" s="6">
        <v>17.031509354963799</v>
      </c>
      <c r="AH241" s="13">
        <v>413</v>
      </c>
      <c r="AI241" s="6">
        <v>142.87018806046899</v>
      </c>
      <c r="AJ241" s="6">
        <v>1.0699999999999999E-2</v>
      </c>
      <c r="AK241" s="6">
        <v>1.9E-3</v>
      </c>
      <c r="AL241" s="33">
        <f t="shared" si="19"/>
        <v>413</v>
      </c>
      <c r="AM241" s="33">
        <f t="shared" si="20"/>
        <v>17.0008352987291</v>
      </c>
      <c r="AN241" s="29">
        <f t="shared" si="21"/>
        <v>870</v>
      </c>
      <c r="AO241" s="29">
        <f t="shared" si="22"/>
        <v>3.21</v>
      </c>
      <c r="AP241" s="29">
        <f t="shared" si="23"/>
        <v>0.21</v>
      </c>
      <c r="AQ241" s="34">
        <f t="shared" si="24"/>
        <v>0.3115264797507788</v>
      </c>
    </row>
    <row r="242" spans="1:43" x14ac:dyDescent="0.75">
      <c r="A242" s="4" t="s">
        <v>269</v>
      </c>
      <c r="B242" s="22">
        <v>670</v>
      </c>
      <c r="C242" s="22">
        <v>3.85</v>
      </c>
      <c r="D242" s="22">
        <v>0.1</v>
      </c>
      <c r="E242" s="22">
        <v>5900</v>
      </c>
      <c r="F242" s="20">
        <v>16.835016835016798</v>
      </c>
      <c r="G242" s="22">
        <v>0.62816861536108803</v>
      </c>
      <c r="H242" s="18">
        <v>5.5300000000000002E-2</v>
      </c>
      <c r="I242" s="15">
        <v>2.3612298320687302E-3</v>
      </c>
      <c r="J242" s="24">
        <v>-2.5263000000000001E-2</v>
      </c>
      <c r="K242" s="18">
        <v>0.45200000000000001</v>
      </c>
      <c r="L242" s="15">
        <v>2.0721397516576801E-2</v>
      </c>
      <c r="M242" s="18">
        <v>5.9400000000000001E-2</v>
      </c>
      <c r="N242" s="16">
        <v>2.21640501569545E-3</v>
      </c>
      <c r="O242" s="24">
        <v>0.67037000000000002</v>
      </c>
      <c r="P242" s="10">
        <v>372</v>
      </c>
      <c r="Q242" s="6">
        <v>13.5010300426817</v>
      </c>
      <c r="R242" s="6">
        <v>15.7799089188441</v>
      </c>
      <c r="S242" s="10">
        <v>378</v>
      </c>
      <c r="T242" s="6">
        <v>14.3392760564931</v>
      </c>
      <c r="U242" s="6">
        <v>16.0201193224698</v>
      </c>
      <c r="V242" s="10">
        <v>413</v>
      </c>
      <c r="W242" s="6">
        <v>105.25145200415299</v>
      </c>
      <c r="X242" s="6">
        <v>109.095564291976</v>
      </c>
      <c r="Y242" s="6">
        <v>1.5873015873016001</v>
      </c>
      <c r="Z242" s="6">
        <v>9.9273607748184105</v>
      </c>
      <c r="AA242" s="7">
        <v>372</v>
      </c>
      <c r="AB242" s="7">
        <v>13.5010300426817</v>
      </c>
      <c r="AC242" s="7">
        <v>15.7799089188441</v>
      </c>
      <c r="AD242" s="13">
        <v>371</v>
      </c>
      <c r="AE242" s="6">
        <v>13.5010300426817</v>
      </c>
      <c r="AF242" s="13">
        <v>365</v>
      </c>
      <c r="AG242" s="6">
        <v>12.915991554051001</v>
      </c>
      <c r="AH242" s="13">
        <v>339</v>
      </c>
      <c r="AI242" s="6">
        <v>95.892320594417598</v>
      </c>
      <c r="AJ242" s="6">
        <v>2.3E-3</v>
      </c>
      <c r="AK242" s="6">
        <v>1.4E-3</v>
      </c>
      <c r="AL242" s="33">
        <f t="shared" si="19"/>
        <v>372</v>
      </c>
      <c r="AM242" s="33">
        <f t="shared" si="20"/>
        <v>13.5010300426817</v>
      </c>
      <c r="AN242" s="29">
        <f t="shared" si="21"/>
        <v>670</v>
      </c>
      <c r="AO242" s="29">
        <f t="shared" si="22"/>
        <v>3.85</v>
      </c>
      <c r="AP242" s="29">
        <f t="shared" si="23"/>
        <v>0.1</v>
      </c>
      <c r="AQ242" s="34">
        <f t="shared" si="24"/>
        <v>0.25974025974025972</v>
      </c>
    </row>
    <row r="243" spans="1:43" x14ac:dyDescent="0.75">
      <c r="A243" s="4" t="s">
        <v>270</v>
      </c>
      <c r="B243" s="22">
        <v>589</v>
      </c>
      <c r="C243" s="22">
        <v>1.728</v>
      </c>
      <c r="D243" s="22">
        <v>5.8999999999999997E-2</v>
      </c>
      <c r="E243" s="22">
        <v>955</v>
      </c>
      <c r="F243" s="20">
        <v>86.058519793459595</v>
      </c>
      <c r="G243" s="22">
        <v>3.0440196500330101</v>
      </c>
      <c r="H243" s="18">
        <v>5.3600000000000002E-2</v>
      </c>
      <c r="I243" s="15">
        <v>8.58467124296073E-3</v>
      </c>
      <c r="J243" s="24">
        <v>-8.7405999999999998E-2</v>
      </c>
      <c r="K243" s="18">
        <v>8.5999999999999993E-2</v>
      </c>
      <c r="L243" s="15">
        <v>5.2235430466303096E-3</v>
      </c>
      <c r="M243" s="18">
        <v>1.162E-2</v>
      </c>
      <c r="N243" s="16">
        <v>4.1101692683391701E-4</v>
      </c>
      <c r="O243" s="24">
        <v>0.33689999999999998</v>
      </c>
      <c r="P243" s="10">
        <v>74.5</v>
      </c>
      <c r="Q243" s="6">
        <v>2.6141434284758298</v>
      </c>
      <c r="R243" s="6">
        <v>3.1039031267103101</v>
      </c>
      <c r="S243" s="10">
        <v>83.6</v>
      </c>
      <c r="T243" s="6">
        <v>4.9114999968538804</v>
      </c>
      <c r="U243" s="6">
        <v>5.2368991451418196</v>
      </c>
      <c r="V243" s="10">
        <v>310</v>
      </c>
      <c r="W243" s="6">
        <v>176.26024282009499</v>
      </c>
      <c r="X243" s="6">
        <v>176.59056892735001</v>
      </c>
      <c r="Y243" s="6">
        <v>10.885167464114801</v>
      </c>
      <c r="Z243" s="6">
        <v>75.9677419354839</v>
      </c>
      <c r="AA243" s="7">
        <v>74.5</v>
      </c>
      <c r="AB243" s="7">
        <v>2.6141434284758298</v>
      </c>
      <c r="AC243" s="7">
        <v>3.1039031267103101</v>
      </c>
      <c r="AD243" s="13">
        <v>73.900000000000006</v>
      </c>
      <c r="AE243" s="6">
        <v>2.6141434284758298</v>
      </c>
      <c r="AF243" s="13">
        <v>73.7</v>
      </c>
      <c r="AG243" s="6">
        <v>2.97150336010169</v>
      </c>
      <c r="AH243" s="13">
        <v>72.7</v>
      </c>
      <c r="AI243" s="6">
        <v>146.70782214660201</v>
      </c>
      <c r="AJ243" s="6">
        <v>7.9000000000000008E-3</v>
      </c>
      <c r="AK243" s="6">
        <v>5.1999999999999998E-3</v>
      </c>
      <c r="AL243" s="33">
        <f t="shared" si="19"/>
        <v>74.5</v>
      </c>
      <c r="AM243" s="33">
        <f t="shared" si="20"/>
        <v>2.6141434284758298</v>
      </c>
      <c r="AN243" s="29">
        <f t="shared" si="21"/>
        <v>589</v>
      </c>
      <c r="AO243" s="29">
        <f t="shared" si="22"/>
        <v>1.728</v>
      </c>
      <c r="AP243" s="29">
        <f t="shared" si="23"/>
        <v>5.8999999999999997E-2</v>
      </c>
      <c r="AQ243" s="34">
        <f t="shared" si="24"/>
        <v>0.57870370370370372</v>
      </c>
    </row>
    <row r="244" spans="1:43" x14ac:dyDescent="0.75">
      <c r="A244" s="4" t="s">
        <v>271</v>
      </c>
      <c r="B244" s="22">
        <v>1129</v>
      </c>
      <c r="C244" s="22">
        <v>1.3340000000000001</v>
      </c>
      <c r="D244" s="22">
        <v>0.05</v>
      </c>
      <c r="E244" s="22">
        <v>4880</v>
      </c>
      <c r="F244" s="20">
        <v>29.8507462686567</v>
      </c>
      <c r="G244" s="22">
        <v>1.1669961841909999</v>
      </c>
      <c r="H244" s="18">
        <v>4.9500000000000002E-2</v>
      </c>
      <c r="I244" s="15">
        <v>2.2768566584586499E-3</v>
      </c>
      <c r="J244" s="24">
        <v>0.14086000000000001</v>
      </c>
      <c r="K244" s="18">
        <v>0.22819999999999999</v>
      </c>
      <c r="L244" s="15">
        <v>9.5739507556911393E-3</v>
      </c>
      <c r="M244" s="18">
        <v>3.3500000000000002E-2</v>
      </c>
      <c r="N244" s="16">
        <v>1.3096614677083501E-3</v>
      </c>
      <c r="O244" s="24">
        <v>0.73921999999999999</v>
      </c>
      <c r="P244" s="10">
        <v>212.7</v>
      </c>
      <c r="Q244" s="6">
        <v>8.1062903270207904</v>
      </c>
      <c r="R244" s="6">
        <v>9.3815147933496501</v>
      </c>
      <c r="S244" s="10">
        <v>208.6</v>
      </c>
      <c r="T244" s="6">
        <v>7.9175617528459199</v>
      </c>
      <c r="U244" s="6">
        <v>8.9925956161457599</v>
      </c>
      <c r="V244" s="10">
        <v>167</v>
      </c>
      <c r="W244" s="6">
        <v>92.358928564506698</v>
      </c>
      <c r="X244" s="6">
        <v>94.994715095885795</v>
      </c>
      <c r="Y244" s="6">
        <v>-1.9654841802492899</v>
      </c>
      <c r="Z244" s="6">
        <v>-27.365269461077801</v>
      </c>
      <c r="AA244" s="7">
        <v>212.7</v>
      </c>
      <c r="AB244" s="7">
        <v>8.1062903270207904</v>
      </c>
      <c r="AC244" s="7">
        <v>9.3815147933496501</v>
      </c>
      <c r="AD244" s="13">
        <v>212.7</v>
      </c>
      <c r="AE244" s="6">
        <v>8.1400401022323496</v>
      </c>
      <c r="AF244" s="13">
        <v>209.2</v>
      </c>
      <c r="AG244" s="6">
        <v>8.0558018911917504</v>
      </c>
      <c r="AH244" s="13">
        <v>171</v>
      </c>
      <c r="AI244" s="6">
        <v>86.0361533634766</v>
      </c>
      <c r="AJ244" s="6">
        <v>-1E-4</v>
      </c>
      <c r="AK244" s="6">
        <v>1.6000000000000001E-3</v>
      </c>
      <c r="AL244" s="33">
        <f t="shared" si="19"/>
        <v>212.7</v>
      </c>
      <c r="AM244" s="33">
        <f t="shared" si="20"/>
        <v>8.1062903270207904</v>
      </c>
      <c r="AN244" s="29">
        <f t="shared" si="21"/>
        <v>1129</v>
      </c>
      <c r="AO244" s="29">
        <f t="shared" si="22"/>
        <v>1.3340000000000001</v>
      </c>
      <c r="AP244" s="29">
        <f t="shared" si="23"/>
        <v>0.05</v>
      </c>
      <c r="AQ244" s="34">
        <f t="shared" si="24"/>
        <v>0.7496251874062968</v>
      </c>
    </row>
    <row r="245" spans="1:43" x14ac:dyDescent="0.75">
      <c r="A245" s="4" t="s">
        <v>272</v>
      </c>
      <c r="B245" s="22">
        <v>917</v>
      </c>
      <c r="C245" s="22">
        <v>2.2599999999999998</v>
      </c>
      <c r="D245" s="22">
        <v>0.35</v>
      </c>
      <c r="E245" s="22">
        <v>6190</v>
      </c>
      <c r="F245" s="20">
        <v>20.080321285140599</v>
      </c>
      <c r="G245" s="22">
        <v>0.76061385084196298</v>
      </c>
      <c r="H245" s="18">
        <v>5.1999999999999998E-2</v>
      </c>
      <c r="I245" s="15">
        <v>2.0496494186803501E-3</v>
      </c>
      <c r="J245" s="24">
        <v>0.51161999999999996</v>
      </c>
      <c r="K245" s="18">
        <v>0.35499999999999998</v>
      </c>
      <c r="L245" s="15">
        <v>1.40937117272207E-2</v>
      </c>
      <c r="M245" s="18">
        <v>4.9799999999999997E-2</v>
      </c>
      <c r="N245" s="16">
        <v>1.8863527746421E-3</v>
      </c>
      <c r="O245" s="24">
        <v>0.58899000000000001</v>
      </c>
      <c r="P245" s="10">
        <v>313</v>
      </c>
      <c r="Q245" s="6">
        <v>11.639091907649201</v>
      </c>
      <c r="R245" s="6">
        <v>13.536330994039201</v>
      </c>
      <c r="S245" s="10">
        <v>308.5</v>
      </c>
      <c r="T245" s="6">
        <v>10.463042729791299</v>
      </c>
      <c r="U245" s="6">
        <v>12.067344833735801</v>
      </c>
      <c r="V245" s="10">
        <v>279</v>
      </c>
      <c r="W245" s="6">
        <v>84.767746061377196</v>
      </c>
      <c r="X245" s="6">
        <v>88.052534370153197</v>
      </c>
      <c r="Y245" s="6">
        <v>-1.45867098865477</v>
      </c>
      <c r="Z245" s="6">
        <v>-12.1863799283154</v>
      </c>
      <c r="AA245" s="7">
        <v>313</v>
      </c>
      <c r="AB245" s="7">
        <v>11.639091907649201</v>
      </c>
      <c r="AC245" s="7">
        <v>13.536330994039201</v>
      </c>
      <c r="AD245" s="13">
        <v>313</v>
      </c>
      <c r="AE245" s="6">
        <v>11.639091907649201</v>
      </c>
      <c r="AF245" s="13">
        <v>302.2</v>
      </c>
      <c r="AG245" s="6">
        <v>10.577915823329199</v>
      </c>
      <c r="AH245" s="13">
        <v>227</v>
      </c>
      <c r="AI245" s="6">
        <v>79.574787290486199</v>
      </c>
      <c r="AJ245" s="6">
        <v>1.2199999999999999E-3</v>
      </c>
      <c r="AK245" s="6">
        <v>8.8000000000000003E-4</v>
      </c>
      <c r="AL245" s="33">
        <f t="shared" si="19"/>
        <v>313</v>
      </c>
      <c r="AM245" s="33">
        <f t="shared" si="20"/>
        <v>11.639091907649201</v>
      </c>
      <c r="AN245" s="29">
        <f t="shared" si="21"/>
        <v>917</v>
      </c>
      <c r="AO245" s="29">
        <f t="shared" si="22"/>
        <v>2.2599999999999998</v>
      </c>
      <c r="AP245" s="29">
        <f t="shared" si="23"/>
        <v>0.35</v>
      </c>
      <c r="AQ245" s="34">
        <f t="shared" si="24"/>
        <v>0.44247787610619471</v>
      </c>
    </row>
    <row r="246" spans="1:43" x14ac:dyDescent="0.75">
      <c r="A246" s="4" t="s">
        <v>273</v>
      </c>
      <c r="B246" s="22">
        <v>789</v>
      </c>
      <c r="C246" s="22">
        <v>1.55</v>
      </c>
      <c r="D246" s="22">
        <v>0.14000000000000001</v>
      </c>
      <c r="E246" s="22">
        <v>7110</v>
      </c>
      <c r="F246" s="20">
        <v>17.8571428571429</v>
      </c>
      <c r="G246" s="22">
        <v>0.68677795775453598</v>
      </c>
      <c r="H246" s="18">
        <v>6.2799999999999995E-2</v>
      </c>
      <c r="I246" s="15">
        <v>2.3292031451721501E-3</v>
      </c>
      <c r="J246" s="24">
        <v>0.41233999999999998</v>
      </c>
      <c r="K246" s="18">
        <v>0.48299999999999998</v>
      </c>
      <c r="L246" s="15">
        <v>1.9797609322592301E-2</v>
      </c>
      <c r="M246" s="18">
        <v>5.6000000000000001E-2</v>
      </c>
      <c r="N246" s="16">
        <v>2.1537356755182298E-3</v>
      </c>
      <c r="O246" s="24">
        <v>0.62522</v>
      </c>
      <c r="P246" s="10">
        <v>351</v>
      </c>
      <c r="Q246" s="6">
        <v>12.954275319969501</v>
      </c>
      <c r="R246" s="6">
        <v>15.0832105060784</v>
      </c>
      <c r="S246" s="10">
        <v>400</v>
      </c>
      <c r="T246" s="6">
        <v>13.671782859537201</v>
      </c>
      <c r="U246" s="6">
        <v>15.5812729939385</v>
      </c>
      <c r="V246" s="10">
        <v>693</v>
      </c>
      <c r="W246" s="6">
        <v>353.17280454656901</v>
      </c>
      <c r="X246" s="6">
        <v>374.09717100952201</v>
      </c>
      <c r="Y246" s="6">
        <v>12.25</v>
      </c>
      <c r="Z246" s="6">
        <v>49.350649350649398</v>
      </c>
      <c r="AA246" s="7">
        <v>351</v>
      </c>
      <c r="AB246" s="7">
        <v>12.954275319969501</v>
      </c>
      <c r="AC246" s="7">
        <v>15.0832105060784</v>
      </c>
      <c r="AD246" s="13">
        <v>348</v>
      </c>
      <c r="AE246" s="6">
        <v>13.2812743765638</v>
      </c>
      <c r="AF246" s="13">
        <v>347</v>
      </c>
      <c r="AG246" s="6">
        <v>13.354349349868601</v>
      </c>
      <c r="AH246" s="13">
        <v>347</v>
      </c>
      <c r="AI246" s="6">
        <v>351.13491121118801</v>
      </c>
      <c r="AJ246" s="6">
        <v>1.17E-2</v>
      </c>
      <c r="AK246" s="6">
        <v>2.3999999999999998E-3</v>
      </c>
      <c r="AL246" s="33">
        <f t="shared" si="19"/>
        <v>351</v>
      </c>
      <c r="AM246" s="33">
        <f t="shared" si="20"/>
        <v>12.954275319969501</v>
      </c>
      <c r="AN246" s="29">
        <f t="shared" si="21"/>
        <v>789</v>
      </c>
      <c r="AO246" s="29">
        <f t="shared" si="22"/>
        <v>1.55</v>
      </c>
      <c r="AP246" s="29">
        <f t="shared" si="23"/>
        <v>0.14000000000000001</v>
      </c>
      <c r="AQ246" s="34">
        <f t="shared" si="24"/>
        <v>0.64516129032258063</v>
      </c>
    </row>
    <row r="247" spans="1:43" x14ac:dyDescent="0.75">
      <c r="A247" s="4" t="s">
        <v>274</v>
      </c>
      <c r="B247" s="22">
        <v>538</v>
      </c>
      <c r="C247" s="22">
        <v>0.78200000000000003</v>
      </c>
      <c r="D247" s="22">
        <v>2.5999999999999999E-2</v>
      </c>
      <c r="E247" s="22">
        <v>554</v>
      </c>
      <c r="F247" s="20">
        <v>131.06159895150699</v>
      </c>
      <c r="G247" s="22">
        <v>4.6909349912138802</v>
      </c>
      <c r="H247" s="18">
        <v>5.0500000000000003E-2</v>
      </c>
      <c r="I247" s="15">
        <v>1.20509506429122E-2</v>
      </c>
      <c r="J247" s="24">
        <v>0.21889</v>
      </c>
      <c r="K247" s="18">
        <v>5.2900000000000003E-2</v>
      </c>
      <c r="L247" s="15">
        <v>2.9180235372765501E-3</v>
      </c>
      <c r="M247" s="18">
        <v>7.6299999999999996E-3</v>
      </c>
      <c r="N247" s="16">
        <v>2.7309169328999902E-4</v>
      </c>
      <c r="O247" s="24">
        <v>0.14371999999999999</v>
      </c>
      <c r="P247" s="10">
        <v>49</v>
      </c>
      <c r="Q247" s="6">
        <v>1.74311888870141</v>
      </c>
      <c r="R247" s="6">
        <v>2.0628839972284401</v>
      </c>
      <c r="S247" s="10">
        <v>52.3</v>
      </c>
      <c r="T247" s="6">
        <v>2.82913345451975</v>
      </c>
      <c r="U247" s="6">
        <v>3.0550397553358102</v>
      </c>
      <c r="V247" s="10">
        <v>190</v>
      </c>
      <c r="W247" s="6">
        <v>262.13702258921302</v>
      </c>
      <c r="X247" s="6">
        <v>262.40377312811802</v>
      </c>
      <c r="Y247" s="6">
        <v>6.3097514340344096</v>
      </c>
      <c r="Z247" s="6">
        <v>74.210526315789494</v>
      </c>
      <c r="AA247" s="7">
        <v>49</v>
      </c>
      <c r="AB247" s="7">
        <v>1.74311888870141</v>
      </c>
      <c r="AC247" s="7">
        <v>2.0628839972284401</v>
      </c>
      <c r="AD247" s="13">
        <v>48.8</v>
      </c>
      <c r="AE247" s="6">
        <v>1.7696647875085301</v>
      </c>
      <c r="AF247" s="13">
        <v>48.8</v>
      </c>
      <c r="AG247" s="6">
        <v>1.94943225157554</v>
      </c>
      <c r="AH247" s="13">
        <v>48.9</v>
      </c>
      <c r="AI247" s="6">
        <v>245.60934221225699</v>
      </c>
      <c r="AJ247" s="6">
        <v>4.3E-3</v>
      </c>
      <c r="AK247" s="6">
        <v>4.5999999999999999E-3</v>
      </c>
      <c r="AL247" s="33">
        <f t="shared" si="19"/>
        <v>49</v>
      </c>
      <c r="AM247" s="33">
        <f t="shared" si="20"/>
        <v>1.74311888870141</v>
      </c>
      <c r="AN247" s="29">
        <f t="shared" si="21"/>
        <v>538</v>
      </c>
      <c r="AO247" s="29">
        <f t="shared" si="22"/>
        <v>0.78200000000000003</v>
      </c>
      <c r="AP247" s="29">
        <f t="shared" si="23"/>
        <v>2.5999999999999999E-2</v>
      </c>
      <c r="AQ247" s="34">
        <f t="shared" si="24"/>
        <v>1.2787723785166241</v>
      </c>
    </row>
    <row r="248" spans="1:43" x14ac:dyDescent="0.75">
      <c r="A248" s="4" t="s">
        <v>275</v>
      </c>
      <c r="B248" s="22">
        <v>871</v>
      </c>
      <c r="C248" s="22">
        <v>0.61499999999999999</v>
      </c>
      <c r="D248" s="22">
        <v>2.5000000000000001E-2</v>
      </c>
      <c r="E248" s="22">
        <v>13340</v>
      </c>
      <c r="F248" s="20">
        <v>10.1729399796541</v>
      </c>
      <c r="G248" s="22">
        <v>0.36283376229033298</v>
      </c>
      <c r="H248" s="18">
        <v>5.9299999999999999E-2</v>
      </c>
      <c r="I248" s="15">
        <v>1.37912659639786E-3</v>
      </c>
      <c r="J248" s="24">
        <v>0.47628999999999999</v>
      </c>
      <c r="K248" s="18">
        <v>0.80100000000000005</v>
      </c>
      <c r="L248" s="15">
        <v>3.0038782165893198E-2</v>
      </c>
      <c r="M248" s="18">
        <v>9.8299999999999998E-2</v>
      </c>
      <c r="N248" s="16">
        <v>3.5060227332976402E-3</v>
      </c>
      <c r="O248" s="24">
        <v>0.65473000000000003</v>
      </c>
      <c r="P248" s="10">
        <v>604</v>
      </c>
      <c r="Q248" s="6">
        <v>20.556341941620001</v>
      </c>
      <c r="R248" s="6">
        <v>24.3431792567714</v>
      </c>
      <c r="S248" s="10">
        <v>597</v>
      </c>
      <c r="T248" s="6">
        <v>16.9026065170675</v>
      </c>
      <c r="U248" s="6">
        <v>19.7449058082288</v>
      </c>
      <c r="V248" s="10">
        <v>573</v>
      </c>
      <c r="W248" s="6">
        <v>49.570794177812402</v>
      </c>
      <c r="X248" s="6">
        <v>54.928812253111097</v>
      </c>
      <c r="Y248" s="6">
        <v>-1.17252931323284</v>
      </c>
      <c r="Z248" s="6">
        <v>-5.4101221640488601</v>
      </c>
      <c r="AA248" s="7">
        <v>604</v>
      </c>
      <c r="AB248" s="7">
        <v>20.556341941620001</v>
      </c>
      <c r="AC248" s="7">
        <v>24.3431792567714</v>
      </c>
      <c r="AD248" s="13">
        <v>604</v>
      </c>
      <c r="AE248" s="6">
        <v>20.556341941620001</v>
      </c>
      <c r="AF248" s="13">
        <v>588</v>
      </c>
      <c r="AG248" s="6">
        <v>17.381314883253602</v>
      </c>
      <c r="AH248" s="13">
        <v>531</v>
      </c>
      <c r="AI248" s="6">
        <v>45.391537046227498</v>
      </c>
      <c r="AJ248" s="6">
        <v>1.4400000000000001E-3</v>
      </c>
      <c r="AK248" s="6">
        <v>8.4999999999999995E-4</v>
      </c>
      <c r="AL248" s="33">
        <f t="shared" si="19"/>
        <v>604</v>
      </c>
      <c r="AM248" s="33">
        <f t="shared" si="20"/>
        <v>20.556341941620001</v>
      </c>
      <c r="AN248" s="29">
        <f t="shared" si="21"/>
        <v>871</v>
      </c>
      <c r="AO248" s="29">
        <f t="shared" si="22"/>
        <v>0.61499999999999999</v>
      </c>
      <c r="AP248" s="29">
        <f t="shared" si="23"/>
        <v>2.5000000000000001E-2</v>
      </c>
      <c r="AQ248" s="34">
        <f t="shared" si="24"/>
        <v>1.6260162601626016</v>
      </c>
    </row>
    <row r="249" spans="1:43" x14ac:dyDescent="0.75">
      <c r="A249" s="4" t="s">
        <v>276</v>
      </c>
      <c r="B249" s="22">
        <v>1080</v>
      </c>
      <c r="C249" s="22">
        <v>2.4500000000000002</v>
      </c>
      <c r="D249" s="22">
        <v>0.14000000000000001</v>
      </c>
      <c r="E249" s="22">
        <v>11700</v>
      </c>
      <c r="F249" s="20">
        <v>12.610340479192899</v>
      </c>
      <c r="G249" s="22">
        <v>0.53775062600412205</v>
      </c>
      <c r="H249" s="18">
        <v>5.4100000000000002E-2</v>
      </c>
      <c r="I249" s="15">
        <v>1.4575878982819E-3</v>
      </c>
      <c r="J249" s="24">
        <v>0.68491000000000002</v>
      </c>
      <c r="K249" s="18">
        <v>0.58699999999999997</v>
      </c>
      <c r="L249" s="15">
        <v>2.38513833496087E-2</v>
      </c>
      <c r="M249" s="18">
        <v>7.9299999999999995E-2</v>
      </c>
      <c r="N249" s="16">
        <v>3.3816394341206601E-3</v>
      </c>
      <c r="O249" s="24">
        <v>0.84277000000000002</v>
      </c>
      <c r="P249" s="10">
        <v>492</v>
      </c>
      <c r="Q249" s="6">
        <v>19.999791656176299</v>
      </c>
      <c r="R249" s="6">
        <v>22.6842099059606</v>
      </c>
      <c r="S249" s="10">
        <v>468</v>
      </c>
      <c r="T249" s="6">
        <v>15.3245196482246</v>
      </c>
      <c r="U249" s="6">
        <v>17.518136507508999</v>
      </c>
      <c r="V249" s="10">
        <v>367</v>
      </c>
      <c r="W249" s="6">
        <v>53.378532536442698</v>
      </c>
      <c r="X249" s="6">
        <v>57.344633249696003</v>
      </c>
      <c r="Y249" s="6">
        <v>-5.1282051282051402</v>
      </c>
      <c r="Z249" s="6">
        <v>-34.059945504087203</v>
      </c>
      <c r="AA249" s="7" t="s">
        <v>35</v>
      </c>
      <c r="AB249" s="7" t="s">
        <v>35</v>
      </c>
      <c r="AC249" s="7" t="s">
        <v>35</v>
      </c>
      <c r="AD249" s="13">
        <v>491</v>
      </c>
      <c r="AE249" s="6">
        <v>19.999791656176299</v>
      </c>
      <c r="AF249" s="13">
        <v>463</v>
      </c>
      <c r="AG249" s="6">
        <v>15.6496614164276</v>
      </c>
      <c r="AH249" s="13">
        <v>334</v>
      </c>
      <c r="AI249" s="6">
        <v>47.5857513941313</v>
      </c>
      <c r="AJ249" s="6">
        <v>7.6000000000000004E-4</v>
      </c>
      <c r="AK249" s="6">
        <v>5.9999999999999995E-4</v>
      </c>
      <c r="AL249" s="33" t="str">
        <f t="shared" si="19"/>
        <v>Discordant</v>
      </c>
      <c r="AM249" s="33" t="str">
        <f t="shared" si="20"/>
        <v>Discordant</v>
      </c>
      <c r="AN249" s="29">
        <f t="shared" si="21"/>
        <v>1080</v>
      </c>
      <c r="AO249" s="29">
        <f t="shared" si="22"/>
        <v>2.4500000000000002</v>
      </c>
      <c r="AP249" s="29">
        <f t="shared" si="23"/>
        <v>0.14000000000000001</v>
      </c>
      <c r="AQ249" s="34">
        <f t="shared" si="24"/>
        <v>0.4081632653061224</v>
      </c>
    </row>
    <row r="250" spans="1:43" x14ac:dyDescent="0.75">
      <c r="A250" s="4" t="s">
        <v>277</v>
      </c>
      <c r="B250" s="22">
        <v>564</v>
      </c>
      <c r="C250" s="22">
        <v>1.06</v>
      </c>
      <c r="D250" s="22">
        <v>0.17</v>
      </c>
      <c r="E250" s="22">
        <v>4100</v>
      </c>
      <c r="F250" s="20">
        <v>18.3150183150183</v>
      </c>
      <c r="G250" s="22">
        <v>1.02841914343622</v>
      </c>
      <c r="H250" s="18">
        <v>5.2299999999999999E-2</v>
      </c>
      <c r="I250" s="15">
        <v>2.88310300000228E-3</v>
      </c>
      <c r="J250" s="24">
        <v>0.51548000000000005</v>
      </c>
      <c r="K250" s="18">
        <v>0.38800000000000001</v>
      </c>
      <c r="L250" s="15">
        <v>1.9511050649311499E-2</v>
      </c>
      <c r="M250" s="18">
        <v>5.4600000000000003E-2</v>
      </c>
      <c r="N250" s="16">
        <v>3.06588201364631E-3</v>
      </c>
      <c r="O250" s="24">
        <v>0.83021</v>
      </c>
      <c r="P250" s="10">
        <v>342</v>
      </c>
      <c r="Q250" s="6">
        <v>18.7098304432518</v>
      </c>
      <c r="R250" s="6">
        <v>20.1730341340437</v>
      </c>
      <c r="S250" s="10">
        <v>332</v>
      </c>
      <c r="T250" s="6">
        <v>14.3501047980254</v>
      </c>
      <c r="U250" s="6">
        <v>15.718609699661201</v>
      </c>
      <c r="V250" s="10">
        <v>285</v>
      </c>
      <c r="W250" s="6">
        <v>114.58059132021</v>
      </c>
      <c r="X250" s="6">
        <v>116.868252855073</v>
      </c>
      <c r="Y250" s="6">
        <v>-3.01204819277108</v>
      </c>
      <c r="Z250" s="6">
        <v>-20</v>
      </c>
      <c r="AA250" s="7">
        <v>342</v>
      </c>
      <c r="AB250" s="7">
        <v>18.7098304432518</v>
      </c>
      <c r="AC250" s="7">
        <v>20.1730341340437</v>
      </c>
      <c r="AD250" s="13">
        <v>342</v>
      </c>
      <c r="AE250" s="6">
        <v>18.7098304432518</v>
      </c>
      <c r="AF250" s="13">
        <v>327</v>
      </c>
      <c r="AG250" s="6">
        <v>16.205601121658901</v>
      </c>
      <c r="AH250" s="13">
        <v>234</v>
      </c>
      <c r="AI250" s="6">
        <v>104.553186978155</v>
      </c>
      <c r="AJ250" s="6">
        <v>2.3999999999999998E-3</v>
      </c>
      <c r="AK250" s="6">
        <v>2E-3</v>
      </c>
      <c r="AL250" s="33">
        <f t="shared" si="19"/>
        <v>342</v>
      </c>
      <c r="AM250" s="33">
        <f t="shared" si="20"/>
        <v>18.7098304432518</v>
      </c>
      <c r="AN250" s="29">
        <f t="shared" si="21"/>
        <v>564</v>
      </c>
      <c r="AO250" s="29">
        <f t="shared" si="22"/>
        <v>1.06</v>
      </c>
      <c r="AP250" s="29">
        <f t="shared" si="23"/>
        <v>0.17</v>
      </c>
      <c r="AQ250" s="34">
        <f t="shared" si="24"/>
        <v>0.94339622641509424</v>
      </c>
    </row>
    <row r="251" spans="1:43" x14ac:dyDescent="0.75">
      <c r="A251" s="4" t="s">
        <v>278</v>
      </c>
      <c r="B251" s="22">
        <v>1006</v>
      </c>
      <c r="C251" s="22">
        <v>1.51</v>
      </c>
      <c r="D251" s="22">
        <v>0.11</v>
      </c>
      <c r="E251" s="22">
        <v>1053</v>
      </c>
      <c r="F251" s="20">
        <v>137.17421124828499</v>
      </c>
      <c r="G251" s="22">
        <v>6.3119474733886696</v>
      </c>
      <c r="H251" s="18">
        <v>5.28E-2</v>
      </c>
      <c r="I251" s="15">
        <v>7.7479738183261803E-3</v>
      </c>
      <c r="J251" s="24">
        <v>0.64620999999999995</v>
      </c>
      <c r="K251" s="18">
        <v>5.2200000000000003E-2</v>
      </c>
      <c r="L251" s="15">
        <v>2.4166841681113301E-3</v>
      </c>
      <c r="M251" s="18">
        <v>7.2899999999999996E-3</v>
      </c>
      <c r="N251" s="16">
        <v>3.3544276772051501E-4</v>
      </c>
      <c r="O251" s="24">
        <v>0.30430000000000001</v>
      </c>
      <c r="P251" s="10">
        <v>46.8</v>
      </c>
      <c r="Q251" s="6">
        <v>2.1485291707156402</v>
      </c>
      <c r="R251" s="6">
        <v>2.3933047309860398</v>
      </c>
      <c r="S251" s="10">
        <v>51.7</v>
      </c>
      <c r="T251" s="6">
        <v>2.32850540791594</v>
      </c>
      <c r="U251" s="6">
        <v>2.5919076967186001</v>
      </c>
      <c r="V251" s="10">
        <v>290</v>
      </c>
      <c r="W251" s="6">
        <v>109.578766973873</v>
      </c>
      <c r="X251" s="6">
        <v>109.742777096091</v>
      </c>
      <c r="Y251" s="6">
        <v>9.4777562862669402</v>
      </c>
      <c r="Z251" s="6">
        <v>83.862068965517196</v>
      </c>
      <c r="AA251" s="7">
        <v>46.8</v>
      </c>
      <c r="AB251" s="7">
        <v>2.1485291707156402</v>
      </c>
      <c r="AC251" s="7">
        <v>2.3933047309860398</v>
      </c>
      <c r="AD251" s="13">
        <v>46.5</v>
      </c>
      <c r="AE251" s="6">
        <v>2.1923520696767702</v>
      </c>
      <c r="AF251" s="13">
        <v>46.5</v>
      </c>
      <c r="AG251" s="6">
        <v>2.3690013581029801</v>
      </c>
      <c r="AH251" s="13">
        <v>46.8</v>
      </c>
      <c r="AI251" s="6">
        <v>75.537769701748402</v>
      </c>
      <c r="AJ251" s="6">
        <v>7.3000000000000001E-3</v>
      </c>
      <c r="AK251" s="6">
        <v>4.1000000000000003E-3</v>
      </c>
      <c r="AL251" s="33">
        <f t="shared" si="19"/>
        <v>46.8</v>
      </c>
      <c r="AM251" s="33">
        <f t="shared" si="20"/>
        <v>2.1485291707156402</v>
      </c>
      <c r="AN251" s="29">
        <f t="shared" si="21"/>
        <v>1006</v>
      </c>
      <c r="AO251" s="29">
        <f t="shared" si="22"/>
        <v>1.51</v>
      </c>
      <c r="AP251" s="29">
        <f t="shared" si="23"/>
        <v>0.11</v>
      </c>
      <c r="AQ251" s="34">
        <f t="shared" si="24"/>
        <v>0.66225165562913912</v>
      </c>
    </row>
    <row r="252" spans="1:43" x14ac:dyDescent="0.75">
      <c r="A252" s="4" t="s">
        <v>279</v>
      </c>
      <c r="B252" s="22">
        <v>2470</v>
      </c>
      <c r="C252" s="22">
        <v>1.68</v>
      </c>
      <c r="D252" s="22">
        <v>0.12</v>
      </c>
      <c r="E252" s="22">
        <v>2340</v>
      </c>
      <c r="F252" s="20">
        <v>135.869565217391</v>
      </c>
      <c r="G252" s="22">
        <v>5.9119159639201602</v>
      </c>
      <c r="H252" s="18">
        <v>4.8599999999999997E-2</v>
      </c>
      <c r="I252" s="15">
        <v>3.8905332122844698E-3</v>
      </c>
      <c r="J252" s="24">
        <v>0.49619999999999997</v>
      </c>
      <c r="K252" s="18">
        <v>4.8899999999999999E-2</v>
      </c>
      <c r="L252" s="15">
        <v>2.2103591771700701E-3</v>
      </c>
      <c r="M252" s="18">
        <v>7.3600000000000002E-3</v>
      </c>
      <c r="N252" s="16">
        <v>3.2024612299916901E-4</v>
      </c>
      <c r="O252" s="24">
        <v>0.66832999999999998</v>
      </c>
      <c r="P252" s="10">
        <v>47.3</v>
      </c>
      <c r="Q252" s="6">
        <v>2.0332277893186799</v>
      </c>
      <c r="R252" s="6">
        <v>2.2950033330985899</v>
      </c>
      <c r="S252" s="10">
        <v>48.5</v>
      </c>
      <c r="T252" s="6">
        <v>2.1294779246541999</v>
      </c>
      <c r="U252" s="6">
        <v>2.38310800667269</v>
      </c>
      <c r="V252" s="10">
        <v>121</v>
      </c>
      <c r="W252" s="6">
        <v>288.725798685668</v>
      </c>
      <c r="X252" s="6">
        <v>291.76273938557699</v>
      </c>
      <c r="Y252" s="6">
        <v>2.4742268041237199</v>
      </c>
      <c r="Z252" s="6">
        <v>60.909090909090899</v>
      </c>
      <c r="AA252" s="7">
        <v>47.3</v>
      </c>
      <c r="AB252" s="7">
        <v>2.0332277893186799</v>
      </c>
      <c r="AC252" s="7">
        <v>2.2950033330985899</v>
      </c>
      <c r="AD252" s="13">
        <v>47.2</v>
      </c>
      <c r="AE252" s="6">
        <v>2.0740938366567998</v>
      </c>
      <c r="AF252" s="13">
        <v>47.1</v>
      </c>
      <c r="AG252" s="6">
        <v>2.16853089246835</v>
      </c>
      <c r="AH252" s="13">
        <v>47</v>
      </c>
      <c r="AI252" s="6">
        <v>283.91266316717298</v>
      </c>
      <c r="AJ252" s="6">
        <v>2E-3</v>
      </c>
      <c r="AK252" s="6">
        <v>2.5000000000000001E-3</v>
      </c>
      <c r="AL252" s="33">
        <f t="shared" si="19"/>
        <v>47.3</v>
      </c>
      <c r="AM252" s="33">
        <f t="shared" si="20"/>
        <v>2.0332277893186799</v>
      </c>
      <c r="AN252" s="29">
        <f t="shared" si="21"/>
        <v>2470</v>
      </c>
      <c r="AO252" s="29">
        <f t="shared" si="22"/>
        <v>1.68</v>
      </c>
      <c r="AP252" s="29">
        <f t="shared" si="23"/>
        <v>0.12</v>
      </c>
      <c r="AQ252" s="34">
        <f t="shared" si="24"/>
        <v>0.59523809523809523</v>
      </c>
    </row>
    <row r="253" spans="1:43" x14ac:dyDescent="0.75">
      <c r="A253" s="4" t="s">
        <v>280</v>
      </c>
      <c r="B253" s="22">
        <v>2200</v>
      </c>
      <c r="C253" s="22">
        <v>1.2949999999999999</v>
      </c>
      <c r="D253" s="22">
        <v>8.3000000000000004E-2</v>
      </c>
      <c r="E253" s="22">
        <v>15990</v>
      </c>
      <c r="F253" s="20">
        <v>21.2765957446809</v>
      </c>
      <c r="G253" s="22">
        <v>0.86669825968611602</v>
      </c>
      <c r="H253" s="18">
        <v>5.5E-2</v>
      </c>
      <c r="I253" s="15">
        <v>1.3132685472312499E-3</v>
      </c>
      <c r="J253" s="24">
        <v>0.62302000000000002</v>
      </c>
      <c r="K253" s="18">
        <v>0.35399999999999998</v>
      </c>
      <c r="L253" s="15">
        <v>1.4063041675256399E-2</v>
      </c>
      <c r="M253" s="18">
        <v>4.7E-2</v>
      </c>
      <c r="N253" s="16">
        <v>1.9145364556466299E-3</v>
      </c>
      <c r="O253" s="24">
        <v>0.76890999999999998</v>
      </c>
      <c r="P253" s="10">
        <v>296</v>
      </c>
      <c r="Q253" s="6">
        <v>11.900423429849999</v>
      </c>
      <c r="R253" s="6">
        <v>13.5790902531984</v>
      </c>
      <c r="S253" s="10">
        <v>307.7</v>
      </c>
      <c r="T253" s="6">
        <v>10.6201367913862</v>
      </c>
      <c r="U253" s="6">
        <v>12.1976478700218</v>
      </c>
      <c r="V253" s="10">
        <v>404</v>
      </c>
      <c r="W253" s="6">
        <v>68.510970952380603</v>
      </c>
      <c r="X253" s="6">
        <v>78.580879289219595</v>
      </c>
      <c r="Y253" s="6">
        <v>3.8024049398764999</v>
      </c>
      <c r="Z253" s="6">
        <v>26.7326732673267</v>
      </c>
      <c r="AA253" s="7">
        <v>296</v>
      </c>
      <c r="AB253" s="7">
        <v>11.900423429849999</v>
      </c>
      <c r="AC253" s="7">
        <v>13.5790902531984</v>
      </c>
      <c r="AD253" s="13">
        <v>295</v>
      </c>
      <c r="AE253" s="6">
        <v>11.900423429849999</v>
      </c>
      <c r="AF253" s="13">
        <v>292</v>
      </c>
      <c r="AG253" s="6">
        <v>11.4442586246447</v>
      </c>
      <c r="AH253" s="13">
        <v>279</v>
      </c>
      <c r="AI253" s="6">
        <v>58.807968344757001</v>
      </c>
      <c r="AJ253" s="6">
        <v>4.1000000000000003E-3</v>
      </c>
      <c r="AK253" s="6">
        <v>1.6999999999999999E-3</v>
      </c>
      <c r="AL253" s="33">
        <f t="shared" si="19"/>
        <v>296</v>
      </c>
      <c r="AM253" s="33">
        <f t="shared" si="20"/>
        <v>11.900423429849999</v>
      </c>
      <c r="AN253" s="29">
        <f t="shared" si="21"/>
        <v>2200</v>
      </c>
      <c r="AO253" s="29">
        <f t="shared" si="22"/>
        <v>1.2949999999999999</v>
      </c>
      <c r="AP253" s="29">
        <f t="shared" si="23"/>
        <v>8.3000000000000004E-2</v>
      </c>
      <c r="AQ253" s="34">
        <f t="shared" si="24"/>
        <v>0.77220077220077221</v>
      </c>
    </row>
    <row r="254" spans="1:43" x14ac:dyDescent="0.75">
      <c r="A254" s="4" t="s">
        <v>281</v>
      </c>
      <c r="B254" s="22">
        <v>855</v>
      </c>
      <c r="C254" s="22">
        <v>2.59</v>
      </c>
      <c r="D254" s="22">
        <v>0.19</v>
      </c>
      <c r="E254" s="22">
        <v>6490</v>
      </c>
      <c r="F254" s="20">
        <v>19.011406844106499</v>
      </c>
      <c r="G254" s="22">
        <v>0.84190863483860201</v>
      </c>
      <c r="H254" s="18">
        <v>5.33E-2</v>
      </c>
      <c r="I254" s="15">
        <v>2.2785789615366102E-3</v>
      </c>
      <c r="J254" s="24">
        <v>0.73656999999999995</v>
      </c>
      <c r="K254" s="18">
        <v>0.38100000000000001</v>
      </c>
      <c r="L254" s="15">
        <v>1.54869154323899E-2</v>
      </c>
      <c r="M254" s="18">
        <v>5.2600000000000001E-2</v>
      </c>
      <c r="N254" s="16">
        <v>2.3293591345260501E-3</v>
      </c>
      <c r="O254" s="24">
        <v>0.63124999999999998</v>
      </c>
      <c r="P254" s="10">
        <v>330</v>
      </c>
      <c r="Q254" s="6">
        <v>14.2976900503383</v>
      </c>
      <c r="R254" s="6">
        <v>16.044520784794301</v>
      </c>
      <c r="S254" s="10">
        <v>327.8</v>
      </c>
      <c r="T254" s="6">
        <v>11.337532979974601</v>
      </c>
      <c r="U254" s="6">
        <v>12.985404224813699</v>
      </c>
      <c r="V254" s="10">
        <v>323</v>
      </c>
      <c r="W254" s="6">
        <v>97.387960265549907</v>
      </c>
      <c r="X254" s="6">
        <v>100.87966253064999</v>
      </c>
      <c r="Y254" s="6">
        <v>-0.67114093959730803</v>
      </c>
      <c r="Z254" s="6">
        <v>-2.1671826625387101</v>
      </c>
      <c r="AA254" s="7">
        <v>330</v>
      </c>
      <c r="AB254" s="7">
        <v>14.2976900503383</v>
      </c>
      <c r="AC254" s="7">
        <v>16.044520784794301</v>
      </c>
      <c r="AD254" s="13">
        <v>330</v>
      </c>
      <c r="AE254" s="6">
        <v>14.2976900503383</v>
      </c>
      <c r="AF254" s="13">
        <v>319</v>
      </c>
      <c r="AG254" s="6">
        <v>13.3979988831173</v>
      </c>
      <c r="AH254" s="13">
        <v>248</v>
      </c>
      <c r="AI254" s="6">
        <v>83.847765651115196</v>
      </c>
      <c r="AJ254" s="6">
        <v>2.5000000000000001E-3</v>
      </c>
      <c r="AK254" s="6">
        <v>2.5000000000000001E-3</v>
      </c>
      <c r="AL254" s="33">
        <f t="shared" si="19"/>
        <v>330</v>
      </c>
      <c r="AM254" s="33">
        <f t="shared" si="20"/>
        <v>14.2976900503383</v>
      </c>
      <c r="AN254" s="29">
        <f t="shared" si="21"/>
        <v>855</v>
      </c>
      <c r="AO254" s="29">
        <f t="shared" si="22"/>
        <v>2.59</v>
      </c>
      <c r="AP254" s="29">
        <f t="shared" si="23"/>
        <v>0.19</v>
      </c>
      <c r="AQ254" s="34">
        <f t="shared" si="24"/>
        <v>0.38610038610038611</v>
      </c>
    </row>
    <row r="255" spans="1:43" x14ac:dyDescent="0.75">
      <c r="A255" s="4" t="s">
        <v>282</v>
      </c>
      <c r="B255" s="22">
        <v>1350</v>
      </c>
      <c r="C255" s="22">
        <v>0.85899999999999999</v>
      </c>
      <c r="D255" s="22">
        <v>5.8000000000000003E-2</v>
      </c>
      <c r="E255" s="22">
        <v>1380</v>
      </c>
      <c r="F255" s="20">
        <v>135.50135501355001</v>
      </c>
      <c r="G255" s="22">
        <v>5.7417454286264897</v>
      </c>
      <c r="H255" s="18">
        <v>4.9500000000000002E-2</v>
      </c>
      <c r="I255" s="15">
        <v>5.9745524848469197E-3</v>
      </c>
      <c r="J255" s="24">
        <v>0.13331999999999999</v>
      </c>
      <c r="K255" s="18">
        <v>5.0200000000000002E-2</v>
      </c>
      <c r="L255" s="15">
        <v>2.7638169115192799E-3</v>
      </c>
      <c r="M255" s="18">
        <v>7.3800000000000003E-3</v>
      </c>
      <c r="N255" s="16">
        <v>3.1272071972288502E-4</v>
      </c>
      <c r="O255" s="24">
        <v>0.57960999999999996</v>
      </c>
      <c r="P255" s="10">
        <v>47.4</v>
      </c>
      <c r="Q255" s="6">
        <v>1.99654837746295</v>
      </c>
      <c r="R255" s="6">
        <v>2.2639238850329702</v>
      </c>
      <c r="S255" s="10">
        <v>49.7</v>
      </c>
      <c r="T255" s="6">
        <v>2.6797700651821401</v>
      </c>
      <c r="U255" s="6">
        <v>2.8955783406929898</v>
      </c>
      <c r="V255" s="10">
        <v>150</v>
      </c>
      <c r="W255" s="6">
        <v>197.535886435007</v>
      </c>
      <c r="X255" s="6">
        <v>198.35267014640601</v>
      </c>
      <c r="Y255" s="6">
        <v>4.6277665995975896</v>
      </c>
      <c r="Z255" s="6">
        <v>68.400000000000006</v>
      </c>
      <c r="AA255" s="7">
        <v>47.4</v>
      </c>
      <c r="AB255" s="7">
        <v>1.99654837746295</v>
      </c>
      <c r="AC255" s="7">
        <v>2.2639238850329702</v>
      </c>
      <c r="AD255" s="13">
        <v>47.3</v>
      </c>
      <c r="AE255" s="6">
        <v>1.99654837746295</v>
      </c>
      <c r="AF255" s="13">
        <v>47.2</v>
      </c>
      <c r="AG255" s="6">
        <v>2.1246688217805398</v>
      </c>
      <c r="AH255" s="13">
        <v>46.5</v>
      </c>
      <c r="AI255" s="6">
        <v>183.44263299370701</v>
      </c>
      <c r="AJ255" s="6">
        <v>3.0999999999999999E-3</v>
      </c>
      <c r="AK255" s="6">
        <v>3.7000000000000002E-3</v>
      </c>
      <c r="AL255" s="33">
        <f t="shared" si="19"/>
        <v>47.4</v>
      </c>
      <c r="AM255" s="33">
        <f t="shared" si="20"/>
        <v>1.99654837746295</v>
      </c>
      <c r="AN255" s="29">
        <f t="shared" si="21"/>
        <v>1350</v>
      </c>
      <c r="AO255" s="29">
        <f t="shared" si="22"/>
        <v>0.85899999999999999</v>
      </c>
      <c r="AP255" s="29">
        <f t="shared" si="23"/>
        <v>5.8000000000000003E-2</v>
      </c>
      <c r="AQ255" s="34">
        <f t="shared" si="24"/>
        <v>1.1641443538998837</v>
      </c>
    </row>
    <row r="256" spans="1:43" x14ac:dyDescent="0.75">
      <c r="A256" s="4" t="s">
        <v>283</v>
      </c>
      <c r="B256" s="22">
        <v>1388</v>
      </c>
      <c r="C256" s="22">
        <v>1.0580000000000001</v>
      </c>
      <c r="D256" s="22">
        <v>7.6999999999999999E-2</v>
      </c>
      <c r="E256" s="22">
        <v>7110</v>
      </c>
      <c r="F256" s="20">
        <v>27.397260273972599</v>
      </c>
      <c r="G256" s="22">
        <v>1.2119648213777201</v>
      </c>
      <c r="H256" s="18">
        <v>5.0599999999999999E-2</v>
      </c>
      <c r="I256" s="15">
        <v>1.7846579609524899E-3</v>
      </c>
      <c r="J256" s="24">
        <v>0.43469999999999998</v>
      </c>
      <c r="K256" s="18">
        <v>0.255</v>
      </c>
      <c r="L256" s="15">
        <v>1.1528794397073701E-2</v>
      </c>
      <c r="M256" s="18">
        <v>3.6499999999999998E-2</v>
      </c>
      <c r="N256" s="16">
        <v>1.6146401332804701E-3</v>
      </c>
      <c r="O256" s="24">
        <v>0.82623000000000002</v>
      </c>
      <c r="P256" s="10">
        <v>231</v>
      </c>
      <c r="Q256" s="6">
        <v>9.9614278884114995</v>
      </c>
      <c r="R256" s="6">
        <v>11.204950940775101</v>
      </c>
      <c r="S256" s="10">
        <v>230.6</v>
      </c>
      <c r="T256" s="6">
        <v>9.2088482859511007</v>
      </c>
      <c r="U256" s="6">
        <v>10.3219857977946</v>
      </c>
      <c r="V256" s="10">
        <v>236</v>
      </c>
      <c r="W256" s="6">
        <v>80.743968376940799</v>
      </c>
      <c r="X256" s="6">
        <v>84.576535125263504</v>
      </c>
      <c r="Y256" s="6">
        <v>-0.17346053772766401</v>
      </c>
      <c r="Z256" s="6">
        <v>2.1186440677966099</v>
      </c>
      <c r="AA256" s="7">
        <v>231</v>
      </c>
      <c r="AB256" s="7">
        <v>9.9614278884114995</v>
      </c>
      <c r="AC256" s="7">
        <v>11.204950940775101</v>
      </c>
      <c r="AD256" s="13">
        <v>231</v>
      </c>
      <c r="AE256" s="6">
        <v>9.9614278884114995</v>
      </c>
      <c r="AF256" s="13">
        <v>225</v>
      </c>
      <c r="AG256" s="6">
        <v>9.4416421640340005</v>
      </c>
      <c r="AH256" s="13">
        <v>178</v>
      </c>
      <c r="AI256" s="6">
        <v>73.374405818762298</v>
      </c>
      <c r="AJ256" s="6">
        <v>1.1999999999999999E-3</v>
      </c>
      <c r="AK256" s="6">
        <v>1.1999999999999999E-3</v>
      </c>
      <c r="AL256" s="33">
        <f t="shared" si="19"/>
        <v>231</v>
      </c>
      <c r="AM256" s="33">
        <f t="shared" si="20"/>
        <v>9.9614278884114995</v>
      </c>
      <c r="AN256" s="29">
        <f t="shared" si="21"/>
        <v>1388</v>
      </c>
      <c r="AO256" s="29">
        <f t="shared" si="22"/>
        <v>1.0580000000000001</v>
      </c>
      <c r="AP256" s="29">
        <f t="shared" si="23"/>
        <v>7.6999999999999999E-2</v>
      </c>
      <c r="AQ256" s="34">
        <f t="shared" si="24"/>
        <v>0.94517958412098291</v>
      </c>
    </row>
    <row r="257" spans="1:43" x14ac:dyDescent="0.75">
      <c r="A257" s="4" t="s">
        <v>284</v>
      </c>
      <c r="B257" s="22">
        <v>4250</v>
      </c>
      <c r="C257" s="22">
        <v>0.91700000000000004</v>
      </c>
      <c r="D257" s="22">
        <v>8.1000000000000003E-2</v>
      </c>
      <c r="E257" s="22">
        <v>5160</v>
      </c>
      <c r="F257" s="20">
        <v>116.686114352392</v>
      </c>
      <c r="G257" s="22">
        <v>5.9981890954503196</v>
      </c>
      <c r="H257" s="18">
        <v>4.9700000000000001E-2</v>
      </c>
      <c r="I257" s="15">
        <v>2.5942288008138701E-3</v>
      </c>
      <c r="J257" s="24">
        <v>0.56108000000000002</v>
      </c>
      <c r="K257" s="18">
        <v>5.79E-2</v>
      </c>
      <c r="L257" s="15">
        <v>2.81118994450747E-3</v>
      </c>
      <c r="M257" s="18">
        <v>8.5699999999999995E-3</v>
      </c>
      <c r="N257" s="16">
        <v>4.4053639829643901E-4</v>
      </c>
      <c r="O257" s="24">
        <v>0.57042999999999999</v>
      </c>
      <c r="P257" s="10">
        <v>55</v>
      </c>
      <c r="Q257" s="6">
        <v>2.8255670698977302</v>
      </c>
      <c r="R257" s="6">
        <v>3.08485616970645</v>
      </c>
      <c r="S257" s="10">
        <v>57.1</v>
      </c>
      <c r="T257" s="6">
        <v>2.7103840308957801</v>
      </c>
      <c r="U257" s="6">
        <v>2.9872381235621801</v>
      </c>
      <c r="V257" s="10">
        <v>160</v>
      </c>
      <c r="W257" s="6">
        <v>107.251894233809</v>
      </c>
      <c r="X257" s="6">
        <v>109.666785244526</v>
      </c>
      <c r="Y257" s="6">
        <v>3.6777583187390501</v>
      </c>
      <c r="Z257" s="6">
        <v>65.625</v>
      </c>
      <c r="AA257" s="7">
        <v>55</v>
      </c>
      <c r="AB257" s="7">
        <v>2.8255670698977302</v>
      </c>
      <c r="AC257" s="7">
        <v>3.08485616970645</v>
      </c>
      <c r="AD257" s="13">
        <v>54.9</v>
      </c>
      <c r="AE257" s="6">
        <v>2.8733463533814398</v>
      </c>
      <c r="AF257" s="13">
        <v>54.9</v>
      </c>
      <c r="AG257" s="6">
        <v>2.9779223621402302</v>
      </c>
      <c r="AH257" s="13">
        <v>55</v>
      </c>
      <c r="AI257" s="6">
        <v>83.633144725880399</v>
      </c>
      <c r="AJ257" s="6">
        <v>3.2000000000000002E-3</v>
      </c>
      <c r="AK257" s="6">
        <v>3.5000000000000001E-3</v>
      </c>
      <c r="AL257" s="33">
        <f t="shared" si="19"/>
        <v>55</v>
      </c>
      <c r="AM257" s="33">
        <f t="shared" si="20"/>
        <v>2.8255670698977302</v>
      </c>
      <c r="AN257" s="29">
        <f t="shared" si="21"/>
        <v>4250</v>
      </c>
      <c r="AO257" s="29">
        <f t="shared" si="22"/>
        <v>0.91700000000000004</v>
      </c>
      <c r="AP257" s="29">
        <f t="shared" si="23"/>
        <v>8.1000000000000003E-2</v>
      </c>
      <c r="AQ257" s="34">
        <f t="shared" si="24"/>
        <v>1.0905125408942202</v>
      </c>
    </row>
    <row r="258" spans="1:43" x14ac:dyDescent="0.75">
      <c r="A258" s="4" t="s">
        <v>285</v>
      </c>
      <c r="B258" s="22">
        <v>1385</v>
      </c>
      <c r="C258" s="22">
        <v>1.675</v>
      </c>
      <c r="D258" s="22">
        <v>7.2999999999999995E-2</v>
      </c>
      <c r="E258" s="22">
        <v>1366</v>
      </c>
      <c r="F258" s="20">
        <v>130.378096479791</v>
      </c>
      <c r="G258" s="22">
        <v>5.3740755742802602</v>
      </c>
      <c r="H258" s="18">
        <v>4.5900000000000003E-2</v>
      </c>
      <c r="I258" s="15">
        <v>5.5474466657515599E-3</v>
      </c>
      <c r="J258" s="24">
        <v>0.20150000000000001</v>
      </c>
      <c r="K258" s="18">
        <v>4.7300000000000002E-2</v>
      </c>
      <c r="L258" s="15">
        <v>2.24861993073528E-3</v>
      </c>
      <c r="M258" s="18">
        <v>7.6699999999999997E-3</v>
      </c>
      <c r="N258" s="16">
        <v>3.1615095455177602E-4</v>
      </c>
      <c r="O258" s="24">
        <v>0.53408999999999995</v>
      </c>
      <c r="P258" s="10">
        <v>49.3</v>
      </c>
      <c r="Q258" s="6">
        <v>2.0426374968560199</v>
      </c>
      <c r="R258" s="6">
        <v>2.3242399020421298</v>
      </c>
      <c r="S258" s="10">
        <v>46.9</v>
      </c>
      <c r="T258" s="6">
        <v>2.1702439277237402</v>
      </c>
      <c r="U258" s="6">
        <v>2.40501320729012</v>
      </c>
      <c r="V258" s="10">
        <v>0</v>
      </c>
      <c r="W258" s="6">
        <v>145.16058578587501</v>
      </c>
      <c r="X258" s="6">
        <v>145.69902957245699</v>
      </c>
      <c r="Y258" s="6">
        <v>-5.1172707889125801</v>
      </c>
      <c r="Z258" s="6" t="e">
        <v>#NAME?</v>
      </c>
      <c r="AA258" s="7" t="s">
        <v>35</v>
      </c>
      <c r="AB258" s="7" t="s">
        <v>35</v>
      </c>
      <c r="AC258" s="7" t="s">
        <v>35</v>
      </c>
      <c r="AD258" s="13">
        <v>49.4</v>
      </c>
      <c r="AE258" s="6">
        <v>2.0426374968560199</v>
      </c>
      <c r="AF258" s="13">
        <v>49.3</v>
      </c>
      <c r="AG258" s="6">
        <v>2.05095312131257</v>
      </c>
      <c r="AH258" s="13">
        <v>48.2</v>
      </c>
      <c r="AI258" s="6">
        <v>128.688838465884</v>
      </c>
      <c r="AJ258" s="6">
        <v>-1.5E-3</v>
      </c>
      <c r="AK258" s="6">
        <v>3.2000000000000002E-3</v>
      </c>
      <c r="AL258" s="33" t="str">
        <f t="shared" si="19"/>
        <v>Discordant</v>
      </c>
      <c r="AM258" s="33" t="str">
        <f t="shared" si="20"/>
        <v>Discordant</v>
      </c>
      <c r="AN258" s="29">
        <f t="shared" si="21"/>
        <v>1385</v>
      </c>
      <c r="AO258" s="29">
        <f t="shared" si="22"/>
        <v>1.675</v>
      </c>
      <c r="AP258" s="29">
        <f t="shared" si="23"/>
        <v>7.2999999999999995E-2</v>
      </c>
      <c r="AQ258" s="34">
        <f t="shared" si="24"/>
        <v>0.59701492537313428</v>
      </c>
    </row>
    <row r="259" spans="1:43" x14ac:dyDescent="0.75">
      <c r="A259" s="4" t="s">
        <v>286</v>
      </c>
      <c r="B259" s="22">
        <v>885</v>
      </c>
      <c r="C259" s="22">
        <v>1.39</v>
      </c>
      <c r="D259" s="22">
        <v>0.11</v>
      </c>
      <c r="E259" s="22">
        <v>874</v>
      </c>
      <c r="F259" s="20">
        <v>141.64305949008499</v>
      </c>
      <c r="G259" s="22">
        <v>6.45096449538595</v>
      </c>
      <c r="H259" s="18">
        <v>4.7800000000000002E-2</v>
      </c>
      <c r="I259" s="15">
        <v>8.0606153594977893E-3</v>
      </c>
      <c r="J259" s="24">
        <v>0.16883000000000001</v>
      </c>
      <c r="K259" s="18">
        <v>4.6199999999999998E-2</v>
      </c>
      <c r="L259" s="15">
        <v>2.6290015717758599E-3</v>
      </c>
      <c r="M259" s="18">
        <v>7.0600000000000003E-3</v>
      </c>
      <c r="N259" s="16">
        <v>3.21539293922219E-4</v>
      </c>
      <c r="O259" s="24">
        <v>0.58687999999999996</v>
      </c>
      <c r="P259" s="10">
        <v>45.3</v>
      </c>
      <c r="Q259" s="6">
        <v>2.0290815105586</v>
      </c>
      <c r="R259" s="6">
        <v>2.2716369326973398</v>
      </c>
      <c r="S259" s="10">
        <v>45.9</v>
      </c>
      <c r="T259" s="6">
        <v>2.55163417813977</v>
      </c>
      <c r="U259" s="6">
        <v>2.7454952609576102</v>
      </c>
      <c r="V259" s="10">
        <v>80</v>
      </c>
      <c r="W259" s="6">
        <v>5025.12617567691</v>
      </c>
      <c r="X259" s="6">
        <v>5036.9637976213999</v>
      </c>
      <c r="Y259" s="6">
        <v>1.3071895424836699</v>
      </c>
      <c r="Z259" s="6">
        <v>43.375</v>
      </c>
      <c r="AA259" s="7">
        <v>45.3</v>
      </c>
      <c r="AB259" s="7">
        <v>2.0290815105586</v>
      </c>
      <c r="AC259" s="7">
        <v>2.2716369326973398</v>
      </c>
      <c r="AD259" s="13">
        <v>45.3</v>
      </c>
      <c r="AE259" s="6">
        <v>2.0718305375900701</v>
      </c>
      <c r="AF259" s="13">
        <v>45.2</v>
      </c>
      <c r="AG259" s="6">
        <v>2.1441424810518099</v>
      </c>
      <c r="AH259" s="13">
        <v>43.1</v>
      </c>
      <c r="AI259" s="6">
        <v>5024.4994830135302</v>
      </c>
      <c r="AJ259" s="6">
        <v>1E-3</v>
      </c>
      <c r="AK259" s="6">
        <v>3.7000000000000002E-3</v>
      </c>
      <c r="AL259" s="33">
        <f t="shared" si="19"/>
        <v>45.3</v>
      </c>
      <c r="AM259" s="33">
        <f t="shared" si="20"/>
        <v>2.0290815105586</v>
      </c>
      <c r="AN259" s="29">
        <f t="shared" si="21"/>
        <v>885</v>
      </c>
      <c r="AO259" s="29">
        <f t="shared" si="22"/>
        <v>1.39</v>
      </c>
      <c r="AP259" s="29">
        <f t="shared" si="23"/>
        <v>0.11</v>
      </c>
      <c r="AQ259" s="34">
        <f t="shared" si="24"/>
        <v>0.71942446043165476</v>
      </c>
    </row>
    <row r="260" spans="1:43" x14ac:dyDescent="0.75">
      <c r="A260" s="4" t="s">
        <v>287</v>
      </c>
      <c r="B260" s="22">
        <v>140.9</v>
      </c>
      <c r="C260" s="22">
        <v>1.34</v>
      </c>
      <c r="D260" s="22">
        <v>0.06</v>
      </c>
      <c r="E260" s="22">
        <v>144</v>
      </c>
      <c r="F260" s="20">
        <v>123.915737298637</v>
      </c>
      <c r="G260" s="22">
        <v>6.91228169754286</v>
      </c>
      <c r="H260" s="18">
        <v>4.7699999999999999E-2</v>
      </c>
      <c r="I260" s="15">
        <v>3.2404721231977601E-2</v>
      </c>
      <c r="J260" s="24">
        <v>0.29329</v>
      </c>
      <c r="K260" s="18">
        <v>5.1999999999999998E-2</v>
      </c>
      <c r="L260" s="15">
        <v>5.9045930460955498E-3</v>
      </c>
      <c r="M260" s="18">
        <v>8.0700000000000008E-3</v>
      </c>
      <c r="N260" s="16">
        <v>4.5016165432430901E-4</v>
      </c>
      <c r="O260" s="24">
        <v>0.27017999999999998</v>
      </c>
      <c r="P260" s="10">
        <v>51.8</v>
      </c>
      <c r="Q260" s="6">
        <v>2.9101615077151002</v>
      </c>
      <c r="R260" s="6">
        <v>3.1351699735683498</v>
      </c>
      <c r="S260" s="10">
        <v>51.3</v>
      </c>
      <c r="T260" s="6">
        <v>5.6527281613352001</v>
      </c>
      <c r="U260" s="6">
        <v>5.7654106908220601</v>
      </c>
      <c r="V260" s="10">
        <v>10</v>
      </c>
      <c r="W260" s="6">
        <v>3915.20004515357</v>
      </c>
      <c r="X260" s="6">
        <v>3915.7555663635999</v>
      </c>
      <c r="Y260" s="6">
        <v>-0.974658869395711</v>
      </c>
      <c r="Z260" s="6">
        <v>-418</v>
      </c>
      <c r="AA260" s="7">
        <v>51.8</v>
      </c>
      <c r="AB260" s="7">
        <v>2.9101615077151002</v>
      </c>
      <c r="AC260" s="7">
        <v>3.1351699735683498</v>
      </c>
      <c r="AD260" s="13">
        <v>51.8</v>
      </c>
      <c r="AE260" s="6">
        <v>2.9603563976296199</v>
      </c>
      <c r="AF260" s="13">
        <v>51.7</v>
      </c>
      <c r="AG260" s="6">
        <v>3.00602988440767</v>
      </c>
      <c r="AH260" s="13">
        <v>48.7</v>
      </c>
      <c r="AI260" s="6">
        <v>3910.3208535490398</v>
      </c>
      <c r="AJ260" s="6">
        <v>1E-3</v>
      </c>
      <c r="AK260" s="6">
        <v>1.0999999999999999E-2</v>
      </c>
      <c r="AL260" s="33">
        <f t="shared" si="19"/>
        <v>51.8</v>
      </c>
      <c r="AM260" s="33">
        <f t="shared" si="20"/>
        <v>2.9101615077151002</v>
      </c>
      <c r="AN260" s="29">
        <f t="shared" si="21"/>
        <v>140.9</v>
      </c>
      <c r="AO260" s="29">
        <f t="shared" si="22"/>
        <v>1.34</v>
      </c>
      <c r="AP260" s="29">
        <f t="shared" si="23"/>
        <v>0.06</v>
      </c>
      <c r="AQ260" s="34">
        <f t="shared" si="24"/>
        <v>0.74626865671641784</v>
      </c>
    </row>
    <row r="261" spans="1:43" x14ac:dyDescent="0.75">
      <c r="A261" s="4" t="s">
        <v>288</v>
      </c>
      <c r="B261" s="22">
        <v>498</v>
      </c>
      <c r="C261" s="22">
        <v>0.84299999999999997</v>
      </c>
      <c r="D261" s="22">
        <v>6.7000000000000004E-2</v>
      </c>
      <c r="E261" s="22">
        <v>456</v>
      </c>
      <c r="F261" s="20">
        <v>131.06159895150699</v>
      </c>
      <c r="G261" s="22">
        <v>5.75312420592007</v>
      </c>
      <c r="H261" s="18">
        <v>4.41E-2</v>
      </c>
      <c r="I261" s="15">
        <v>1.2208232017216099E-2</v>
      </c>
      <c r="J261" s="24">
        <v>0.30710999999999999</v>
      </c>
      <c r="K261" s="18">
        <v>4.5999999999999999E-2</v>
      </c>
      <c r="L261" s="15">
        <v>2.57667987146249E-3</v>
      </c>
      <c r="M261" s="18">
        <v>7.6299999999999996E-3</v>
      </c>
      <c r="N261" s="16">
        <v>3.3492905658362801E-4</v>
      </c>
      <c r="O261" s="24">
        <v>0.37957000000000002</v>
      </c>
      <c r="P261" s="10">
        <v>49</v>
      </c>
      <c r="Q261" s="6">
        <v>2.1563449306981499</v>
      </c>
      <c r="R261" s="6">
        <v>2.4221582082971298</v>
      </c>
      <c r="S261" s="10">
        <v>45.6</v>
      </c>
      <c r="T261" s="6">
        <v>2.4996317783920898</v>
      </c>
      <c r="U261" s="6">
        <v>2.69566019602965</v>
      </c>
      <c r="V261" s="10">
        <v>90</v>
      </c>
      <c r="W261" s="6">
        <v>179.001824031425</v>
      </c>
      <c r="X261" s="6">
        <v>179.12011109819201</v>
      </c>
      <c r="Y261" s="6">
        <v>-7.4561403508771802</v>
      </c>
      <c r="Z261" s="6">
        <v>45.5555555555556</v>
      </c>
      <c r="AA261" s="7" t="s">
        <v>35</v>
      </c>
      <c r="AB261" s="7" t="s">
        <v>35</v>
      </c>
      <c r="AC261" s="7" t="s">
        <v>35</v>
      </c>
      <c r="AD261" s="13">
        <v>49.2</v>
      </c>
      <c r="AE261" s="6">
        <v>2.1563449306981499</v>
      </c>
      <c r="AF261" s="13">
        <v>49.2</v>
      </c>
      <c r="AG261" s="6">
        <v>2.1394202550101298</v>
      </c>
      <c r="AH261" s="13">
        <v>49</v>
      </c>
      <c r="AI261" s="6">
        <v>157.267293124086</v>
      </c>
      <c r="AJ261" s="6">
        <v>-3.8E-3</v>
      </c>
      <c r="AK261" s="6">
        <v>4.1999999999999997E-3</v>
      </c>
      <c r="AL261" s="33" t="str">
        <f t="shared" ref="AL261:AL303" si="25">AA261</f>
        <v>Discordant</v>
      </c>
      <c r="AM261" s="33" t="str">
        <f t="shared" ref="AM261:AM303" si="26">AB261</f>
        <v>Discordant</v>
      </c>
      <c r="AN261" s="29">
        <f t="shared" ref="AN261:AN303" si="27">B261</f>
        <v>498</v>
      </c>
      <c r="AO261" s="29">
        <f t="shared" ref="AO261:AO303" si="28">C261</f>
        <v>0.84299999999999997</v>
      </c>
      <c r="AP261" s="29">
        <f t="shared" ref="AP261:AP303" si="29">D261</f>
        <v>6.7000000000000004E-2</v>
      </c>
      <c r="AQ261" s="34">
        <f t="shared" ref="AQ261:AQ303" si="30">1/AO261</f>
        <v>1.1862396204033214</v>
      </c>
    </row>
    <row r="262" spans="1:43" x14ac:dyDescent="0.75">
      <c r="A262" s="4" t="s">
        <v>289</v>
      </c>
      <c r="B262" s="22">
        <v>1441</v>
      </c>
      <c r="C262" s="22">
        <v>1.22</v>
      </c>
      <c r="D262" s="22">
        <v>0.12</v>
      </c>
      <c r="E262" s="22">
        <v>1550</v>
      </c>
      <c r="F262" s="20">
        <v>134.22818791946301</v>
      </c>
      <c r="G262" s="22">
        <v>6.59037800133998</v>
      </c>
      <c r="H262" s="18">
        <v>4.5699999999999998E-2</v>
      </c>
      <c r="I262" s="15">
        <v>4.9802990209417003E-3</v>
      </c>
      <c r="J262" s="24">
        <v>0.52158000000000004</v>
      </c>
      <c r="K262" s="18">
        <v>4.7399999999999998E-2</v>
      </c>
      <c r="L262" s="15">
        <v>2.4235317508957801E-3</v>
      </c>
      <c r="M262" s="18">
        <v>7.45E-3</v>
      </c>
      <c r="N262" s="16">
        <v>3.65782455019372E-4</v>
      </c>
      <c r="O262" s="24">
        <v>0.61707999999999996</v>
      </c>
      <c r="P262" s="10">
        <v>47.8</v>
      </c>
      <c r="Q262" s="6">
        <v>2.3499997777878101</v>
      </c>
      <c r="R262" s="6">
        <v>2.58518778362011</v>
      </c>
      <c r="S262" s="10">
        <v>47</v>
      </c>
      <c r="T262" s="6">
        <v>2.3443868650267601</v>
      </c>
      <c r="U262" s="6">
        <v>2.5641022226380898</v>
      </c>
      <c r="V262" s="10">
        <v>14</v>
      </c>
      <c r="W262" s="6">
        <v>120.253122627799</v>
      </c>
      <c r="X262" s="6">
        <v>120.786518341391</v>
      </c>
      <c r="Y262" s="6">
        <v>-1.7021276595744701</v>
      </c>
      <c r="Z262" s="6">
        <v>-241.42857142857099</v>
      </c>
      <c r="AA262" s="7">
        <v>47.8</v>
      </c>
      <c r="AB262" s="7">
        <v>2.3499997777878101</v>
      </c>
      <c r="AC262" s="7">
        <v>2.58518778362011</v>
      </c>
      <c r="AD262" s="13">
        <v>47.9</v>
      </c>
      <c r="AE262" s="6">
        <v>2.3499997777878101</v>
      </c>
      <c r="AF262" s="13">
        <v>47.8</v>
      </c>
      <c r="AG262" s="6">
        <v>2.3893011055348401</v>
      </c>
      <c r="AH262" s="13">
        <v>47.7</v>
      </c>
      <c r="AI262" s="6">
        <v>105.680378981798</v>
      </c>
      <c r="AJ262" s="6">
        <v>-1.8E-3</v>
      </c>
      <c r="AK262" s="6">
        <v>2.5999999999999999E-3</v>
      </c>
      <c r="AL262" s="33">
        <f t="shared" si="25"/>
        <v>47.8</v>
      </c>
      <c r="AM262" s="33">
        <f t="shared" si="26"/>
        <v>2.3499997777878101</v>
      </c>
      <c r="AN262" s="29">
        <f t="shared" si="27"/>
        <v>1441</v>
      </c>
      <c r="AO262" s="29">
        <f t="shared" si="28"/>
        <v>1.22</v>
      </c>
      <c r="AP262" s="29">
        <f t="shared" si="29"/>
        <v>0.12</v>
      </c>
      <c r="AQ262" s="34">
        <f t="shared" si="30"/>
        <v>0.81967213114754101</v>
      </c>
    </row>
    <row r="263" spans="1:43" x14ac:dyDescent="0.75">
      <c r="A263" s="4" t="s">
        <v>290</v>
      </c>
      <c r="B263" s="22">
        <v>129.19999999999999</v>
      </c>
      <c r="C263" s="22">
        <v>0.58499999999999996</v>
      </c>
      <c r="D263" s="22">
        <v>3.3000000000000002E-2</v>
      </c>
      <c r="E263" s="22">
        <v>4390</v>
      </c>
      <c r="F263" s="20">
        <v>6.0386473429951701</v>
      </c>
      <c r="G263" s="22">
        <v>0.25155976846878603</v>
      </c>
      <c r="H263" s="18">
        <v>7.3400000000000007E-2</v>
      </c>
      <c r="I263" s="15">
        <v>3.7852187169232299E-3</v>
      </c>
      <c r="J263" s="24">
        <v>0.33678999999999998</v>
      </c>
      <c r="K263" s="18">
        <v>1.6679999999999999</v>
      </c>
      <c r="L263" s="15">
        <v>7.5608661238246597E-2</v>
      </c>
      <c r="M263" s="18">
        <v>0.1656</v>
      </c>
      <c r="N263" s="16">
        <v>6.8986140922361796E-3</v>
      </c>
      <c r="O263" s="24">
        <v>0.80400000000000005</v>
      </c>
      <c r="P263" s="10">
        <v>987</v>
      </c>
      <c r="Q263" s="6">
        <v>38.0508978801222</v>
      </c>
      <c r="R263" s="6">
        <v>43.3162313662313</v>
      </c>
      <c r="S263" s="10">
        <v>1003</v>
      </c>
      <c r="T263" s="6">
        <v>30.785630098254799</v>
      </c>
      <c r="U263" s="6">
        <v>33.964386569899702</v>
      </c>
      <c r="V263" s="10">
        <v>1013</v>
      </c>
      <c r="W263" s="6">
        <v>107.32619879518801</v>
      </c>
      <c r="X263" s="6">
        <v>109.868482874161</v>
      </c>
      <c r="Y263" s="6">
        <v>1.5952143569292001</v>
      </c>
      <c r="Z263" s="6">
        <v>2.56663376110563</v>
      </c>
      <c r="AA263" s="7">
        <v>987</v>
      </c>
      <c r="AB263" s="7">
        <v>38.0508978801222</v>
      </c>
      <c r="AC263" s="7">
        <v>43.3162313662313</v>
      </c>
      <c r="AD263" s="13">
        <v>983</v>
      </c>
      <c r="AE263" s="6">
        <v>38.436152636332999</v>
      </c>
      <c r="AF263" s="13">
        <v>970</v>
      </c>
      <c r="AG263" s="6">
        <v>32.529417771404603</v>
      </c>
      <c r="AH263" s="13">
        <v>911</v>
      </c>
      <c r="AI263" s="6">
        <v>102.023844996276</v>
      </c>
      <c r="AJ263" s="6">
        <v>3.8E-3</v>
      </c>
      <c r="AK263" s="6">
        <v>2.0999999999999999E-3</v>
      </c>
      <c r="AL263" s="33">
        <f t="shared" si="25"/>
        <v>987</v>
      </c>
      <c r="AM263" s="33">
        <f t="shared" si="26"/>
        <v>38.0508978801222</v>
      </c>
      <c r="AN263" s="29">
        <f t="shared" si="27"/>
        <v>129.19999999999999</v>
      </c>
      <c r="AO263" s="29">
        <f t="shared" si="28"/>
        <v>0.58499999999999996</v>
      </c>
      <c r="AP263" s="29">
        <f t="shared" si="29"/>
        <v>3.3000000000000002E-2</v>
      </c>
      <c r="AQ263" s="34">
        <f t="shared" si="30"/>
        <v>1.7094017094017095</v>
      </c>
    </row>
    <row r="264" spans="1:43" x14ac:dyDescent="0.75">
      <c r="A264" s="4" t="s">
        <v>291</v>
      </c>
      <c r="B264" s="22">
        <v>668</v>
      </c>
      <c r="C264" s="22">
        <v>1.022</v>
      </c>
      <c r="D264" s="22">
        <v>3.5999999999999997E-2</v>
      </c>
      <c r="E264" s="22">
        <v>1041</v>
      </c>
      <c r="F264" s="20">
        <v>79.051383399209499</v>
      </c>
      <c r="G264" s="22">
        <v>3.2401824255013101</v>
      </c>
      <c r="H264" s="18">
        <v>4.6600000000000003E-2</v>
      </c>
      <c r="I264" s="15">
        <v>6.7800364655757998E-3</v>
      </c>
      <c r="J264" s="24">
        <v>7.8300999999999996E-3</v>
      </c>
      <c r="K264" s="18">
        <v>8.1000000000000003E-2</v>
      </c>
      <c r="L264" s="15">
        <v>3.9426657999378899E-3</v>
      </c>
      <c r="M264" s="18">
        <v>1.265E-2</v>
      </c>
      <c r="N264" s="16">
        <v>5.1850209218478303E-4</v>
      </c>
      <c r="O264" s="24">
        <v>0.68830999999999998</v>
      </c>
      <c r="P264" s="10">
        <v>81</v>
      </c>
      <c r="Q264" s="6">
        <v>3.2968905374696802</v>
      </c>
      <c r="R264" s="6">
        <v>3.7658571396923799</v>
      </c>
      <c r="S264" s="10">
        <v>79.099999999999994</v>
      </c>
      <c r="T264" s="6">
        <v>3.6919334691141401</v>
      </c>
      <c r="U264" s="6">
        <v>4.0727130572067098</v>
      </c>
      <c r="V264" s="10">
        <v>31</v>
      </c>
      <c r="W264" s="6">
        <v>214.37579619632101</v>
      </c>
      <c r="X264" s="6">
        <v>215.001774282903</v>
      </c>
      <c r="Y264" s="6">
        <v>-2.4020227560050702</v>
      </c>
      <c r="Z264" s="6">
        <v>-161.29032258064501</v>
      </c>
      <c r="AA264" s="7">
        <v>81</v>
      </c>
      <c r="AB264" s="7">
        <v>3.2968905374696802</v>
      </c>
      <c r="AC264" s="7">
        <v>3.7658571396923799</v>
      </c>
      <c r="AD264" s="13">
        <v>81.099999999999994</v>
      </c>
      <c r="AE264" s="6">
        <v>3.2968905374696802</v>
      </c>
      <c r="AF264" s="13">
        <v>81.099999999999994</v>
      </c>
      <c r="AG264" s="6">
        <v>3.3335600700100101</v>
      </c>
      <c r="AH264" s="13">
        <v>79.099999999999994</v>
      </c>
      <c r="AI264" s="6">
        <v>208.31143781560999</v>
      </c>
      <c r="AJ264" s="6">
        <v>-1.4E-3</v>
      </c>
      <c r="AK264" s="6">
        <v>2.3E-3</v>
      </c>
      <c r="AL264" s="33">
        <f t="shared" si="25"/>
        <v>81</v>
      </c>
      <c r="AM264" s="33">
        <f t="shared" si="26"/>
        <v>3.2968905374696802</v>
      </c>
      <c r="AN264" s="29">
        <f t="shared" si="27"/>
        <v>668</v>
      </c>
      <c r="AO264" s="29">
        <f t="shared" si="28"/>
        <v>1.022</v>
      </c>
      <c r="AP264" s="29">
        <f t="shared" si="29"/>
        <v>3.5999999999999997E-2</v>
      </c>
      <c r="AQ264" s="34">
        <f t="shared" si="30"/>
        <v>0.97847358121330719</v>
      </c>
    </row>
    <row r="265" spans="1:43" x14ac:dyDescent="0.75">
      <c r="A265" s="4" t="s">
        <v>335</v>
      </c>
      <c r="B265" s="22">
        <v>892</v>
      </c>
      <c r="C265" s="22">
        <v>1.125</v>
      </c>
      <c r="D265" s="22">
        <v>6.6000000000000003E-2</v>
      </c>
      <c r="E265" s="22">
        <v>1268</v>
      </c>
      <c r="F265" s="20">
        <v>134.58950201884301</v>
      </c>
      <c r="G265" s="22">
        <v>5.4137679518628099</v>
      </c>
      <c r="H265" s="18">
        <v>6.5100000000000005E-2</v>
      </c>
      <c r="I265" s="15">
        <v>8.4347717216938303E-3</v>
      </c>
      <c r="J265" s="24">
        <v>0.14724999999999999</v>
      </c>
      <c r="K265" s="18">
        <v>6.6299999999999998E-2</v>
      </c>
      <c r="L265" s="15">
        <v>3.5926653583238E-3</v>
      </c>
      <c r="M265" s="18">
        <v>7.43E-3</v>
      </c>
      <c r="N265" s="16">
        <v>2.9886651840579101E-4</v>
      </c>
      <c r="O265" s="24">
        <v>0.38394</v>
      </c>
      <c r="P265" s="10">
        <v>47.7</v>
      </c>
      <c r="Q265" s="6">
        <v>1.89245658767933</v>
      </c>
      <c r="R265" s="6">
        <v>2.1762148633042702</v>
      </c>
      <c r="S265" s="10">
        <v>65.099999999999994</v>
      </c>
      <c r="T265" s="6">
        <v>3.3815092235344499</v>
      </c>
      <c r="U265" s="6">
        <v>3.67021126093909</v>
      </c>
      <c r="V265" s="10">
        <v>740</v>
      </c>
      <c r="W265" s="6">
        <v>82.756314111062395</v>
      </c>
      <c r="X265" s="6">
        <v>82.784039273293303</v>
      </c>
      <c r="Y265" s="6">
        <v>26.728110599078299</v>
      </c>
      <c r="Z265" s="6">
        <v>93.554054054054006</v>
      </c>
      <c r="AA265" s="7" t="s">
        <v>35</v>
      </c>
      <c r="AB265" s="7" t="s">
        <v>35</v>
      </c>
      <c r="AC265" s="7" t="s">
        <v>35</v>
      </c>
      <c r="AD265" s="13">
        <v>46.6</v>
      </c>
      <c r="AE265" s="6">
        <v>1.9285751051620701</v>
      </c>
      <c r="AF265" s="13">
        <v>46.7</v>
      </c>
      <c r="AG265" s="6">
        <v>2.49026396770474</v>
      </c>
      <c r="AH265" s="13">
        <v>47.7</v>
      </c>
      <c r="AI265" s="6">
        <v>23.369125898262102</v>
      </c>
      <c r="AJ265" s="6">
        <v>2.3E-2</v>
      </c>
      <c r="AK265" s="6">
        <v>5.4999999999999997E-3</v>
      </c>
      <c r="AL265" s="33" t="str">
        <f t="shared" si="25"/>
        <v>Discordant</v>
      </c>
      <c r="AM265" s="33" t="str">
        <f t="shared" si="26"/>
        <v>Discordant</v>
      </c>
      <c r="AN265" s="29">
        <f t="shared" si="27"/>
        <v>892</v>
      </c>
      <c r="AO265" s="29">
        <f t="shared" si="28"/>
        <v>1.125</v>
      </c>
      <c r="AP265" s="29">
        <f t="shared" si="29"/>
        <v>6.6000000000000003E-2</v>
      </c>
      <c r="AQ265" s="34">
        <f t="shared" si="30"/>
        <v>0.88888888888888884</v>
      </c>
    </row>
    <row r="266" spans="1:43" x14ac:dyDescent="0.75">
      <c r="A266" s="4" t="s">
        <v>292</v>
      </c>
      <c r="B266" s="22">
        <v>1128</v>
      </c>
      <c r="C266" s="22">
        <v>1.014</v>
      </c>
      <c r="D266" s="22">
        <v>0.06</v>
      </c>
      <c r="E266" s="22">
        <v>1165</v>
      </c>
      <c r="F266" s="20">
        <v>140.44943820224699</v>
      </c>
      <c r="G266" s="22">
        <v>5.9640597054701203</v>
      </c>
      <c r="H266" s="18">
        <v>4.7399999999999998E-2</v>
      </c>
      <c r="I266" s="15">
        <v>6.4184420601831101E-3</v>
      </c>
      <c r="J266" s="24">
        <v>0.28564000000000001</v>
      </c>
      <c r="K266" s="18">
        <v>4.53E-2</v>
      </c>
      <c r="L266" s="15">
        <v>2.1148607852291301E-3</v>
      </c>
      <c r="M266" s="18">
        <v>7.1199999999999996E-3</v>
      </c>
      <c r="N266" s="16">
        <v>3.0234442833298401E-4</v>
      </c>
      <c r="O266" s="24">
        <v>0.51420999999999994</v>
      </c>
      <c r="P266" s="10">
        <v>45.7</v>
      </c>
      <c r="Q266" s="6">
        <v>1.9163347232097601</v>
      </c>
      <c r="R266" s="6">
        <v>2.1755875272088998</v>
      </c>
      <c r="S266" s="10">
        <v>45</v>
      </c>
      <c r="T266" s="6">
        <v>2.0405298043305198</v>
      </c>
      <c r="U266" s="6">
        <v>2.2699670249745401</v>
      </c>
      <c r="V266" s="10">
        <v>70</v>
      </c>
      <c r="W266" s="6">
        <v>610.78930530521097</v>
      </c>
      <c r="X266" s="6">
        <v>613.01230273073804</v>
      </c>
      <c r="Y266" s="6">
        <v>-1.55555555555556</v>
      </c>
      <c r="Z266" s="6">
        <v>34.714285714285701</v>
      </c>
      <c r="AA266" s="7">
        <v>45.7</v>
      </c>
      <c r="AB266" s="7">
        <v>1.9163347232097601</v>
      </c>
      <c r="AC266" s="7">
        <v>2.1755875272088998</v>
      </c>
      <c r="AD266" s="13">
        <v>45.7</v>
      </c>
      <c r="AE266" s="6">
        <v>1.9558294330997801</v>
      </c>
      <c r="AF266" s="13">
        <v>45.7</v>
      </c>
      <c r="AG266" s="6">
        <v>2.0008427930152699</v>
      </c>
      <c r="AH266" s="13">
        <v>45.6</v>
      </c>
      <c r="AI266" s="6">
        <v>607.08477200900199</v>
      </c>
      <c r="AJ266" s="6">
        <v>5.0000000000000001E-4</v>
      </c>
      <c r="AK266" s="6">
        <v>3.2000000000000002E-3</v>
      </c>
      <c r="AL266" s="33">
        <f t="shared" si="25"/>
        <v>45.7</v>
      </c>
      <c r="AM266" s="33">
        <f t="shared" si="26"/>
        <v>1.9163347232097601</v>
      </c>
      <c r="AN266" s="29">
        <f t="shared" si="27"/>
        <v>1128</v>
      </c>
      <c r="AO266" s="29">
        <f t="shared" si="28"/>
        <v>1.014</v>
      </c>
      <c r="AP266" s="29">
        <f t="shared" si="29"/>
        <v>0.06</v>
      </c>
      <c r="AQ266" s="34">
        <f t="shared" si="30"/>
        <v>0.98619329388560162</v>
      </c>
    </row>
    <row r="267" spans="1:43" x14ac:dyDescent="0.75">
      <c r="A267" s="4" t="s">
        <v>293</v>
      </c>
      <c r="B267" s="22">
        <v>910</v>
      </c>
      <c r="C267" s="22">
        <v>1.149</v>
      </c>
      <c r="D267" s="22">
        <v>7.9000000000000001E-2</v>
      </c>
      <c r="E267" s="22">
        <v>2400</v>
      </c>
      <c r="F267" s="20">
        <v>106.38297872340399</v>
      </c>
      <c r="G267" s="22">
        <v>13.577442212108201</v>
      </c>
      <c r="H267" s="18">
        <v>0.10299999999999999</v>
      </c>
      <c r="I267" s="15">
        <v>3.5060965875680999E-2</v>
      </c>
      <c r="J267" s="24">
        <v>-0.90244000000000002</v>
      </c>
      <c r="K267" s="18">
        <v>0.22</v>
      </c>
      <c r="L267" s="15">
        <v>0.116293816189856</v>
      </c>
      <c r="M267" s="18">
        <v>9.4000000000000004E-3</v>
      </c>
      <c r="N267" s="16">
        <v>1.1997027938618801E-3</v>
      </c>
      <c r="O267" s="24">
        <v>0.98297000000000001</v>
      </c>
      <c r="P267" s="10">
        <v>60</v>
      </c>
      <c r="Q267" s="6">
        <v>7.5825567731701398</v>
      </c>
      <c r="R267" s="6">
        <v>7.70297764535509</v>
      </c>
      <c r="S267" s="10">
        <v>160</v>
      </c>
      <c r="T267" s="6">
        <v>67.484334173094993</v>
      </c>
      <c r="U267" s="6">
        <v>67.6110882003249</v>
      </c>
      <c r="V267" s="10">
        <v>810</v>
      </c>
      <c r="W267" s="6">
        <v>372.65925999531601</v>
      </c>
      <c r="X267" s="6">
        <v>372.66175156512799</v>
      </c>
      <c r="Y267" s="6">
        <v>62.5</v>
      </c>
      <c r="Z267" s="6">
        <v>92.592592592592595</v>
      </c>
      <c r="AA267" s="7" t="s">
        <v>35</v>
      </c>
      <c r="AB267" s="7" t="s">
        <v>35</v>
      </c>
      <c r="AC267" s="7" t="s">
        <v>35</v>
      </c>
      <c r="AD267" s="13">
        <v>52.7</v>
      </c>
      <c r="AE267" s="6">
        <v>3.1226858981249399</v>
      </c>
      <c r="AF267" s="13">
        <v>50.9</v>
      </c>
      <c r="AG267" s="6">
        <v>6.7005469020036497</v>
      </c>
      <c r="AH267" s="13">
        <v>54.6</v>
      </c>
      <c r="AI267" s="6">
        <v>10.7703175559627</v>
      </c>
      <c r="AJ267" s="6">
        <v>8.5999999999999993E-2</v>
      </c>
      <c r="AK267" s="6">
        <v>7.4999999999999997E-2</v>
      </c>
      <c r="AL267" s="33" t="str">
        <f t="shared" si="25"/>
        <v>Discordant</v>
      </c>
      <c r="AM267" s="33" t="str">
        <f t="shared" si="26"/>
        <v>Discordant</v>
      </c>
      <c r="AN267" s="29">
        <f t="shared" si="27"/>
        <v>910</v>
      </c>
      <c r="AO267" s="29">
        <f t="shared" si="28"/>
        <v>1.149</v>
      </c>
      <c r="AP267" s="29">
        <f t="shared" si="29"/>
        <v>7.9000000000000001E-2</v>
      </c>
      <c r="AQ267" s="34">
        <f t="shared" si="30"/>
        <v>0.8703220191470844</v>
      </c>
    </row>
    <row r="268" spans="1:43" x14ac:dyDescent="0.75">
      <c r="A268" s="4" t="s">
        <v>294</v>
      </c>
      <c r="B268" s="22">
        <v>135</v>
      </c>
      <c r="C268" s="22">
        <v>2.16</v>
      </c>
      <c r="D268" s="22">
        <v>0.17</v>
      </c>
      <c r="E268" s="22">
        <v>1409</v>
      </c>
      <c r="F268" s="20">
        <v>14.9925037481259</v>
      </c>
      <c r="G268" s="22">
        <v>0.82972174669800103</v>
      </c>
      <c r="H268" s="18">
        <v>5.3699999999999998E-2</v>
      </c>
      <c r="I268" s="15">
        <v>6.2942903407977703E-3</v>
      </c>
      <c r="J268" s="24">
        <v>0.38428000000000001</v>
      </c>
      <c r="K268" s="18">
        <v>0.48899999999999999</v>
      </c>
      <c r="L268" s="15">
        <v>2.7352820132666301E-2</v>
      </c>
      <c r="M268" s="18">
        <v>6.6699999999999995E-2</v>
      </c>
      <c r="N268" s="16">
        <v>3.69134078166727E-3</v>
      </c>
      <c r="O268" s="24">
        <v>0.79722000000000004</v>
      </c>
      <c r="P268" s="10">
        <v>416</v>
      </c>
      <c r="Q268" s="6">
        <v>22.005894894910099</v>
      </c>
      <c r="R268" s="6">
        <v>23.8169766907167</v>
      </c>
      <c r="S268" s="10">
        <v>403</v>
      </c>
      <c r="T268" s="6">
        <v>18.715916265996501</v>
      </c>
      <c r="U268" s="6">
        <v>20.176220091151301</v>
      </c>
      <c r="V268" s="10">
        <v>340</v>
      </c>
      <c r="W268" s="6">
        <v>236.96864430162299</v>
      </c>
      <c r="X268" s="6">
        <v>238.047729977297</v>
      </c>
      <c r="Y268" s="6">
        <v>-3.2258064516128999</v>
      </c>
      <c r="Z268" s="6">
        <v>-22.352941176470601</v>
      </c>
      <c r="AA268" s="7">
        <v>416</v>
      </c>
      <c r="AB268" s="7">
        <v>22.005894894910099</v>
      </c>
      <c r="AC268" s="7">
        <v>23.8169766907167</v>
      </c>
      <c r="AD268" s="13">
        <v>415</v>
      </c>
      <c r="AE268" s="6">
        <v>22.500364666507799</v>
      </c>
      <c r="AF268" s="13">
        <v>393</v>
      </c>
      <c r="AG268" s="6">
        <v>19.197982229281099</v>
      </c>
      <c r="AH268" s="13">
        <v>273</v>
      </c>
      <c r="AI268" s="6">
        <v>229.12928748230499</v>
      </c>
      <c r="AJ268" s="6">
        <v>2.3999999999999998E-3</v>
      </c>
      <c r="AK268" s="6">
        <v>2.8999999999999998E-3</v>
      </c>
      <c r="AL268" s="33">
        <f t="shared" si="25"/>
        <v>416</v>
      </c>
      <c r="AM268" s="33">
        <f t="shared" si="26"/>
        <v>22.005894894910099</v>
      </c>
      <c r="AN268" s="29">
        <f t="shared" si="27"/>
        <v>135</v>
      </c>
      <c r="AO268" s="29">
        <f t="shared" si="28"/>
        <v>2.16</v>
      </c>
      <c r="AP268" s="29">
        <f t="shared" si="29"/>
        <v>0.17</v>
      </c>
      <c r="AQ268" s="34">
        <f t="shared" si="30"/>
        <v>0.46296296296296291</v>
      </c>
    </row>
    <row r="269" spans="1:43" x14ac:dyDescent="0.75">
      <c r="A269" s="4" t="s">
        <v>295</v>
      </c>
      <c r="B269" s="22">
        <v>646</v>
      </c>
      <c r="C269" s="22">
        <v>1.35</v>
      </c>
      <c r="D269" s="22">
        <v>0.11</v>
      </c>
      <c r="E269" s="22">
        <v>660</v>
      </c>
      <c r="F269" s="20">
        <v>133.86880856760399</v>
      </c>
      <c r="G269" s="22">
        <v>6.6453371469112597</v>
      </c>
      <c r="H269" s="18">
        <v>4.8000000000000001E-2</v>
      </c>
      <c r="I269" s="15">
        <v>1.0125909028242199E-2</v>
      </c>
      <c r="J269" s="24">
        <v>0.72475999999999996</v>
      </c>
      <c r="K269" s="18">
        <v>4.82E-2</v>
      </c>
      <c r="L269" s="15">
        <v>2.5326388515538398E-3</v>
      </c>
      <c r="M269" s="18">
        <v>7.4700000000000001E-3</v>
      </c>
      <c r="N269" s="16">
        <v>3.7081579360108001E-4</v>
      </c>
      <c r="O269" s="24">
        <v>0.11541999999999999</v>
      </c>
      <c r="P269" s="10">
        <v>48</v>
      </c>
      <c r="Q269" s="6">
        <v>2.3527068131260598</v>
      </c>
      <c r="R269" s="6">
        <v>2.5888453475161302</v>
      </c>
      <c r="S269" s="10">
        <v>47.7</v>
      </c>
      <c r="T269" s="6">
        <v>2.4520027322253601</v>
      </c>
      <c r="U269" s="6">
        <v>2.6694189468204899</v>
      </c>
      <c r="V269" s="10">
        <v>80</v>
      </c>
      <c r="W269" s="6">
        <v>29657.558230599101</v>
      </c>
      <c r="X269" s="6">
        <v>29702.700630422099</v>
      </c>
      <c r="Y269" s="6">
        <v>-0.62893081761006897</v>
      </c>
      <c r="Z269" s="6">
        <v>40</v>
      </c>
      <c r="AA269" s="7">
        <v>48</v>
      </c>
      <c r="AB269" s="7">
        <v>2.3527068131260598</v>
      </c>
      <c r="AC269" s="7">
        <v>2.5888453475161302</v>
      </c>
      <c r="AD269" s="13">
        <v>48</v>
      </c>
      <c r="AE269" s="6">
        <v>2.4459822870433401</v>
      </c>
      <c r="AF269" s="13">
        <v>48</v>
      </c>
      <c r="AG269" s="6">
        <v>2.49796865449522</v>
      </c>
      <c r="AH269" s="13">
        <v>48</v>
      </c>
      <c r="AI269" s="6">
        <v>29657.376546793599</v>
      </c>
      <c r="AJ269" s="6">
        <v>1.1000000000000001E-3</v>
      </c>
      <c r="AK269" s="6">
        <v>5.1999999999999998E-3</v>
      </c>
      <c r="AL269" s="33">
        <f t="shared" si="25"/>
        <v>48</v>
      </c>
      <c r="AM269" s="33">
        <f t="shared" si="26"/>
        <v>2.3527068131260598</v>
      </c>
      <c r="AN269" s="29">
        <f t="shared" si="27"/>
        <v>646</v>
      </c>
      <c r="AO269" s="29">
        <f t="shared" si="28"/>
        <v>1.35</v>
      </c>
      <c r="AP269" s="29">
        <f t="shared" si="29"/>
        <v>0.11</v>
      </c>
      <c r="AQ269" s="34">
        <f t="shared" si="30"/>
        <v>0.7407407407407407</v>
      </c>
    </row>
    <row r="270" spans="1:43" x14ac:dyDescent="0.75">
      <c r="A270" s="4" t="s">
        <v>296</v>
      </c>
      <c r="B270" s="22">
        <v>846</v>
      </c>
      <c r="C270" s="22">
        <v>1.4910000000000001</v>
      </c>
      <c r="D270" s="22">
        <v>9.9000000000000005E-2</v>
      </c>
      <c r="E270" s="22">
        <v>918</v>
      </c>
      <c r="F270" s="20">
        <v>137.931034482759</v>
      </c>
      <c r="G270" s="22">
        <v>5.8134659286837502</v>
      </c>
      <c r="H270" s="18">
        <v>4.9099999999999998E-2</v>
      </c>
      <c r="I270" s="15">
        <v>8.0162641877653002E-3</v>
      </c>
      <c r="J270" s="24">
        <v>0.46605000000000002</v>
      </c>
      <c r="K270" s="18">
        <v>4.8599999999999997E-2</v>
      </c>
      <c r="L270" s="15">
        <v>2.49677610121532E-3</v>
      </c>
      <c r="M270" s="18">
        <v>7.2500000000000004E-3</v>
      </c>
      <c r="N270" s="16">
        <v>3.0557030287643998E-4</v>
      </c>
      <c r="O270" s="24">
        <v>0.26967000000000002</v>
      </c>
      <c r="P270" s="10">
        <v>46.6</v>
      </c>
      <c r="Q270" s="6">
        <v>1.97611518744087</v>
      </c>
      <c r="R270" s="6">
        <v>2.2371146421433501</v>
      </c>
      <c r="S270" s="10">
        <v>48.1</v>
      </c>
      <c r="T270" s="6">
        <v>2.4154591192762398</v>
      </c>
      <c r="U270" s="6">
        <v>2.6392455479336498</v>
      </c>
      <c r="V270" s="10">
        <v>130</v>
      </c>
      <c r="W270" s="6">
        <v>332.780192534832</v>
      </c>
      <c r="X270" s="6">
        <v>333.57076144427401</v>
      </c>
      <c r="Y270" s="6">
        <v>3.11850311850311</v>
      </c>
      <c r="Z270" s="6">
        <v>64.153846153846203</v>
      </c>
      <c r="AA270" s="7">
        <v>46.6</v>
      </c>
      <c r="AB270" s="7">
        <v>1.97611518744087</v>
      </c>
      <c r="AC270" s="7">
        <v>2.2371146421433501</v>
      </c>
      <c r="AD270" s="13">
        <v>46.5</v>
      </c>
      <c r="AE270" s="6">
        <v>2.01628897582526</v>
      </c>
      <c r="AF270" s="13">
        <v>46.4</v>
      </c>
      <c r="AG270" s="6">
        <v>2.1219879257184102</v>
      </c>
      <c r="AH270" s="13">
        <v>47</v>
      </c>
      <c r="AI270" s="6">
        <v>321.61055415443099</v>
      </c>
      <c r="AJ270" s="6">
        <v>2.5999999999999999E-3</v>
      </c>
      <c r="AK270" s="6">
        <v>4.1999999999999997E-3</v>
      </c>
      <c r="AL270" s="33">
        <f t="shared" si="25"/>
        <v>46.6</v>
      </c>
      <c r="AM270" s="33">
        <f t="shared" si="26"/>
        <v>1.97611518744087</v>
      </c>
      <c r="AN270" s="29">
        <f t="shared" si="27"/>
        <v>846</v>
      </c>
      <c r="AO270" s="29">
        <f t="shared" si="28"/>
        <v>1.4910000000000001</v>
      </c>
      <c r="AP270" s="29">
        <f t="shared" si="29"/>
        <v>9.9000000000000005E-2</v>
      </c>
      <c r="AQ270" s="34">
        <f t="shared" si="30"/>
        <v>0.67069081153588195</v>
      </c>
    </row>
    <row r="271" spans="1:43" x14ac:dyDescent="0.75">
      <c r="A271" s="4" t="s">
        <v>297</v>
      </c>
      <c r="B271" s="22">
        <v>1384</v>
      </c>
      <c r="C271" s="22">
        <v>1.7270000000000001</v>
      </c>
      <c r="D271" s="22">
        <v>9.7000000000000003E-2</v>
      </c>
      <c r="E271" s="22">
        <v>1670</v>
      </c>
      <c r="F271" s="20">
        <v>128.36970474967899</v>
      </c>
      <c r="G271" s="22">
        <v>5.5825732905010996</v>
      </c>
      <c r="H271" s="18">
        <v>5.0799999999999998E-2</v>
      </c>
      <c r="I271" s="15">
        <v>5.2914706885733402E-3</v>
      </c>
      <c r="J271" s="24">
        <v>0.31835000000000002</v>
      </c>
      <c r="K271" s="18">
        <v>5.4300000000000001E-2</v>
      </c>
      <c r="L271" s="15">
        <v>2.9026488428502599E-3</v>
      </c>
      <c r="M271" s="18">
        <v>7.79E-3</v>
      </c>
      <c r="N271" s="16">
        <v>3.3877343581809798E-4</v>
      </c>
      <c r="O271" s="24">
        <v>0.65951000000000004</v>
      </c>
      <c r="P271" s="10">
        <v>50</v>
      </c>
      <c r="Q271" s="6">
        <v>2.1400213024491199</v>
      </c>
      <c r="R271" s="6">
        <v>2.4182415605145802</v>
      </c>
      <c r="S271" s="10">
        <v>53.7</v>
      </c>
      <c r="T271" s="6">
        <v>2.8107482821320602</v>
      </c>
      <c r="U271" s="6">
        <v>3.0491228299015898</v>
      </c>
      <c r="V271" s="10">
        <v>220</v>
      </c>
      <c r="W271" s="6">
        <v>117.872194802538</v>
      </c>
      <c r="X271" s="6">
        <v>118.385715578275</v>
      </c>
      <c r="Y271" s="6">
        <v>6.8901303538175096</v>
      </c>
      <c r="Z271" s="6">
        <v>77.272727272727295</v>
      </c>
      <c r="AA271" s="7">
        <v>50</v>
      </c>
      <c r="AB271" s="7">
        <v>2.1400213024491199</v>
      </c>
      <c r="AC271" s="7">
        <v>2.4182415605145802</v>
      </c>
      <c r="AD271" s="13">
        <v>49.8</v>
      </c>
      <c r="AE271" s="6">
        <v>2.1400213024491199</v>
      </c>
      <c r="AF271" s="13">
        <v>49.7</v>
      </c>
      <c r="AG271" s="6">
        <v>2.3030905117924299</v>
      </c>
      <c r="AH271" s="13">
        <v>49.9</v>
      </c>
      <c r="AI271" s="6">
        <v>96.864352511992294</v>
      </c>
      <c r="AJ271" s="6">
        <v>4.7999999999999996E-3</v>
      </c>
      <c r="AK271" s="6">
        <v>3.2000000000000002E-3</v>
      </c>
      <c r="AL271" s="33">
        <f t="shared" si="25"/>
        <v>50</v>
      </c>
      <c r="AM271" s="33">
        <f t="shared" si="26"/>
        <v>2.1400213024491199</v>
      </c>
      <c r="AN271" s="29">
        <f t="shared" si="27"/>
        <v>1384</v>
      </c>
      <c r="AO271" s="29">
        <f t="shared" si="28"/>
        <v>1.7270000000000001</v>
      </c>
      <c r="AP271" s="29">
        <f t="shared" si="29"/>
        <v>9.7000000000000003E-2</v>
      </c>
      <c r="AQ271" s="34">
        <f t="shared" si="30"/>
        <v>0.57903879559930516</v>
      </c>
    </row>
    <row r="272" spans="1:43" x14ac:dyDescent="0.75">
      <c r="A272" s="4" t="s">
        <v>298</v>
      </c>
      <c r="B272" s="22">
        <v>198</v>
      </c>
      <c r="C272" s="22">
        <v>2.4</v>
      </c>
      <c r="D272" s="22">
        <v>0.21</v>
      </c>
      <c r="E272" s="22">
        <v>4040</v>
      </c>
      <c r="F272" s="20">
        <v>9.2165898617511495</v>
      </c>
      <c r="G272" s="22">
        <v>0.40242989853970201</v>
      </c>
      <c r="H272" s="18">
        <v>6.1400000000000003E-2</v>
      </c>
      <c r="I272" s="15">
        <v>3.3007299791564301E-3</v>
      </c>
      <c r="J272" s="24">
        <v>0.60457000000000005</v>
      </c>
      <c r="K272" s="18">
        <v>0.92</v>
      </c>
      <c r="L272" s="15">
        <v>3.8572641392572299E-2</v>
      </c>
      <c r="M272" s="18">
        <v>0.1085</v>
      </c>
      <c r="N272" s="16">
        <v>4.7375053730839998E-3</v>
      </c>
      <c r="O272" s="24">
        <v>0.63209000000000004</v>
      </c>
      <c r="P272" s="10">
        <v>663</v>
      </c>
      <c r="Q272" s="6">
        <v>27.863839521045598</v>
      </c>
      <c r="R272" s="6">
        <v>31.300834477815801</v>
      </c>
      <c r="S272" s="10">
        <v>661</v>
      </c>
      <c r="T272" s="6">
        <v>20.2281497831232</v>
      </c>
      <c r="U272" s="6">
        <v>23.023566461439099</v>
      </c>
      <c r="V272" s="10">
        <v>665</v>
      </c>
      <c r="W272" s="6">
        <v>116.407754836104</v>
      </c>
      <c r="X272" s="6">
        <v>118.83726136205</v>
      </c>
      <c r="Y272" s="6">
        <v>-0.30257186081695397</v>
      </c>
      <c r="Z272" s="6">
        <v>0.30075187969924899</v>
      </c>
      <c r="AA272" s="7">
        <v>663</v>
      </c>
      <c r="AB272" s="7">
        <v>27.863839521045598</v>
      </c>
      <c r="AC272" s="7">
        <v>31.300834477815801</v>
      </c>
      <c r="AD272" s="13">
        <v>661</v>
      </c>
      <c r="AE272" s="6">
        <v>28.282371768552</v>
      </c>
      <c r="AF272" s="13">
        <v>637</v>
      </c>
      <c r="AG272" s="6">
        <v>22.835302574051202</v>
      </c>
      <c r="AH272" s="13">
        <v>575</v>
      </c>
      <c r="AI272" s="6">
        <v>108.047222944334</v>
      </c>
      <c r="AJ272" s="6">
        <v>2.8999999999999998E-3</v>
      </c>
      <c r="AK272" s="6">
        <v>1.8E-3</v>
      </c>
      <c r="AL272" s="33">
        <f t="shared" si="25"/>
        <v>663</v>
      </c>
      <c r="AM272" s="33">
        <f t="shared" si="26"/>
        <v>27.863839521045598</v>
      </c>
      <c r="AN272" s="29">
        <f t="shared" si="27"/>
        <v>198</v>
      </c>
      <c r="AO272" s="29">
        <f t="shared" si="28"/>
        <v>2.4</v>
      </c>
      <c r="AP272" s="29">
        <f t="shared" si="29"/>
        <v>0.21</v>
      </c>
      <c r="AQ272" s="34">
        <f t="shared" si="30"/>
        <v>0.41666666666666669</v>
      </c>
    </row>
    <row r="273" spans="1:43" x14ac:dyDescent="0.75">
      <c r="A273" s="4" t="s">
        <v>299</v>
      </c>
      <c r="B273" s="22">
        <v>1436</v>
      </c>
      <c r="C273" s="22">
        <v>1.1539999999999999</v>
      </c>
      <c r="D273" s="22">
        <v>5.7000000000000002E-2</v>
      </c>
      <c r="E273" s="22">
        <v>1421</v>
      </c>
      <c r="F273" s="20">
        <v>144.50867052023099</v>
      </c>
      <c r="G273" s="22">
        <v>5.8885086416597403</v>
      </c>
      <c r="H273" s="18">
        <v>4.6899999999999997E-2</v>
      </c>
      <c r="I273" s="15">
        <v>5.4378366106496998E-3</v>
      </c>
      <c r="J273" s="24">
        <v>0.32979999999999998</v>
      </c>
      <c r="K273" s="18">
        <v>4.4499999999999998E-2</v>
      </c>
      <c r="L273" s="15">
        <v>2.0940712267016998E-3</v>
      </c>
      <c r="M273" s="18">
        <v>6.9199999999999999E-3</v>
      </c>
      <c r="N273" s="16">
        <v>2.81979480217975E-4</v>
      </c>
      <c r="O273" s="24">
        <v>0.54818</v>
      </c>
      <c r="P273" s="10">
        <v>44.5</v>
      </c>
      <c r="Q273" s="6">
        <v>1.8080117406699701</v>
      </c>
      <c r="R273" s="6">
        <v>2.06673318426154</v>
      </c>
      <c r="S273" s="10">
        <v>44.2</v>
      </c>
      <c r="T273" s="6">
        <v>2.02106027881036</v>
      </c>
      <c r="U273" s="6">
        <v>2.2451086469633399</v>
      </c>
      <c r="V273" s="10">
        <v>46</v>
      </c>
      <c r="W273" s="6">
        <v>267.94141837828698</v>
      </c>
      <c r="X273" s="6">
        <v>269.21996146878899</v>
      </c>
      <c r="Y273" s="6">
        <v>-0.67873303167419896</v>
      </c>
      <c r="Z273" s="6">
        <v>3.2608695652173898</v>
      </c>
      <c r="AA273" s="7">
        <v>44.5</v>
      </c>
      <c r="AB273" s="7">
        <v>1.8080117406699701</v>
      </c>
      <c r="AC273" s="7">
        <v>2.06673318426154</v>
      </c>
      <c r="AD273" s="13">
        <v>44.5</v>
      </c>
      <c r="AE273" s="6">
        <v>1.84578342564898</v>
      </c>
      <c r="AF273" s="13">
        <v>44.5</v>
      </c>
      <c r="AG273" s="6">
        <v>1.9041782087254899</v>
      </c>
      <c r="AH273" s="13">
        <v>44.6</v>
      </c>
      <c r="AI273" s="6">
        <v>261.31282634529799</v>
      </c>
      <c r="AJ273" s="6">
        <v>-1E-4</v>
      </c>
      <c r="AK273" s="6">
        <v>2.8E-3</v>
      </c>
      <c r="AL273" s="33">
        <f t="shared" si="25"/>
        <v>44.5</v>
      </c>
      <c r="AM273" s="33">
        <f t="shared" si="26"/>
        <v>1.8080117406699701</v>
      </c>
      <c r="AN273" s="29">
        <f t="shared" si="27"/>
        <v>1436</v>
      </c>
      <c r="AO273" s="29">
        <f t="shared" si="28"/>
        <v>1.1539999999999999</v>
      </c>
      <c r="AP273" s="29">
        <f t="shared" si="29"/>
        <v>5.7000000000000002E-2</v>
      </c>
      <c r="AQ273" s="34">
        <f t="shared" si="30"/>
        <v>0.86655112651646449</v>
      </c>
    </row>
    <row r="274" spans="1:43" x14ac:dyDescent="0.75">
      <c r="A274" s="4" t="s">
        <v>300</v>
      </c>
      <c r="B274" s="22">
        <v>713</v>
      </c>
      <c r="C274" s="22">
        <v>3.6</v>
      </c>
      <c r="D274" s="22">
        <v>0.16</v>
      </c>
      <c r="E274" s="22">
        <v>7350</v>
      </c>
      <c r="F274" s="20">
        <v>16.6666666666667</v>
      </c>
      <c r="G274" s="22">
        <v>0.604383166828523</v>
      </c>
      <c r="H274" s="18">
        <v>5.4899999999999997E-2</v>
      </c>
      <c r="I274" s="15">
        <v>1.8948212698327201E-3</v>
      </c>
      <c r="J274" s="24">
        <v>0.2359</v>
      </c>
      <c r="K274" s="18">
        <v>0.45300000000000001</v>
      </c>
      <c r="L274" s="15">
        <v>1.8272154062671301E-2</v>
      </c>
      <c r="M274" s="18">
        <v>0.06</v>
      </c>
      <c r="N274" s="16">
        <v>2.17577940058268E-3</v>
      </c>
      <c r="O274" s="24">
        <v>0.71038999999999997</v>
      </c>
      <c r="P274" s="10">
        <v>375.8</v>
      </c>
      <c r="Q274" s="6">
        <v>13.2788844261996</v>
      </c>
      <c r="R274" s="6">
        <v>15.631195570617599</v>
      </c>
      <c r="S274" s="10">
        <v>379</v>
      </c>
      <c r="T274" s="6">
        <v>12.6238147358986</v>
      </c>
      <c r="U274" s="6">
        <v>14.510189536415901</v>
      </c>
      <c r="V274" s="10">
        <v>401</v>
      </c>
      <c r="W274" s="6">
        <v>82.374508265656203</v>
      </c>
      <c r="X274" s="6">
        <v>86.7847557583559</v>
      </c>
      <c r="Y274" s="6">
        <v>0.84432717678100699</v>
      </c>
      <c r="Z274" s="6">
        <v>6.2842892768079803</v>
      </c>
      <c r="AA274" s="7">
        <v>375.8</v>
      </c>
      <c r="AB274" s="7">
        <v>13.2788844261996</v>
      </c>
      <c r="AC274" s="7">
        <v>15.631195570617599</v>
      </c>
      <c r="AD274" s="13">
        <v>375</v>
      </c>
      <c r="AE274" s="6">
        <v>13.3068043347893</v>
      </c>
      <c r="AF274" s="13">
        <v>368.4</v>
      </c>
      <c r="AG274" s="6">
        <v>12.5651748291177</v>
      </c>
      <c r="AH274" s="13">
        <v>329</v>
      </c>
      <c r="AI274" s="6">
        <v>77.654585260682893</v>
      </c>
      <c r="AJ274" s="6">
        <v>2.2000000000000001E-3</v>
      </c>
      <c r="AK274" s="6">
        <v>1.1000000000000001E-3</v>
      </c>
      <c r="AL274" s="33">
        <f t="shared" si="25"/>
        <v>375.8</v>
      </c>
      <c r="AM274" s="33">
        <f t="shared" si="26"/>
        <v>13.2788844261996</v>
      </c>
      <c r="AN274" s="29">
        <f t="shared" si="27"/>
        <v>713</v>
      </c>
      <c r="AO274" s="29">
        <f t="shared" si="28"/>
        <v>3.6</v>
      </c>
      <c r="AP274" s="29">
        <f t="shared" si="29"/>
        <v>0.16</v>
      </c>
      <c r="AQ274" s="34">
        <f t="shared" si="30"/>
        <v>0.27777777777777779</v>
      </c>
    </row>
    <row r="275" spans="1:43" x14ac:dyDescent="0.75">
      <c r="A275" s="4" t="s">
        <v>301</v>
      </c>
      <c r="B275" s="22">
        <v>543</v>
      </c>
      <c r="C275" s="22">
        <v>1.7569999999999999</v>
      </c>
      <c r="D275" s="22">
        <v>5.2999999999999999E-2</v>
      </c>
      <c r="E275" s="22">
        <v>4110</v>
      </c>
      <c r="F275" s="20">
        <v>20.964360587002101</v>
      </c>
      <c r="G275" s="22">
        <v>0.81829046946538797</v>
      </c>
      <c r="H275" s="18">
        <v>5.1799999999999999E-2</v>
      </c>
      <c r="I275" s="15">
        <v>2.7120034022633799E-3</v>
      </c>
      <c r="J275" s="24">
        <v>0.13633000000000001</v>
      </c>
      <c r="K275" s="18">
        <v>0.33900000000000002</v>
      </c>
      <c r="L275" s="15">
        <v>1.39171450811579E-2</v>
      </c>
      <c r="M275" s="18">
        <v>4.7699999999999999E-2</v>
      </c>
      <c r="N275" s="16">
        <v>1.8618481222699001E-3</v>
      </c>
      <c r="O275" s="24">
        <v>0.79049999999999998</v>
      </c>
      <c r="P275" s="10">
        <v>300</v>
      </c>
      <c r="Q275" s="6">
        <v>11.3015557904448</v>
      </c>
      <c r="R275" s="6">
        <v>13.1042536518306</v>
      </c>
      <c r="S275" s="10">
        <v>295.89999999999998</v>
      </c>
      <c r="T275" s="6">
        <v>10.553645132366499</v>
      </c>
      <c r="U275" s="6">
        <v>12.0471002634493</v>
      </c>
      <c r="V275" s="10">
        <v>267</v>
      </c>
      <c r="W275" s="6">
        <v>112.163043392644</v>
      </c>
      <c r="X275" s="6">
        <v>114.713628586524</v>
      </c>
      <c r="Y275" s="6">
        <v>-1.38560324433932</v>
      </c>
      <c r="Z275" s="6">
        <v>-12.3595505617978</v>
      </c>
      <c r="AA275" s="7">
        <v>300</v>
      </c>
      <c r="AB275" s="7">
        <v>11.3015557904448</v>
      </c>
      <c r="AC275" s="7">
        <v>13.1042536518306</v>
      </c>
      <c r="AD275" s="13">
        <v>300</v>
      </c>
      <c r="AE275" s="6">
        <v>11.3015557904448</v>
      </c>
      <c r="AF275" s="13">
        <v>294</v>
      </c>
      <c r="AG275" s="6">
        <v>10.853169840186</v>
      </c>
      <c r="AH275" s="13">
        <v>262</v>
      </c>
      <c r="AI275" s="6">
        <v>105.839219116073</v>
      </c>
      <c r="AJ275" s="6">
        <v>5.0000000000000001E-4</v>
      </c>
      <c r="AK275" s="6">
        <v>1.6999999999999999E-3</v>
      </c>
      <c r="AL275" s="33">
        <f t="shared" si="25"/>
        <v>300</v>
      </c>
      <c r="AM275" s="33">
        <f t="shared" si="26"/>
        <v>11.3015557904448</v>
      </c>
      <c r="AN275" s="29">
        <f t="shared" si="27"/>
        <v>543</v>
      </c>
      <c r="AO275" s="29">
        <f t="shared" si="28"/>
        <v>1.7569999999999999</v>
      </c>
      <c r="AP275" s="29">
        <f t="shared" si="29"/>
        <v>5.2999999999999999E-2</v>
      </c>
      <c r="AQ275" s="34">
        <f t="shared" si="30"/>
        <v>0.56915196357427433</v>
      </c>
    </row>
    <row r="276" spans="1:43" x14ac:dyDescent="0.75">
      <c r="A276" s="4" t="s">
        <v>302</v>
      </c>
      <c r="B276" s="22">
        <v>561</v>
      </c>
      <c r="C276" s="22">
        <v>2.06</v>
      </c>
      <c r="D276" s="22">
        <v>0.14000000000000001</v>
      </c>
      <c r="E276" s="22">
        <v>5050</v>
      </c>
      <c r="F276" s="20">
        <v>19.646365422396901</v>
      </c>
      <c r="G276" s="22">
        <v>0.83615160059377003</v>
      </c>
      <c r="H276" s="18">
        <v>5.45E-2</v>
      </c>
      <c r="I276" s="15">
        <v>2.5381002447000299E-3</v>
      </c>
      <c r="J276" s="24">
        <v>0.49471999999999999</v>
      </c>
      <c r="K276" s="18">
        <v>0.379</v>
      </c>
      <c r="L276" s="15">
        <v>1.6089784784452402E-2</v>
      </c>
      <c r="M276" s="18">
        <v>5.0900000000000001E-2</v>
      </c>
      <c r="N276" s="16">
        <v>2.1663099283343499E-3</v>
      </c>
      <c r="O276" s="24">
        <v>0.74402999999999997</v>
      </c>
      <c r="P276" s="10">
        <v>320</v>
      </c>
      <c r="Q276" s="6">
        <v>13.245623384783</v>
      </c>
      <c r="R276" s="6">
        <v>15.007974012463199</v>
      </c>
      <c r="S276" s="10">
        <v>326</v>
      </c>
      <c r="T276" s="6">
        <v>11.831655551476301</v>
      </c>
      <c r="U276" s="6">
        <v>13.4076312237155</v>
      </c>
      <c r="V276" s="10">
        <v>382</v>
      </c>
      <c r="W276" s="6">
        <v>125.40804830921</v>
      </c>
      <c r="X276" s="6">
        <v>129.31700880053299</v>
      </c>
      <c r="Y276" s="6">
        <v>1.8404907975460101</v>
      </c>
      <c r="Z276" s="6">
        <v>16.230366492146601</v>
      </c>
      <c r="AA276" s="7">
        <v>320</v>
      </c>
      <c r="AB276" s="7">
        <v>13.245623384783</v>
      </c>
      <c r="AC276" s="7">
        <v>15.007974012463199</v>
      </c>
      <c r="AD276" s="13">
        <v>319</v>
      </c>
      <c r="AE276" s="6">
        <v>13.647840080082601</v>
      </c>
      <c r="AF276" s="13">
        <v>312</v>
      </c>
      <c r="AG276" s="6">
        <v>12.565511254572201</v>
      </c>
      <c r="AH276" s="13">
        <v>264</v>
      </c>
      <c r="AI276" s="6">
        <v>118.638786156658</v>
      </c>
      <c r="AJ276" s="6">
        <v>3.7000000000000002E-3</v>
      </c>
      <c r="AK276" s="6">
        <v>2E-3</v>
      </c>
      <c r="AL276" s="33">
        <f t="shared" si="25"/>
        <v>320</v>
      </c>
      <c r="AM276" s="33">
        <f t="shared" si="26"/>
        <v>13.245623384783</v>
      </c>
      <c r="AN276" s="29">
        <f t="shared" si="27"/>
        <v>561</v>
      </c>
      <c r="AO276" s="29">
        <f t="shared" si="28"/>
        <v>2.06</v>
      </c>
      <c r="AP276" s="29">
        <f t="shared" si="29"/>
        <v>0.14000000000000001</v>
      </c>
      <c r="AQ276" s="34">
        <f t="shared" si="30"/>
        <v>0.4854368932038835</v>
      </c>
    </row>
    <row r="277" spans="1:43" x14ac:dyDescent="0.75">
      <c r="A277" s="4" t="s">
        <v>303</v>
      </c>
      <c r="B277" s="22">
        <v>700</v>
      </c>
      <c r="C277" s="22">
        <v>1.78</v>
      </c>
      <c r="D277" s="22">
        <v>0.15</v>
      </c>
      <c r="E277" s="22">
        <v>92000</v>
      </c>
      <c r="F277" s="20">
        <v>3.1545741324921099</v>
      </c>
      <c r="G277" s="22">
        <v>0.12556101708415501</v>
      </c>
      <c r="H277" s="18">
        <v>0.12130000000000001</v>
      </c>
      <c r="I277" s="15">
        <v>1.9076791365579E-3</v>
      </c>
      <c r="J277" s="24">
        <v>0.65302000000000004</v>
      </c>
      <c r="K277" s="18">
        <v>5.27</v>
      </c>
      <c r="L277" s="15">
        <v>0.20827018492573399</v>
      </c>
      <c r="M277" s="18">
        <v>0.317</v>
      </c>
      <c r="N277" s="16">
        <v>1.26175010457697E-2</v>
      </c>
      <c r="O277" s="24">
        <v>0.75066999999999995</v>
      </c>
      <c r="P277" s="10">
        <v>1773</v>
      </c>
      <c r="Q277" s="6">
        <v>61.149600590244503</v>
      </c>
      <c r="R277" s="6">
        <v>70.490969214620904</v>
      </c>
      <c r="S277" s="10">
        <v>1862</v>
      </c>
      <c r="T277" s="6">
        <v>33.753481667370401</v>
      </c>
      <c r="U277" s="6">
        <v>38.875629616463698</v>
      </c>
      <c r="V277" s="10">
        <v>1971</v>
      </c>
      <c r="W277" s="6">
        <v>28.715836828460802</v>
      </c>
      <c r="X277" s="6">
        <v>35.857201846682301</v>
      </c>
      <c r="Y277" s="6">
        <v>4.7798066595059101</v>
      </c>
      <c r="Z277" s="6">
        <v>10.0456621004566</v>
      </c>
      <c r="AA277" s="7">
        <v>1971</v>
      </c>
      <c r="AB277" s="7">
        <v>28.715836828460802</v>
      </c>
      <c r="AC277" s="7">
        <v>35.857201846682301</v>
      </c>
      <c r="AD277" s="13">
        <v>1750</v>
      </c>
      <c r="AE277" s="6">
        <v>63.6804887885326</v>
      </c>
      <c r="AF277" s="13">
        <v>1753</v>
      </c>
      <c r="AG277" s="6">
        <v>45.815134231709003</v>
      </c>
      <c r="AH277" s="13">
        <v>1760</v>
      </c>
      <c r="AI277" s="6">
        <v>34.606347463417499</v>
      </c>
      <c r="AJ277" s="6">
        <v>1.5599999999999999E-2</v>
      </c>
      <c r="AK277" s="6">
        <v>5.8999999999999999E-3</v>
      </c>
      <c r="AL277" s="33">
        <f t="shared" si="25"/>
        <v>1971</v>
      </c>
      <c r="AM277" s="33">
        <f t="shared" si="26"/>
        <v>28.715836828460802</v>
      </c>
      <c r="AN277" s="29">
        <f t="shared" si="27"/>
        <v>700</v>
      </c>
      <c r="AO277" s="29">
        <f t="shared" si="28"/>
        <v>1.78</v>
      </c>
      <c r="AP277" s="29">
        <f t="shared" si="29"/>
        <v>0.15</v>
      </c>
      <c r="AQ277" s="34">
        <f t="shared" si="30"/>
        <v>0.5617977528089888</v>
      </c>
    </row>
    <row r="278" spans="1:43" x14ac:dyDescent="0.75">
      <c r="A278" s="4" t="s">
        <v>304</v>
      </c>
      <c r="B278" s="22">
        <v>1452</v>
      </c>
      <c r="C278" s="22">
        <v>2.5499999999999998</v>
      </c>
      <c r="D278" s="22">
        <v>0.19</v>
      </c>
      <c r="E278" s="22">
        <v>11510</v>
      </c>
      <c r="F278" s="20">
        <v>20.080321285140599</v>
      </c>
      <c r="G278" s="22">
        <v>0.94801709918097998</v>
      </c>
      <c r="H278" s="18">
        <v>5.2699999999999997E-2</v>
      </c>
      <c r="I278" s="15">
        <v>1.4817877466940901E-3</v>
      </c>
      <c r="J278" s="24">
        <v>0.72875999999999996</v>
      </c>
      <c r="K278" s="18">
        <v>0.35799999999999998</v>
      </c>
      <c r="L278" s="15">
        <v>1.54929026860688E-2</v>
      </c>
      <c r="M278" s="18">
        <v>4.9799999999999997E-2</v>
      </c>
      <c r="N278" s="16">
        <v>2.3511203266527998E-3</v>
      </c>
      <c r="O278" s="24">
        <v>0.88212000000000002</v>
      </c>
      <c r="P278" s="10">
        <v>313</v>
      </c>
      <c r="Q278" s="6">
        <v>14.3514968011948</v>
      </c>
      <c r="R278" s="6">
        <v>15.928881215583999</v>
      </c>
      <c r="S278" s="10">
        <v>310</v>
      </c>
      <c r="T278" s="6">
        <v>11.506756891799</v>
      </c>
      <c r="U278" s="6">
        <v>13.0000870243896</v>
      </c>
      <c r="V278" s="10">
        <v>305</v>
      </c>
      <c r="W278" s="6">
        <v>64.235656910568594</v>
      </c>
      <c r="X278" s="6">
        <v>69.2313126959546</v>
      </c>
      <c r="Y278" s="6">
        <v>-0.967741935483872</v>
      </c>
      <c r="Z278" s="6">
        <v>-2.6229508196721301</v>
      </c>
      <c r="AA278" s="7">
        <v>313</v>
      </c>
      <c r="AB278" s="7">
        <v>14.3514968011948</v>
      </c>
      <c r="AC278" s="7">
        <v>15.928881215583999</v>
      </c>
      <c r="AD278" s="13">
        <v>313</v>
      </c>
      <c r="AE278" s="6">
        <v>14.3514968011948</v>
      </c>
      <c r="AF278" s="13">
        <v>301</v>
      </c>
      <c r="AG278" s="6">
        <v>12.6641404827553</v>
      </c>
      <c r="AH278" s="13">
        <v>224</v>
      </c>
      <c r="AI278" s="6">
        <v>53.721453989372598</v>
      </c>
      <c r="AJ278" s="6">
        <v>2.5000000000000001E-3</v>
      </c>
      <c r="AK278" s="6">
        <v>1.4E-3</v>
      </c>
      <c r="AL278" s="33">
        <f t="shared" si="25"/>
        <v>313</v>
      </c>
      <c r="AM278" s="33">
        <f t="shared" si="26"/>
        <v>14.3514968011948</v>
      </c>
      <c r="AN278" s="29">
        <f t="shared" si="27"/>
        <v>1452</v>
      </c>
      <c r="AO278" s="29">
        <f t="shared" si="28"/>
        <v>2.5499999999999998</v>
      </c>
      <c r="AP278" s="29">
        <f t="shared" si="29"/>
        <v>0.19</v>
      </c>
      <c r="AQ278" s="34">
        <f t="shared" si="30"/>
        <v>0.39215686274509809</v>
      </c>
    </row>
    <row r="279" spans="1:43" x14ac:dyDescent="0.75">
      <c r="A279" s="4" t="s">
        <v>305</v>
      </c>
      <c r="B279" s="22">
        <v>296</v>
      </c>
      <c r="C279" s="22">
        <v>1.08</v>
      </c>
      <c r="D279" s="22">
        <v>8.5000000000000006E-2</v>
      </c>
      <c r="E279" s="22">
        <v>2180</v>
      </c>
      <c r="F279" s="20">
        <v>27.173913043478301</v>
      </c>
      <c r="G279" s="22">
        <v>1.2285694740992099</v>
      </c>
      <c r="H279" s="18">
        <v>6.1100000000000002E-2</v>
      </c>
      <c r="I279" s="15">
        <v>5.2840979692886604E-3</v>
      </c>
      <c r="J279" s="24">
        <v>0.20857999999999999</v>
      </c>
      <c r="K279" s="18">
        <v>0.308</v>
      </c>
      <c r="L279" s="15">
        <v>1.62709956868041E-2</v>
      </c>
      <c r="M279" s="18">
        <v>3.6799999999999999E-2</v>
      </c>
      <c r="N279" s="16">
        <v>1.66377792460412E-3</v>
      </c>
      <c r="O279" s="24">
        <v>0.68630000000000002</v>
      </c>
      <c r="P279" s="10">
        <v>233</v>
      </c>
      <c r="Q279" s="6">
        <v>10.424497508522199</v>
      </c>
      <c r="R279" s="6">
        <v>11.636580135505699</v>
      </c>
      <c r="S279" s="10">
        <v>272</v>
      </c>
      <c r="T279" s="6">
        <v>12.3917325712834</v>
      </c>
      <c r="U279" s="6">
        <v>13.5186418529326</v>
      </c>
      <c r="V279" s="10">
        <v>620</v>
      </c>
      <c r="W279" s="6">
        <v>393.92683646577598</v>
      </c>
      <c r="X279" s="6">
        <v>397.67421510499503</v>
      </c>
      <c r="Y279" s="6">
        <v>14.3382352941177</v>
      </c>
      <c r="Z279" s="6">
        <v>62.419354838709701</v>
      </c>
      <c r="AA279" s="7">
        <v>233</v>
      </c>
      <c r="AB279" s="7">
        <v>10.424497508522199</v>
      </c>
      <c r="AC279" s="7">
        <v>11.636580135505699</v>
      </c>
      <c r="AD279" s="13">
        <v>230</v>
      </c>
      <c r="AE279" s="6">
        <v>10.424497508522199</v>
      </c>
      <c r="AF279" s="13">
        <v>230</v>
      </c>
      <c r="AG279" s="6">
        <v>11.1059459803389</v>
      </c>
      <c r="AH279" s="13">
        <v>230</v>
      </c>
      <c r="AI279" s="6">
        <v>389.24463963930799</v>
      </c>
      <c r="AJ279" s="6">
        <v>1.2999999999999999E-2</v>
      </c>
      <c r="AK279" s="6">
        <v>4.0000000000000001E-3</v>
      </c>
      <c r="AL279" s="33">
        <f t="shared" si="25"/>
        <v>233</v>
      </c>
      <c r="AM279" s="33">
        <f t="shared" si="26"/>
        <v>10.424497508522199</v>
      </c>
      <c r="AN279" s="29">
        <f t="shared" si="27"/>
        <v>296</v>
      </c>
      <c r="AO279" s="29">
        <f t="shared" si="28"/>
        <v>1.08</v>
      </c>
      <c r="AP279" s="29">
        <f t="shared" si="29"/>
        <v>8.5000000000000006E-2</v>
      </c>
      <c r="AQ279" s="34">
        <f t="shared" si="30"/>
        <v>0.92592592592592582</v>
      </c>
    </row>
    <row r="280" spans="1:43" x14ac:dyDescent="0.75">
      <c r="A280" s="4" t="s">
        <v>306</v>
      </c>
      <c r="B280" s="22">
        <v>343</v>
      </c>
      <c r="C280" s="22">
        <v>1.96</v>
      </c>
      <c r="D280" s="22">
        <v>0.18</v>
      </c>
      <c r="E280" s="22">
        <v>2830</v>
      </c>
      <c r="F280" s="20">
        <v>18.796992481202999</v>
      </c>
      <c r="G280" s="22">
        <v>0.92072636190033896</v>
      </c>
      <c r="H280" s="18">
        <v>5.2999999999999999E-2</v>
      </c>
      <c r="I280" s="15">
        <v>3.8885641884470802E-3</v>
      </c>
      <c r="J280" s="24">
        <v>0.73524</v>
      </c>
      <c r="K280" s="18">
        <v>0.38200000000000001</v>
      </c>
      <c r="L280" s="15">
        <v>1.6897748111508699E-2</v>
      </c>
      <c r="M280" s="18">
        <v>5.3199999999999997E-2</v>
      </c>
      <c r="N280" s="16">
        <v>2.6058765785048101E-3</v>
      </c>
      <c r="O280" s="24">
        <v>0.63568000000000002</v>
      </c>
      <c r="P280" s="10">
        <v>334</v>
      </c>
      <c r="Q280" s="6">
        <v>16.140273049651</v>
      </c>
      <c r="R280" s="6">
        <v>17.738811849010101</v>
      </c>
      <c r="S280" s="10">
        <v>328</v>
      </c>
      <c r="T280" s="6">
        <v>12.2334284648898</v>
      </c>
      <c r="U280" s="6">
        <v>13.780066328263</v>
      </c>
      <c r="V280" s="10">
        <v>300</v>
      </c>
      <c r="W280" s="6">
        <v>161.625761070588</v>
      </c>
      <c r="X280" s="6">
        <v>163.57991057138599</v>
      </c>
      <c r="Y280" s="6">
        <v>-1.82926829268293</v>
      </c>
      <c r="Z280" s="6">
        <v>-11.3333333333333</v>
      </c>
      <c r="AA280" s="7">
        <v>334</v>
      </c>
      <c r="AB280" s="7">
        <v>16.140273049651</v>
      </c>
      <c r="AC280" s="7">
        <v>17.738811849010101</v>
      </c>
      <c r="AD280" s="13">
        <v>334</v>
      </c>
      <c r="AE280" s="6">
        <v>16.607269917638199</v>
      </c>
      <c r="AF280" s="13">
        <v>321</v>
      </c>
      <c r="AG280" s="6">
        <v>14.7240202392409</v>
      </c>
      <c r="AH280" s="13">
        <v>242</v>
      </c>
      <c r="AI280" s="6">
        <v>149.54902755165901</v>
      </c>
      <c r="AJ280" s="6">
        <v>2.3E-3</v>
      </c>
      <c r="AK280" s="6">
        <v>3.5000000000000001E-3</v>
      </c>
      <c r="AL280" s="33">
        <f t="shared" si="25"/>
        <v>334</v>
      </c>
      <c r="AM280" s="33">
        <f t="shared" si="26"/>
        <v>16.140273049651</v>
      </c>
      <c r="AN280" s="29">
        <f t="shared" si="27"/>
        <v>343</v>
      </c>
      <c r="AO280" s="29">
        <f t="shared" si="28"/>
        <v>1.96</v>
      </c>
      <c r="AP280" s="29">
        <f t="shared" si="29"/>
        <v>0.18</v>
      </c>
      <c r="AQ280" s="34">
        <f t="shared" si="30"/>
        <v>0.51020408163265307</v>
      </c>
    </row>
    <row r="281" spans="1:43" x14ac:dyDescent="0.75">
      <c r="A281" s="4" t="s">
        <v>307</v>
      </c>
      <c r="B281" s="22">
        <v>1524</v>
      </c>
      <c r="C281" s="22">
        <v>1.73</v>
      </c>
      <c r="D281" s="22">
        <v>0.16</v>
      </c>
      <c r="E281" s="22">
        <v>2280</v>
      </c>
      <c r="F281" s="20">
        <v>128.040973111396</v>
      </c>
      <c r="G281" s="22">
        <v>6.1987234941572504</v>
      </c>
      <c r="H281" s="18">
        <v>6.1499999999999999E-2</v>
      </c>
      <c r="I281" s="15">
        <v>5.2500089931094103E-3</v>
      </c>
      <c r="J281" s="24">
        <v>0.53090999999999999</v>
      </c>
      <c r="K281" s="18">
        <v>6.54E-2</v>
      </c>
      <c r="L281" s="15">
        <v>3.34329532820538E-3</v>
      </c>
      <c r="M281" s="18">
        <v>7.8100000000000001E-3</v>
      </c>
      <c r="N281" s="16">
        <v>3.78097958121965E-4</v>
      </c>
      <c r="O281" s="24">
        <v>0.53922999999999999</v>
      </c>
      <c r="P281" s="10">
        <v>50.1</v>
      </c>
      <c r="Q281" s="6">
        <v>2.3993224681688798</v>
      </c>
      <c r="R281" s="6">
        <v>2.6516823124854598</v>
      </c>
      <c r="S281" s="10">
        <v>64.2</v>
      </c>
      <c r="T281" s="6">
        <v>3.1808924808877399</v>
      </c>
      <c r="U281" s="6">
        <v>3.47884673351607</v>
      </c>
      <c r="V281" s="10">
        <v>630</v>
      </c>
      <c r="W281" s="6">
        <v>75.652891635273605</v>
      </c>
      <c r="X281" s="6">
        <v>75.701762411252105</v>
      </c>
      <c r="Y281" s="6">
        <v>21.962616822429901</v>
      </c>
      <c r="Z281" s="6">
        <v>92.047619047619094</v>
      </c>
      <c r="AA281" s="7" t="s">
        <v>35</v>
      </c>
      <c r="AB281" s="7" t="s">
        <v>35</v>
      </c>
      <c r="AC281" s="7" t="s">
        <v>35</v>
      </c>
      <c r="AD281" s="13">
        <v>49.3</v>
      </c>
      <c r="AE281" s="6">
        <v>2.44475321990994</v>
      </c>
      <c r="AF281" s="13">
        <v>49.3</v>
      </c>
      <c r="AG281" s="6">
        <v>2.8441091707190398</v>
      </c>
      <c r="AH281" s="13">
        <v>50.1</v>
      </c>
      <c r="AI281" s="6">
        <v>18.8493220774238</v>
      </c>
      <c r="AJ281" s="6">
        <v>1.84E-2</v>
      </c>
      <c r="AK281" s="6">
        <v>4.4999999999999997E-3</v>
      </c>
      <c r="AL281" s="33" t="str">
        <f t="shared" si="25"/>
        <v>Discordant</v>
      </c>
      <c r="AM281" s="33" t="str">
        <f t="shared" si="26"/>
        <v>Discordant</v>
      </c>
      <c r="AN281" s="29">
        <f t="shared" si="27"/>
        <v>1524</v>
      </c>
      <c r="AO281" s="29">
        <f t="shared" si="28"/>
        <v>1.73</v>
      </c>
      <c r="AP281" s="29">
        <f t="shared" si="29"/>
        <v>0.16</v>
      </c>
      <c r="AQ281" s="34">
        <f t="shared" si="30"/>
        <v>0.5780346820809249</v>
      </c>
    </row>
    <row r="282" spans="1:43" x14ac:dyDescent="0.75">
      <c r="A282" s="4" t="s">
        <v>308</v>
      </c>
      <c r="B282" s="22">
        <v>1292</v>
      </c>
      <c r="C282" s="22">
        <v>1.59</v>
      </c>
      <c r="D282" s="22">
        <v>0.15</v>
      </c>
      <c r="E282" s="22">
        <v>10820</v>
      </c>
      <c r="F282" s="20">
        <v>19.379844961240298</v>
      </c>
      <c r="G282" s="22">
        <v>0.83506280354287599</v>
      </c>
      <c r="H282" s="18">
        <v>5.1999999999999998E-2</v>
      </c>
      <c r="I282" s="15">
        <v>1.63176034805222E-3</v>
      </c>
      <c r="J282" s="24">
        <v>0.65888999999999998</v>
      </c>
      <c r="K282" s="18">
        <v>0.36699999999999999</v>
      </c>
      <c r="L282" s="15">
        <v>1.5400017821093501E-2</v>
      </c>
      <c r="M282" s="18">
        <v>5.16E-2</v>
      </c>
      <c r="N282" s="16">
        <v>2.2234048182011201E-3</v>
      </c>
      <c r="O282" s="24">
        <v>0.69288000000000005</v>
      </c>
      <c r="P282" s="10">
        <v>324</v>
      </c>
      <c r="Q282" s="6">
        <v>13.746189882724799</v>
      </c>
      <c r="R282" s="6">
        <v>15.493913040139899</v>
      </c>
      <c r="S282" s="10">
        <v>317</v>
      </c>
      <c r="T282" s="6">
        <v>11.305393377847899</v>
      </c>
      <c r="U282" s="6">
        <v>12.875059783613199</v>
      </c>
      <c r="V282" s="10">
        <v>274</v>
      </c>
      <c r="W282" s="6">
        <v>67.378310247718503</v>
      </c>
      <c r="X282" s="6">
        <v>71.266797094146895</v>
      </c>
      <c r="Y282" s="6">
        <v>-2.20820189274448</v>
      </c>
      <c r="Z282" s="6">
        <v>-18.248175182481798</v>
      </c>
      <c r="AA282" s="7">
        <v>324</v>
      </c>
      <c r="AB282" s="7">
        <v>13.746189882724799</v>
      </c>
      <c r="AC282" s="7">
        <v>15.493913040139899</v>
      </c>
      <c r="AD282" s="13">
        <v>324</v>
      </c>
      <c r="AE282" s="6">
        <v>13.746189882724799</v>
      </c>
      <c r="AF282" s="13">
        <v>311</v>
      </c>
      <c r="AG282" s="6">
        <v>12.3914857635349</v>
      </c>
      <c r="AH282" s="13">
        <v>222</v>
      </c>
      <c r="AI282" s="6">
        <v>53.271359020000702</v>
      </c>
      <c r="AJ282" s="6">
        <v>1.6999999999999999E-3</v>
      </c>
      <c r="AK282" s="6">
        <v>1.9E-3</v>
      </c>
      <c r="AL282" s="33">
        <f t="shared" si="25"/>
        <v>324</v>
      </c>
      <c r="AM282" s="33">
        <f t="shared" si="26"/>
        <v>13.746189882724799</v>
      </c>
      <c r="AN282" s="29">
        <f t="shared" si="27"/>
        <v>1292</v>
      </c>
      <c r="AO282" s="29">
        <f t="shared" si="28"/>
        <v>1.59</v>
      </c>
      <c r="AP282" s="29">
        <f t="shared" si="29"/>
        <v>0.15</v>
      </c>
      <c r="AQ282" s="34">
        <f t="shared" si="30"/>
        <v>0.62893081761006286</v>
      </c>
    </row>
    <row r="283" spans="1:43" x14ac:dyDescent="0.75">
      <c r="A283" s="4" t="s">
        <v>309</v>
      </c>
      <c r="B283" s="22">
        <v>664</v>
      </c>
      <c r="C283" s="22">
        <v>2.81</v>
      </c>
      <c r="D283" s="22">
        <v>0.25</v>
      </c>
      <c r="E283" s="22">
        <v>6190</v>
      </c>
      <c r="F283" s="20">
        <v>20.491803278688501</v>
      </c>
      <c r="G283" s="22">
        <v>1.0162387721530399</v>
      </c>
      <c r="H283" s="18">
        <v>5.7700000000000001E-2</v>
      </c>
      <c r="I283" s="15">
        <v>3.0624783126136398E-3</v>
      </c>
      <c r="J283" s="24">
        <v>0.69786000000000004</v>
      </c>
      <c r="K283" s="18">
        <v>0.38100000000000001</v>
      </c>
      <c r="L283" s="15">
        <v>1.7648244944186299E-2</v>
      </c>
      <c r="M283" s="18">
        <v>4.8800000000000003E-2</v>
      </c>
      <c r="N283" s="16">
        <v>2.4201116615561302E-3</v>
      </c>
      <c r="O283" s="24">
        <v>0.46715000000000001</v>
      </c>
      <c r="P283" s="10">
        <v>307</v>
      </c>
      <c r="Q283" s="6">
        <v>15.1359961660448</v>
      </c>
      <c r="R283" s="6">
        <v>16.584652967442899</v>
      </c>
      <c r="S283" s="10">
        <v>327</v>
      </c>
      <c r="T283" s="6">
        <v>12.9880473540872</v>
      </c>
      <c r="U283" s="6">
        <v>14.448890714577701</v>
      </c>
      <c r="V283" s="10">
        <v>480</v>
      </c>
      <c r="W283" s="6">
        <v>205.68242509709299</v>
      </c>
      <c r="X283" s="6">
        <v>214.21373419535101</v>
      </c>
      <c r="Y283" s="6">
        <v>6.11620795107034</v>
      </c>
      <c r="Z283" s="6">
        <v>36.0416666666667</v>
      </c>
      <c r="AA283" s="7">
        <v>307</v>
      </c>
      <c r="AB283" s="7">
        <v>15.1359961660448</v>
      </c>
      <c r="AC283" s="7">
        <v>16.584652967442899</v>
      </c>
      <c r="AD283" s="13">
        <v>305</v>
      </c>
      <c r="AE283" s="6">
        <v>15.6091441129398</v>
      </c>
      <c r="AF283" s="13">
        <v>302</v>
      </c>
      <c r="AG283" s="6">
        <v>15.173476004924201</v>
      </c>
      <c r="AH283" s="13">
        <v>287</v>
      </c>
      <c r="AI283" s="6">
        <v>190.133532007958</v>
      </c>
      <c r="AJ283" s="6">
        <v>7.3000000000000001E-3</v>
      </c>
      <c r="AK283" s="6">
        <v>4.7999999999999996E-3</v>
      </c>
      <c r="AL283" s="33">
        <f t="shared" si="25"/>
        <v>307</v>
      </c>
      <c r="AM283" s="33">
        <f t="shared" si="26"/>
        <v>15.1359961660448</v>
      </c>
      <c r="AN283" s="29">
        <f t="shared" si="27"/>
        <v>664</v>
      </c>
      <c r="AO283" s="29">
        <f t="shared" si="28"/>
        <v>2.81</v>
      </c>
      <c r="AP283" s="29">
        <f t="shared" si="29"/>
        <v>0.25</v>
      </c>
      <c r="AQ283" s="34">
        <f t="shared" si="30"/>
        <v>0.35587188612099646</v>
      </c>
    </row>
    <row r="284" spans="1:43" x14ac:dyDescent="0.75">
      <c r="A284" s="4" t="s">
        <v>310</v>
      </c>
      <c r="B284" s="22">
        <v>361</v>
      </c>
      <c r="C284" s="22">
        <v>2.06</v>
      </c>
      <c r="D284" s="22">
        <v>0.21</v>
      </c>
      <c r="E284" s="22">
        <v>33900</v>
      </c>
      <c r="F284" s="20">
        <v>3.4965034965034998</v>
      </c>
      <c r="G284" s="22">
        <v>0.164638615582442</v>
      </c>
      <c r="H284" s="18">
        <v>0.1017</v>
      </c>
      <c r="I284" s="15">
        <v>1.9656116406480302E-3</v>
      </c>
      <c r="J284" s="24">
        <v>0.72233999999999998</v>
      </c>
      <c r="K284" s="18">
        <v>3.97</v>
      </c>
      <c r="L284" s="15">
        <v>0.16610067371627299</v>
      </c>
      <c r="M284" s="18">
        <v>0.28599999999999998</v>
      </c>
      <c r="N284" s="16">
        <v>1.34667802001814E-2</v>
      </c>
      <c r="O284" s="24">
        <v>0.88017999999999996</v>
      </c>
      <c r="P284" s="10">
        <v>1618</v>
      </c>
      <c r="Q284" s="6">
        <v>66.099507983210302</v>
      </c>
      <c r="R284" s="6">
        <v>73.613431798369703</v>
      </c>
      <c r="S284" s="10">
        <v>1625</v>
      </c>
      <c r="T284" s="6">
        <v>34.054706765693801</v>
      </c>
      <c r="U284" s="6">
        <v>38.674635495485198</v>
      </c>
      <c r="V284" s="10">
        <v>1649</v>
      </c>
      <c r="W284" s="6">
        <v>35.385883433053799</v>
      </c>
      <c r="X284" s="6">
        <v>41.250561935488697</v>
      </c>
      <c r="Y284" s="6">
        <v>0.43076923076922902</v>
      </c>
      <c r="Z284" s="6">
        <v>1.8799272286234201</v>
      </c>
      <c r="AA284" s="7">
        <v>1649</v>
      </c>
      <c r="AB284" s="7">
        <v>35.385883433053799</v>
      </c>
      <c r="AC284" s="7">
        <v>41.250561935488697</v>
      </c>
      <c r="AD284" s="13">
        <v>1608</v>
      </c>
      <c r="AE284" s="6">
        <v>68.305782739256301</v>
      </c>
      <c r="AF284" s="13">
        <v>1565</v>
      </c>
      <c r="AG284" s="6">
        <v>45.343599911094302</v>
      </c>
      <c r="AH284" s="13">
        <v>1518</v>
      </c>
      <c r="AI284" s="6">
        <v>33.817417795237901</v>
      </c>
      <c r="AJ284" s="6">
        <v>8.2000000000000007E-3</v>
      </c>
      <c r="AK284" s="6">
        <v>4.7000000000000002E-3</v>
      </c>
      <c r="AL284" s="33">
        <f t="shared" si="25"/>
        <v>1649</v>
      </c>
      <c r="AM284" s="33">
        <f t="shared" si="26"/>
        <v>35.385883433053799</v>
      </c>
      <c r="AN284" s="29">
        <f t="shared" si="27"/>
        <v>361</v>
      </c>
      <c r="AO284" s="29">
        <f t="shared" si="28"/>
        <v>2.06</v>
      </c>
      <c r="AP284" s="29">
        <f t="shared" si="29"/>
        <v>0.21</v>
      </c>
      <c r="AQ284" s="34">
        <f t="shared" si="30"/>
        <v>0.4854368932038835</v>
      </c>
    </row>
    <row r="285" spans="1:43" x14ac:dyDescent="0.75">
      <c r="A285" s="4" t="s">
        <v>311</v>
      </c>
      <c r="B285" s="22">
        <v>860</v>
      </c>
      <c r="C285" s="22">
        <v>1.34</v>
      </c>
      <c r="D285" s="22">
        <v>0.12</v>
      </c>
      <c r="E285" s="22">
        <v>988</v>
      </c>
      <c r="F285" s="20">
        <v>133.511348464619</v>
      </c>
      <c r="G285" s="22">
        <v>6.3738611054822201</v>
      </c>
      <c r="H285" s="18">
        <v>4.8300000000000003E-2</v>
      </c>
      <c r="I285" s="15">
        <v>7.4082248339710204E-3</v>
      </c>
      <c r="J285" s="24">
        <v>0.28594000000000003</v>
      </c>
      <c r="K285" s="18">
        <v>4.9399999999999999E-2</v>
      </c>
      <c r="L285" s="15">
        <v>2.6522354502569998E-3</v>
      </c>
      <c r="M285" s="18">
        <v>7.4900000000000001E-3</v>
      </c>
      <c r="N285" s="16">
        <v>3.5757424540366298E-4</v>
      </c>
      <c r="O285" s="24">
        <v>0.64739000000000002</v>
      </c>
      <c r="P285" s="10">
        <v>48.1</v>
      </c>
      <c r="Q285" s="6">
        <v>2.3098448240145699</v>
      </c>
      <c r="R285" s="6">
        <v>2.5511731018581401</v>
      </c>
      <c r="S285" s="10">
        <v>48.9</v>
      </c>
      <c r="T285" s="6">
        <v>2.56949857758908</v>
      </c>
      <c r="U285" s="6">
        <v>2.7873397369464001</v>
      </c>
      <c r="V285" s="10">
        <v>100</v>
      </c>
      <c r="W285" s="6">
        <v>1169.3657653484399</v>
      </c>
      <c r="X285" s="6">
        <v>1172.6869004104301</v>
      </c>
      <c r="Y285" s="6">
        <v>1.6359918200409</v>
      </c>
      <c r="Z285" s="6">
        <v>51.9</v>
      </c>
      <c r="AA285" s="7">
        <v>48.1</v>
      </c>
      <c r="AB285" s="7">
        <v>2.3098448240145699</v>
      </c>
      <c r="AC285" s="7">
        <v>2.5511731018581401</v>
      </c>
      <c r="AD285" s="13">
        <v>48</v>
      </c>
      <c r="AE285" s="6">
        <v>2.3098448240145699</v>
      </c>
      <c r="AF285" s="13">
        <v>47.9</v>
      </c>
      <c r="AG285" s="6">
        <v>2.3889585471984098</v>
      </c>
      <c r="AH285" s="13">
        <v>43.3</v>
      </c>
      <c r="AI285" s="6">
        <v>1167.0711970950799</v>
      </c>
      <c r="AJ285" s="6">
        <v>1.6000000000000001E-3</v>
      </c>
      <c r="AK285" s="6">
        <v>3.3999999999999998E-3</v>
      </c>
      <c r="AL285" s="33">
        <f t="shared" si="25"/>
        <v>48.1</v>
      </c>
      <c r="AM285" s="33">
        <f t="shared" si="26"/>
        <v>2.3098448240145699</v>
      </c>
      <c r="AN285" s="29">
        <f t="shared" si="27"/>
        <v>860</v>
      </c>
      <c r="AO285" s="29">
        <f t="shared" si="28"/>
        <v>1.34</v>
      </c>
      <c r="AP285" s="29">
        <f t="shared" si="29"/>
        <v>0.12</v>
      </c>
      <c r="AQ285" s="34">
        <f t="shared" si="30"/>
        <v>0.74626865671641784</v>
      </c>
    </row>
    <row r="286" spans="1:43" x14ac:dyDescent="0.75">
      <c r="A286" s="4" t="s">
        <v>312</v>
      </c>
      <c r="B286" s="22">
        <v>2300</v>
      </c>
      <c r="C286" s="22">
        <v>3.6</v>
      </c>
      <c r="D286" s="22">
        <v>0.32</v>
      </c>
      <c r="E286" s="22">
        <v>268000</v>
      </c>
      <c r="F286" s="20">
        <v>5.1072522982635302</v>
      </c>
      <c r="G286" s="22">
        <v>0.22532281081432001</v>
      </c>
      <c r="H286" s="18">
        <v>0.18110000000000001</v>
      </c>
      <c r="I286" s="15">
        <v>3.49825290864253E-3</v>
      </c>
      <c r="J286" s="24">
        <v>0.48703000000000002</v>
      </c>
      <c r="K286" s="18">
        <v>4.8499999999999996</v>
      </c>
      <c r="L286" s="15">
        <v>0.216110712888092</v>
      </c>
      <c r="M286" s="18">
        <v>0.1958</v>
      </c>
      <c r="N286" s="16">
        <v>8.6383448047875101E-3</v>
      </c>
      <c r="O286" s="24">
        <v>0.80213000000000001</v>
      </c>
      <c r="P286" s="10">
        <v>1151</v>
      </c>
      <c r="Q286" s="6">
        <v>46.671028051644598</v>
      </c>
      <c r="R286" s="6">
        <v>52.414210420782901</v>
      </c>
      <c r="S286" s="10">
        <v>1788</v>
      </c>
      <c r="T286" s="6">
        <v>37.821625288938499</v>
      </c>
      <c r="U286" s="6">
        <v>42.337043189749402</v>
      </c>
      <c r="V286" s="10">
        <v>2656</v>
      </c>
      <c r="W286" s="6">
        <v>32.743243864940503</v>
      </c>
      <c r="X286" s="6">
        <v>57.513031148532903</v>
      </c>
      <c r="Y286" s="6">
        <v>35.626398210290802</v>
      </c>
      <c r="Z286" s="6">
        <v>56.664156626505999</v>
      </c>
      <c r="AA286" s="7" t="s">
        <v>35</v>
      </c>
      <c r="AB286" s="7" t="s">
        <v>35</v>
      </c>
      <c r="AC286" s="7" t="s">
        <v>35</v>
      </c>
      <c r="AD286" s="13">
        <v>1020</v>
      </c>
      <c r="AE286" s="6">
        <v>47.088744508612699</v>
      </c>
      <c r="AF286" s="13">
        <v>1063</v>
      </c>
      <c r="AG286" s="6">
        <v>44.167978666641197</v>
      </c>
      <c r="AH286" s="13">
        <v>1151</v>
      </c>
      <c r="AI286" s="6">
        <v>32.743243864940503</v>
      </c>
      <c r="AJ286" s="6">
        <v>0.12470000000000001</v>
      </c>
      <c r="AK286" s="6">
        <v>8.5000000000000006E-3</v>
      </c>
      <c r="AL286" s="33" t="str">
        <f t="shared" si="25"/>
        <v>Discordant</v>
      </c>
      <c r="AM286" s="33" t="str">
        <f t="shared" si="26"/>
        <v>Discordant</v>
      </c>
      <c r="AN286" s="29">
        <f t="shared" si="27"/>
        <v>2300</v>
      </c>
      <c r="AO286" s="29">
        <f t="shared" si="28"/>
        <v>3.6</v>
      </c>
      <c r="AP286" s="29">
        <f t="shared" si="29"/>
        <v>0.32</v>
      </c>
      <c r="AQ286" s="34">
        <f t="shared" si="30"/>
        <v>0.27777777777777779</v>
      </c>
    </row>
    <row r="287" spans="1:43" x14ac:dyDescent="0.75">
      <c r="A287" s="4" t="s">
        <v>313</v>
      </c>
      <c r="B287" s="22">
        <v>263</v>
      </c>
      <c r="C287" s="22">
        <v>3.01</v>
      </c>
      <c r="D287" s="22">
        <v>0.25</v>
      </c>
      <c r="E287" s="22">
        <v>2860</v>
      </c>
      <c r="F287" s="20">
        <v>15.527950310559</v>
      </c>
      <c r="G287" s="22">
        <v>0.78590398081923796</v>
      </c>
      <c r="H287" s="18">
        <v>5.2699999999999997E-2</v>
      </c>
      <c r="I287" s="15">
        <v>3.54874416703394E-3</v>
      </c>
      <c r="J287" s="24">
        <v>0.21912000000000001</v>
      </c>
      <c r="K287" s="18">
        <v>0.46500000000000002</v>
      </c>
      <c r="L287" s="15">
        <v>2.40220151579753E-2</v>
      </c>
      <c r="M287" s="18">
        <v>6.4399999999999999E-2</v>
      </c>
      <c r="N287" s="16">
        <v>3.2594267338904798E-3</v>
      </c>
      <c r="O287" s="24">
        <v>0.91032999999999997</v>
      </c>
      <c r="P287" s="10">
        <v>402</v>
      </c>
      <c r="Q287" s="6">
        <v>19.819660425668999</v>
      </c>
      <c r="R287" s="6">
        <v>21.691424915205999</v>
      </c>
      <c r="S287" s="10">
        <v>387</v>
      </c>
      <c r="T287" s="6">
        <v>16.6046619832278</v>
      </c>
      <c r="U287" s="6">
        <v>18.1319464779458</v>
      </c>
      <c r="V287" s="10">
        <v>309</v>
      </c>
      <c r="W287" s="6">
        <v>129.598099430231</v>
      </c>
      <c r="X287" s="6">
        <v>131.363179509687</v>
      </c>
      <c r="Y287" s="6">
        <v>-3.87596899224806</v>
      </c>
      <c r="Z287" s="6">
        <v>-30.097087378640801</v>
      </c>
      <c r="AA287" s="7">
        <v>402</v>
      </c>
      <c r="AB287" s="7">
        <v>19.819660425668999</v>
      </c>
      <c r="AC287" s="7">
        <v>21.691424915205999</v>
      </c>
      <c r="AD287" s="13">
        <v>401</v>
      </c>
      <c r="AE287" s="6">
        <v>19.819660425668999</v>
      </c>
      <c r="AF287" s="13">
        <v>382</v>
      </c>
      <c r="AG287" s="6">
        <v>17.058950717358002</v>
      </c>
      <c r="AH287" s="13">
        <v>274</v>
      </c>
      <c r="AI287" s="6">
        <v>126.875574386593</v>
      </c>
      <c r="AJ287" s="6">
        <v>4.2000000000000002E-4</v>
      </c>
      <c r="AK287" s="6">
        <v>5.4000000000000001E-4</v>
      </c>
      <c r="AL287" s="33">
        <f t="shared" si="25"/>
        <v>402</v>
      </c>
      <c r="AM287" s="33">
        <f t="shared" si="26"/>
        <v>19.819660425668999</v>
      </c>
      <c r="AN287" s="29">
        <f t="shared" si="27"/>
        <v>263</v>
      </c>
      <c r="AO287" s="29">
        <f t="shared" si="28"/>
        <v>3.01</v>
      </c>
      <c r="AP287" s="29">
        <f t="shared" si="29"/>
        <v>0.25</v>
      </c>
      <c r="AQ287" s="34">
        <f t="shared" si="30"/>
        <v>0.33222591362126247</v>
      </c>
    </row>
    <row r="288" spans="1:43" x14ac:dyDescent="0.75">
      <c r="A288" s="4" t="s">
        <v>314</v>
      </c>
      <c r="B288" s="22">
        <v>258</v>
      </c>
      <c r="C288" s="22">
        <v>3.09</v>
      </c>
      <c r="D288" s="22">
        <v>0.21</v>
      </c>
      <c r="E288" s="22">
        <v>3830</v>
      </c>
      <c r="F288" s="20">
        <v>12.7226463104326</v>
      </c>
      <c r="G288" s="22">
        <v>0.62112892316105806</v>
      </c>
      <c r="H288" s="18">
        <v>5.7099999999999998E-2</v>
      </c>
      <c r="I288" s="15">
        <v>3.42945802513613E-3</v>
      </c>
      <c r="J288" s="24">
        <v>0.69162999999999997</v>
      </c>
      <c r="K288" s="18">
        <v>0.61</v>
      </c>
      <c r="L288" s="15">
        <v>2.7306657082110799E-2</v>
      </c>
      <c r="M288" s="18">
        <v>7.8600000000000003E-2</v>
      </c>
      <c r="N288" s="16">
        <v>3.8373096421320898E-3</v>
      </c>
      <c r="O288" s="24">
        <v>0.64458000000000004</v>
      </c>
      <c r="P288" s="10">
        <v>487</v>
      </c>
      <c r="Q288" s="6">
        <v>22.893051516535799</v>
      </c>
      <c r="R288" s="6">
        <v>25.235009937384099</v>
      </c>
      <c r="S288" s="10">
        <v>482</v>
      </c>
      <c r="T288" s="6">
        <v>16.9724771459083</v>
      </c>
      <c r="U288" s="6">
        <v>19.069832432775801</v>
      </c>
      <c r="V288" s="10">
        <v>470</v>
      </c>
      <c r="W288" s="6">
        <v>134.15011489077401</v>
      </c>
      <c r="X288" s="6">
        <v>136.49711150900299</v>
      </c>
      <c r="Y288" s="6">
        <v>-1.0373443983402499</v>
      </c>
      <c r="Z288" s="6">
        <v>-3.6170212765957501</v>
      </c>
      <c r="AA288" s="7">
        <v>487</v>
      </c>
      <c r="AB288" s="7">
        <v>22.893051516535799</v>
      </c>
      <c r="AC288" s="7">
        <v>25.235009937384099</v>
      </c>
      <c r="AD288" s="13">
        <v>486</v>
      </c>
      <c r="AE288" s="6">
        <v>23.352790148904301</v>
      </c>
      <c r="AF288" s="13">
        <v>464</v>
      </c>
      <c r="AG288" s="6">
        <v>18.5677403166993</v>
      </c>
      <c r="AH288" s="13">
        <v>369</v>
      </c>
      <c r="AI288" s="6">
        <v>120.543396024866</v>
      </c>
      <c r="AJ288" s="6">
        <v>4.5999999999999999E-3</v>
      </c>
      <c r="AK288" s="6">
        <v>2.3999999999999998E-3</v>
      </c>
      <c r="AL288" s="33">
        <f t="shared" si="25"/>
        <v>487</v>
      </c>
      <c r="AM288" s="33">
        <f t="shared" si="26"/>
        <v>22.893051516535799</v>
      </c>
      <c r="AN288" s="29">
        <f t="shared" si="27"/>
        <v>258</v>
      </c>
      <c r="AO288" s="29">
        <f t="shared" si="28"/>
        <v>3.09</v>
      </c>
      <c r="AP288" s="29">
        <f t="shared" si="29"/>
        <v>0.21</v>
      </c>
      <c r="AQ288" s="34">
        <f t="shared" si="30"/>
        <v>0.3236245954692557</v>
      </c>
    </row>
    <row r="289" spans="1:43" x14ac:dyDescent="0.75">
      <c r="A289" s="4" t="s">
        <v>315</v>
      </c>
      <c r="B289" s="22">
        <v>448</v>
      </c>
      <c r="C289" s="22">
        <v>2.82</v>
      </c>
      <c r="D289" s="22">
        <v>0.43</v>
      </c>
      <c r="E289" s="22">
        <v>9280</v>
      </c>
      <c r="F289" s="20">
        <v>9.5057034220532302</v>
      </c>
      <c r="G289" s="22">
        <v>0.42473546898377501</v>
      </c>
      <c r="H289" s="18">
        <v>6.0900000000000003E-2</v>
      </c>
      <c r="I289" s="15">
        <v>2.00629814996369E-3</v>
      </c>
      <c r="J289" s="24">
        <v>0.73904999999999998</v>
      </c>
      <c r="K289" s="18">
        <v>0.873</v>
      </c>
      <c r="L289" s="15">
        <v>3.4643870212347598E-2</v>
      </c>
      <c r="M289" s="18">
        <v>0.1052</v>
      </c>
      <c r="N289" s="16">
        <v>4.7005644246621899E-3</v>
      </c>
      <c r="O289" s="24">
        <v>0.78344999999999998</v>
      </c>
      <c r="P289" s="10">
        <v>644</v>
      </c>
      <c r="Q289" s="6">
        <v>27.453722792736698</v>
      </c>
      <c r="R289" s="6">
        <v>30.757395919926701</v>
      </c>
      <c r="S289" s="10">
        <v>636</v>
      </c>
      <c r="T289" s="6">
        <v>18.887484933219898</v>
      </c>
      <c r="U289" s="6">
        <v>21.705714397649299</v>
      </c>
      <c r="V289" s="10">
        <v>624</v>
      </c>
      <c r="W289" s="6">
        <v>70.088951425911603</v>
      </c>
      <c r="X289" s="6">
        <v>74.088765948877693</v>
      </c>
      <c r="Y289" s="6">
        <v>-1.25786163522012</v>
      </c>
      <c r="Z289" s="6">
        <v>-3.2051282051282199</v>
      </c>
      <c r="AA289" s="7">
        <v>644</v>
      </c>
      <c r="AB289" s="7">
        <v>27.453722792736698</v>
      </c>
      <c r="AC289" s="7">
        <v>30.757395919926701</v>
      </c>
      <c r="AD289" s="13">
        <v>642</v>
      </c>
      <c r="AE289" s="6">
        <v>27.8784127091273</v>
      </c>
      <c r="AF289" s="13">
        <v>617</v>
      </c>
      <c r="AG289" s="6">
        <v>20.542932777541999</v>
      </c>
      <c r="AH289" s="13">
        <v>547</v>
      </c>
      <c r="AI289" s="6">
        <v>58.878800191442402</v>
      </c>
      <c r="AJ289" s="6">
        <v>3.2000000000000002E-3</v>
      </c>
      <c r="AK289" s="6">
        <v>1.8E-3</v>
      </c>
      <c r="AL289" s="33">
        <f t="shared" si="25"/>
        <v>644</v>
      </c>
      <c r="AM289" s="33">
        <f t="shared" si="26"/>
        <v>27.453722792736698</v>
      </c>
      <c r="AN289" s="29">
        <f t="shared" si="27"/>
        <v>448</v>
      </c>
      <c r="AO289" s="29">
        <f t="shared" si="28"/>
        <v>2.82</v>
      </c>
      <c r="AP289" s="29">
        <f t="shared" si="29"/>
        <v>0.43</v>
      </c>
      <c r="AQ289" s="34">
        <f t="shared" si="30"/>
        <v>0.3546099290780142</v>
      </c>
    </row>
    <row r="290" spans="1:43" x14ac:dyDescent="0.75">
      <c r="A290" s="4" t="s">
        <v>316</v>
      </c>
      <c r="B290" s="22">
        <v>246</v>
      </c>
      <c r="C290" s="22">
        <v>2.08</v>
      </c>
      <c r="D290" s="22">
        <v>0.18</v>
      </c>
      <c r="E290" s="22">
        <v>293</v>
      </c>
      <c r="F290" s="20">
        <v>124.53300124533</v>
      </c>
      <c r="G290" s="22">
        <v>7.5200748701163</v>
      </c>
      <c r="H290" s="18">
        <v>4.8099999999999997E-2</v>
      </c>
      <c r="I290" s="15">
        <v>1.8709644342655599E-2</v>
      </c>
      <c r="J290" s="24">
        <v>0.25990999999999997</v>
      </c>
      <c r="K290" s="18">
        <v>5.2200000000000003E-2</v>
      </c>
      <c r="L290" s="15">
        <v>3.6084085645059598E-3</v>
      </c>
      <c r="M290" s="18">
        <v>8.0300000000000007E-3</v>
      </c>
      <c r="N290" s="16">
        <v>4.8490119569248201E-4</v>
      </c>
      <c r="O290" s="24">
        <v>0.48401</v>
      </c>
      <c r="P290" s="10">
        <v>51.6</v>
      </c>
      <c r="Q290" s="6">
        <v>3.1088669599461398</v>
      </c>
      <c r="R290" s="6">
        <v>3.3184273873954102</v>
      </c>
      <c r="S290" s="10">
        <v>51.6</v>
      </c>
      <c r="T290" s="6">
        <v>3.5235901343223501</v>
      </c>
      <c r="U290" s="6">
        <v>3.70293606592243</v>
      </c>
      <c r="V290" s="10">
        <v>80</v>
      </c>
      <c r="W290" s="6">
        <v>29873.879396980199</v>
      </c>
      <c r="X290" s="6">
        <v>29886.723958022099</v>
      </c>
      <c r="Y290" s="6">
        <v>0</v>
      </c>
      <c r="Z290" s="6">
        <v>35.5</v>
      </c>
      <c r="AA290" s="7">
        <v>51.6</v>
      </c>
      <c r="AB290" s="7">
        <v>3.1088669599461398</v>
      </c>
      <c r="AC290" s="7">
        <v>3.3184273873954102</v>
      </c>
      <c r="AD290" s="13">
        <v>51.5</v>
      </c>
      <c r="AE290" s="6">
        <v>3.1606271173051601</v>
      </c>
      <c r="AF290" s="13">
        <v>51.5</v>
      </c>
      <c r="AG290" s="6">
        <v>3.2112252232899801</v>
      </c>
      <c r="AH290" s="13">
        <v>49.4</v>
      </c>
      <c r="AI290" s="6">
        <v>29873.6772638537</v>
      </c>
      <c r="AJ290" s="6">
        <v>1.1999999999999999E-3</v>
      </c>
      <c r="AK290" s="6">
        <v>5.4000000000000003E-3</v>
      </c>
      <c r="AL290" s="33">
        <f t="shared" si="25"/>
        <v>51.6</v>
      </c>
      <c r="AM290" s="33">
        <f t="shared" si="26"/>
        <v>3.1088669599461398</v>
      </c>
      <c r="AN290" s="29">
        <f t="shared" si="27"/>
        <v>246</v>
      </c>
      <c r="AO290" s="29">
        <f t="shared" si="28"/>
        <v>2.08</v>
      </c>
      <c r="AP290" s="29">
        <f t="shared" si="29"/>
        <v>0.18</v>
      </c>
      <c r="AQ290" s="34">
        <f t="shared" si="30"/>
        <v>0.48076923076923073</v>
      </c>
    </row>
    <row r="291" spans="1:43" x14ac:dyDescent="0.75">
      <c r="A291" s="4" t="s">
        <v>317</v>
      </c>
      <c r="B291" s="22">
        <v>7090</v>
      </c>
      <c r="C291" s="22">
        <v>1.1399999999999999</v>
      </c>
      <c r="D291" s="22">
        <v>0.11</v>
      </c>
      <c r="E291" s="22">
        <v>8280</v>
      </c>
      <c r="F291" s="20">
        <v>135.50135501355001</v>
      </c>
      <c r="G291" s="22">
        <v>7.8469194298974401</v>
      </c>
      <c r="H291" s="18">
        <v>4.8899999999999999E-2</v>
      </c>
      <c r="I291" s="15">
        <v>1.6702960986886501E-3</v>
      </c>
      <c r="J291" s="24">
        <v>0.59709000000000001</v>
      </c>
      <c r="K291" s="18">
        <v>4.9200000000000001E-2</v>
      </c>
      <c r="L291" s="15">
        <v>2.5559526064463599E-3</v>
      </c>
      <c r="M291" s="18">
        <v>7.3800000000000003E-3</v>
      </c>
      <c r="N291" s="16">
        <v>4.2737775859770603E-4</v>
      </c>
      <c r="O291" s="24">
        <v>0.89602999999999999</v>
      </c>
      <c r="P291" s="10">
        <v>47.4</v>
      </c>
      <c r="Q291" s="6">
        <v>2.7290374536729902</v>
      </c>
      <c r="R291" s="6">
        <v>2.9303227394303799</v>
      </c>
      <c r="S291" s="10">
        <v>48.7</v>
      </c>
      <c r="T291" s="6">
        <v>2.47353354269476</v>
      </c>
      <c r="U291" s="6">
        <v>2.6974654051146301</v>
      </c>
      <c r="V291" s="10">
        <v>138</v>
      </c>
      <c r="W291" s="6">
        <v>84.455507671460396</v>
      </c>
      <c r="X291" s="6">
        <v>89.326615350801603</v>
      </c>
      <c r="Y291" s="6">
        <v>2.6694045174538101</v>
      </c>
      <c r="Z291" s="6">
        <v>65.652173913043498</v>
      </c>
      <c r="AA291" s="7">
        <v>47.4</v>
      </c>
      <c r="AB291" s="7">
        <v>2.7290374536729902</v>
      </c>
      <c r="AC291" s="7">
        <v>2.9303227394303799</v>
      </c>
      <c r="AD291" s="13">
        <v>47.3</v>
      </c>
      <c r="AE291" s="6">
        <v>2.7798193149105801</v>
      </c>
      <c r="AF291" s="13">
        <v>47.2</v>
      </c>
      <c r="AG291" s="6">
        <v>2.8049488741929101</v>
      </c>
      <c r="AH291" s="13">
        <v>45.8</v>
      </c>
      <c r="AI291" s="6">
        <v>73.5795404718193</v>
      </c>
      <c r="AJ291" s="6">
        <v>2.3999999999999998E-3</v>
      </c>
      <c r="AK291" s="6">
        <v>1.9E-3</v>
      </c>
      <c r="AL291" s="33">
        <f t="shared" si="25"/>
        <v>47.4</v>
      </c>
      <c r="AM291" s="33">
        <f t="shared" si="26"/>
        <v>2.7290374536729902</v>
      </c>
      <c r="AN291" s="29">
        <f t="shared" si="27"/>
        <v>7090</v>
      </c>
      <c r="AO291" s="29">
        <f t="shared" si="28"/>
        <v>1.1399999999999999</v>
      </c>
      <c r="AP291" s="29">
        <f t="shared" si="29"/>
        <v>0.11</v>
      </c>
      <c r="AQ291" s="34">
        <f t="shared" si="30"/>
        <v>0.87719298245614041</v>
      </c>
    </row>
    <row r="292" spans="1:43" x14ac:dyDescent="0.75">
      <c r="A292" s="4" t="s">
        <v>318</v>
      </c>
      <c r="B292" s="22">
        <v>620</v>
      </c>
      <c r="C292" s="22">
        <v>2.0499999999999998</v>
      </c>
      <c r="D292" s="22">
        <v>0.11</v>
      </c>
      <c r="E292" s="22">
        <v>5430</v>
      </c>
      <c r="F292" s="20">
        <v>19.53125</v>
      </c>
      <c r="G292" s="22">
        <v>0.72289598747697603</v>
      </c>
      <c r="H292" s="18">
        <v>5.28E-2</v>
      </c>
      <c r="I292" s="15">
        <v>2.2623678523633201E-3</v>
      </c>
      <c r="J292" s="24">
        <v>0.25217000000000001</v>
      </c>
      <c r="K292" s="18">
        <v>0.372</v>
      </c>
      <c r="L292" s="15">
        <v>1.5218084499699599E-2</v>
      </c>
      <c r="M292" s="18">
        <v>5.1200000000000002E-2</v>
      </c>
      <c r="N292" s="16">
        <v>1.89502845741164E-3</v>
      </c>
      <c r="O292" s="24">
        <v>0.62548000000000004</v>
      </c>
      <c r="P292" s="10">
        <v>322</v>
      </c>
      <c r="Q292" s="6">
        <v>11.562973127416701</v>
      </c>
      <c r="R292" s="6">
        <v>13.5666877985947</v>
      </c>
      <c r="S292" s="10">
        <v>320.5</v>
      </c>
      <c r="T292" s="6">
        <v>11.352362903461501</v>
      </c>
      <c r="U292" s="6">
        <v>12.9456140546362</v>
      </c>
      <c r="V292" s="10">
        <v>313</v>
      </c>
      <c r="W292" s="6">
        <v>96.928443511748497</v>
      </c>
      <c r="X292" s="6">
        <v>100.223878465193</v>
      </c>
      <c r="Y292" s="6">
        <v>-0.46801872074881601</v>
      </c>
      <c r="Z292" s="6">
        <v>-2.87539936102237</v>
      </c>
      <c r="AA292" s="7">
        <v>322</v>
      </c>
      <c r="AB292" s="7">
        <v>11.562973127416701</v>
      </c>
      <c r="AC292" s="7">
        <v>13.5666877985947</v>
      </c>
      <c r="AD292" s="13">
        <v>321.7</v>
      </c>
      <c r="AE292" s="6">
        <v>11.6215346467392</v>
      </c>
      <c r="AF292" s="13">
        <v>316.10000000000002</v>
      </c>
      <c r="AG292" s="6">
        <v>11.039191251712699</v>
      </c>
      <c r="AH292" s="13">
        <v>286</v>
      </c>
      <c r="AI292" s="6">
        <v>90.232162567513697</v>
      </c>
      <c r="AJ292" s="6">
        <v>1.1000000000000001E-3</v>
      </c>
      <c r="AK292" s="6">
        <v>1.6000000000000001E-3</v>
      </c>
      <c r="AL292" s="33">
        <f t="shared" si="25"/>
        <v>322</v>
      </c>
      <c r="AM292" s="33">
        <f t="shared" si="26"/>
        <v>11.562973127416701</v>
      </c>
      <c r="AN292" s="29">
        <f t="shared" si="27"/>
        <v>620</v>
      </c>
      <c r="AO292" s="29">
        <f t="shared" si="28"/>
        <v>2.0499999999999998</v>
      </c>
      <c r="AP292" s="29">
        <f t="shared" si="29"/>
        <v>0.11</v>
      </c>
      <c r="AQ292" s="34">
        <f t="shared" si="30"/>
        <v>0.48780487804878053</v>
      </c>
    </row>
    <row r="293" spans="1:43" x14ac:dyDescent="0.75">
      <c r="A293" s="4" t="s">
        <v>319</v>
      </c>
      <c r="B293" s="22">
        <v>159.9</v>
      </c>
      <c r="C293" s="22">
        <v>1.2949999999999999</v>
      </c>
      <c r="D293" s="22">
        <v>4.9000000000000002E-2</v>
      </c>
      <c r="E293" s="22">
        <v>4910</v>
      </c>
      <c r="F293" s="20">
        <v>7.1022727272727302</v>
      </c>
      <c r="G293" s="22">
        <v>0.263995983240845</v>
      </c>
      <c r="H293" s="18">
        <v>6.7000000000000004E-2</v>
      </c>
      <c r="I293" s="15">
        <v>3.1233640521138402E-3</v>
      </c>
      <c r="J293" s="24">
        <v>6.1051000000000001E-2</v>
      </c>
      <c r="K293" s="18">
        <v>1.3129999999999999</v>
      </c>
      <c r="L293" s="15">
        <v>5.9057128965857797E-2</v>
      </c>
      <c r="M293" s="18">
        <v>0.14080000000000001</v>
      </c>
      <c r="N293" s="16">
        <v>5.2336253291957796E-3</v>
      </c>
      <c r="O293" s="24">
        <v>0.75975999999999999</v>
      </c>
      <c r="P293" s="10">
        <v>849</v>
      </c>
      <c r="Q293" s="6">
        <v>29.654259892191199</v>
      </c>
      <c r="R293" s="6">
        <v>34.679970355972102</v>
      </c>
      <c r="S293" s="10">
        <v>849</v>
      </c>
      <c r="T293" s="6">
        <v>26.011068440905699</v>
      </c>
      <c r="U293" s="6">
        <v>29.0906367890219</v>
      </c>
      <c r="V293" s="10">
        <v>828</v>
      </c>
      <c r="W293" s="6">
        <v>95.905303713564095</v>
      </c>
      <c r="X293" s="6">
        <v>98.689257463475798</v>
      </c>
      <c r="Y293" s="6">
        <v>0</v>
      </c>
      <c r="Z293" s="6">
        <v>-2.5362318840579499</v>
      </c>
      <c r="AA293" s="7">
        <v>849</v>
      </c>
      <c r="AB293" s="7">
        <v>29.654259892191199</v>
      </c>
      <c r="AC293" s="7">
        <v>34.679970355972102</v>
      </c>
      <c r="AD293" s="13">
        <v>847</v>
      </c>
      <c r="AE293" s="6">
        <v>29.654259892191199</v>
      </c>
      <c r="AF293" s="13">
        <v>832</v>
      </c>
      <c r="AG293" s="6">
        <v>24.889891149570701</v>
      </c>
      <c r="AH293" s="13">
        <v>769</v>
      </c>
      <c r="AI293" s="6">
        <v>91.527194212381303</v>
      </c>
      <c r="AJ293" s="6">
        <v>2.3999999999999998E-3</v>
      </c>
      <c r="AK293" s="6">
        <v>1.4E-3</v>
      </c>
      <c r="AL293" s="33">
        <f t="shared" si="25"/>
        <v>849</v>
      </c>
      <c r="AM293" s="33">
        <f t="shared" si="26"/>
        <v>29.654259892191199</v>
      </c>
      <c r="AN293" s="29">
        <f t="shared" si="27"/>
        <v>159.9</v>
      </c>
      <c r="AO293" s="29">
        <f t="shared" si="28"/>
        <v>1.2949999999999999</v>
      </c>
      <c r="AP293" s="29">
        <f t="shared" si="29"/>
        <v>4.9000000000000002E-2</v>
      </c>
      <c r="AQ293" s="34">
        <f t="shared" si="30"/>
        <v>0.77220077220077221</v>
      </c>
    </row>
    <row r="294" spans="1:43" x14ac:dyDescent="0.75">
      <c r="A294" s="4" t="s">
        <v>320</v>
      </c>
      <c r="B294" s="22">
        <v>744</v>
      </c>
      <c r="C294" s="22">
        <v>1.87</v>
      </c>
      <c r="D294" s="22">
        <v>0.21</v>
      </c>
      <c r="E294" s="22">
        <v>826</v>
      </c>
      <c r="F294" s="20">
        <v>141.84397163120599</v>
      </c>
      <c r="G294" s="22">
        <v>7.1900374384504504</v>
      </c>
      <c r="H294" s="18">
        <v>4.9299999999999997E-2</v>
      </c>
      <c r="I294" s="15">
        <v>8.7556410517767806E-3</v>
      </c>
      <c r="J294" s="24">
        <v>0.18163000000000001</v>
      </c>
      <c r="K294" s="18">
        <v>4.7500000000000001E-2</v>
      </c>
      <c r="L294" s="15">
        <v>2.9523101230222999E-3</v>
      </c>
      <c r="M294" s="18">
        <v>7.0499999999999998E-3</v>
      </c>
      <c r="N294" s="16">
        <v>3.5736283578458299E-4</v>
      </c>
      <c r="O294" s="24">
        <v>0.51946000000000003</v>
      </c>
      <c r="P294" s="10">
        <v>45.3</v>
      </c>
      <c r="Q294" s="6">
        <v>2.29671610741224</v>
      </c>
      <c r="R294" s="6">
        <v>2.5129932495516898</v>
      </c>
      <c r="S294" s="10">
        <v>47.1</v>
      </c>
      <c r="T294" s="6">
        <v>2.8732437644809101</v>
      </c>
      <c r="U294" s="6">
        <v>3.0558711852019802</v>
      </c>
      <c r="V294" s="10">
        <v>140</v>
      </c>
      <c r="W294" s="6">
        <v>294.76816947589498</v>
      </c>
      <c r="X294" s="6">
        <v>295.342913510107</v>
      </c>
      <c r="Y294" s="6">
        <v>3.82165605095543</v>
      </c>
      <c r="Z294" s="6">
        <v>67.642857142857096</v>
      </c>
      <c r="AA294" s="7">
        <v>45.3</v>
      </c>
      <c r="AB294" s="7">
        <v>2.29671610741224</v>
      </c>
      <c r="AC294" s="7">
        <v>2.5129932495516898</v>
      </c>
      <c r="AD294" s="13">
        <v>45.2</v>
      </c>
      <c r="AE294" s="6">
        <v>2.29671610741224</v>
      </c>
      <c r="AF294" s="13">
        <v>45.2</v>
      </c>
      <c r="AG294" s="6">
        <v>2.3914702026428101</v>
      </c>
      <c r="AH294" s="13">
        <v>45.3</v>
      </c>
      <c r="AI294" s="6">
        <v>280.17657051611297</v>
      </c>
      <c r="AJ294" s="6">
        <v>2.8999999999999998E-3</v>
      </c>
      <c r="AK294" s="6">
        <v>4.5999999999999999E-3</v>
      </c>
      <c r="AL294" s="33">
        <f t="shared" si="25"/>
        <v>45.3</v>
      </c>
      <c r="AM294" s="33">
        <f t="shared" si="26"/>
        <v>2.29671610741224</v>
      </c>
      <c r="AN294" s="29">
        <f t="shared" si="27"/>
        <v>744</v>
      </c>
      <c r="AO294" s="29">
        <f t="shared" si="28"/>
        <v>1.87</v>
      </c>
      <c r="AP294" s="29">
        <f t="shared" si="29"/>
        <v>0.21</v>
      </c>
      <c r="AQ294" s="34">
        <f t="shared" si="30"/>
        <v>0.53475935828876997</v>
      </c>
    </row>
    <row r="295" spans="1:43" x14ac:dyDescent="0.75">
      <c r="A295" s="4" t="s">
        <v>321</v>
      </c>
      <c r="B295" s="22">
        <v>1277</v>
      </c>
      <c r="C295" s="22">
        <v>1.68</v>
      </c>
      <c r="D295" s="22">
        <v>0.12</v>
      </c>
      <c r="E295" s="22">
        <v>1583</v>
      </c>
      <c r="F295" s="20">
        <v>126.903553299492</v>
      </c>
      <c r="G295" s="22">
        <v>6.7948200430654699</v>
      </c>
      <c r="H295" s="18">
        <v>4.87E-2</v>
      </c>
      <c r="I295" s="15">
        <v>5.2887970932275399E-3</v>
      </c>
      <c r="J295" s="24">
        <v>0.42438999999999999</v>
      </c>
      <c r="K295" s="18">
        <v>5.2200000000000003E-2</v>
      </c>
      <c r="L295" s="15">
        <v>2.8085819141338798E-3</v>
      </c>
      <c r="M295" s="18">
        <v>7.8799999999999999E-3</v>
      </c>
      <c r="N295" s="16">
        <v>4.2192027368212498E-4</v>
      </c>
      <c r="O295" s="24">
        <v>0.70365</v>
      </c>
      <c r="P295" s="10">
        <v>50.6</v>
      </c>
      <c r="Q295" s="6">
        <v>2.68995733970534</v>
      </c>
      <c r="R295" s="6">
        <v>2.9211834655306301</v>
      </c>
      <c r="S295" s="10">
        <v>51.6</v>
      </c>
      <c r="T295" s="6">
        <v>2.72076596470438</v>
      </c>
      <c r="U295" s="6">
        <v>2.9493415380910202</v>
      </c>
      <c r="V295" s="10">
        <v>120</v>
      </c>
      <c r="W295" s="6">
        <v>446.019211396549</v>
      </c>
      <c r="X295" s="6">
        <v>448.60521213113202</v>
      </c>
      <c r="Y295" s="6">
        <v>1.93798449612403</v>
      </c>
      <c r="Z295" s="6">
        <v>57.8333333333333</v>
      </c>
      <c r="AA295" s="7">
        <v>50.6</v>
      </c>
      <c r="AB295" s="7">
        <v>2.68995733970534</v>
      </c>
      <c r="AC295" s="7">
        <v>2.9211834655306301</v>
      </c>
      <c r="AD295" s="13">
        <v>50.5</v>
      </c>
      <c r="AE295" s="6">
        <v>2.73874067582797</v>
      </c>
      <c r="AF295" s="13">
        <v>50.5</v>
      </c>
      <c r="AG295" s="6">
        <v>2.8150963455437501</v>
      </c>
      <c r="AH295" s="13">
        <v>49.6</v>
      </c>
      <c r="AI295" s="6">
        <v>440.93643907574699</v>
      </c>
      <c r="AJ295" s="6">
        <v>2E-3</v>
      </c>
      <c r="AK295" s="6">
        <v>3.3999999999999998E-3</v>
      </c>
      <c r="AL295" s="33">
        <f t="shared" si="25"/>
        <v>50.6</v>
      </c>
      <c r="AM295" s="33">
        <f t="shared" si="26"/>
        <v>2.68995733970534</v>
      </c>
      <c r="AN295" s="29">
        <f t="shared" si="27"/>
        <v>1277</v>
      </c>
      <c r="AO295" s="29">
        <f t="shared" si="28"/>
        <v>1.68</v>
      </c>
      <c r="AP295" s="29">
        <f t="shared" si="29"/>
        <v>0.12</v>
      </c>
      <c r="AQ295" s="34">
        <f t="shared" si="30"/>
        <v>0.59523809523809523</v>
      </c>
    </row>
    <row r="296" spans="1:43" x14ac:dyDescent="0.75">
      <c r="A296" s="4" t="s">
        <v>322</v>
      </c>
      <c r="B296" s="22">
        <v>1020</v>
      </c>
      <c r="C296" s="22">
        <v>1.1910000000000001</v>
      </c>
      <c r="D296" s="22">
        <v>7.5999999999999998E-2</v>
      </c>
      <c r="E296" s="22">
        <v>1270</v>
      </c>
      <c r="F296" s="20">
        <v>120.918984280532</v>
      </c>
      <c r="G296" s="22">
        <v>5.6764739078176296</v>
      </c>
      <c r="H296" s="18">
        <v>4.9799999999999997E-2</v>
      </c>
      <c r="I296" s="15">
        <v>6.6634993006477504E-3</v>
      </c>
      <c r="J296" s="24">
        <v>0.14785999999999999</v>
      </c>
      <c r="K296" s="18">
        <v>5.5599999999999997E-2</v>
      </c>
      <c r="L296" s="15">
        <v>3.26528366204223E-3</v>
      </c>
      <c r="M296" s="18">
        <v>8.2699999999999996E-3</v>
      </c>
      <c r="N296" s="16">
        <v>3.8823051232998002E-4</v>
      </c>
      <c r="O296" s="24">
        <v>0.14272000000000001</v>
      </c>
      <c r="P296" s="10">
        <v>53.1</v>
      </c>
      <c r="Q296" s="6">
        <v>2.4640952645709602</v>
      </c>
      <c r="R296" s="6">
        <v>2.73855940905558</v>
      </c>
      <c r="S296" s="10">
        <v>54.9</v>
      </c>
      <c r="T296" s="6">
        <v>3.123138873966</v>
      </c>
      <c r="U296" s="6">
        <v>3.3488684770789301</v>
      </c>
      <c r="V296" s="10">
        <v>150</v>
      </c>
      <c r="W296" s="6">
        <v>237.19210652471</v>
      </c>
      <c r="X296" s="6">
        <v>238.000226728211</v>
      </c>
      <c r="Y296" s="6">
        <v>3.2786885245901498</v>
      </c>
      <c r="Z296" s="6">
        <v>64.599999999999994</v>
      </c>
      <c r="AA296" s="7">
        <v>53.1</v>
      </c>
      <c r="AB296" s="7">
        <v>2.4640952645709602</v>
      </c>
      <c r="AC296" s="7">
        <v>2.73855940905558</v>
      </c>
      <c r="AD296" s="13">
        <v>52.7</v>
      </c>
      <c r="AE296" s="6">
        <v>2.5533048139384</v>
      </c>
      <c r="AF296" s="13">
        <v>52.6</v>
      </c>
      <c r="AG296" s="6">
        <v>2.65864559993949</v>
      </c>
      <c r="AH296" s="13">
        <v>52</v>
      </c>
      <c r="AI296" s="6">
        <v>213.27144037031701</v>
      </c>
      <c r="AJ296" s="6">
        <v>3.3999999999999998E-3</v>
      </c>
      <c r="AK296" s="6">
        <v>5.4999999999999997E-3</v>
      </c>
      <c r="AL296" s="33">
        <f t="shared" si="25"/>
        <v>53.1</v>
      </c>
      <c r="AM296" s="33">
        <f t="shared" si="26"/>
        <v>2.4640952645709602</v>
      </c>
      <c r="AN296" s="29">
        <f t="shared" si="27"/>
        <v>1020</v>
      </c>
      <c r="AO296" s="29">
        <f t="shared" si="28"/>
        <v>1.1910000000000001</v>
      </c>
      <c r="AP296" s="29">
        <f t="shared" si="29"/>
        <v>7.5999999999999998E-2</v>
      </c>
      <c r="AQ296" s="34">
        <f t="shared" si="30"/>
        <v>0.83963056255247692</v>
      </c>
    </row>
    <row r="297" spans="1:43" x14ac:dyDescent="0.75">
      <c r="A297" s="4" t="s">
        <v>323</v>
      </c>
      <c r="B297" s="22">
        <v>530</v>
      </c>
      <c r="C297" s="22">
        <v>1.46</v>
      </c>
      <c r="D297" s="22">
        <v>0.12</v>
      </c>
      <c r="E297" s="22">
        <v>3360</v>
      </c>
      <c r="F297" s="20">
        <v>24.6913580246914</v>
      </c>
      <c r="G297" s="22">
        <v>1.3739579846969401</v>
      </c>
      <c r="H297" s="18">
        <v>5.1200000000000002E-2</v>
      </c>
      <c r="I297" s="15">
        <v>3.3516411244579802E-3</v>
      </c>
      <c r="J297" s="24">
        <v>0.62156</v>
      </c>
      <c r="K297" s="18">
        <v>0.28100000000000003</v>
      </c>
      <c r="L297" s="15">
        <v>1.47318460353751E-2</v>
      </c>
      <c r="M297" s="18">
        <v>4.0500000000000001E-2</v>
      </c>
      <c r="N297" s="16">
        <v>2.2536345843991602E-3</v>
      </c>
      <c r="O297" s="24">
        <v>0.76934000000000002</v>
      </c>
      <c r="P297" s="10">
        <v>256</v>
      </c>
      <c r="Q297" s="6">
        <v>13.6727656176745</v>
      </c>
      <c r="R297" s="6">
        <v>14.8020873267951</v>
      </c>
      <c r="S297" s="10">
        <v>251</v>
      </c>
      <c r="T297" s="6">
        <v>11.5556985193794</v>
      </c>
      <c r="U297" s="6">
        <v>12.6044937274572</v>
      </c>
      <c r="V297" s="10">
        <v>230</v>
      </c>
      <c r="W297" s="6">
        <v>145.75883753475699</v>
      </c>
      <c r="X297" s="6">
        <v>147.94771297547399</v>
      </c>
      <c r="Y297" s="6">
        <v>-1.99203187250995</v>
      </c>
      <c r="Z297" s="6">
        <v>-11.304347826087</v>
      </c>
      <c r="AA297" s="7">
        <v>256</v>
      </c>
      <c r="AB297" s="7">
        <v>13.6727656176745</v>
      </c>
      <c r="AC297" s="7">
        <v>14.8020873267951</v>
      </c>
      <c r="AD297" s="13">
        <v>255</v>
      </c>
      <c r="AE297" s="6">
        <v>14.1684692058056</v>
      </c>
      <c r="AF297" s="13">
        <v>248</v>
      </c>
      <c r="AG297" s="6">
        <v>12.9700874426808</v>
      </c>
      <c r="AH297" s="13">
        <v>187</v>
      </c>
      <c r="AI297" s="6">
        <v>130.64470413868199</v>
      </c>
      <c r="AJ297" s="6">
        <v>1.6000000000000001E-3</v>
      </c>
      <c r="AK297" s="6">
        <v>3.3E-3</v>
      </c>
      <c r="AL297" s="33">
        <f t="shared" si="25"/>
        <v>256</v>
      </c>
      <c r="AM297" s="33">
        <f t="shared" si="26"/>
        <v>13.6727656176745</v>
      </c>
      <c r="AN297" s="29">
        <f t="shared" si="27"/>
        <v>530</v>
      </c>
      <c r="AO297" s="29">
        <f t="shared" si="28"/>
        <v>1.46</v>
      </c>
      <c r="AP297" s="29">
        <f t="shared" si="29"/>
        <v>0.12</v>
      </c>
      <c r="AQ297" s="34">
        <f t="shared" si="30"/>
        <v>0.68493150684931503</v>
      </c>
    </row>
    <row r="298" spans="1:43" x14ac:dyDescent="0.75">
      <c r="A298" s="4" t="s">
        <v>324</v>
      </c>
      <c r="B298" s="22">
        <v>1350</v>
      </c>
      <c r="C298" s="22">
        <v>2.2599999999999998</v>
      </c>
      <c r="D298" s="22">
        <v>0.23</v>
      </c>
      <c r="E298" s="22">
        <v>2570</v>
      </c>
      <c r="F298" s="20">
        <v>72.992700729926995</v>
      </c>
      <c r="G298" s="22">
        <v>4.2900938188251798</v>
      </c>
      <c r="H298" s="18">
        <v>4.65E-2</v>
      </c>
      <c r="I298" s="15">
        <v>3.6647302695427702E-3</v>
      </c>
      <c r="J298" s="24">
        <v>0.59053999999999995</v>
      </c>
      <c r="K298" s="18">
        <v>8.43E-2</v>
      </c>
      <c r="L298" s="15">
        <v>4.4195538106125403E-3</v>
      </c>
      <c r="M298" s="18">
        <v>1.37E-2</v>
      </c>
      <c r="N298" s="16">
        <v>8.05207708855297E-4</v>
      </c>
      <c r="O298" s="24">
        <v>0.77241000000000004</v>
      </c>
      <c r="P298" s="10">
        <v>87.8</v>
      </c>
      <c r="Q298" s="6">
        <v>5.2768511467602197</v>
      </c>
      <c r="R298" s="6">
        <v>5.6322266531918901</v>
      </c>
      <c r="S298" s="10">
        <v>82.1</v>
      </c>
      <c r="T298" s="6">
        <v>4.1128383455598598</v>
      </c>
      <c r="U298" s="6">
        <v>4.4831252605250498</v>
      </c>
      <c r="V298" s="10">
        <v>30</v>
      </c>
      <c r="W298" s="6">
        <v>122.448313366555</v>
      </c>
      <c r="X298" s="6">
        <v>123.43876736243</v>
      </c>
      <c r="Y298" s="6">
        <v>-6.9427527405602802</v>
      </c>
      <c r="Z298" s="6">
        <v>-192.666666666667</v>
      </c>
      <c r="AA298" s="7" t="s">
        <v>35</v>
      </c>
      <c r="AB298" s="7" t="s">
        <v>35</v>
      </c>
      <c r="AC298" s="7" t="s">
        <v>35</v>
      </c>
      <c r="AD298" s="13">
        <v>88.1</v>
      </c>
      <c r="AE298" s="6">
        <v>5.3285521509191103</v>
      </c>
      <c r="AF298" s="13">
        <v>87.9</v>
      </c>
      <c r="AG298" s="6">
        <v>5.2930066367526498</v>
      </c>
      <c r="AH298" s="13">
        <v>84.7</v>
      </c>
      <c r="AI298" s="6">
        <v>98.224668064158607</v>
      </c>
      <c r="AJ298" s="6">
        <v>-1.6999999999999999E-3</v>
      </c>
      <c r="AK298" s="6">
        <v>3.3999999999999998E-3</v>
      </c>
      <c r="AL298" s="33" t="str">
        <f t="shared" si="25"/>
        <v>Discordant</v>
      </c>
      <c r="AM298" s="33" t="str">
        <f t="shared" si="26"/>
        <v>Discordant</v>
      </c>
      <c r="AN298" s="29">
        <f t="shared" si="27"/>
        <v>1350</v>
      </c>
      <c r="AO298" s="29">
        <f t="shared" si="28"/>
        <v>2.2599999999999998</v>
      </c>
      <c r="AP298" s="29">
        <f t="shared" si="29"/>
        <v>0.23</v>
      </c>
      <c r="AQ298" s="34">
        <f t="shared" si="30"/>
        <v>0.44247787610619471</v>
      </c>
    </row>
    <row r="299" spans="1:43" x14ac:dyDescent="0.75">
      <c r="A299" s="4" t="s">
        <v>325</v>
      </c>
      <c r="B299" s="22">
        <v>1400</v>
      </c>
      <c r="C299" s="22">
        <v>0.94799999999999995</v>
      </c>
      <c r="D299" s="22">
        <v>0.09</v>
      </c>
      <c r="E299" s="22">
        <v>1590</v>
      </c>
      <c r="F299" s="20">
        <v>127.877237851662</v>
      </c>
      <c r="G299" s="22">
        <v>7.0407917275222802</v>
      </c>
      <c r="H299" s="18">
        <v>4.7300000000000002E-2</v>
      </c>
      <c r="I299" s="15">
        <v>5.1346628401243797E-3</v>
      </c>
      <c r="J299" s="24">
        <v>0.59687000000000001</v>
      </c>
      <c r="K299" s="18">
        <v>5.0099999999999999E-2</v>
      </c>
      <c r="L299" s="15">
        <v>2.6223533858158701E-3</v>
      </c>
      <c r="M299" s="18">
        <v>7.8200000000000006E-3</v>
      </c>
      <c r="N299" s="16">
        <v>4.3056131203813398E-4</v>
      </c>
      <c r="O299" s="24">
        <v>0.73099000000000003</v>
      </c>
      <c r="P299" s="10">
        <v>50.2</v>
      </c>
      <c r="Q299" s="6">
        <v>2.7314024530002698</v>
      </c>
      <c r="R299" s="6">
        <v>2.95609050462709</v>
      </c>
      <c r="S299" s="10">
        <v>49.6</v>
      </c>
      <c r="T299" s="6">
        <v>2.5382950760741001</v>
      </c>
      <c r="U299" s="6">
        <v>2.7643421642485202</v>
      </c>
      <c r="V299" s="10">
        <v>60</v>
      </c>
      <c r="W299" s="6">
        <v>337.33300644271702</v>
      </c>
      <c r="X299" s="6">
        <v>339.268189583545</v>
      </c>
      <c r="Y299" s="6">
        <v>-1.2096774193548501</v>
      </c>
      <c r="Z299" s="6">
        <v>16.3333333333333</v>
      </c>
      <c r="AA299" s="7">
        <v>50.2</v>
      </c>
      <c r="AB299" s="7">
        <v>2.7314024530002698</v>
      </c>
      <c r="AC299" s="7">
        <v>2.95609050462709</v>
      </c>
      <c r="AD299" s="13">
        <v>50.2</v>
      </c>
      <c r="AE299" s="6">
        <v>2.7808001295051601</v>
      </c>
      <c r="AF299" s="13">
        <v>50.2</v>
      </c>
      <c r="AG299" s="6">
        <v>2.8221945172546099</v>
      </c>
      <c r="AH299" s="13">
        <v>50.2</v>
      </c>
      <c r="AI299" s="6">
        <v>330.58295678344001</v>
      </c>
      <c r="AJ299" s="6">
        <v>1E-4</v>
      </c>
      <c r="AK299" s="6">
        <v>3.3999999999999998E-3</v>
      </c>
      <c r="AL299" s="33">
        <f t="shared" si="25"/>
        <v>50.2</v>
      </c>
      <c r="AM299" s="33">
        <f t="shared" si="26"/>
        <v>2.7314024530002698</v>
      </c>
      <c r="AN299" s="29">
        <f t="shared" si="27"/>
        <v>1400</v>
      </c>
      <c r="AO299" s="29">
        <f t="shared" si="28"/>
        <v>0.94799999999999995</v>
      </c>
      <c r="AP299" s="29">
        <f t="shared" si="29"/>
        <v>0.09</v>
      </c>
      <c r="AQ299" s="34">
        <f t="shared" si="30"/>
        <v>1.0548523206751055</v>
      </c>
    </row>
    <row r="300" spans="1:43" x14ac:dyDescent="0.75">
      <c r="A300" s="4" t="s">
        <v>326</v>
      </c>
      <c r="B300" s="22">
        <v>2130</v>
      </c>
      <c r="C300" s="22">
        <v>2.97</v>
      </c>
      <c r="D300" s="22">
        <v>0.31</v>
      </c>
      <c r="E300" s="22">
        <v>4310</v>
      </c>
      <c r="F300" s="20">
        <v>77.700077700077699</v>
      </c>
      <c r="G300" s="22">
        <v>4.3136575801617703</v>
      </c>
      <c r="H300" s="18">
        <v>4.9700000000000001E-2</v>
      </c>
      <c r="I300" s="15">
        <v>2.9145507963163199E-3</v>
      </c>
      <c r="J300" s="24">
        <v>0.85782000000000003</v>
      </c>
      <c r="K300" s="18">
        <v>8.5999999999999993E-2</v>
      </c>
      <c r="L300" s="15">
        <v>3.9881288795624303E-3</v>
      </c>
      <c r="M300" s="18">
        <v>1.2869999999999999E-2</v>
      </c>
      <c r="N300" s="16">
        <v>7.1450086923949697E-4</v>
      </c>
      <c r="O300" s="24">
        <v>0.75614999999999999</v>
      </c>
      <c r="P300" s="10">
        <v>82.4</v>
      </c>
      <c r="Q300" s="6">
        <v>4.5741260080355</v>
      </c>
      <c r="R300" s="6">
        <v>4.9345253929422697</v>
      </c>
      <c r="S300" s="10">
        <v>83.7</v>
      </c>
      <c r="T300" s="6">
        <v>3.7206118070951302</v>
      </c>
      <c r="U300" s="6">
        <v>4.1406802166295202</v>
      </c>
      <c r="V300" s="10">
        <v>160</v>
      </c>
      <c r="W300" s="6">
        <v>924.22227454255994</v>
      </c>
      <c r="X300" s="6">
        <v>949.86800040810499</v>
      </c>
      <c r="Y300" s="6">
        <v>1.5531660692950999</v>
      </c>
      <c r="Z300" s="6">
        <v>48.5</v>
      </c>
      <c r="AA300" s="7">
        <v>82.4</v>
      </c>
      <c r="AB300" s="7">
        <v>4.5741260080355</v>
      </c>
      <c r="AC300" s="7">
        <v>4.9345253929422697</v>
      </c>
      <c r="AD300" s="13">
        <v>82.3</v>
      </c>
      <c r="AE300" s="6">
        <v>4.62400462125491</v>
      </c>
      <c r="AF300" s="13">
        <v>82.2</v>
      </c>
      <c r="AG300" s="6">
        <v>4.7130746035996101</v>
      </c>
      <c r="AH300" s="13">
        <v>79.099999999999994</v>
      </c>
      <c r="AI300" s="6">
        <v>921.32298258570802</v>
      </c>
      <c r="AJ300" s="6">
        <v>2.5000000000000001E-3</v>
      </c>
      <c r="AK300" s="6">
        <v>3.7000000000000002E-3</v>
      </c>
      <c r="AL300" s="33">
        <f t="shared" si="25"/>
        <v>82.4</v>
      </c>
      <c r="AM300" s="33">
        <f t="shared" si="26"/>
        <v>4.5741260080355</v>
      </c>
      <c r="AN300" s="29">
        <f t="shared" si="27"/>
        <v>2130</v>
      </c>
      <c r="AO300" s="29">
        <f t="shared" si="28"/>
        <v>2.97</v>
      </c>
      <c r="AP300" s="29">
        <f t="shared" si="29"/>
        <v>0.31</v>
      </c>
      <c r="AQ300" s="34">
        <f t="shared" si="30"/>
        <v>0.33670033670033667</v>
      </c>
    </row>
    <row r="301" spans="1:43" x14ac:dyDescent="0.75">
      <c r="A301" s="4" t="s">
        <v>327</v>
      </c>
      <c r="B301" s="22">
        <v>171</v>
      </c>
      <c r="C301" s="22">
        <v>1</v>
      </c>
      <c r="D301" s="22">
        <v>0.1</v>
      </c>
      <c r="E301" s="22">
        <v>6200</v>
      </c>
      <c r="F301" s="20">
        <v>43.2900432900433</v>
      </c>
      <c r="G301" s="22">
        <v>2.7828477055858301</v>
      </c>
      <c r="H301" s="18">
        <v>0.54</v>
      </c>
      <c r="I301" s="15">
        <v>2.9268963200925001E-2</v>
      </c>
      <c r="J301" s="24">
        <v>-0.47171999999999997</v>
      </c>
      <c r="K301" s="18">
        <v>1.75</v>
      </c>
      <c r="L301" s="15">
        <v>0.158792177467909</v>
      </c>
      <c r="M301" s="18">
        <v>2.3099999999999999E-2</v>
      </c>
      <c r="N301" s="16">
        <v>1.4849553641776501E-3</v>
      </c>
      <c r="O301" s="24">
        <v>0.90788000000000002</v>
      </c>
      <c r="P301" s="10">
        <v>147</v>
      </c>
      <c r="Q301" s="6">
        <v>9.2344976638464207</v>
      </c>
      <c r="R301" s="6">
        <v>9.8028715891980394</v>
      </c>
      <c r="S301" s="10">
        <v>1003</v>
      </c>
      <c r="T301" s="6">
        <v>57.721509233328099</v>
      </c>
      <c r="U301" s="6">
        <v>59.540085888774101</v>
      </c>
      <c r="V301" s="10">
        <v>4330</v>
      </c>
      <c r="W301" s="6">
        <v>61.443884922597498</v>
      </c>
      <c r="X301" s="6">
        <v>61.480687324897403</v>
      </c>
      <c r="Y301" s="6">
        <v>85.343968095712896</v>
      </c>
      <c r="Z301" s="6">
        <v>96.605080831408799</v>
      </c>
      <c r="AA301" s="7" t="s">
        <v>35</v>
      </c>
      <c r="AB301" s="7" t="s">
        <v>35</v>
      </c>
      <c r="AC301" s="7" t="s">
        <v>35</v>
      </c>
      <c r="AD301" s="13">
        <v>67.5</v>
      </c>
      <c r="AE301" s="6">
        <v>5.8615456241152799</v>
      </c>
      <c r="AF301" s="13">
        <v>127</v>
      </c>
      <c r="AG301" s="6">
        <v>26.250097679307501</v>
      </c>
      <c r="AH301" s="13">
        <v>1260</v>
      </c>
      <c r="AI301" s="6">
        <v>207.759839705323</v>
      </c>
      <c r="AJ301" s="6">
        <v>0.53900000000000003</v>
      </c>
      <c r="AK301" s="6">
        <v>2.4E-2</v>
      </c>
      <c r="AL301" s="33" t="str">
        <f t="shared" si="25"/>
        <v>Discordant</v>
      </c>
      <c r="AM301" s="33" t="str">
        <f t="shared" si="26"/>
        <v>Discordant</v>
      </c>
      <c r="AN301" s="29">
        <f t="shared" si="27"/>
        <v>171</v>
      </c>
      <c r="AO301" s="29">
        <f t="shared" si="28"/>
        <v>1</v>
      </c>
      <c r="AP301" s="29">
        <f t="shared" si="29"/>
        <v>0.1</v>
      </c>
      <c r="AQ301" s="34">
        <f t="shared" si="30"/>
        <v>1</v>
      </c>
    </row>
    <row r="302" spans="1:43" x14ac:dyDescent="0.75">
      <c r="A302" s="4" t="s">
        <v>328</v>
      </c>
      <c r="B302" s="22">
        <v>2060</v>
      </c>
      <c r="C302" s="22">
        <v>0.94</v>
      </c>
      <c r="D302" s="22">
        <v>9.8000000000000004E-2</v>
      </c>
      <c r="E302" s="22">
        <v>2768</v>
      </c>
      <c r="F302" s="20">
        <v>118.764845605701</v>
      </c>
      <c r="G302" s="22">
        <v>6.3748993584847602</v>
      </c>
      <c r="H302" s="18">
        <v>4.9000000000000002E-2</v>
      </c>
      <c r="I302" s="15">
        <v>3.52646368752264E-3</v>
      </c>
      <c r="J302" s="24">
        <v>0.67957000000000001</v>
      </c>
      <c r="K302" s="18">
        <v>5.6000000000000001E-2</v>
      </c>
      <c r="L302" s="15">
        <v>2.7639101577294298E-3</v>
      </c>
      <c r="M302" s="18">
        <v>8.4200000000000004E-3</v>
      </c>
      <c r="N302" s="16">
        <v>4.5195741487887898E-4</v>
      </c>
      <c r="O302" s="24">
        <v>0.81035999999999997</v>
      </c>
      <c r="P302" s="10">
        <v>54.1</v>
      </c>
      <c r="Q302" s="6">
        <v>2.9030120884150898</v>
      </c>
      <c r="R302" s="6">
        <v>3.1475784959272501</v>
      </c>
      <c r="S302" s="10">
        <v>55.3</v>
      </c>
      <c r="T302" s="6">
        <v>2.6245947149739801</v>
      </c>
      <c r="U302" s="6">
        <v>2.8929906042721498</v>
      </c>
      <c r="V302" s="10">
        <v>139</v>
      </c>
      <c r="W302" s="6">
        <v>251.745797201155</v>
      </c>
      <c r="X302" s="6">
        <v>255.117355496286</v>
      </c>
      <c r="Y302" s="6">
        <v>2.16998191681735</v>
      </c>
      <c r="Z302" s="6">
        <v>61.079136690647502</v>
      </c>
      <c r="AA302" s="7">
        <v>54.1</v>
      </c>
      <c r="AB302" s="7">
        <v>2.9030120884150898</v>
      </c>
      <c r="AC302" s="7">
        <v>3.1475784959272501</v>
      </c>
      <c r="AD302" s="13">
        <v>54</v>
      </c>
      <c r="AE302" s="6">
        <v>2.95206524072286</v>
      </c>
      <c r="AF302" s="13">
        <v>53.9</v>
      </c>
      <c r="AG302" s="6">
        <v>2.9862380042235999</v>
      </c>
      <c r="AH302" s="13">
        <v>52.7</v>
      </c>
      <c r="AI302" s="6">
        <v>245.26511325185501</v>
      </c>
      <c r="AJ302" s="6">
        <v>2.3E-3</v>
      </c>
      <c r="AK302" s="6">
        <v>2.7000000000000001E-3</v>
      </c>
      <c r="AL302" s="33">
        <f t="shared" si="25"/>
        <v>54.1</v>
      </c>
      <c r="AM302" s="33">
        <f t="shared" si="26"/>
        <v>2.9030120884150898</v>
      </c>
      <c r="AN302" s="29">
        <f t="shared" si="27"/>
        <v>2060</v>
      </c>
      <c r="AO302" s="29">
        <f t="shared" si="28"/>
        <v>0.94</v>
      </c>
      <c r="AP302" s="29">
        <f t="shared" si="29"/>
        <v>9.8000000000000004E-2</v>
      </c>
      <c r="AQ302" s="34">
        <f t="shared" si="30"/>
        <v>1.0638297872340425</v>
      </c>
    </row>
    <row r="303" spans="1:43" x14ac:dyDescent="0.75">
      <c r="A303" s="4" t="s">
        <v>329</v>
      </c>
      <c r="B303" s="22">
        <v>99.3</v>
      </c>
      <c r="C303" s="22">
        <v>2.15</v>
      </c>
      <c r="D303" s="22">
        <v>0.21</v>
      </c>
      <c r="E303" s="22">
        <v>119</v>
      </c>
      <c r="F303" s="20">
        <v>129.533678756477</v>
      </c>
      <c r="G303" s="22">
        <v>9.2098688421914598</v>
      </c>
      <c r="H303" s="18">
        <v>4.58E-2</v>
      </c>
      <c r="I303" s="15">
        <v>3.5998288822613002E-2</v>
      </c>
      <c r="J303" s="24">
        <v>0.17652000000000001</v>
      </c>
      <c r="K303" s="18">
        <v>5.1999999999999998E-2</v>
      </c>
      <c r="L303" s="15">
        <v>6.9589150763606803E-3</v>
      </c>
      <c r="M303" s="18">
        <v>7.7200000000000003E-3</v>
      </c>
      <c r="N303" s="16">
        <v>5.4889344720446395E-4</v>
      </c>
      <c r="O303" s="24">
        <v>0.24348</v>
      </c>
      <c r="P303" s="10">
        <v>49.6</v>
      </c>
      <c r="Q303" s="6">
        <v>3.5017100854836398</v>
      </c>
      <c r="R303" s="6">
        <v>3.67527661996718</v>
      </c>
      <c r="S303" s="10">
        <v>51</v>
      </c>
      <c r="T303" s="6">
        <v>6.3535986390353596</v>
      </c>
      <c r="U303" s="6">
        <v>6.4540561226135402</v>
      </c>
      <c r="V303" s="10">
        <v>0</v>
      </c>
      <c r="W303" s="6">
        <v>851.62442665654305</v>
      </c>
      <c r="X303" s="6">
        <v>851.70810319138695</v>
      </c>
      <c r="Y303" s="6">
        <v>2.7450980392156898</v>
      </c>
      <c r="Z303" s="6" t="e">
        <v>#NAME?</v>
      </c>
      <c r="AA303" s="7">
        <v>49.6</v>
      </c>
      <c r="AB303" s="7">
        <v>3.5017100854836398</v>
      </c>
      <c r="AC303" s="7">
        <v>3.67527661996718</v>
      </c>
      <c r="AD303" s="13">
        <v>49.4</v>
      </c>
      <c r="AE303" s="6">
        <v>3.5561444743960902</v>
      </c>
      <c r="AF303" s="13">
        <v>49.3</v>
      </c>
      <c r="AG303" s="6">
        <v>3.62686306137301</v>
      </c>
      <c r="AH303" s="13">
        <v>48.4</v>
      </c>
      <c r="AI303" s="6">
        <v>821.10792384928595</v>
      </c>
      <c r="AJ303" s="6">
        <v>-2E-3</v>
      </c>
      <c r="AK303" s="6">
        <v>1.0999999999999999E-2</v>
      </c>
      <c r="AL303" s="33">
        <f t="shared" si="25"/>
        <v>49.6</v>
      </c>
      <c r="AM303" s="33">
        <f t="shared" si="26"/>
        <v>3.5017100854836398</v>
      </c>
      <c r="AN303" s="29">
        <f t="shared" si="27"/>
        <v>99.3</v>
      </c>
      <c r="AO303" s="29">
        <f t="shared" si="28"/>
        <v>2.15</v>
      </c>
      <c r="AP303" s="29">
        <f t="shared" si="29"/>
        <v>0.21</v>
      </c>
      <c r="AQ303" s="34">
        <f t="shared" si="30"/>
        <v>0.46511627906976744</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94E8-A55D-4CBD-8D44-AEC1CF4ABB15}">
  <dimension ref="A1:AQ302"/>
  <sheetViews>
    <sheetView zoomScale="70" zoomScaleNormal="70" workbookViewId="0">
      <selection activeCell="F1" sqref="F1:O1"/>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43" ht="14.4" customHeight="1" x14ac:dyDescent="0.75">
      <c r="A1" s="220" t="s">
        <v>356</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70" t="s">
        <v>349</v>
      </c>
      <c r="AM1" s="271"/>
      <c r="AN1" s="271"/>
      <c r="AO1" s="271"/>
      <c r="AP1" s="271"/>
      <c r="AQ1" s="272"/>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73"/>
      <c r="AM2" s="274"/>
      <c r="AN2" s="274"/>
      <c r="AO2" s="274"/>
      <c r="AP2" s="274"/>
      <c r="AQ2" s="275"/>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32" t="s">
        <v>0</v>
      </c>
      <c r="AM3" s="32" t="s">
        <v>29</v>
      </c>
      <c r="AN3" s="31" t="s">
        <v>2</v>
      </c>
      <c r="AO3" s="31" t="s">
        <v>3</v>
      </c>
      <c r="AP3" s="31" t="s">
        <v>21</v>
      </c>
      <c r="AQ3" s="35" t="s">
        <v>348</v>
      </c>
    </row>
    <row r="4" spans="1:43" x14ac:dyDescent="0.75">
      <c r="A4" s="5" t="s">
        <v>36</v>
      </c>
      <c r="B4" s="22">
        <v>406</v>
      </c>
      <c r="C4" s="22">
        <v>1.8</v>
      </c>
      <c r="D4" s="22">
        <v>0.17</v>
      </c>
      <c r="E4" s="22">
        <v>10230</v>
      </c>
      <c r="F4" s="20">
        <v>10.7066381156317</v>
      </c>
      <c r="G4" s="22">
        <v>0.44802889042694299</v>
      </c>
      <c r="H4" s="18">
        <v>6.6100000000000006E-2</v>
      </c>
      <c r="I4" s="15">
        <v>3.3997991728542901E-3</v>
      </c>
      <c r="J4" s="24">
        <v>0.57655999999999996</v>
      </c>
      <c r="K4" s="18">
        <v>0.86299999999999999</v>
      </c>
      <c r="L4" s="15">
        <v>4.4273005601607698E-2</v>
      </c>
      <c r="M4" s="18">
        <v>9.3399999999999997E-2</v>
      </c>
      <c r="N4" s="15">
        <v>3.9084069073728597E-3</v>
      </c>
      <c r="O4" s="24">
        <v>0.38969999999999999</v>
      </c>
      <c r="P4" s="10">
        <v>575</v>
      </c>
      <c r="Q4" s="6">
        <v>23.173370688449399</v>
      </c>
      <c r="R4" s="6">
        <v>26.303665398021401</v>
      </c>
      <c r="S4" s="10">
        <v>629</v>
      </c>
      <c r="T4" s="6">
        <v>23.737018367586099</v>
      </c>
      <c r="U4" s="6">
        <v>26.008546974720002</v>
      </c>
      <c r="V4" s="10">
        <v>820</v>
      </c>
      <c r="W4" s="6">
        <v>139.88826319242901</v>
      </c>
      <c r="X4" s="6">
        <v>144.10999009033301</v>
      </c>
      <c r="Y4" s="6">
        <v>8.5850556438791692</v>
      </c>
      <c r="Z4" s="6">
        <v>29.878048780487799</v>
      </c>
      <c r="AA4" s="7">
        <v>575</v>
      </c>
      <c r="AB4" s="7">
        <v>23.173370688449399</v>
      </c>
      <c r="AC4" s="7">
        <v>26.303665398021401</v>
      </c>
      <c r="AD4" s="13">
        <v>569</v>
      </c>
      <c r="AE4" s="6">
        <v>23.627655598139398</v>
      </c>
      <c r="AF4" s="13">
        <v>565</v>
      </c>
      <c r="AG4" s="6">
        <v>23.737018367586099</v>
      </c>
      <c r="AH4" s="13">
        <v>546</v>
      </c>
      <c r="AI4" s="6">
        <v>117.140732364939</v>
      </c>
      <c r="AJ4" s="6">
        <v>9.5999999999999992E-3</v>
      </c>
      <c r="AK4" s="6">
        <v>4.7999999999999996E-3</v>
      </c>
      <c r="AL4" s="33">
        <f>AA4</f>
        <v>575</v>
      </c>
      <c r="AM4" s="33">
        <f>AB4</f>
        <v>23.173370688449399</v>
      </c>
      <c r="AN4" s="29">
        <f>B4</f>
        <v>406</v>
      </c>
      <c r="AO4" s="29">
        <f t="shared" ref="AO4:AP4" si="0">C4</f>
        <v>1.8</v>
      </c>
      <c r="AP4" s="29">
        <f t="shared" si="0"/>
        <v>0.17</v>
      </c>
      <c r="AQ4" s="34">
        <f>1/AO4</f>
        <v>0.55555555555555558</v>
      </c>
    </row>
    <row r="5" spans="1:43" x14ac:dyDescent="0.75">
      <c r="A5" s="5" t="s">
        <v>37</v>
      </c>
      <c r="B5" s="22">
        <v>282</v>
      </c>
      <c r="C5" s="22">
        <v>2.94</v>
      </c>
      <c r="D5" s="22">
        <v>0.28000000000000003</v>
      </c>
      <c r="E5" s="22">
        <v>7800</v>
      </c>
      <c r="F5" s="20">
        <v>9.9009900990098991</v>
      </c>
      <c r="G5" s="22">
        <v>0.38123924544195498</v>
      </c>
      <c r="H5" s="18">
        <v>7.0000000000000007E-2</v>
      </c>
      <c r="I5" s="15">
        <v>4.1400836028551201E-3</v>
      </c>
      <c r="J5" s="24">
        <v>0.82684999999999997</v>
      </c>
      <c r="K5" s="18">
        <v>0.96499999999999997</v>
      </c>
      <c r="L5" s="15">
        <v>4.1683937254054802E-2</v>
      </c>
      <c r="M5" s="18">
        <v>0.10100000000000001</v>
      </c>
      <c r="N5" s="15">
        <v>3.8890215427533799E-3</v>
      </c>
      <c r="O5" s="24">
        <v>3.0473E-2</v>
      </c>
      <c r="P5" s="10">
        <v>620</v>
      </c>
      <c r="Q5" s="6">
        <v>22.697682802328799</v>
      </c>
      <c r="R5" s="6">
        <v>26.3401069119525</v>
      </c>
      <c r="S5" s="10">
        <v>685</v>
      </c>
      <c r="T5" s="6">
        <v>21.658482491467002</v>
      </c>
      <c r="U5" s="6">
        <v>24.414966593650099</v>
      </c>
      <c r="V5" s="10">
        <v>900</v>
      </c>
      <c r="W5" s="6">
        <v>169.122328768659</v>
      </c>
      <c r="X5" s="6">
        <v>173.14368616003401</v>
      </c>
      <c r="Y5" s="6">
        <v>9.4890510948905096</v>
      </c>
      <c r="Z5" s="6">
        <v>31.1111111111111</v>
      </c>
      <c r="AA5" s="7">
        <v>620</v>
      </c>
      <c r="AB5" s="7">
        <v>22.697682802328799</v>
      </c>
      <c r="AC5" s="7">
        <v>26.3401069119525</v>
      </c>
      <c r="AD5" s="13">
        <v>612</v>
      </c>
      <c r="AE5" s="6">
        <v>23.5367118475613</v>
      </c>
      <c r="AF5" s="13">
        <v>607</v>
      </c>
      <c r="AG5" s="6">
        <v>23.188830583562901</v>
      </c>
      <c r="AH5" s="13">
        <v>587</v>
      </c>
      <c r="AI5" s="6">
        <v>153.74446034942</v>
      </c>
      <c r="AJ5" s="6">
        <v>1.3299999999999999E-2</v>
      </c>
      <c r="AK5" s="6">
        <v>5.4999999999999997E-3</v>
      </c>
      <c r="AL5" s="33">
        <f t="shared" ref="AL5:AL68" si="1">AA5</f>
        <v>620</v>
      </c>
      <c r="AM5" s="33">
        <f t="shared" ref="AM5:AM68" si="2">AB5</f>
        <v>22.697682802328799</v>
      </c>
      <c r="AN5" s="29">
        <f t="shared" ref="AN5:AN68" si="3">B5</f>
        <v>282</v>
      </c>
      <c r="AO5" s="29">
        <f t="shared" ref="AO5:AO68" si="4">C5</f>
        <v>2.94</v>
      </c>
      <c r="AP5" s="29">
        <f t="shared" ref="AP5:AP68" si="5">D5</f>
        <v>0.28000000000000003</v>
      </c>
      <c r="AQ5" s="34">
        <f t="shared" ref="AQ5:AQ68" si="6">1/AO5</f>
        <v>0.3401360544217687</v>
      </c>
    </row>
    <row r="6" spans="1:43" x14ac:dyDescent="0.75">
      <c r="A6" s="5" t="s">
        <v>38</v>
      </c>
      <c r="B6" s="22">
        <v>251</v>
      </c>
      <c r="C6" s="22">
        <v>1.58</v>
      </c>
      <c r="D6" s="22">
        <v>0.13</v>
      </c>
      <c r="E6" s="22">
        <v>2070</v>
      </c>
      <c r="F6" s="20">
        <v>25.6410256410256</v>
      </c>
      <c r="G6" s="22">
        <v>1.1448336489883699</v>
      </c>
      <c r="H6" s="18">
        <v>5.1499999999999997E-2</v>
      </c>
      <c r="I6" s="15">
        <v>6.8751521523444199E-3</v>
      </c>
      <c r="J6" s="24">
        <v>0.30481000000000003</v>
      </c>
      <c r="K6" s="18">
        <v>0.27700000000000002</v>
      </c>
      <c r="L6" s="15">
        <v>1.4205281588197999E-2</v>
      </c>
      <c r="M6" s="18">
        <v>3.9E-2</v>
      </c>
      <c r="N6" s="15">
        <v>1.7412919801113201E-3</v>
      </c>
      <c r="O6" s="24">
        <v>0.76427</v>
      </c>
      <c r="P6" s="10">
        <v>247</v>
      </c>
      <c r="Q6" s="6">
        <v>10.969636171289</v>
      </c>
      <c r="R6" s="6">
        <v>12.2571791682797</v>
      </c>
      <c r="S6" s="10">
        <v>247</v>
      </c>
      <c r="T6" s="6">
        <v>11.512324297752601</v>
      </c>
      <c r="U6" s="6">
        <v>12.542365694641701</v>
      </c>
      <c r="V6" s="10">
        <v>250</v>
      </c>
      <c r="W6" s="6">
        <v>323.89118029468398</v>
      </c>
      <c r="X6" s="6">
        <v>325.06141229639098</v>
      </c>
      <c r="Y6" s="6">
        <v>0</v>
      </c>
      <c r="Z6" s="6">
        <v>1.2</v>
      </c>
      <c r="AA6" s="7">
        <v>247</v>
      </c>
      <c r="AB6" s="7">
        <v>10.969636171289</v>
      </c>
      <c r="AC6" s="7">
        <v>12.2571791682797</v>
      </c>
      <c r="AD6" s="13">
        <v>246</v>
      </c>
      <c r="AE6" s="6">
        <v>10.969636171289</v>
      </c>
      <c r="AF6" s="13">
        <v>243</v>
      </c>
      <c r="AG6" s="6">
        <v>11.0662826069383</v>
      </c>
      <c r="AH6" s="13">
        <v>209</v>
      </c>
      <c r="AI6" s="6">
        <v>318.47707087431598</v>
      </c>
      <c r="AJ6" s="6">
        <v>1.6000000000000001E-3</v>
      </c>
      <c r="AK6" s="6">
        <v>2.8999999999999998E-3</v>
      </c>
      <c r="AL6" s="33">
        <f t="shared" si="1"/>
        <v>247</v>
      </c>
      <c r="AM6" s="33">
        <f t="shared" si="2"/>
        <v>10.969636171289</v>
      </c>
      <c r="AN6" s="29">
        <f t="shared" si="3"/>
        <v>251</v>
      </c>
      <c r="AO6" s="29">
        <f t="shared" si="4"/>
        <v>1.58</v>
      </c>
      <c r="AP6" s="29">
        <f t="shared" si="5"/>
        <v>0.13</v>
      </c>
      <c r="AQ6" s="34">
        <f t="shared" si="6"/>
        <v>0.63291139240506322</v>
      </c>
    </row>
    <row r="7" spans="1:43" x14ac:dyDescent="0.75">
      <c r="A7" s="5" t="s">
        <v>39</v>
      </c>
      <c r="B7" s="22">
        <v>157</v>
      </c>
      <c r="C7" s="22">
        <v>2.88</v>
      </c>
      <c r="D7" s="22">
        <v>0.23</v>
      </c>
      <c r="E7" s="22">
        <v>2320</v>
      </c>
      <c r="F7" s="20">
        <v>13.262599469495999</v>
      </c>
      <c r="G7" s="22">
        <v>0.59603220029068105</v>
      </c>
      <c r="H7" s="18">
        <v>5.4899999999999997E-2</v>
      </c>
      <c r="I7" s="15">
        <v>6.7565070644367798E-3</v>
      </c>
      <c r="J7" s="24">
        <v>0.27421000000000001</v>
      </c>
      <c r="K7" s="18">
        <v>0.56899999999999995</v>
      </c>
      <c r="L7" s="15">
        <v>3.0120495098852399E-2</v>
      </c>
      <c r="M7" s="18">
        <v>7.5399999999999995E-2</v>
      </c>
      <c r="N7" s="15">
        <v>3.38853842380457E-3</v>
      </c>
      <c r="O7" s="24">
        <v>0.67788999999999999</v>
      </c>
      <c r="P7" s="10">
        <v>468</v>
      </c>
      <c r="Q7" s="6">
        <v>20.4185474669762</v>
      </c>
      <c r="R7" s="6">
        <v>22.831081932153801</v>
      </c>
      <c r="S7" s="10">
        <v>455</v>
      </c>
      <c r="T7" s="6">
        <v>19.517937467907998</v>
      </c>
      <c r="U7" s="6">
        <v>21.218047851849001</v>
      </c>
      <c r="V7" s="10">
        <v>390</v>
      </c>
      <c r="W7" s="6">
        <v>248.57728975135501</v>
      </c>
      <c r="X7" s="6">
        <v>249.60796195302601</v>
      </c>
      <c r="Y7" s="6">
        <v>-2.8571428571428501</v>
      </c>
      <c r="Z7" s="6">
        <v>-20</v>
      </c>
      <c r="AA7" s="7">
        <v>468</v>
      </c>
      <c r="AB7" s="7">
        <v>20.4185474669762</v>
      </c>
      <c r="AC7" s="7">
        <v>22.831081932153801</v>
      </c>
      <c r="AD7" s="13">
        <v>468</v>
      </c>
      <c r="AE7" s="6">
        <v>20.4185474669762</v>
      </c>
      <c r="AF7" s="13">
        <v>449</v>
      </c>
      <c r="AG7" s="6">
        <v>17.756741902758201</v>
      </c>
      <c r="AH7" s="13">
        <v>356</v>
      </c>
      <c r="AI7" s="6">
        <v>240.970199361102</v>
      </c>
      <c r="AJ7" s="6">
        <v>2.3999999999999998E-3</v>
      </c>
      <c r="AK7" s="6">
        <v>2.3999999999999998E-3</v>
      </c>
      <c r="AL7" s="33">
        <f t="shared" si="1"/>
        <v>468</v>
      </c>
      <c r="AM7" s="33">
        <f t="shared" si="2"/>
        <v>20.4185474669762</v>
      </c>
      <c r="AN7" s="29">
        <f t="shared" si="3"/>
        <v>157</v>
      </c>
      <c r="AO7" s="29">
        <f t="shared" si="4"/>
        <v>2.88</v>
      </c>
      <c r="AP7" s="29">
        <f t="shared" si="5"/>
        <v>0.23</v>
      </c>
      <c r="AQ7" s="34">
        <f t="shared" si="6"/>
        <v>0.34722222222222221</v>
      </c>
    </row>
    <row r="8" spans="1:43" x14ac:dyDescent="0.75">
      <c r="A8" s="5" t="s">
        <v>40</v>
      </c>
      <c r="B8" s="22">
        <v>494</v>
      </c>
      <c r="C8" s="22">
        <v>1.79</v>
      </c>
      <c r="D8" s="22">
        <v>0.13</v>
      </c>
      <c r="E8" s="22">
        <v>6500</v>
      </c>
      <c r="F8" s="20">
        <v>28.409090909090899</v>
      </c>
      <c r="G8" s="22">
        <v>1.43192741830154</v>
      </c>
      <c r="H8" s="18">
        <v>9.2499999999999999E-2</v>
      </c>
      <c r="I8" s="15">
        <v>6.6205834060564499E-3</v>
      </c>
      <c r="J8" s="24">
        <v>-0.17424999999999999</v>
      </c>
      <c r="K8" s="18">
        <v>0.44800000000000001</v>
      </c>
      <c r="L8" s="15">
        <v>3.48716991269424E-2</v>
      </c>
      <c r="M8" s="18">
        <v>3.5200000000000002E-2</v>
      </c>
      <c r="N8" s="15">
        <v>1.7742153483723401E-3</v>
      </c>
      <c r="O8" s="24">
        <v>0.57082999999999995</v>
      </c>
      <c r="P8" s="10">
        <v>223</v>
      </c>
      <c r="Q8" s="6">
        <v>11.076028492758899</v>
      </c>
      <c r="R8" s="6">
        <v>12.1333954351289</v>
      </c>
      <c r="S8" s="10">
        <v>372</v>
      </c>
      <c r="T8" s="6">
        <v>23.496484895304398</v>
      </c>
      <c r="U8" s="6">
        <v>24.545719670003599</v>
      </c>
      <c r="V8" s="10">
        <v>1440</v>
      </c>
      <c r="W8" s="6">
        <v>88.326423774726095</v>
      </c>
      <c r="X8" s="6">
        <v>88.703797469263293</v>
      </c>
      <c r="Y8" s="6">
        <v>40.053763440860202</v>
      </c>
      <c r="Z8" s="6">
        <v>84.5138888888889</v>
      </c>
      <c r="AA8" s="7" t="s">
        <v>35</v>
      </c>
      <c r="AB8" s="7" t="s">
        <v>35</v>
      </c>
      <c r="AC8" s="7" t="s">
        <v>35</v>
      </c>
      <c r="AD8" s="13">
        <v>210</v>
      </c>
      <c r="AE8" s="6">
        <v>11.076028492758899</v>
      </c>
      <c r="AF8" s="13">
        <v>211</v>
      </c>
      <c r="AG8" s="6">
        <v>14.311596781465999</v>
      </c>
      <c r="AH8" s="13">
        <v>223</v>
      </c>
      <c r="AI8" s="6">
        <v>39.771624769834297</v>
      </c>
      <c r="AJ8" s="6">
        <v>5.3800000000000001E-2</v>
      </c>
      <c r="AK8" s="6">
        <v>9.2999999999999992E-3</v>
      </c>
      <c r="AL8" s="33" t="str">
        <f t="shared" si="1"/>
        <v>Discordant</v>
      </c>
      <c r="AM8" s="33" t="str">
        <f t="shared" si="2"/>
        <v>Discordant</v>
      </c>
      <c r="AN8" s="29">
        <f t="shared" si="3"/>
        <v>494</v>
      </c>
      <c r="AO8" s="29">
        <f t="shared" si="4"/>
        <v>1.79</v>
      </c>
      <c r="AP8" s="29">
        <f t="shared" si="5"/>
        <v>0.13</v>
      </c>
      <c r="AQ8" s="34">
        <f t="shared" si="6"/>
        <v>0.55865921787709494</v>
      </c>
    </row>
    <row r="9" spans="1:43" x14ac:dyDescent="0.75">
      <c r="A9" s="5" t="s">
        <v>41</v>
      </c>
      <c r="B9" s="22">
        <v>655</v>
      </c>
      <c r="C9" s="22">
        <v>1.29</v>
      </c>
      <c r="D9" s="22">
        <v>0.14000000000000001</v>
      </c>
      <c r="E9" s="22">
        <v>11480</v>
      </c>
      <c r="F9" s="20">
        <v>14.285714285714301</v>
      </c>
      <c r="G9" s="22">
        <v>0.59574340456410502</v>
      </c>
      <c r="H9" s="18">
        <v>6.08E-2</v>
      </c>
      <c r="I9" s="15">
        <v>2.6614384587180001E-3</v>
      </c>
      <c r="J9" s="24">
        <v>0.65798999999999996</v>
      </c>
      <c r="K9" s="18">
        <v>0.58199999999999996</v>
      </c>
      <c r="L9" s="15">
        <v>2.3443333807289302E-2</v>
      </c>
      <c r="M9" s="18">
        <v>7.0000000000000007E-2</v>
      </c>
      <c r="N9" s="15">
        <v>2.9191426823641101E-3</v>
      </c>
      <c r="O9" s="24">
        <v>0.33202999999999999</v>
      </c>
      <c r="P9" s="10">
        <v>436</v>
      </c>
      <c r="Q9" s="6">
        <v>17.548314767157699</v>
      </c>
      <c r="R9" s="6">
        <v>19.969585169165502</v>
      </c>
      <c r="S9" s="10">
        <v>465</v>
      </c>
      <c r="T9" s="6">
        <v>14.988201468097699</v>
      </c>
      <c r="U9" s="6">
        <v>17.202228567419802</v>
      </c>
      <c r="V9" s="10">
        <v>613</v>
      </c>
      <c r="W9" s="6">
        <v>130.67370981289699</v>
      </c>
      <c r="X9" s="6">
        <v>136.25731165728101</v>
      </c>
      <c r="Y9" s="6">
        <v>6.2365591397849398</v>
      </c>
      <c r="Z9" s="6">
        <v>28.874388254486099</v>
      </c>
      <c r="AA9" s="7">
        <v>436</v>
      </c>
      <c r="AB9" s="7">
        <v>17.548314767157699</v>
      </c>
      <c r="AC9" s="7">
        <v>19.969585169165502</v>
      </c>
      <c r="AD9" s="13">
        <v>432</v>
      </c>
      <c r="AE9" s="6">
        <v>17.999509747969402</v>
      </c>
      <c r="AF9" s="13">
        <v>425</v>
      </c>
      <c r="AG9" s="6">
        <v>17.4810521207474</v>
      </c>
      <c r="AH9" s="13">
        <v>395</v>
      </c>
      <c r="AI9" s="6">
        <v>118.153808386633</v>
      </c>
      <c r="AJ9" s="6">
        <v>8.3000000000000001E-3</v>
      </c>
      <c r="AK9" s="6">
        <v>3.2000000000000002E-3</v>
      </c>
      <c r="AL9" s="33">
        <f t="shared" si="1"/>
        <v>436</v>
      </c>
      <c r="AM9" s="33">
        <f t="shared" si="2"/>
        <v>17.548314767157699</v>
      </c>
      <c r="AN9" s="29">
        <f t="shared" si="3"/>
        <v>655</v>
      </c>
      <c r="AO9" s="29">
        <f t="shared" si="4"/>
        <v>1.29</v>
      </c>
      <c r="AP9" s="29">
        <f t="shared" si="5"/>
        <v>0.14000000000000001</v>
      </c>
      <c r="AQ9" s="34">
        <f t="shared" si="6"/>
        <v>0.77519379844961234</v>
      </c>
    </row>
    <row r="10" spans="1:43" x14ac:dyDescent="0.75">
      <c r="A10" s="5" t="s">
        <v>42</v>
      </c>
      <c r="B10" s="22">
        <v>193</v>
      </c>
      <c r="C10" s="22">
        <v>3.59</v>
      </c>
      <c r="D10" s="22">
        <v>0.13</v>
      </c>
      <c r="E10" s="22">
        <v>2750</v>
      </c>
      <c r="F10" s="20">
        <v>20.202020202020201</v>
      </c>
      <c r="G10" s="22">
        <v>0.82887417635505201</v>
      </c>
      <c r="H10" s="18">
        <v>7.7600000000000002E-2</v>
      </c>
      <c r="I10" s="15">
        <v>9.2867492603850004E-3</v>
      </c>
      <c r="J10" s="24">
        <v>0.14474999999999999</v>
      </c>
      <c r="K10" s="18">
        <v>0.53100000000000003</v>
      </c>
      <c r="L10" s="15">
        <v>4.0543991231747199E-2</v>
      </c>
      <c r="M10" s="18">
        <v>4.9500000000000002E-2</v>
      </c>
      <c r="N10" s="15">
        <v>2.0309489506139698E-3</v>
      </c>
      <c r="O10" s="24">
        <v>0.44762000000000002</v>
      </c>
      <c r="P10" s="10">
        <v>311</v>
      </c>
      <c r="Q10" s="6">
        <v>12.151962023628601</v>
      </c>
      <c r="R10" s="6">
        <v>13.960201493234001</v>
      </c>
      <c r="S10" s="10">
        <v>428</v>
      </c>
      <c r="T10" s="6">
        <v>26.278106155859302</v>
      </c>
      <c r="U10" s="6">
        <v>27.456953648247701</v>
      </c>
      <c r="V10" s="10">
        <v>1060</v>
      </c>
      <c r="W10" s="6">
        <v>262.62422431721399</v>
      </c>
      <c r="X10" s="6">
        <v>263.85589189578002</v>
      </c>
      <c r="Y10" s="6">
        <v>27.336448598130801</v>
      </c>
      <c r="Z10" s="6">
        <v>70.660377358490607</v>
      </c>
      <c r="AA10" s="7" t="s">
        <v>35</v>
      </c>
      <c r="AB10" s="7" t="s">
        <v>35</v>
      </c>
      <c r="AC10" s="7" t="s">
        <v>35</v>
      </c>
      <c r="AD10" s="13">
        <v>302</v>
      </c>
      <c r="AE10" s="6">
        <v>12.151962023628601</v>
      </c>
      <c r="AF10" s="13">
        <v>303</v>
      </c>
      <c r="AG10" s="6">
        <v>15.001162059607701</v>
      </c>
      <c r="AH10" s="13">
        <v>309</v>
      </c>
      <c r="AI10" s="6">
        <v>235.775546226106</v>
      </c>
      <c r="AJ10" s="6">
        <v>3.2000000000000001E-2</v>
      </c>
      <c r="AK10" s="6">
        <v>9.4000000000000004E-3</v>
      </c>
      <c r="AL10" s="33" t="str">
        <f t="shared" si="1"/>
        <v>Discordant</v>
      </c>
      <c r="AM10" s="33" t="str">
        <f t="shared" si="2"/>
        <v>Discordant</v>
      </c>
      <c r="AN10" s="29">
        <f t="shared" si="3"/>
        <v>193</v>
      </c>
      <c r="AO10" s="29">
        <f t="shared" si="4"/>
        <v>3.59</v>
      </c>
      <c r="AP10" s="29">
        <f t="shared" si="5"/>
        <v>0.13</v>
      </c>
      <c r="AQ10" s="34">
        <f t="shared" si="6"/>
        <v>0.2785515320334262</v>
      </c>
    </row>
    <row r="11" spans="1:43" x14ac:dyDescent="0.75">
      <c r="A11" s="5" t="s">
        <v>43</v>
      </c>
      <c r="B11" s="22">
        <v>1277</v>
      </c>
      <c r="C11" s="22">
        <v>4.8899999999999997</v>
      </c>
      <c r="D11" s="22">
        <v>0.47</v>
      </c>
      <c r="E11" s="22">
        <v>14590</v>
      </c>
      <c r="F11" s="20">
        <v>19.53125</v>
      </c>
      <c r="G11" s="22">
        <v>1.1247904246214699</v>
      </c>
      <c r="H11" s="18">
        <v>5.5800000000000002E-2</v>
      </c>
      <c r="I11" s="15">
        <v>2.0056198000345899E-3</v>
      </c>
      <c r="J11" s="24">
        <v>0.70277999999999996</v>
      </c>
      <c r="K11" s="18">
        <v>0.39</v>
      </c>
      <c r="L11" s="15">
        <v>2.00292411239167E-2</v>
      </c>
      <c r="M11" s="18">
        <v>5.1200000000000002E-2</v>
      </c>
      <c r="N11" s="15">
        <v>2.9485706107197098E-3</v>
      </c>
      <c r="O11" s="24">
        <v>0.89903</v>
      </c>
      <c r="P11" s="10">
        <v>322</v>
      </c>
      <c r="Q11" s="6">
        <v>18.211583217684399</v>
      </c>
      <c r="R11" s="6">
        <v>19.5451895251446</v>
      </c>
      <c r="S11" s="10">
        <v>333</v>
      </c>
      <c r="T11" s="6">
        <v>14.395206932270201</v>
      </c>
      <c r="U11" s="6">
        <v>15.7694934847414</v>
      </c>
      <c r="V11" s="10">
        <v>430</v>
      </c>
      <c r="W11" s="6">
        <v>106.513866483063</v>
      </c>
      <c r="X11" s="6">
        <v>112.92758169550601</v>
      </c>
      <c r="Y11" s="6">
        <v>3.3033033033033101</v>
      </c>
      <c r="Z11" s="6">
        <v>25.116279069767401</v>
      </c>
      <c r="AA11" s="7">
        <v>322</v>
      </c>
      <c r="AB11" s="7">
        <v>18.211583217684399</v>
      </c>
      <c r="AC11" s="7">
        <v>19.5451895251446</v>
      </c>
      <c r="AD11" s="13">
        <v>320</v>
      </c>
      <c r="AE11" s="6">
        <v>18.211583217684399</v>
      </c>
      <c r="AF11" s="13">
        <v>312</v>
      </c>
      <c r="AG11" s="6">
        <v>16.731915091312199</v>
      </c>
      <c r="AH11" s="13">
        <v>256</v>
      </c>
      <c r="AI11" s="6">
        <v>96.179185654546799</v>
      </c>
      <c r="AJ11" s="6">
        <v>5.7000000000000002E-3</v>
      </c>
      <c r="AK11" s="6">
        <v>2.3E-3</v>
      </c>
      <c r="AL11" s="33">
        <f t="shared" si="1"/>
        <v>322</v>
      </c>
      <c r="AM11" s="33">
        <f t="shared" si="2"/>
        <v>18.211583217684399</v>
      </c>
      <c r="AN11" s="29">
        <f t="shared" si="3"/>
        <v>1277</v>
      </c>
      <c r="AO11" s="29">
        <f t="shared" si="4"/>
        <v>4.8899999999999997</v>
      </c>
      <c r="AP11" s="29">
        <f t="shared" si="5"/>
        <v>0.47</v>
      </c>
      <c r="AQ11" s="34">
        <f t="shared" si="6"/>
        <v>0.20449897750511248</v>
      </c>
    </row>
    <row r="12" spans="1:43" x14ac:dyDescent="0.75">
      <c r="A12" s="5" t="s">
        <v>44</v>
      </c>
      <c r="B12" s="22">
        <v>117.9</v>
      </c>
      <c r="C12" s="22">
        <v>2.77</v>
      </c>
      <c r="D12" s="22">
        <v>0.32</v>
      </c>
      <c r="E12" s="22">
        <v>2990</v>
      </c>
      <c r="F12" s="20">
        <v>9.5785440613026793</v>
      </c>
      <c r="G12" s="22">
        <v>0.491245851493533</v>
      </c>
      <c r="H12" s="18">
        <v>6.3899999999999998E-2</v>
      </c>
      <c r="I12" s="15">
        <v>6.5392282621671302E-3</v>
      </c>
      <c r="J12" s="24">
        <v>0.61434</v>
      </c>
      <c r="K12" s="18">
        <v>0.90900000000000003</v>
      </c>
      <c r="L12" s="15">
        <v>4.3677994745638E-2</v>
      </c>
      <c r="M12" s="18">
        <v>0.10440000000000001</v>
      </c>
      <c r="N12" s="15">
        <v>5.3542653839345599E-3</v>
      </c>
      <c r="O12" s="24">
        <v>0.67920000000000003</v>
      </c>
      <c r="P12" s="10">
        <v>639</v>
      </c>
      <c r="Q12" s="6">
        <v>30.943317091927899</v>
      </c>
      <c r="R12" s="6">
        <v>33.869752225284699</v>
      </c>
      <c r="S12" s="10">
        <v>654</v>
      </c>
      <c r="T12" s="6">
        <v>23.205767558442901</v>
      </c>
      <c r="U12" s="6">
        <v>25.649647689376</v>
      </c>
      <c r="V12" s="10">
        <v>710</v>
      </c>
      <c r="W12" s="6">
        <v>245.38562643746801</v>
      </c>
      <c r="X12" s="6">
        <v>246.89146889262801</v>
      </c>
      <c r="Y12" s="6">
        <v>2.2935779816513699</v>
      </c>
      <c r="Z12" s="6">
        <v>10</v>
      </c>
      <c r="AA12" s="7">
        <v>639</v>
      </c>
      <c r="AB12" s="7">
        <v>30.943317091927899</v>
      </c>
      <c r="AC12" s="7">
        <v>33.869752225284699</v>
      </c>
      <c r="AD12" s="13">
        <v>636</v>
      </c>
      <c r="AE12" s="6">
        <v>31.963179952119901</v>
      </c>
      <c r="AF12" s="13">
        <v>618</v>
      </c>
      <c r="AG12" s="6">
        <v>28.7223196830702</v>
      </c>
      <c r="AH12" s="13">
        <v>559</v>
      </c>
      <c r="AI12" s="6">
        <v>237.82387950352799</v>
      </c>
      <c r="AJ12" s="6">
        <v>7.6E-3</v>
      </c>
      <c r="AK12" s="6">
        <v>3.3E-3</v>
      </c>
      <c r="AL12" s="33">
        <f t="shared" si="1"/>
        <v>639</v>
      </c>
      <c r="AM12" s="33">
        <f t="shared" si="2"/>
        <v>30.943317091927899</v>
      </c>
      <c r="AN12" s="29">
        <f t="shared" si="3"/>
        <v>117.9</v>
      </c>
      <c r="AO12" s="29">
        <f t="shared" si="4"/>
        <v>2.77</v>
      </c>
      <c r="AP12" s="29">
        <f t="shared" si="5"/>
        <v>0.32</v>
      </c>
      <c r="AQ12" s="34">
        <f t="shared" si="6"/>
        <v>0.36101083032490977</v>
      </c>
    </row>
    <row r="13" spans="1:43" x14ac:dyDescent="0.75">
      <c r="A13" s="5" t="s">
        <v>45</v>
      </c>
      <c r="B13" s="22">
        <v>401</v>
      </c>
      <c r="C13" s="22">
        <v>7.2</v>
      </c>
      <c r="D13" s="22">
        <v>0.57999999999999996</v>
      </c>
      <c r="E13" s="22">
        <v>4680</v>
      </c>
      <c r="F13" s="20">
        <v>17.123287671232902</v>
      </c>
      <c r="G13" s="22">
        <v>0.77921934267950499</v>
      </c>
      <c r="H13" s="18">
        <v>5.3900000000000003E-2</v>
      </c>
      <c r="I13" s="15">
        <v>3.9596090647366199E-3</v>
      </c>
      <c r="J13" s="24">
        <v>0.71519999999999995</v>
      </c>
      <c r="K13" s="18">
        <v>0.43099999999999999</v>
      </c>
      <c r="L13" s="15">
        <v>1.90318213789431E-2</v>
      </c>
      <c r="M13" s="18">
        <v>5.8400000000000001E-2</v>
      </c>
      <c r="N13" s="15">
        <v>2.6575743213690102E-3</v>
      </c>
      <c r="O13" s="24">
        <v>0.72426000000000001</v>
      </c>
      <c r="P13" s="10">
        <v>366</v>
      </c>
      <c r="Q13" s="6">
        <v>16.326044747935502</v>
      </c>
      <c r="R13" s="6">
        <v>18.197845403527701</v>
      </c>
      <c r="S13" s="10">
        <v>363</v>
      </c>
      <c r="T13" s="6">
        <v>13.3269302994455</v>
      </c>
      <c r="U13" s="6">
        <v>15.012551804108099</v>
      </c>
      <c r="V13" s="10">
        <v>348</v>
      </c>
      <c r="W13" s="6">
        <v>165.169525024656</v>
      </c>
      <c r="X13" s="6">
        <v>167.121724950577</v>
      </c>
      <c r="Y13" s="6">
        <v>-0.82644628099173201</v>
      </c>
      <c r="Z13" s="6">
        <v>-5.1724137931034404</v>
      </c>
      <c r="AA13" s="7">
        <v>366</v>
      </c>
      <c r="AB13" s="7">
        <v>16.326044747935502</v>
      </c>
      <c r="AC13" s="7">
        <v>18.197845403527701</v>
      </c>
      <c r="AD13" s="13">
        <v>365</v>
      </c>
      <c r="AE13" s="6">
        <v>16.810078438591301</v>
      </c>
      <c r="AF13" s="13">
        <v>351</v>
      </c>
      <c r="AG13" s="6">
        <v>15.7868005373565</v>
      </c>
      <c r="AH13" s="13">
        <v>259</v>
      </c>
      <c r="AI13" s="6">
        <v>157.56587510267099</v>
      </c>
      <c r="AJ13" s="6">
        <v>3.2000000000000002E-3</v>
      </c>
      <c r="AK13" s="6">
        <v>2.5999999999999999E-3</v>
      </c>
      <c r="AL13" s="33">
        <f t="shared" si="1"/>
        <v>366</v>
      </c>
      <c r="AM13" s="33">
        <f t="shared" si="2"/>
        <v>16.326044747935502</v>
      </c>
      <c r="AN13" s="29">
        <f t="shared" si="3"/>
        <v>401</v>
      </c>
      <c r="AO13" s="29">
        <f t="shared" si="4"/>
        <v>7.2</v>
      </c>
      <c r="AP13" s="29">
        <f t="shared" si="5"/>
        <v>0.57999999999999996</v>
      </c>
      <c r="AQ13" s="34">
        <f t="shared" si="6"/>
        <v>0.1388888888888889</v>
      </c>
    </row>
    <row r="14" spans="1:43" x14ac:dyDescent="0.75">
      <c r="A14" s="5" t="s">
        <v>46</v>
      </c>
      <c r="B14" s="22">
        <v>460</v>
      </c>
      <c r="C14" s="22">
        <v>3.38</v>
      </c>
      <c r="D14" s="22">
        <v>0.26</v>
      </c>
      <c r="E14" s="22">
        <v>4830</v>
      </c>
      <c r="F14" s="20">
        <v>20.449897750511202</v>
      </c>
      <c r="G14" s="22">
        <v>0.844422491510606</v>
      </c>
      <c r="H14" s="18">
        <v>5.1900000000000002E-2</v>
      </c>
      <c r="I14" s="15">
        <v>3.7270564632064401E-3</v>
      </c>
      <c r="J14" s="24">
        <v>0.44407999999999997</v>
      </c>
      <c r="K14" s="18">
        <v>0.34899999999999998</v>
      </c>
      <c r="L14" s="15">
        <v>1.6433448359976E-2</v>
      </c>
      <c r="M14" s="18">
        <v>4.8899999999999999E-2</v>
      </c>
      <c r="N14" s="15">
        <v>2.0191915059250801E-3</v>
      </c>
      <c r="O14" s="24">
        <v>0.72996000000000005</v>
      </c>
      <c r="P14" s="10">
        <v>307</v>
      </c>
      <c r="Q14" s="6">
        <v>12.5209360523806</v>
      </c>
      <c r="R14" s="6">
        <v>14.244504147431501</v>
      </c>
      <c r="S14" s="10">
        <v>303</v>
      </c>
      <c r="T14" s="6">
        <v>12.1478119374025</v>
      </c>
      <c r="U14" s="6">
        <v>13.520903561398301</v>
      </c>
      <c r="V14" s="10">
        <v>265</v>
      </c>
      <c r="W14" s="6">
        <v>152.09037198897599</v>
      </c>
      <c r="X14" s="6">
        <v>153.954108312443</v>
      </c>
      <c r="Y14" s="6">
        <v>-1.3201320132013199</v>
      </c>
      <c r="Z14" s="6">
        <v>-15.849056603773599</v>
      </c>
      <c r="AA14" s="7">
        <v>307</v>
      </c>
      <c r="AB14" s="7">
        <v>12.5209360523806</v>
      </c>
      <c r="AC14" s="7">
        <v>14.244504147431501</v>
      </c>
      <c r="AD14" s="13">
        <v>307</v>
      </c>
      <c r="AE14" s="6">
        <v>12.5209360523806</v>
      </c>
      <c r="AF14" s="13">
        <v>300</v>
      </c>
      <c r="AG14" s="6">
        <v>12.9791114821662</v>
      </c>
      <c r="AH14" s="13">
        <v>239</v>
      </c>
      <c r="AI14" s="6">
        <v>143.92512376838499</v>
      </c>
      <c r="AJ14" s="6">
        <v>1.1000000000000001E-3</v>
      </c>
      <c r="AK14" s="6">
        <v>2.5999999999999999E-3</v>
      </c>
      <c r="AL14" s="33">
        <f t="shared" si="1"/>
        <v>307</v>
      </c>
      <c r="AM14" s="33">
        <f t="shared" si="2"/>
        <v>12.5209360523806</v>
      </c>
      <c r="AN14" s="29">
        <f t="shared" si="3"/>
        <v>460</v>
      </c>
      <c r="AO14" s="29">
        <f t="shared" si="4"/>
        <v>3.38</v>
      </c>
      <c r="AP14" s="29">
        <f t="shared" si="5"/>
        <v>0.26</v>
      </c>
      <c r="AQ14" s="34">
        <f t="shared" si="6"/>
        <v>0.29585798816568049</v>
      </c>
    </row>
    <row r="15" spans="1:43" x14ac:dyDescent="0.75">
      <c r="A15" s="5" t="s">
        <v>47</v>
      </c>
      <c r="B15" s="22">
        <v>730</v>
      </c>
      <c r="C15" s="22">
        <v>4.84</v>
      </c>
      <c r="D15" s="22">
        <v>0.76</v>
      </c>
      <c r="E15" s="22">
        <v>24850</v>
      </c>
      <c r="F15" s="20">
        <v>7.6335877862595396</v>
      </c>
      <c r="G15" s="22">
        <v>0.41671929895478499</v>
      </c>
      <c r="H15" s="18">
        <v>6.9400000000000003E-2</v>
      </c>
      <c r="I15" s="15">
        <v>1.9637814913497E-3</v>
      </c>
      <c r="J15" s="24">
        <v>8.5879999999999998E-2</v>
      </c>
      <c r="K15" s="18">
        <v>1.26</v>
      </c>
      <c r="L15" s="15">
        <v>7.5331334781749096E-2</v>
      </c>
      <c r="M15" s="18">
        <v>0.13100000000000001</v>
      </c>
      <c r="N15" s="15">
        <v>7.1513198893630699E-3</v>
      </c>
      <c r="O15" s="24">
        <v>0.92715999999999998</v>
      </c>
      <c r="P15" s="10">
        <v>793</v>
      </c>
      <c r="Q15" s="6">
        <v>40.762034252269501</v>
      </c>
      <c r="R15" s="6">
        <v>44.116867356943899</v>
      </c>
      <c r="S15" s="10">
        <v>820</v>
      </c>
      <c r="T15" s="6">
        <v>32.897564113554097</v>
      </c>
      <c r="U15" s="6">
        <v>35.297758007788403</v>
      </c>
      <c r="V15" s="10">
        <v>901</v>
      </c>
      <c r="W15" s="6">
        <v>59.818236803242399</v>
      </c>
      <c r="X15" s="6">
        <v>65.297397339039605</v>
      </c>
      <c r="Y15" s="6">
        <v>3.2926829268292699</v>
      </c>
      <c r="Z15" s="6">
        <v>11.986681465038901</v>
      </c>
      <c r="AA15" s="7">
        <v>793</v>
      </c>
      <c r="AB15" s="7">
        <v>40.762034252269501</v>
      </c>
      <c r="AC15" s="7">
        <v>44.116867356943899</v>
      </c>
      <c r="AD15" s="13">
        <v>789</v>
      </c>
      <c r="AE15" s="6">
        <v>41.284845117587501</v>
      </c>
      <c r="AF15" s="13">
        <v>777</v>
      </c>
      <c r="AG15" s="6">
        <v>36.401548381976902</v>
      </c>
      <c r="AH15" s="13">
        <v>747</v>
      </c>
      <c r="AI15" s="6">
        <v>50.006244152593403</v>
      </c>
      <c r="AJ15" s="6">
        <v>6.6E-3</v>
      </c>
      <c r="AK15" s="6">
        <v>3.0999999999999999E-3</v>
      </c>
      <c r="AL15" s="33">
        <f t="shared" si="1"/>
        <v>793</v>
      </c>
      <c r="AM15" s="33">
        <f t="shared" si="2"/>
        <v>40.762034252269501</v>
      </c>
      <c r="AN15" s="29">
        <f t="shared" si="3"/>
        <v>730</v>
      </c>
      <c r="AO15" s="29">
        <f t="shared" si="4"/>
        <v>4.84</v>
      </c>
      <c r="AP15" s="29">
        <f t="shared" si="5"/>
        <v>0.76</v>
      </c>
      <c r="AQ15" s="34">
        <f t="shared" si="6"/>
        <v>0.20661157024793389</v>
      </c>
    </row>
    <row r="16" spans="1:43" x14ac:dyDescent="0.75">
      <c r="A16" s="5" t="s">
        <v>48</v>
      </c>
      <c r="B16" s="22">
        <v>1900</v>
      </c>
      <c r="C16" s="22">
        <v>9.14</v>
      </c>
      <c r="D16" s="22">
        <v>0.79</v>
      </c>
      <c r="E16" s="22">
        <v>22240</v>
      </c>
      <c r="F16" s="20">
        <v>19.120458891013399</v>
      </c>
      <c r="G16" s="22">
        <v>0.97004265722923999</v>
      </c>
      <c r="H16" s="18">
        <v>5.9499999999999997E-2</v>
      </c>
      <c r="I16" s="15">
        <v>2.3567422899608199E-3</v>
      </c>
      <c r="J16" s="24">
        <v>0.69096000000000002</v>
      </c>
      <c r="K16" s="18">
        <v>0.42299999999999999</v>
      </c>
      <c r="L16" s="15">
        <v>1.9992999399789799E-2</v>
      </c>
      <c r="M16" s="18">
        <v>5.2299999999999999E-2</v>
      </c>
      <c r="N16" s="15">
        <v>2.6533479798925702E-3</v>
      </c>
      <c r="O16" s="24">
        <v>0.61080000000000001</v>
      </c>
      <c r="P16" s="10">
        <v>328</v>
      </c>
      <c r="Q16" s="6">
        <v>16.227313609598301</v>
      </c>
      <c r="R16" s="6">
        <v>17.769508308233799</v>
      </c>
      <c r="S16" s="10">
        <v>357</v>
      </c>
      <c r="T16" s="6">
        <v>13.98304977525</v>
      </c>
      <c r="U16" s="6">
        <v>15.5581889477044</v>
      </c>
      <c r="V16" s="10">
        <v>560</v>
      </c>
      <c r="W16" s="6">
        <v>144.80256017173201</v>
      </c>
      <c r="X16" s="6">
        <v>161.09739200698701</v>
      </c>
      <c r="Y16" s="6">
        <v>8.1232492997198893</v>
      </c>
      <c r="Z16" s="6">
        <v>41.428571428571402</v>
      </c>
      <c r="AA16" s="7">
        <v>328</v>
      </c>
      <c r="AB16" s="7">
        <v>16.227313609598301</v>
      </c>
      <c r="AC16" s="7">
        <v>17.769508308233799</v>
      </c>
      <c r="AD16" s="13">
        <v>326</v>
      </c>
      <c r="AE16" s="6">
        <v>16.736508207635701</v>
      </c>
      <c r="AF16" s="13">
        <v>321</v>
      </c>
      <c r="AG16" s="6">
        <v>16.616066953918999</v>
      </c>
      <c r="AH16" s="13">
        <v>288</v>
      </c>
      <c r="AI16" s="6">
        <v>129.10975730861</v>
      </c>
      <c r="AJ16" s="6">
        <v>9.5999999999999992E-3</v>
      </c>
      <c r="AK16" s="6">
        <v>4.3E-3</v>
      </c>
      <c r="AL16" s="33">
        <f t="shared" si="1"/>
        <v>328</v>
      </c>
      <c r="AM16" s="33">
        <f t="shared" si="2"/>
        <v>16.227313609598301</v>
      </c>
      <c r="AN16" s="29">
        <f t="shared" si="3"/>
        <v>1900</v>
      </c>
      <c r="AO16" s="29">
        <f t="shared" si="4"/>
        <v>9.14</v>
      </c>
      <c r="AP16" s="29">
        <f t="shared" si="5"/>
        <v>0.79</v>
      </c>
      <c r="AQ16" s="34">
        <f t="shared" si="6"/>
        <v>0.10940919037199125</v>
      </c>
    </row>
    <row r="17" spans="1:43" x14ac:dyDescent="0.75">
      <c r="A17" s="5" t="s">
        <v>49</v>
      </c>
      <c r="B17" s="22">
        <v>1190</v>
      </c>
      <c r="C17" s="22">
        <v>4.32</v>
      </c>
      <c r="D17" s="22">
        <v>0.44</v>
      </c>
      <c r="E17" s="22">
        <v>12800</v>
      </c>
      <c r="F17" s="20">
        <v>25.839793281653701</v>
      </c>
      <c r="G17" s="22">
        <v>1.4971109036199799</v>
      </c>
      <c r="H17" s="18">
        <v>6.5100000000000005E-2</v>
      </c>
      <c r="I17" s="15">
        <v>4.79854589929347E-3</v>
      </c>
      <c r="J17" s="24">
        <v>0.87682000000000004</v>
      </c>
      <c r="K17" s="18">
        <v>0.34300000000000003</v>
      </c>
      <c r="L17" s="15">
        <v>1.71265882475173E-2</v>
      </c>
      <c r="M17" s="18">
        <v>3.8699999999999998E-2</v>
      </c>
      <c r="N17" s="15">
        <v>2.2422080292426E-3</v>
      </c>
      <c r="O17" s="24">
        <v>-9.9057999999999993E-2</v>
      </c>
      <c r="P17" s="10">
        <v>245</v>
      </c>
      <c r="Q17" s="6">
        <v>13.9902837699908</v>
      </c>
      <c r="R17" s="6">
        <v>15.006407313953501</v>
      </c>
      <c r="S17" s="10">
        <v>299</v>
      </c>
      <c r="T17" s="6">
        <v>12.896005617294399</v>
      </c>
      <c r="U17" s="6">
        <v>14.165305054289099</v>
      </c>
      <c r="V17" s="10">
        <v>750</v>
      </c>
      <c r="W17" s="6">
        <v>157.97732462764699</v>
      </c>
      <c r="X17" s="6">
        <v>161.39081240632299</v>
      </c>
      <c r="Y17" s="6">
        <v>18.0602006688963</v>
      </c>
      <c r="Z17" s="6">
        <v>67.3333333333333</v>
      </c>
      <c r="AA17" s="7">
        <v>245</v>
      </c>
      <c r="AB17" s="7">
        <v>13.9902837699908</v>
      </c>
      <c r="AC17" s="7">
        <v>15.006407313953501</v>
      </c>
      <c r="AD17" s="13">
        <v>240</v>
      </c>
      <c r="AE17" s="6">
        <v>15.0685115378018</v>
      </c>
      <c r="AF17" s="13">
        <v>239</v>
      </c>
      <c r="AG17" s="6">
        <v>15.7122551176236</v>
      </c>
      <c r="AH17" s="13">
        <v>227</v>
      </c>
      <c r="AI17" s="6">
        <v>93.491497455699601</v>
      </c>
      <c r="AJ17" s="6">
        <v>1.8599999999999998E-2</v>
      </c>
      <c r="AK17" s="6">
        <v>9.4000000000000004E-3</v>
      </c>
      <c r="AL17" s="33">
        <f t="shared" si="1"/>
        <v>245</v>
      </c>
      <c r="AM17" s="33">
        <f t="shared" si="2"/>
        <v>13.9902837699908</v>
      </c>
      <c r="AN17" s="29">
        <f t="shared" si="3"/>
        <v>1190</v>
      </c>
      <c r="AO17" s="29">
        <f t="shared" si="4"/>
        <v>4.32</v>
      </c>
      <c r="AP17" s="29">
        <f t="shared" si="5"/>
        <v>0.44</v>
      </c>
      <c r="AQ17" s="34">
        <f t="shared" si="6"/>
        <v>0.23148148148148145</v>
      </c>
    </row>
    <row r="18" spans="1:43" x14ac:dyDescent="0.75">
      <c r="A18" s="5" t="s">
        <v>50</v>
      </c>
      <c r="B18" s="22">
        <v>535</v>
      </c>
      <c r="C18" s="22">
        <v>2.68</v>
      </c>
      <c r="D18" s="22">
        <v>0.17</v>
      </c>
      <c r="E18" s="22">
        <v>4760</v>
      </c>
      <c r="F18" s="20">
        <v>24.813895781637701</v>
      </c>
      <c r="G18" s="22">
        <v>1.1156595843983299</v>
      </c>
      <c r="H18" s="18">
        <v>5.4899999999999997E-2</v>
      </c>
      <c r="I18" s="15">
        <v>3.9576137189331903E-3</v>
      </c>
      <c r="J18" s="24">
        <v>0.41023999999999999</v>
      </c>
      <c r="K18" s="18">
        <v>0.30399999999999999</v>
      </c>
      <c r="L18" s="15">
        <v>1.4866290727683199E-2</v>
      </c>
      <c r="M18" s="18">
        <v>4.0300000000000002E-2</v>
      </c>
      <c r="N18" s="15">
        <v>1.81193157442548E-3</v>
      </c>
      <c r="O18" s="24">
        <v>0.76578000000000002</v>
      </c>
      <c r="P18" s="10">
        <v>255</v>
      </c>
      <c r="Q18" s="6">
        <v>11.108904919687101</v>
      </c>
      <c r="R18" s="6">
        <v>12.4603556780269</v>
      </c>
      <c r="S18" s="10">
        <v>269</v>
      </c>
      <c r="T18" s="6">
        <v>11.475133048161799</v>
      </c>
      <c r="U18" s="6">
        <v>12.660908979404001</v>
      </c>
      <c r="V18" s="10">
        <v>393</v>
      </c>
      <c r="W18" s="6">
        <v>328.05060196525898</v>
      </c>
      <c r="X18" s="6">
        <v>332.41987860384501</v>
      </c>
      <c r="Y18" s="6">
        <v>5.2044609665427402</v>
      </c>
      <c r="Z18" s="6">
        <v>35.114503816793899</v>
      </c>
      <c r="AA18" s="7">
        <v>255</v>
      </c>
      <c r="AB18" s="7">
        <v>11.108904919687101</v>
      </c>
      <c r="AC18" s="7">
        <v>12.4603556780269</v>
      </c>
      <c r="AD18" s="13">
        <v>254</v>
      </c>
      <c r="AE18" s="6">
        <v>11.585541356132101</v>
      </c>
      <c r="AF18" s="13">
        <v>252</v>
      </c>
      <c r="AG18" s="6">
        <v>11.905867396918801</v>
      </c>
      <c r="AH18" s="13">
        <v>235</v>
      </c>
      <c r="AI18" s="6">
        <v>324.39173455833998</v>
      </c>
      <c r="AJ18" s="6">
        <v>5.1999999999999998E-3</v>
      </c>
      <c r="AK18" s="6">
        <v>2.7000000000000001E-3</v>
      </c>
      <c r="AL18" s="33">
        <f t="shared" si="1"/>
        <v>255</v>
      </c>
      <c r="AM18" s="33">
        <f t="shared" si="2"/>
        <v>11.108904919687101</v>
      </c>
      <c r="AN18" s="29">
        <f t="shared" si="3"/>
        <v>535</v>
      </c>
      <c r="AO18" s="29">
        <f t="shared" si="4"/>
        <v>2.68</v>
      </c>
      <c r="AP18" s="29">
        <f t="shared" si="5"/>
        <v>0.17</v>
      </c>
      <c r="AQ18" s="34">
        <f t="shared" si="6"/>
        <v>0.37313432835820892</v>
      </c>
    </row>
    <row r="19" spans="1:43" x14ac:dyDescent="0.75">
      <c r="A19" s="5" t="s">
        <v>51</v>
      </c>
      <c r="B19" s="22">
        <v>661</v>
      </c>
      <c r="C19" s="22">
        <v>3.47</v>
      </c>
      <c r="D19" s="22">
        <v>0.22</v>
      </c>
      <c r="E19" s="22">
        <v>13180</v>
      </c>
      <c r="F19" s="20">
        <v>15.948963317384401</v>
      </c>
      <c r="G19" s="22">
        <v>0.70768077551887199</v>
      </c>
      <c r="H19" s="18">
        <v>7.9600000000000004E-2</v>
      </c>
      <c r="I19" s="15">
        <v>3.2560585670945701E-3</v>
      </c>
      <c r="J19" s="24">
        <v>0.47788999999999998</v>
      </c>
      <c r="K19" s="18">
        <v>0.68600000000000005</v>
      </c>
      <c r="L19" s="15">
        <v>3.3820306030549002E-2</v>
      </c>
      <c r="M19" s="18">
        <v>6.2700000000000006E-2</v>
      </c>
      <c r="N19" s="15">
        <v>2.78209835598959E-3</v>
      </c>
      <c r="O19" s="24">
        <v>0.56067</v>
      </c>
      <c r="P19" s="10">
        <v>392</v>
      </c>
      <c r="Q19" s="6">
        <v>16.768137000177401</v>
      </c>
      <c r="R19" s="6">
        <v>18.8429627261349</v>
      </c>
      <c r="S19" s="10">
        <v>529</v>
      </c>
      <c r="T19" s="6">
        <v>20.159487798208399</v>
      </c>
      <c r="U19" s="6">
        <v>22.2167398206591</v>
      </c>
      <c r="V19" s="10">
        <v>1172</v>
      </c>
      <c r="W19" s="6">
        <v>154.378066741982</v>
      </c>
      <c r="X19" s="6">
        <v>163.27549318888899</v>
      </c>
      <c r="Y19" s="6">
        <v>25.897920604914901</v>
      </c>
      <c r="Z19" s="6">
        <v>66.552901023890797</v>
      </c>
      <c r="AA19" s="7" t="s">
        <v>35</v>
      </c>
      <c r="AB19" s="7" t="s">
        <v>35</v>
      </c>
      <c r="AC19" s="7" t="s">
        <v>35</v>
      </c>
      <c r="AD19" s="13">
        <v>380</v>
      </c>
      <c r="AE19" s="6">
        <v>17.239762714629201</v>
      </c>
      <c r="AF19" s="13">
        <v>381</v>
      </c>
      <c r="AG19" s="6">
        <v>19.738792979463401</v>
      </c>
      <c r="AH19" s="13">
        <v>392</v>
      </c>
      <c r="AI19" s="6">
        <v>145.73390988713601</v>
      </c>
      <c r="AJ19" s="6">
        <v>3.2099999999999997E-2</v>
      </c>
      <c r="AK19" s="6">
        <v>4.7000000000000002E-3</v>
      </c>
      <c r="AL19" s="33" t="str">
        <f t="shared" si="1"/>
        <v>Discordant</v>
      </c>
      <c r="AM19" s="33" t="str">
        <f t="shared" si="2"/>
        <v>Discordant</v>
      </c>
      <c r="AN19" s="29">
        <f t="shared" si="3"/>
        <v>661</v>
      </c>
      <c r="AO19" s="29">
        <f t="shared" si="4"/>
        <v>3.47</v>
      </c>
      <c r="AP19" s="29">
        <f t="shared" si="5"/>
        <v>0.22</v>
      </c>
      <c r="AQ19" s="34">
        <f t="shared" si="6"/>
        <v>0.28818443804034583</v>
      </c>
    </row>
    <row r="20" spans="1:43" x14ac:dyDescent="0.75">
      <c r="A20" s="5" t="s">
        <v>52</v>
      </c>
      <c r="B20" s="22">
        <v>574</v>
      </c>
      <c r="C20" s="22">
        <v>20.2</v>
      </c>
      <c r="D20" s="22">
        <v>2</v>
      </c>
      <c r="E20" s="22">
        <v>12000</v>
      </c>
      <c r="F20" s="20">
        <v>13.1061598951507</v>
      </c>
      <c r="G20" s="22">
        <v>0.49427425276689302</v>
      </c>
      <c r="H20" s="18">
        <v>6.6799999999999998E-2</v>
      </c>
      <c r="I20" s="15">
        <v>3.3446750102887599E-3</v>
      </c>
      <c r="J20" s="24">
        <v>0.27564</v>
      </c>
      <c r="K20" s="18">
        <v>0.7</v>
      </c>
      <c r="L20" s="15">
        <v>3.3747029498905401E-2</v>
      </c>
      <c r="M20" s="18">
        <v>7.6300000000000007E-2</v>
      </c>
      <c r="N20" s="15">
        <v>2.8775114745904899E-3</v>
      </c>
      <c r="O20" s="24">
        <v>-3.4204999999999999E-2</v>
      </c>
      <c r="P20" s="10">
        <v>474</v>
      </c>
      <c r="Q20" s="6">
        <v>17.008702975671302</v>
      </c>
      <c r="R20" s="6">
        <v>19.898853064673698</v>
      </c>
      <c r="S20" s="10">
        <v>537</v>
      </c>
      <c r="T20" s="6">
        <v>19.866308158750801</v>
      </c>
      <c r="U20" s="6">
        <v>21.998965129394701</v>
      </c>
      <c r="V20" s="10">
        <v>800</v>
      </c>
      <c r="W20" s="6">
        <v>182.440342197034</v>
      </c>
      <c r="X20" s="6">
        <v>191.10013366438801</v>
      </c>
      <c r="Y20" s="6">
        <v>11.731843575418999</v>
      </c>
      <c r="Z20" s="6">
        <v>40.75</v>
      </c>
      <c r="AA20" s="7">
        <v>474</v>
      </c>
      <c r="AB20" s="7">
        <v>17.008702975671302</v>
      </c>
      <c r="AC20" s="7">
        <v>19.898853064673698</v>
      </c>
      <c r="AD20" s="13">
        <v>467</v>
      </c>
      <c r="AE20" s="6">
        <v>17.822569312941699</v>
      </c>
      <c r="AF20" s="13">
        <v>465</v>
      </c>
      <c r="AG20" s="6">
        <v>18.3027374962995</v>
      </c>
      <c r="AH20" s="13">
        <v>461</v>
      </c>
      <c r="AI20" s="6">
        <v>167.35819806920401</v>
      </c>
      <c r="AJ20" s="6">
        <v>1.3599999999999999E-2</v>
      </c>
      <c r="AK20" s="6">
        <v>5.4000000000000003E-3</v>
      </c>
      <c r="AL20" s="33">
        <f t="shared" si="1"/>
        <v>474</v>
      </c>
      <c r="AM20" s="33">
        <f t="shared" si="2"/>
        <v>17.008702975671302</v>
      </c>
      <c r="AN20" s="29">
        <f t="shared" si="3"/>
        <v>574</v>
      </c>
      <c r="AO20" s="29">
        <f t="shared" si="4"/>
        <v>20.2</v>
      </c>
      <c r="AP20" s="29">
        <f t="shared" si="5"/>
        <v>2</v>
      </c>
      <c r="AQ20" s="34">
        <f t="shared" si="6"/>
        <v>4.9504950495049507E-2</v>
      </c>
    </row>
    <row r="21" spans="1:43" x14ac:dyDescent="0.75">
      <c r="A21" s="5" t="s">
        <v>53</v>
      </c>
      <c r="B21" s="22">
        <v>1151</v>
      </c>
      <c r="C21" s="22">
        <v>6.07</v>
      </c>
      <c r="D21" s="22">
        <v>0.48</v>
      </c>
      <c r="E21" s="22">
        <v>13100</v>
      </c>
      <c r="F21" s="20">
        <v>24.5700245700246</v>
      </c>
      <c r="G21" s="22">
        <v>0.98875391659275902</v>
      </c>
      <c r="H21" s="18">
        <v>7.1300000000000002E-2</v>
      </c>
      <c r="I21" s="15">
        <v>3.5269748192177401E-3</v>
      </c>
      <c r="J21" s="24">
        <v>0.78264</v>
      </c>
      <c r="K21" s="18">
        <v>0.39600000000000002</v>
      </c>
      <c r="L21" s="15">
        <v>1.7317522917553702E-2</v>
      </c>
      <c r="M21" s="18">
        <v>4.07E-2</v>
      </c>
      <c r="N21" s="15">
        <v>1.63786097529674E-3</v>
      </c>
      <c r="O21" s="24">
        <v>1.1419E-2</v>
      </c>
      <c r="P21" s="10">
        <v>257</v>
      </c>
      <c r="Q21" s="6">
        <v>10.245769885826901</v>
      </c>
      <c r="R21" s="6">
        <v>11.723437037750401</v>
      </c>
      <c r="S21" s="10">
        <v>338</v>
      </c>
      <c r="T21" s="6">
        <v>12.4635662470086</v>
      </c>
      <c r="U21" s="6">
        <v>14.0610870390703</v>
      </c>
      <c r="V21" s="10">
        <v>930</v>
      </c>
      <c r="W21" s="6">
        <v>94.536245053334795</v>
      </c>
      <c r="X21" s="6">
        <v>97.009408132170606</v>
      </c>
      <c r="Y21" s="6">
        <v>23.964497041420099</v>
      </c>
      <c r="Z21" s="6">
        <v>72.365591397849499</v>
      </c>
      <c r="AA21" s="7" t="s">
        <v>35</v>
      </c>
      <c r="AB21" s="7" t="s">
        <v>35</v>
      </c>
      <c r="AC21" s="7" t="s">
        <v>35</v>
      </c>
      <c r="AD21" s="13">
        <v>251</v>
      </c>
      <c r="AE21" s="6">
        <v>10.245769885826901</v>
      </c>
      <c r="AF21" s="13">
        <v>252</v>
      </c>
      <c r="AG21" s="6">
        <v>12.4635662470086</v>
      </c>
      <c r="AH21" s="13">
        <v>257</v>
      </c>
      <c r="AI21" s="6">
        <v>60.163224886837298</v>
      </c>
      <c r="AJ21" s="6">
        <v>2.5700000000000001E-2</v>
      </c>
      <c r="AK21" s="6">
        <v>6.1000000000000004E-3</v>
      </c>
      <c r="AL21" s="33" t="str">
        <f t="shared" si="1"/>
        <v>Discordant</v>
      </c>
      <c r="AM21" s="33" t="str">
        <f t="shared" si="2"/>
        <v>Discordant</v>
      </c>
      <c r="AN21" s="29">
        <f t="shared" si="3"/>
        <v>1151</v>
      </c>
      <c r="AO21" s="29">
        <f t="shared" si="4"/>
        <v>6.07</v>
      </c>
      <c r="AP21" s="29">
        <f t="shared" si="5"/>
        <v>0.48</v>
      </c>
      <c r="AQ21" s="34">
        <f t="shared" si="6"/>
        <v>0.16474464579901152</v>
      </c>
    </row>
    <row r="22" spans="1:43" x14ac:dyDescent="0.75">
      <c r="A22" s="5" t="s">
        <v>54</v>
      </c>
      <c r="B22" s="22">
        <v>935</v>
      </c>
      <c r="C22" s="22">
        <v>5.21</v>
      </c>
      <c r="D22" s="22">
        <v>0.6</v>
      </c>
      <c r="E22" s="22">
        <v>13230</v>
      </c>
      <c r="F22" s="20">
        <v>16.260162601626</v>
      </c>
      <c r="G22" s="22">
        <v>0.58262088290846403</v>
      </c>
      <c r="H22" s="18">
        <v>5.5500000000000001E-2</v>
      </c>
      <c r="I22" s="15">
        <v>1.9673198198236698E-3</v>
      </c>
      <c r="J22" s="24">
        <v>0.68057000000000001</v>
      </c>
      <c r="K22" s="18">
        <v>0.47</v>
      </c>
      <c r="L22" s="15">
        <v>1.8265801378532402E-2</v>
      </c>
      <c r="M22" s="18">
        <v>6.1499999999999999E-2</v>
      </c>
      <c r="N22" s="15">
        <v>2.2036178343805401E-3</v>
      </c>
      <c r="O22" s="24">
        <v>0.68986999999999998</v>
      </c>
      <c r="P22" s="10">
        <v>384</v>
      </c>
      <c r="Q22" s="6">
        <v>13.2493388349779</v>
      </c>
      <c r="R22" s="6">
        <v>15.7095982708323</v>
      </c>
      <c r="S22" s="10">
        <v>390.9</v>
      </c>
      <c r="T22" s="6">
        <v>12.675955607985999</v>
      </c>
      <c r="U22" s="6">
        <v>14.6462113646195</v>
      </c>
      <c r="V22" s="10">
        <v>424</v>
      </c>
      <c r="W22" s="6">
        <v>85.832661850678207</v>
      </c>
      <c r="X22" s="6">
        <v>90.340566314961507</v>
      </c>
      <c r="Y22" s="6">
        <v>1.7651573292402101</v>
      </c>
      <c r="Z22" s="6">
        <v>9.4339622641509404</v>
      </c>
      <c r="AA22" s="7">
        <v>384</v>
      </c>
      <c r="AB22" s="7">
        <v>13.2493388349779</v>
      </c>
      <c r="AC22" s="7">
        <v>15.7095982708323</v>
      </c>
      <c r="AD22" s="13">
        <v>383</v>
      </c>
      <c r="AE22" s="6">
        <v>13.6240955503129</v>
      </c>
      <c r="AF22" s="13">
        <v>376</v>
      </c>
      <c r="AG22" s="6">
        <v>13.200080703375701</v>
      </c>
      <c r="AH22" s="13">
        <v>329</v>
      </c>
      <c r="AI22" s="6">
        <v>77.893137312428706</v>
      </c>
      <c r="AJ22" s="6">
        <v>3.3E-3</v>
      </c>
      <c r="AK22" s="6">
        <v>1.8E-3</v>
      </c>
      <c r="AL22" s="33">
        <f t="shared" si="1"/>
        <v>384</v>
      </c>
      <c r="AM22" s="33">
        <f t="shared" si="2"/>
        <v>13.2493388349779</v>
      </c>
      <c r="AN22" s="29">
        <f t="shared" si="3"/>
        <v>935</v>
      </c>
      <c r="AO22" s="29">
        <f t="shared" si="4"/>
        <v>5.21</v>
      </c>
      <c r="AP22" s="29">
        <f t="shared" si="5"/>
        <v>0.6</v>
      </c>
      <c r="AQ22" s="34">
        <f t="shared" si="6"/>
        <v>0.19193857965451055</v>
      </c>
    </row>
    <row r="23" spans="1:43" x14ac:dyDescent="0.75">
      <c r="A23" s="5" t="s">
        <v>55</v>
      </c>
      <c r="B23" s="22">
        <v>327</v>
      </c>
      <c r="C23" s="22">
        <v>1.59</v>
      </c>
      <c r="D23" s="22">
        <v>0.2</v>
      </c>
      <c r="E23" s="22">
        <v>14820</v>
      </c>
      <c r="F23" s="20">
        <v>7.0175438596491198</v>
      </c>
      <c r="G23" s="22">
        <v>0.28128901973888298</v>
      </c>
      <c r="H23" s="18">
        <v>7.7100000000000002E-2</v>
      </c>
      <c r="I23" s="15">
        <v>2.8411027930731699E-3</v>
      </c>
      <c r="J23" s="24">
        <v>0.60672000000000004</v>
      </c>
      <c r="K23" s="18">
        <v>1.51</v>
      </c>
      <c r="L23" s="15">
        <v>6.4661081803508005E-2</v>
      </c>
      <c r="M23" s="18">
        <v>0.14249999999999999</v>
      </c>
      <c r="N23" s="15">
        <v>5.71192515707268E-3</v>
      </c>
      <c r="O23" s="24">
        <v>0.69203999999999999</v>
      </c>
      <c r="P23" s="10">
        <v>858</v>
      </c>
      <c r="Q23" s="6">
        <v>32.125694732810899</v>
      </c>
      <c r="R23" s="6">
        <v>36.9087434635655</v>
      </c>
      <c r="S23" s="10">
        <v>932</v>
      </c>
      <c r="T23" s="6">
        <v>26.271956063725</v>
      </c>
      <c r="U23" s="6">
        <v>29.678245117781501</v>
      </c>
      <c r="V23" s="10">
        <v>1111</v>
      </c>
      <c r="W23" s="6">
        <v>84.947432421557806</v>
      </c>
      <c r="X23" s="6">
        <v>89.715919078085903</v>
      </c>
      <c r="Y23" s="6">
        <v>7.9399141630901404</v>
      </c>
      <c r="Z23" s="6">
        <v>22.7722772277228</v>
      </c>
      <c r="AA23" s="7">
        <v>858</v>
      </c>
      <c r="AB23" s="7">
        <v>32.125694732810899</v>
      </c>
      <c r="AC23" s="7">
        <v>36.9087434635655</v>
      </c>
      <c r="AD23" s="13">
        <v>849</v>
      </c>
      <c r="AE23" s="6">
        <v>32.996306794333101</v>
      </c>
      <c r="AF23" s="13">
        <v>845</v>
      </c>
      <c r="AG23" s="6">
        <v>30.6675508545156</v>
      </c>
      <c r="AH23" s="13">
        <v>847</v>
      </c>
      <c r="AI23" s="6">
        <v>73.659122143934894</v>
      </c>
      <c r="AJ23" s="6">
        <v>1.2699999999999999E-2</v>
      </c>
      <c r="AK23" s="6">
        <v>4.1999999999999997E-3</v>
      </c>
      <c r="AL23" s="33">
        <f t="shared" si="1"/>
        <v>858</v>
      </c>
      <c r="AM23" s="33">
        <f t="shared" si="2"/>
        <v>32.125694732810899</v>
      </c>
      <c r="AN23" s="29">
        <f t="shared" si="3"/>
        <v>327</v>
      </c>
      <c r="AO23" s="29">
        <f t="shared" si="4"/>
        <v>1.59</v>
      </c>
      <c r="AP23" s="29">
        <f t="shared" si="5"/>
        <v>0.2</v>
      </c>
      <c r="AQ23" s="34">
        <f t="shared" si="6"/>
        <v>0.62893081761006286</v>
      </c>
    </row>
    <row r="24" spans="1:43" x14ac:dyDescent="0.75">
      <c r="A24" s="5" t="s">
        <v>57</v>
      </c>
      <c r="B24" s="22">
        <v>1007</v>
      </c>
      <c r="C24" s="22">
        <v>3.66</v>
      </c>
      <c r="D24" s="22">
        <v>0.31</v>
      </c>
      <c r="E24" s="22">
        <v>14660</v>
      </c>
      <c r="F24" s="20">
        <v>15.552099533437</v>
      </c>
      <c r="G24" s="22">
        <v>0.72592760161882197</v>
      </c>
      <c r="H24" s="18">
        <v>5.5500000000000001E-2</v>
      </c>
      <c r="I24" s="15">
        <v>2.1525015143123299E-3</v>
      </c>
      <c r="J24" s="24">
        <v>0.67193000000000003</v>
      </c>
      <c r="K24" s="18">
        <v>0.48899999999999999</v>
      </c>
      <c r="L24" s="15">
        <v>2.2935741213224298E-2</v>
      </c>
      <c r="M24" s="18">
        <v>6.4299999999999996E-2</v>
      </c>
      <c r="N24" s="15">
        <v>3.001340409617E-3</v>
      </c>
      <c r="O24" s="24">
        <v>0.77398999999999996</v>
      </c>
      <c r="P24" s="10">
        <v>402</v>
      </c>
      <c r="Q24" s="6">
        <v>18.362667550106199</v>
      </c>
      <c r="R24" s="6">
        <v>20.363201553947999</v>
      </c>
      <c r="S24" s="10">
        <v>403</v>
      </c>
      <c r="T24" s="6">
        <v>15.620876412327201</v>
      </c>
      <c r="U24" s="6">
        <v>17.343763010949701</v>
      </c>
      <c r="V24" s="10">
        <v>416</v>
      </c>
      <c r="W24" s="6">
        <v>86.805651532161406</v>
      </c>
      <c r="X24" s="6">
        <v>90.886191717727101</v>
      </c>
      <c r="Y24" s="6">
        <v>0.24813895781638001</v>
      </c>
      <c r="Z24" s="6">
        <v>3.3653846153846101</v>
      </c>
      <c r="AA24" s="7">
        <v>402</v>
      </c>
      <c r="AB24" s="7">
        <v>18.362667550106199</v>
      </c>
      <c r="AC24" s="7">
        <v>20.363201553947999</v>
      </c>
      <c r="AD24" s="13">
        <v>400</v>
      </c>
      <c r="AE24" s="6">
        <v>18.362667550106199</v>
      </c>
      <c r="AF24" s="13">
        <v>389</v>
      </c>
      <c r="AG24" s="6">
        <v>17.340927884320401</v>
      </c>
      <c r="AH24" s="13">
        <v>323</v>
      </c>
      <c r="AI24" s="6">
        <v>70.116960415601497</v>
      </c>
      <c r="AJ24" s="6">
        <v>3.3999999999999998E-3</v>
      </c>
      <c r="AK24" s="6">
        <v>3.0000000000000001E-3</v>
      </c>
      <c r="AL24" s="33">
        <f t="shared" si="1"/>
        <v>402</v>
      </c>
      <c r="AM24" s="33">
        <f t="shared" si="2"/>
        <v>18.362667550106199</v>
      </c>
      <c r="AN24" s="29">
        <f t="shared" si="3"/>
        <v>1007</v>
      </c>
      <c r="AO24" s="29">
        <f t="shared" si="4"/>
        <v>3.66</v>
      </c>
      <c r="AP24" s="29">
        <f t="shared" si="5"/>
        <v>0.31</v>
      </c>
      <c r="AQ24" s="34">
        <f t="shared" si="6"/>
        <v>0.27322404371584696</v>
      </c>
    </row>
    <row r="25" spans="1:43" x14ac:dyDescent="0.75">
      <c r="A25" s="5" t="s">
        <v>58</v>
      </c>
      <c r="B25" s="22">
        <v>1002</v>
      </c>
      <c r="C25" s="22">
        <v>5.4</v>
      </c>
      <c r="D25" s="22">
        <v>0.28000000000000003</v>
      </c>
      <c r="E25" s="22">
        <v>37660</v>
      </c>
      <c r="F25" s="20">
        <v>7.5244544770504103</v>
      </c>
      <c r="G25" s="22">
        <v>0.31518037538327698</v>
      </c>
      <c r="H25" s="18">
        <v>7.1599999999999997E-2</v>
      </c>
      <c r="I25" s="15">
        <v>1.7101543307988501E-3</v>
      </c>
      <c r="J25" s="24">
        <v>0.67815999999999999</v>
      </c>
      <c r="K25" s="18">
        <v>1.3069999999999999</v>
      </c>
      <c r="L25" s="15">
        <v>5.5342370973784298E-2</v>
      </c>
      <c r="M25" s="18">
        <v>0.13289999999999999</v>
      </c>
      <c r="N25" s="15">
        <v>5.5668450139733398E-3</v>
      </c>
      <c r="O25" s="24">
        <v>0.76873999999999998</v>
      </c>
      <c r="P25" s="10">
        <v>804</v>
      </c>
      <c r="Q25" s="6">
        <v>31.620653673051699</v>
      </c>
      <c r="R25" s="6">
        <v>35.9438177075167</v>
      </c>
      <c r="S25" s="10">
        <v>847</v>
      </c>
      <c r="T25" s="6">
        <v>24.205418235882899</v>
      </c>
      <c r="U25" s="6">
        <v>27.475810560275999</v>
      </c>
      <c r="V25" s="10">
        <v>964</v>
      </c>
      <c r="W25" s="6">
        <v>52.535800931398001</v>
      </c>
      <c r="X25" s="6">
        <v>59.219261154532603</v>
      </c>
      <c r="Y25" s="6">
        <v>5.0767414403778002</v>
      </c>
      <c r="Z25" s="6">
        <v>16.597510373443999</v>
      </c>
      <c r="AA25" s="7">
        <v>804</v>
      </c>
      <c r="AB25" s="7">
        <v>31.620653673051699</v>
      </c>
      <c r="AC25" s="7">
        <v>35.9438177075167</v>
      </c>
      <c r="AD25" s="13">
        <v>798</v>
      </c>
      <c r="AE25" s="6">
        <v>32.527737989461798</v>
      </c>
      <c r="AF25" s="13">
        <v>788</v>
      </c>
      <c r="AG25" s="6">
        <v>29.364864582933301</v>
      </c>
      <c r="AH25" s="13">
        <v>764</v>
      </c>
      <c r="AI25" s="6">
        <v>38.946134333249098</v>
      </c>
      <c r="AJ25" s="6">
        <v>8.6999999999999994E-3</v>
      </c>
      <c r="AK25" s="6">
        <v>3.3E-3</v>
      </c>
      <c r="AL25" s="33">
        <f t="shared" si="1"/>
        <v>804</v>
      </c>
      <c r="AM25" s="33">
        <f t="shared" si="2"/>
        <v>31.620653673051699</v>
      </c>
      <c r="AN25" s="29">
        <f t="shared" si="3"/>
        <v>1002</v>
      </c>
      <c r="AO25" s="29">
        <f t="shared" si="4"/>
        <v>5.4</v>
      </c>
      <c r="AP25" s="29">
        <f t="shared" si="5"/>
        <v>0.28000000000000003</v>
      </c>
      <c r="AQ25" s="34">
        <f t="shared" si="6"/>
        <v>0.18518518518518517</v>
      </c>
    </row>
    <row r="26" spans="1:43" x14ac:dyDescent="0.75">
      <c r="A26" s="5" t="s">
        <v>59</v>
      </c>
      <c r="B26" s="22">
        <v>95</v>
      </c>
      <c r="C26" s="22">
        <v>2.0339999999999998</v>
      </c>
      <c r="D26" s="22">
        <v>0.08</v>
      </c>
      <c r="E26" s="22">
        <v>4700</v>
      </c>
      <c r="F26" s="20">
        <v>37.735849056603797</v>
      </c>
      <c r="G26" s="22">
        <v>3.2270541072274299</v>
      </c>
      <c r="H26" s="18">
        <v>0.42199999999999999</v>
      </c>
      <c r="I26" s="15">
        <v>4.6294539667833701E-2</v>
      </c>
      <c r="J26" s="24">
        <v>-0.86238000000000004</v>
      </c>
      <c r="K26" s="18">
        <v>1.82</v>
      </c>
      <c r="L26" s="15">
        <v>0.31792293091250901</v>
      </c>
      <c r="M26" s="18">
        <v>2.6499999999999999E-2</v>
      </c>
      <c r="N26" s="15">
        <v>2.2661987468004601E-3</v>
      </c>
      <c r="O26" s="24">
        <v>0.97372000000000003</v>
      </c>
      <c r="P26" s="10">
        <v>169</v>
      </c>
      <c r="Q26" s="6">
        <v>14.2432487882235</v>
      </c>
      <c r="R26" s="6">
        <v>14.7314603329927</v>
      </c>
      <c r="S26" s="10">
        <v>960</v>
      </c>
      <c r="T26" s="6">
        <v>106.32857699302799</v>
      </c>
      <c r="U26" s="6">
        <v>107.35505583174501</v>
      </c>
      <c r="V26" s="10">
        <v>3880</v>
      </c>
      <c r="W26" s="6">
        <v>135.27711831194901</v>
      </c>
      <c r="X26" s="6">
        <v>135.30166064139999</v>
      </c>
      <c r="Y26" s="6">
        <v>82.3958333333333</v>
      </c>
      <c r="Z26" s="6">
        <v>95.644329896907195</v>
      </c>
      <c r="AA26" s="7" t="s">
        <v>35</v>
      </c>
      <c r="AB26" s="7" t="s">
        <v>35</v>
      </c>
      <c r="AC26" s="7" t="s">
        <v>35</v>
      </c>
      <c r="AD26" s="13">
        <v>92.1</v>
      </c>
      <c r="AE26" s="6">
        <v>6.3321928305469299</v>
      </c>
      <c r="AF26" s="13">
        <v>139</v>
      </c>
      <c r="AG26" s="6">
        <v>30.133341755640501</v>
      </c>
      <c r="AH26" s="13">
        <v>790</v>
      </c>
      <c r="AI26" s="6">
        <v>220.42572159071</v>
      </c>
      <c r="AJ26" s="6">
        <v>0.42699999999999999</v>
      </c>
      <c r="AK26" s="6">
        <v>5.1999999999999998E-2</v>
      </c>
      <c r="AL26" s="33" t="str">
        <f t="shared" si="1"/>
        <v>Discordant</v>
      </c>
      <c r="AM26" s="33" t="str">
        <f t="shared" si="2"/>
        <v>Discordant</v>
      </c>
      <c r="AN26" s="29">
        <f t="shared" si="3"/>
        <v>95</v>
      </c>
      <c r="AO26" s="29">
        <f t="shared" si="4"/>
        <v>2.0339999999999998</v>
      </c>
      <c r="AP26" s="29">
        <f t="shared" si="5"/>
        <v>0.08</v>
      </c>
      <c r="AQ26" s="34">
        <f t="shared" si="6"/>
        <v>0.49164208456243857</v>
      </c>
    </row>
    <row r="27" spans="1:43" x14ac:dyDescent="0.75">
      <c r="A27" s="5" t="s">
        <v>60</v>
      </c>
      <c r="B27" s="22">
        <v>558</v>
      </c>
      <c r="C27" s="22">
        <v>1.84</v>
      </c>
      <c r="D27" s="22">
        <v>0.14000000000000001</v>
      </c>
      <c r="E27" s="22">
        <v>4210</v>
      </c>
      <c r="F27" s="20">
        <v>26.109660574412501</v>
      </c>
      <c r="G27" s="22">
        <v>1.1464289120453499</v>
      </c>
      <c r="H27" s="18">
        <v>4.9200000000000001E-2</v>
      </c>
      <c r="I27" s="15">
        <v>3.87002080305609E-3</v>
      </c>
      <c r="J27" s="24">
        <v>0.62429999999999997</v>
      </c>
      <c r="K27" s="18">
        <v>0.25800000000000001</v>
      </c>
      <c r="L27" s="15">
        <v>1.12549500221013E-2</v>
      </c>
      <c r="M27" s="18">
        <v>3.8300000000000001E-2</v>
      </c>
      <c r="N27" s="15">
        <v>1.68168510679021E-3</v>
      </c>
      <c r="O27" s="24">
        <v>0.71645000000000003</v>
      </c>
      <c r="P27" s="10">
        <v>242</v>
      </c>
      <c r="Q27" s="6">
        <v>10.423210138115399</v>
      </c>
      <c r="R27" s="6">
        <v>11.7270557944857</v>
      </c>
      <c r="S27" s="10">
        <v>232.7</v>
      </c>
      <c r="T27" s="6">
        <v>9.1657014905956693</v>
      </c>
      <c r="U27" s="6">
        <v>10.3033547856766</v>
      </c>
      <c r="V27" s="10">
        <v>145</v>
      </c>
      <c r="W27" s="6">
        <v>141.141045838081</v>
      </c>
      <c r="X27" s="6">
        <v>142.518124187003</v>
      </c>
      <c r="Y27" s="6">
        <v>-3.9965620971207598</v>
      </c>
      <c r="Z27" s="6">
        <v>-66.896551724137893</v>
      </c>
      <c r="AA27" s="7">
        <v>242</v>
      </c>
      <c r="AB27" s="7">
        <v>10.423210138115399</v>
      </c>
      <c r="AC27" s="7">
        <v>11.7270557944857</v>
      </c>
      <c r="AD27" s="13">
        <v>242</v>
      </c>
      <c r="AE27" s="6">
        <v>10.423210138115399</v>
      </c>
      <c r="AF27" s="13">
        <v>239</v>
      </c>
      <c r="AG27" s="6">
        <v>10.7777063336643</v>
      </c>
      <c r="AH27" s="13">
        <v>204</v>
      </c>
      <c r="AI27" s="6">
        <v>132.60589285649101</v>
      </c>
      <c r="AJ27" s="6">
        <v>-1.2999999999999999E-3</v>
      </c>
      <c r="AK27" s="6">
        <v>2.5999999999999999E-3</v>
      </c>
      <c r="AL27" s="33">
        <f t="shared" si="1"/>
        <v>242</v>
      </c>
      <c r="AM27" s="33">
        <f t="shared" si="2"/>
        <v>10.423210138115399</v>
      </c>
      <c r="AN27" s="29">
        <f t="shared" si="3"/>
        <v>558</v>
      </c>
      <c r="AO27" s="29">
        <f t="shared" si="4"/>
        <v>1.84</v>
      </c>
      <c r="AP27" s="29">
        <f t="shared" si="5"/>
        <v>0.14000000000000001</v>
      </c>
      <c r="AQ27" s="34">
        <f t="shared" si="6"/>
        <v>0.54347826086956519</v>
      </c>
    </row>
    <row r="28" spans="1:43" x14ac:dyDescent="0.75">
      <c r="A28" s="5" t="s">
        <v>61</v>
      </c>
      <c r="B28" s="22">
        <v>1760</v>
      </c>
      <c r="C28" s="22">
        <v>3.64</v>
      </c>
      <c r="D28" s="22">
        <v>0.94</v>
      </c>
      <c r="E28" s="22">
        <v>19950</v>
      </c>
      <c r="F28" s="20">
        <v>22.172949002217301</v>
      </c>
      <c r="G28" s="22">
        <v>1.09907046720474</v>
      </c>
      <c r="H28" s="18">
        <v>6.2199999999999998E-2</v>
      </c>
      <c r="I28" s="15">
        <v>1.89113867707395E-3</v>
      </c>
      <c r="J28" s="24">
        <v>0.60818000000000005</v>
      </c>
      <c r="K28" s="18">
        <v>0.38400000000000001</v>
      </c>
      <c r="L28" s="15">
        <v>1.8577583265861002E-2</v>
      </c>
      <c r="M28" s="18">
        <v>4.5100000000000001E-2</v>
      </c>
      <c r="N28" s="15">
        <v>2.2355203209991101E-3</v>
      </c>
      <c r="O28" s="24">
        <v>0.84365000000000001</v>
      </c>
      <c r="P28" s="10">
        <v>284</v>
      </c>
      <c r="Q28" s="6">
        <v>14.038201117497501</v>
      </c>
      <c r="R28" s="6">
        <v>15.3817359728698</v>
      </c>
      <c r="S28" s="10">
        <v>329</v>
      </c>
      <c r="T28" s="6">
        <v>13.4592660186266</v>
      </c>
      <c r="U28" s="6">
        <v>14.889267134377899</v>
      </c>
      <c r="V28" s="10">
        <v>669</v>
      </c>
      <c r="W28" s="6">
        <v>360.60924009730797</v>
      </c>
      <c r="X28" s="6">
        <v>403.45581671624097</v>
      </c>
      <c r="Y28" s="6">
        <v>13.677811550152001</v>
      </c>
      <c r="Z28" s="6">
        <v>57.548579970104598</v>
      </c>
      <c r="AA28" s="7">
        <v>284</v>
      </c>
      <c r="AB28" s="7">
        <v>14.038201117497501</v>
      </c>
      <c r="AC28" s="7">
        <v>15.3817359728698</v>
      </c>
      <c r="AD28" s="13">
        <v>281</v>
      </c>
      <c r="AE28" s="6">
        <v>14.038201117497501</v>
      </c>
      <c r="AF28" s="13">
        <v>281</v>
      </c>
      <c r="AG28" s="6">
        <v>15.2276013134097</v>
      </c>
      <c r="AH28" s="13">
        <v>281</v>
      </c>
      <c r="AI28" s="6">
        <v>357.93480976786498</v>
      </c>
      <c r="AJ28" s="6">
        <v>1.32E-2</v>
      </c>
      <c r="AK28" s="6">
        <v>3.0000000000000001E-3</v>
      </c>
      <c r="AL28" s="33">
        <f t="shared" si="1"/>
        <v>284</v>
      </c>
      <c r="AM28" s="33">
        <f t="shared" si="2"/>
        <v>14.038201117497501</v>
      </c>
      <c r="AN28" s="29">
        <f t="shared" si="3"/>
        <v>1760</v>
      </c>
      <c r="AO28" s="29">
        <f t="shared" si="4"/>
        <v>3.64</v>
      </c>
      <c r="AP28" s="29">
        <f t="shared" si="5"/>
        <v>0.94</v>
      </c>
      <c r="AQ28" s="34">
        <f t="shared" si="6"/>
        <v>0.27472527472527469</v>
      </c>
    </row>
    <row r="29" spans="1:43" x14ac:dyDescent="0.75">
      <c r="A29" s="5" t="s">
        <v>62</v>
      </c>
      <c r="B29" s="22">
        <v>417</v>
      </c>
      <c r="C29" s="22">
        <v>3.32</v>
      </c>
      <c r="D29" s="22">
        <v>0.32</v>
      </c>
      <c r="E29" s="22">
        <v>5730</v>
      </c>
      <c r="F29" s="20">
        <v>19.7628458498024</v>
      </c>
      <c r="G29" s="22">
        <v>0.89080926031593199</v>
      </c>
      <c r="H29" s="18">
        <v>7.2599999999999998E-2</v>
      </c>
      <c r="I29" s="15">
        <v>6.4075836173669697E-3</v>
      </c>
      <c r="J29" s="24">
        <v>0.51131000000000004</v>
      </c>
      <c r="K29" s="18">
        <v>0.496</v>
      </c>
      <c r="L29" s="15">
        <v>2.9969477806595101E-2</v>
      </c>
      <c r="M29" s="18">
        <v>5.0599999999999999E-2</v>
      </c>
      <c r="N29" s="15">
        <v>2.2807923977425002E-3</v>
      </c>
      <c r="O29" s="24">
        <v>1.0659E-2</v>
      </c>
      <c r="P29" s="10">
        <v>318</v>
      </c>
      <c r="Q29" s="6">
        <v>14.0926154130903</v>
      </c>
      <c r="R29" s="6">
        <v>15.742853701236699</v>
      </c>
      <c r="S29" s="10">
        <v>407</v>
      </c>
      <c r="T29" s="6">
        <v>19.773266715844699</v>
      </c>
      <c r="U29" s="6">
        <v>21.186517407508799</v>
      </c>
      <c r="V29" s="10">
        <v>920</v>
      </c>
      <c r="W29" s="6">
        <v>233.84963576624099</v>
      </c>
      <c r="X29" s="6">
        <v>237.05770422392899</v>
      </c>
      <c r="Y29" s="6">
        <v>21.867321867321898</v>
      </c>
      <c r="Z29" s="6">
        <v>65.434782608695699</v>
      </c>
      <c r="AA29" s="7" t="s">
        <v>35</v>
      </c>
      <c r="AB29" s="7" t="s">
        <v>35</v>
      </c>
      <c r="AC29" s="7" t="s">
        <v>35</v>
      </c>
      <c r="AD29" s="13">
        <v>311</v>
      </c>
      <c r="AE29" s="6">
        <v>14.574045738272901</v>
      </c>
      <c r="AF29" s="13">
        <v>310</v>
      </c>
      <c r="AG29" s="6">
        <v>16.537444682173</v>
      </c>
      <c r="AH29" s="13">
        <v>317</v>
      </c>
      <c r="AI29" s="6">
        <v>203.32536523514099</v>
      </c>
      <c r="AJ29" s="6">
        <v>2.5999999999999999E-2</v>
      </c>
      <c r="AK29" s="6">
        <v>0.01</v>
      </c>
      <c r="AL29" s="33" t="str">
        <f t="shared" si="1"/>
        <v>Discordant</v>
      </c>
      <c r="AM29" s="33" t="str">
        <f t="shared" si="2"/>
        <v>Discordant</v>
      </c>
      <c r="AN29" s="29">
        <f t="shared" si="3"/>
        <v>417</v>
      </c>
      <c r="AO29" s="29">
        <f t="shared" si="4"/>
        <v>3.32</v>
      </c>
      <c r="AP29" s="29">
        <f t="shared" si="5"/>
        <v>0.32</v>
      </c>
      <c r="AQ29" s="34">
        <f t="shared" si="6"/>
        <v>0.30120481927710846</v>
      </c>
    </row>
    <row r="30" spans="1:43" x14ac:dyDescent="0.75">
      <c r="A30" s="5" t="s">
        <v>63</v>
      </c>
      <c r="B30" s="22">
        <v>222</v>
      </c>
      <c r="C30" s="22">
        <v>42</v>
      </c>
      <c r="D30" s="22">
        <v>18</v>
      </c>
      <c r="E30" s="22">
        <v>4660</v>
      </c>
      <c r="F30" s="20">
        <v>10.0300902708124</v>
      </c>
      <c r="G30" s="22">
        <v>0.66610998187076798</v>
      </c>
      <c r="H30" s="18">
        <v>5.8799999999999998E-2</v>
      </c>
      <c r="I30" s="15">
        <v>4.39771460590835E-3</v>
      </c>
      <c r="J30" s="24">
        <v>0.50249999999999995</v>
      </c>
      <c r="K30" s="18">
        <v>0.79900000000000004</v>
      </c>
      <c r="L30" s="15">
        <v>5.10856264031282E-2</v>
      </c>
      <c r="M30" s="18">
        <v>9.9699999999999997E-2</v>
      </c>
      <c r="N30" s="15">
        <v>6.6211931696938103E-3</v>
      </c>
      <c r="O30" s="24">
        <v>0.88053000000000003</v>
      </c>
      <c r="P30" s="10">
        <v>611</v>
      </c>
      <c r="Q30" s="6">
        <v>38.566472282536402</v>
      </c>
      <c r="R30" s="6">
        <v>40.765579821278202</v>
      </c>
      <c r="S30" s="10">
        <v>592</v>
      </c>
      <c r="T30" s="6">
        <v>28.066753269881101</v>
      </c>
      <c r="U30" s="6">
        <v>29.8599547294613</v>
      </c>
      <c r="V30" s="10">
        <v>540</v>
      </c>
      <c r="W30" s="6">
        <v>153.38533079920799</v>
      </c>
      <c r="X30" s="6">
        <v>155.09000682107501</v>
      </c>
      <c r="Y30" s="6">
        <v>-3.2094594594594499</v>
      </c>
      <c r="Z30" s="6">
        <v>-13.1481481481482</v>
      </c>
      <c r="AA30" s="7">
        <v>611</v>
      </c>
      <c r="AB30" s="7">
        <v>38.566472282536402</v>
      </c>
      <c r="AC30" s="7">
        <v>40.765579821278202</v>
      </c>
      <c r="AD30" s="13">
        <v>610</v>
      </c>
      <c r="AE30" s="6">
        <v>39.1186373014149</v>
      </c>
      <c r="AF30" s="13">
        <v>584</v>
      </c>
      <c r="AG30" s="6">
        <v>33.833469214852599</v>
      </c>
      <c r="AH30" s="13">
        <v>477</v>
      </c>
      <c r="AI30" s="6">
        <v>143.131885701204</v>
      </c>
      <c r="AJ30" s="6">
        <v>3.3E-3</v>
      </c>
      <c r="AK30" s="6">
        <v>3.0999999999999999E-3</v>
      </c>
      <c r="AL30" s="33">
        <f t="shared" si="1"/>
        <v>611</v>
      </c>
      <c r="AM30" s="33">
        <f t="shared" si="2"/>
        <v>38.566472282536402</v>
      </c>
      <c r="AN30" s="29">
        <f t="shared" si="3"/>
        <v>222</v>
      </c>
      <c r="AO30" s="29">
        <f t="shared" si="4"/>
        <v>42</v>
      </c>
      <c r="AP30" s="29">
        <f t="shared" si="5"/>
        <v>18</v>
      </c>
      <c r="AQ30" s="34">
        <f t="shared" si="6"/>
        <v>2.3809523809523808E-2</v>
      </c>
    </row>
    <row r="31" spans="1:43" x14ac:dyDescent="0.75">
      <c r="A31" s="5" t="s">
        <v>64</v>
      </c>
      <c r="B31" s="22">
        <v>1580</v>
      </c>
      <c r="C31" s="22">
        <v>5.8</v>
      </c>
      <c r="D31" s="22">
        <v>0.63</v>
      </c>
      <c r="E31" s="22">
        <v>25300</v>
      </c>
      <c r="F31" s="20">
        <v>16.7224080267559</v>
      </c>
      <c r="G31" s="22">
        <v>0.99206894493032105</v>
      </c>
      <c r="H31" s="18">
        <v>6.54E-2</v>
      </c>
      <c r="I31" s="15">
        <v>2.2493271313986001E-3</v>
      </c>
      <c r="J31" s="24">
        <v>0.89226000000000005</v>
      </c>
      <c r="K31" s="18">
        <v>0.52900000000000003</v>
      </c>
      <c r="L31" s="15">
        <v>2.4793592418203399E-2</v>
      </c>
      <c r="M31" s="18">
        <v>5.9799999999999999E-2</v>
      </c>
      <c r="N31" s="15">
        <v>3.5476782298286299E-3</v>
      </c>
      <c r="O31" s="24">
        <v>0.89449000000000001</v>
      </c>
      <c r="P31" s="10">
        <v>374</v>
      </c>
      <c r="Q31" s="6">
        <v>21.567766012121901</v>
      </c>
      <c r="R31" s="6">
        <v>23.0813110239237</v>
      </c>
      <c r="S31" s="10">
        <v>430</v>
      </c>
      <c r="T31" s="6">
        <v>16.4933709034371</v>
      </c>
      <c r="U31" s="6">
        <v>18.3047814334852</v>
      </c>
      <c r="V31" s="10">
        <v>768</v>
      </c>
      <c r="W31" s="6">
        <v>301.55117503873299</v>
      </c>
      <c r="X31" s="6">
        <v>351.07077171407798</v>
      </c>
      <c r="Y31" s="6">
        <v>13.023255813953501</v>
      </c>
      <c r="Z31" s="6">
        <v>51.3020833333333</v>
      </c>
      <c r="AA31" s="7">
        <v>374</v>
      </c>
      <c r="AB31" s="7">
        <v>21.567766012121901</v>
      </c>
      <c r="AC31" s="7">
        <v>23.0813110239237</v>
      </c>
      <c r="AD31" s="13">
        <v>370</v>
      </c>
      <c r="AE31" s="6">
        <v>22.105825719788001</v>
      </c>
      <c r="AF31" s="13">
        <v>368</v>
      </c>
      <c r="AG31" s="6">
        <v>22.575036738803899</v>
      </c>
      <c r="AH31" s="13">
        <v>360</v>
      </c>
      <c r="AI31" s="6">
        <v>295.99499686183998</v>
      </c>
      <c r="AJ31" s="6">
        <v>1.4999999999999999E-2</v>
      </c>
      <c r="AK31" s="6">
        <v>4.5999999999999999E-3</v>
      </c>
      <c r="AL31" s="33">
        <f t="shared" si="1"/>
        <v>374</v>
      </c>
      <c r="AM31" s="33">
        <f t="shared" si="2"/>
        <v>21.567766012121901</v>
      </c>
      <c r="AN31" s="29">
        <f t="shared" si="3"/>
        <v>1580</v>
      </c>
      <c r="AO31" s="29">
        <f t="shared" si="4"/>
        <v>5.8</v>
      </c>
      <c r="AP31" s="29">
        <f t="shared" si="5"/>
        <v>0.63</v>
      </c>
      <c r="AQ31" s="34">
        <f t="shared" si="6"/>
        <v>0.17241379310344829</v>
      </c>
    </row>
    <row r="32" spans="1:43" x14ac:dyDescent="0.75">
      <c r="A32" s="5" t="s">
        <v>65</v>
      </c>
      <c r="B32" s="22">
        <v>367</v>
      </c>
      <c r="C32" s="22">
        <v>1.87</v>
      </c>
      <c r="D32" s="22">
        <v>0.17</v>
      </c>
      <c r="E32" s="22">
        <v>18550</v>
      </c>
      <c r="F32" s="20">
        <v>5.7471264367816097</v>
      </c>
      <c r="G32" s="22">
        <v>0.29195393689486299</v>
      </c>
      <c r="H32" s="18">
        <v>7.4800000000000005E-2</v>
      </c>
      <c r="I32" s="15">
        <v>2.3365918808329498E-3</v>
      </c>
      <c r="J32" s="24">
        <v>0.67635000000000001</v>
      </c>
      <c r="K32" s="18">
        <v>1.782</v>
      </c>
      <c r="L32" s="15">
        <v>8.4356943401239504E-2</v>
      </c>
      <c r="M32" s="18">
        <v>0.17399999999999999</v>
      </c>
      <c r="N32" s="15">
        <v>8.8391973934288694E-3</v>
      </c>
      <c r="O32" s="24">
        <v>0.87758999999999998</v>
      </c>
      <c r="P32" s="10">
        <v>1032</v>
      </c>
      <c r="Q32" s="6">
        <v>48.590689425255</v>
      </c>
      <c r="R32" s="6">
        <v>53.172376349939803</v>
      </c>
      <c r="S32" s="10">
        <v>1035</v>
      </c>
      <c r="T32" s="6">
        <v>30.8121336807625</v>
      </c>
      <c r="U32" s="6">
        <v>34.138677644786497</v>
      </c>
      <c r="V32" s="10">
        <v>1053</v>
      </c>
      <c r="W32" s="6">
        <v>63.086392038247901</v>
      </c>
      <c r="X32" s="6">
        <v>67.214020981636807</v>
      </c>
      <c r="Y32" s="6">
        <v>0.28985507246376602</v>
      </c>
      <c r="Z32" s="6">
        <v>1.99430199430199</v>
      </c>
      <c r="AA32" s="7">
        <v>1032</v>
      </c>
      <c r="AB32" s="7">
        <v>48.590689425255</v>
      </c>
      <c r="AC32" s="7">
        <v>53.172376349939803</v>
      </c>
      <c r="AD32" s="13">
        <v>1026</v>
      </c>
      <c r="AE32" s="6">
        <v>49.608659514459703</v>
      </c>
      <c r="AF32" s="13">
        <v>991</v>
      </c>
      <c r="AG32" s="6">
        <v>37.600167312941302</v>
      </c>
      <c r="AH32" s="13">
        <v>921</v>
      </c>
      <c r="AI32" s="6">
        <v>54.331435287534198</v>
      </c>
      <c r="AJ32" s="6">
        <v>6.1999999999999998E-3</v>
      </c>
      <c r="AK32" s="6">
        <v>3.3999999999999998E-3</v>
      </c>
      <c r="AL32" s="33">
        <f t="shared" si="1"/>
        <v>1032</v>
      </c>
      <c r="AM32" s="33">
        <f t="shared" si="2"/>
        <v>48.590689425255</v>
      </c>
      <c r="AN32" s="29">
        <f t="shared" si="3"/>
        <v>367</v>
      </c>
      <c r="AO32" s="29">
        <f t="shared" si="4"/>
        <v>1.87</v>
      </c>
      <c r="AP32" s="29">
        <f t="shared" si="5"/>
        <v>0.17</v>
      </c>
      <c r="AQ32" s="34">
        <f t="shared" si="6"/>
        <v>0.53475935828876997</v>
      </c>
    </row>
    <row r="33" spans="1:43" x14ac:dyDescent="0.75">
      <c r="A33" s="5" t="s">
        <v>66</v>
      </c>
      <c r="B33" s="22">
        <v>514</v>
      </c>
      <c r="C33" s="22">
        <v>1.87</v>
      </c>
      <c r="D33" s="22">
        <v>0.14000000000000001</v>
      </c>
      <c r="E33" s="22">
        <v>1590</v>
      </c>
      <c r="F33" s="20">
        <v>64.516129032258107</v>
      </c>
      <c r="G33" s="22">
        <v>3.1335912432592998</v>
      </c>
      <c r="H33" s="18">
        <v>5.3400000000000003E-2</v>
      </c>
      <c r="I33" s="15">
        <v>8.8163471325126107E-3</v>
      </c>
      <c r="J33" s="24">
        <v>0.32684000000000002</v>
      </c>
      <c r="K33" s="18">
        <v>0.1134</v>
      </c>
      <c r="L33" s="15">
        <v>6.4380844200740096E-3</v>
      </c>
      <c r="M33" s="18">
        <v>1.55E-2</v>
      </c>
      <c r="N33" s="15">
        <v>7.5284529619304799E-4</v>
      </c>
      <c r="O33" s="24">
        <v>0.48903000000000002</v>
      </c>
      <c r="P33" s="10">
        <v>99.4</v>
      </c>
      <c r="Q33" s="6">
        <v>4.9047468976950697</v>
      </c>
      <c r="R33" s="6">
        <v>5.38529798167409</v>
      </c>
      <c r="S33" s="10">
        <v>108.9</v>
      </c>
      <c r="T33" s="6">
        <v>5.8380396269396604</v>
      </c>
      <c r="U33" s="6">
        <v>6.2885068930810402</v>
      </c>
      <c r="V33" s="10">
        <v>310</v>
      </c>
      <c r="W33" s="6">
        <v>306.209586640937</v>
      </c>
      <c r="X33" s="6">
        <v>306.91138076756499</v>
      </c>
      <c r="Y33" s="6">
        <v>8.7235996326905401</v>
      </c>
      <c r="Z33" s="6">
        <v>67.935483870967701</v>
      </c>
      <c r="AA33" s="7">
        <v>99.4</v>
      </c>
      <c r="AB33" s="7">
        <v>4.9047468976950697</v>
      </c>
      <c r="AC33" s="7">
        <v>5.38529798167409</v>
      </c>
      <c r="AD33" s="13">
        <v>98.8</v>
      </c>
      <c r="AE33" s="6">
        <v>5.0056150601548897</v>
      </c>
      <c r="AF33" s="13">
        <v>98.8</v>
      </c>
      <c r="AG33" s="6">
        <v>5.5089905323677701</v>
      </c>
      <c r="AH33" s="13">
        <v>98.2</v>
      </c>
      <c r="AI33" s="6">
        <v>294.05740737280098</v>
      </c>
      <c r="AJ33" s="6">
        <v>7.1000000000000004E-3</v>
      </c>
      <c r="AK33" s="6">
        <v>4.5999999999999999E-3</v>
      </c>
      <c r="AL33" s="33">
        <f t="shared" si="1"/>
        <v>99.4</v>
      </c>
      <c r="AM33" s="33">
        <f t="shared" si="2"/>
        <v>4.9047468976950697</v>
      </c>
      <c r="AN33" s="29">
        <f t="shared" si="3"/>
        <v>514</v>
      </c>
      <c r="AO33" s="29">
        <f t="shared" si="4"/>
        <v>1.87</v>
      </c>
      <c r="AP33" s="29">
        <f t="shared" si="5"/>
        <v>0.14000000000000001</v>
      </c>
      <c r="AQ33" s="34">
        <f t="shared" si="6"/>
        <v>0.53475935828876997</v>
      </c>
    </row>
    <row r="34" spans="1:43" x14ac:dyDescent="0.75">
      <c r="A34" s="5" t="s">
        <v>67</v>
      </c>
      <c r="B34" s="22">
        <v>247</v>
      </c>
      <c r="C34" s="22">
        <v>1.45</v>
      </c>
      <c r="D34" s="22">
        <v>0.13</v>
      </c>
      <c r="E34" s="22">
        <v>740</v>
      </c>
      <c r="F34" s="20">
        <v>67.658998646819995</v>
      </c>
      <c r="G34" s="22">
        <v>3.1217466933188298</v>
      </c>
      <c r="H34" s="18">
        <v>5.1700000000000003E-2</v>
      </c>
      <c r="I34" s="15">
        <v>1.5149002115884699E-2</v>
      </c>
      <c r="J34" s="24">
        <v>0.28708</v>
      </c>
      <c r="K34" s="18">
        <v>0.1023</v>
      </c>
      <c r="L34" s="15">
        <v>5.2558871991320198E-3</v>
      </c>
      <c r="M34" s="18">
        <v>1.478E-2</v>
      </c>
      <c r="N34" s="15">
        <v>6.81940570360789E-4</v>
      </c>
      <c r="O34" s="24">
        <v>0.59162999999999999</v>
      </c>
      <c r="P34" s="10">
        <v>94.6</v>
      </c>
      <c r="Q34" s="6">
        <v>4.33675225713991</v>
      </c>
      <c r="R34" s="6">
        <v>4.8280397904148202</v>
      </c>
      <c r="S34" s="10">
        <v>98.8</v>
      </c>
      <c r="T34" s="6">
        <v>4.8400085369086803</v>
      </c>
      <c r="U34" s="6">
        <v>5.2878365953484296</v>
      </c>
      <c r="V34" s="10">
        <v>250</v>
      </c>
      <c r="W34" s="6">
        <v>929.34388898937004</v>
      </c>
      <c r="X34" s="6">
        <v>930.04043653690599</v>
      </c>
      <c r="Y34" s="6">
        <v>4.25101214574899</v>
      </c>
      <c r="Z34" s="6">
        <v>62.16</v>
      </c>
      <c r="AA34" s="7">
        <v>94.6</v>
      </c>
      <c r="AB34" s="7">
        <v>4.33675225713991</v>
      </c>
      <c r="AC34" s="7">
        <v>4.8280397904148202</v>
      </c>
      <c r="AD34" s="13">
        <v>94.1</v>
      </c>
      <c r="AE34" s="6">
        <v>4.3850781224292996</v>
      </c>
      <c r="AF34" s="13">
        <v>94.1</v>
      </c>
      <c r="AG34" s="6">
        <v>4.7954908651095298</v>
      </c>
      <c r="AH34" s="13">
        <v>92.8</v>
      </c>
      <c r="AI34" s="6">
        <v>925.41021626729696</v>
      </c>
      <c r="AJ34" s="6">
        <v>5.1999999999999998E-3</v>
      </c>
      <c r="AK34" s="6">
        <v>4.1999999999999997E-3</v>
      </c>
      <c r="AL34" s="33">
        <f t="shared" si="1"/>
        <v>94.6</v>
      </c>
      <c r="AM34" s="33">
        <f t="shared" si="2"/>
        <v>4.33675225713991</v>
      </c>
      <c r="AN34" s="29">
        <f t="shared" si="3"/>
        <v>247</v>
      </c>
      <c r="AO34" s="29">
        <f t="shared" si="4"/>
        <v>1.45</v>
      </c>
      <c r="AP34" s="29">
        <f t="shared" si="5"/>
        <v>0.13</v>
      </c>
      <c r="AQ34" s="34">
        <f t="shared" si="6"/>
        <v>0.68965517241379315</v>
      </c>
    </row>
    <row r="35" spans="1:43" x14ac:dyDescent="0.75">
      <c r="A35" s="5" t="s">
        <v>68</v>
      </c>
      <c r="B35" s="22">
        <v>221</v>
      </c>
      <c r="C35" s="22">
        <v>1.1850000000000001</v>
      </c>
      <c r="D35" s="22">
        <v>6.7000000000000004E-2</v>
      </c>
      <c r="E35" s="22">
        <v>4030</v>
      </c>
      <c r="F35" s="20">
        <v>20.161290322580601</v>
      </c>
      <c r="G35" s="22">
        <v>0.75786733349075397</v>
      </c>
      <c r="H35" s="18">
        <v>9.0700000000000003E-2</v>
      </c>
      <c r="I35" s="15">
        <v>7.4142641049242796E-3</v>
      </c>
      <c r="J35" s="24">
        <v>-9.1790999999999998E-2</v>
      </c>
      <c r="K35" s="18">
        <v>0.63200000000000001</v>
      </c>
      <c r="L35" s="15">
        <v>3.3411186749350799E-2</v>
      </c>
      <c r="M35" s="18">
        <v>4.9599999999999998E-2</v>
      </c>
      <c r="N35" s="15">
        <v>1.86447489916061E-3</v>
      </c>
      <c r="O35" s="24">
        <v>0.77839000000000003</v>
      </c>
      <c r="P35" s="10">
        <v>312</v>
      </c>
      <c r="Q35" s="6">
        <v>11.3384955858123</v>
      </c>
      <c r="R35" s="6">
        <v>13.2650089479749</v>
      </c>
      <c r="S35" s="10">
        <v>495</v>
      </c>
      <c r="T35" s="6">
        <v>20.555516695682901</v>
      </c>
      <c r="U35" s="6">
        <v>22.3942134442681</v>
      </c>
      <c r="V35" s="10">
        <v>1426</v>
      </c>
      <c r="W35" s="6">
        <v>119.612457781233</v>
      </c>
      <c r="X35" s="6">
        <v>120.66861705250599</v>
      </c>
      <c r="Y35" s="6">
        <v>36.969696969696997</v>
      </c>
      <c r="Z35" s="6">
        <v>78.120617110799401</v>
      </c>
      <c r="AA35" s="7" t="s">
        <v>35</v>
      </c>
      <c r="AB35" s="7" t="s">
        <v>35</v>
      </c>
      <c r="AC35" s="7" t="s">
        <v>35</v>
      </c>
      <c r="AD35" s="13">
        <v>297</v>
      </c>
      <c r="AE35" s="6">
        <v>11.3384955858123</v>
      </c>
      <c r="AF35" s="13">
        <v>299</v>
      </c>
      <c r="AG35" s="6">
        <v>15.5921860759323</v>
      </c>
      <c r="AH35" s="13">
        <v>312</v>
      </c>
      <c r="AI35" s="6">
        <v>109.694845168163</v>
      </c>
      <c r="AJ35" s="6">
        <v>4.8500000000000001E-2</v>
      </c>
      <c r="AK35" s="6">
        <v>4.7999999999999996E-3</v>
      </c>
      <c r="AL35" s="33" t="str">
        <f t="shared" si="1"/>
        <v>Discordant</v>
      </c>
      <c r="AM35" s="33" t="str">
        <f t="shared" si="2"/>
        <v>Discordant</v>
      </c>
      <c r="AN35" s="29">
        <f t="shared" si="3"/>
        <v>221</v>
      </c>
      <c r="AO35" s="29">
        <f t="shared" si="4"/>
        <v>1.1850000000000001</v>
      </c>
      <c r="AP35" s="29">
        <f t="shared" si="5"/>
        <v>6.7000000000000004E-2</v>
      </c>
      <c r="AQ35" s="34">
        <f t="shared" si="6"/>
        <v>0.8438818565400843</v>
      </c>
    </row>
    <row r="36" spans="1:43" x14ac:dyDescent="0.75">
      <c r="A36" s="5" t="s">
        <v>69</v>
      </c>
      <c r="B36" s="22">
        <v>536</v>
      </c>
      <c r="C36" s="22">
        <v>5.14</v>
      </c>
      <c r="D36" s="22">
        <v>0.51</v>
      </c>
      <c r="E36" s="22">
        <v>10900</v>
      </c>
      <c r="F36" s="20">
        <v>21.9298245614035</v>
      </c>
      <c r="G36" s="22">
        <v>1.07902738661964</v>
      </c>
      <c r="H36" s="18">
        <v>0.1116</v>
      </c>
      <c r="I36" s="15">
        <v>5.4191964224393797E-3</v>
      </c>
      <c r="J36" s="24">
        <v>0.84923000000000004</v>
      </c>
      <c r="K36" s="18">
        <v>0.69</v>
      </c>
      <c r="L36" s="15">
        <v>2.8902776683218299E-2</v>
      </c>
      <c r="M36" s="18">
        <v>4.5600000000000002E-2</v>
      </c>
      <c r="N36" s="15">
        <v>2.2436863866414098E-3</v>
      </c>
      <c r="O36" s="24">
        <v>0.56632000000000005</v>
      </c>
      <c r="P36" s="10">
        <v>287</v>
      </c>
      <c r="Q36" s="6">
        <v>13.586785610341201</v>
      </c>
      <c r="R36" s="6">
        <v>14.999003287175</v>
      </c>
      <c r="S36" s="10">
        <v>532</v>
      </c>
      <c r="T36" s="6">
        <v>17.159785664677599</v>
      </c>
      <c r="U36" s="6">
        <v>19.550944623674901</v>
      </c>
      <c r="V36" s="10">
        <v>1804</v>
      </c>
      <c r="W36" s="6">
        <v>65.069914848784506</v>
      </c>
      <c r="X36" s="6">
        <v>65.785300569509104</v>
      </c>
      <c r="Y36" s="6">
        <v>46.052631578947398</v>
      </c>
      <c r="Z36" s="6">
        <v>84.090909090909093</v>
      </c>
      <c r="AA36" s="7" t="s">
        <v>35</v>
      </c>
      <c r="AB36" s="7" t="s">
        <v>35</v>
      </c>
      <c r="AC36" s="7" t="s">
        <v>35</v>
      </c>
      <c r="AD36" s="13">
        <v>267</v>
      </c>
      <c r="AE36" s="6">
        <v>14.085515369391899</v>
      </c>
      <c r="AF36" s="13">
        <v>269</v>
      </c>
      <c r="AG36" s="6">
        <v>18.579188466068</v>
      </c>
      <c r="AH36" s="13">
        <v>287</v>
      </c>
      <c r="AI36" s="6">
        <v>32.544090376412001</v>
      </c>
      <c r="AJ36" s="6">
        <v>7.6100000000000001E-2</v>
      </c>
      <c r="AK36" s="6">
        <v>8.0999999999999996E-3</v>
      </c>
      <c r="AL36" s="33" t="str">
        <f t="shared" si="1"/>
        <v>Discordant</v>
      </c>
      <c r="AM36" s="33" t="str">
        <f t="shared" si="2"/>
        <v>Discordant</v>
      </c>
      <c r="AN36" s="29">
        <f t="shared" si="3"/>
        <v>536</v>
      </c>
      <c r="AO36" s="29">
        <f t="shared" si="4"/>
        <v>5.14</v>
      </c>
      <c r="AP36" s="29">
        <f t="shared" si="5"/>
        <v>0.51</v>
      </c>
      <c r="AQ36" s="34">
        <f t="shared" si="6"/>
        <v>0.19455252918287938</v>
      </c>
    </row>
    <row r="37" spans="1:43" x14ac:dyDescent="0.75">
      <c r="A37" s="5" t="s">
        <v>70</v>
      </c>
      <c r="B37" s="22">
        <v>900</v>
      </c>
      <c r="C37" s="22">
        <v>2.34</v>
      </c>
      <c r="D37" s="22">
        <v>0.24</v>
      </c>
      <c r="E37" s="22">
        <v>8360</v>
      </c>
      <c r="F37" s="20">
        <v>25.4452926208651</v>
      </c>
      <c r="G37" s="22">
        <v>1.1008114647822</v>
      </c>
      <c r="H37" s="18">
        <v>5.8500000000000003E-2</v>
      </c>
      <c r="I37" s="15">
        <v>2.9315388251298599E-3</v>
      </c>
      <c r="J37" s="24">
        <v>0.24076</v>
      </c>
      <c r="K37" s="18">
        <v>0.311</v>
      </c>
      <c r="L37" s="15">
        <v>1.46277552960117E-2</v>
      </c>
      <c r="M37" s="18">
        <v>3.9300000000000002E-2</v>
      </c>
      <c r="N37" s="15">
        <v>1.70019229924147E-3</v>
      </c>
      <c r="O37" s="24">
        <v>0.67391000000000001</v>
      </c>
      <c r="P37" s="10">
        <v>249</v>
      </c>
      <c r="Q37" s="6">
        <v>10.533924660301199</v>
      </c>
      <c r="R37" s="6">
        <v>11.8875320316869</v>
      </c>
      <c r="S37" s="10">
        <v>274</v>
      </c>
      <c r="T37" s="6">
        <v>11.1707694232593</v>
      </c>
      <c r="U37" s="6">
        <v>12.4265929986495</v>
      </c>
      <c r="V37" s="10">
        <v>535</v>
      </c>
      <c r="W37" s="6">
        <v>4766.9031931029103</v>
      </c>
      <c r="X37" s="6">
        <v>4921.6866064792703</v>
      </c>
      <c r="Y37" s="6">
        <v>9.1240875912408796</v>
      </c>
      <c r="Z37" s="6">
        <v>53.4579439252336</v>
      </c>
      <c r="AA37" s="7">
        <v>249</v>
      </c>
      <c r="AB37" s="7">
        <v>10.533924660301199</v>
      </c>
      <c r="AC37" s="7">
        <v>11.8875320316869</v>
      </c>
      <c r="AD37" s="13">
        <v>246</v>
      </c>
      <c r="AE37" s="6">
        <v>10.533924660301199</v>
      </c>
      <c r="AF37" s="13">
        <v>246</v>
      </c>
      <c r="AG37" s="6">
        <v>11.580634244618199</v>
      </c>
      <c r="AH37" s="13">
        <v>242</v>
      </c>
      <c r="AI37" s="6">
        <v>4766.6392948716702</v>
      </c>
      <c r="AJ37" s="6">
        <v>9.7000000000000003E-3</v>
      </c>
      <c r="AK37" s="6">
        <v>3.0000000000000001E-3</v>
      </c>
      <c r="AL37" s="33">
        <f t="shared" si="1"/>
        <v>249</v>
      </c>
      <c r="AM37" s="33">
        <f t="shared" si="2"/>
        <v>10.533924660301199</v>
      </c>
      <c r="AN37" s="29">
        <f t="shared" si="3"/>
        <v>900</v>
      </c>
      <c r="AO37" s="29">
        <f t="shared" si="4"/>
        <v>2.34</v>
      </c>
      <c r="AP37" s="29">
        <f t="shared" si="5"/>
        <v>0.24</v>
      </c>
      <c r="AQ37" s="34">
        <f t="shared" si="6"/>
        <v>0.42735042735042739</v>
      </c>
    </row>
    <row r="38" spans="1:43" x14ac:dyDescent="0.75">
      <c r="A38" s="5" t="s">
        <v>71</v>
      </c>
      <c r="B38" s="22">
        <v>160.5</v>
      </c>
      <c r="C38" s="22">
        <v>1.9379999999999999</v>
      </c>
      <c r="D38" s="22">
        <v>8.5999999999999993E-2</v>
      </c>
      <c r="E38" s="22">
        <v>3010</v>
      </c>
      <c r="F38" s="20">
        <v>20.449897750511202</v>
      </c>
      <c r="G38" s="22">
        <v>0.98193680505006697</v>
      </c>
      <c r="H38" s="18">
        <v>0.104</v>
      </c>
      <c r="I38" s="15">
        <v>1.32594060968193E-2</v>
      </c>
      <c r="J38" s="24">
        <v>-0.45102999999999999</v>
      </c>
      <c r="K38" s="18">
        <v>0.65200000000000002</v>
      </c>
      <c r="L38" s="15">
        <v>5.0629046998733697E-2</v>
      </c>
      <c r="M38" s="18">
        <v>4.8899999999999999E-2</v>
      </c>
      <c r="N38" s="15">
        <v>2.3480171076037701E-3</v>
      </c>
      <c r="O38" s="24">
        <v>0.70189999999999997</v>
      </c>
      <c r="P38" s="10">
        <v>308</v>
      </c>
      <c r="Q38" s="6">
        <v>14.404924145159701</v>
      </c>
      <c r="R38" s="6">
        <v>15.9258876803208</v>
      </c>
      <c r="S38" s="10">
        <v>530</v>
      </c>
      <c r="T38" s="6">
        <v>43.256527738065998</v>
      </c>
      <c r="U38" s="6">
        <v>44.194493358947398</v>
      </c>
      <c r="V38" s="10">
        <v>1670</v>
      </c>
      <c r="W38" s="6">
        <v>169.879130566003</v>
      </c>
      <c r="X38" s="6">
        <v>170.306275080213</v>
      </c>
      <c r="Y38" s="6">
        <v>41.8867924528302</v>
      </c>
      <c r="Z38" s="6">
        <v>81.556886227544894</v>
      </c>
      <c r="AA38" s="7" t="s">
        <v>35</v>
      </c>
      <c r="AB38" s="7" t="s">
        <v>35</v>
      </c>
      <c r="AC38" s="7" t="s">
        <v>35</v>
      </c>
      <c r="AD38" s="13">
        <v>284</v>
      </c>
      <c r="AE38" s="6">
        <v>12.5209360523806</v>
      </c>
      <c r="AF38" s="13">
        <v>287</v>
      </c>
      <c r="AG38" s="6">
        <v>17.0943906575833</v>
      </c>
      <c r="AH38" s="13">
        <v>308</v>
      </c>
      <c r="AI38" s="6">
        <v>104.596233210671</v>
      </c>
      <c r="AJ38" s="6">
        <v>6.6000000000000003E-2</v>
      </c>
      <c r="AK38" s="6">
        <v>1.7000000000000001E-2</v>
      </c>
      <c r="AL38" s="33" t="str">
        <f t="shared" si="1"/>
        <v>Discordant</v>
      </c>
      <c r="AM38" s="33" t="str">
        <f t="shared" si="2"/>
        <v>Discordant</v>
      </c>
      <c r="AN38" s="29">
        <f t="shared" si="3"/>
        <v>160.5</v>
      </c>
      <c r="AO38" s="29">
        <f t="shared" si="4"/>
        <v>1.9379999999999999</v>
      </c>
      <c r="AP38" s="29">
        <f t="shared" si="5"/>
        <v>8.5999999999999993E-2</v>
      </c>
      <c r="AQ38" s="34">
        <f t="shared" si="6"/>
        <v>0.51599587203302377</v>
      </c>
    </row>
    <row r="39" spans="1:43" x14ac:dyDescent="0.75">
      <c r="A39" s="5" t="s">
        <v>72</v>
      </c>
      <c r="B39" s="22">
        <v>857</v>
      </c>
      <c r="C39" s="22">
        <v>2.798</v>
      </c>
      <c r="D39" s="22">
        <v>7.2999999999999995E-2</v>
      </c>
      <c r="E39" s="22">
        <v>12800</v>
      </c>
      <c r="F39" s="20">
        <v>15.7232704402516</v>
      </c>
      <c r="G39" s="22">
        <v>0.49404569896027101</v>
      </c>
      <c r="H39" s="18">
        <v>5.9200000000000003E-2</v>
      </c>
      <c r="I39" s="15">
        <v>2.0304410001710299E-3</v>
      </c>
      <c r="J39" s="24">
        <v>-7.4687000000000003E-2</v>
      </c>
      <c r="K39" s="18">
        <v>0.52100000000000002</v>
      </c>
      <c r="L39" s="15">
        <v>2.0983618015013399E-2</v>
      </c>
      <c r="M39" s="18">
        <v>6.3600000000000004E-2</v>
      </c>
      <c r="N39" s="15">
        <v>1.9983950904663402E-3</v>
      </c>
      <c r="O39" s="24">
        <v>0.69013000000000002</v>
      </c>
      <c r="P39" s="10">
        <v>397.5</v>
      </c>
      <c r="Q39" s="6">
        <v>12.1159900644847</v>
      </c>
      <c r="R39" s="6">
        <v>14.9228620897831</v>
      </c>
      <c r="S39" s="10">
        <v>425</v>
      </c>
      <c r="T39" s="6">
        <v>13.9039909075818</v>
      </c>
      <c r="U39" s="6">
        <v>15.972084421273101</v>
      </c>
      <c r="V39" s="10">
        <v>568</v>
      </c>
      <c r="W39" s="6">
        <v>113.23874749734701</v>
      </c>
      <c r="X39" s="6">
        <v>119.816683446154</v>
      </c>
      <c r="Y39" s="6">
        <v>6.4705882352941204</v>
      </c>
      <c r="Z39" s="6">
        <v>30.017605633802798</v>
      </c>
      <c r="AA39" s="7">
        <v>397.5</v>
      </c>
      <c r="AB39" s="7">
        <v>12.1159900644847</v>
      </c>
      <c r="AC39" s="7">
        <v>14.9228620897831</v>
      </c>
      <c r="AD39" s="13">
        <v>395.2</v>
      </c>
      <c r="AE39" s="6">
        <v>12.1422833619831</v>
      </c>
      <c r="AF39" s="13">
        <v>395.4</v>
      </c>
      <c r="AG39" s="6">
        <v>13.3068810454636</v>
      </c>
      <c r="AH39" s="13">
        <v>398.8</v>
      </c>
      <c r="AI39" s="6">
        <v>109.51030570119001</v>
      </c>
      <c r="AJ39" s="6">
        <v>6.0000000000000001E-3</v>
      </c>
      <c r="AK39" s="6">
        <v>1.6999999999999999E-3</v>
      </c>
      <c r="AL39" s="33">
        <f t="shared" si="1"/>
        <v>397.5</v>
      </c>
      <c r="AM39" s="33">
        <f t="shared" si="2"/>
        <v>12.1159900644847</v>
      </c>
      <c r="AN39" s="29">
        <f t="shared" si="3"/>
        <v>857</v>
      </c>
      <c r="AO39" s="29">
        <f t="shared" si="4"/>
        <v>2.798</v>
      </c>
      <c r="AP39" s="29">
        <f t="shared" si="5"/>
        <v>7.2999999999999995E-2</v>
      </c>
      <c r="AQ39" s="34">
        <f t="shared" si="6"/>
        <v>0.35739814152966404</v>
      </c>
    </row>
    <row r="40" spans="1:43" x14ac:dyDescent="0.75">
      <c r="A40" s="5" t="s">
        <v>73</v>
      </c>
      <c r="B40" s="22">
        <v>1195</v>
      </c>
      <c r="C40" s="22">
        <v>0.76500000000000001</v>
      </c>
      <c r="D40" s="22">
        <v>7.2999999999999995E-2</v>
      </c>
      <c r="E40" s="22">
        <v>12740</v>
      </c>
      <c r="F40" s="20">
        <v>33.8983050847458</v>
      </c>
      <c r="G40" s="22">
        <v>1.37555313849939</v>
      </c>
      <c r="H40" s="18">
        <v>8.3400000000000002E-2</v>
      </c>
      <c r="I40" s="15">
        <v>2.9925214112042102E-3</v>
      </c>
      <c r="J40" s="24">
        <v>0.3584</v>
      </c>
      <c r="K40" s="18">
        <v>0.34300000000000003</v>
      </c>
      <c r="L40" s="15">
        <v>1.54792772764105E-2</v>
      </c>
      <c r="M40" s="18">
        <v>2.9499999999999998E-2</v>
      </c>
      <c r="N40" s="15">
        <v>1.1970751187791E-3</v>
      </c>
      <c r="O40" s="24">
        <v>0.63053000000000003</v>
      </c>
      <c r="P40" s="10">
        <v>187.5</v>
      </c>
      <c r="Q40" s="6">
        <v>7.5104016775695097</v>
      </c>
      <c r="R40" s="6">
        <v>8.5926722096166301</v>
      </c>
      <c r="S40" s="10">
        <v>299</v>
      </c>
      <c r="T40" s="6">
        <v>11.6659316336626</v>
      </c>
      <c r="U40" s="6">
        <v>13.0553769490225</v>
      </c>
      <c r="V40" s="10">
        <v>1272</v>
      </c>
      <c r="W40" s="6">
        <v>38.4685230481942</v>
      </c>
      <c r="X40" s="6">
        <v>39.176386742514602</v>
      </c>
      <c r="Y40" s="6">
        <v>37.290969899665498</v>
      </c>
      <c r="Z40" s="6">
        <v>85.259433962264197</v>
      </c>
      <c r="AA40" s="7" t="s">
        <v>35</v>
      </c>
      <c r="AB40" s="7" t="s">
        <v>35</v>
      </c>
      <c r="AC40" s="7" t="s">
        <v>35</v>
      </c>
      <c r="AD40" s="13">
        <v>179.4</v>
      </c>
      <c r="AE40" s="6">
        <v>7.5104016775695097</v>
      </c>
      <c r="AF40" s="13">
        <v>180</v>
      </c>
      <c r="AG40" s="6">
        <v>10.5483212352151</v>
      </c>
      <c r="AH40" s="13">
        <v>187.5</v>
      </c>
      <c r="AI40" s="6">
        <v>21.469871576454601</v>
      </c>
      <c r="AJ40" s="6">
        <v>4.3099999999999999E-2</v>
      </c>
      <c r="AK40" s="6">
        <v>3.0999999999999999E-3</v>
      </c>
      <c r="AL40" s="33" t="str">
        <f t="shared" si="1"/>
        <v>Discordant</v>
      </c>
      <c r="AM40" s="33" t="str">
        <f t="shared" si="2"/>
        <v>Discordant</v>
      </c>
      <c r="AN40" s="29">
        <f t="shared" si="3"/>
        <v>1195</v>
      </c>
      <c r="AO40" s="29">
        <f t="shared" si="4"/>
        <v>0.76500000000000001</v>
      </c>
      <c r="AP40" s="29">
        <f t="shared" si="5"/>
        <v>7.2999999999999995E-2</v>
      </c>
      <c r="AQ40" s="34">
        <f t="shared" si="6"/>
        <v>1.3071895424836601</v>
      </c>
    </row>
    <row r="41" spans="1:43" x14ac:dyDescent="0.75">
      <c r="A41" s="5" t="s">
        <v>74</v>
      </c>
      <c r="B41" s="22">
        <v>197</v>
      </c>
      <c r="C41" s="22">
        <v>3.02</v>
      </c>
      <c r="D41" s="22">
        <v>0.35</v>
      </c>
      <c r="E41" s="22">
        <v>36300</v>
      </c>
      <c r="F41" s="20">
        <v>2.8490028490028498</v>
      </c>
      <c r="G41" s="22">
        <v>0.12416926461073501</v>
      </c>
      <c r="H41" s="18">
        <v>0.12759999999999999</v>
      </c>
      <c r="I41" s="15">
        <v>2.6047021429718201E-3</v>
      </c>
      <c r="J41" s="24">
        <v>0.66102000000000005</v>
      </c>
      <c r="K41" s="18">
        <v>6.22</v>
      </c>
      <c r="L41" s="15">
        <v>0.284540489210234</v>
      </c>
      <c r="M41" s="18">
        <v>0.35099999999999998</v>
      </c>
      <c r="N41" s="15">
        <v>1.5297777569307201E-2</v>
      </c>
      <c r="O41" s="24">
        <v>0.87492999999999999</v>
      </c>
      <c r="P41" s="10">
        <v>1936</v>
      </c>
      <c r="Q41" s="6">
        <v>74.084510419593997</v>
      </c>
      <c r="R41" s="6">
        <v>83.193869012344294</v>
      </c>
      <c r="S41" s="10">
        <v>2002</v>
      </c>
      <c r="T41" s="6">
        <v>39.941495724825899</v>
      </c>
      <c r="U41" s="6">
        <v>44.566228743379298</v>
      </c>
      <c r="V41" s="10">
        <v>2060</v>
      </c>
      <c r="W41" s="6">
        <v>36.684364736691002</v>
      </c>
      <c r="X41" s="6">
        <v>42.095029181771402</v>
      </c>
      <c r="Y41" s="6">
        <v>3.2967032967033001</v>
      </c>
      <c r="Z41" s="6">
        <v>6.01941747572815</v>
      </c>
      <c r="AA41" s="7">
        <v>2060</v>
      </c>
      <c r="AB41" s="7">
        <v>36.684364736691002</v>
      </c>
      <c r="AC41" s="7">
        <v>42.095029181771402</v>
      </c>
      <c r="AD41" s="13">
        <v>1910</v>
      </c>
      <c r="AE41" s="6">
        <v>77.410836993995503</v>
      </c>
      <c r="AF41" s="13">
        <v>1890</v>
      </c>
      <c r="AG41" s="6">
        <v>60.268367165008598</v>
      </c>
      <c r="AH41" s="13">
        <v>1872</v>
      </c>
      <c r="AI41" s="6">
        <v>50.362273738728</v>
      </c>
      <c r="AJ41" s="6">
        <v>1.3899999999999999E-2</v>
      </c>
      <c r="AK41" s="6">
        <v>6.1999999999999998E-3</v>
      </c>
      <c r="AL41" s="33">
        <f t="shared" si="1"/>
        <v>2060</v>
      </c>
      <c r="AM41" s="33">
        <f t="shared" si="2"/>
        <v>36.684364736691002</v>
      </c>
      <c r="AN41" s="29">
        <f t="shared" si="3"/>
        <v>197</v>
      </c>
      <c r="AO41" s="29">
        <f t="shared" si="4"/>
        <v>3.02</v>
      </c>
      <c r="AP41" s="29">
        <f t="shared" si="5"/>
        <v>0.35</v>
      </c>
      <c r="AQ41" s="34">
        <f t="shared" si="6"/>
        <v>0.33112582781456956</v>
      </c>
    </row>
    <row r="42" spans="1:43" x14ac:dyDescent="0.75">
      <c r="A42" s="5" t="s">
        <v>75</v>
      </c>
      <c r="B42" s="22">
        <v>414</v>
      </c>
      <c r="C42" s="22">
        <v>2.57</v>
      </c>
      <c r="D42" s="22">
        <v>0.2</v>
      </c>
      <c r="E42" s="22">
        <v>4330</v>
      </c>
      <c r="F42" s="20">
        <v>18.083182640144699</v>
      </c>
      <c r="G42" s="22">
        <v>0.81985822698916899</v>
      </c>
      <c r="H42" s="18">
        <v>5.1200000000000002E-2</v>
      </c>
      <c r="I42" s="15">
        <v>4.03454297630872E-3</v>
      </c>
      <c r="J42" s="24">
        <v>0.54532000000000003</v>
      </c>
      <c r="K42" s="18">
        <v>0.38800000000000001</v>
      </c>
      <c r="L42" s="15">
        <v>1.8265169038363602E-2</v>
      </c>
      <c r="M42" s="18">
        <v>5.5300000000000002E-2</v>
      </c>
      <c r="N42" s="15">
        <v>2.50720024537331E-3</v>
      </c>
      <c r="O42" s="24">
        <v>0.67154999999999998</v>
      </c>
      <c r="P42" s="10">
        <v>347</v>
      </c>
      <c r="Q42" s="6">
        <v>15.056291451013401</v>
      </c>
      <c r="R42" s="6">
        <v>16.881238829810101</v>
      </c>
      <c r="S42" s="10">
        <v>332</v>
      </c>
      <c r="T42" s="6">
        <v>13.513572968644899</v>
      </c>
      <c r="U42" s="6">
        <v>14.9588046833583</v>
      </c>
      <c r="V42" s="10">
        <v>240</v>
      </c>
      <c r="W42" s="6">
        <v>147.133204342369</v>
      </c>
      <c r="X42" s="6">
        <v>148.56877077957401</v>
      </c>
      <c r="Y42" s="6">
        <v>-4.5180722891566196</v>
      </c>
      <c r="Z42" s="6">
        <v>-44.5833333333333</v>
      </c>
      <c r="AA42" s="7">
        <v>347</v>
      </c>
      <c r="AB42" s="7">
        <v>15.056291451013401</v>
      </c>
      <c r="AC42" s="7">
        <v>16.881238829810101</v>
      </c>
      <c r="AD42" s="13">
        <v>347</v>
      </c>
      <c r="AE42" s="6">
        <v>15.5318676358595</v>
      </c>
      <c r="AF42" s="13">
        <v>338</v>
      </c>
      <c r="AG42" s="6">
        <v>14.817005580713399</v>
      </c>
      <c r="AH42" s="13">
        <v>275</v>
      </c>
      <c r="AI42" s="6">
        <v>136.069760858368</v>
      </c>
      <c r="AJ42" s="6">
        <v>-6.9999999999999999E-4</v>
      </c>
      <c r="AK42" s="6">
        <v>3.2000000000000002E-3</v>
      </c>
      <c r="AL42" s="33">
        <f t="shared" si="1"/>
        <v>347</v>
      </c>
      <c r="AM42" s="33">
        <f t="shared" si="2"/>
        <v>15.056291451013401</v>
      </c>
      <c r="AN42" s="29">
        <f t="shared" si="3"/>
        <v>414</v>
      </c>
      <c r="AO42" s="29">
        <f t="shared" si="4"/>
        <v>2.57</v>
      </c>
      <c r="AP42" s="29">
        <f t="shared" si="5"/>
        <v>0.2</v>
      </c>
      <c r="AQ42" s="34">
        <f t="shared" si="6"/>
        <v>0.38910505836575876</v>
      </c>
    </row>
    <row r="43" spans="1:43" x14ac:dyDescent="0.75">
      <c r="A43" s="5" t="s">
        <v>76</v>
      </c>
      <c r="B43" s="22">
        <v>968</v>
      </c>
      <c r="C43" s="22">
        <v>1.6919999999999999</v>
      </c>
      <c r="D43" s="22">
        <v>9.1999999999999998E-2</v>
      </c>
      <c r="E43" s="22">
        <v>10460</v>
      </c>
      <c r="F43" s="20">
        <v>20.491803278688501</v>
      </c>
      <c r="G43" s="22">
        <v>0.79292665095254</v>
      </c>
      <c r="H43" s="18">
        <v>5.3900000000000003E-2</v>
      </c>
      <c r="I43" s="15">
        <v>2.2455647396597E-3</v>
      </c>
      <c r="J43" s="24">
        <v>0.65742999999999996</v>
      </c>
      <c r="K43" s="18">
        <v>0.36199999999999999</v>
      </c>
      <c r="L43" s="15">
        <v>1.4636970314925101E-2</v>
      </c>
      <c r="M43" s="18">
        <v>4.8800000000000003E-2</v>
      </c>
      <c r="N43" s="15">
        <v>1.8883072436444201E-3</v>
      </c>
      <c r="O43" s="24">
        <v>0.71121999999999996</v>
      </c>
      <c r="P43" s="10">
        <v>307</v>
      </c>
      <c r="Q43" s="6">
        <v>11.644828455681299</v>
      </c>
      <c r="R43" s="6">
        <v>13.4742110668578</v>
      </c>
      <c r="S43" s="10">
        <v>313.3</v>
      </c>
      <c r="T43" s="6">
        <v>10.959353769951001</v>
      </c>
      <c r="U43" s="6">
        <v>12.542214763640199</v>
      </c>
      <c r="V43" s="10">
        <v>357</v>
      </c>
      <c r="W43" s="6">
        <v>109.178142868602</v>
      </c>
      <c r="X43" s="6">
        <v>113.42041096877</v>
      </c>
      <c r="Y43" s="6">
        <v>2.0108522183211099</v>
      </c>
      <c r="Z43" s="6">
        <v>14.005602240896399</v>
      </c>
      <c r="AA43" s="7">
        <v>307</v>
      </c>
      <c r="AB43" s="7">
        <v>11.644828455681299</v>
      </c>
      <c r="AC43" s="7">
        <v>13.4742110668578</v>
      </c>
      <c r="AD43" s="13">
        <v>306</v>
      </c>
      <c r="AE43" s="6">
        <v>11.644828455681299</v>
      </c>
      <c r="AF43" s="13">
        <v>302</v>
      </c>
      <c r="AG43" s="6">
        <v>11.955388118122199</v>
      </c>
      <c r="AH43" s="13">
        <v>278</v>
      </c>
      <c r="AI43" s="6">
        <v>101.127740409033</v>
      </c>
      <c r="AJ43" s="6">
        <v>3.0000000000000001E-3</v>
      </c>
      <c r="AK43" s="6">
        <v>2E-3</v>
      </c>
      <c r="AL43" s="33">
        <f t="shared" si="1"/>
        <v>307</v>
      </c>
      <c r="AM43" s="33">
        <f t="shared" si="2"/>
        <v>11.644828455681299</v>
      </c>
      <c r="AN43" s="29">
        <f t="shared" si="3"/>
        <v>968</v>
      </c>
      <c r="AO43" s="29">
        <f t="shared" si="4"/>
        <v>1.6919999999999999</v>
      </c>
      <c r="AP43" s="29">
        <f t="shared" si="5"/>
        <v>9.1999999999999998E-2</v>
      </c>
      <c r="AQ43" s="34">
        <f t="shared" si="6"/>
        <v>0.59101654846335694</v>
      </c>
    </row>
    <row r="44" spans="1:43" x14ac:dyDescent="0.75">
      <c r="A44" s="5" t="s">
        <v>77</v>
      </c>
      <c r="B44" s="22">
        <v>1063</v>
      </c>
      <c r="C44" s="22">
        <v>0.69699999999999995</v>
      </c>
      <c r="D44" s="22">
        <v>3.7999999999999999E-2</v>
      </c>
      <c r="E44" s="22">
        <v>8440</v>
      </c>
      <c r="F44" s="20">
        <v>26.809651474530799</v>
      </c>
      <c r="G44" s="22">
        <v>1.0358685499076501</v>
      </c>
      <c r="H44" s="18">
        <v>5.33E-2</v>
      </c>
      <c r="I44" s="15">
        <v>2.4058514920620899E-3</v>
      </c>
      <c r="J44" s="24">
        <v>0.78261999999999998</v>
      </c>
      <c r="K44" s="18">
        <v>0.27260000000000001</v>
      </c>
      <c r="L44" s="15">
        <v>1.04056811886584E-2</v>
      </c>
      <c r="M44" s="18">
        <v>3.73E-2</v>
      </c>
      <c r="N44" s="15">
        <v>1.4411935548010199E-3</v>
      </c>
      <c r="O44" s="24">
        <v>0.87051999999999996</v>
      </c>
      <c r="P44" s="10">
        <v>236</v>
      </c>
      <c r="Q44" s="6">
        <v>8.9799393439255102</v>
      </c>
      <c r="R44" s="6">
        <v>10.3963572959081</v>
      </c>
      <c r="S44" s="10">
        <v>244.7</v>
      </c>
      <c r="T44" s="6">
        <v>8.2962677801103606</v>
      </c>
      <c r="U44" s="6">
        <v>9.6431690426036702</v>
      </c>
      <c r="V44" s="10">
        <v>337</v>
      </c>
      <c r="W44" s="6">
        <v>166.84990795005501</v>
      </c>
      <c r="X44" s="6">
        <v>172.20101980024299</v>
      </c>
      <c r="Y44" s="6">
        <v>3.5553739272578602</v>
      </c>
      <c r="Z44" s="6">
        <v>29.970326409495598</v>
      </c>
      <c r="AA44" s="7">
        <v>236</v>
      </c>
      <c r="AB44" s="7">
        <v>8.9799393439255102</v>
      </c>
      <c r="AC44" s="7">
        <v>10.3963572959081</v>
      </c>
      <c r="AD44" s="13">
        <v>235</v>
      </c>
      <c r="AE44" s="6">
        <v>8.9799393439255102</v>
      </c>
      <c r="AF44" s="13">
        <v>233.5</v>
      </c>
      <c r="AG44" s="6">
        <v>9.6460846502245197</v>
      </c>
      <c r="AH44" s="13">
        <v>225</v>
      </c>
      <c r="AI44" s="6">
        <v>164.73396365941599</v>
      </c>
      <c r="AJ44" s="6">
        <v>3.5999999999999999E-3</v>
      </c>
      <c r="AK44" s="6">
        <v>1.1999999999999999E-3</v>
      </c>
      <c r="AL44" s="33">
        <f t="shared" si="1"/>
        <v>236</v>
      </c>
      <c r="AM44" s="33">
        <f t="shared" si="2"/>
        <v>8.9799393439255102</v>
      </c>
      <c r="AN44" s="29">
        <f t="shared" si="3"/>
        <v>1063</v>
      </c>
      <c r="AO44" s="29">
        <f t="shared" si="4"/>
        <v>0.69699999999999995</v>
      </c>
      <c r="AP44" s="29">
        <f t="shared" si="5"/>
        <v>3.7999999999999999E-2</v>
      </c>
      <c r="AQ44" s="34">
        <f t="shared" si="6"/>
        <v>1.4347202295552368</v>
      </c>
    </row>
    <row r="45" spans="1:43" x14ac:dyDescent="0.75">
      <c r="A45" s="5" t="s">
        <v>78</v>
      </c>
      <c r="B45" s="22">
        <v>326</v>
      </c>
      <c r="C45" s="22">
        <v>1.0900000000000001</v>
      </c>
      <c r="D45" s="22">
        <v>0.11</v>
      </c>
      <c r="E45" s="22">
        <v>6520</v>
      </c>
      <c r="F45" s="20">
        <v>11.2866817155756</v>
      </c>
      <c r="G45" s="22">
        <v>0.41068806501030702</v>
      </c>
      <c r="H45" s="18">
        <v>5.8999999999999997E-2</v>
      </c>
      <c r="I45" s="15">
        <v>3.3563020406498002E-3</v>
      </c>
      <c r="J45" s="24">
        <v>0.54125999999999996</v>
      </c>
      <c r="K45" s="18">
        <v>0.71899999999999997</v>
      </c>
      <c r="L45" s="15">
        <v>2.9122589599827602E-2</v>
      </c>
      <c r="M45" s="18">
        <v>8.8599999999999998E-2</v>
      </c>
      <c r="N45" s="15">
        <v>3.2238848828083102E-3</v>
      </c>
      <c r="O45" s="24">
        <v>0.62961999999999996</v>
      </c>
      <c r="P45" s="10">
        <v>547</v>
      </c>
      <c r="Q45" s="6">
        <v>19.2672265908122</v>
      </c>
      <c r="R45" s="6">
        <v>22.6235633047269</v>
      </c>
      <c r="S45" s="10">
        <v>549</v>
      </c>
      <c r="T45" s="6">
        <v>17.1482370912974</v>
      </c>
      <c r="U45" s="6">
        <v>19.651670259399999</v>
      </c>
      <c r="V45" s="10">
        <v>555</v>
      </c>
      <c r="W45" s="6">
        <v>127.11169062806</v>
      </c>
      <c r="X45" s="6">
        <v>129.613160209283</v>
      </c>
      <c r="Y45" s="6">
        <v>0.36429872495446602</v>
      </c>
      <c r="Z45" s="6">
        <v>1.44144144144144</v>
      </c>
      <c r="AA45" s="7">
        <v>547</v>
      </c>
      <c r="AB45" s="7">
        <v>19.2672265908122</v>
      </c>
      <c r="AC45" s="7">
        <v>22.6235633047269</v>
      </c>
      <c r="AD45" s="13">
        <v>545</v>
      </c>
      <c r="AE45" s="6">
        <v>19.2672265908122</v>
      </c>
      <c r="AF45" s="13">
        <v>530</v>
      </c>
      <c r="AG45" s="6">
        <v>18.1314929153489</v>
      </c>
      <c r="AH45" s="13">
        <v>463</v>
      </c>
      <c r="AI45" s="6">
        <v>121.291524412565</v>
      </c>
      <c r="AJ45" s="6">
        <v>3.3999999999999998E-3</v>
      </c>
      <c r="AK45" s="6">
        <v>2E-3</v>
      </c>
      <c r="AL45" s="33">
        <f t="shared" si="1"/>
        <v>547</v>
      </c>
      <c r="AM45" s="33">
        <f t="shared" si="2"/>
        <v>19.2672265908122</v>
      </c>
      <c r="AN45" s="29">
        <f t="shared" si="3"/>
        <v>326</v>
      </c>
      <c r="AO45" s="29">
        <f t="shared" si="4"/>
        <v>1.0900000000000001</v>
      </c>
      <c r="AP45" s="29">
        <f t="shared" si="5"/>
        <v>0.11</v>
      </c>
      <c r="AQ45" s="34">
        <f t="shared" si="6"/>
        <v>0.9174311926605504</v>
      </c>
    </row>
    <row r="46" spans="1:43" x14ac:dyDescent="0.75">
      <c r="A46" s="5" t="s">
        <v>79</v>
      </c>
      <c r="B46" s="22">
        <v>76.2</v>
      </c>
      <c r="C46" s="22">
        <v>1.83</v>
      </c>
      <c r="D46" s="22">
        <v>0.1</v>
      </c>
      <c r="E46" s="22">
        <v>3900</v>
      </c>
      <c r="F46" s="20">
        <v>6.0204695966285398</v>
      </c>
      <c r="G46" s="22">
        <v>0.22634586540430099</v>
      </c>
      <c r="H46" s="18">
        <v>7.4999999999999997E-2</v>
      </c>
      <c r="I46" s="15">
        <v>6.3042090579343802E-3</v>
      </c>
      <c r="J46" s="24">
        <v>-7.2605000000000003E-2</v>
      </c>
      <c r="K46" s="18">
        <v>1.72</v>
      </c>
      <c r="L46" s="15">
        <v>8.5755699519040302E-2</v>
      </c>
      <c r="M46" s="18">
        <v>0.1661</v>
      </c>
      <c r="N46" s="15">
        <v>6.2447036132709903E-3</v>
      </c>
      <c r="O46" s="24">
        <v>0.65339999999999998</v>
      </c>
      <c r="P46" s="10">
        <v>990</v>
      </c>
      <c r="Q46" s="6">
        <v>34.506330944466598</v>
      </c>
      <c r="R46" s="6">
        <v>40.265784687049901</v>
      </c>
      <c r="S46" s="10">
        <v>1011</v>
      </c>
      <c r="T46" s="6">
        <v>31.869491111355501</v>
      </c>
      <c r="U46" s="6">
        <v>35.0176258287552</v>
      </c>
      <c r="V46" s="10">
        <v>1050</v>
      </c>
      <c r="W46" s="6">
        <v>177.97143168537099</v>
      </c>
      <c r="X46" s="6">
        <v>179.59197027971501</v>
      </c>
      <c r="Y46" s="6">
        <v>2.07715133531158</v>
      </c>
      <c r="Z46" s="6">
        <v>5.7142857142857197</v>
      </c>
      <c r="AA46" s="7">
        <v>990</v>
      </c>
      <c r="AB46" s="7">
        <v>34.506330944466598</v>
      </c>
      <c r="AC46" s="7">
        <v>40.265784687049901</v>
      </c>
      <c r="AD46" s="13">
        <v>984</v>
      </c>
      <c r="AE46" s="6">
        <v>34.506330944466598</v>
      </c>
      <c r="AF46" s="13">
        <v>962</v>
      </c>
      <c r="AG46" s="6">
        <v>28.613291731235201</v>
      </c>
      <c r="AH46" s="13">
        <v>928</v>
      </c>
      <c r="AI46" s="6">
        <v>171.08105241709401</v>
      </c>
      <c r="AJ46" s="6">
        <v>6.7000000000000002E-3</v>
      </c>
      <c r="AK46" s="6">
        <v>3.0000000000000001E-3</v>
      </c>
      <c r="AL46" s="33">
        <f t="shared" si="1"/>
        <v>990</v>
      </c>
      <c r="AM46" s="33">
        <f t="shared" si="2"/>
        <v>34.506330944466598</v>
      </c>
      <c r="AN46" s="29">
        <f t="shared" si="3"/>
        <v>76.2</v>
      </c>
      <c r="AO46" s="29">
        <f t="shared" si="4"/>
        <v>1.83</v>
      </c>
      <c r="AP46" s="29">
        <f t="shared" si="5"/>
        <v>0.1</v>
      </c>
      <c r="AQ46" s="34">
        <f t="shared" si="6"/>
        <v>0.54644808743169393</v>
      </c>
    </row>
    <row r="47" spans="1:43" x14ac:dyDescent="0.75">
      <c r="A47" s="5" t="s">
        <v>80</v>
      </c>
      <c r="B47" s="22">
        <v>287</v>
      </c>
      <c r="C47" s="22">
        <v>1.48</v>
      </c>
      <c r="D47" s="22">
        <v>0.12</v>
      </c>
      <c r="E47" s="22">
        <v>2210</v>
      </c>
      <c r="F47" s="20">
        <v>69.108500345542495</v>
      </c>
      <c r="G47" s="22">
        <v>2.9608142264288899</v>
      </c>
      <c r="H47" s="18">
        <v>0.13100000000000001</v>
      </c>
      <c r="I47" s="15">
        <v>1.86433275215575E-2</v>
      </c>
      <c r="J47" s="24">
        <v>-6.1364000000000002E-2</v>
      </c>
      <c r="K47" s="18">
        <v>0.26300000000000001</v>
      </c>
      <c r="L47" s="15">
        <v>2.1602870758304301E-2</v>
      </c>
      <c r="M47" s="18">
        <v>1.447E-2</v>
      </c>
      <c r="N47" s="15">
        <v>6.19937947462484E-4</v>
      </c>
      <c r="O47" s="24">
        <v>0.53425999999999996</v>
      </c>
      <c r="P47" s="10">
        <v>92.6</v>
      </c>
      <c r="Q47" s="6">
        <v>3.9259512777307202</v>
      </c>
      <c r="R47" s="6">
        <v>4.44200233297759</v>
      </c>
      <c r="S47" s="10">
        <v>235</v>
      </c>
      <c r="T47" s="6">
        <v>16.967312666795198</v>
      </c>
      <c r="U47" s="6">
        <v>17.627355808208101</v>
      </c>
      <c r="V47" s="10">
        <v>2030</v>
      </c>
      <c r="W47" s="6">
        <v>123.814649955642</v>
      </c>
      <c r="X47" s="6">
        <v>123.82841263965101</v>
      </c>
      <c r="Y47" s="6">
        <v>60.595744680851098</v>
      </c>
      <c r="Z47" s="6">
        <v>95.438423645320199</v>
      </c>
      <c r="AA47" s="7" t="s">
        <v>35</v>
      </c>
      <c r="AB47" s="7" t="s">
        <v>35</v>
      </c>
      <c r="AC47" s="7" t="s">
        <v>35</v>
      </c>
      <c r="AD47" s="13">
        <v>82.7</v>
      </c>
      <c r="AE47" s="6">
        <v>3.79109791948395</v>
      </c>
      <c r="AF47" s="13">
        <v>83</v>
      </c>
      <c r="AG47" s="6">
        <v>7.9156414227015102</v>
      </c>
      <c r="AH47" s="13">
        <v>92.6</v>
      </c>
      <c r="AI47" s="6">
        <v>20.461218527695699</v>
      </c>
      <c r="AJ47" s="6">
        <v>0.108</v>
      </c>
      <c r="AK47" s="6">
        <v>1.9E-2</v>
      </c>
      <c r="AL47" s="33" t="str">
        <f t="shared" si="1"/>
        <v>Discordant</v>
      </c>
      <c r="AM47" s="33" t="str">
        <f t="shared" si="2"/>
        <v>Discordant</v>
      </c>
      <c r="AN47" s="29">
        <f t="shared" si="3"/>
        <v>287</v>
      </c>
      <c r="AO47" s="29">
        <f t="shared" si="4"/>
        <v>1.48</v>
      </c>
      <c r="AP47" s="29">
        <f t="shared" si="5"/>
        <v>0.12</v>
      </c>
      <c r="AQ47" s="34">
        <f t="shared" si="6"/>
        <v>0.67567567567567566</v>
      </c>
    </row>
    <row r="48" spans="1:43" x14ac:dyDescent="0.75">
      <c r="A48" s="5" t="s">
        <v>330</v>
      </c>
      <c r="B48" s="22">
        <v>466</v>
      </c>
      <c r="C48" s="22">
        <v>1.49</v>
      </c>
      <c r="D48" s="22">
        <v>0.11</v>
      </c>
      <c r="E48" s="22">
        <v>3660</v>
      </c>
      <c r="F48" s="20">
        <v>26.246719160104998</v>
      </c>
      <c r="G48" s="22">
        <v>1.1241394372392599</v>
      </c>
      <c r="H48" s="18">
        <v>5.6599999999999998E-2</v>
      </c>
      <c r="I48" s="15">
        <v>4.9580733015549602E-3</v>
      </c>
      <c r="J48" s="24">
        <v>0.71523000000000003</v>
      </c>
      <c r="K48" s="18">
        <v>0.29599999999999999</v>
      </c>
      <c r="L48" s="15">
        <v>1.23475746606367E-2</v>
      </c>
      <c r="M48" s="18">
        <v>3.8100000000000002E-2</v>
      </c>
      <c r="N48" s="15">
        <v>1.63181204849088E-3</v>
      </c>
      <c r="O48" s="24">
        <v>0.18859999999999999</v>
      </c>
      <c r="P48" s="10">
        <v>241</v>
      </c>
      <c r="Q48" s="6">
        <v>9.9428687366520592</v>
      </c>
      <c r="R48" s="6">
        <v>11.289435031197799</v>
      </c>
      <c r="S48" s="10">
        <v>266.3</v>
      </c>
      <c r="T48" s="6">
        <v>10.0849049337869</v>
      </c>
      <c r="U48" s="6">
        <v>11.3655077898295</v>
      </c>
      <c r="V48" s="10">
        <v>490</v>
      </c>
      <c r="W48" s="6">
        <v>1164.5971624167901</v>
      </c>
      <c r="X48" s="6">
        <v>1175.1318367364499</v>
      </c>
      <c r="Y48" s="6">
        <v>9.5005632745024506</v>
      </c>
      <c r="Z48" s="6">
        <v>50.816326530612201</v>
      </c>
      <c r="AA48" s="7">
        <v>241</v>
      </c>
      <c r="AB48" s="7">
        <v>9.9428687366520592</v>
      </c>
      <c r="AC48" s="7">
        <v>11.289435031197799</v>
      </c>
      <c r="AD48" s="13">
        <v>239</v>
      </c>
      <c r="AE48" s="6">
        <v>10.401232557456501</v>
      </c>
      <c r="AF48" s="13">
        <v>237</v>
      </c>
      <c r="AG48" s="6">
        <v>10.935921887226501</v>
      </c>
      <c r="AH48" s="13">
        <v>224</v>
      </c>
      <c r="AI48" s="6">
        <v>1162.68927865928</v>
      </c>
      <c r="AJ48" s="6">
        <v>7.7999999999999996E-3</v>
      </c>
      <c r="AK48" s="6">
        <v>3.2000000000000002E-3</v>
      </c>
      <c r="AL48" s="33">
        <f t="shared" si="1"/>
        <v>241</v>
      </c>
      <c r="AM48" s="33">
        <f t="shared" si="2"/>
        <v>9.9428687366520592</v>
      </c>
      <c r="AN48" s="29">
        <f t="shared" si="3"/>
        <v>466</v>
      </c>
      <c r="AO48" s="29">
        <f t="shared" si="4"/>
        <v>1.49</v>
      </c>
      <c r="AP48" s="29">
        <f t="shared" si="5"/>
        <v>0.11</v>
      </c>
      <c r="AQ48" s="34">
        <f t="shared" si="6"/>
        <v>0.67114093959731547</v>
      </c>
    </row>
    <row r="49" spans="1:43" x14ac:dyDescent="0.75">
      <c r="A49" s="5" t="s">
        <v>81</v>
      </c>
      <c r="B49" s="22">
        <v>553</v>
      </c>
      <c r="C49" s="22">
        <v>1.0609999999999999</v>
      </c>
      <c r="D49" s="22">
        <v>5.1999999999999998E-2</v>
      </c>
      <c r="E49" s="22">
        <v>14220</v>
      </c>
      <c r="F49" s="20">
        <v>9.5693779904306204</v>
      </c>
      <c r="G49" s="22">
        <v>0.37422463628215902</v>
      </c>
      <c r="H49" s="18">
        <v>6.1800000000000001E-2</v>
      </c>
      <c r="I49" s="15">
        <v>2.2811894515733502E-3</v>
      </c>
      <c r="J49" s="24">
        <v>0.72618000000000005</v>
      </c>
      <c r="K49" s="18">
        <v>0.88600000000000001</v>
      </c>
      <c r="L49" s="15">
        <v>3.45650849847065E-2</v>
      </c>
      <c r="M49" s="18">
        <v>0.1045</v>
      </c>
      <c r="N49" s="15">
        <v>4.0866265843602497E-3</v>
      </c>
      <c r="O49" s="24">
        <v>0.51714000000000004</v>
      </c>
      <c r="P49" s="10">
        <v>641</v>
      </c>
      <c r="Q49" s="6">
        <v>23.915551370118202</v>
      </c>
      <c r="R49" s="6">
        <v>27.603513543263499</v>
      </c>
      <c r="S49" s="10">
        <v>644</v>
      </c>
      <c r="T49" s="6">
        <v>18.757281285150199</v>
      </c>
      <c r="U49" s="6">
        <v>21.634468361554401</v>
      </c>
      <c r="V49" s="10">
        <v>653</v>
      </c>
      <c r="W49" s="6">
        <v>81.187124280555807</v>
      </c>
      <c r="X49" s="6">
        <v>84.9524278860425</v>
      </c>
      <c r="Y49" s="6">
        <v>0.46583850931676801</v>
      </c>
      <c r="Z49" s="6">
        <v>1.8376722817764199</v>
      </c>
      <c r="AA49" s="7">
        <v>641</v>
      </c>
      <c r="AB49" s="7">
        <v>23.915551370118202</v>
      </c>
      <c r="AC49" s="7">
        <v>27.603513543263499</v>
      </c>
      <c r="AD49" s="13">
        <v>638</v>
      </c>
      <c r="AE49" s="6">
        <v>24.340677832319301</v>
      </c>
      <c r="AF49" s="13">
        <v>616</v>
      </c>
      <c r="AG49" s="6">
        <v>20.331763357127802</v>
      </c>
      <c r="AH49" s="13">
        <v>536</v>
      </c>
      <c r="AI49" s="6">
        <v>69.758326735569099</v>
      </c>
      <c r="AJ49" s="6">
        <v>4.4999999999999997E-3</v>
      </c>
      <c r="AK49" s="6">
        <v>2.2000000000000001E-3</v>
      </c>
      <c r="AL49" s="33">
        <f t="shared" si="1"/>
        <v>641</v>
      </c>
      <c r="AM49" s="33">
        <f t="shared" si="2"/>
        <v>23.915551370118202</v>
      </c>
      <c r="AN49" s="29">
        <f t="shared" si="3"/>
        <v>553</v>
      </c>
      <c r="AO49" s="29">
        <f t="shared" si="4"/>
        <v>1.0609999999999999</v>
      </c>
      <c r="AP49" s="29">
        <f t="shared" si="5"/>
        <v>5.1999999999999998E-2</v>
      </c>
      <c r="AQ49" s="34">
        <f t="shared" si="6"/>
        <v>0.94250706880301605</v>
      </c>
    </row>
    <row r="50" spans="1:43" x14ac:dyDescent="0.75">
      <c r="A50" s="5" t="s">
        <v>331</v>
      </c>
      <c r="B50" s="22">
        <v>106.5</v>
      </c>
      <c r="C50" s="22">
        <v>0.96899999999999997</v>
      </c>
      <c r="D50" s="22">
        <v>5.5E-2</v>
      </c>
      <c r="E50" s="22">
        <v>1410</v>
      </c>
      <c r="F50" s="20">
        <v>28.901734104046199</v>
      </c>
      <c r="G50" s="22">
        <v>1.12218928551914</v>
      </c>
      <c r="H50" s="18">
        <v>9.2200000000000004E-2</v>
      </c>
      <c r="I50" s="15">
        <v>1.64476148565596E-2</v>
      </c>
      <c r="J50" s="24">
        <v>0.62871999999999995</v>
      </c>
      <c r="K50" s="18">
        <v>0.44800000000000001</v>
      </c>
      <c r="L50" s="15">
        <v>2.2754766533629699E-2</v>
      </c>
      <c r="M50" s="18">
        <v>3.4599999999999999E-2</v>
      </c>
      <c r="N50" s="15">
        <v>1.34344012505209E-3</v>
      </c>
      <c r="O50" s="24">
        <v>0.20041</v>
      </c>
      <c r="P50" s="10">
        <v>219.3</v>
      </c>
      <c r="Q50" s="6">
        <v>8.3100956770369905</v>
      </c>
      <c r="R50" s="6">
        <v>9.6330985308233696</v>
      </c>
      <c r="S50" s="10">
        <v>375</v>
      </c>
      <c r="T50" s="6">
        <v>15.9859251354205</v>
      </c>
      <c r="U50" s="6">
        <v>17.491636690670301</v>
      </c>
      <c r="V50" s="10">
        <v>1480</v>
      </c>
      <c r="W50" s="6">
        <v>141.39965479543599</v>
      </c>
      <c r="X50" s="6">
        <v>141.62542833109401</v>
      </c>
      <c r="Y50" s="6">
        <v>41.52</v>
      </c>
      <c r="Z50" s="6">
        <v>85.182432432432407</v>
      </c>
      <c r="AA50" s="7" t="s">
        <v>35</v>
      </c>
      <c r="AB50" s="7" t="s">
        <v>35</v>
      </c>
      <c r="AC50" s="7" t="s">
        <v>35</v>
      </c>
      <c r="AD50" s="13">
        <v>207.4</v>
      </c>
      <c r="AE50" s="6">
        <v>8.4350589898061106</v>
      </c>
      <c r="AF50" s="13">
        <v>208.4</v>
      </c>
      <c r="AG50" s="6">
        <v>12.4322183231822</v>
      </c>
      <c r="AH50" s="13">
        <v>219.3</v>
      </c>
      <c r="AI50" s="6">
        <v>124.54771413506</v>
      </c>
      <c r="AJ50" s="6">
        <v>5.3499999999999999E-2</v>
      </c>
      <c r="AK50" s="6">
        <v>5.8999999999999999E-3</v>
      </c>
      <c r="AL50" s="33" t="str">
        <f t="shared" si="1"/>
        <v>Discordant</v>
      </c>
      <c r="AM50" s="33" t="str">
        <f t="shared" si="2"/>
        <v>Discordant</v>
      </c>
      <c r="AN50" s="29">
        <f t="shared" si="3"/>
        <v>106.5</v>
      </c>
      <c r="AO50" s="29">
        <f t="shared" si="4"/>
        <v>0.96899999999999997</v>
      </c>
      <c r="AP50" s="29">
        <f t="shared" si="5"/>
        <v>5.5E-2</v>
      </c>
      <c r="AQ50" s="34">
        <f t="shared" si="6"/>
        <v>1.0319917440660475</v>
      </c>
    </row>
    <row r="51" spans="1:43" x14ac:dyDescent="0.75">
      <c r="A51" s="5" t="s">
        <v>332</v>
      </c>
      <c r="B51" s="22">
        <v>1520</v>
      </c>
      <c r="C51" s="22">
        <v>15.7</v>
      </c>
      <c r="D51" s="22">
        <v>2.1</v>
      </c>
      <c r="E51" s="22">
        <v>40800</v>
      </c>
      <c r="F51" s="20">
        <v>10.0200400801603</v>
      </c>
      <c r="G51" s="22">
        <v>0.40067565262202798</v>
      </c>
      <c r="H51" s="18">
        <v>6.5699999999999995E-2</v>
      </c>
      <c r="I51" s="15">
        <v>1.6371765227944899E-3</v>
      </c>
      <c r="J51" s="24">
        <v>0.59858999999999996</v>
      </c>
      <c r="K51" s="18">
        <v>0.90100000000000002</v>
      </c>
      <c r="L51" s="15">
        <v>3.7425301935989599E-2</v>
      </c>
      <c r="M51" s="18">
        <v>9.98E-2</v>
      </c>
      <c r="N51" s="15">
        <v>3.9907455271415001E-3</v>
      </c>
      <c r="O51" s="24">
        <v>0.59858</v>
      </c>
      <c r="P51" s="10">
        <v>613</v>
      </c>
      <c r="Q51" s="6">
        <v>23.407595209105299</v>
      </c>
      <c r="R51" s="6">
        <v>26.8829608529316</v>
      </c>
      <c r="S51" s="10">
        <v>651</v>
      </c>
      <c r="T51" s="6">
        <v>20.113834074619501</v>
      </c>
      <c r="U51" s="6">
        <v>22.866135197812699</v>
      </c>
      <c r="V51" s="10">
        <v>809</v>
      </c>
      <c r="W51" s="6">
        <v>52.498207481980799</v>
      </c>
      <c r="X51" s="6">
        <v>60.937351820428702</v>
      </c>
      <c r="Y51" s="6">
        <v>5.8371735791090602</v>
      </c>
      <c r="Z51" s="6">
        <v>24.227441285537701</v>
      </c>
      <c r="AA51" s="7">
        <v>613</v>
      </c>
      <c r="AB51" s="7">
        <v>23.407595209105299</v>
      </c>
      <c r="AC51" s="7">
        <v>26.8829608529316</v>
      </c>
      <c r="AD51" s="13">
        <v>608</v>
      </c>
      <c r="AE51" s="6">
        <v>23.841780836869699</v>
      </c>
      <c r="AF51" s="13">
        <v>600</v>
      </c>
      <c r="AG51" s="6">
        <v>21.932426249307699</v>
      </c>
      <c r="AH51" s="13">
        <v>588</v>
      </c>
      <c r="AI51" s="6">
        <v>37.533795289327003</v>
      </c>
      <c r="AJ51" s="6">
        <v>8.3000000000000001E-3</v>
      </c>
      <c r="AK51" s="6">
        <v>2.7000000000000001E-3</v>
      </c>
      <c r="AL51" s="33">
        <f t="shared" si="1"/>
        <v>613</v>
      </c>
      <c r="AM51" s="33">
        <f t="shared" si="2"/>
        <v>23.407595209105299</v>
      </c>
      <c r="AN51" s="29">
        <f t="shared" si="3"/>
        <v>1520</v>
      </c>
      <c r="AO51" s="29">
        <f t="shared" si="4"/>
        <v>15.7</v>
      </c>
      <c r="AP51" s="29">
        <f t="shared" si="5"/>
        <v>2.1</v>
      </c>
      <c r="AQ51" s="34">
        <f t="shared" si="6"/>
        <v>6.3694267515923567E-2</v>
      </c>
    </row>
    <row r="52" spans="1:43" x14ac:dyDescent="0.75">
      <c r="A52" s="5" t="s">
        <v>333</v>
      </c>
      <c r="B52" s="22">
        <v>486</v>
      </c>
      <c r="C52" s="22">
        <v>3.07</v>
      </c>
      <c r="D52" s="22">
        <v>0.17</v>
      </c>
      <c r="E52" s="22">
        <v>5170</v>
      </c>
      <c r="F52" s="20">
        <v>19.193857965451102</v>
      </c>
      <c r="G52" s="22">
        <v>0.81620481310691795</v>
      </c>
      <c r="H52" s="18">
        <v>5.2299999999999999E-2</v>
      </c>
      <c r="I52" s="15">
        <v>3.5400509471355201E-3</v>
      </c>
      <c r="J52" s="24">
        <v>0.63876999999999995</v>
      </c>
      <c r="K52" s="18">
        <v>0.373</v>
      </c>
      <c r="L52" s="15">
        <v>1.59486057384336E-2</v>
      </c>
      <c r="M52" s="18">
        <v>5.21E-2</v>
      </c>
      <c r="N52" s="15">
        <v>2.2155145067455501E-3</v>
      </c>
      <c r="O52" s="24">
        <v>0.71935000000000004</v>
      </c>
      <c r="P52" s="10">
        <v>327</v>
      </c>
      <c r="Q52" s="6">
        <v>13.3297012889577</v>
      </c>
      <c r="R52" s="6">
        <v>15.1568536532557</v>
      </c>
      <c r="S52" s="10">
        <v>322</v>
      </c>
      <c r="T52" s="6">
        <v>11.7620212724586</v>
      </c>
      <c r="U52" s="6">
        <v>13.312011969788401</v>
      </c>
      <c r="V52" s="10">
        <v>285</v>
      </c>
      <c r="W52" s="6">
        <v>143.68401615390599</v>
      </c>
      <c r="X52" s="6">
        <v>145.64145141675201</v>
      </c>
      <c r="Y52" s="6">
        <v>-1.55279503105589</v>
      </c>
      <c r="Z52" s="6">
        <v>-14.7368421052632</v>
      </c>
      <c r="AA52" s="7">
        <v>327</v>
      </c>
      <c r="AB52" s="7">
        <v>13.3297012889577</v>
      </c>
      <c r="AC52" s="7">
        <v>15.1568536532557</v>
      </c>
      <c r="AD52" s="13">
        <v>327</v>
      </c>
      <c r="AE52" s="6">
        <v>13.783683704033599</v>
      </c>
      <c r="AF52" s="13">
        <v>319</v>
      </c>
      <c r="AG52" s="6">
        <v>13.309287900326201</v>
      </c>
      <c r="AH52" s="13">
        <v>258</v>
      </c>
      <c r="AI52" s="6">
        <v>136.45677886465</v>
      </c>
      <c r="AJ52" s="6">
        <v>1.1000000000000001E-3</v>
      </c>
      <c r="AK52" s="6">
        <v>2.3999999999999998E-3</v>
      </c>
      <c r="AL52" s="33">
        <f t="shared" si="1"/>
        <v>327</v>
      </c>
      <c r="AM52" s="33">
        <f t="shared" si="2"/>
        <v>13.3297012889577</v>
      </c>
      <c r="AN52" s="29">
        <f t="shared" si="3"/>
        <v>486</v>
      </c>
      <c r="AO52" s="29">
        <f t="shared" si="4"/>
        <v>3.07</v>
      </c>
      <c r="AP52" s="29">
        <f t="shared" si="5"/>
        <v>0.17</v>
      </c>
      <c r="AQ52" s="34">
        <f t="shared" si="6"/>
        <v>0.32573289902280134</v>
      </c>
    </row>
    <row r="53" spans="1:43" x14ac:dyDescent="0.75">
      <c r="A53" s="5" t="s">
        <v>82</v>
      </c>
      <c r="B53" s="22">
        <v>535</v>
      </c>
      <c r="C53" s="22">
        <v>1.3140000000000001</v>
      </c>
      <c r="D53" s="22">
        <v>7.1999999999999995E-2</v>
      </c>
      <c r="E53" s="22">
        <v>4080</v>
      </c>
      <c r="F53" s="20">
        <v>25.974025974025999</v>
      </c>
      <c r="G53" s="22">
        <v>1.01724462823839</v>
      </c>
      <c r="H53" s="18">
        <v>5.04E-2</v>
      </c>
      <c r="I53" s="15">
        <v>4.02841439767819E-3</v>
      </c>
      <c r="J53" s="24">
        <v>0.59652000000000005</v>
      </c>
      <c r="K53" s="18">
        <v>0.26700000000000002</v>
      </c>
      <c r="L53" s="15">
        <v>1.11637370535139E-2</v>
      </c>
      <c r="M53" s="18">
        <v>3.85E-2</v>
      </c>
      <c r="N53" s="15">
        <v>1.50781085020635E-3</v>
      </c>
      <c r="O53" s="24">
        <v>0.67015000000000002</v>
      </c>
      <c r="P53" s="10">
        <v>243</v>
      </c>
      <c r="Q53" s="6">
        <v>9.54982255617543</v>
      </c>
      <c r="R53" s="6">
        <v>10.971363241872</v>
      </c>
      <c r="S53" s="10">
        <v>239.8</v>
      </c>
      <c r="T53" s="6">
        <v>8.9755176136414203</v>
      </c>
      <c r="U53" s="6">
        <v>10.1953607346605</v>
      </c>
      <c r="V53" s="10">
        <v>206</v>
      </c>
      <c r="W53" s="6">
        <v>166.27174715944699</v>
      </c>
      <c r="X53" s="6">
        <v>167.90786972575901</v>
      </c>
      <c r="Y53" s="6">
        <v>-1.3344453711426201</v>
      </c>
      <c r="Z53" s="6">
        <v>-17.961165048543702</v>
      </c>
      <c r="AA53" s="7">
        <v>243</v>
      </c>
      <c r="AB53" s="7">
        <v>9.54982255617543</v>
      </c>
      <c r="AC53" s="7">
        <v>10.971363241872</v>
      </c>
      <c r="AD53" s="13">
        <v>243</v>
      </c>
      <c r="AE53" s="6">
        <v>9.54982255617543</v>
      </c>
      <c r="AF53" s="13">
        <v>239</v>
      </c>
      <c r="AG53" s="6">
        <v>9.6637149395451196</v>
      </c>
      <c r="AH53" s="13">
        <v>196</v>
      </c>
      <c r="AI53" s="6">
        <v>159.90793883811699</v>
      </c>
      <c r="AJ53" s="6">
        <v>5.0000000000000001E-4</v>
      </c>
      <c r="AK53" s="6">
        <v>2.3E-3</v>
      </c>
      <c r="AL53" s="33">
        <f t="shared" si="1"/>
        <v>243</v>
      </c>
      <c r="AM53" s="33">
        <f t="shared" si="2"/>
        <v>9.54982255617543</v>
      </c>
      <c r="AN53" s="29">
        <f t="shared" si="3"/>
        <v>535</v>
      </c>
      <c r="AO53" s="29">
        <f t="shared" si="4"/>
        <v>1.3140000000000001</v>
      </c>
      <c r="AP53" s="29">
        <f t="shared" si="5"/>
        <v>7.1999999999999995E-2</v>
      </c>
      <c r="AQ53" s="34">
        <f t="shared" si="6"/>
        <v>0.76103500761035003</v>
      </c>
    </row>
    <row r="54" spans="1:43" x14ac:dyDescent="0.75">
      <c r="A54" s="5" t="s">
        <v>83</v>
      </c>
      <c r="B54" s="22">
        <v>471</v>
      </c>
      <c r="C54" s="22">
        <v>1.57</v>
      </c>
      <c r="D54" s="22">
        <v>0.12</v>
      </c>
      <c r="E54" s="22">
        <v>6260</v>
      </c>
      <c r="F54" s="20">
        <v>21.551724137931</v>
      </c>
      <c r="G54" s="22">
        <v>0.85410976751812195</v>
      </c>
      <c r="H54" s="18">
        <v>6.2399999999999997E-2</v>
      </c>
      <c r="I54" s="15">
        <v>3.7139389618585199E-3</v>
      </c>
      <c r="J54" s="24">
        <v>0.43955</v>
      </c>
      <c r="K54" s="18">
        <v>0.39900000000000002</v>
      </c>
      <c r="L54" s="15">
        <v>1.7401673051749798E-2</v>
      </c>
      <c r="M54" s="18">
        <v>4.6399999999999997E-2</v>
      </c>
      <c r="N54" s="15">
        <v>1.8388641650758199E-3</v>
      </c>
      <c r="O54" s="24">
        <v>0.68452999999999997</v>
      </c>
      <c r="P54" s="10">
        <v>293</v>
      </c>
      <c r="Q54" s="6">
        <v>11.3552311962264</v>
      </c>
      <c r="R54" s="6">
        <v>13.0642886698555</v>
      </c>
      <c r="S54" s="10">
        <v>340</v>
      </c>
      <c r="T54" s="6">
        <v>12.5077625998016</v>
      </c>
      <c r="U54" s="6">
        <v>14.1165849408111</v>
      </c>
      <c r="V54" s="10">
        <v>676</v>
      </c>
      <c r="W54" s="6">
        <v>1214.7371594070601</v>
      </c>
      <c r="X54" s="6">
        <v>1239.9823883874601</v>
      </c>
      <c r="Y54" s="6">
        <v>13.823529411764699</v>
      </c>
      <c r="Z54" s="6">
        <v>56.656804733727803</v>
      </c>
      <c r="AA54" s="7">
        <v>293</v>
      </c>
      <c r="AB54" s="7">
        <v>11.3552311962264</v>
      </c>
      <c r="AC54" s="7">
        <v>13.0642886698555</v>
      </c>
      <c r="AD54" s="13">
        <v>289</v>
      </c>
      <c r="AE54" s="6">
        <v>11.7903467090562</v>
      </c>
      <c r="AF54" s="13">
        <v>289</v>
      </c>
      <c r="AG54" s="6">
        <v>13.260472286196901</v>
      </c>
      <c r="AH54" s="13">
        <v>289</v>
      </c>
      <c r="AI54" s="6">
        <v>1213.7971850537201</v>
      </c>
      <c r="AJ54" s="6">
        <v>1.32E-2</v>
      </c>
      <c r="AK54" s="6">
        <v>3.2000000000000002E-3</v>
      </c>
      <c r="AL54" s="33">
        <f t="shared" si="1"/>
        <v>293</v>
      </c>
      <c r="AM54" s="33">
        <f t="shared" si="2"/>
        <v>11.3552311962264</v>
      </c>
      <c r="AN54" s="29">
        <f t="shared" si="3"/>
        <v>471</v>
      </c>
      <c r="AO54" s="29">
        <f t="shared" si="4"/>
        <v>1.57</v>
      </c>
      <c r="AP54" s="29">
        <f t="shared" si="5"/>
        <v>0.12</v>
      </c>
      <c r="AQ54" s="34">
        <f t="shared" si="6"/>
        <v>0.63694267515923564</v>
      </c>
    </row>
    <row r="55" spans="1:43" x14ac:dyDescent="0.75">
      <c r="A55" s="5" t="s">
        <v>84</v>
      </c>
      <c r="B55" s="22">
        <v>116.9</v>
      </c>
      <c r="C55" s="22">
        <v>1.53</v>
      </c>
      <c r="D55" s="22">
        <v>0.11</v>
      </c>
      <c r="E55" s="22">
        <v>5610</v>
      </c>
      <c r="F55" s="20">
        <v>6.20732464307883</v>
      </c>
      <c r="G55" s="22">
        <v>0.249453063501544</v>
      </c>
      <c r="H55" s="18">
        <v>7.6600000000000001E-2</v>
      </c>
      <c r="I55" s="15">
        <v>4.7888944002395604E-3</v>
      </c>
      <c r="J55" s="24">
        <v>0.36736999999999997</v>
      </c>
      <c r="K55" s="18">
        <v>1.702</v>
      </c>
      <c r="L55" s="15">
        <v>7.6275270566546899E-2</v>
      </c>
      <c r="M55" s="18">
        <v>0.16109999999999999</v>
      </c>
      <c r="N55" s="15">
        <v>6.4741077421989002E-3</v>
      </c>
      <c r="O55" s="24">
        <v>0.81906000000000001</v>
      </c>
      <c r="P55" s="10">
        <v>962</v>
      </c>
      <c r="Q55" s="6">
        <v>36.100102589406802</v>
      </c>
      <c r="R55" s="6">
        <v>41.374192015166003</v>
      </c>
      <c r="S55" s="10">
        <v>1006</v>
      </c>
      <c r="T55" s="6">
        <v>28.927893041083099</v>
      </c>
      <c r="U55" s="6">
        <v>32.338285279891402</v>
      </c>
      <c r="V55" s="10">
        <v>1104</v>
      </c>
      <c r="W55" s="6">
        <v>139.160390361297</v>
      </c>
      <c r="X55" s="6">
        <v>141.44908816158801</v>
      </c>
      <c r="Y55" s="6">
        <v>4.3737574552683904</v>
      </c>
      <c r="Z55" s="6">
        <v>12.8623188405797</v>
      </c>
      <c r="AA55" s="7">
        <v>962</v>
      </c>
      <c r="AB55" s="7">
        <v>36.100102589406802</v>
      </c>
      <c r="AC55" s="7">
        <v>41.374192015166003</v>
      </c>
      <c r="AD55" s="13">
        <v>956</v>
      </c>
      <c r="AE55" s="6">
        <v>36.978012479927798</v>
      </c>
      <c r="AF55" s="13">
        <v>950</v>
      </c>
      <c r="AG55" s="6">
        <v>33.134921092351199</v>
      </c>
      <c r="AH55" s="13">
        <v>938</v>
      </c>
      <c r="AI55" s="6">
        <v>136.88628581968501</v>
      </c>
      <c r="AJ55" s="6">
        <v>7.7999999999999996E-3</v>
      </c>
      <c r="AK55" s="6">
        <v>3.2000000000000002E-3</v>
      </c>
      <c r="AL55" s="33">
        <f t="shared" si="1"/>
        <v>962</v>
      </c>
      <c r="AM55" s="33">
        <f t="shared" si="2"/>
        <v>36.100102589406802</v>
      </c>
      <c r="AN55" s="29">
        <f t="shared" si="3"/>
        <v>116.9</v>
      </c>
      <c r="AO55" s="29">
        <f t="shared" si="4"/>
        <v>1.53</v>
      </c>
      <c r="AP55" s="29">
        <f t="shared" si="5"/>
        <v>0.11</v>
      </c>
      <c r="AQ55" s="34">
        <f t="shared" si="6"/>
        <v>0.65359477124183007</v>
      </c>
    </row>
    <row r="56" spans="1:43" x14ac:dyDescent="0.75">
      <c r="A56" s="5" t="s">
        <v>85</v>
      </c>
      <c r="B56" s="22">
        <v>501</v>
      </c>
      <c r="C56" s="22">
        <v>3.33</v>
      </c>
      <c r="D56" s="22">
        <v>0.23</v>
      </c>
      <c r="E56" s="22">
        <v>7410</v>
      </c>
      <c r="F56" s="20">
        <v>16.286644951140101</v>
      </c>
      <c r="G56" s="22">
        <v>0.65928647587600997</v>
      </c>
      <c r="H56" s="18">
        <v>5.5899999999999998E-2</v>
      </c>
      <c r="I56" s="15">
        <v>3.0729779664117299E-3</v>
      </c>
      <c r="J56" s="24">
        <v>0.49365999999999999</v>
      </c>
      <c r="K56" s="18">
        <v>0.47199999999999998</v>
      </c>
      <c r="L56" s="15">
        <v>2.2085252998324399E-2</v>
      </c>
      <c r="M56" s="18">
        <v>6.1400000000000003E-2</v>
      </c>
      <c r="N56" s="15">
        <v>2.4854836425935202E-3</v>
      </c>
      <c r="O56" s="24">
        <v>0.68213000000000001</v>
      </c>
      <c r="P56" s="10">
        <v>384</v>
      </c>
      <c r="Q56" s="6">
        <v>15.264846197988399</v>
      </c>
      <c r="R56" s="6">
        <v>17.436854709728099</v>
      </c>
      <c r="S56" s="10">
        <v>392</v>
      </c>
      <c r="T56" s="6">
        <v>15.0114848593518</v>
      </c>
      <c r="U56" s="6">
        <v>16.717895259925701</v>
      </c>
      <c r="V56" s="10">
        <v>432</v>
      </c>
      <c r="W56" s="6">
        <v>137.66986722901399</v>
      </c>
      <c r="X56" s="6">
        <v>140.759457107814</v>
      </c>
      <c r="Y56" s="6">
        <v>2.0408163265306198</v>
      </c>
      <c r="Z56" s="6">
        <v>11.1111111111111</v>
      </c>
      <c r="AA56" s="7">
        <v>384</v>
      </c>
      <c r="AB56" s="7">
        <v>15.264846197988399</v>
      </c>
      <c r="AC56" s="7">
        <v>17.436854709728099</v>
      </c>
      <c r="AD56" s="13">
        <v>383</v>
      </c>
      <c r="AE56" s="6">
        <v>15.264846197988399</v>
      </c>
      <c r="AF56" s="13">
        <v>376</v>
      </c>
      <c r="AG56" s="6">
        <v>15.416020163536</v>
      </c>
      <c r="AH56" s="13">
        <v>330</v>
      </c>
      <c r="AI56" s="6">
        <v>127.11452844916801</v>
      </c>
      <c r="AJ56" s="6">
        <v>3.7000000000000002E-3</v>
      </c>
      <c r="AK56" s="6">
        <v>2.8E-3</v>
      </c>
      <c r="AL56" s="33">
        <f t="shared" si="1"/>
        <v>384</v>
      </c>
      <c r="AM56" s="33">
        <f t="shared" si="2"/>
        <v>15.264846197988399</v>
      </c>
      <c r="AN56" s="29">
        <f t="shared" si="3"/>
        <v>501</v>
      </c>
      <c r="AO56" s="29">
        <f t="shared" si="4"/>
        <v>3.33</v>
      </c>
      <c r="AP56" s="29">
        <f t="shared" si="5"/>
        <v>0.23</v>
      </c>
      <c r="AQ56" s="34">
        <f t="shared" si="6"/>
        <v>0.3003003003003003</v>
      </c>
    </row>
    <row r="57" spans="1:43" x14ac:dyDescent="0.75">
      <c r="A57" s="5" t="s">
        <v>86</v>
      </c>
      <c r="B57" s="22">
        <v>656</v>
      </c>
      <c r="C57" s="22">
        <v>9.59</v>
      </c>
      <c r="D57" s="22">
        <v>0.68</v>
      </c>
      <c r="E57" s="22">
        <v>16500</v>
      </c>
      <c r="F57" s="20">
        <v>10.7296137339056</v>
      </c>
      <c r="G57" s="22">
        <v>0.41947249949954002</v>
      </c>
      <c r="H57" s="18">
        <v>6.3700000000000007E-2</v>
      </c>
      <c r="I57" s="15">
        <v>1.9827448028793102E-3</v>
      </c>
      <c r="J57" s="24">
        <v>0.22695000000000001</v>
      </c>
      <c r="K57" s="18">
        <v>0.83</v>
      </c>
      <c r="L57" s="15">
        <v>3.9573103239447703E-2</v>
      </c>
      <c r="M57" s="18">
        <v>9.3200000000000005E-2</v>
      </c>
      <c r="N57" s="15">
        <v>3.6436388040528801E-3</v>
      </c>
      <c r="O57" s="24">
        <v>0.71038999999999997</v>
      </c>
      <c r="P57" s="10">
        <v>574</v>
      </c>
      <c r="Q57" s="6">
        <v>21.411770650370698</v>
      </c>
      <c r="R57" s="6">
        <v>24.7534943239841</v>
      </c>
      <c r="S57" s="10">
        <v>612</v>
      </c>
      <c r="T57" s="6">
        <v>21.786565632953401</v>
      </c>
      <c r="U57" s="6">
        <v>24.144977589096701</v>
      </c>
      <c r="V57" s="10">
        <v>724</v>
      </c>
      <c r="W57" s="6">
        <v>78.913605487936707</v>
      </c>
      <c r="X57" s="6">
        <v>84.648151021621302</v>
      </c>
      <c r="Y57" s="6">
        <v>6.2091503267973804</v>
      </c>
      <c r="Z57" s="6">
        <v>20.718232044198899</v>
      </c>
      <c r="AA57" s="7">
        <v>574</v>
      </c>
      <c r="AB57" s="7">
        <v>21.411770650370698</v>
      </c>
      <c r="AC57" s="7">
        <v>24.7534943239841</v>
      </c>
      <c r="AD57" s="13">
        <v>571</v>
      </c>
      <c r="AE57" s="6">
        <v>21.834397687687101</v>
      </c>
      <c r="AF57" s="13">
        <v>568</v>
      </c>
      <c r="AG57" s="6">
        <v>21.786565632953401</v>
      </c>
      <c r="AH57" s="13">
        <v>558</v>
      </c>
      <c r="AI57" s="6">
        <v>71.480599683450507</v>
      </c>
      <c r="AJ57" s="6">
        <v>6.4000000000000003E-3</v>
      </c>
      <c r="AK57" s="6">
        <v>2.3999999999999998E-3</v>
      </c>
      <c r="AL57" s="33">
        <f t="shared" si="1"/>
        <v>574</v>
      </c>
      <c r="AM57" s="33">
        <f t="shared" si="2"/>
        <v>21.411770650370698</v>
      </c>
      <c r="AN57" s="29">
        <f t="shared" si="3"/>
        <v>656</v>
      </c>
      <c r="AO57" s="29">
        <f t="shared" si="4"/>
        <v>9.59</v>
      </c>
      <c r="AP57" s="29">
        <f t="shared" si="5"/>
        <v>0.68</v>
      </c>
      <c r="AQ57" s="34">
        <f t="shared" si="6"/>
        <v>0.10427528675703858</v>
      </c>
    </row>
    <row r="58" spans="1:43" x14ac:dyDescent="0.75">
      <c r="A58" s="5" t="s">
        <v>87</v>
      </c>
      <c r="B58" s="22">
        <v>950</v>
      </c>
      <c r="C58" s="22">
        <v>2.0499999999999998</v>
      </c>
      <c r="D58" s="22">
        <v>0.13</v>
      </c>
      <c r="E58" s="22">
        <v>15100</v>
      </c>
      <c r="F58" s="20">
        <v>15.6985871271586</v>
      </c>
      <c r="G58" s="22">
        <v>0.67871730200862801</v>
      </c>
      <c r="H58" s="18">
        <v>7.0199999999999999E-2</v>
      </c>
      <c r="I58" s="15">
        <v>2.7167916402125502E-3</v>
      </c>
      <c r="J58" s="24">
        <v>0.19026000000000001</v>
      </c>
      <c r="K58" s="18">
        <v>0.61599999999999999</v>
      </c>
      <c r="L58" s="15">
        <v>3.21273497195146E-2</v>
      </c>
      <c r="M58" s="18">
        <v>6.3700000000000007E-2</v>
      </c>
      <c r="N58" s="15">
        <v>2.75402440918739E-3</v>
      </c>
      <c r="O58" s="24">
        <v>0.75085999999999997</v>
      </c>
      <c r="P58" s="10">
        <v>398</v>
      </c>
      <c r="Q58" s="6">
        <v>16.872923217516899</v>
      </c>
      <c r="R58" s="6">
        <v>18.995122303766301</v>
      </c>
      <c r="S58" s="10">
        <v>486</v>
      </c>
      <c r="T58" s="6">
        <v>19.959065367283799</v>
      </c>
      <c r="U58" s="6">
        <v>21.791760961573001</v>
      </c>
      <c r="V58" s="10">
        <v>917</v>
      </c>
      <c r="W58" s="6">
        <v>3711.80482339938</v>
      </c>
      <c r="X58" s="6">
        <v>4007.5698674400801</v>
      </c>
      <c r="Y58" s="6">
        <v>18.106995884773699</v>
      </c>
      <c r="Z58" s="6">
        <v>56.597600872409998</v>
      </c>
      <c r="AA58" s="7">
        <v>398</v>
      </c>
      <c r="AB58" s="7">
        <v>16.872923217516899</v>
      </c>
      <c r="AC58" s="7">
        <v>18.995122303766301</v>
      </c>
      <c r="AD58" s="13">
        <v>390</v>
      </c>
      <c r="AE58" s="6">
        <v>16.872923217516899</v>
      </c>
      <c r="AF58" s="13">
        <v>391</v>
      </c>
      <c r="AG58" s="6">
        <v>18.655007111644501</v>
      </c>
      <c r="AH58" s="13">
        <v>398</v>
      </c>
      <c r="AI58" s="6">
        <v>3711.4108809199302</v>
      </c>
      <c r="AJ58" s="6">
        <v>1.9900000000000001E-2</v>
      </c>
      <c r="AK58" s="6">
        <v>4.1999999999999997E-3</v>
      </c>
      <c r="AL58" s="33">
        <f t="shared" si="1"/>
        <v>398</v>
      </c>
      <c r="AM58" s="33">
        <f t="shared" si="2"/>
        <v>16.872923217516899</v>
      </c>
      <c r="AN58" s="29">
        <f t="shared" si="3"/>
        <v>950</v>
      </c>
      <c r="AO58" s="29">
        <f t="shared" si="4"/>
        <v>2.0499999999999998</v>
      </c>
      <c r="AP58" s="29">
        <f t="shared" si="5"/>
        <v>0.13</v>
      </c>
      <c r="AQ58" s="34">
        <f t="shared" si="6"/>
        <v>0.48780487804878053</v>
      </c>
    </row>
    <row r="59" spans="1:43" x14ac:dyDescent="0.75">
      <c r="A59" s="5" t="s">
        <v>88</v>
      </c>
      <c r="B59" s="22">
        <v>613</v>
      </c>
      <c r="C59" s="22">
        <v>2.89</v>
      </c>
      <c r="D59" s="22">
        <v>0.17</v>
      </c>
      <c r="E59" s="22">
        <v>13370</v>
      </c>
      <c r="F59" s="20">
        <v>10.2040816326531</v>
      </c>
      <c r="G59" s="22">
        <v>0.454214498016483</v>
      </c>
      <c r="H59" s="18">
        <v>5.8999999999999997E-2</v>
      </c>
      <c r="I59" s="15">
        <v>2.2104603175620301E-3</v>
      </c>
      <c r="J59" s="24">
        <v>0.48237000000000002</v>
      </c>
      <c r="K59" s="18">
        <v>0.79400000000000004</v>
      </c>
      <c r="L59" s="15">
        <v>3.7407179792119903E-2</v>
      </c>
      <c r="M59" s="18">
        <v>9.8000000000000004E-2</v>
      </c>
      <c r="N59" s="15">
        <v>4.3622760389502996E-3</v>
      </c>
      <c r="O59" s="24">
        <v>0.76268999999999998</v>
      </c>
      <c r="P59" s="10">
        <v>602</v>
      </c>
      <c r="Q59" s="6">
        <v>25.946150353122601</v>
      </c>
      <c r="R59" s="6">
        <v>29.0221645590712</v>
      </c>
      <c r="S59" s="10">
        <v>592</v>
      </c>
      <c r="T59" s="6">
        <v>21.088210872124002</v>
      </c>
      <c r="U59" s="6">
        <v>23.406483965537198</v>
      </c>
      <c r="V59" s="10">
        <v>552</v>
      </c>
      <c r="W59" s="6">
        <v>78.423508357501305</v>
      </c>
      <c r="X59" s="6">
        <v>81.842643160947702</v>
      </c>
      <c r="Y59" s="6">
        <v>-1.6891891891891899</v>
      </c>
      <c r="Z59" s="6">
        <v>-9.0579710144927503</v>
      </c>
      <c r="AA59" s="7">
        <v>602</v>
      </c>
      <c r="AB59" s="7">
        <v>25.946150353122601</v>
      </c>
      <c r="AC59" s="7">
        <v>29.0221645590712</v>
      </c>
      <c r="AD59" s="13">
        <v>601</v>
      </c>
      <c r="AE59" s="6">
        <v>25.946150353122601</v>
      </c>
      <c r="AF59" s="13">
        <v>575</v>
      </c>
      <c r="AG59" s="6">
        <v>22.788432104626501</v>
      </c>
      <c r="AH59" s="13">
        <v>475</v>
      </c>
      <c r="AI59" s="6">
        <v>68.687165199177301</v>
      </c>
      <c r="AJ59" s="6">
        <v>2.3E-3</v>
      </c>
      <c r="AK59" s="6">
        <v>1.6999999999999999E-3</v>
      </c>
      <c r="AL59" s="33">
        <f t="shared" si="1"/>
        <v>602</v>
      </c>
      <c r="AM59" s="33">
        <f t="shared" si="2"/>
        <v>25.946150353122601</v>
      </c>
      <c r="AN59" s="29">
        <f t="shared" si="3"/>
        <v>613</v>
      </c>
      <c r="AO59" s="29">
        <f t="shared" si="4"/>
        <v>2.89</v>
      </c>
      <c r="AP59" s="29">
        <f t="shared" si="5"/>
        <v>0.17</v>
      </c>
      <c r="AQ59" s="34">
        <f t="shared" si="6"/>
        <v>0.34602076124567471</v>
      </c>
    </row>
    <row r="60" spans="1:43" x14ac:dyDescent="0.75">
      <c r="A60" s="5" t="s">
        <v>89</v>
      </c>
      <c r="B60" s="22">
        <v>1236</v>
      </c>
      <c r="C60" s="22">
        <v>2.54</v>
      </c>
      <c r="D60" s="22">
        <v>0.27</v>
      </c>
      <c r="E60" s="22">
        <v>12710</v>
      </c>
      <c r="F60" s="20">
        <v>22.779043280182201</v>
      </c>
      <c r="G60" s="22">
        <v>0.92811371670780396</v>
      </c>
      <c r="H60" s="18">
        <v>5.7099999999999998E-2</v>
      </c>
      <c r="I60" s="15">
        <v>2.15206394843341E-3</v>
      </c>
      <c r="J60" s="24">
        <v>0.84265000000000001</v>
      </c>
      <c r="K60" s="18">
        <v>0.34899999999999998</v>
      </c>
      <c r="L60" s="15">
        <v>1.3940560426324199E-2</v>
      </c>
      <c r="M60" s="18">
        <v>4.3900000000000002E-2</v>
      </c>
      <c r="N60" s="15">
        <v>1.7886700359764499E-3</v>
      </c>
      <c r="O60" s="24">
        <v>0.82257000000000002</v>
      </c>
      <c r="P60" s="10">
        <v>277</v>
      </c>
      <c r="Q60" s="6">
        <v>11.059554396962</v>
      </c>
      <c r="R60" s="6">
        <v>12.6432263839383</v>
      </c>
      <c r="S60" s="10">
        <v>303.89999999999998</v>
      </c>
      <c r="T60" s="6">
        <v>10.411740241981599</v>
      </c>
      <c r="U60" s="6">
        <v>11.985400832539201</v>
      </c>
      <c r="V60" s="10">
        <v>483</v>
      </c>
      <c r="W60" s="6">
        <v>220.99515782306</v>
      </c>
      <c r="X60" s="6">
        <v>233.99923411928199</v>
      </c>
      <c r="Y60" s="6">
        <v>8.8515959197104195</v>
      </c>
      <c r="Z60" s="6">
        <v>42.650103519668697</v>
      </c>
      <c r="AA60" s="7">
        <v>277</v>
      </c>
      <c r="AB60" s="7">
        <v>11.059554396962</v>
      </c>
      <c r="AC60" s="7">
        <v>12.6432263839383</v>
      </c>
      <c r="AD60" s="13">
        <v>275</v>
      </c>
      <c r="AE60" s="6">
        <v>11.059554396962</v>
      </c>
      <c r="AF60" s="13">
        <v>275</v>
      </c>
      <c r="AG60" s="6">
        <v>12.1478119374025</v>
      </c>
      <c r="AH60" s="13">
        <v>275</v>
      </c>
      <c r="AI60" s="6">
        <v>216.21158336508901</v>
      </c>
      <c r="AJ60" s="6">
        <v>6.7999999999999996E-3</v>
      </c>
      <c r="AK60" s="6">
        <v>2.8E-3</v>
      </c>
      <c r="AL60" s="33">
        <f t="shared" si="1"/>
        <v>277</v>
      </c>
      <c r="AM60" s="33">
        <f t="shared" si="2"/>
        <v>11.059554396962</v>
      </c>
      <c r="AN60" s="29">
        <f t="shared" si="3"/>
        <v>1236</v>
      </c>
      <c r="AO60" s="29">
        <f t="shared" si="4"/>
        <v>2.54</v>
      </c>
      <c r="AP60" s="29">
        <f t="shared" si="5"/>
        <v>0.27</v>
      </c>
      <c r="AQ60" s="34">
        <f t="shared" si="6"/>
        <v>0.39370078740157477</v>
      </c>
    </row>
    <row r="61" spans="1:43" x14ac:dyDescent="0.75">
      <c r="A61" s="5" t="s">
        <v>90</v>
      </c>
      <c r="B61" s="22">
        <v>454</v>
      </c>
      <c r="C61" s="22">
        <v>0.95299999999999996</v>
      </c>
      <c r="D61" s="22">
        <v>7.9000000000000001E-2</v>
      </c>
      <c r="E61" s="22">
        <v>6090</v>
      </c>
      <c r="F61" s="20">
        <v>19.960079840319398</v>
      </c>
      <c r="G61" s="22">
        <v>1.1053707375225901</v>
      </c>
      <c r="H61" s="18">
        <v>6.9199999999999998E-2</v>
      </c>
      <c r="I61" s="15">
        <v>4.3581100508784899E-3</v>
      </c>
      <c r="J61" s="24">
        <v>0.57643</v>
      </c>
      <c r="K61" s="18">
        <v>0.48</v>
      </c>
      <c r="L61" s="15">
        <v>2.4411738979433498E-2</v>
      </c>
      <c r="M61" s="18">
        <v>5.0099999999999999E-2</v>
      </c>
      <c r="N61" s="15">
        <v>2.7744916048890798E-3</v>
      </c>
      <c r="O61" s="24">
        <v>0.74170000000000003</v>
      </c>
      <c r="P61" s="10">
        <v>315</v>
      </c>
      <c r="Q61" s="6">
        <v>17.0628674325785</v>
      </c>
      <c r="R61" s="6">
        <v>18.424299858550398</v>
      </c>
      <c r="S61" s="10">
        <v>397</v>
      </c>
      <c r="T61" s="6">
        <v>16.794284137345301</v>
      </c>
      <c r="U61" s="6">
        <v>18.369500214715501</v>
      </c>
      <c r="V61" s="10">
        <v>920</v>
      </c>
      <c r="W61" s="6">
        <v>282.193243911867</v>
      </c>
      <c r="X61" s="6">
        <v>287.506834316349</v>
      </c>
      <c r="Y61" s="6">
        <v>20.654911838790898</v>
      </c>
      <c r="Z61" s="6">
        <v>65.760869565217405</v>
      </c>
      <c r="AA61" s="7" t="s">
        <v>35</v>
      </c>
      <c r="AB61" s="7" t="s">
        <v>35</v>
      </c>
      <c r="AC61" s="7" t="s">
        <v>35</v>
      </c>
      <c r="AD61" s="13">
        <v>308</v>
      </c>
      <c r="AE61" s="6">
        <v>17.590294057284702</v>
      </c>
      <c r="AF61" s="13">
        <v>309</v>
      </c>
      <c r="AG61" s="6">
        <v>19.130420269452799</v>
      </c>
      <c r="AH61" s="13">
        <v>315</v>
      </c>
      <c r="AI61" s="6">
        <v>274.47144643751602</v>
      </c>
      <c r="AJ61" s="6">
        <v>2.1000000000000001E-2</v>
      </c>
      <c r="AK61" s="6">
        <v>4.4999999999999997E-3</v>
      </c>
      <c r="AL61" s="33" t="str">
        <f t="shared" si="1"/>
        <v>Discordant</v>
      </c>
      <c r="AM61" s="33" t="str">
        <f t="shared" si="2"/>
        <v>Discordant</v>
      </c>
      <c r="AN61" s="29">
        <f t="shared" si="3"/>
        <v>454</v>
      </c>
      <c r="AO61" s="29">
        <f t="shared" si="4"/>
        <v>0.95299999999999996</v>
      </c>
      <c r="AP61" s="29">
        <f t="shared" si="5"/>
        <v>7.9000000000000001E-2</v>
      </c>
      <c r="AQ61" s="34">
        <f t="shared" si="6"/>
        <v>1.0493179433368311</v>
      </c>
    </row>
    <row r="62" spans="1:43" x14ac:dyDescent="0.75">
      <c r="A62" s="5" t="s">
        <v>91</v>
      </c>
      <c r="B62" s="22">
        <v>67.7</v>
      </c>
      <c r="C62" s="22">
        <v>1.71</v>
      </c>
      <c r="D62" s="22">
        <v>0.12</v>
      </c>
      <c r="E62" s="22">
        <v>1930</v>
      </c>
      <c r="F62" s="20">
        <v>10.384215991692599</v>
      </c>
      <c r="G62" s="22">
        <v>0.48257061857739803</v>
      </c>
      <c r="H62" s="18">
        <v>7.17E-2</v>
      </c>
      <c r="I62" s="15">
        <v>1.0621248448506201E-2</v>
      </c>
      <c r="J62" s="24">
        <v>0.42921999999999999</v>
      </c>
      <c r="K62" s="18">
        <v>0.94</v>
      </c>
      <c r="L62" s="15">
        <v>5.8903395487866203E-2</v>
      </c>
      <c r="M62" s="18">
        <v>9.6299999999999997E-2</v>
      </c>
      <c r="N62" s="15">
        <v>4.4752103197950302E-3</v>
      </c>
      <c r="O62" s="24">
        <v>0.25641000000000003</v>
      </c>
      <c r="P62" s="10">
        <v>592</v>
      </c>
      <c r="Q62" s="6">
        <v>26.2642497808272</v>
      </c>
      <c r="R62" s="6">
        <v>29.216187303394801</v>
      </c>
      <c r="S62" s="10">
        <v>667</v>
      </c>
      <c r="T62" s="6">
        <v>30.389620215743701</v>
      </c>
      <c r="U62" s="6">
        <v>32.3598588127889</v>
      </c>
      <c r="V62" s="10">
        <v>910</v>
      </c>
      <c r="W62" s="6">
        <v>553.68240851433598</v>
      </c>
      <c r="X62" s="6">
        <v>555.46933921325206</v>
      </c>
      <c r="Y62" s="6">
        <v>11.2443778110945</v>
      </c>
      <c r="Z62" s="6">
        <v>34.945054945054899</v>
      </c>
      <c r="AA62" s="7">
        <v>592</v>
      </c>
      <c r="AB62" s="7">
        <v>26.2642497808272</v>
      </c>
      <c r="AC62" s="7">
        <v>29.216187303394801</v>
      </c>
      <c r="AD62" s="13">
        <v>583</v>
      </c>
      <c r="AE62" s="6">
        <v>26.749725541576701</v>
      </c>
      <c r="AF62" s="13">
        <v>566</v>
      </c>
      <c r="AG62" s="6">
        <v>23.841833336745299</v>
      </c>
      <c r="AH62" s="13">
        <v>507</v>
      </c>
      <c r="AI62" s="6">
        <v>543.62373614314902</v>
      </c>
      <c r="AJ62" s="6">
        <v>1.7899999999999999E-2</v>
      </c>
      <c r="AK62" s="6">
        <v>7.4000000000000003E-3</v>
      </c>
      <c r="AL62" s="33">
        <f t="shared" si="1"/>
        <v>592</v>
      </c>
      <c r="AM62" s="33">
        <f t="shared" si="2"/>
        <v>26.2642497808272</v>
      </c>
      <c r="AN62" s="29">
        <f t="shared" si="3"/>
        <v>67.7</v>
      </c>
      <c r="AO62" s="29">
        <f t="shared" si="4"/>
        <v>1.71</v>
      </c>
      <c r="AP62" s="29">
        <f t="shared" si="5"/>
        <v>0.12</v>
      </c>
      <c r="AQ62" s="34">
        <f t="shared" si="6"/>
        <v>0.58479532163742687</v>
      </c>
    </row>
    <row r="63" spans="1:43" x14ac:dyDescent="0.75">
      <c r="A63" s="5" t="s">
        <v>92</v>
      </c>
      <c r="B63" s="22">
        <v>718</v>
      </c>
      <c r="C63" s="22">
        <v>3.84</v>
      </c>
      <c r="D63" s="22">
        <v>0.42</v>
      </c>
      <c r="E63" s="22">
        <v>33900</v>
      </c>
      <c r="F63" s="20">
        <v>9.3457943925233593</v>
      </c>
      <c r="G63" s="22">
        <v>0.69297499981065003</v>
      </c>
      <c r="H63" s="18">
        <v>0.1192</v>
      </c>
      <c r="I63" s="15">
        <v>3.95653025426563E-3</v>
      </c>
      <c r="J63" s="24">
        <v>-0.53168000000000004</v>
      </c>
      <c r="K63" s="18">
        <v>1.8</v>
      </c>
      <c r="L63" s="15">
        <v>0.17083266666536601</v>
      </c>
      <c r="M63" s="18">
        <v>0.107</v>
      </c>
      <c r="N63" s="15">
        <v>7.9338707728321307E-3</v>
      </c>
      <c r="O63" s="24">
        <v>0.94989000000000001</v>
      </c>
      <c r="P63" s="10">
        <v>656</v>
      </c>
      <c r="Q63" s="6">
        <v>44.581856673759297</v>
      </c>
      <c r="R63" s="6">
        <v>46.753002721396797</v>
      </c>
      <c r="S63" s="10">
        <v>1020</v>
      </c>
      <c r="T63" s="6">
        <v>58.399119339043501</v>
      </c>
      <c r="U63" s="6">
        <v>60.2335501836871</v>
      </c>
      <c r="V63" s="10">
        <v>1926</v>
      </c>
      <c r="W63" s="6">
        <v>252.92714667591699</v>
      </c>
      <c r="X63" s="6">
        <v>315.79087580889899</v>
      </c>
      <c r="Y63" s="6">
        <v>35.686274509803901</v>
      </c>
      <c r="Z63" s="6">
        <v>65.939771547248199</v>
      </c>
      <c r="AA63" s="7" t="s">
        <v>35</v>
      </c>
      <c r="AB63" s="7" t="s">
        <v>35</v>
      </c>
      <c r="AC63" s="7" t="s">
        <v>35</v>
      </c>
      <c r="AD63" s="13">
        <v>610</v>
      </c>
      <c r="AE63" s="6">
        <v>41.796614031277898</v>
      </c>
      <c r="AF63" s="13">
        <v>620</v>
      </c>
      <c r="AG63" s="6">
        <v>45.274199491275802</v>
      </c>
      <c r="AH63" s="13">
        <v>656</v>
      </c>
      <c r="AI63" s="6">
        <v>250.774461470105</v>
      </c>
      <c r="AJ63" s="6">
        <v>7.1999999999999995E-2</v>
      </c>
      <c r="AK63" s="6">
        <v>6.1000000000000004E-3</v>
      </c>
      <c r="AL63" s="33" t="str">
        <f t="shared" si="1"/>
        <v>Discordant</v>
      </c>
      <c r="AM63" s="33" t="str">
        <f t="shared" si="2"/>
        <v>Discordant</v>
      </c>
      <c r="AN63" s="29">
        <f t="shared" si="3"/>
        <v>718</v>
      </c>
      <c r="AO63" s="29">
        <f t="shared" si="4"/>
        <v>3.84</v>
      </c>
      <c r="AP63" s="29">
        <f t="shared" si="5"/>
        <v>0.42</v>
      </c>
      <c r="AQ63" s="34">
        <f t="shared" si="6"/>
        <v>0.26041666666666669</v>
      </c>
    </row>
    <row r="64" spans="1:43" x14ac:dyDescent="0.75">
      <c r="A64" s="5" t="s">
        <v>93</v>
      </c>
      <c r="B64" s="22">
        <v>1088</v>
      </c>
      <c r="C64" s="22">
        <v>3.59</v>
      </c>
      <c r="D64" s="22">
        <v>0.21</v>
      </c>
      <c r="E64" s="22">
        <v>298000</v>
      </c>
      <c r="F64" s="20">
        <v>2.29885057471264</v>
      </c>
      <c r="G64" s="22">
        <v>0.108887977823678</v>
      </c>
      <c r="H64" s="18">
        <v>0.16070000000000001</v>
      </c>
      <c r="I64" s="15">
        <v>2.3616386586133402E-3</v>
      </c>
      <c r="J64" s="24">
        <v>0.60824</v>
      </c>
      <c r="K64" s="18">
        <v>9.7100000000000009</v>
      </c>
      <c r="L64" s="15">
        <v>0.43707038620798599</v>
      </c>
      <c r="M64" s="18">
        <v>0.435</v>
      </c>
      <c r="N64" s="15">
        <v>2.06043276036855E-2</v>
      </c>
      <c r="O64" s="24">
        <v>0.8831</v>
      </c>
      <c r="P64" s="10">
        <v>2320</v>
      </c>
      <c r="Q64" s="6">
        <v>91.930296075717393</v>
      </c>
      <c r="R64" s="6">
        <v>101.98822826767299</v>
      </c>
      <c r="S64" s="10">
        <v>2402</v>
      </c>
      <c r="T64" s="6">
        <v>41.567003897426403</v>
      </c>
      <c r="U64" s="6">
        <v>46.482949703269398</v>
      </c>
      <c r="V64" s="10">
        <v>2459</v>
      </c>
      <c r="W64" s="6">
        <v>24.883104133069001</v>
      </c>
      <c r="X64" s="6">
        <v>31.700454354236001</v>
      </c>
      <c r="Y64" s="6">
        <v>3.4138218151540398</v>
      </c>
      <c r="Z64" s="6">
        <v>5.6527043513623498</v>
      </c>
      <c r="AA64" s="7">
        <v>2459</v>
      </c>
      <c r="AB64" s="7">
        <v>24.883104133069001</v>
      </c>
      <c r="AC64" s="7">
        <v>31.700454354236001</v>
      </c>
      <c r="AD64" s="13">
        <v>2280</v>
      </c>
      <c r="AE64" s="6">
        <v>96.869393187781796</v>
      </c>
      <c r="AF64" s="13">
        <v>2250</v>
      </c>
      <c r="AG64" s="6">
        <v>66.900723561174303</v>
      </c>
      <c r="AH64" s="13">
        <v>2232</v>
      </c>
      <c r="AI64" s="6">
        <v>44.833981211767899</v>
      </c>
      <c r="AJ64" s="6">
        <v>2.1700000000000001E-2</v>
      </c>
      <c r="AK64" s="6">
        <v>8.8000000000000005E-3</v>
      </c>
      <c r="AL64" s="33">
        <f t="shared" si="1"/>
        <v>2459</v>
      </c>
      <c r="AM64" s="33">
        <f t="shared" si="2"/>
        <v>24.883104133069001</v>
      </c>
      <c r="AN64" s="29">
        <f t="shared" si="3"/>
        <v>1088</v>
      </c>
      <c r="AO64" s="29">
        <f t="shared" si="4"/>
        <v>3.59</v>
      </c>
      <c r="AP64" s="29">
        <f t="shared" si="5"/>
        <v>0.21</v>
      </c>
      <c r="AQ64" s="34">
        <f t="shared" si="6"/>
        <v>0.2785515320334262</v>
      </c>
    </row>
    <row r="65" spans="1:43" x14ac:dyDescent="0.75">
      <c r="A65" s="5" t="s">
        <v>94</v>
      </c>
      <c r="B65" s="22">
        <v>793</v>
      </c>
      <c r="C65" s="22">
        <v>3.31</v>
      </c>
      <c r="D65" s="22">
        <v>0.15</v>
      </c>
      <c r="E65" s="22">
        <v>12800</v>
      </c>
      <c r="F65" s="20">
        <v>15.243902439024399</v>
      </c>
      <c r="G65" s="22">
        <v>0.51767938738213704</v>
      </c>
      <c r="H65" s="18">
        <v>6.3600000000000004E-2</v>
      </c>
      <c r="I65" s="15">
        <v>3.7572145730392502E-3</v>
      </c>
      <c r="J65" s="24">
        <v>-0.17526</v>
      </c>
      <c r="K65" s="18">
        <v>0.57399999999999995</v>
      </c>
      <c r="L65" s="15">
        <v>3.6552812477290898E-2</v>
      </c>
      <c r="M65" s="18">
        <v>6.5600000000000006E-2</v>
      </c>
      <c r="N65" s="15">
        <v>2.2277607684847902E-3</v>
      </c>
      <c r="O65" s="24">
        <v>0.39169999999999999</v>
      </c>
      <c r="P65" s="10">
        <v>409</v>
      </c>
      <c r="Q65" s="6">
        <v>13.443880361285499</v>
      </c>
      <c r="R65" s="6">
        <v>16.161002708030502</v>
      </c>
      <c r="S65" s="10">
        <v>458</v>
      </c>
      <c r="T65" s="6">
        <v>21.946632799346499</v>
      </c>
      <c r="U65" s="6">
        <v>23.487992766922201</v>
      </c>
      <c r="V65" s="10">
        <v>680</v>
      </c>
      <c r="W65" s="6">
        <v>197.05830757683299</v>
      </c>
      <c r="X65" s="6">
        <v>207.05340810375199</v>
      </c>
      <c r="Y65" s="6">
        <v>10.698689956331901</v>
      </c>
      <c r="Z65" s="6">
        <v>39.852941176470601</v>
      </c>
      <c r="AA65" s="7">
        <v>409</v>
      </c>
      <c r="AB65" s="7">
        <v>13.443880361285499</v>
      </c>
      <c r="AC65" s="7">
        <v>16.161002708030502</v>
      </c>
      <c r="AD65" s="13">
        <v>403</v>
      </c>
      <c r="AE65" s="6">
        <v>13.443880361285499</v>
      </c>
      <c r="AF65" s="13">
        <v>402</v>
      </c>
      <c r="AG65" s="6">
        <v>14.5977632269246</v>
      </c>
      <c r="AH65" s="13">
        <v>403</v>
      </c>
      <c r="AI65" s="6">
        <v>177.71948003819301</v>
      </c>
      <c r="AJ65" s="6">
        <v>1.17E-2</v>
      </c>
      <c r="AK65" s="6">
        <v>6.4999999999999997E-3</v>
      </c>
      <c r="AL65" s="33">
        <f t="shared" si="1"/>
        <v>409</v>
      </c>
      <c r="AM65" s="33">
        <f t="shared" si="2"/>
        <v>13.443880361285499</v>
      </c>
      <c r="AN65" s="29">
        <f t="shared" si="3"/>
        <v>793</v>
      </c>
      <c r="AO65" s="29">
        <f t="shared" si="4"/>
        <v>3.31</v>
      </c>
      <c r="AP65" s="29">
        <f t="shared" si="5"/>
        <v>0.15</v>
      </c>
      <c r="AQ65" s="34">
        <f t="shared" si="6"/>
        <v>0.30211480362537763</v>
      </c>
    </row>
    <row r="66" spans="1:43" x14ac:dyDescent="0.75">
      <c r="A66" s="5" t="s">
        <v>95</v>
      </c>
      <c r="B66" s="22">
        <v>387</v>
      </c>
      <c r="C66" s="22">
        <v>1.048</v>
      </c>
      <c r="D66" s="22">
        <v>3.7999999999999999E-2</v>
      </c>
      <c r="E66" s="22">
        <v>3170</v>
      </c>
      <c r="F66" s="20">
        <v>25.839793281653701</v>
      </c>
      <c r="G66" s="22">
        <v>0.83953890163644496</v>
      </c>
      <c r="H66" s="18">
        <v>5.4699999999999999E-2</v>
      </c>
      <c r="I66" s="15">
        <v>5.2929354482732296E-3</v>
      </c>
      <c r="J66" s="24">
        <v>0.32329000000000002</v>
      </c>
      <c r="K66" s="18">
        <v>0.29199999999999998</v>
      </c>
      <c r="L66" s="15">
        <v>1.25761838408954E-2</v>
      </c>
      <c r="M66" s="18">
        <v>3.8699999999999998E-2</v>
      </c>
      <c r="N66" s="15">
        <v>1.2573690175918899E-3</v>
      </c>
      <c r="O66" s="24">
        <v>0.28581000000000001</v>
      </c>
      <c r="P66" s="10">
        <v>244.8</v>
      </c>
      <c r="Q66" s="6">
        <v>7.8616868396589803</v>
      </c>
      <c r="R66" s="6">
        <v>9.5535511969254792</v>
      </c>
      <c r="S66" s="10">
        <v>259.8</v>
      </c>
      <c r="T66" s="6">
        <v>9.8372855841067501</v>
      </c>
      <c r="U66" s="6">
        <v>11.120702575558999</v>
      </c>
      <c r="V66" s="10">
        <v>383</v>
      </c>
      <c r="W66" s="6">
        <v>478.09008528378803</v>
      </c>
      <c r="X66" s="6">
        <v>481.51731021621799</v>
      </c>
      <c r="Y66" s="6">
        <v>5.7736720554272596</v>
      </c>
      <c r="Z66" s="6">
        <v>36.083550913838103</v>
      </c>
      <c r="AA66" s="7">
        <v>244.8</v>
      </c>
      <c r="AB66" s="7">
        <v>7.8616868396589803</v>
      </c>
      <c r="AC66" s="7">
        <v>9.5535511969254792</v>
      </c>
      <c r="AD66" s="13">
        <v>243.6</v>
      </c>
      <c r="AE66" s="6">
        <v>7.9231256436375599</v>
      </c>
      <c r="AF66" s="13">
        <v>242.8</v>
      </c>
      <c r="AG66" s="6">
        <v>8.9866176987381898</v>
      </c>
      <c r="AH66" s="13">
        <v>238.3</v>
      </c>
      <c r="AI66" s="6">
        <v>475.02858269440998</v>
      </c>
      <c r="AJ66" s="6">
        <v>5.0000000000000001E-3</v>
      </c>
      <c r="AK66" s="6">
        <v>2.7000000000000001E-3</v>
      </c>
      <c r="AL66" s="33">
        <f t="shared" si="1"/>
        <v>244.8</v>
      </c>
      <c r="AM66" s="33">
        <f t="shared" si="2"/>
        <v>7.8616868396589803</v>
      </c>
      <c r="AN66" s="29">
        <f t="shared" si="3"/>
        <v>387</v>
      </c>
      <c r="AO66" s="29">
        <f t="shared" si="4"/>
        <v>1.048</v>
      </c>
      <c r="AP66" s="29">
        <f t="shared" si="5"/>
        <v>3.7999999999999999E-2</v>
      </c>
      <c r="AQ66" s="34">
        <f t="shared" si="6"/>
        <v>0.95419847328244267</v>
      </c>
    </row>
    <row r="67" spans="1:43" x14ac:dyDescent="0.75">
      <c r="A67" s="5" t="s">
        <v>96</v>
      </c>
      <c r="B67" s="22">
        <v>213</v>
      </c>
      <c r="C67" s="22">
        <v>1.129</v>
      </c>
      <c r="D67" s="22">
        <v>7.0999999999999994E-2</v>
      </c>
      <c r="E67" s="22">
        <v>2230</v>
      </c>
      <c r="F67" s="20">
        <v>19.8807157057654</v>
      </c>
      <c r="G67" s="22">
        <v>0.67073998349875197</v>
      </c>
      <c r="H67" s="18">
        <v>5.33E-2</v>
      </c>
      <c r="I67" s="15">
        <v>6.7089762447595999E-3</v>
      </c>
      <c r="J67" s="24">
        <v>6.5337000000000006E-2</v>
      </c>
      <c r="K67" s="18">
        <v>0.37</v>
      </c>
      <c r="L67" s="15">
        <v>1.6598177610810099E-2</v>
      </c>
      <c r="M67" s="18">
        <v>5.0299999999999997E-2</v>
      </c>
      <c r="N67" s="15">
        <v>1.69703252485036E-3</v>
      </c>
      <c r="O67" s="24">
        <v>0.68879999999999997</v>
      </c>
      <c r="P67" s="10">
        <v>316.5</v>
      </c>
      <c r="Q67" s="6">
        <v>10.380878316643599</v>
      </c>
      <c r="R67" s="6">
        <v>12.507756597838901</v>
      </c>
      <c r="S67" s="10">
        <v>319</v>
      </c>
      <c r="T67" s="6">
        <v>12.4562398411049</v>
      </c>
      <c r="U67" s="6">
        <v>13.912851713760499</v>
      </c>
      <c r="V67" s="10">
        <v>321</v>
      </c>
      <c r="W67" s="6">
        <v>305.15220818475501</v>
      </c>
      <c r="X67" s="6">
        <v>306.38727704914299</v>
      </c>
      <c r="Y67" s="6">
        <v>0.78369905956112995</v>
      </c>
      <c r="Z67" s="6">
        <v>1.4018691588784999</v>
      </c>
      <c r="AA67" s="7">
        <v>316.5</v>
      </c>
      <c r="AB67" s="7">
        <v>10.380878316643599</v>
      </c>
      <c r="AC67" s="7">
        <v>12.507756597838901</v>
      </c>
      <c r="AD67" s="13">
        <v>315.5</v>
      </c>
      <c r="AE67" s="6">
        <v>10.446782979700499</v>
      </c>
      <c r="AF67" s="13">
        <v>304.7</v>
      </c>
      <c r="AG67" s="6">
        <v>10.970564296294301</v>
      </c>
      <c r="AH67" s="13">
        <v>220</v>
      </c>
      <c r="AI67" s="6">
        <v>300.66190506951801</v>
      </c>
      <c r="AJ67" s="6">
        <v>3.5000000000000001E-3</v>
      </c>
      <c r="AK67" s="6">
        <v>2.0999999999999999E-3</v>
      </c>
      <c r="AL67" s="33">
        <f t="shared" si="1"/>
        <v>316.5</v>
      </c>
      <c r="AM67" s="33">
        <f t="shared" si="2"/>
        <v>10.380878316643599</v>
      </c>
      <c r="AN67" s="29">
        <f t="shared" si="3"/>
        <v>213</v>
      </c>
      <c r="AO67" s="29">
        <f t="shared" si="4"/>
        <v>1.129</v>
      </c>
      <c r="AP67" s="29">
        <f t="shared" si="5"/>
        <v>7.0999999999999994E-2</v>
      </c>
      <c r="AQ67" s="34">
        <f t="shared" si="6"/>
        <v>0.8857395925597874</v>
      </c>
    </row>
    <row r="68" spans="1:43" x14ac:dyDescent="0.75">
      <c r="A68" s="5" t="s">
        <v>97</v>
      </c>
      <c r="B68" s="22">
        <v>914</v>
      </c>
      <c r="C68" s="22">
        <v>1.9259999999999999</v>
      </c>
      <c r="D68" s="22">
        <v>6.3E-2</v>
      </c>
      <c r="E68" s="22">
        <v>10840</v>
      </c>
      <c r="F68" s="20">
        <v>18.416206261510101</v>
      </c>
      <c r="G68" s="22">
        <v>0.59803369578520005</v>
      </c>
      <c r="H68" s="18">
        <v>5.4699999999999999E-2</v>
      </c>
      <c r="I68" s="15">
        <v>2.0580137289498701E-3</v>
      </c>
      <c r="J68" s="24">
        <v>0.32522000000000001</v>
      </c>
      <c r="K68" s="18">
        <v>0.41</v>
      </c>
      <c r="L68" s="15">
        <v>1.5844730985409498E-2</v>
      </c>
      <c r="M68" s="18">
        <v>5.4300000000000001E-2</v>
      </c>
      <c r="N68" s="15">
        <v>1.7632963716857099E-3</v>
      </c>
      <c r="O68" s="24">
        <v>0.75251000000000001</v>
      </c>
      <c r="P68" s="10">
        <v>340.7</v>
      </c>
      <c r="Q68" s="6">
        <v>10.853286865190499</v>
      </c>
      <c r="R68" s="6">
        <v>13.1945416066162</v>
      </c>
      <c r="S68" s="10">
        <v>348.4</v>
      </c>
      <c r="T68" s="6">
        <v>11.4047207011699</v>
      </c>
      <c r="U68" s="6">
        <v>13.2133601310386</v>
      </c>
      <c r="V68" s="10">
        <v>394</v>
      </c>
      <c r="W68" s="6">
        <v>98.415592597034802</v>
      </c>
      <c r="X68" s="6">
        <v>102.837170254401</v>
      </c>
      <c r="Y68" s="6">
        <v>2.2101033295063099</v>
      </c>
      <c r="Z68" s="6">
        <v>13.5279187817259</v>
      </c>
      <c r="AA68" s="7">
        <v>340.7</v>
      </c>
      <c r="AB68" s="7">
        <v>10.853286865190499</v>
      </c>
      <c r="AC68" s="7">
        <v>13.1945416066162</v>
      </c>
      <c r="AD68" s="13">
        <v>339.9</v>
      </c>
      <c r="AE68" s="6">
        <v>10.914289522370099</v>
      </c>
      <c r="AF68" s="13">
        <v>337.6</v>
      </c>
      <c r="AG68" s="6">
        <v>11.564513576960101</v>
      </c>
      <c r="AH68" s="13">
        <v>328</v>
      </c>
      <c r="AI68" s="6">
        <v>95.178720658693194</v>
      </c>
      <c r="AJ68" s="6">
        <v>2.5000000000000001E-3</v>
      </c>
      <c r="AK68" s="6">
        <v>1.1000000000000001E-3</v>
      </c>
      <c r="AL68" s="33">
        <f t="shared" si="1"/>
        <v>340.7</v>
      </c>
      <c r="AM68" s="33">
        <f t="shared" si="2"/>
        <v>10.853286865190499</v>
      </c>
      <c r="AN68" s="29">
        <f t="shared" si="3"/>
        <v>914</v>
      </c>
      <c r="AO68" s="29">
        <f t="shared" si="4"/>
        <v>1.9259999999999999</v>
      </c>
      <c r="AP68" s="29">
        <f t="shared" si="5"/>
        <v>6.3E-2</v>
      </c>
      <c r="AQ68" s="34">
        <f t="shared" si="6"/>
        <v>0.51921079958463134</v>
      </c>
    </row>
    <row r="69" spans="1:43" x14ac:dyDescent="0.75">
      <c r="A69" s="5" t="s">
        <v>98</v>
      </c>
      <c r="B69" s="22">
        <v>518</v>
      </c>
      <c r="C69" s="22">
        <v>1.6850000000000001</v>
      </c>
      <c r="D69" s="22">
        <v>6.6000000000000003E-2</v>
      </c>
      <c r="E69" s="22">
        <v>6200</v>
      </c>
      <c r="F69" s="20">
        <v>19.379844961240298</v>
      </c>
      <c r="G69" s="22">
        <v>0.71651010123064496</v>
      </c>
      <c r="H69" s="18">
        <v>5.8099999999999999E-2</v>
      </c>
      <c r="I69" s="15">
        <v>3.7093258547667199E-3</v>
      </c>
      <c r="J69" s="24">
        <v>0.34332000000000001</v>
      </c>
      <c r="K69" s="18">
        <v>0.41199999999999998</v>
      </c>
      <c r="L69" s="15">
        <v>1.9298429987954901E-2</v>
      </c>
      <c r="M69" s="18">
        <v>5.16E-2</v>
      </c>
      <c r="N69" s="15">
        <v>1.9077511351326701E-3</v>
      </c>
      <c r="O69" s="24">
        <v>0.42820000000000003</v>
      </c>
      <c r="P69" s="10">
        <v>324</v>
      </c>
      <c r="Q69" s="6">
        <v>11.593601342190199</v>
      </c>
      <c r="R69" s="6">
        <v>13.6203963629964</v>
      </c>
      <c r="S69" s="10">
        <v>350</v>
      </c>
      <c r="T69" s="6">
        <v>13.8366486795254</v>
      </c>
      <c r="U69" s="6">
        <v>15.371605419968899</v>
      </c>
      <c r="V69" s="10">
        <v>510</v>
      </c>
      <c r="W69" s="6">
        <v>276.39184933933598</v>
      </c>
      <c r="X69" s="6">
        <v>281.72843336674998</v>
      </c>
      <c r="Y69" s="6">
        <v>7.4285714285714297</v>
      </c>
      <c r="Z69" s="6">
        <v>36.470588235294102</v>
      </c>
      <c r="AA69" s="7">
        <v>324</v>
      </c>
      <c r="AB69" s="7">
        <v>11.593601342190199</v>
      </c>
      <c r="AC69" s="7">
        <v>13.6203963629964</v>
      </c>
      <c r="AD69" s="13">
        <v>322</v>
      </c>
      <c r="AE69" s="6">
        <v>11.9890196463945</v>
      </c>
      <c r="AF69" s="13">
        <v>319</v>
      </c>
      <c r="AG69" s="6">
        <v>12.6980253063464</v>
      </c>
      <c r="AH69" s="13">
        <v>304</v>
      </c>
      <c r="AI69" s="6">
        <v>268.30384153272701</v>
      </c>
      <c r="AJ69" s="6">
        <v>7.4999999999999997E-3</v>
      </c>
      <c r="AK69" s="6">
        <v>3.7000000000000002E-3</v>
      </c>
      <c r="AL69" s="33">
        <f t="shared" ref="AL69:AL132" si="7">AA69</f>
        <v>324</v>
      </c>
      <c r="AM69" s="33">
        <f t="shared" ref="AM69:AM132" si="8">AB69</f>
        <v>11.593601342190199</v>
      </c>
      <c r="AN69" s="29">
        <f t="shared" ref="AN69:AN132" si="9">B69</f>
        <v>518</v>
      </c>
      <c r="AO69" s="29">
        <f t="shared" ref="AO69:AO132" si="10">C69</f>
        <v>1.6850000000000001</v>
      </c>
      <c r="AP69" s="29">
        <f t="shared" ref="AP69:AP132" si="11">D69</f>
        <v>6.6000000000000003E-2</v>
      </c>
      <c r="AQ69" s="34">
        <f t="shared" ref="AQ69:AQ132" si="12">1/AO69</f>
        <v>0.59347181008902072</v>
      </c>
    </row>
    <row r="70" spans="1:43" x14ac:dyDescent="0.75">
      <c r="A70" s="5" t="s">
        <v>99</v>
      </c>
      <c r="B70" s="22">
        <v>373</v>
      </c>
      <c r="C70" s="22">
        <v>2.73</v>
      </c>
      <c r="D70" s="22">
        <v>0.22</v>
      </c>
      <c r="E70" s="22">
        <v>4200</v>
      </c>
      <c r="F70" s="20">
        <v>18.148820326678798</v>
      </c>
      <c r="G70" s="22">
        <v>0.67935660566304901</v>
      </c>
      <c r="H70" s="18">
        <v>5.2400000000000002E-2</v>
      </c>
      <c r="I70" s="15">
        <v>4.1067224350011203E-3</v>
      </c>
      <c r="J70" s="24">
        <v>0.41933999999999999</v>
      </c>
      <c r="K70" s="18">
        <v>0.39800000000000002</v>
      </c>
      <c r="L70" s="15">
        <v>1.8130027578577901E-2</v>
      </c>
      <c r="M70" s="18">
        <v>5.5100000000000003E-2</v>
      </c>
      <c r="N70" s="15">
        <v>2.06253344835907E-3</v>
      </c>
      <c r="O70" s="24">
        <v>0.64363000000000004</v>
      </c>
      <c r="P70" s="10">
        <v>345</v>
      </c>
      <c r="Q70" s="6">
        <v>12.4276312248202</v>
      </c>
      <c r="R70" s="6">
        <v>14.571597194951501</v>
      </c>
      <c r="S70" s="10">
        <v>340</v>
      </c>
      <c r="T70" s="6">
        <v>13.2465885881342</v>
      </c>
      <c r="U70" s="6">
        <v>14.7699868383293</v>
      </c>
      <c r="V70" s="10">
        <v>290</v>
      </c>
      <c r="W70" s="6">
        <v>161.00604278224901</v>
      </c>
      <c r="X70" s="6">
        <v>162.65306307356801</v>
      </c>
      <c r="Y70" s="6">
        <v>-1.47058823529412</v>
      </c>
      <c r="Z70" s="6">
        <v>-18.965517241379299</v>
      </c>
      <c r="AA70" s="7">
        <v>345</v>
      </c>
      <c r="AB70" s="7">
        <v>12.4276312248202</v>
      </c>
      <c r="AC70" s="7">
        <v>14.571597194951501</v>
      </c>
      <c r="AD70" s="13">
        <v>345</v>
      </c>
      <c r="AE70" s="6">
        <v>12.826418746482799</v>
      </c>
      <c r="AF70" s="13">
        <v>336</v>
      </c>
      <c r="AG70" s="6">
        <v>12.493042432621699</v>
      </c>
      <c r="AH70" s="13">
        <v>272</v>
      </c>
      <c r="AI70" s="6">
        <v>155.350136184039</v>
      </c>
      <c r="AJ70" s="6">
        <v>8.9999999999999998E-4</v>
      </c>
      <c r="AK70" s="6">
        <v>2.0999999999999999E-3</v>
      </c>
      <c r="AL70" s="33">
        <f t="shared" si="7"/>
        <v>345</v>
      </c>
      <c r="AM70" s="33">
        <f t="shared" si="8"/>
        <v>12.4276312248202</v>
      </c>
      <c r="AN70" s="29">
        <f t="shared" si="9"/>
        <v>373</v>
      </c>
      <c r="AO70" s="29">
        <f t="shared" si="10"/>
        <v>2.73</v>
      </c>
      <c r="AP70" s="29">
        <f t="shared" si="11"/>
        <v>0.22</v>
      </c>
      <c r="AQ70" s="34">
        <f t="shared" si="12"/>
        <v>0.36630036630036628</v>
      </c>
    </row>
    <row r="71" spans="1:43" x14ac:dyDescent="0.75">
      <c r="A71" s="5" t="s">
        <v>100</v>
      </c>
      <c r="B71" s="22">
        <v>415</v>
      </c>
      <c r="C71" s="22">
        <v>0.95699999999999996</v>
      </c>
      <c r="D71" s="22">
        <v>2.7E-2</v>
      </c>
      <c r="E71" s="22">
        <v>3330</v>
      </c>
      <c r="F71" s="20">
        <v>24.271844660194201</v>
      </c>
      <c r="G71" s="22">
        <v>0.83303188497557801</v>
      </c>
      <c r="H71" s="18">
        <v>4.8300000000000003E-2</v>
      </c>
      <c r="I71" s="15">
        <v>4.4872490346984104E-3</v>
      </c>
      <c r="J71" s="24">
        <v>0.19223000000000001</v>
      </c>
      <c r="K71" s="18">
        <v>0.27500000000000002</v>
      </c>
      <c r="L71" s="15">
        <v>1.20976288999125E-2</v>
      </c>
      <c r="M71" s="18">
        <v>4.1200000000000001E-2</v>
      </c>
      <c r="N71" s="15">
        <v>1.41402164283295E-3</v>
      </c>
      <c r="O71" s="24">
        <v>0.59985999999999995</v>
      </c>
      <c r="P71" s="10">
        <v>260.3</v>
      </c>
      <c r="Q71" s="6">
        <v>8.7039979244159795</v>
      </c>
      <c r="R71" s="6">
        <v>10.4399872601835</v>
      </c>
      <c r="S71" s="10">
        <v>246.4</v>
      </c>
      <c r="T71" s="6">
        <v>9.7250908515038894</v>
      </c>
      <c r="U71" s="6">
        <v>10.912144121984699</v>
      </c>
      <c r="V71" s="10">
        <v>111</v>
      </c>
      <c r="W71" s="6">
        <v>146.02607983642901</v>
      </c>
      <c r="X71" s="6">
        <v>147.039816299146</v>
      </c>
      <c r="Y71" s="6">
        <v>-5.6412337662337801</v>
      </c>
      <c r="Z71" s="6">
        <v>-134.50450450450501</v>
      </c>
      <c r="AA71" s="7" t="s">
        <v>35</v>
      </c>
      <c r="AB71" s="7" t="s">
        <v>35</v>
      </c>
      <c r="AC71" s="7" t="s">
        <v>35</v>
      </c>
      <c r="AD71" s="13">
        <v>260.89999999999998</v>
      </c>
      <c r="AE71" s="6">
        <v>8.7380003357883798</v>
      </c>
      <c r="AF71" s="13">
        <v>255.6</v>
      </c>
      <c r="AG71" s="6">
        <v>9.0899104544546905</v>
      </c>
      <c r="AH71" s="13">
        <v>204</v>
      </c>
      <c r="AI71" s="6">
        <v>138.77433117257399</v>
      </c>
      <c r="AJ71" s="6">
        <v>-2.3E-3</v>
      </c>
      <c r="AK71" s="6">
        <v>2.3999999999999998E-3</v>
      </c>
      <c r="AL71" s="33" t="str">
        <f t="shared" si="7"/>
        <v>Discordant</v>
      </c>
      <c r="AM71" s="33" t="str">
        <f t="shared" si="8"/>
        <v>Discordant</v>
      </c>
      <c r="AN71" s="29">
        <f t="shared" si="9"/>
        <v>415</v>
      </c>
      <c r="AO71" s="29">
        <f t="shared" si="10"/>
        <v>0.95699999999999996</v>
      </c>
      <c r="AP71" s="29">
        <f t="shared" si="11"/>
        <v>2.7E-2</v>
      </c>
      <c r="AQ71" s="34">
        <f t="shared" si="12"/>
        <v>1.044932079414838</v>
      </c>
    </row>
    <row r="72" spans="1:43" x14ac:dyDescent="0.75">
      <c r="A72" s="5" t="s">
        <v>101</v>
      </c>
      <c r="B72" s="22">
        <v>378</v>
      </c>
      <c r="C72" s="22">
        <v>3.92</v>
      </c>
      <c r="D72" s="22">
        <v>0.71</v>
      </c>
      <c r="E72" s="22">
        <v>15200</v>
      </c>
      <c r="F72" s="20">
        <v>9.2506938020351495</v>
      </c>
      <c r="G72" s="22">
        <v>0.489383757475568</v>
      </c>
      <c r="H72" s="18">
        <v>9.2600000000000002E-2</v>
      </c>
      <c r="I72" s="15">
        <v>3.8441866649824999E-3</v>
      </c>
      <c r="J72" s="24">
        <v>-0.62612000000000001</v>
      </c>
      <c r="K72" s="18">
        <v>1.4</v>
      </c>
      <c r="L72" s="15">
        <v>9.8548465234117005E-2</v>
      </c>
      <c r="M72" s="18">
        <v>0.1081</v>
      </c>
      <c r="N72" s="15">
        <v>5.7187477301940803E-3</v>
      </c>
      <c r="O72" s="24">
        <v>0.92976000000000003</v>
      </c>
      <c r="P72" s="10">
        <v>661</v>
      </c>
      <c r="Q72" s="6">
        <v>33.290393333426302</v>
      </c>
      <c r="R72" s="6">
        <v>36.197350010845902</v>
      </c>
      <c r="S72" s="10">
        <v>877</v>
      </c>
      <c r="T72" s="6">
        <v>43.705840233877701</v>
      </c>
      <c r="U72" s="6">
        <v>45.709835199793602</v>
      </c>
      <c r="V72" s="10">
        <v>1458</v>
      </c>
      <c r="W72" s="6">
        <v>261.08797409964302</v>
      </c>
      <c r="X72" s="6">
        <v>281.05994154502702</v>
      </c>
      <c r="Y72" s="6">
        <v>24.6294184720639</v>
      </c>
      <c r="Z72" s="6">
        <v>54.6639231824417</v>
      </c>
      <c r="AA72" s="7" t="s">
        <v>35</v>
      </c>
      <c r="AB72" s="7" t="s">
        <v>35</v>
      </c>
      <c r="AC72" s="7" t="s">
        <v>35</v>
      </c>
      <c r="AD72" s="13">
        <v>636</v>
      </c>
      <c r="AE72" s="6">
        <v>32.266240690452904</v>
      </c>
      <c r="AF72" s="13">
        <v>642</v>
      </c>
      <c r="AG72" s="6">
        <v>34.425113951143899</v>
      </c>
      <c r="AH72" s="13">
        <v>661</v>
      </c>
      <c r="AI72" s="6">
        <v>255.82541159833201</v>
      </c>
      <c r="AJ72" s="6">
        <v>3.8699999999999998E-2</v>
      </c>
      <c r="AK72" s="6">
        <v>5.1000000000000004E-3</v>
      </c>
      <c r="AL72" s="33" t="str">
        <f t="shared" si="7"/>
        <v>Discordant</v>
      </c>
      <c r="AM72" s="33" t="str">
        <f t="shared" si="8"/>
        <v>Discordant</v>
      </c>
      <c r="AN72" s="29">
        <f t="shared" si="9"/>
        <v>378</v>
      </c>
      <c r="AO72" s="29">
        <f t="shared" si="10"/>
        <v>3.92</v>
      </c>
      <c r="AP72" s="29">
        <f t="shared" si="11"/>
        <v>0.71</v>
      </c>
      <c r="AQ72" s="34">
        <f t="shared" si="12"/>
        <v>0.25510204081632654</v>
      </c>
    </row>
    <row r="73" spans="1:43" x14ac:dyDescent="0.75">
      <c r="A73" s="5" t="s">
        <v>102</v>
      </c>
      <c r="B73" s="22">
        <v>581</v>
      </c>
      <c r="C73" s="22">
        <v>1.3520000000000001</v>
      </c>
      <c r="D73" s="22">
        <v>5.8000000000000003E-2</v>
      </c>
      <c r="E73" s="22">
        <v>6160</v>
      </c>
      <c r="F73" s="20">
        <v>21.141649048625801</v>
      </c>
      <c r="G73" s="22">
        <v>0.81153046234149295</v>
      </c>
      <c r="H73" s="18">
        <v>5.45E-2</v>
      </c>
      <c r="I73" s="15">
        <v>3.2545696893950299E-3</v>
      </c>
      <c r="J73" s="24">
        <v>0.22719</v>
      </c>
      <c r="K73" s="18">
        <v>0.35499999999999998</v>
      </c>
      <c r="L73" s="15">
        <v>1.58072333126325E-2</v>
      </c>
      <c r="M73" s="18">
        <v>4.7300000000000002E-2</v>
      </c>
      <c r="N73" s="15">
        <v>1.8156289880920001E-3</v>
      </c>
      <c r="O73" s="24">
        <v>0.63170000000000004</v>
      </c>
      <c r="P73" s="10">
        <v>298</v>
      </c>
      <c r="Q73" s="6">
        <v>11.048983919579999</v>
      </c>
      <c r="R73" s="6">
        <v>12.8598059466058</v>
      </c>
      <c r="S73" s="10">
        <v>308</v>
      </c>
      <c r="T73" s="6">
        <v>11.849177298097</v>
      </c>
      <c r="U73" s="6">
        <v>13.287157363883001</v>
      </c>
      <c r="V73" s="10">
        <v>377</v>
      </c>
      <c r="W73" s="6">
        <v>179.587327476323</v>
      </c>
      <c r="X73" s="6">
        <v>182.979569523614</v>
      </c>
      <c r="Y73" s="6">
        <v>3.2467532467532401</v>
      </c>
      <c r="Z73" s="6">
        <v>20.9549071618037</v>
      </c>
      <c r="AA73" s="7">
        <v>298</v>
      </c>
      <c r="AB73" s="7">
        <v>11.048983919579999</v>
      </c>
      <c r="AC73" s="7">
        <v>12.8598059466058</v>
      </c>
      <c r="AD73" s="13">
        <v>297</v>
      </c>
      <c r="AE73" s="6">
        <v>11.4632039873299</v>
      </c>
      <c r="AF73" s="13">
        <v>294</v>
      </c>
      <c r="AG73" s="6">
        <v>11.849177298097</v>
      </c>
      <c r="AH73" s="13">
        <v>275</v>
      </c>
      <c r="AI73" s="6">
        <v>173.429421350843</v>
      </c>
      <c r="AJ73" s="6">
        <v>3.8E-3</v>
      </c>
      <c r="AK73" s="6">
        <v>2.3E-3</v>
      </c>
      <c r="AL73" s="33">
        <f t="shared" si="7"/>
        <v>298</v>
      </c>
      <c r="AM73" s="33">
        <f t="shared" si="8"/>
        <v>11.048983919579999</v>
      </c>
      <c r="AN73" s="29">
        <f t="shared" si="9"/>
        <v>581</v>
      </c>
      <c r="AO73" s="29">
        <f t="shared" si="10"/>
        <v>1.3520000000000001</v>
      </c>
      <c r="AP73" s="29">
        <f t="shared" si="11"/>
        <v>5.8000000000000003E-2</v>
      </c>
      <c r="AQ73" s="34">
        <f t="shared" si="12"/>
        <v>0.73964497041420119</v>
      </c>
    </row>
    <row r="74" spans="1:43" x14ac:dyDescent="0.75">
      <c r="A74" s="5" t="s">
        <v>103</v>
      </c>
      <c r="B74" s="22">
        <v>386</v>
      </c>
      <c r="C74" s="22">
        <v>46.6</v>
      </c>
      <c r="D74" s="22">
        <v>7.1</v>
      </c>
      <c r="E74" s="22">
        <v>4830</v>
      </c>
      <c r="F74" s="20">
        <v>20</v>
      </c>
      <c r="G74" s="22">
        <v>0.78196879733145097</v>
      </c>
      <c r="H74" s="18">
        <v>5.8999999999999997E-2</v>
      </c>
      <c r="I74" s="15">
        <v>4.1797941087344196E-3</v>
      </c>
      <c r="J74" s="24">
        <v>0.45517000000000002</v>
      </c>
      <c r="K74" s="18">
        <v>0.40500000000000003</v>
      </c>
      <c r="L74" s="15">
        <v>1.79383005047857E-2</v>
      </c>
      <c r="M74" s="18">
        <v>0.05</v>
      </c>
      <c r="N74" s="15">
        <v>1.9549219933286299E-3</v>
      </c>
      <c r="O74" s="24">
        <v>0.66747000000000001</v>
      </c>
      <c r="P74" s="10">
        <v>314</v>
      </c>
      <c r="Q74" s="6">
        <v>12.2111284960601</v>
      </c>
      <c r="R74" s="6">
        <v>14.044270375698501</v>
      </c>
      <c r="S74" s="10">
        <v>345</v>
      </c>
      <c r="T74" s="6">
        <v>12.960708299977799</v>
      </c>
      <c r="U74" s="6">
        <v>14.5511375982722</v>
      </c>
      <c r="V74" s="10">
        <v>554</v>
      </c>
      <c r="W74" s="6">
        <v>453.27389003245997</v>
      </c>
      <c r="X74" s="6">
        <v>459.52409983730001</v>
      </c>
      <c r="Y74" s="6">
        <v>8.9855072463768106</v>
      </c>
      <c r="Z74" s="6">
        <v>43.321299638989203</v>
      </c>
      <c r="AA74" s="7">
        <v>314</v>
      </c>
      <c r="AB74" s="7">
        <v>12.2111284960601</v>
      </c>
      <c r="AC74" s="7">
        <v>14.044270375698501</v>
      </c>
      <c r="AD74" s="13">
        <v>312</v>
      </c>
      <c r="AE74" s="6">
        <v>12.2111284960601</v>
      </c>
      <c r="AF74" s="13">
        <v>310</v>
      </c>
      <c r="AG74" s="6">
        <v>12.960708299977799</v>
      </c>
      <c r="AH74" s="13">
        <v>307</v>
      </c>
      <c r="AI74" s="6">
        <v>450.77980698469503</v>
      </c>
      <c r="AJ74" s="6">
        <v>8.6E-3</v>
      </c>
      <c r="AK74" s="6">
        <v>2.7000000000000001E-3</v>
      </c>
      <c r="AL74" s="33">
        <f t="shared" si="7"/>
        <v>314</v>
      </c>
      <c r="AM74" s="33">
        <f t="shared" si="8"/>
        <v>12.2111284960601</v>
      </c>
      <c r="AN74" s="29">
        <f t="shared" si="9"/>
        <v>386</v>
      </c>
      <c r="AO74" s="29">
        <f t="shared" si="10"/>
        <v>46.6</v>
      </c>
      <c r="AP74" s="29">
        <f t="shared" si="11"/>
        <v>7.1</v>
      </c>
      <c r="AQ74" s="34">
        <f t="shared" si="12"/>
        <v>2.1459227467811159E-2</v>
      </c>
    </row>
    <row r="75" spans="1:43" x14ac:dyDescent="0.75">
      <c r="A75" s="5" t="s">
        <v>104</v>
      </c>
      <c r="B75" s="22">
        <v>342</v>
      </c>
      <c r="C75" s="22">
        <v>1.43</v>
      </c>
      <c r="D75" s="22">
        <v>0.1</v>
      </c>
      <c r="E75" s="22">
        <v>45700</v>
      </c>
      <c r="F75" s="20">
        <v>3.4129692832764502</v>
      </c>
      <c r="G75" s="22">
        <v>0.129162589326167</v>
      </c>
      <c r="H75" s="18">
        <v>0.11990000000000001</v>
      </c>
      <c r="I75" s="15">
        <v>2.6608770214240599E-3</v>
      </c>
      <c r="J75" s="24">
        <v>0.47569</v>
      </c>
      <c r="K75" s="18">
        <v>4.83</v>
      </c>
      <c r="L75" s="15">
        <v>0.198387505906999</v>
      </c>
      <c r="M75" s="18">
        <v>0.29299999999999998</v>
      </c>
      <c r="N75" s="15">
        <v>1.10884791310621E-2</v>
      </c>
      <c r="O75" s="24">
        <v>0.68955999999999995</v>
      </c>
      <c r="P75" s="10">
        <v>1654</v>
      </c>
      <c r="Q75" s="6">
        <v>55.352692058771403</v>
      </c>
      <c r="R75" s="6">
        <v>64.450233774760207</v>
      </c>
      <c r="S75" s="10">
        <v>1787</v>
      </c>
      <c r="T75" s="6">
        <v>35.004588000177201</v>
      </c>
      <c r="U75" s="6">
        <v>39.834146350560999</v>
      </c>
      <c r="V75" s="10">
        <v>1947</v>
      </c>
      <c r="W75" s="6">
        <v>41.363116299332901</v>
      </c>
      <c r="X75" s="6">
        <v>47.055182780524703</v>
      </c>
      <c r="Y75" s="6">
        <v>7.4426412982652597</v>
      </c>
      <c r="Z75" s="6">
        <v>15.0487930148947</v>
      </c>
      <c r="AA75" s="7">
        <v>1947</v>
      </c>
      <c r="AB75" s="7">
        <v>41.363116299332901</v>
      </c>
      <c r="AC75" s="7">
        <v>47.055182780524703</v>
      </c>
      <c r="AD75" s="13">
        <v>1622</v>
      </c>
      <c r="AE75" s="6">
        <v>58.701554648520002</v>
      </c>
      <c r="AF75" s="13">
        <v>1629</v>
      </c>
      <c r="AG75" s="6">
        <v>47.007107771720499</v>
      </c>
      <c r="AH75" s="13">
        <v>1638</v>
      </c>
      <c r="AI75" s="6">
        <v>39.861464975489</v>
      </c>
      <c r="AJ75" s="6">
        <v>2.2599999999999999E-2</v>
      </c>
      <c r="AK75" s="6">
        <v>6.6E-3</v>
      </c>
      <c r="AL75" s="33">
        <f t="shared" si="7"/>
        <v>1947</v>
      </c>
      <c r="AM75" s="33">
        <f t="shared" si="8"/>
        <v>41.363116299332901</v>
      </c>
      <c r="AN75" s="29">
        <f t="shared" si="9"/>
        <v>342</v>
      </c>
      <c r="AO75" s="29">
        <f t="shared" si="10"/>
        <v>1.43</v>
      </c>
      <c r="AP75" s="29">
        <f t="shared" si="11"/>
        <v>0.1</v>
      </c>
      <c r="AQ75" s="34">
        <f t="shared" si="12"/>
        <v>0.69930069930069938</v>
      </c>
    </row>
    <row r="76" spans="1:43" x14ac:dyDescent="0.75">
      <c r="A76" s="5" t="s">
        <v>105</v>
      </c>
      <c r="B76" s="22">
        <v>295</v>
      </c>
      <c r="C76" s="22">
        <v>0.81299999999999994</v>
      </c>
      <c r="D76" s="22">
        <v>3.3000000000000002E-2</v>
      </c>
      <c r="E76" s="22">
        <v>3220</v>
      </c>
      <c r="F76" s="20">
        <v>19.011406844106499</v>
      </c>
      <c r="G76" s="22">
        <v>0.68368179722224898</v>
      </c>
      <c r="H76" s="18">
        <v>5.3900000000000003E-2</v>
      </c>
      <c r="I76" s="15">
        <v>5.1459661093975501E-3</v>
      </c>
      <c r="J76" s="24">
        <v>0.43014000000000002</v>
      </c>
      <c r="K76" s="18">
        <v>0.38500000000000001</v>
      </c>
      <c r="L76" s="15">
        <v>1.7390446371499401E-2</v>
      </c>
      <c r="M76" s="18">
        <v>5.2600000000000001E-2</v>
      </c>
      <c r="N76" s="15">
        <v>1.89158344928263E-3</v>
      </c>
      <c r="O76" s="24">
        <v>0.63702000000000003</v>
      </c>
      <c r="P76" s="10">
        <v>330</v>
      </c>
      <c r="Q76" s="6">
        <v>11.722223908941601</v>
      </c>
      <c r="R76" s="6">
        <v>13.7990303938181</v>
      </c>
      <c r="S76" s="10">
        <v>330</v>
      </c>
      <c r="T76" s="6">
        <v>12.6739816119651</v>
      </c>
      <c r="U76" s="6">
        <v>14.188757282965801</v>
      </c>
      <c r="V76" s="10">
        <v>351</v>
      </c>
      <c r="W76" s="6">
        <v>236.838507413359</v>
      </c>
      <c r="X76" s="6">
        <v>238.50823780067299</v>
      </c>
      <c r="Y76" s="6">
        <v>0</v>
      </c>
      <c r="Z76" s="6">
        <v>5.9829059829059901</v>
      </c>
      <c r="AA76" s="7">
        <v>330</v>
      </c>
      <c r="AB76" s="7">
        <v>11.722223908941601</v>
      </c>
      <c r="AC76" s="7">
        <v>13.7990303938181</v>
      </c>
      <c r="AD76" s="13">
        <v>330</v>
      </c>
      <c r="AE76" s="6">
        <v>11.722223908941601</v>
      </c>
      <c r="AF76" s="13">
        <v>324</v>
      </c>
      <c r="AG76" s="6">
        <v>11.9467907782981</v>
      </c>
      <c r="AH76" s="13">
        <v>281</v>
      </c>
      <c r="AI76" s="6">
        <v>231.19610419249599</v>
      </c>
      <c r="AJ76" s="6">
        <v>2.5999999999999999E-3</v>
      </c>
      <c r="AK76" s="6">
        <v>2.5000000000000001E-3</v>
      </c>
      <c r="AL76" s="33">
        <f t="shared" si="7"/>
        <v>330</v>
      </c>
      <c r="AM76" s="33">
        <f t="shared" si="8"/>
        <v>11.722223908941601</v>
      </c>
      <c r="AN76" s="29">
        <f t="shared" si="9"/>
        <v>295</v>
      </c>
      <c r="AO76" s="29">
        <f t="shared" si="10"/>
        <v>0.81299999999999994</v>
      </c>
      <c r="AP76" s="29">
        <f t="shared" si="11"/>
        <v>3.3000000000000002E-2</v>
      </c>
      <c r="AQ76" s="34">
        <f t="shared" si="12"/>
        <v>1.2300123001230012</v>
      </c>
    </row>
    <row r="77" spans="1:43" x14ac:dyDescent="0.75">
      <c r="A77" s="5" t="s">
        <v>106</v>
      </c>
      <c r="B77" s="22">
        <v>422</v>
      </c>
      <c r="C77" s="22">
        <v>1.4710000000000001</v>
      </c>
      <c r="D77" s="22">
        <v>7.5999999999999998E-2</v>
      </c>
      <c r="E77" s="22">
        <v>1200</v>
      </c>
      <c r="F77" s="20">
        <v>74.515648286140106</v>
      </c>
      <c r="G77" s="22">
        <v>2.9831359096875798</v>
      </c>
      <c r="H77" s="18">
        <v>5.4699999999999999E-2</v>
      </c>
      <c r="I77" s="15">
        <v>1.11039753837781E-2</v>
      </c>
      <c r="J77" s="24">
        <v>0.23971999999999999</v>
      </c>
      <c r="K77" s="18">
        <v>0.1011</v>
      </c>
      <c r="L77" s="15">
        <v>5.54959298057072E-3</v>
      </c>
      <c r="M77" s="18">
        <v>1.342E-2</v>
      </c>
      <c r="N77" s="15">
        <v>5.3725203804545795E-4</v>
      </c>
      <c r="O77" s="24">
        <v>0.45373999999999998</v>
      </c>
      <c r="P77" s="10">
        <v>85.9</v>
      </c>
      <c r="Q77" s="6">
        <v>3.44174208095288</v>
      </c>
      <c r="R77" s="6">
        <v>3.9455816239364698</v>
      </c>
      <c r="S77" s="10">
        <v>97.6</v>
      </c>
      <c r="T77" s="6">
        <v>5.13874280454682</v>
      </c>
      <c r="U77" s="6">
        <v>5.5539256350476496</v>
      </c>
      <c r="V77" s="10">
        <v>370</v>
      </c>
      <c r="W77" s="6">
        <v>217.937000240917</v>
      </c>
      <c r="X77" s="6">
        <v>218.232835921732</v>
      </c>
      <c r="Y77" s="6">
        <v>11.987704918032801</v>
      </c>
      <c r="Z77" s="6">
        <v>76.783783783783804</v>
      </c>
      <c r="AA77" s="7">
        <v>85.9</v>
      </c>
      <c r="AB77" s="7">
        <v>3.44174208095288</v>
      </c>
      <c r="AC77" s="7">
        <v>3.9455816239364698</v>
      </c>
      <c r="AD77" s="13">
        <v>85.2</v>
      </c>
      <c r="AE77" s="6">
        <v>3.44174208095288</v>
      </c>
      <c r="AF77" s="13">
        <v>85</v>
      </c>
      <c r="AG77" s="6">
        <v>4.0762025969376996</v>
      </c>
      <c r="AH77" s="13">
        <v>83.4</v>
      </c>
      <c r="AI77" s="6">
        <v>200.495096683209</v>
      </c>
      <c r="AJ77" s="6">
        <v>9.2999999999999992E-3</v>
      </c>
      <c r="AK77" s="6">
        <v>4.4000000000000003E-3</v>
      </c>
      <c r="AL77" s="33">
        <f t="shared" si="7"/>
        <v>85.9</v>
      </c>
      <c r="AM77" s="33">
        <f t="shared" si="8"/>
        <v>3.44174208095288</v>
      </c>
      <c r="AN77" s="29">
        <f t="shared" si="9"/>
        <v>422</v>
      </c>
      <c r="AO77" s="29">
        <f t="shared" si="10"/>
        <v>1.4710000000000001</v>
      </c>
      <c r="AP77" s="29">
        <f t="shared" si="11"/>
        <v>7.5999999999999998E-2</v>
      </c>
      <c r="AQ77" s="34">
        <f t="shared" si="12"/>
        <v>0.67980965329707677</v>
      </c>
    </row>
    <row r="78" spans="1:43" x14ac:dyDescent="0.75">
      <c r="A78" s="5" t="s">
        <v>107</v>
      </c>
      <c r="B78" s="22">
        <v>532</v>
      </c>
      <c r="C78" s="22">
        <v>1.66</v>
      </c>
      <c r="D78" s="22">
        <v>0.1</v>
      </c>
      <c r="E78" s="22">
        <v>15650</v>
      </c>
      <c r="F78" s="20">
        <v>9.2250922509225095</v>
      </c>
      <c r="G78" s="22">
        <v>0.41531026977104102</v>
      </c>
      <c r="H78" s="18">
        <v>7.1999999999999995E-2</v>
      </c>
      <c r="I78" s="15">
        <v>2.3979890692333102E-3</v>
      </c>
      <c r="J78" s="24">
        <v>0.60231000000000001</v>
      </c>
      <c r="K78" s="18">
        <v>1.071</v>
      </c>
      <c r="L78" s="15">
        <v>4.8737031351939901E-2</v>
      </c>
      <c r="M78" s="18">
        <v>0.1084</v>
      </c>
      <c r="N78" s="15">
        <v>4.8801282435608096E-3</v>
      </c>
      <c r="O78" s="24">
        <v>0.82769999999999999</v>
      </c>
      <c r="P78" s="10">
        <v>663</v>
      </c>
      <c r="Q78" s="6">
        <v>28.354710746627401</v>
      </c>
      <c r="R78" s="6">
        <v>31.733267566800802</v>
      </c>
      <c r="S78" s="10">
        <v>737</v>
      </c>
      <c r="T78" s="6">
        <v>23.5077222865336</v>
      </c>
      <c r="U78" s="6">
        <v>26.3333076698874</v>
      </c>
      <c r="V78" s="10">
        <v>975</v>
      </c>
      <c r="W78" s="6">
        <v>95.139045888626299</v>
      </c>
      <c r="X78" s="6">
        <v>101.70669870522801</v>
      </c>
      <c r="Y78" s="6">
        <v>10.040705563093599</v>
      </c>
      <c r="Z78" s="6">
        <v>32</v>
      </c>
      <c r="AA78" s="7">
        <v>663</v>
      </c>
      <c r="AB78" s="7">
        <v>28.354710746627401</v>
      </c>
      <c r="AC78" s="7">
        <v>31.733267566800802</v>
      </c>
      <c r="AD78" s="13">
        <v>655</v>
      </c>
      <c r="AE78" s="6">
        <v>29.3120047339808</v>
      </c>
      <c r="AF78" s="13">
        <v>653</v>
      </c>
      <c r="AG78" s="6">
        <v>28.190246666192699</v>
      </c>
      <c r="AH78" s="13">
        <v>649</v>
      </c>
      <c r="AI78" s="6">
        <v>88.085146605986594</v>
      </c>
      <c r="AJ78" s="6">
        <v>1.35E-2</v>
      </c>
      <c r="AK78" s="6">
        <v>3.3999999999999998E-3</v>
      </c>
      <c r="AL78" s="33">
        <f t="shared" si="7"/>
        <v>663</v>
      </c>
      <c r="AM78" s="33">
        <f t="shared" si="8"/>
        <v>28.354710746627401</v>
      </c>
      <c r="AN78" s="29">
        <f t="shared" si="9"/>
        <v>532</v>
      </c>
      <c r="AO78" s="29">
        <f t="shared" si="10"/>
        <v>1.66</v>
      </c>
      <c r="AP78" s="29">
        <f t="shared" si="11"/>
        <v>0.1</v>
      </c>
      <c r="AQ78" s="34">
        <f t="shared" si="12"/>
        <v>0.60240963855421692</v>
      </c>
    </row>
    <row r="79" spans="1:43" x14ac:dyDescent="0.75">
      <c r="A79" s="5" t="s">
        <v>108</v>
      </c>
      <c r="B79" s="22">
        <v>455</v>
      </c>
      <c r="C79" s="22">
        <v>2.04</v>
      </c>
      <c r="D79" s="22">
        <v>0.2</v>
      </c>
      <c r="E79" s="22">
        <v>27200</v>
      </c>
      <c r="F79" s="20">
        <v>5.71428571428571</v>
      </c>
      <c r="G79" s="22">
        <v>0.28914631417977299</v>
      </c>
      <c r="H79" s="18">
        <v>8.0600000000000005E-2</v>
      </c>
      <c r="I79" s="15">
        <v>2.8229946864673301E-3</v>
      </c>
      <c r="J79" s="24">
        <v>0.63116000000000005</v>
      </c>
      <c r="K79" s="18">
        <v>1.9330000000000001</v>
      </c>
      <c r="L79" s="15">
        <v>9.0329901057180001E-2</v>
      </c>
      <c r="M79" s="18">
        <v>0.17499999999999999</v>
      </c>
      <c r="N79" s="15">
        <v>8.8551058717555604E-3</v>
      </c>
      <c r="O79" s="24">
        <v>0.75995999999999997</v>
      </c>
      <c r="P79" s="10">
        <v>1061</v>
      </c>
      <c r="Q79" s="6">
        <v>53.832472822225398</v>
      </c>
      <c r="R79" s="6">
        <v>58.040966355769697</v>
      </c>
      <c r="S79" s="10">
        <v>1100</v>
      </c>
      <c r="T79" s="6">
        <v>33.843379615925201</v>
      </c>
      <c r="U79" s="6">
        <v>37.068864794829302</v>
      </c>
      <c r="V79" s="10">
        <v>1192</v>
      </c>
      <c r="W79" s="6">
        <v>70.932082817976706</v>
      </c>
      <c r="X79" s="6">
        <v>75.247152843072001</v>
      </c>
      <c r="Y79" s="6">
        <v>3.5454545454545499</v>
      </c>
      <c r="Z79" s="6">
        <v>10.989932885906001</v>
      </c>
      <c r="AA79" s="7">
        <v>1061</v>
      </c>
      <c r="AB79" s="7">
        <v>53.832472822225398</v>
      </c>
      <c r="AC79" s="7">
        <v>58.040966355769697</v>
      </c>
      <c r="AD79" s="13">
        <v>1051</v>
      </c>
      <c r="AE79" s="6">
        <v>55.420033653505101</v>
      </c>
      <c r="AF79" s="13">
        <v>1017</v>
      </c>
      <c r="AG79" s="6">
        <v>40.949961463078601</v>
      </c>
      <c r="AH79" s="13">
        <v>960</v>
      </c>
      <c r="AI79" s="6">
        <v>48.797493510387397</v>
      </c>
      <c r="AJ79" s="6">
        <v>1.18E-2</v>
      </c>
      <c r="AK79" s="6">
        <v>5.1999999999999998E-3</v>
      </c>
      <c r="AL79" s="33">
        <f t="shared" si="7"/>
        <v>1061</v>
      </c>
      <c r="AM79" s="33">
        <f t="shared" si="8"/>
        <v>53.832472822225398</v>
      </c>
      <c r="AN79" s="29">
        <f t="shared" si="9"/>
        <v>455</v>
      </c>
      <c r="AO79" s="29">
        <f t="shared" si="10"/>
        <v>2.04</v>
      </c>
      <c r="AP79" s="29">
        <f t="shared" si="11"/>
        <v>0.2</v>
      </c>
      <c r="AQ79" s="34">
        <f t="shared" si="12"/>
        <v>0.49019607843137253</v>
      </c>
    </row>
    <row r="80" spans="1:43" x14ac:dyDescent="0.75">
      <c r="A80" s="5" t="s">
        <v>109</v>
      </c>
      <c r="B80" s="22">
        <v>328</v>
      </c>
      <c r="C80" s="22">
        <v>1.59</v>
      </c>
      <c r="D80" s="22">
        <v>0.18</v>
      </c>
      <c r="E80" s="22">
        <v>2520</v>
      </c>
      <c r="F80" s="20">
        <v>26.455026455026498</v>
      </c>
      <c r="G80" s="22">
        <v>1.2036445315256099</v>
      </c>
      <c r="H80" s="18">
        <v>5.2999999999999999E-2</v>
      </c>
      <c r="I80" s="15">
        <v>6.1559289140696201E-3</v>
      </c>
      <c r="J80" s="24">
        <v>0.49018</v>
      </c>
      <c r="K80" s="18">
        <v>0.27400000000000002</v>
      </c>
      <c r="L80" s="15">
        <v>1.2848194425676999E-2</v>
      </c>
      <c r="M80" s="18">
        <v>3.78E-2</v>
      </c>
      <c r="N80" s="15">
        <v>1.7198154524250501E-3</v>
      </c>
      <c r="O80" s="24">
        <v>0.57715000000000005</v>
      </c>
      <c r="P80" s="10">
        <v>239</v>
      </c>
      <c r="Q80" s="6">
        <v>10.8431606337011</v>
      </c>
      <c r="R80" s="6">
        <v>12.0719772663659</v>
      </c>
      <c r="S80" s="10">
        <v>246</v>
      </c>
      <c r="T80" s="6">
        <v>10.176077156967899</v>
      </c>
      <c r="U80" s="6">
        <v>11.309747888476901</v>
      </c>
      <c r="V80" s="10">
        <v>310</v>
      </c>
      <c r="W80" s="6">
        <v>388.00412541742401</v>
      </c>
      <c r="X80" s="6">
        <v>389.91827553077098</v>
      </c>
      <c r="Y80" s="6">
        <v>2.8455284552845499</v>
      </c>
      <c r="Z80" s="6">
        <v>22.903225806451601</v>
      </c>
      <c r="AA80" s="7">
        <v>239</v>
      </c>
      <c r="AB80" s="7">
        <v>10.8431606337011</v>
      </c>
      <c r="AC80" s="7">
        <v>12.0719772663659</v>
      </c>
      <c r="AD80" s="13">
        <v>238</v>
      </c>
      <c r="AE80" s="6">
        <v>10.8431606337011</v>
      </c>
      <c r="AF80" s="13">
        <v>237</v>
      </c>
      <c r="AG80" s="6">
        <v>11.468545954242201</v>
      </c>
      <c r="AH80" s="13">
        <v>222</v>
      </c>
      <c r="AI80" s="6">
        <v>382.31996330421998</v>
      </c>
      <c r="AJ80" s="6">
        <v>3.2000000000000002E-3</v>
      </c>
      <c r="AK80" s="6">
        <v>3.5000000000000001E-3</v>
      </c>
      <c r="AL80" s="33">
        <f t="shared" si="7"/>
        <v>239</v>
      </c>
      <c r="AM80" s="33">
        <f t="shared" si="8"/>
        <v>10.8431606337011</v>
      </c>
      <c r="AN80" s="29">
        <f t="shared" si="9"/>
        <v>328</v>
      </c>
      <c r="AO80" s="29">
        <f t="shared" si="10"/>
        <v>1.59</v>
      </c>
      <c r="AP80" s="29">
        <f t="shared" si="11"/>
        <v>0.18</v>
      </c>
      <c r="AQ80" s="34">
        <f t="shared" si="12"/>
        <v>0.62893081761006286</v>
      </c>
    </row>
    <row r="81" spans="1:43" x14ac:dyDescent="0.75">
      <c r="A81" s="5" t="s">
        <v>110</v>
      </c>
      <c r="B81" s="22">
        <v>441</v>
      </c>
      <c r="C81" s="22">
        <v>1.228</v>
      </c>
      <c r="D81" s="22">
        <v>8.3000000000000004E-2</v>
      </c>
      <c r="E81" s="22">
        <v>4670</v>
      </c>
      <c r="F81" s="20">
        <v>19.417475728155299</v>
      </c>
      <c r="G81" s="22">
        <v>1.09336761868458</v>
      </c>
      <c r="H81" s="18">
        <v>5.5E-2</v>
      </c>
      <c r="I81" s="15">
        <v>4.1249117052007296E-3</v>
      </c>
      <c r="J81" s="24">
        <v>4.5242999999999998E-2</v>
      </c>
      <c r="K81" s="18">
        <v>0.40100000000000002</v>
      </c>
      <c r="L81" s="15">
        <v>2.6601094432372401E-2</v>
      </c>
      <c r="M81" s="18">
        <v>5.1499999999999997E-2</v>
      </c>
      <c r="N81" s="15">
        <v>2.8998842666561699E-3</v>
      </c>
      <c r="O81" s="24">
        <v>0.88041000000000003</v>
      </c>
      <c r="P81" s="10">
        <v>324</v>
      </c>
      <c r="Q81" s="6">
        <v>17.706704853507102</v>
      </c>
      <c r="R81" s="6">
        <v>19.0903850321173</v>
      </c>
      <c r="S81" s="10">
        <v>340</v>
      </c>
      <c r="T81" s="6">
        <v>18.857798260174199</v>
      </c>
      <c r="U81" s="6">
        <v>19.968912153157699</v>
      </c>
      <c r="V81" s="10">
        <v>390</v>
      </c>
      <c r="W81" s="6">
        <v>212.28679431768899</v>
      </c>
      <c r="X81" s="6">
        <v>214.865807448683</v>
      </c>
      <c r="Y81" s="6">
        <v>4.70588235294119</v>
      </c>
      <c r="Z81" s="6">
        <v>16.923076923076898</v>
      </c>
      <c r="AA81" s="7">
        <v>324</v>
      </c>
      <c r="AB81" s="7">
        <v>17.706704853507102</v>
      </c>
      <c r="AC81" s="7">
        <v>19.0903850321173</v>
      </c>
      <c r="AD81" s="13">
        <v>322</v>
      </c>
      <c r="AE81" s="6">
        <v>17.706704853507102</v>
      </c>
      <c r="AF81" s="13">
        <v>322</v>
      </c>
      <c r="AG81" s="6">
        <v>18.346486181866801</v>
      </c>
      <c r="AH81" s="13">
        <v>260</v>
      </c>
      <c r="AI81" s="6">
        <v>204.632096802239</v>
      </c>
      <c r="AJ81" s="6">
        <v>4.4999999999999997E-3</v>
      </c>
      <c r="AK81" s="6">
        <v>2.8999999999999998E-3</v>
      </c>
      <c r="AL81" s="33">
        <f t="shared" si="7"/>
        <v>324</v>
      </c>
      <c r="AM81" s="33">
        <f t="shared" si="8"/>
        <v>17.706704853507102</v>
      </c>
      <c r="AN81" s="29">
        <f t="shared" si="9"/>
        <v>441</v>
      </c>
      <c r="AO81" s="29">
        <f t="shared" si="10"/>
        <v>1.228</v>
      </c>
      <c r="AP81" s="29">
        <f t="shared" si="11"/>
        <v>8.3000000000000004E-2</v>
      </c>
      <c r="AQ81" s="34">
        <f t="shared" si="12"/>
        <v>0.81433224755700329</v>
      </c>
    </row>
    <row r="82" spans="1:43" x14ac:dyDescent="0.75">
      <c r="A82" s="5" t="s">
        <v>111</v>
      </c>
      <c r="B82" s="22">
        <v>1320</v>
      </c>
      <c r="C82" s="22">
        <v>4.3899999999999997</v>
      </c>
      <c r="D82" s="22">
        <v>0.57999999999999996</v>
      </c>
      <c r="E82" s="22">
        <v>18800</v>
      </c>
      <c r="F82" s="20">
        <v>21.052631578947398</v>
      </c>
      <c r="G82" s="22">
        <v>1.21323363907554</v>
      </c>
      <c r="H82" s="18">
        <v>7.3499999999999996E-2</v>
      </c>
      <c r="I82" s="15">
        <v>2.9876897476264E-3</v>
      </c>
      <c r="J82" s="24">
        <v>0.19997999999999999</v>
      </c>
      <c r="K82" s="18">
        <v>0.48899999999999999</v>
      </c>
      <c r="L82" s="15">
        <v>3.2896674983955397E-2</v>
      </c>
      <c r="M82" s="18">
        <v>4.7500000000000001E-2</v>
      </c>
      <c r="N82" s="15">
        <v>2.7373583981641801E-3</v>
      </c>
      <c r="O82" s="24">
        <v>0.63060000000000005</v>
      </c>
      <c r="P82" s="10">
        <v>299</v>
      </c>
      <c r="Q82" s="6">
        <v>16.845447676474102</v>
      </c>
      <c r="R82" s="6">
        <v>18.0945820936853</v>
      </c>
      <c r="S82" s="10">
        <v>401</v>
      </c>
      <c r="T82" s="6">
        <v>22.2411281163794</v>
      </c>
      <c r="U82" s="6">
        <v>23.4832305141347</v>
      </c>
      <c r="V82" s="10">
        <v>1030</v>
      </c>
      <c r="W82" s="6">
        <v>99.590587174324298</v>
      </c>
      <c r="X82" s="6">
        <v>103.73588125772901</v>
      </c>
      <c r="Y82" s="6">
        <v>25.436408977556098</v>
      </c>
      <c r="Z82" s="6">
        <v>70.970873786407793</v>
      </c>
      <c r="AA82" s="7" t="s">
        <v>35</v>
      </c>
      <c r="AB82" s="7" t="s">
        <v>35</v>
      </c>
      <c r="AC82" s="7" t="s">
        <v>35</v>
      </c>
      <c r="AD82" s="13">
        <v>291</v>
      </c>
      <c r="AE82" s="6">
        <v>16.845447676474102</v>
      </c>
      <c r="AF82" s="13">
        <v>290</v>
      </c>
      <c r="AG82" s="6">
        <v>18.262852457631102</v>
      </c>
      <c r="AH82" s="13">
        <v>286</v>
      </c>
      <c r="AI82" s="6">
        <v>62.183060826294899</v>
      </c>
      <c r="AJ82" s="6">
        <v>2.75E-2</v>
      </c>
      <c r="AK82" s="6">
        <v>5.1000000000000004E-3</v>
      </c>
      <c r="AL82" s="33" t="str">
        <f t="shared" si="7"/>
        <v>Discordant</v>
      </c>
      <c r="AM82" s="33" t="str">
        <f t="shared" si="8"/>
        <v>Discordant</v>
      </c>
      <c r="AN82" s="29">
        <f t="shared" si="9"/>
        <v>1320</v>
      </c>
      <c r="AO82" s="29">
        <f t="shared" si="10"/>
        <v>4.3899999999999997</v>
      </c>
      <c r="AP82" s="29">
        <f t="shared" si="11"/>
        <v>0.57999999999999996</v>
      </c>
      <c r="AQ82" s="34">
        <f t="shared" si="12"/>
        <v>0.22779043280182235</v>
      </c>
    </row>
    <row r="83" spans="1:43" x14ac:dyDescent="0.75">
      <c r="A83" s="5" t="s">
        <v>112</v>
      </c>
      <c r="B83" s="22">
        <v>352</v>
      </c>
      <c r="C83" s="22">
        <v>3.31</v>
      </c>
      <c r="D83" s="22">
        <v>0.36</v>
      </c>
      <c r="E83" s="22">
        <v>6190</v>
      </c>
      <c r="F83" s="20">
        <v>13.6612021857923</v>
      </c>
      <c r="G83" s="22">
        <v>0.58148649959586896</v>
      </c>
      <c r="H83" s="18">
        <v>5.6300000000000003E-2</v>
      </c>
      <c r="I83" s="15">
        <v>3.2969838399598901E-3</v>
      </c>
      <c r="J83" s="24">
        <v>0.48481000000000002</v>
      </c>
      <c r="K83" s="18">
        <v>0.56699999999999995</v>
      </c>
      <c r="L83" s="15">
        <v>2.5801957774556399E-2</v>
      </c>
      <c r="M83" s="18">
        <v>7.3200000000000001E-2</v>
      </c>
      <c r="N83" s="15">
        <v>3.1157442215945701E-3</v>
      </c>
      <c r="O83" s="24">
        <v>0.79449999999999998</v>
      </c>
      <c r="P83" s="10">
        <v>455</v>
      </c>
      <c r="Q83" s="6">
        <v>18.7949068795381</v>
      </c>
      <c r="R83" s="6">
        <v>21.2601340387417</v>
      </c>
      <c r="S83" s="10">
        <v>455</v>
      </c>
      <c r="T83" s="6">
        <v>16.917728934702598</v>
      </c>
      <c r="U83" s="6">
        <v>18.845553256573201</v>
      </c>
      <c r="V83" s="10">
        <v>453</v>
      </c>
      <c r="W83" s="6">
        <v>131.75545302999799</v>
      </c>
      <c r="X83" s="6">
        <v>134.185430016342</v>
      </c>
      <c r="Y83" s="6">
        <v>0</v>
      </c>
      <c r="Z83" s="6">
        <v>-0.44150110375275597</v>
      </c>
      <c r="AA83" s="7">
        <v>455</v>
      </c>
      <c r="AB83" s="7">
        <v>18.7949068795381</v>
      </c>
      <c r="AC83" s="7">
        <v>21.2601340387417</v>
      </c>
      <c r="AD83" s="13">
        <v>454</v>
      </c>
      <c r="AE83" s="6">
        <v>19.255636177766501</v>
      </c>
      <c r="AF83" s="13">
        <v>441</v>
      </c>
      <c r="AG83" s="6">
        <v>18.161788246427498</v>
      </c>
      <c r="AH83" s="13">
        <v>383</v>
      </c>
      <c r="AI83" s="6">
        <v>126.464225783974</v>
      </c>
      <c r="AJ83" s="6">
        <v>2.8999999999999998E-3</v>
      </c>
      <c r="AK83" s="6">
        <v>1.8E-3</v>
      </c>
      <c r="AL83" s="33">
        <f t="shared" si="7"/>
        <v>455</v>
      </c>
      <c r="AM83" s="33">
        <f t="shared" si="8"/>
        <v>18.7949068795381</v>
      </c>
      <c r="AN83" s="29">
        <f t="shared" si="9"/>
        <v>352</v>
      </c>
      <c r="AO83" s="29">
        <f t="shared" si="10"/>
        <v>3.31</v>
      </c>
      <c r="AP83" s="29">
        <f t="shared" si="11"/>
        <v>0.36</v>
      </c>
      <c r="AQ83" s="34">
        <f t="shared" si="12"/>
        <v>0.30211480362537763</v>
      </c>
    </row>
    <row r="84" spans="1:43" x14ac:dyDescent="0.75">
      <c r="A84" s="5" t="s">
        <v>113</v>
      </c>
      <c r="B84" s="22">
        <v>432</v>
      </c>
      <c r="C84" s="22">
        <v>2.48</v>
      </c>
      <c r="D84" s="22">
        <v>0.18</v>
      </c>
      <c r="E84" s="22">
        <v>33500</v>
      </c>
      <c r="F84" s="20">
        <v>5.0658561296859199</v>
      </c>
      <c r="G84" s="22">
        <v>0.19822225993718401</v>
      </c>
      <c r="H84" s="18">
        <v>0.107</v>
      </c>
      <c r="I84" s="15">
        <v>2.61947656345602E-3</v>
      </c>
      <c r="J84" s="24">
        <v>0.13253999999999999</v>
      </c>
      <c r="K84" s="18">
        <v>2.92</v>
      </c>
      <c r="L84" s="15">
        <v>0.13724918943294301</v>
      </c>
      <c r="M84" s="18">
        <v>0.19739999999999999</v>
      </c>
      <c r="N84" s="15">
        <v>7.7240792296298698E-3</v>
      </c>
      <c r="O84" s="24">
        <v>0.85468999999999995</v>
      </c>
      <c r="P84" s="10">
        <v>1160</v>
      </c>
      <c r="Q84" s="6">
        <v>41.652072312155603</v>
      </c>
      <c r="R84" s="6">
        <v>48.080696109014198</v>
      </c>
      <c r="S84" s="10">
        <v>1381</v>
      </c>
      <c r="T84" s="6">
        <v>35.610750546671497</v>
      </c>
      <c r="U84" s="6">
        <v>39.500871696857303</v>
      </c>
      <c r="V84" s="10">
        <v>1740</v>
      </c>
      <c r="W84" s="6">
        <v>54.390588254167199</v>
      </c>
      <c r="X84" s="6">
        <v>61.906596588723602</v>
      </c>
      <c r="Y84" s="6">
        <v>16.0028964518465</v>
      </c>
      <c r="Z84" s="6">
        <v>33.3333333333333</v>
      </c>
      <c r="AA84" s="7">
        <v>1160</v>
      </c>
      <c r="AB84" s="7">
        <v>41.652072312155603</v>
      </c>
      <c r="AC84" s="7">
        <v>48.080696109014198</v>
      </c>
      <c r="AD84" s="13">
        <v>1124</v>
      </c>
      <c r="AE84" s="6">
        <v>42.503071981881902</v>
      </c>
      <c r="AF84" s="13">
        <v>1136</v>
      </c>
      <c r="AG84" s="6">
        <v>39.954543602665098</v>
      </c>
      <c r="AH84" s="13">
        <v>1160</v>
      </c>
      <c r="AI84" s="6">
        <v>48.461129687971003</v>
      </c>
      <c r="AJ84" s="6">
        <v>3.49E-2</v>
      </c>
      <c r="AK84" s="6">
        <v>5.1000000000000004E-3</v>
      </c>
      <c r="AL84" s="33">
        <f t="shared" si="7"/>
        <v>1160</v>
      </c>
      <c r="AM84" s="33">
        <f t="shared" si="8"/>
        <v>41.652072312155603</v>
      </c>
      <c r="AN84" s="29">
        <f t="shared" si="9"/>
        <v>432</v>
      </c>
      <c r="AO84" s="29">
        <f t="shared" si="10"/>
        <v>2.48</v>
      </c>
      <c r="AP84" s="29">
        <f t="shared" si="11"/>
        <v>0.18</v>
      </c>
      <c r="AQ84" s="34">
        <f t="shared" si="12"/>
        <v>0.40322580645161293</v>
      </c>
    </row>
    <row r="85" spans="1:43" x14ac:dyDescent="0.75">
      <c r="A85" s="5" t="s">
        <v>114</v>
      </c>
      <c r="B85" s="22">
        <v>524</v>
      </c>
      <c r="C85" s="22">
        <v>1.194</v>
      </c>
      <c r="D85" s="22">
        <v>5.8999999999999997E-2</v>
      </c>
      <c r="E85" s="22">
        <v>5290</v>
      </c>
      <c r="F85" s="20">
        <v>20.283975659229199</v>
      </c>
      <c r="G85" s="22">
        <v>0.68841935026976897</v>
      </c>
      <c r="H85" s="18">
        <v>5.2299999999999999E-2</v>
      </c>
      <c r="I85" s="15">
        <v>3.4642881566255201E-3</v>
      </c>
      <c r="J85" s="24">
        <v>0.42521999999999999</v>
      </c>
      <c r="K85" s="18">
        <v>0.35499999999999998</v>
      </c>
      <c r="L85" s="15">
        <v>1.4425415938543899E-2</v>
      </c>
      <c r="M85" s="18">
        <v>4.9299999999999997E-2</v>
      </c>
      <c r="N85" s="15">
        <v>1.67319634663717E-3</v>
      </c>
      <c r="O85" s="24">
        <v>0.47261999999999998</v>
      </c>
      <c r="P85" s="10">
        <v>310</v>
      </c>
      <c r="Q85" s="6">
        <v>10.3415353125711</v>
      </c>
      <c r="R85" s="6">
        <v>12.401672155606001</v>
      </c>
      <c r="S85" s="10">
        <v>308.3</v>
      </c>
      <c r="T85" s="6">
        <v>10.874820579749199</v>
      </c>
      <c r="U85" s="6">
        <v>12.426072219836399</v>
      </c>
      <c r="V85" s="10">
        <v>287</v>
      </c>
      <c r="W85" s="6">
        <v>145.937874898888</v>
      </c>
      <c r="X85" s="6">
        <v>148.03892777690501</v>
      </c>
      <c r="Y85" s="6">
        <v>-0.55141096334739403</v>
      </c>
      <c r="Z85" s="6">
        <v>-8.0139372822299606</v>
      </c>
      <c r="AA85" s="7">
        <v>310</v>
      </c>
      <c r="AB85" s="7">
        <v>10.3415353125711</v>
      </c>
      <c r="AC85" s="7">
        <v>12.401672155606001</v>
      </c>
      <c r="AD85" s="13">
        <v>309.7</v>
      </c>
      <c r="AE85" s="6">
        <v>10.479121748560599</v>
      </c>
      <c r="AF85" s="13">
        <v>304.89999999999998</v>
      </c>
      <c r="AG85" s="6">
        <v>10.9706085811926</v>
      </c>
      <c r="AH85" s="13">
        <v>275</v>
      </c>
      <c r="AI85" s="6">
        <v>138.99450107829301</v>
      </c>
      <c r="AJ85" s="6">
        <v>1E-3</v>
      </c>
      <c r="AK85" s="6">
        <v>2.2000000000000001E-3</v>
      </c>
      <c r="AL85" s="33">
        <f t="shared" si="7"/>
        <v>310</v>
      </c>
      <c r="AM85" s="33">
        <f t="shared" si="8"/>
        <v>10.3415353125711</v>
      </c>
      <c r="AN85" s="29">
        <f t="shared" si="9"/>
        <v>524</v>
      </c>
      <c r="AO85" s="29">
        <f t="shared" si="10"/>
        <v>1.194</v>
      </c>
      <c r="AP85" s="29">
        <f t="shared" si="11"/>
        <v>5.8999999999999997E-2</v>
      </c>
      <c r="AQ85" s="34">
        <f t="shared" si="12"/>
        <v>0.83752093802345062</v>
      </c>
    </row>
    <row r="86" spans="1:43" x14ac:dyDescent="0.75">
      <c r="A86" s="5" t="s">
        <v>115</v>
      </c>
      <c r="B86" s="22">
        <v>106.1</v>
      </c>
      <c r="C86" s="22">
        <v>2.31</v>
      </c>
      <c r="D86" s="22">
        <v>0.19</v>
      </c>
      <c r="E86" s="22">
        <v>2410</v>
      </c>
      <c r="F86" s="20">
        <v>11.8063754427391</v>
      </c>
      <c r="G86" s="22">
        <v>0.51553787470674295</v>
      </c>
      <c r="H86" s="18">
        <v>6.5799999999999997E-2</v>
      </c>
      <c r="I86" s="15">
        <v>7.9014892366017497E-3</v>
      </c>
      <c r="J86" s="24">
        <v>0.29321000000000003</v>
      </c>
      <c r="K86" s="18">
        <v>0.77900000000000003</v>
      </c>
      <c r="L86" s="15">
        <v>4.1856567286388702E-2</v>
      </c>
      <c r="M86" s="18">
        <v>8.4699999999999998E-2</v>
      </c>
      <c r="N86" s="15">
        <v>3.6985151115549002E-3</v>
      </c>
      <c r="O86" s="24">
        <v>0.61160000000000003</v>
      </c>
      <c r="P86" s="10">
        <v>524</v>
      </c>
      <c r="Q86" s="6">
        <v>21.824038138694501</v>
      </c>
      <c r="R86" s="6">
        <v>24.6111452812248</v>
      </c>
      <c r="S86" s="10">
        <v>582</v>
      </c>
      <c r="T86" s="6">
        <v>23.5767303167728</v>
      </c>
      <c r="U86" s="6">
        <v>25.628771414528</v>
      </c>
      <c r="V86" s="10">
        <v>770</v>
      </c>
      <c r="W86" s="6">
        <v>418.545519052072</v>
      </c>
      <c r="X86" s="6">
        <v>420.48035903246102</v>
      </c>
      <c r="Y86" s="6">
        <v>9.9656357388316099</v>
      </c>
      <c r="Z86" s="6">
        <v>31.948051948052001</v>
      </c>
      <c r="AA86" s="7">
        <v>524</v>
      </c>
      <c r="AB86" s="7">
        <v>21.824038138694501</v>
      </c>
      <c r="AC86" s="7">
        <v>24.6111452812248</v>
      </c>
      <c r="AD86" s="13">
        <v>518</v>
      </c>
      <c r="AE86" s="6">
        <v>22.289092414882901</v>
      </c>
      <c r="AF86" s="13">
        <v>511</v>
      </c>
      <c r="AG86" s="6">
        <v>21.801243368895999</v>
      </c>
      <c r="AH86" s="13">
        <v>493</v>
      </c>
      <c r="AI86" s="6">
        <v>413.77006116751397</v>
      </c>
      <c r="AJ86" s="6">
        <v>1.11E-2</v>
      </c>
      <c r="AK86" s="6">
        <v>4.3E-3</v>
      </c>
      <c r="AL86" s="33">
        <f t="shared" si="7"/>
        <v>524</v>
      </c>
      <c r="AM86" s="33">
        <f t="shared" si="8"/>
        <v>21.824038138694501</v>
      </c>
      <c r="AN86" s="29">
        <f t="shared" si="9"/>
        <v>106.1</v>
      </c>
      <c r="AO86" s="29">
        <f t="shared" si="10"/>
        <v>2.31</v>
      </c>
      <c r="AP86" s="29">
        <f t="shared" si="11"/>
        <v>0.19</v>
      </c>
      <c r="AQ86" s="34">
        <f t="shared" si="12"/>
        <v>0.4329004329004329</v>
      </c>
    </row>
    <row r="87" spans="1:43" x14ac:dyDescent="0.75">
      <c r="A87" s="5" t="s">
        <v>116</v>
      </c>
      <c r="B87" s="22">
        <v>128</v>
      </c>
      <c r="C87" s="22">
        <v>1.63</v>
      </c>
      <c r="D87" s="22">
        <v>0.13</v>
      </c>
      <c r="E87" s="22">
        <v>19200</v>
      </c>
      <c r="F87" s="20">
        <v>2.9411764705882399</v>
      </c>
      <c r="G87" s="22">
        <v>0.126572890427913</v>
      </c>
      <c r="H87" s="18">
        <v>0.1211</v>
      </c>
      <c r="I87" s="15">
        <v>3.44000609282828E-3</v>
      </c>
      <c r="J87" s="24">
        <v>4.4926000000000001E-2</v>
      </c>
      <c r="K87" s="18">
        <v>5.67</v>
      </c>
      <c r="L87" s="15">
        <v>0.26599192186981802</v>
      </c>
      <c r="M87" s="18">
        <v>0.34</v>
      </c>
      <c r="N87" s="15">
        <v>1.46318261334667E-2</v>
      </c>
      <c r="O87" s="24">
        <v>0.91849999999999998</v>
      </c>
      <c r="P87" s="10">
        <v>1882</v>
      </c>
      <c r="Q87" s="6">
        <v>69.661864601389098</v>
      </c>
      <c r="R87" s="6">
        <v>78.862220764561897</v>
      </c>
      <c r="S87" s="10">
        <v>1920</v>
      </c>
      <c r="T87" s="6">
        <v>40.8410066381782</v>
      </c>
      <c r="U87" s="6">
        <v>45.2605765926087</v>
      </c>
      <c r="V87" s="10">
        <v>1966</v>
      </c>
      <c r="W87" s="6">
        <v>51.286664068089003</v>
      </c>
      <c r="X87" s="6">
        <v>55.290425855568003</v>
      </c>
      <c r="Y87" s="6">
        <v>1.9791666666666701</v>
      </c>
      <c r="Z87" s="6">
        <v>4.2726347914547302</v>
      </c>
      <c r="AA87" s="7">
        <v>1966</v>
      </c>
      <c r="AB87" s="7">
        <v>51.286664068089003</v>
      </c>
      <c r="AC87" s="7">
        <v>55.290425855568003</v>
      </c>
      <c r="AD87" s="13">
        <v>1866</v>
      </c>
      <c r="AE87" s="6">
        <v>72.433855204194899</v>
      </c>
      <c r="AF87" s="13">
        <v>1846</v>
      </c>
      <c r="AG87" s="6">
        <v>52.848423091135999</v>
      </c>
      <c r="AH87" s="13">
        <v>1825</v>
      </c>
      <c r="AI87" s="6">
        <v>55.401650798807502</v>
      </c>
      <c r="AJ87" s="6">
        <v>1.0800000000000001E-2</v>
      </c>
      <c r="AK87" s="6">
        <v>5.7999999999999996E-3</v>
      </c>
      <c r="AL87" s="33">
        <f t="shared" si="7"/>
        <v>1966</v>
      </c>
      <c r="AM87" s="33">
        <f t="shared" si="8"/>
        <v>51.286664068089003</v>
      </c>
      <c r="AN87" s="29">
        <f t="shared" si="9"/>
        <v>128</v>
      </c>
      <c r="AO87" s="29">
        <f t="shared" si="10"/>
        <v>1.63</v>
      </c>
      <c r="AP87" s="29">
        <f t="shared" si="11"/>
        <v>0.13</v>
      </c>
      <c r="AQ87" s="34">
        <f t="shared" si="12"/>
        <v>0.61349693251533743</v>
      </c>
    </row>
    <row r="88" spans="1:43" x14ac:dyDescent="0.75">
      <c r="A88" s="5" t="s">
        <v>117</v>
      </c>
      <c r="B88" s="22">
        <v>1910</v>
      </c>
      <c r="C88" s="22">
        <v>4.7699999999999996</v>
      </c>
      <c r="D88" s="22">
        <v>0.42</v>
      </c>
      <c r="E88" s="22">
        <v>25200</v>
      </c>
      <c r="F88" s="20">
        <v>24.630541871921199</v>
      </c>
      <c r="G88" s="22">
        <v>1.80809682200167</v>
      </c>
      <c r="H88" s="18">
        <v>9.3899999999999997E-2</v>
      </c>
      <c r="I88" s="15">
        <v>4.67571195429352E-3</v>
      </c>
      <c r="J88" s="24">
        <v>0.46969</v>
      </c>
      <c r="K88" s="18">
        <v>0.50800000000000001</v>
      </c>
      <c r="L88" s="15">
        <v>2.7337088359955099E-2</v>
      </c>
      <c r="M88" s="18">
        <v>4.0599999999999997E-2</v>
      </c>
      <c r="N88" s="15">
        <v>2.9803944775146801E-3</v>
      </c>
      <c r="O88" s="24">
        <v>0.40007999999999999</v>
      </c>
      <c r="P88" s="10">
        <v>256</v>
      </c>
      <c r="Q88" s="6">
        <v>18.532512088516398</v>
      </c>
      <c r="R88" s="6">
        <v>19.3846346497063</v>
      </c>
      <c r="S88" s="10">
        <v>416</v>
      </c>
      <c r="T88" s="6">
        <v>18.456477762397601</v>
      </c>
      <c r="U88" s="6">
        <v>20.010005314538699</v>
      </c>
      <c r="V88" s="10">
        <v>1510</v>
      </c>
      <c r="W88" s="6">
        <v>105.156891206579</v>
      </c>
      <c r="X88" s="6">
        <v>105.642691735924</v>
      </c>
      <c r="Y88" s="6">
        <v>38.461538461538503</v>
      </c>
      <c r="Z88" s="6">
        <v>83.046357615893996</v>
      </c>
      <c r="AA88" s="7" t="s">
        <v>35</v>
      </c>
      <c r="AB88" s="7" t="s">
        <v>35</v>
      </c>
      <c r="AC88" s="7" t="s">
        <v>35</v>
      </c>
      <c r="AD88" s="13">
        <v>243</v>
      </c>
      <c r="AE88" s="6">
        <v>19.097513039948499</v>
      </c>
      <c r="AF88" s="13">
        <v>244</v>
      </c>
      <c r="AG88" s="6">
        <v>21.377969300049902</v>
      </c>
      <c r="AH88" s="13">
        <v>256</v>
      </c>
      <c r="AI88" s="6">
        <v>23.889407029731998</v>
      </c>
      <c r="AJ88" s="6">
        <v>5.4399999999999997E-2</v>
      </c>
      <c r="AK88" s="6">
        <v>9.5999999999999992E-3</v>
      </c>
      <c r="AL88" s="33" t="str">
        <f t="shared" si="7"/>
        <v>Discordant</v>
      </c>
      <c r="AM88" s="33" t="str">
        <f t="shared" si="8"/>
        <v>Discordant</v>
      </c>
      <c r="AN88" s="29">
        <f t="shared" si="9"/>
        <v>1910</v>
      </c>
      <c r="AO88" s="29">
        <f t="shared" si="10"/>
        <v>4.7699999999999996</v>
      </c>
      <c r="AP88" s="29">
        <f t="shared" si="11"/>
        <v>0.42</v>
      </c>
      <c r="AQ88" s="34">
        <f t="shared" si="12"/>
        <v>0.20964360587002098</v>
      </c>
    </row>
    <row r="89" spans="1:43" x14ac:dyDescent="0.75">
      <c r="A89" s="5" t="s">
        <v>118</v>
      </c>
      <c r="B89" s="22">
        <v>815</v>
      </c>
      <c r="C89" s="22">
        <v>6.13</v>
      </c>
      <c r="D89" s="22">
        <v>0.28999999999999998</v>
      </c>
      <c r="E89" s="22">
        <v>15500</v>
      </c>
      <c r="F89" s="20">
        <v>13.1061598951507</v>
      </c>
      <c r="G89" s="22">
        <v>0.53778208429907903</v>
      </c>
      <c r="H89" s="18">
        <v>6.2700000000000006E-2</v>
      </c>
      <c r="I89" s="15">
        <v>2.2485986964359802E-3</v>
      </c>
      <c r="J89" s="24">
        <v>0.73772000000000004</v>
      </c>
      <c r="K89" s="18">
        <v>0.65500000000000003</v>
      </c>
      <c r="L89" s="15">
        <v>2.6572309365201802E-2</v>
      </c>
      <c r="M89" s="18">
        <v>7.6300000000000007E-2</v>
      </c>
      <c r="N89" s="15">
        <v>3.1308005823431099E-3</v>
      </c>
      <c r="O89" s="24">
        <v>0.66869000000000001</v>
      </c>
      <c r="P89" s="10">
        <v>474</v>
      </c>
      <c r="Q89" s="6">
        <v>18.680898718065201</v>
      </c>
      <c r="R89" s="6">
        <v>21.345827538174099</v>
      </c>
      <c r="S89" s="10">
        <v>511</v>
      </c>
      <c r="T89" s="6">
        <v>16.151241753708401</v>
      </c>
      <c r="U89" s="6">
        <v>18.529581559373899</v>
      </c>
      <c r="V89" s="10">
        <v>682</v>
      </c>
      <c r="W89" s="6">
        <v>105.640869151293</v>
      </c>
      <c r="X89" s="6">
        <v>112.581184792838</v>
      </c>
      <c r="Y89" s="6">
        <v>7.2407045009784801</v>
      </c>
      <c r="Z89" s="6">
        <v>30.498533724340199</v>
      </c>
      <c r="AA89" s="7">
        <v>474</v>
      </c>
      <c r="AB89" s="7">
        <v>18.680898718065201</v>
      </c>
      <c r="AC89" s="7">
        <v>21.345827538174099</v>
      </c>
      <c r="AD89" s="13">
        <v>470</v>
      </c>
      <c r="AE89" s="6">
        <v>19.124878481041701</v>
      </c>
      <c r="AF89" s="13">
        <v>469</v>
      </c>
      <c r="AG89" s="6">
        <v>19.451416662719801</v>
      </c>
      <c r="AH89" s="13">
        <v>463</v>
      </c>
      <c r="AI89" s="6">
        <v>94.710665899045907</v>
      </c>
      <c r="AJ89" s="6">
        <v>8.2000000000000007E-3</v>
      </c>
      <c r="AK89" s="6">
        <v>3.5000000000000001E-3</v>
      </c>
      <c r="AL89" s="33">
        <f t="shared" si="7"/>
        <v>474</v>
      </c>
      <c r="AM89" s="33">
        <f t="shared" si="8"/>
        <v>18.680898718065201</v>
      </c>
      <c r="AN89" s="29">
        <f t="shared" si="9"/>
        <v>815</v>
      </c>
      <c r="AO89" s="29">
        <f t="shared" si="10"/>
        <v>6.13</v>
      </c>
      <c r="AP89" s="29">
        <f t="shared" si="11"/>
        <v>0.28999999999999998</v>
      </c>
      <c r="AQ89" s="34">
        <f t="shared" si="12"/>
        <v>0.16313213703099511</v>
      </c>
    </row>
    <row r="90" spans="1:43" x14ac:dyDescent="0.75">
      <c r="A90" s="5" t="s">
        <v>119</v>
      </c>
      <c r="B90" s="22">
        <v>404</v>
      </c>
      <c r="C90" s="22">
        <v>1.69</v>
      </c>
      <c r="D90" s="22">
        <v>0.11</v>
      </c>
      <c r="E90" s="22">
        <v>3600</v>
      </c>
      <c r="F90" s="20">
        <v>66.050198150594497</v>
      </c>
      <c r="G90" s="22">
        <v>3.0445064887575102</v>
      </c>
      <c r="H90" s="18">
        <v>0.13400000000000001</v>
      </c>
      <c r="I90" s="15">
        <v>3.3154109036221402E-2</v>
      </c>
      <c r="J90" s="24">
        <v>-0.59150000000000003</v>
      </c>
      <c r="K90" s="18">
        <v>0.3</v>
      </c>
      <c r="L90" s="15">
        <v>8.0087140041332494E-2</v>
      </c>
      <c r="M90" s="18">
        <v>1.5140000000000001E-2</v>
      </c>
      <c r="N90" s="15">
        <v>6.9786055955039995E-4</v>
      </c>
      <c r="O90" s="24">
        <v>0.69401000000000002</v>
      </c>
      <c r="P90" s="10">
        <v>96.8</v>
      </c>
      <c r="Q90" s="6">
        <v>4.4242744617423497</v>
      </c>
      <c r="R90" s="6">
        <v>4.9290377123563998</v>
      </c>
      <c r="S90" s="10">
        <v>270</v>
      </c>
      <c r="T90" s="6">
        <v>61.6219052182986</v>
      </c>
      <c r="U90" s="6">
        <v>61.849031693446697</v>
      </c>
      <c r="V90" s="10">
        <v>1570</v>
      </c>
      <c r="W90" s="6">
        <v>342.31512212541799</v>
      </c>
      <c r="X90" s="6">
        <v>342.32049100783502</v>
      </c>
      <c r="Y90" s="6">
        <v>64.148148148148195</v>
      </c>
      <c r="Z90" s="6">
        <v>93.834394904458605</v>
      </c>
      <c r="AA90" s="7" t="s">
        <v>35</v>
      </c>
      <c r="AB90" s="7" t="s">
        <v>35</v>
      </c>
      <c r="AC90" s="7" t="s">
        <v>35</v>
      </c>
      <c r="AD90" s="13">
        <v>82.8</v>
      </c>
      <c r="AE90" s="6">
        <v>4.5698396594219304</v>
      </c>
      <c r="AF90" s="13">
        <v>87.8</v>
      </c>
      <c r="AG90" s="6">
        <v>8.8394503637376403</v>
      </c>
      <c r="AH90" s="13">
        <v>95.5</v>
      </c>
      <c r="AI90" s="6">
        <v>14.8118383646346</v>
      </c>
      <c r="AJ90" s="6">
        <v>0.127</v>
      </c>
      <c r="AK90" s="6">
        <v>7.1999999999999995E-2</v>
      </c>
      <c r="AL90" s="33" t="str">
        <f t="shared" si="7"/>
        <v>Discordant</v>
      </c>
      <c r="AM90" s="33" t="str">
        <f t="shared" si="8"/>
        <v>Discordant</v>
      </c>
      <c r="AN90" s="29">
        <f t="shared" si="9"/>
        <v>404</v>
      </c>
      <c r="AO90" s="29">
        <f t="shared" si="10"/>
        <v>1.69</v>
      </c>
      <c r="AP90" s="29">
        <f t="shared" si="11"/>
        <v>0.11</v>
      </c>
      <c r="AQ90" s="34">
        <f t="shared" si="12"/>
        <v>0.59171597633136097</v>
      </c>
    </row>
    <row r="91" spans="1:43" x14ac:dyDescent="0.75">
      <c r="A91" s="5" t="s">
        <v>120</v>
      </c>
      <c r="B91" s="22">
        <v>708</v>
      </c>
      <c r="C91" s="22">
        <v>4.28</v>
      </c>
      <c r="D91" s="22">
        <v>0.24</v>
      </c>
      <c r="E91" s="22">
        <v>17000</v>
      </c>
      <c r="F91" s="20">
        <v>25.6410256410256</v>
      </c>
      <c r="G91" s="22">
        <v>1.1760945301882599</v>
      </c>
      <c r="H91" s="18">
        <v>0.15210000000000001</v>
      </c>
      <c r="I91" s="15">
        <v>5.7076068047423696E-3</v>
      </c>
      <c r="J91" s="24">
        <v>0.46393000000000001</v>
      </c>
      <c r="K91" s="18">
        <v>0.81299999999999994</v>
      </c>
      <c r="L91" s="15">
        <v>4.0854363598029401E-2</v>
      </c>
      <c r="M91" s="18">
        <v>3.9E-2</v>
      </c>
      <c r="N91" s="15">
        <v>1.78883978041634E-3</v>
      </c>
      <c r="O91" s="24">
        <v>0.68511</v>
      </c>
      <c r="P91" s="10">
        <v>246</v>
      </c>
      <c r="Q91" s="6">
        <v>10.969636171289</v>
      </c>
      <c r="R91" s="6">
        <v>12.2571791682797</v>
      </c>
      <c r="S91" s="10">
        <v>602</v>
      </c>
      <c r="T91" s="6">
        <v>22.932213154178399</v>
      </c>
      <c r="U91" s="6">
        <v>25.135197713233001</v>
      </c>
      <c r="V91" s="10">
        <v>2355</v>
      </c>
      <c r="W91" s="6">
        <v>48.208762106963299</v>
      </c>
      <c r="X91" s="6">
        <v>48.558233155593499</v>
      </c>
      <c r="Y91" s="6">
        <v>59.136212624584701</v>
      </c>
      <c r="Z91" s="6">
        <v>89.554140127388493</v>
      </c>
      <c r="AA91" s="7" t="s">
        <v>35</v>
      </c>
      <c r="AB91" s="7" t="s">
        <v>35</v>
      </c>
      <c r="AC91" s="7" t="s">
        <v>35</v>
      </c>
      <c r="AD91" s="13">
        <v>215</v>
      </c>
      <c r="AE91" s="6">
        <v>10.969636171289</v>
      </c>
      <c r="AF91" s="13">
        <v>218</v>
      </c>
      <c r="AG91" s="6">
        <v>18.085281312400699</v>
      </c>
      <c r="AH91" s="13">
        <v>246</v>
      </c>
      <c r="AI91" s="6">
        <v>15.580267773237299</v>
      </c>
      <c r="AJ91" s="6">
        <v>0.129</v>
      </c>
      <c r="AK91" s="6">
        <v>9.1000000000000004E-3</v>
      </c>
      <c r="AL91" s="33" t="str">
        <f t="shared" si="7"/>
        <v>Discordant</v>
      </c>
      <c r="AM91" s="33" t="str">
        <f t="shared" si="8"/>
        <v>Discordant</v>
      </c>
      <c r="AN91" s="29">
        <f t="shared" si="9"/>
        <v>708</v>
      </c>
      <c r="AO91" s="29">
        <f t="shared" si="10"/>
        <v>4.28</v>
      </c>
      <c r="AP91" s="29">
        <f t="shared" si="11"/>
        <v>0.24</v>
      </c>
      <c r="AQ91" s="34">
        <f t="shared" si="12"/>
        <v>0.23364485981308411</v>
      </c>
    </row>
    <row r="92" spans="1:43" x14ac:dyDescent="0.75">
      <c r="A92" s="5" t="s">
        <v>121</v>
      </c>
      <c r="B92" s="22">
        <v>158</v>
      </c>
      <c r="C92" s="22">
        <v>3.69</v>
      </c>
      <c r="D92" s="22">
        <v>0.19</v>
      </c>
      <c r="E92" s="22">
        <v>16100</v>
      </c>
      <c r="F92" s="20">
        <v>4.4444444444444402</v>
      </c>
      <c r="G92" s="22">
        <v>0.210849833263312</v>
      </c>
      <c r="H92" s="18">
        <v>0.1139</v>
      </c>
      <c r="I92" s="15">
        <v>3.3455655185534901E-3</v>
      </c>
      <c r="J92" s="24">
        <v>0.31230000000000002</v>
      </c>
      <c r="K92" s="18">
        <v>3.49</v>
      </c>
      <c r="L92" s="15">
        <v>0.17274438485808899</v>
      </c>
      <c r="M92" s="18">
        <v>0.22500000000000001</v>
      </c>
      <c r="N92" s="15">
        <v>1.06742728089552E-2</v>
      </c>
      <c r="O92" s="24">
        <v>0.88343000000000005</v>
      </c>
      <c r="P92" s="10">
        <v>1304</v>
      </c>
      <c r="Q92" s="6">
        <v>54.872956150562302</v>
      </c>
      <c r="R92" s="6">
        <v>61.049946205193301</v>
      </c>
      <c r="S92" s="10">
        <v>1519</v>
      </c>
      <c r="T92" s="6">
        <v>38.538031956700202</v>
      </c>
      <c r="U92" s="6">
        <v>42.4656574644264</v>
      </c>
      <c r="V92" s="10">
        <v>1858</v>
      </c>
      <c r="W92" s="6">
        <v>67.350005211898804</v>
      </c>
      <c r="X92" s="6">
        <v>72.546013605690504</v>
      </c>
      <c r="Y92" s="6">
        <v>14.1540487162607</v>
      </c>
      <c r="Z92" s="6">
        <v>29.817007534983901</v>
      </c>
      <c r="AA92" s="7" t="s">
        <v>35</v>
      </c>
      <c r="AB92" s="7" t="s">
        <v>35</v>
      </c>
      <c r="AC92" s="7" t="s">
        <v>35</v>
      </c>
      <c r="AD92" s="13">
        <v>1265</v>
      </c>
      <c r="AE92" s="6">
        <v>57.3166321123418</v>
      </c>
      <c r="AF92" s="13">
        <v>1280</v>
      </c>
      <c r="AG92" s="6">
        <v>53.4899701541854</v>
      </c>
      <c r="AH92" s="13">
        <v>1305</v>
      </c>
      <c r="AI92" s="6">
        <v>76.826572239315695</v>
      </c>
      <c r="AJ92" s="6">
        <v>3.4299999999999997E-2</v>
      </c>
      <c r="AK92" s="6">
        <v>6.4000000000000003E-3</v>
      </c>
      <c r="AL92" s="33" t="str">
        <f t="shared" si="7"/>
        <v>Discordant</v>
      </c>
      <c r="AM92" s="33" t="str">
        <f t="shared" si="8"/>
        <v>Discordant</v>
      </c>
      <c r="AN92" s="29">
        <f t="shared" si="9"/>
        <v>158</v>
      </c>
      <c r="AO92" s="29">
        <f t="shared" si="10"/>
        <v>3.69</v>
      </c>
      <c r="AP92" s="29">
        <f t="shared" si="11"/>
        <v>0.19</v>
      </c>
      <c r="AQ92" s="34">
        <f t="shared" si="12"/>
        <v>0.2710027100271003</v>
      </c>
    </row>
    <row r="93" spans="1:43" x14ac:dyDescent="0.75">
      <c r="A93" s="5" t="s">
        <v>122</v>
      </c>
      <c r="B93" s="22">
        <v>477</v>
      </c>
      <c r="C93" s="22">
        <v>1.2769999999999999</v>
      </c>
      <c r="D93" s="22">
        <v>8.3000000000000004E-2</v>
      </c>
      <c r="E93" s="22">
        <v>3560</v>
      </c>
      <c r="F93" s="20">
        <v>26.455026455026498</v>
      </c>
      <c r="G93" s="22">
        <v>0.96051049991669601</v>
      </c>
      <c r="H93" s="18">
        <v>5.1299999999999998E-2</v>
      </c>
      <c r="I93" s="15">
        <v>4.5222045361529399E-3</v>
      </c>
      <c r="J93" s="24">
        <v>0.38612999999999997</v>
      </c>
      <c r="K93" s="18">
        <v>0.26700000000000002</v>
      </c>
      <c r="L93" s="15">
        <v>1.15092147864222E-2</v>
      </c>
      <c r="M93" s="18">
        <v>3.78E-2</v>
      </c>
      <c r="N93" s="15">
        <v>1.3724158227009699E-3</v>
      </c>
      <c r="O93" s="24">
        <v>0.56608999999999998</v>
      </c>
      <c r="P93" s="10">
        <v>238.9</v>
      </c>
      <c r="Q93" s="6">
        <v>8.4884163734023694</v>
      </c>
      <c r="R93" s="6">
        <v>10.0105801589945</v>
      </c>
      <c r="S93" s="10">
        <v>240.1</v>
      </c>
      <c r="T93" s="6">
        <v>9.0777897327921995</v>
      </c>
      <c r="U93" s="6">
        <v>10.2855107072939</v>
      </c>
      <c r="V93" s="10">
        <v>245</v>
      </c>
      <c r="W93" s="6">
        <v>213.41386179077699</v>
      </c>
      <c r="X93" s="6">
        <v>215.17726243986701</v>
      </c>
      <c r="Y93" s="6">
        <v>0.49979175343605697</v>
      </c>
      <c r="Z93" s="6">
        <v>2.4897959183673501</v>
      </c>
      <c r="AA93" s="7">
        <v>238.9</v>
      </c>
      <c r="AB93" s="7">
        <v>8.4884163734023694</v>
      </c>
      <c r="AC93" s="7">
        <v>10.0105801589945</v>
      </c>
      <c r="AD93" s="13">
        <v>238.5</v>
      </c>
      <c r="AE93" s="6">
        <v>8.5645345774446806</v>
      </c>
      <c r="AF93" s="13">
        <v>234.4</v>
      </c>
      <c r="AG93" s="6">
        <v>8.9420012543494707</v>
      </c>
      <c r="AH93" s="13">
        <v>193</v>
      </c>
      <c r="AI93" s="6">
        <v>208.73087075095799</v>
      </c>
      <c r="AJ93" s="6">
        <v>1.8E-3</v>
      </c>
      <c r="AK93" s="6">
        <v>2.0999999999999999E-3</v>
      </c>
      <c r="AL93" s="33">
        <f t="shared" si="7"/>
        <v>238.9</v>
      </c>
      <c r="AM93" s="33">
        <f t="shared" si="8"/>
        <v>8.4884163734023694</v>
      </c>
      <c r="AN93" s="29">
        <f t="shared" si="9"/>
        <v>477</v>
      </c>
      <c r="AO93" s="29">
        <f t="shared" si="10"/>
        <v>1.2769999999999999</v>
      </c>
      <c r="AP93" s="29">
        <f t="shared" si="11"/>
        <v>8.3000000000000004E-2</v>
      </c>
      <c r="AQ93" s="34">
        <f t="shared" si="12"/>
        <v>0.78308535630383713</v>
      </c>
    </row>
    <row r="94" spans="1:43" x14ac:dyDescent="0.75">
      <c r="A94" s="5" t="s">
        <v>123</v>
      </c>
      <c r="B94" s="22">
        <v>429</v>
      </c>
      <c r="C94" s="22">
        <v>2.2999999999999998</v>
      </c>
      <c r="D94" s="22">
        <v>0.22</v>
      </c>
      <c r="E94" s="22">
        <v>5050</v>
      </c>
      <c r="F94" s="20">
        <v>19.455252918287901</v>
      </c>
      <c r="G94" s="22">
        <v>0.75095411751160701</v>
      </c>
      <c r="H94" s="18">
        <v>5.8999999999999997E-2</v>
      </c>
      <c r="I94" s="15">
        <v>3.9967060062278204E-3</v>
      </c>
      <c r="J94" s="24">
        <v>0.48905999999999999</v>
      </c>
      <c r="K94" s="18">
        <v>0.41799999999999998</v>
      </c>
      <c r="L94" s="15">
        <v>1.82999699453304E-2</v>
      </c>
      <c r="M94" s="18">
        <v>5.1400000000000001E-2</v>
      </c>
      <c r="N94" s="15">
        <v>1.98399074030097E-3</v>
      </c>
      <c r="O94" s="24">
        <v>0.72829999999999995</v>
      </c>
      <c r="P94" s="10">
        <v>323</v>
      </c>
      <c r="Q94" s="6">
        <v>12.377951903928199</v>
      </c>
      <c r="R94" s="6">
        <v>14.280798564124501</v>
      </c>
      <c r="S94" s="10">
        <v>354</v>
      </c>
      <c r="T94" s="6">
        <v>13.1447650317178</v>
      </c>
      <c r="U94" s="6">
        <v>14.783229582573499</v>
      </c>
      <c r="V94" s="10">
        <v>557</v>
      </c>
      <c r="W94" s="6">
        <v>389.588458791238</v>
      </c>
      <c r="X94" s="6">
        <v>395.343390846641</v>
      </c>
      <c r="Y94" s="6">
        <v>8.7570621468926593</v>
      </c>
      <c r="Z94" s="6">
        <v>42.010771992818697</v>
      </c>
      <c r="AA94" s="7">
        <v>323</v>
      </c>
      <c r="AB94" s="7">
        <v>12.377951903928199</v>
      </c>
      <c r="AC94" s="7">
        <v>14.280798564124501</v>
      </c>
      <c r="AD94" s="13">
        <v>320</v>
      </c>
      <c r="AE94" s="6">
        <v>12.377951903928199</v>
      </c>
      <c r="AF94" s="13">
        <v>319</v>
      </c>
      <c r="AG94" s="6">
        <v>13.1447650317178</v>
      </c>
      <c r="AH94" s="13">
        <v>314</v>
      </c>
      <c r="AI94" s="6">
        <v>387.49181052421199</v>
      </c>
      <c r="AJ94" s="6">
        <v>8.3999999999999995E-3</v>
      </c>
      <c r="AK94" s="6">
        <v>2.0999999999999999E-3</v>
      </c>
      <c r="AL94" s="33">
        <f t="shared" si="7"/>
        <v>323</v>
      </c>
      <c r="AM94" s="33">
        <f t="shared" si="8"/>
        <v>12.377951903928199</v>
      </c>
      <c r="AN94" s="29">
        <f t="shared" si="9"/>
        <v>429</v>
      </c>
      <c r="AO94" s="29">
        <f t="shared" si="10"/>
        <v>2.2999999999999998</v>
      </c>
      <c r="AP94" s="29">
        <f t="shared" si="11"/>
        <v>0.22</v>
      </c>
      <c r="AQ94" s="34">
        <f t="shared" si="12"/>
        <v>0.43478260869565222</v>
      </c>
    </row>
    <row r="95" spans="1:43" x14ac:dyDescent="0.75">
      <c r="A95" s="5" t="s">
        <v>124</v>
      </c>
      <c r="B95" s="22">
        <v>642</v>
      </c>
      <c r="C95" s="22">
        <v>3.38</v>
      </c>
      <c r="D95" s="22">
        <v>0.18</v>
      </c>
      <c r="E95" s="22">
        <v>10220</v>
      </c>
      <c r="F95" s="20">
        <v>13.7362637362637</v>
      </c>
      <c r="G95" s="22">
        <v>0.49899262125900501</v>
      </c>
      <c r="H95" s="18">
        <v>5.57E-2</v>
      </c>
      <c r="I95" s="15">
        <v>2.3118265283839702E-3</v>
      </c>
      <c r="J95" s="24">
        <v>0.38857999999999998</v>
      </c>
      <c r="K95" s="18">
        <v>0.55900000000000005</v>
      </c>
      <c r="L95" s="15">
        <v>2.33940638838145E-2</v>
      </c>
      <c r="M95" s="18">
        <v>7.2800000000000004E-2</v>
      </c>
      <c r="N95" s="15">
        <v>2.6445810538533198E-3</v>
      </c>
      <c r="O95" s="24">
        <v>0.71741999999999995</v>
      </c>
      <c r="P95" s="10">
        <v>453</v>
      </c>
      <c r="Q95" s="6">
        <v>15.806171113553001</v>
      </c>
      <c r="R95" s="6">
        <v>18.643401967255699</v>
      </c>
      <c r="S95" s="10">
        <v>450</v>
      </c>
      <c r="T95" s="6">
        <v>15.345554413594799</v>
      </c>
      <c r="U95" s="6">
        <v>17.4123251483432</v>
      </c>
      <c r="V95" s="10">
        <v>431</v>
      </c>
      <c r="W95" s="6">
        <v>90.979506486376707</v>
      </c>
      <c r="X95" s="6">
        <v>94.221239338702603</v>
      </c>
      <c r="Y95" s="6">
        <v>-0.66666666666665697</v>
      </c>
      <c r="Z95" s="6">
        <v>-5.1044083526682202</v>
      </c>
      <c r="AA95" s="7">
        <v>453</v>
      </c>
      <c r="AB95" s="7">
        <v>15.806171113553001</v>
      </c>
      <c r="AC95" s="7">
        <v>18.643401967255699</v>
      </c>
      <c r="AD95" s="13">
        <v>452</v>
      </c>
      <c r="AE95" s="6">
        <v>16.1908630181013</v>
      </c>
      <c r="AF95" s="13">
        <v>438</v>
      </c>
      <c r="AG95" s="6">
        <v>15.694044738709</v>
      </c>
      <c r="AH95" s="13">
        <v>364</v>
      </c>
      <c r="AI95" s="6">
        <v>85.501196485807498</v>
      </c>
      <c r="AJ95" s="6">
        <v>1.9E-3</v>
      </c>
      <c r="AK95" s="6">
        <v>1.1000000000000001E-3</v>
      </c>
      <c r="AL95" s="33">
        <f t="shared" si="7"/>
        <v>453</v>
      </c>
      <c r="AM95" s="33">
        <f t="shared" si="8"/>
        <v>15.806171113553001</v>
      </c>
      <c r="AN95" s="29">
        <f t="shared" si="9"/>
        <v>642</v>
      </c>
      <c r="AO95" s="29">
        <f t="shared" si="10"/>
        <v>3.38</v>
      </c>
      <c r="AP95" s="29">
        <f t="shared" si="11"/>
        <v>0.18</v>
      </c>
      <c r="AQ95" s="34">
        <f t="shared" si="12"/>
        <v>0.29585798816568049</v>
      </c>
    </row>
    <row r="96" spans="1:43" x14ac:dyDescent="0.75">
      <c r="A96" s="5" t="s">
        <v>125</v>
      </c>
      <c r="B96" s="22">
        <v>225</v>
      </c>
      <c r="C96" s="22">
        <v>0.622</v>
      </c>
      <c r="D96" s="22">
        <v>5.5E-2</v>
      </c>
      <c r="E96" s="22">
        <v>5450</v>
      </c>
      <c r="F96" s="20">
        <v>9.8328416912487704</v>
      </c>
      <c r="G96" s="22">
        <v>0.41504783674555501</v>
      </c>
      <c r="H96" s="18">
        <v>6.0199999999999997E-2</v>
      </c>
      <c r="I96" s="15">
        <v>3.8378508516385699E-3</v>
      </c>
      <c r="J96" s="24">
        <v>0.47527000000000003</v>
      </c>
      <c r="K96" s="18">
        <v>0.84199999999999997</v>
      </c>
      <c r="L96" s="15">
        <v>3.7511236983069303E-2</v>
      </c>
      <c r="M96" s="18">
        <v>0.1017</v>
      </c>
      <c r="N96" s="15">
        <v>4.2927941201972297E-3</v>
      </c>
      <c r="O96" s="24">
        <v>0.83538999999999997</v>
      </c>
      <c r="P96" s="10">
        <v>624</v>
      </c>
      <c r="Q96" s="6">
        <v>24.926287161962701</v>
      </c>
      <c r="R96" s="6">
        <v>28.3229696005479</v>
      </c>
      <c r="S96" s="10">
        <v>619</v>
      </c>
      <c r="T96" s="6">
        <v>20.697678175745899</v>
      </c>
      <c r="U96" s="6">
        <v>23.204020054750199</v>
      </c>
      <c r="V96" s="10">
        <v>603</v>
      </c>
      <c r="W96" s="6">
        <v>135.707188949216</v>
      </c>
      <c r="X96" s="6">
        <v>137.80619486332299</v>
      </c>
      <c r="Y96" s="6">
        <v>-0.80775444264943996</v>
      </c>
      <c r="Z96" s="6">
        <v>-3.4825870646766099</v>
      </c>
      <c r="AA96" s="7">
        <v>624</v>
      </c>
      <c r="AB96" s="7">
        <v>24.926287161962701</v>
      </c>
      <c r="AC96" s="7">
        <v>28.3229696005479</v>
      </c>
      <c r="AD96" s="13">
        <v>622</v>
      </c>
      <c r="AE96" s="6">
        <v>25.378589237399101</v>
      </c>
      <c r="AF96" s="13">
        <v>602</v>
      </c>
      <c r="AG96" s="6">
        <v>22.294077282245802</v>
      </c>
      <c r="AH96" s="13">
        <v>542</v>
      </c>
      <c r="AI96" s="6">
        <v>131.59770565058599</v>
      </c>
      <c r="AJ96" s="6">
        <v>2.2000000000000001E-3</v>
      </c>
      <c r="AK96" s="6">
        <v>1.2999999999999999E-3</v>
      </c>
      <c r="AL96" s="33">
        <f t="shared" si="7"/>
        <v>624</v>
      </c>
      <c r="AM96" s="33">
        <f t="shared" si="8"/>
        <v>24.926287161962701</v>
      </c>
      <c r="AN96" s="29">
        <f t="shared" si="9"/>
        <v>225</v>
      </c>
      <c r="AO96" s="29">
        <f t="shared" si="10"/>
        <v>0.622</v>
      </c>
      <c r="AP96" s="29">
        <f t="shared" si="11"/>
        <v>5.5E-2</v>
      </c>
      <c r="AQ96" s="34">
        <f t="shared" si="12"/>
        <v>1.607717041800643</v>
      </c>
    </row>
    <row r="97" spans="1:43" x14ac:dyDescent="0.75">
      <c r="A97" s="5" t="s">
        <v>126</v>
      </c>
      <c r="B97" s="22">
        <v>695</v>
      </c>
      <c r="C97" s="22">
        <v>1.9319999999999999</v>
      </c>
      <c r="D97" s="22">
        <v>7.2999999999999995E-2</v>
      </c>
      <c r="E97" s="22">
        <v>5720</v>
      </c>
      <c r="F97" s="20">
        <v>25.380710659898501</v>
      </c>
      <c r="G97" s="22">
        <v>0.88382910403838799</v>
      </c>
      <c r="H97" s="18">
        <v>5.3499999999999999E-2</v>
      </c>
      <c r="I97" s="15">
        <v>3.3683875717495301E-3</v>
      </c>
      <c r="J97" s="24">
        <v>0.25357000000000002</v>
      </c>
      <c r="K97" s="18">
        <v>0.29099999999999998</v>
      </c>
      <c r="L97" s="15">
        <v>1.2547757767824399E-2</v>
      </c>
      <c r="M97" s="18">
        <v>3.9399999999999998E-2</v>
      </c>
      <c r="N97" s="15">
        <v>1.37202094794503E-3</v>
      </c>
      <c r="O97" s="24">
        <v>0.52876000000000001</v>
      </c>
      <c r="P97" s="10">
        <v>249</v>
      </c>
      <c r="Q97" s="6">
        <v>8.4872558377675897</v>
      </c>
      <c r="R97" s="6">
        <v>10.1258155236865</v>
      </c>
      <c r="S97" s="10">
        <v>258.8</v>
      </c>
      <c r="T97" s="6">
        <v>9.9269980642050992</v>
      </c>
      <c r="U97" s="6">
        <v>11.193775647874499</v>
      </c>
      <c r="V97" s="10">
        <v>338</v>
      </c>
      <c r="W97" s="6">
        <v>214.88379774382599</v>
      </c>
      <c r="X97" s="6">
        <v>218.57102310802799</v>
      </c>
      <c r="Y97" s="6">
        <v>3.7867078825347802</v>
      </c>
      <c r="Z97" s="6">
        <v>26.331360946745601</v>
      </c>
      <c r="AA97" s="7">
        <v>249</v>
      </c>
      <c r="AB97" s="7">
        <v>8.4872558377675897</v>
      </c>
      <c r="AC97" s="7">
        <v>10.1258155236865</v>
      </c>
      <c r="AD97" s="13">
        <v>248.2</v>
      </c>
      <c r="AE97" s="6">
        <v>8.5225607452056398</v>
      </c>
      <c r="AF97" s="13">
        <v>247.4</v>
      </c>
      <c r="AG97" s="6">
        <v>9.3513924399915904</v>
      </c>
      <c r="AH97" s="13">
        <v>240</v>
      </c>
      <c r="AI97" s="6">
        <v>209.21980435133199</v>
      </c>
      <c r="AJ97" s="6">
        <v>3.3999999999999998E-3</v>
      </c>
      <c r="AK97" s="6">
        <v>2.3999999999999998E-3</v>
      </c>
      <c r="AL97" s="33">
        <f t="shared" si="7"/>
        <v>249</v>
      </c>
      <c r="AM97" s="33">
        <f t="shared" si="8"/>
        <v>8.4872558377675897</v>
      </c>
      <c r="AN97" s="29">
        <f t="shared" si="9"/>
        <v>695</v>
      </c>
      <c r="AO97" s="29">
        <f t="shared" si="10"/>
        <v>1.9319999999999999</v>
      </c>
      <c r="AP97" s="29">
        <f t="shared" si="11"/>
        <v>7.2999999999999995E-2</v>
      </c>
      <c r="AQ97" s="34">
        <f t="shared" si="12"/>
        <v>0.51759834368530022</v>
      </c>
    </row>
    <row r="98" spans="1:43" x14ac:dyDescent="0.75">
      <c r="A98" s="5" t="s">
        <v>127</v>
      </c>
      <c r="B98" s="22">
        <v>1320</v>
      </c>
      <c r="C98" s="22">
        <v>34.299999999999997</v>
      </c>
      <c r="D98" s="22">
        <v>2.8</v>
      </c>
      <c r="E98" s="22">
        <v>21600</v>
      </c>
      <c r="F98" s="20">
        <v>15.3374233128834</v>
      </c>
      <c r="G98" s="22">
        <v>0.676189461597833</v>
      </c>
      <c r="H98" s="18">
        <v>6.2399999999999997E-2</v>
      </c>
      <c r="I98" s="15">
        <v>1.87695315591237E-3</v>
      </c>
      <c r="J98" s="24">
        <v>0.10875</v>
      </c>
      <c r="K98" s="18">
        <v>0.56000000000000005</v>
      </c>
      <c r="L98" s="15">
        <v>2.7678728294486199E-2</v>
      </c>
      <c r="M98" s="18">
        <v>6.5199999999999994E-2</v>
      </c>
      <c r="N98" s="15">
        <v>2.8745084488308501E-3</v>
      </c>
      <c r="O98" s="24">
        <v>0.83204999999999996</v>
      </c>
      <c r="P98" s="10">
        <v>407</v>
      </c>
      <c r="Q98" s="6">
        <v>17.495936782102198</v>
      </c>
      <c r="R98" s="6">
        <v>19.6374539380157</v>
      </c>
      <c r="S98" s="10">
        <v>450</v>
      </c>
      <c r="T98" s="6">
        <v>18.089877373914501</v>
      </c>
      <c r="U98" s="6">
        <v>19.877174202912698</v>
      </c>
      <c r="V98" s="10">
        <v>676</v>
      </c>
      <c r="W98" s="6">
        <v>110.608743683805</v>
      </c>
      <c r="X98" s="6">
        <v>123.353040364367</v>
      </c>
      <c r="Y98" s="6">
        <v>9.5555555555555607</v>
      </c>
      <c r="Z98" s="6">
        <v>39.792899408284001</v>
      </c>
      <c r="AA98" s="7">
        <v>407</v>
      </c>
      <c r="AB98" s="7">
        <v>17.495936782102198</v>
      </c>
      <c r="AC98" s="7">
        <v>19.6374539380157</v>
      </c>
      <c r="AD98" s="13">
        <v>403</v>
      </c>
      <c r="AE98" s="6">
        <v>17.495936782102198</v>
      </c>
      <c r="AF98" s="13">
        <v>402</v>
      </c>
      <c r="AG98" s="6">
        <v>18.089877373914501</v>
      </c>
      <c r="AH98" s="13">
        <v>397</v>
      </c>
      <c r="AI98" s="6">
        <v>102.45964658981499</v>
      </c>
      <c r="AJ98" s="6">
        <v>9.9000000000000008E-3</v>
      </c>
      <c r="AK98" s="6">
        <v>2.8E-3</v>
      </c>
      <c r="AL98" s="33">
        <f t="shared" si="7"/>
        <v>407</v>
      </c>
      <c r="AM98" s="33">
        <f t="shared" si="8"/>
        <v>17.495936782102198</v>
      </c>
      <c r="AN98" s="29">
        <f t="shared" si="9"/>
        <v>1320</v>
      </c>
      <c r="AO98" s="29">
        <f t="shared" si="10"/>
        <v>34.299999999999997</v>
      </c>
      <c r="AP98" s="29">
        <f t="shared" si="11"/>
        <v>2.8</v>
      </c>
      <c r="AQ98" s="34">
        <f t="shared" si="12"/>
        <v>2.915451895043732E-2</v>
      </c>
    </row>
    <row r="99" spans="1:43" x14ac:dyDescent="0.75">
      <c r="A99" s="5" t="s">
        <v>128</v>
      </c>
      <c r="B99" s="22">
        <v>1720</v>
      </c>
      <c r="C99" s="22">
        <v>11.78</v>
      </c>
      <c r="D99" s="22">
        <v>0.61</v>
      </c>
      <c r="E99" s="22">
        <v>22900</v>
      </c>
      <c r="F99" s="20">
        <v>22.2222222222222</v>
      </c>
      <c r="G99" s="22">
        <v>0.81313017019280998</v>
      </c>
      <c r="H99" s="18">
        <v>7.6999999999999999E-2</v>
      </c>
      <c r="I99" s="15">
        <v>2.1298741107250701E-3</v>
      </c>
      <c r="J99" s="24">
        <v>0.56711</v>
      </c>
      <c r="K99" s="18">
        <v>0.47599999999999998</v>
      </c>
      <c r="L99" s="15">
        <v>1.9314336644057802E-2</v>
      </c>
      <c r="M99" s="18">
        <v>4.4999999999999998E-2</v>
      </c>
      <c r="N99" s="15">
        <v>1.64658859464044E-3</v>
      </c>
      <c r="O99" s="24">
        <v>0.69855</v>
      </c>
      <c r="P99" s="10">
        <v>283</v>
      </c>
      <c r="Q99" s="6">
        <v>10.3579193160312</v>
      </c>
      <c r="R99" s="6">
        <v>12.109733474855799</v>
      </c>
      <c r="S99" s="10">
        <v>395</v>
      </c>
      <c r="T99" s="6">
        <v>13.2847703876559</v>
      </c>
      <c r="U99" s="6">
        <v>15.2069717682904</v>
      </c>
      <c r="V99" s="10">
        <v>1111</v>
      </c>
      <c r="W99" s="6">
        <v>52.794157834897703</v>
      </c>
      <c r="X99" s="6">
        <v>56.582127550942701</v>
      </c>
      <c r="Y99" s="6">
        <v>28.354430379746798</v>
      </c>
      <c r="Z99" s="6">
        <v>74.527452745274502</v>
      </c>
      <c r="AA99" s="7" t="s">
        <v>35</v>
      </c>
      <c r="AB99" s="7" t="s">
        <v>35</v>
      </c>
      <c r="AC99" s="7" t="s">
        <v>35</v>
      </c>
      <c r="AD99" s="13">
        <v>275</v>
      </c>
      <c r="AE99" s="6">
        <v>10.3579193160312</v>
      </c>
      <c r="AF99" s="13">
        <v>276</v>
      </c>
      <c r="AG99" s="6">
        <v>13.2847703876559</v>
      </c>
      <c r="AH99" s="13">
        <v>283</v>
      </c>
      <c r="AI99" s="6">
        <v>36.7684525306151</v>
      </c>
      <c r="AJ99" s="6">
        <v>3.2000000000000001E-2</v>
      </c>
      <c r="AK99" s="6">
        <v>3.3E-3</v>
      </c>
      <c r="AL99" s="33" t="str">
        <f t="shared" si="7"/>
        <v>Discordant</v>
      </c>
      <c r="AM99" s="33" t="str">
        <f t="shared" si="8"/>
        <v>Discordant</v>
      </c>
      <c r="AN99" s="29">
        <f t="shared" si="9"/>
        <v>1720</v>
      </c>
      <c r="AO99" s="29">
        <f t="shared" si="10"/>
        <v>11.78</v>
      </c>
      <c r="AP99" s="29">
        <f t="shared" si="11"/>
        <v>0.61</v>
      </c>
      <c r="AQ99" s="34">
        <f t="shared" si="12"/>
        <v>8.4889643463497463E-2</v>
      </c>
    </row>
    <row r="100" spans="1:43" x14ac:dyDescent="0.75">
      <c r="A100" s="5" t="s">
        <v>129</v>
      </c>
      <c r="B100" s="22">
        <v>275</v>
      </c>
      <c r="C100" s="22">
        <v>1.82</v>
      </c>
      <c r="D100" s="22">
        <v>0.15</v>
      </c>
      <c r="E100" s="22">
        <v>3170</v>
      </c>
      <c r="F100" s="20">
        <v>27.855153203342599</v>
      </c>
      <c r="G100" s="22">
        <v>1.19853104762687</v>
      </c>
      <c r="H100" s="18">
        <v>7.6100000000000001E-2</v>
      </c>
      <c r="I100" s="15">
        <v>8.3705226694765506E-3</v>
      </c>
      <c r="J100" s="24">
        <v>-0.21944</v>
      </c>
      <c r="K100" s="18">
        <v>0.379</v>
      </c>
      <c r="L100" s="15">
        <v>2.9421713495308099E-2</v>
      </c>
      <c r="M100" s="18">
        <v>3.5900000000000001E-2</v>
      </c>
      <c r="N100" s="15">
        <v>1.5446787994919801E-3</v>
      </c>
      <c r="O100" s="24">
        <v>0.57440000000000002</v>
      </c>
      <c r="P100" s="10">
        <v>227</v>
      </c>
      <c r="Q100" s="6">
        <v>9.6936887545513599</v>
      </c>
      <c r="R100" s="6">
        <v>10.929764631496701</v>
      </c>
      <c r="S100" s="10">
        <v>323</v>
      </c>
      <c r="T100" s="6">
        <v>21.848373713858098</v>
      </c>
      <c r="U100" s="6">
        <v>22.740447134627299</v>
      </c>
      <c r="V100" s="10">
        <v>1020</v>
      </c>
      <c r="W100" s="6">
        <v>157.76653510169001</v>
      </c>
      <c r="X100" s="6">
        <v>158.29346515987601</v>
      </c>
      <c r="Y100" s="6">
        <v>29.721362229102201</v>
      </c>
      <c r="Z100" s="6">
        <v>77.745098039215705</v>
      </c>
      <c r="AA100" s="7" t="s">
        <v>35</v>
      </c>
      <c r="AB100" s="7" t="s">
        <v>35</v>
      </c>
      <c r="AC100" s="7" t="s">
        <v>35</v>
      </c>
      <c r="AD100" s="13">
        <v>220</v>
      </c>
      <c r="AE100" s="6">
        <v>9.6936887545513599</v>
      </c>
      <c r="AF100" s="13">
        <v>220</v>
      </c>
      <c r="AG100" s="6">
        <v>12.211119274677801</v>
      </c>
      <c r="AH100" s="13">
        <v>228</v>
      </c>
      <c r="AI100" s="6">
        <v>107.138655946361</v>
      </c>
      <c r="AJ100" s="6">
        <v>3.27E-2</v>
      </c>
      <c r="AK100" s="6">
        <v>9.1999999999999998E-3</v>
      </c>
      <c r="AL100" s="33" t="str">
        <f t="shared" si="7"/>
        <v>Discordant</v>
      </c>
      <c r="AM100" s="33" t="str">
        <f t="shared" si="8"/>
        <v>Discordant</v>
      </c>
      <c r="AN100" s="29">
        <f t="shared" si="9"/>
        <v>275</v>
      </c>
      <c r="AO100" s="29">
        <f t="shared" si="10"/>
        <v>1.82</v>
      </c>
      <c r="AP100" s="29">
        <f t="shared" si="11"/>
        <v>0.15</v>
      </c>
      <c r="AQ100" s="34">
        <f t="shared" si="12"/>
        <v>0.54945054945054939</v>
      </c>
    </row>
    <row r="101" spans="1:43" x14ac:dyDescent="0.75">
      <c r="A101" s="5" t="s">
        <v>130</v>
      </c>
      <c r="B101" s="22">
        <v>302</v>
      </c>
      <c r="C101" s="22">
        <v>1.74</v>
      </c>
      <c r="D101" s="22">
        <v>0.11</v>
      </c>
      <c r="E101" s="22">
        <v>17500</v>
      </c>
      <c r="F101" s="20">
        <v>5.2383446830801503</v>
      </c>
      <c r="G101" s="22">
        <v>0.20597117288785699</v>
      </c>
      <c r="H101" s="18">
        <v>7.7399999999999997E-2</v>
      </c>
      <c r="I101" s="15">
        <v>2.1229979511540498E-3</v>
      </c>
      <c r="J101" s="24">
        <v>0.22048999999999999</v>
      </c>
      <c r="K101" s="18">
        <v>2.0369999999999999</v>
      </c>
      <c r="L101" s="15">
        <v>9.2306798368267107E-2</v>
      </c>
      <c r="M101" s="18">
        <v>0.19089999999999999</v>
      </c>
      <c r="N101" s="15">
        <v>7.5061683190293304E-3</v>
      </c>
      <c r="O101" s="24">
        <v>0.91218999999999995</v>
      </c>
      <c r="P101" s="10">
        <v>1125</v>
      </c>
      <c r="Q101" s="6">
        <v>40.626692683050102</v>
      </c>
      <c r="R101" s="6">
        <v>46.860723771860002</v>
      </c>
      <c r="S101" s="10">
        <v>1125</v>
      </c>
      <c r="T101" s="6">
        <v>30.4406996428437</v>
      </c>
      <c r="U101" s="6">
        <v>34.1106792435857</v>
      </c>
      <c r="V101" s="10">
        <v>1126</v>
      </c>
      <c r="W101" s="6">
        <v>54.334289068833201</v>
      </c>
      <c r="X101" s="6">
        <v>58.833861199504</v>
      </c>
      <c r="Y101" s="6">
        <v>0</v>
      </c>
      <c r="Z101" s="6">
        <v>8.88099467140364E-2</v>
      </c>
      <c r="AA101" s="7">
        <v>1125</v>
      </c>
      <c r="AB101" s="7">
        <v>40.626692683050102</v>
      </c>
      <c r="AC101" s="7">
        <v>46.860723771860002</v>
      </c>
      <c r="AD101" s="13">
        <v>1122</v>
      </c>
      <c r="AE101" s="6">
        <v>41.051396545830102</v>
      </c>
      <c r="AF101" s="13">
        <v>1099</v>
      </c>
      <c r="AG101" s="6">
        <v>34.131850151227098</v>
      </c>
      <c r="AH101" s="13">
        <v>1057</v>
      </c>
      <c r="AI101" s="6">
        <v>53.1368983721813</v>
      </c>
      <c r="AJ101" s="6">
        <v>3.3999999999999998E-3</v>
      </c>
      <c r="AK101" s="6">
        <v>1.9E-3</v>
      </c>
      <c r="AL101" s="33">
        <f t="shared" si="7"/>
        <v>1125</v>
      </c>
      <c r="AM101" s="33">
        <f t="shared" si="8"/>
        <v>40.626692683050102</v>
      </c>
      <c r="AN101" s="29">
        <f t="shared" si="9"/>
        <v>302</v>
      </c>
      <c r="AO101" s="29">
        <f t="shared" si="10"/>
        <v>1.74</v>
      </c>
      <c r="AP101" s="29">
        <f t="shared" si="11"/>
        <v>0.11</v>
      </c>
      <c r="AQ101" s="34">
        <f t="shared" si="12"/>
        <v>0.57471264367816088</v>
      </c>
    </row>
    <row r="102" spans="1:43" x14ac:dyDescent="0.75">
      <c r="A102" s="5" t="s">
        <v>131</v>
      </c>
      <c r="B102" s="22">
        <v>486</v>
      </c>
      <c r="C102" s="22">
        <v>1.78</v>
      </c>
      <c r="D102" s="22">
        <v>0.11</v>
      </c>
      <c r="E102" s="22">
        <v>4870</v>
      </c>
      <c r="F102" s="20">
        <v>20.618556701030901</v>
      </c>
      <c r="G102" s="22">
        <v>0.78264910413057498</v>
      </c>
      <c r="H102" s="18">
        <v>5.2299999999999999E-2</v>
      </c>
      <c r="I102" s="15">
        <v>3.7311838316592301E-3</v>
      </c>
      <c r="J102" s="24">
        <v>0.6119</v>
      </c>
      <c r="K102" s="18">
        <v>0.34799999999999998</v>
      </c>
      <c r="L102" s="15">
        <v>1.4214935807100801E-2</v>
      </c>
      <c r="M102" s="18">
        <v>4.8500000000000001E-2</v>
      </c>
      <c r="N102" s="15">
        <v>1.8409863551911499E-3</v>
      </c>
      <c r="O102" s="24">
        <v>0.43737999999999999</v>
      </c>
      <c r="P102" s="10">
        <v>305</v>
      </c>
      <c r="Q102" s="6">
        <v>11.1994911092363</v>
      </c>
      <c r="R102" s="6">
        <v>13.0707177150287</v>
      </c>
      <c r="S102" s="10">
        <v>303.3</v>
      </c>
      <c r="T102" s="6">
        <v>10.6951554614302</v>
      </c>
      <c r="U102" s="6">
        <v>12.226290160823</v>
      </c>
      <c r="V102" s="10">
        <v>284</v>
      </c>
      <c r="W102" s="6">
        <v>159.17014760171301</v>
      </c>
      <c r="X102" s="6">
        <v>161.151958936862</v>
      </c>
      <c r="Y102" s="6">
        <v>-0.56050115397296496</v>
      </c>
      <c r="Z102" s="6">
        <v>-7.3943661971830998</v>
      </c>
      <c r="AA102" s="7">
        <v>305</v>
      </c>
      <c r="AB102" s="7">
        <v>11.1994911092363</v>
      </c>
      <c r="AC102" s="7">
        <v>13.0707177150287</v>
      </c>
      <c r="AD102" s="13">
        <v>305</v>
      </c>
      <c r="AE102" s="6">
        <v>11.6083418758177</v>
      </c>
      <c r="AF102" s="13">
        <v>299</v>
      </c>
      <c r="AG102" s="6">
        <v>11.7424592971047</v>
      </c>
      <c r="AH102" s="13">
        <v>251</v>
      </c>
      <c r="AI102" s="6">
        <v>150.73165854441899</v>
      </c>
      <c r="AJ102" s="6">
        <v>1.4E-3</v>
      </c>
      <c r="AK102" s="6">
        <v>2.5999999999999999E-3</v>
      </c>
      <c r="AL102" s="33">
        <f t="shared" si="7"/>
        <v>305</v>
      </c>
      <c r="AM102" s="33">
        <f t="shared" si="8"/>
        <v>11.1994911092363</v>
      </c>
      <c r="AN102" s="29">
        <f t="shared" si="9"/>
        <v>486</v>
      </c>
      <c r="AO102" s="29">
        <f t="shared" si="10"/>
        <v>1.78</v>
      </c>
      <c r="AP102" s="29">
        <f t="shared" si="11"/>
        <v>0.11</v>
      </c>
      <c r="AQ102" s="34">
        <f t="shared" si="12"/>
        <v>0.5617977528089888</v>
      </c>
    </row>
    <row r="103" spans="1:43" x14ac:dyDescent="0.75">
      <c r="A103" s="5" t="s">
        <v>132</v>
      </c>
      <c r="B103" s="22">
        <v>213</v>
      </c>
      <c r="C103" s="22">
        <v>1.61</v>
      </c>
      <c r="D103" s="22">
        <v>0.12</v>
      </c>
      <c r="E103" s="22">
        <v>2630</v>
      </c>
      <c r="F103" s="20">
        <v>20.040080160320599</v>
      </c>
      <c r="G103" s="22">
        <v>0.98947410294428095</v>
      </c>
      <c r="H103" s="18">
        <v>6.3799999999999996E-2</v>
      </c>
      <c r="I103" s="15">
        <v>7.3669062490470802E-3</v>
      </c>
      <c r="J103" s="24">
        <v>0.6845</v>
      </c>
      <c r="K103" s="18">
        <v>0.433</v>
      </c>
      <c r="L103" s="15">
        <v>2.06637611532847E-2</v>
      </c>
      <c r="M103" s="18">
        <v>4.99E-2</v>
      </c>
      <c r="N103" s="15">
        <v>2.4638004110722899E-3</v>
      </c>
      <c r="O103" s="24">
        <v>0.44684000000000001</v>
      </c>
      <c r="P103" s="10">
        <v>314</v>
      </c>
      <c r="Q103" s="6">
        <v>14.9971453824812</v>
      </c>
      <c r="R103" s="6">
        <v>16.518506172219201</v>
      </c>
      <c r="S103" s="10">
        <v>364</v>
      </c>
      <c r="T103" s="6">
        <v>14.5189971796907</v>
      </c>
      <c r="U103" s="6">
        <v>16.089773081880001</v>
      </c>
      <c r="V103" s="10">
        <v>700</v>
      </c>
      <c r="W103" s="6">
        <v>3150.0220416444199</v>
      </c>
      <c r="X103" s="6">
        <v>3167.1311387287701</v>
      </c>
      <c r="Y103" s="6">
        <v>13.7362637362637</v>
      </c>
      <c r="Z103" s="6">
        <v>55.142857142857103</v>
      </c>
      <c r="AA103" s="7">
        <v>314</v>
      </c>
      <c r="AB103" s="7">
        <v>14.9971453824812</v>
      </c>
      <c r="AC103" s="7">
        <v>16.518506172219201</v>
      </c>
      <c r="AD103" s="13">
        <v>310</v>
      </c>
      <c r="AE103" s="6">
        <v>15.4986247655486</v>
      </c>
      <c r="AF103" s="13">
        <v>308</v>
      </c>
      <c r="AG103" s="6">
        <v>16.2638642119229</v>
      </c>
      <c r="AH103" s="13">
        <v>302</v>
      </c>
      <c r="AI103" s="6">
        <v>3149.1885486337001</v>
      </c>
      <c r="AJ103" s="6">
        <v>1.47E-2</v>
      </c>
      <c r="AK103" s="6">
        <v>5.7000000000000002E-3</v>
      </c>
      <c r="AL103" s="33">
        <f t="shared" si="7"/>
        <v>314</v>
      </c>
      <c r="AM103" s="33">
        <f t="shared" si="8"/>
        <v>14.9971453824812</v>
      </c>
      <c r="AN103" s="29">
        <f t="shared" si="9"/>
        <v>213</v>
      </c>
      <c r="AO103" s="29">
        <f t="shared" si="10"/>
        <v>1.61</v>
      </c>
      <c r="AP103" s="29">
        <f t="shared" si="11"/>
        <v>0.12</v>
      </c>
      <c r="AQ103" s="34">
        <f t="shared" si="12"/>
        <v>0.6211180124223602</v>
      </c>
    </row>
    <row r="104" spans="1:43" x14ac:dyDescent="0.75">
      <c r="A104" s="5" t="s">
        <v>133</v>
      </c>
      <c r="B104" s="22">
        <v>319</v>
      </c>
      <c r="C104" s="22">
        <v>1.5429999999999999</v>
      </c>
      <c r="D104" s="22">
        <v>9.2999999999999999E-2</v>
      </c>
      <c r="E104" s="22">
        <v>17800</v>
      </c>
      <c r="F104" s="20">
        <v>5.7971014492753596</v>
      </c>
      <c r="G104" s="22">
        <v>0.22964136152551301</v>
      </c>
      <c r="H104" s="18">
        <v>8.4199999999999997E-2</v>
      </c>
      <c r="I104" s="15">
        <v>2.36088881705597E-3</v>
      </c>
      <c r="J104" s="24">
        <v>0.44338</v>
      </c>
      <c r="K104" s="18">
        <v>2.0019999999999998</v>
      </c>
      <c r="L104" s="15">
        <v>8.7570045677731106E-2</v>
      </c>
      <c r="M104" s="18">
        <v>0.17249999999999999</v>
      </c>
      <c r="N104" s="15">
        <v>6.8332657638935498E-3</v>
      </c>
      <c r="O104" s="24">
        <v>0.86163000000000001</v>
      </c>
      <c r="P104" s="10">
        <v>1025</v>
      </c>
      <c r="Q104" s="6">
        <v>37.618575711198197</v>
      </c>
      <c r="R104" s="6">
        <v>43.296338049594503</v>
      </c>
      <c r="S104" s="10">
        <v>1113</v>
      </c>
      <c r="T104" s="6">
        <v>29.225498206567199</v>
      </c>
      <c r="U104" s="6">
        <v>32.989815108498298</v>
      </c>
      <c r="V104" s="10">
        <v>1293</v>
      </c>
      <c r="W104" s="6">
        <v>63.743517224145002</v>
      </c>
      <c r="X104" s="6">
        <v>69.128430390688294</v>
      </c>
      <c r="Y104" s="6">
        <v>7.9065588499550801</v>
      </c>
      <c r="Z104" s="6">
        <v>20.726991492652701</v>
      </c>
      <c r="AA104" s="7">
        <v>1025</v>
      </c>
      <c r="AB104" s="7">
        <v>37.618575711198197</v>
      </c>
      <c r="AC104" s="7">
        <v>43.296338049594503</v>
      </c>
      <c r="AD104" s="13">
        <v>1013</v>
      </c>
      <c r="AE104" s="6">
        <v>38.481232289768897</v>
      </c>
      <c r="AF104" s="13">
        <v>1015</v>
      </c>
      <c r="AG104" s="6">
        <v>35.374775552956699</v>
      </c>
      <c r="AH104" s="13">
        <v>1022</v>
      </c>
      <c r="AI104" s="6">
        <v>62.752752832882699</v>
      </c>
      <c r="AJ104" s="6">
        <v>1.35E-2</v>
      </c>
      <c r="AK104" s="6">
        <v>3.5000000000000001E-3</v>
      </c>
      <c r="AL104" s="33">
        <f t="shared" si="7"/>
        <v>1025</v>
      </c>
      <c r="AM104" s="33">
        <f t="shared" si="8"/>
        <v>37.618575711198197</v>
      </c>
      <c r="AN104" s="29">
        <f t="shared" si="9"/>
        <v>319</v>
      </c>
      <c r="AO104" s="29">
        <f t="shared" si="10"/>
        <v>1.5429999999999999</v>
      </c>
      <c r="AP104" s="29">
        <f t="shared" si="11"/>
        <v>9.2999999999999999E-2</v>
      </c>
      <c r="AQ104" s="34">
        <f t="shared" si="12"/>
        <v>0.64808813998703829</v>
      </c>
    </row>
    <row r="105" spans="1:43" x14ac:dyDescent="0.75">
      <c r="A105" s="5" t="s">
        <v>134</v>
      </c>
      <c r="B105" s="22">
        <v>255</v>
      </c>
      <c r="C105" s="22">
        <v>36.5</v>
      </c>
      <c r="D105" s="22">
        <v>8.3000000000000007</v>
      </c>
      <c r="E105" s="22">
        <v>6150</v>
      </c>
      <c r="F105" s="20">
        <v>11.049723756906101</v>
      </c>
      <c r="G105" s="22">
        <v>0.45943265787461601</v>
      </c>
      <c r="H105" s="18">
        <v>6.7599999999999993E-2</v>
      </c>
      <c r="I105" s="15">
        <v>4.2804909345409902E-3</v>
      </c>
      <c r="J105" s="24">
        <v>0.73201000000000005</v>
      </c>
      <c r="K105" s="18">
        <v>0.84</v>
      </c>
      <c r="L105" s="15">
        <v>3.7456267833301103E-2</v>
      </c>
      <c r="M105" s="18">
        <v>9.0499999999999997E-2</v>
      </c>
      <c r="N105" s="15">
        <v>3.7628683261575801E-3</v>
      </c>
      <c r="O105" s="24">
        <v>0.18812000000000001</v>
      </c>
      <c r="P105" s="10">
        <v>558</v>
      </c>
      <c r="Q105" s="6">
        <v>22.422336393924599</v>
      </c>
      <c r="R105" s="6">
        <v>25.4743973925946</v>
      </c>
      <c r="S105" s="10">
        <v>625</v>
      </c>
      <c r="T105" s="6">
        <v>21.8647655057161</v>
      </c>
      <c r="U105" s="6">
        <v>24.244932080633301</v>
      </c>
      <c r="V105" s="10">
        <v>870</v>
      </c>
      <c r="W105" s="6">
        <v>210.100346943082</v>
      </c>
      <c r="X105" s="6">
        <v>213.84240720387899</v>
      </c>
      <c r="Y105" s="6">
        <v>10.72</v>
      </c>
      <c r="Z105" s="6">
        <v>35.862068965517302</v>
      </c>
      <c r="AA105" s="7">
        <v>558</v>
      </c>
      <c r="AB105" s="7">
        <v>22.422336393924599</v>
      </c>
      <c r="AC105" s="7">
        <v>25.4743973925946</v>
      </c>
      <c r="AD105" s="13">
        <v>551</v>
      </c>
      <c r="AE105" s="6">
        <v>22.875230476703699</v>
      </c>
      <c r="AF105" s="13">
        <v>546</v>
      </c>
      <c r="AG105" s="6">
        <v>22.278800924195899</v>
      </c>
      <c r="AH105" s="13">
        <v>544</v>
      </c>
      <c r="AI105" s="6">
        <v>197.44823064693099</v>
      </c>
      <c r="AJ105" s="6">
        <v>1.23E-2</v>
      </c>
      <c r="AK105" s="6">
        <v>4.1000000000000003E-3</v>
      </c>
      <c r="AL105" s="33">
        <f t="shared" si="7"/>
        <v>558</v>
      </c>
      <c r="AM105" s="33">
        <f t="shared" si="8"/>
        <v>22.422336393924599</v>
      </c>
      <c r="AN105" s="29">
        <f t="shared" si="9"/>
        <v>255</v>
      </c>
      <c r="AO105" s="29">
        <f t="shared" si="10"/>
        <v>36.5</v>
      </c>
      <c r="AP105" s="29">
        <f t="shared" si="11"/>
        <v>8.3000000000000007</v>
      </c>
      <c r="AQ105" s="34">
        <f t="shared" si="12"/>
        <v>2.7397260273972601E-2</v>
      </c>
    </row>
    <row r="106" spans="1:43" x14ac:dyDescent="0.75">
      <c r="A106" s="5" t="s">
        <v>135</v>
      </c>
      <c r="B106" s="22">
        <v>811</v>
      </c>
      <c r="C106" s="22">
        <v>3.86</v>
      </c>
      <c r="D106" s="22">
        <v>0.28000000000000003</v>
      </c>
      <c r="E106" s="22">
        <v>14400</v>
      </c>
      <c r="F106" s="20">
        <v>16.2337662337662</v>
      </c>
      <c r="G106" s="22">
        <v>0.70332348448017801</v>
      </c>
      <c r="H106" s="18">
        <v>6.6299999999999998E-2</v>
      </c>
      <c r="I106" s="15">
        <v>2.4072007834729302E-3</v>
      </c>
      <c r="J106" s="24">
        <v>0.49123</v>
      </c>
      <c r="K106" s="18">
        <v>0.56100000000000005</v>
      </c>
      <c r="L106" s="15">
        <v>2.5640792206950098E-2</v>
      </c>
      <c r="M106" s="18">
        <v>6.1600000000000002E-2</v>
      </c>
      <c r="N106" s="15">
        <v>2.6688031612691E-3</v>
      </c>
      <c r="O106" s="24">
        <v>0.75405999999999995</v>
      </c>
      <c r="P106" s="10">
        <v>385</v>
      </c>
      <c r="Q106" s="6">
        <v>16.188047835496899</v>
      </c>
      <c r="R106" s="6">
        <v>18.262469979837299</v>
      </c>
      <c r="S106" s="10">
        <v>451</v>
      </c>
      <c r="T106" s="6">
        <v>16.851564774977401</v>
      </c>
      <c r="U106" s="6">
        <v>18.761369059691798</v>
      </c>
      <c r="V106" s="10">
        <v>805</v>
      </c>
      <c r="W106" s="6">
        <v>472.86075338589302</v>
      </c>
      <c r="X106" s="6">
        <v>507.644956092835</v>
      </c>
      <c r="Y106" s="6">
        <v>14.634146341463399</v>
      </c>
      <c r="Z106" s="6">
        <v>52.173913043478301</v>
      </c>
      <c r="AA106" s="7">
        <v>385</v>
      </c>
      <c r="AB106" s="7">
        <v>16.188047835496899</v>
      </c>
      <c r="AC106" s="7">
        <v>18.262469979837299</v>
      </c>
      <c r="AD106" s="13">
        <v>379</v>
      </c>
      <c r="AE106" s="6">
        <v>16.653705074977601</v>
      </c>
      <c r="AF106" s="13">
        <v>380</v>
      </c>
      <c r="AG106" s="6">
        <v>18.100172246839499</v>
      </c>
      <c r="AH106" s="13">
        <v>384</v>
      </c>
      <c r="AI106" s="6">
        <v>470.85448292723498</v>
      </c>
      <c r="AJ106" s="6">
        <v>1.54E-2</v>
      </c>
      <c r="AK106" s="6">
        <v>3.3999999999999998E-3</v>
      </c>
      <c r="AL106" s="33">
        <f t="shared" si="7"/>
        <v>385</v>
      </c>
      <c r="AM106" s="33">
        <f t="shared" si="8"/>
        <v>16.188047835496899</v>
      </c>
      <c r="AN106" s="29">
        <f t="shared" si="9"/>
        <v>811</v>
      </c>
      <c r="AO106" s="29">
        <f t="shared" si="10"/>
        <v>3.86</v>
      </c>
      <c r="AP106" s="29">
        <f t="shared" si="11"/>
        <v>0.28000000000000003</v>
      </c>
      <c r="AQ106" s="34">
        <f t="shared" si="12"/>
        <v>0.2590673575129534</v>
      </c>
    </row>
    <row r="107" spans="1:43" x14ac:dyDescent="0.75">
      <c r="A107" s="5" t="s">
        <v>136</v>
      </c>
      <c r="B107" s="22">
        <v>2310</v>
      </c>
      <c r="C107" s="22">
        <v>10.93</v>
      </c>
      <c r="D107" s="22">
        <v>0.57999999999999996</v>
      </c>
      <c r="E107" s="22">
        <v>35900</v>
      </c>
      <c r="F107" s="20">
        <v>19.193857965451102</v>
      </c>
      <c r="G107" s="22">
        <v>0.72138247809869804</v>
      </c>
      <c r="H107" s="18">
        <v>7.85E-2</v>
      </c>
      <c r="I107" s="15">
        <v>2.7949779277678401E-3</v>
      </c>
      <c r="J107" s="24">
        <v>0.40669</v>
      </c>
      <c r="K107" s="18">
        <v>0.56200000000000006</v>
      </c>
      <c r="L107" s="15">
        <v>2.5667604095435E-2</v>
      </c>
      <c r="M107" s="18">
        <v>5.21E-2</v>
      </c>
      <c r="N107" s="15">
        <v>1.9581278123758901E-3</v>
      </c>
      <c r="O107" s="24">
        <v>0.25054999999999999</v>
      </c>
      <c r="P107" s="10">
        <v>328</v>
      </c>
      <c r="Q107" s="6">
        <v>12.051138388253699</v>
      </c>
      <c r="R107" s="6">
        <v>14.0456118651417</v>
      </c>
      <c r="S107" s="10">
        <v>452</v>
      </c>
      <c r="T107" s="6">
        <v>16.862614133839699</v>
      </c>
      <c r="U107" s="6">
        <v>18.775431024473299</v>
      </c>
      <c r="V107" s="10">
        <v>1140</v>
      </c>
      <c r="W107" s="6">
        <v>70.546617982913702</v>
      </c>
      <c r="X107" s="6">
        <v>75.980486395764601</v>
      </c>
      <c r="Y107" s="6">
        <v>27.433628318584098</v>
      </c>
      <c r="Z107" s="6">
        <v>71.228070175438603</v>
      </c>
      <c r="AA107" s="7" t="s">
        <v>35</v>
      </c>
      <c r="AB107" s="7" t="s">
        <v>35</v>
      </c>
      <c r="AC107" s="7" t="s">
        <v>35</v>
      </c>
      <c r="AD107" s="13">
        <v>317</v>
      </c>
      <c r="AE107" s="6">
        <v>12.051138388253699</v>
      </c>
      <c r="AF107" s="13">
        <v>319</v>
      </c>
      <c r="AG107" s="6">
        <v>15.051005130115801</v>
      </c>
      <c r="AH107" s="13">
        <v>328</v>
      </c>
      <c r="AI107" s="6">
        <v>36.192019960582002</v>
      </c>
      <c r="AJ107" s="6">
        <v>3.27E-2</v>
      </c>
      <c r="AK107" s="6">
        <v>5.5999999999999999E-3</v>
      </c>
      <c r="AL107" s="33" t="str">
        <f t="shared" si="7"/>
        <v>Discordant</v>
      </c>
      <c r="AM107" s="33" t="str">
        <f t="shared" si="8"/>
        <v>Discordant</v>
      </c>
      <c r="AN107" s="29">
        <f t="shared" si="9"/>
        <v>2310</v>
      </c>
      <c r="AO107" s="29">
        <f t="shared" si="10"/>
        <v>10.93</v>
      </c>
      <c r="AP107" s="29">
        <f t="shared" si="11"/>
        <v>0.57999999999999996</v>
      </c>
      <c r="AQ107" s="34">
        <f t="shared" si="12"/>
        <v>9.1491308325709064E-2</v>
      </c>
    </row>
    <row r="108" spans="1:43" x14ac:dyDescent="0.75">
      <c r="A108" s="5" t="s">
        <v>137</v>
      </c>
      <c r="B108" s="22">
        <v>323</v>
      </c>
      <c r="C108" s="22">
        <v>2.73</v>
      </c>
      <c r="D108" s="22">
        <v>0.14000000000000001</v>
      </c>
      <c r="E108" s="22">
        <v>3590</v>
      </c>
      <c r="F108" s="20">
        <v>18.691588785046701</v>
      </c>
      <c r="G108" s="22">
        <v>0.73759251155308803</v>
      </c>
      <c r="H108" s="18">
        <v>5.3499999999999999E-2</v>
      </c>
      <c r="I108" s="15">
        <v>4.6906689778532899E-3</v>
      </c>
      <c r="J108" s="24">
        <v>0.39101999999999998</v>
      </c>
      <c r="K108" s="18">
        <v>0.39300000000000002</v>
      </c>
      <c r="L108" s="15">
        <v>1.6526494637399601E-2</v>
      </c>
      <c r="M108" s="18">
        <v>5.3499999999999999E-2</v>
      </c>
      <c r="N108" s="15">
        <v>2.1111741661928298E-3</v>
      </c>
      <c r="O108" s="24">
        <v>0.55334000000000005</v>
      </c>
      <c r="P108" s="10">
        <v>336</v>
      </c>
      <c r="Q108" s="6">
        <v>13.052370147875299</v>
      </c>
      <c r="R108" s="6">
        <v>15.0034237912823</v>
      </c>
      <c r="S108" s="10">
        <v>336</v>
      </c>
      <c r="T108" s="6">
        <v>12.068930650832501</v>
      </c>
      <c r="U108" s="6">
        <v>13.6957340555043</v>
      </c>
      <c r="V108" s="10">
        <v>338</v>
      </c>
      <c r="W108" s="6">
        <v>204.934040341388</v>
      </c>
      <c r="X108" s="6">
        <v>206.63694334474101</v>
      </c>
      <c r="Y108" s="6">
        <v>0</v>
      </c>
      <c r="Z108" s="6">
        <v>0.59171597633135797</v>
      </c>
      <c r="AA108" s="7">
        <v>336</v>
      </c>
      <c r="AB108" s="7">
        <v>13.052370147875299</v>
      </c>
      <c r="AC108" s="7">
        <v>15.0034237912823</v>
      </c>
      <c r="AD108" s="13">
        <v>336</v>
      </c>
      <c r="AE108" s="6">
        <v>13.052370147875299</v>
      </c>
      <c r="AF108" s="13">
        <v>331</v>
      </c>
      <c r="AG108" s="6">
        <v>13.177028764277701</v>
      </c>
      <c r="AH108" s="13">
        <v>297</v>
      </c>
      <c r="AI108" s="6">
        <v>199.75783561764399</v>
      </c>
      <c r="AJ108" s="6">
        <v>1.6000000000000001E-3</v>
      </c>
      <c r="AK108" s="6">
        <v>2.5000000000000001E-3</v>
      </c>
      <c r="AL108" s="33">
        <f t="shared" si="7"/>
        <v>336</v>
      </c>
      <c r="AM108" s="33">
        <f t="shared" si="8"/>
        <v>13.052370147875299</v>
      </c>
      <c r="AN108" s="29">
        <f t="shared" si="9"/>
        <v>323</v>
      </c>
      <c r="AO108" s="29">
        <f t="shared" si="10"/>
        <v>2.73</v>
      </c>
      <c r="AP108" s="29">
        <f t="shared" si="11"/>
        <v>0.14000000000000001</v>
      </c>
      <c r="AQ108" s="34">
        <f t="shared" si="12"/>
        <v>0.36630036630036628</v>
      </c>
    </row>
    <row r="109" spans="1:43" x14ac:dyDescent="0.75">
      <c r="A109" s="5" t="s">
        <v>138</v>
      </c>
      <c r="B109" s="22">
        <v>359</v>
      </c>
      <c r="C109" s="22">
        <v>2.5</v>
      </c>
      <c r="D109" s="22">
        <v>0.18</v>
      </c>
      <c r="E109" s="22">
        <v>4600</v>
      </c>
      <c r="F109" s="20">
        <v>19.047619047619001</v>
      </c>
      <c r="G109" s="22">
        <v>0.857041091032549</v>
      </c>
      <c r="H109" s="18">
        <v>6.5100000000000005E-2</v>
      </c>
      <c r="I109" s="15">
        <v>4.9138035814141404E-3</v>
      </c>
      <c r="J109" s="24">
        <v>0.43169999999999997</v>
      </c>
      <c r="K109" s="18">
        <v>0.46800000000000003</v>
      </c>
      <c r="L109" s="15">
        <v>2.2392619319766799E-2</v>
      </c>
      <c r="M109" s="18">
        <v>5.2499999999999998E-2</v>
      </c>
      <c r="N109" s="15">
        <v>2.3622195071584598E-3</v>
      </c>
      <c r="O109" s="24">
        <v>0.58936999999999995</v>
      </c>
      <c r="P109" s="10">
        <v>330</v>
      </c>
      <c r="Q109" s="6">
        <v>14.291551194932399</v>
      </c>
      <c r="R109" s="6">
        <v>16.033085677824399</v>
      </c>
      <c r="S109" s="10">
        <v>389</v>
      </c>
      <c r="T109" s="6">
        <v>15.7865041508499</v>
      </c>
      <c r="U109" s="6">
        <v>17.399245291770999</v>
      </c>
      <c r="V109" s="10">
        <v>760</v>
      </c>
      <c r="W109" s="6">
        <v>2049.8545485140698</v>
      </c>
      <c r="X109" s="6">
        <v>2076.3399846799598</v>
      </c>
      <c r="Y109" s="6">
        <v>15.1670951156812</v>
      </c>
      <c r="Z109" s="6">
        <v>56.578947368420998</v>
      </c>
      <c r="AA109" s="7">
        <v>330</v>
      </c>
      <c r="AB109" s="7">
        <v>14.291551194932399</v>
      </c>
      <c r="AC109" s="7">
        <v>16.033085677824399</v>
      </c>
      <c r="AD109" s="13">
        <v>325</v>
      </c>
      <c r="AE109" s="6">
        <v>14.7664970645503</v>
      </c>
      <c r="AF109" s="13">
        <v>323</v>
      </c>
      <c r="AG109" s="6">
        <v>15.7865041508499</v>
      </c>
      <c r="AH109" s="13">
        <v>314</v>
      </c>
      <c r="AI109" s="6">
        <v>2048.9926761859901</v>
      </c>
      <c r="AJ109" s="6">
        <v>1.5900000000000001E-2</v>
      </c>
      <c r="AK109" s="6">
        <v>3.8999999999999998E-3</v>
      </c>
      <c r="AL109" s="33">
        <f t="shared" si="7"/>
        <v>330</v>
      </c>
      <c r="AM109" s="33">
        <f t="shared" si="8"/>
        <v>14.291551194932399</v>
      </c>
      <c r="AN109" s="29">
        <f t="shared" si="9"/>
        <v>359</v>
      </c>
      <c r="AO109" s="29">
        <f t="shared" si="10"/>
        <v>2.5</v>
      </c>
      <c r="AP109" s="29">
        <f t="shared" si="11"/>
        <v>0.18</v>
      </c>
      <c r="AQ109" s="34">
        <f t="shared" si="12"/>
        <v>0.4</v>
      </c>
    </row>
    <row r="110" spans="1:43" x14ac:dyDescent="0.75">
      <c r="A110" s="5" t="s">
        <v>139</v>
      </c>
      <c r="B110" s="22">
        <v>215</v>
      </c>
      <c r="C110" s="22">
        <v>2.06</v>
      </c>
      <c r="D110" s="22">
        <v>0.21</v>
      </c>
      <c r="E110" s="22">
        <v>698</v>
      </c>
      <c r="F110" s="20">
        <v>59.523809523809497</v>
      </c>
      <c r="G110" s="22">
        <v>2.9194957469183902</v>
      </c>
      <c r="H110" s="18">
        <v>5.0900000000000001E-2</v>
      </c>
      <c r="I110" s="15">
        <v>1.5765087309204701E-2</v>
      </c>
      <c r="J110" s="24">
        <v>-1.9089999999999999E-2</v>
      </c>
      <c r="K110" s="18">
        <v>0.11799999999999999</v>
      </c>
      <c r="L110" s="15">
        <v>9.4955199962929691E-3</v>
      </c>
      <c r="M110" s="18">
        <v>1.6799999999999999E-2</v>
      </c>
      <c r="N110" s="15">
        <v>8.2399847961024599E-4</v>
      </c>
      <c r="O110" s="24">
        <v>0.51127999999999996</v>
      </c>
      <c r="P110" s="10">
        <v>107.1</v>
      </c>
      <c r="Q110" s="6">
        <v>5.2370783035512103</v>
      </c>
      <c r="R110" s="6">
        <v>5.7637909831088097</v>
      </c>
      <c r="S110" s="10">
        <v>113</v>
      </c>
      <c r="T110" s="6">
        <v>8.2329474670839495</v>
      </c>
      <c r="U110" s="6">
        <v>8.5818195775215695</v>
      </c>
      <c r="V110" s="10">
        <v>190</v>
      </c>
      <c r="W110" s="6">
        <v>6449.0062640856204</v>
      </c>
      <c r="X110" s="6">
        <v>6453.4555980191299</v>
      </c>
      <c r="Y110" s="6">
        <v>5.2212389380531103</v>
      </c>
      <c r="Z110" s="6">
        <v>43.631578947368403</v>
      </c>
      <c r="AA110" s="7">
        <v>107.1</v>
      </c>
      <c r="AB110" s="7">
        <v>5.2370783035512103</v>
      </c>
      <c r="AC110" s="7">
        <v>5.7637909831088097</v>
      </c>
      <c r="AD110" s="13">
        <v>106.7</v>
      </c>
      <c r="AE110" s="6">
        <v>5.2370783035512103</v>
      </c>
      <c r="AF110" s="13">
        <v>106.5</v>
      </c>
      <c r="AG110" s="6">
        <v>5.64162689264045</v>
      </c>
      <c r="AH110" s="13">
        <v>105.1</v>
      </c>
      <c r="AI110" s="6">
        <v>6447.8508510313404</v>
      </c>
      <c r="AJ110" s="6">
        <v>3.8E-3</v>
      </c>
      <c r="AK110" s="6">
        <v>6.3E-3</v>
      </c>
      <c r="AL110" s="33">
        <f t="shared" si="7"/>
        <v>107.1</v>
      </c>
      <c r="AM110" s="33">
        <f t="shared" si="8"/>
        <v>5.2370783035512103</v>
      </c>
      <c r="AN110" s="29">
        <f t="shared" si="9"/>
        <v>215</v>
      </c>
      <c r="AO110" s="29">
        <f t="shared" si="10"/>
        <v>2.06</v>
      </c>
      <c r="AP110" s="29">
        <f t="shared" si="11"/>
        <v>0.21</v>
      </c>
      <c r="AQ110" s="34">
        <f t="shared" si="12"/>
        <v>0.4854368932038835</v>
      </c>
    </row>
    <row r="111" spans="1:43" x14ac:dyDescent="0.75">
      <c r="A111" s="5" t="s">
        <v>140</v>
      </c>
      <c r="B111" s="22">
        <v>569</v>
      </c>
      <c r="C111" s="22">
        <v>2.39</v>
      </c>
      <c r="D111" s="22">
        <v>0.21</v>
      </c>
      <c r="E111" s="22">
        <v>6200</v>
      </c>
      <c r="F111" s="20">
        <v>22.573363431151201</v>
      </c>
      <c r="G111" s="22">
        <v>1.10701666420184</v>
      </c>
      <c r="H111" s="18">
        <v>5.7000000000000002E-2</v>
      </c>
      <c r="I111" s="15">
        <v>3.7515215216806699E-3</v>
      </c>
      <c r="J111" s="24">
        <v>0.84504000000000001</v>
      </c>
      <c r="K111" s="18">
        <v>0.34100000000000003</v>
      </c>
      <c r="L111" s="15">
        <v>1.43346163185485E-2</v>
      </c>
      <c r="M111" s="18">
        <v>4.4299999999999999E-2</v>
      </c>
      <c r="N111" s="15">
        <v>2.1725091333294698E-3</v>
      </c>
      <c r="O111" s="24">
        <v>0.61302000000000001</v>
      </c>
      <c r="P111" s="10">
        <v>279</v>
      </c>
      <c r="Q111" s="6">
        <v>13.4598531396831</v>
      </c>
      <c r="R111" s="6">
        <v>14.8109071102617</v>
      </c>
      <c r="S111" s="10">
        <v>297.8</v>
      </c>
      <c r="T111" s="6">
        <v>10.7723152545903</v>
      </c>
      <c r="U111" s="6">
        <v>12.251270203408801</v>
      </c>
      <c r="V111" s="10">
        <v>460</v>
      </c>
      <c r="W111" s="6">
        <v>358.84493537479</v>
      </c>
      <c r="X111" s="6">
        <v>365.90019064835502</v>
      </c>
      <c r="Y111" s="6">
        <v>6.3129617192746998</v>
      </c>
      <c r="Z111" s="6">
        <v>39.347826086956502</v>
      </c>
      <c r="AA111" s="7">
        <v>279</v>
      </c>
      <c r="AB111" s="7">
        <v>13.4598531396831</v>
      </c>
      <c r="AC111" s="7">
        <v>14.8109071102617</v>
      </c>
      <c r="AD111" s="13">
        <v>277</v>
      </c>
      <c r="AE111" s="6">
        <v>13.9631173647519</v>
      </c>
      <c r="AF111" s="13">
        <v>271</v>
      </c>
      <c r="AG111" s="6">
        <v>13.3099622818503</v>
      </c>
      <c r="AH111" s="13">
        <v>220</v>
      </c>
      <c r="AI111" s="6">
        <v>351.79104685045201</v>
      </c>
      <c r="AJ111" s="6">
        <v>8.3000000000000001E-3</v>
      </c>
      <c r="AK111" s="6">
        <v>4.1999999999999997E-3</v>
      </c>
      <c r="AL111" s="33">
        <f t="shared" si="7"/>
        <v>279</v>
      </c>
      <c r="AM111" s="33">
        <f t="shared" si="8"/>
        <v>13.4598531396831</v>
      </c>
      <c r="AN111" s="29">
        <f t="shared" si="9"/>
        <v>569</v>
      </c>
      <c r="AO111" s="29">
        <f t="shared" si="10"/>
        <v>2.39</v>
      </c>
      <c r="AP111" s="29">
        <f t="shared" si="11"/>
        <v>0.21</v>
      </c>
      <c r="AQ111" s="34">
        <f t="shared" si="12"/>
        <v>0.41841004184100417</v>
      </c>
    </row>
    <row r="112" spans="1:43" x14ac:dyDescent="0.75">
      <c r="A112" s="5" t="s">
        <v>141</v>
      </c>
      <c r="B112" s="22">
        <v>447</v>
      </c>
      <c r="C112" s="22">
        <v>3.49</v>
      </c>
      <c r="D112" s="22">
        <v>0.19</v>
      </c>
      <c r="E112" s="22">
        <v>9860</v>
      </c>
      <c r="F112" s="20">
        <v>11.185682326621899</v>
      </c>
      <c r="G112" s="22">
        <v>0.45703886824736001</v>
      </c>
      <c r="H112" s="18">
        <v>6.3E-2</v>
      </c>
      <c r="I112" s="15">
        <v>2.7258440274144698E-3</v>
      </c>
      <c r="J112" s="24">
        <v>0.65642999999999996</v>
      </c>
      <c r="K112" s="18">
        <v>0.77400000000000002</v>
      </c>
      <c r="L112" s="15">
        <v>3.20359189036305E-2</v>
      </c>
      <c r="M112" s="18">
        <v>8.9399999999999993E-2</v>
      </c>
      <c r="N112" s="15">
        <v>3.6528191690254701E-3</v>
      </c>
      <c r="O112" s="24">
        <v>0.78281000000000001</v>
      </c>
      <c r="P112" s="10">
        <v>552</v>
      </c>
      <c r="Q112" s="6">
        <v>21.4207081731522</v>
      </c>
      <c r="R112" s="6">
        <v>24.531340672574299</v>
      </c>
      <c r="S112" s="10">
        <v>581</v>
      </c>
      <c r="T112" s="6">
        <v>18.327793219579501</v>
      </c>
      <c r="U112" s="6">
        <v>20.884213873469299</v>
      </c>
      <c r="V112" s="10">
        <v>699</v>
      </c>
      <c r="W112" s="6">
        <v>113.621975638894</v>
      </c>
      <c r="X112" s="6">
        <v>117.801795986022</v>
      </c>
      <c r="Y112" s="6">
        <v>4.9913941480206603</v>
      </c>
      <c r="Z112" s="6">
        <v>21.0300429184549</v>
      </c>
      <c r="AA112" s="7">
        <v>552</v>
      </c>
      <c r="AB112" s="7">
        <v>21.4207081731522</v>
      </c>
      <c r="AC112" s="7">
        <v>24.531340672574299</v>
      </c>
      <c r="AD112" s="13">
        <v>549</v>
      </c>
      <c r="AE112" s="6">
        <v>21.860231898114598</v>
      </c>
      <c r="AF112" s="13">
        <v>544</v>
      </c>
      <c r="AG112" s="6">
        <v>21.337010200580199</v>
      </c>
      <c r="AH112" s="13">
        <v>526</v>
      </c>
      <c r="AI112" s="6">
        <v>107.384101933599</v>
      </c>
      <c r="AJ112" s="6">
        <v>6.4999999999999997E-3</v>
      </c>
      <c r="AK112" s="6">
        <v>2.8E-3</v>
      </c>
      <c r="AL112" s="33">
        <f t="shared" si="7"/>
        <v>552</v>
      </c>
      <c r="AM112" s="33">
        <f t="shared" si="8"/>
        <v>21.4207081731522</v>
      </c>
      <c r="AN112" s="29">
        <f t="shared" si="9"/>
        <v>447</v>
      </c>
      <c r="AO112" s="29">
        <f t="shared" si="10"/>
        <v>3.49</v>
      </c>
      <c r="AP112" s="29">
        <f t="shared" si="11"/>
        <v>0.19</v>
      </c>
      <c r="AQ112" s="34">
        <f t="shared" si="12"/>
        <v>0.28653295128939826</v>
      </c>
    </row>
    <row r="113" spans="1:43" x14ac:dyDescent="0.75">
      <c r="A113" s="5" t="s">
        <v>142</v>
      </c>
      <c r="B113" s="22">
        <v>485</v>
      </c>
      <c r="C113" s="22">
        <v>1.0580000000000001</v>
      </c>
      <c r="D113" s="22">
        <v>6.7000000000000004E-2</v>
      </c>
      <c r="E113" s="22">
        <v>4190</v>
      </c>
      <c r="F113" s="20">
        <v>26.0416666666667</v>
      </c>
      <c r="G113" s="22">
        <v>1.0211538855315401</v>
      </c>
      <c r="H113" s="18">
        <v>5.8900000000000001E-2</v>
      </c>
      <c r="I113" s="15">
        <v>4.54260745492455E-3</v>
      </c>
      <c r="J113" s="24">
        <v>0.35685</v>
      </c>
      <c r="K113" s="18">
        <v>0.311</v>
      </c>
      <c r="L113" s="15">
        <v>1.34729441845499E-2</v>
      </c>
      <c r="M113" s="18">
        <v>3.8399999999999997E-2</v>
      </c>
      <c r="N113" s="15">
        <v>1.50575267344939E-3</v>
      </c>
      <c r="O113" s="24">
        <v>0.81003999999999998</v>
      </c>
      <c r="P113" s="10">
        <v>243</v>
      </c>
      <c r="Q113" s="6">
        <v>9.5377641027054096</v>
      </c>
      <c r="R113" s="6">
        <v>10.9542179009237</v>
      </c>
      <c r="S113" s="10">
        <v>275</v>
      </c>
      <c r="T113" s="6">
        <v>10.4102876765066</v>
      </c>
      <c r="U113" s="6">
        <v>11.747689711346901</v>
      </c>
      <c r="V113" s="10">
        <v>554</v>
      </c>
      <c r="W113" s="6">
        <v>1492.0865754684401</v>
      </c>
      <c r="X113" s="6">
        <v>1508.7756963565701</v>
      </c>
      <c r="Y113" s="6">
        <v>11.636363636363599</v>
      </c>
      <c r="Z113" s="6">
        <v>56.137184115523503</v>
      </c>
      <c r="AA113" s="7">
        <v>243</v>
      </c>
      <c r="AB113" s="7">
        <v>9.5377641027054096</v>
      </c>
      <c r="AC113" s="7">
        <v>10.9542179009237</v>
      </c>
      <c r="AD113" s="13">
        <v>240</v>
      </c>
      <c r="AE113" s="6">
        <v>9.5377641027054096</v>
      </c>
      <c r="AF113" s="13">
        <v>240</v>
      </c>
      <c r="AG113" s="6">
        <v>10.779939216323299</v>
      </c>
      <c r="AH113" s="13">
        <v>242</v>
      </c>
      <c r="AI113" s="6">
        <v>1491.6516623170201</v>
      </c>
      <c r="AJ113" s="6">
        <v>1.03E-2</v>
      </c>
      <c r="AK113" s="6">
        <v>2E-3</v>
      </c>
      <c r="AL113" s="33">
        <f t="shared" si="7"/>
        <v>243</v>
      </c>
      <c r="AM113" s="33">
        <f t="shared" si="8"/>
        <v>9.5377641027054096</v>
      </c>
      <c r="AN113" s="29">
        <f t="shared" si="9"/>
        <v>485</v>
      </c>
      <c r="AO113" s="29">
        <f t="shared" si="10"/>
        <v>1.0580000000000001</v>
      </c>
      <c r="AP113" s="29">
        <f t="shared" si="11"/>
        <v>6.7000000000000004E-2</v>
      </c>
      <c r="AQ113" s="34">
        <f t="shared" si="12"/>
        <v>0.94517958412098291</v>
      </c>
    </row>
    <row r="114" spans="1:43" x14ac:dyDescent="0.75">
      <c r="A114" s="5" t="s">
        <v>143</v>
      </c>
      <c r="B114" s="22">
        <v>885</v>
      </c>
      <c r="C114" s="22">
        <v>9.3000000000000007</v>
      </c>
      <c r="D114" s="22">
        <v>1.6</v>
      </c>
      <c r="E114" s="22">
        <v>13500</v>
      </c>
      <c r="F114" s="20">
        <v>16.806722689075599</v>
      </c>
      <c r="G114" s="22">
        <v>0.72977651484759298</v>
      </c>
      <c r="H114" s="18">
        <v>6.13E-2</v>
      </c>
      <c r="I114" s="15">
        <v>3.2160959041899698E-3</v>
      </c>
      <c r="J114" s="24">
        <v>-0.52073999999999998</v>
      </c>
      <c r="K114" s="18">
        <v>0.52600000000000002</v>
      </c>
      <c r="L114" s="15">
        <v>4.4870091374990498E-2</v>
      </c>
      <c r="M114" s="18">
        <v>5.9499999999999997E-2</v>
      </c>
      <c r="N114" s="15">
        <v>2.5835913066891902E-3</v>
      </c>
      <c r="O114" s="24">
        <v>0.80620999999999998</v>
      </c>
      <c r="P114" s="10">
        <v>372</v>
      </c>
      <c r="Q114" s="6">
        <v>15.9658175264208</v>
      </c>
      <c r="R114" s="6">
        <v>17.940102178851799</v>
      </c>
      <c r="S114" s="10">
        <v>423</v>
      </c>
      <c r="T114" s="6">
        <v>28.425863501437799</v>
      </c>
      <c r="U114" s="6">
        <v>29.505860791473498</v>
      </c>
      <c r="V114" s="10">
        <v>650</v>
      </c>
      <c r="W114" s="6">
        <v>190.098579491327</v>
      </c>
      <c r="X114" s="6">
        <v>200.00025740068099</v>
      </c>
      <c r="Y114" s="6">
        <v>12.056737588652499</v>
      </c>
      <c r="Z114" s="6">
        <v>42.769230769230802</v>
      </c>
      <c r="AA114" s="7">
        <v>372</v>
      </c>
      <c r="AB114" s="7">
        <v>15.9658175264208</v>
      </c>
      <c r="AC114" s="7">
        <v>17.940102178851799</v>
      </c>
      <c r="AD114" s="13">
        <v>368</v>
      </c>
      <c r="AE114" s="6">
        <v>15.051887897767701</v>
      </c>
      <c r="AF114" s="13">
        <v>368</v>
      </c>
      <c r="AG114" s="6">
        <v>16.873372982375798</v>
      </c>
      <c r="AH114" s="13">
        <v>369</v>
      </c>
      <c r="AI114" s="6">
        <v>167.06125500731901</v>
      </c>
      <c r="AJ114" s="6">
        <v>9.4000000000000004E-3</v>
      </c>
      <c r="AK114" s="6">
        <v>5.0000000000000001E-3</v>
      </c>
      <c r="AL114" s="33">
        <f t="shared" si="7"/>
        <v>372</v>
      </c>
      <c r="AM114" s="33">
        <f t="shared" si="8"/>
        <v>15.9658175264208</v>
      </c>
      <c r="AN114" s="29">
        <f t="shared" si="9"/>
        <v>885</v>
      </c>
      <c r="AO114" s="29">
        <f t="shared" si="10"/>
        <v>9.3000000000000007</v>
      </c>
      <c r="AP114" s="29">
        <f t="shared" si="11"/>
        <v>1.6</v>
      </c>
      <c r="AQ114" s="34">
        <f t="shared" si="12"/>
        <v>0.1075268817204301</v>
      </c>
    </row>
    <row r="115" spans="1:43" x14ac:dyDescent="0.75">
      <c r="A115" s="5" t="s">
        <v>144</v>
      </c>
      <c r="B115" s="22">
        <v>614</v>
      </c>
      <c r="C115" s="22">
        <v>1.5720000000000001</v>
      </c>
      <c r="D115" s="22">
        <v>7.5999999999999998E-2</v>
      </c>
      <c r="E115" s="22">
        <v>4680</v>
      </c>
      <c r="F115" s="20">
        <v>25.839793281653701</v>
      </c>
      <c r="G115" s="22">
        <v>0.90529849247278005</v>
      </c>
      <c r="H115" s="18">
        <v>0.05</v>
      </c>
      <c r="I115" s="15">
        <v>3.59069265599293E-3</v>
      </c>
      <c r="J115" s="24">
        <v>0.59280999999999995</v>
      </c>
      <c r="K115" s="18">
        <v>0.26650000000000001</v>
      </c>
      <c r="L115" s="15">
        <v>1.06159420801923E-2</v>
      </c>
      <c r="M115" s="18">
        <v>3.8699999999999998E-2</v>
      </c>
      <c r="N115" s="15">
        <v>1.35585649919156E-3</v>
      </c>
      <c r="O115" s="24">
        <v>0.44083</v>
      </c>
      <c r="P115" s="10">
        <v>245</v>
      </c>
      <c r="Q115" s="6">
        <v>8.4621841131511193</v>
      </c>
      <c r="R115" s="6">
        <v>10.053495932872099</v>
      </c>
      <c r="S115" s="10">
        <v>239.7</v>
      </c>
      <c r="T115" s="6">
        <v>8.4952649369772306</v>
      </c>
      <c r="U115" s="6">
        <v>9.7716879609471103</v>
      </c>
      <c r="V115" s="10">
        <v>188</v>
      </c>
      <c r="W115" s="6">
        <v>141.746292162202</v>
      </c>
      <c r="X115" s="6">
        <v>143.438664636787</v>
      </c>
      <c r="Y115" s="6">
        <v>-2.21109720483939</v>
      </c>
      <c r="Z115" s="6">
        <v>-30.319148936170201</v>
      </c>
      <c r="AA115" s="7">
        <v>245</v>
      </c>
      <c r="AB115" s="7">
        <v>8.4621841131511193</v>
      </c>
      <c r="AC115" s="7">
        <v>10.053495932872099</v>
      </c>
      <c r="AD115" s="13">
        <v>245.1</v>
      </c>
      <c r="AE115" s="6">
        <v>8.6090138787707406</v>
      </c>
      <c r="AF115" s="13">
        <v>241.3</v>
      </c>
      <c r="AG115" s="6">
        <v>9.0342468612184099</v>
      </c>
      <c r="AH115" s="13">
        <v>203</v>
      </c>
      <c r="AI115" s="6">
        <v>135.356493533677</v>
      </c>
      <c r="AJ115" s="6">
        <v>-2.0000000000000001E-4</v>
      </c>
      <c r="AK115" s="6">
        <v>2.0999999999999999E-3</v>
      </c>
      <c r="AL115" s="33">
        <f t="shared" si="7"/>
        <v>245</v>
      </c>
      <c r="AM115" s="33">
        <f t="shared" si="8"/>
        <v>8.4621841131511193</v>
      </c>
      <c r="AN115" s="29">
        <f t="shared" si="9"/>
        <v>614</v>
      </c>
      <c r="AO115" s="29">
        <f t="shared" si="10"/>
        <v>1.5720000000000001</v>
      </c>
      <c r="AP115" s="29">
        <f t="shared" si="11"/>
        <v>7.5999999999999998E-2</v>
      </c>
      <c r="AQ115" s="34">
        <f t="shared" si="12"/>
        <v>0.63613231552162852</v>
      </c>
    </row>
    <row r="116" spans="1:43" x14ac:dyDescent="0.75">
      <c r="A116" s="5" t="s">
        <v>145</v>
      </c>
      <c r="B116" s="22">
        <v>1060</v>
      </c>
      <c r="C116" s="22">
        <v>1.996</v>
      </c>
      <c r="D116" s="22">
        <v>0.09</v>
      </c>
      <c r="E116" s="22">
        <v>8400</v>
      </c>
      <c r="F116" s="20">
        <v>25.3164556962025</v>
      </c>
      <c r="G116" s="22">
        <v>0.92827353714737204</v>
      </c>
      <c r="H116" s="18">
        <v>5.1299999999999998E-2</v>
      </c>
      <c r="I116" s="15">
        <v>2.4275212562831698E-3</v>
      </c>
      <c r="J116" s="24">
        <v>0.67935999999999996</v>
      </c>
      <c r="K116" s="18">
        <v>0.27839999999999998</v>
      </c>
      <c r="L116" s="15">
        <v>1.08194595983348E-2</v>
      </c>
      <c r="M116" s="18">
        <v>3.95E-2</v>
      </c>
      <c r="N116" s="15">
        <v>1.44833878633419E-3</v>
      </c>
      <c r="O116" s="24">
        <v>0.65720999999999996</v>
      </c>
      <c r="P116" s="10">
        <v>249.6</v>
      </c>
      <c r="Q116" s="6">
        <v>8.9809661867990496</v>
      </c>
      <c r="R116" s="6">
        <v>10.550142007028301</v>
      </c>
      <c r="S116" s="10">
        <v>249.3</v>
      </c>
      <c r="T116" s="6">
        <v>8.5892809718628893</v>
      </c>
      <c r="U116" s="6">
        <v>9.9372720392076896</v>
      </c>
      <c r="V116" s="10">
        <v>245</v>
      </c>
      <c r="W116" s="6">
        <v>109.800083180996</v>
      </c>
      <c r="X116" s="6">
        <v>112.914512360411</v>
      </c>
      <c r="Y116" s="6">
        <v>-0.120336943441629</v>
      </c>
      <c r="Z116" s="6">
        <v>-1.87755102040816</v>
      </c>
      <c r="AA116" s="7">
        <v>249.6</v>
      </c>
      <c r="AB116" s="7">
        <v>8.9809661867990496</v>
      </c>
      <c r="AC116" s="7">
        <v>10.550142007028301</v>
      </c>
      <c r="AD116" s="13">
        <v>249.4</v>
      </c>
      <c r="AE116" s="6">
        <v>9.0979483208264007</v>
      </c>
      <c r="AF116" s="13">
        <v>245</v>
      </c>
      <c r="AG116" s="6">
        <v>9.1200519523523607</v>
      </c>
      <c r="AH116" s="13">
        <v>204</v>
      </c>
      <c r="AI116" s="6">
        <v>103.18002842873</v>
      </c>
      <c r="AJ116" s="6">
        <v>2E-3</v>
      </c>
      <c r="AK116" s="6">
        <v>1.2999999999999999E-3</v>
      </c>
      <c r="AL116" s="33">
        <f t="shared" si="7"/>
        <v>249.6</v>
      </c>
      <c r="AM116" s="33">
        <f t="shared" si="8"/>
        <v>8.9809661867990496</v>
      </c>
      <c r="AN116" s="29">
        <f t="shared" si="9"/>
        <v>1060</v>
      </c>
      <c r="AO116" s="29">
        <f t="shared" si="10"/>
        <v>1.996</v>
      </c>
      <c r="AP116" s="29">
        <f t="shared" si="11"/>
        <v>0.09</v>
      </c>
      <c r="AQ116" s="34">
        <f t="shared" si="12"/>
        <v>0.50100200400801598</v>
      </c>
    </row>
    <row r="117" spans="1:43" x14ac:dyDescent="0.75">
      <c r="A117" s="5" t="s">
        <v>146</v>
      </c>
      <c r="B117" s="22">
        <v>1129</v>
      </c>
      <c r="C117" s="22">
        <v>18</v>
      </c>
      <c r="D117" s="22">
        <v>1.5</v>
      </c>
      <c r="E117" s="22">
        <v>12770</v>
      </c>
      <c r="F117" s="20">
        <v>19.011406844106499</v>
      </c>
      <c r="G117" s="22">
        <v>0.65752389182951998</v>
      </c>
      <c r="H117" s="18">
        <v>5.3400000000000003E-2</v>
      </c>
      <c r="I117" s="15">
        <v>1.92124687478894E-3</v>
      </c>
      <c r="J117" s="24">
        <v>0.62502000000000002</v>
      </c>
      <c r="K117" s="18">
        <v>0.38600000000000001</v>
      </c>
      <c r="L117" s="15">
        <v>1.48263313061592E-2</v>
      </c>
      <c r="M117" s="18">
        <v>5.2600000000000001E-2</v>
      </c>
      <c r="N117" s="15">
        <v>1.81921080295824E-3</v>
      </c>
      <c r="O117" s="24">
        <v>0.63739000000000001</v>
      </c>
      <c r="P117" s="10">
        <v>330</v>
      </c>
      <c r="Q117" s="6">
        <v>10.9999333348599</v>
      </c>
      <c r="R117" s="6">
        <v>13.190952953047599</v>
      </c>
      <c r="S117" s="10">
        <v>331.4</v>
      </c>
      <c r="T117" s="6">
        <v>10.8804602812339</v>
      </c>
      <c r="U117" s="6">
        <v>12.6185615025588</v>
      </c>
      <c r="V117" s="10">
        <v>337</v>
      </c>
      <c r="W117" s="6">
        <v>83.538981411896302</v>
      </c>
      <c r="X117" s="6">
        <v>87.673837468919103</v>
      </c>
      <c r="Y117" s="6">
        <v>0.42245021122509702</v>
      </c>
      <c r="Z117" s="6">
        <v>2.07715133531158</v>
      </c>
      <c r="AA117" s="7">
        <v>330</v>
      </c>
      <c r="AB117" s="7">
        <v>10.9999333348599</v>
      </c>
      <c r="AC117" s="7">
        <v>13.190952953047599</v>
      </c>
      <c r="AD117" s="13">
        <v>329</v>
      </c>
      <c r="AE117" s="6">
        <v>11.350397938899</v>
      </c>
      <c r="AF117" s="13">
        <v>321.7</v>
      </c>
      <c r="AG117" s="6">
        <v>11.2917786876784</v>
      </c>
      <c r="AH117" s="13">
        <v>265</v>
      </c>
      <c r="AI117" s="6">
        <v>76.4027579039995</v>
      </c>
      <c r="AJ117" s="6">
        <v>1.9E-3</v>
      </c>
      <c r="AK117" s="6">
        <v>1.2999999999999999E-3</v>
      </c>
      <c r="AL117" s="33">
        <f t="shared" si="7"/>
        <v>330</v>
      </c>
      <c r="AM117" s="33">
        <f t="shared" si="8"/>
        <v>10.9999333348599</v>
      </c>
      <c r="AN117" s="29">
        <f t="shared" si="9"/>
        <v>1129</v>
      </c>
      <c r="AO117" s="29">
        <f t="shared" si="10"/>
        <v>18</v>
      </c>
      <c r="AP117" s="29">
        <f t="shared" si="11"/>
        <v>1.5</v>
      </c>
      <c r="AQ117" s="34">
        <f t="shared" si="12"/>
        <v>5.5555555555555552E-2</v>
      </c>
    </row>
    <row r="118" spans="1:43" x14ac:dyDescent="0.75">
      <c r="A118" s="5" t="s">
        <v>147</v>
      </c>
      <c r="B118" s="22">
        <v>971</v>
      </c>
      <c r="C118" s="22">
        <v>3.62</v>
      </c>
      <c r="D118" s="22">
        <v>0.17</v>
      </c>
      <c r="E118" s="22">
        <v>10800</v>
      </c>
      <c r="F118" s="20">
        <v>18.450184501845001</v>
      </c>
      <c r="G118" s="22">
        <v>0.76788922669807602</v>
      </c>
      <c r="H118" s="18">
        <v>5.2999999999999999E-2</v>
      </c>
      <c r="I118" s="15">
        <v>2.3004219452838902E-3</v>
      </c>
      <c r="J118" s="24">
        <v>0.71340000000000003</v>
      </c>
      <c r="K118" s="18">
        <v>0.39300000000000002</v>
      </c>
      <c r="L118" s="15">
        <v>1.5881971697493901E-2</v>
      </c>
      <c r="M118" s="18">
        <v>5.4199999999999998E-2</v>
      </c>
      <c r="N118" s="15">
        <v>2.25578210791733E-3</v>
      </c>
      <c r="O118" s="24">
        <v>0.52546999999999999</v>
      </c>
      <c r="P118" s="10">
        <v>340</v>
      </c>
      <c r="Q118" s="6">
        <v>13.5678425447382</v>
      </c>
      <c r="R118" s="6">
        <v>15.498125796138501</v>
      </c>
      <c r="S118" s="10">
        <v>336.6</v>
      </c>
      <c r="T118" s="6">
        <v>11.6456711723543</v>
      </c>
      <c r="U118" s="6">
        <v>13.3242523737394</v>
      </c>
      <c r="V118" s="10">
        <v>314</v>
      </c>
      <c r="W118" s="6">
        <v>96.357288199904104</v>
      </c>
      <c r="X118" s="6">
        <v>99.502417180255406</v>
      </c>
      <c r="Y118" s="6">
        <v>-1.010101010101</v>
      </c>
      <c r="Z118" s="6">
        <v>-8.2802547770700592</v>
      </c>
      <c r="AA118" s="7">
        <v>340</v>
      </c>
      <c r="AB118" s="7">
        <v>13.5678425447382</v>
      </c>
      <c r="AC118" s="7">
        <v>15.498125796138501</v>
      </c>
      <c r="AD118" s="13">
        <v>340</v>
      </c>
      <c r="AE118" s="6">
        <v>14.014112576927801</v>
      </c>
      <c r="AF118" s="13">
        <v>332</v>
      </c>
      <c r="AG118" s="6">
        <v>14.000503100053299</v>
      </c>
      <c r="AH118" s="13">
        <v>277</v>
      </c>
      <c r="AI118" s="6">
        <v>82.139119725252598</v>
      </c>
      <c r="AJ118" s="6">
        <v>1.5E-3</v>
      </c>
      <c r="AK118" s="6">
        <v>2.7000000000000001E-3</v>
      </c>
      <c r="AL118" s="33">
        <f t="shared" si="7"/>
        <v>340</v>
      </c>
      <c r="AM118" s="33">
        <f t="shared" si="8"/>
        <v>13.5678425447382</v>
      </c>
      <c r="AN118" s="29">
        <f t="shared" si="9"/>
        <v>971</v>
      </c>
      <c r="AO118" s="29">
        <f t="shared" si="10"/>
        <v>3.62</v>
      </c>
      <c r="AP118" s="29">
        <f t="shared" si="11"/>
        <v>0.17</v>
      </c>
      <c r="AQ118" s="34">
        <f t="shared" si="12"/>
        <v>0.27624309392265195</v>
      </c>
    </row>
    <row r="119" spans="1:43" x14ac:dyDescent="0.75">
      <c r="A119" s="5" t="s">
        <v>148</v>
      </c>
      <c r="B119" s="22">
        <v>888</v>
      </c>
      <c r="C119" s="22">
        <v>3.75</v>
      </c>
      <c r="D119" s="22">
        <v>0.38</v>
      </c>
      <c r="E119" s="22">
        <v>22300</v>
      </c>
      <c r="F119" s="20">
        <v>11.2739571589628</v>
      </c>
      <c r="G119" s="22">
        <v>0.64412164262099703</v>
      </c>
      <c r="H119" s="18">
        <v>7.0900000000000005E-2</v>
      </c>
      <c r="I119" s="15">
        <v>2.2906173191977702E-3</v>
      </c>
      <c r="J119" s="24">
        <v>0.83479999999999999</v>
      </c>
      <c r="K119" s="18">
        <v>0.85499999999999998</v>
      </c>
      <c r="L119" s="15">
        <v>4.3635967102838298E-2</v>
      </c>
      <c r="M119" s="18">
        <v>8.8700000000000001E-2</v>
      </c>
      <c r="N119" s="15">
        <v>5.0677494064327901E-3</v>
      </c>
      <c r="O119" s="24">
        <v>0.91673000000000004</v>
      </c>
      <c r="P119" s="10">
        <v>547</v>
      </c>
      <c r="Q119" s="6">
        <v>30.202046505723398</v>
      </c>
      <c r="R119" s="6">
        <v>32.450807122124303</v>
      </c>
      <c r="S119" s="10">
        <v>625</v>
      </c>
      <c r="T119" s="6">
        <v>23.680036591660599</v>
      </c>
      <c r="U119" s="6">
        <v>25.9348424993428</v>
      </c>
      <c r="V119" s="10">
        <v>940</v>
      </c>
      <c r="W119" s="6">
        <v>105.967246669894</v>
      </c>
      <c r="X119" s="6">
        <v>118.054404726519</v>
      </c>
      <c r="Y119" s="6">
        <v>12.48</v>
      </c>
      <c r="Z119" s="6">
        <v>41.808510638297903</v>
      </c>
      <c r="AA119" s="7">
        <v>547</v>
      </c>
      <c r="AB119" s="7">
        <v>30.202046505723398</v>
      </c>
      <c r="AC119" s="7">
        <v>32.450807122124303</v>
      </c>
      <c r="AD119" s="13">
        <v>540</v>
      </c>
      <c r="AE119" s="6">
        <v>30.7345833408211</v>
      </c>
      <c r="AF119" s="13">
        <v>541</v>
      </c>
      <c r="AG119" s="6">
        <v>31.471258840128801</v>
      </c>
      <c r="AH119" s="13">
        <v>547</v>
      </c>
      <c r="AI119" s="6">
        <v>97.932841104494003</v>
      </c>
      <c r="AJ119" s="6">
        <v>1.5699999999999999E-2</v>
      </c>
      <c r="AK119" s="6">
        <v>4.8999999999999998E-3</v>
      </c>
      <c r="AL119" s="33">
        <f t="shared" si="7"/>
        <v>547</v>
      </c>
      <c r="AM119" s="33">
        <f t="shared" si="8"/>
        <v>30.202046505723398</v>
      </c>
      <c r="AN119" s="29">
        <f t="shared" si="9"/>
        <v>888</v>
      </c>
      <c r="AO119" s="29">
        <f t="shared" si="10"/>
        <v>3.75</v>
      </c>
      <c r="AP119" s="29">
        <f t="shared" si="11"/>
        <v>0.38</v>
      </c>
      <c r="AQ119" s="34">
        <f t="shared" si="12"/>
        <v>0.26666666666666666</v>
      </c>
    </row>
    <row r="120" spans="1:43" x14ac:dyDescent="0.75">
      <c r="A120" s="5" t="s">
        <v>149</v>
      </c>
      <c r="B120" s="22">
        <v>1150</v>
      </c>
      <c r="C120" s="22">
        <v>20.399999999999999</v>
      </c>
      <c r="D120" s="22">
        <v>6</v>
      </c>
      <c r="E120" s="22">
        <v>25200</v>
      </c>
      <c r="F120" s="20">
        <v>11.9047619047619</v>
      </c>
      <c r="G120" s="22">
        <v>0.53565068189534304</v>
      </c>
      <c r="H120" s="18">
        <v>6.7199999999999996E-2</v>
      </c>
      <c r="I120" s="15">
        <v>1.7921534571849499E-3</v>
      </c>
      <c r="J120" s="24">
        <v>0.56849000000000005</v>
      </c>
      <c r="K120" s="18">
        <v>0.77400000000000002</v>
      </c>
      <c r="L120" s="15">
        <v>3.5277543848743001E-2</v>
      </c>
      <c r="M120" s="18">
        <v>8.4000000000000005E-2</v>
      </c>
      <c r="N120" s="15">
        <v>3.7795512114535399E-3</v>
      </c>
      <c r="O120" s="24">
        <v>0.83833999999999997</v>
      </c>
      <c r="P120" s="10">
        <v>519</v>
      </c>
      <c r="Q120" s="6">
        <v>22.692735479984599</v>
      </c>
      <c r="R120" s="6">
        <v>25.345891044394701</v>
      </c>
      <c r="S120" s="10">
        <v>581</v>
      </c>
      <c r="T120" s="6">
        <v>20.122450255862599</v>
      </c>
      <c r="U120" s="6">
        <v>22.475662150708899</v>
      </c>
      <c r="V120" s="10">
        <v>834</v>
      </c>
      <c r="W120" s="6">
        <v>84.9911680181946</v>
      </c>
      <c r="X120" s="6">
        <v>96.352868280819294</v>
      </c>
      <c r="Y120" s="6">
        <v>10.671256454389001</v>
      </c>
      <c r="Z120" s="6">
        <v>37.7697841726619</v>
      </c>
      <c r="AA120" s="7">
        <v>519</v>
      </c>
      <c r="AB120" s="7">
        <v>22.692735479984599</v>
      </c>
      <c r="AC120" s="7">
        <v>25.345891044394701</v>
      </c>
      <c r="AD120" s="13">
        <v>514</v>
      </c>
      <c r="AE120" s="6">
        <v>23.1725536694718</v>
      </c>
      <c r="AF120" s="13">
        <v>514</v>
      </c>
      <c r="AG120" s="6">
        <v>23.539605015795502</v>
      </c>
      <c r="AH120" s="13">
        <v>516</v>
      </c>
      <c r="AI120" s="6">
        <v>76.7537793277763</v>
      </c>
      <c r="AJ120" s="6">
        <v>1.21E-2</v>
      </c>
      <c r="AK120" s="6">
        <v>3.3E-3</v>
      </c>
      <c r="AL120" s="33">
        <f t="shared" si="7"/>
        <v>519</v>
      </c>
      <c r="AM120" s="33">
        <f t="shared" si="8"/>
        <v>22.692735479984599</v>
      </c>
      <c r="AN120" s="29">
        <f t="shared" si="9"/>
        <v>1150</v>
      </c>
      <c r="AO120" s="29">
        <f t="shared" si="10"/>
        <v>20.399999999999999</v>
      </c>
      <c r="AP120" s="29">
        <f t="shared" si="11"/>
        <v>6</v>
      </c>
      <c r="AQ120" s="34">
        <f t="shared" si="12"/>
        <v>4.9019607843137261E-2</v>
      </c>
    </row>
    <row r="121" spans="1:43" x14ac:dyDescent="0.75">
      <c r="A121" s="5" t="s">
        <v>150</v>
      </c>
      <c r="B121" s="22">
        <v>300</v>
      </c>
      <c r="C121" s="22">
        <v>3.32</v>
      </c>
      <c r="D121" s="22">
        <v>0.39</v>
      </c>
      <c r="E121" s="22">
        <v>8400</v>
      </c>
      <c r="F121" s="20">
        <v>16.155088852988701</v>
      </c>
      <c r="G121" s="22">
        <v>0.77261613816821195</v>
      </c>
      <c r="H121" s="18">
        <v>0.11700000000000001</v>
      </c>
      <c r="I121" s="15">
        <v>1.04981835287011E-2</v>
      </c>
      <c r="J121" s="24">
        <v>0.52068000000000003</v>
      </c>
      <c r="K121" s="18">
        <v>0.97</v>
      </c>
      <c r="L121" s="15">
        <v>6.8810569682280498E-2</v>
      </c>
      <c r="M121" s="18">
        <v>6.1899999999999997E-2</v>
      </c>
      <c r="N121" s="15">
        <v>2.9603637211666999E-3</v>
      </c>
      <c r="O121" s="24">
        <v>-9.2654E-2</v>
      </c>
      <c r="P121" s="10">
        <v>387</v>
      </c>
      <c r="Q121" s="6">
        <v>18.131144687326</v>
      </c>
      <c r="R121" s="6">
        <v>20.021496912510599</v>
      </c>
      <c r="S121" s="10">
        <v>680</v>
      </c>
      <c r="T121" s="6">
        <v>35.726379984986004</v>
      </c>
      <c r="U121" s="6">
        <v>37.470573667991196</v>
      </c>
      <c r="V121" s="10">
        <v>1790</v>
      </c>
      <c r="W121" s="6">
        <v>154.173393795127</v>
      </c>
      <c r="X121" s="6">
        <v>155.04168844067499</v>
      </c>
      <c r="Y121" s="6">
        <v>43.088235294117702</v>
      </c>
      <c r="Z121" s="6">
        <v>78.379888268156407</v>
      </c>
      <c r="AA121" s="7" t="s">
        <v>35</v>
      </c>
      <c r="AB121" s="7" t="s">
        <v>35</v>
      </c>
      <c r="AC121" s="7" t="s">
        <v>35</v>
      </c>
      <c r="AD121" s="13">
        <v>359</v>
      </c>
      <c r="AE121" s="6">
        <v>19.6419807471841</v>
      </c>
      <c r="AF121" s="13">
        <v>362</v>
      </c>
      <c r="AG121" s="6">
        <v>24.044089228573601</v>
      </c>
      <c r="AH121" s="13">
        <v>387</v>
      </c>
      <c r="AI121" s="6">
        <v>65.211834465128803</v>
      </c>
      <c r="AJ121" s="6">
        <v>7.9000000000000001E-2</v>
      </c>
      <c r="AK121" s="6">
        <v>0.02</v>
      </c>
      <c r="AL121" s="33" t="str">
        <f t="shared" si="7"/>
        <v>Discordant</v>
      </c>
      <c r="AM121" s="33" t="str">
        <f t="shared" si="8"/>
        <v>Discordant</v>
      </c>
      <c r="AN121" s="29">
        <f t="shared" si="9"/>
        <v>300</v>
      </c>
      <c r="AO121" s="29">
        <f t="shared" si="10"/>
        <v>3.32</v>
      </c>
      <c r="AP121" s="29">
        <f t="shared" si="11"/>
        <v>0.39</v>
      </c>
      <c r="AQ121" s="34">
        <f t="shared" si="12"/>
        <v>0.30120481927710846</v>
      </c>
    </row>
    <row r="122" spans="1:43" x14ac:dyDescent="0.75">
      <c r="A122" s="5" t="s">
        <v>151</v>
      </c>
      <c r="B122" s="22">
        <v>421</v>
      </c>
      <c r="C122" s="22">
        <v>2.34</v>
      </c>
      <c r="D122" s="22">
        <v>0.2</v>
      </c>
      <c r="E122" s="22">
        <v>3280</v>
      </c>
      <c r="F122" s="20">
        <v>29.761904761904798</v>
      </c>
      <c r="G122" s="22">
        <v>1.17170592726543</v>
      </c>
      <c r="H122" s="18">
        <v>6.2399999999999997E-2</v>
      </c>
      <c r="I122" s="15">
        <v>5.9046558846403401E-3</v>
      </c>
      <c r="J122" s="24">
        <v>0.48270999999999997</v>
      </c>
      <c r="K122" s="18">
        <v>0.28799999999999998</v>
      </c>
      <c r="L122" s="15">
        <v>1.24626802895685E-2</v>
      </c>
      <c r="M122" s="18">
        <v>3.3599999999999998E-2</v>
      </c>
      <c r="N122" s="15">
        <v>1.32280912364558E-3</v>
      </c>
      <c r="O122" s="24">
        <v>0.45612999999999998</v>
      </c>
      <c r="P122" s="10">
        <v>212.9</v>
      </c>
      <c r="Q122" s="6">
        <v>8.1847763584687598</v>
      </c>
      <c r="R122" s="6">
        <v>9.4562380730272206</v>
      </c>
      <c r="S122" s="10">
        <v>256.60000000000002</v>
      </c>
      <c r="T122" s="6">
        <v>9.8391936618128195</v>
      </c>
      <c r="U122" s="6">
        <v>11.096777200765001</v>
      </c>
      <c r="V122" s="10">
        <v>672</v>
      </c>
      <c r="W122" s="6">
        <v>246.285898285831</v>
      </c>
      <c r="X122" s="6">
        <v>248.086216059604</v>
      </c>
      <c r="Y122" s="6">
        <v>17.030397505845698</v>
      </c>
      <c r="Z122" s="6">
        <v>68.318452380952394</v>
      </c>
      <c r="AA122" s="7">
        <v>212.9</v>
      </c>
      <c r="AB122" s="7">
        <v>8.1847763584687598</v>
      </c>
      <c r="AC122" s="7">
        <v>9.4562380730272206</v>
      </c>
      <c r="AD122" s="13">
        <v>209.7</v>
      </c>
      <c r="AE122" s="6">
        <v>8.3116240313279999</v>
      </c>
      <c r="AF122" s="13">
        <v>210</v>
      </c>
      <c r="AG122" s="6">
        <v>9.8391936618128195</v>
      </c>
      <c r="AH122" s="13">
        <v>212.9</v>
      </c>
      <c r="AI122" s="6">
        <v>240.68570047773699</v>
      </c>
      <c r="AJ122" s="6">
        <v>1.55E-2</v>
      </c>
      <c r="AK122" s="6">
        <v>3.5000000000000001E-3</v>
      </c>
      <c r="AL122" s="33">
        <f t="shared" si="7"/>
        <v>212.9</v>
      </c>
      <c r="AM122" s="33">
        <f t="shared" si="8"/>
        <v>8.1847763584687598</v>
      </c>
      <c r="AN122" s="29">
        <f t="shared" si="9"/>
        <v>421</v>
      </c>
      <c r="AO122" s="29">
        <f t="shared" si="10"/>
        <v>2.34</v>
      </c>
      <c r="AP122" s="29">
        <f t="shared" si="11"/>
        <v>0.2</v>
      </c>
      <c r="AQ122" s="34">
        <f t="shared" si="12"/>
        <v>0.42735042735042739</v>
      </c>
    </row>
    <row r="123" spans="1:43" x14ac:dyDescent="0.75">
      <c r="A123" s="5" t="s">
        <v>152</v>
      </c>
      <c r="B123" s="22">
        <v>341</v>
      </c>
      <c r="C123" s="22">
        <v>1.52</v>
      </c>
      <c r="D123" s="22">
        <v>0.12</v>
      </c>
      <c r="E123" s="22">
        <v>4790</v>
      </c>
      <c r="F123" s="20">
        <v>26.6666666666667</v>
      </c>
      <c r="G123" s="22">
        <v>1.0884286737208699</v>
      </c>
      <c r="H123" s="18">
        <v>9.1999999999999998E-2</v>
      </c>
      <c r="I123" s="15">
        <v>1.05872417169361E-2</v>
      </c>
      <c r="J123" s="24">
        <v>0.31480000000000002</v>
      </c>
      <c r="K123" s="18">
        <v>0.47099999999999997</v>
      </c>
      <c r="L123" s="15">
        <v>4.2421259116155401E-2</v>
      </c>
      <c r="M123" s="18">
        <v>3.7499999999999999E-2</v>
      </c>
      <c r="N123" s="15">
        <v>1.5306028224199701E-3</v>
      </c>
      <c r="O123" s="24">
        <v>-6.8012000000000003E-2</v>
      </c>
      <c r="P123" s="10">
        <v>237</v>
      </c>
      <c r="Q123" s="6">
        <v>9.4298162332573003</v>
      </c>
      <c r="R123" s="6">
        <v>10.8004990335192</v>
      </c>
      <c r="S123" s="10">
        <v>386</v>
      </c>
      <c r="T123" s="6">
        <v>29.182372907012201</v>
      </c>
      <c r="U123" s="6">
        <v>30.0931617225758</v>
      </c>
      <c r="V123" s="10">
        <v>1310</v>
      </c>
      <c r="W123" s="6">
        <v>173.80513149937701</v>
      </c>
      <c r="X123" s="6">
        <v>174.04555991010699</v>
      </c>
      <c r="Y123" s="6">
        <v>38.601036269430097</v>
      </c>
      <c r="Z123" s="6">
        <v>81.908396946564906</v>
      </c>
      <c r="AA123" s="7" t="s">
        <v>35</v>
      </c>
      <c r="AB123" s="7" t="s">
        <v>35</v>
      </c>
      <c r="AC123" s="7" t="s">
        <v>35</v>
      </c>
      <c r="AD123" s="13">
        <v>225</v>
      </c>
      <c r="AE123" s="6">
        <v>10.3356390316711</v>
      </c>
      <c r="AF123" s="13">
        <v>226</v>
      </c>
      <c r="AG123" s="6">
        <v>13.534950627317301</v>
      </c>
      <c r="AH123" s="13">
        <v>235</v>
      </c>
      <c r="AI123" s="6">
        <v>55.332239567144299</v>
      </c>
      <c r="AJ123" s="6">
        <v>5.2999999999999999E-2</v>
      </c>
      <c r="AK123" s="6">
        <v>1.7000000000000001E-2</v>
      </c>
      <c r="AL123" s="33" t="str">
        <f t="shared" si="7"/>
        <v>Discordant</v>
      </c>
      <c r="AM123" s="33" t="str">
        <f t="shared" si="8"/>
        <v>Discordant</v>
      </c>
      <c r="AN123" s="29">
        <f t="shared" si="9"/>
        <v>341</v>
      </c>
      <c r="AO123" s="29">
        <f t="shared" si="10"/>
        <v>1.52</v>
      </c>
      <c r="AP123" s="29">
        <f t="shared" si="11"/>
        <v>0.12</v>
      </c>
      <c r="AQ123" s="34">
        <f t="shared" si="12"/>
        <v>0.65789473684210531</v>
      </c>
    </row>
    <row r="124" spans="1:43" x14ac:dyDescent="0.75">
      <c r="A124" s="5" t="s">
        <v>153</v>
      </c>
      <c r="B124" s="22">
        <v>562</v>
      </c>
      <c r="C124" s="22">
        <v>2.92</v>
      </c>
      <c r="D124" s="22">
        <v>0.19</v>
      </c>
      <c r="E124" s="22">
        <v>5660</v>
      </c>
      <c r="F124" s="20">
        <v>19.047619047619001</v>
      </c>
      <c r="G124" s="22">
        <v>0.857041091032549</v>
      </c>
      <c r="H124" s="18">
        <v>5.1299999999999998E-2</v>
      </c>
      <c r="I124" s="15">
        <v>3.1914748094912602E-3</v>
      </c>
      <c r="J124" s="24">
        <v>0.63885000000000003</v>
      </c>
      <c r="K124" s="18">
        <v>0.37</v>
      </c>
      <c r="L124" s="15">
        <v>1.6598177610810099E-2</v>
      </c>
      <c r="M124" s="18">
        <v>5.2499999999999998E-2</v>
      </c>
      <c r="N124" s="15">
        <v>2.3622195071584598E-3</v>
      </c>
      <c r="O124" s="24">
        <v>0.88090000000000002</v>
      </c>
      <c r="P124" s="10">
        <v>329</v>
      </c>
      <c r="Q124" s="6">
        <v>14.291551194932399</v>
      </c>
      <c r="R124" s="6">
        <v>16.033085677824399</v>
      </c>
      <c r="S124" s="10">
        <v>319</v>
      </c>
      <c r="T124" s="6">
        <v>12.4562398411049</v>
      </c>
      <c r="U124" s="6">
        <v>13.912851713760499</v>
      </c>
      <c r="V124" s="10">
        <v>246</v>
      </c>
      <c r="W124" s="6">
        <v>119.38924866043401</v>
      </c>
      <c r="X124" s="6">
        <v>121.29035235039299</v>
      </c>
      <c r="Y124" s="6">
        <v>-3.1347962382444998</v>
      </c>
      <c r="Z124" s="6">
        <v>-33.739837398374</v>
      </c>
      <c r="AA124" s="7">
        <v>329</v>
      </c>
      <c r="AB124" s="7">
        <v>14.291551194932399</v>
      </c>
      <c r="AC124" s="7">
        <v>16.033085677824399</v>
      </c>
      <c r="AD124" s="13">
        <v>329</v>
      </c>
      <c r="AE124" s="6">
        <v>14.7664970645503</v>
      </c>
      <c r="AF124" s="13">
        <v>312</v>
      </c>
      <c r="AG124" s="6">
        <v>12.8541398381661</v>
      </c>
      <c r="AH124" s="13">
        <v>194</v>
      </c>
      <c r="AI124" s="6">
        <v>114.932122123029</v>
      </c>
      <c r="AJ124" s="6">
        <v>1.24E-3</v>
      </c>
      <c r="AK124" s="6">
        <v>9.7999999999999997E-4</v>
      </c>
      <c r="AL124" s="33">
        <f t="shared" si="7"/>
        <v>329</v>
      </c>
      <c r="AM124" s="33">
        <f t="shared" si="8"/>
        <v>14.291551194932399</v>
      </c>
      <c r="AN124" s="29">
        <f t="shared" si="9"/>
        <v>562</v>
      </c>
      <c r="AO124" s="29">
        <f t="shared" si="10"/>
        <v>2.92</v>
      </c>
      <c r="AP124" s="29">
        <f t="shared" si="11"/>
        <v>0.19</v>
      </c>
      <c r="AQ124" s="34">
        <f t="shared" si="12"/>
        <v>0.34246575342465752</v>
      </c>
    </row>
    <row r="125" spans="1:43" x14ac:dyDescent="0.75">
      <c r="A125" s="5" t="s">
        <v>154</v>
      </c>
      <c r="B125" s="22">
        <v>722</v>
      </c>
      <c r="C125" s="22">
        <v>2.2999999999999998</v>
      </c>
      <c r="D125" s="22">
        <v>0.13</v>
      </c>
      <c r="E125" s="22">
        <v>1930</v>
      </c>
      <c r="F125" s="20">
        <v>75.815011372251703</v>
      </c>
      <c r="G125" s="22">
        <v>2.89203386910564</v>
      </c>
      <c r="H125" s="18">
        <v>5.3499999999999999E-2</v>
      </c>
      <c r="I125" s="15">
        <v>7.5255422783691798E-3</v>
      </c>
      <c r="J125" s="24">
        <v>0.21035000000000001</v>
      </c>
      <c r="K125" s="18">
        <v>9.9000000000000005E-2</v>
      </c>
      <c r="L125" s="15">
        <v>5.0432355685611002E-3</v>
      </c>
      <c r="M125" s="18">
        <v>1.319E-2</v>
      </c>
      <c r="N125" s="15">
        <v>5.0314477361490897E-4</v>
      </c>
      <c r="O125" s="24">
        <v>0.24861</v>
      </c>
      <c r="P125" s="10">
        <v>84.5</v>
      </c>
      <c r="Q125" s="6">
        <v>3.2015114896897998</v>
      </c>
      <c r="R125" s="6">
        <v>3.7211351601103302</v>
      </c>
      <c r="S125" s="10">
        <v>95.7</v>
      </c>
      <c r="T125" s="6">
        <v>4.6402586519722604</v>
      </c>
      <c r="U125" s="6">
        <v>5.0798804557699899</v>
      </c>
      <c r="V125" s="10">
        <v>360</v>
      </c>
      <c r="W125" s="6">
        <v>183.93237910725301</v>
      </c>
      <c r="X125" s="6">
        <v>184.467998069044</v>
      </c>
      <c r="Y125" s="6">
        <v>11.7032392894462</v>
      </c>
      <c r="Z125" s="6">
        <v>76.5277777777778</v>
      </c>
      <c r="AA125" s="7">
        <v>84.5</v>
      </c>
      <c r="AB125" s="7">
        <v>3.2015114896897998</v>
      </c>
      <c r="AC125" s="7">
        <v>3.7211351601103302</v>
      </c>
      <c r="AD125" s="13">
        <v>83.8</v>
      </c>
      <c r="AE125" s="6">
        <v>3.2015114896897998</v>
      </c>
      <c r="AF125" s="13">
        <v>83.7</v>
      </c>
      <c r="AG125" s="6">
        <v>3.8494155864498998</v>
      </c>
      <c r="AH125" s="13">
        <v>83.4</v>
      </c>
      <c r="AI125" s="6">
        <v>171.239383478376</v>
      </c>
      <c r="AJ125" s="6">
        <v>7.7000000000000002E-3</v>
      </c>
      <c r="AK125" s="6">
        <v>3.2000000000000002E-3</v>
      </c>
      <c r="AL125" s="33">
        <f t="shared" si="7"/>
        <v>84.5</v>
      </c>
      <c r="AM125" s="33">
        <f t="shared" si="8"/>
        <v>3.2015114896897998</v>
      </c>
      <c r="AN125" s="29">
        <f t="shared" si="9"/>
        <v>722</v>
      </c>
      <c r="AO125" s="29">
        <f t="shared" si="10"/>
        <v>2.2999999999999998</v>
      </c>
      <c r="AP125" s="29">
        <f t="shared" si="11"/>
        <v>0.13</v>
      </c>
      <c r="AQ125" s="34">
        <f t="shared" si="12"/>
        <v>0.43478260869565222</v>
      </c>
    </row>
    <row r="126" spans="1:43" x14ac:dyDescent="0.75">
      <c r="A126" s="5" t="s">
        <v>155</v>
      </c>
      <c r="B126" s="22">
        <v>1600</v>
      </c>
      <c r="C126" s="22">
        <v>11</v>
      </c>
      <c r="D126" s="22">
        <v>1.4</v>
      </c>
      <c r="E126" s="22">
        <v>25700</v>
      </c>
      <c r="F126" s="20">
        <v>15.060240963855399</v>
      </c>
      <c r="G126" s="22">
        <v>0.69996383891611003</v>
      </c>
      <c r="H126" s="18">
        <v>6.2700000000000006E-2</v>
      </c>
      <c r="I126" s="15">
        <v>2.0608915528005198E-3</v>
      </c>
      <c r="J126" s="24">
        <v>0.75302000000000002</v>
      </c>
      <c r="K126" s="18">
        <v>0.58099999999999996</v>
      </c>
      <c r="L126" s="15">
        <v>2.5800391954386898E-2</v>
      </c>
      <c r="M126" s="18">
        <v>6.6400000000000001E-2</v>
      </c>
      <c r="N126" s="15">
        <v>3.0861125672275698E-3</v>
      </c>
      <c r="O126" s="24">
        <v>0.56374999999999997</v>
      </c>
      <c r="P126" s="10">
        <v>414</v>
      </c>
      <c r="Q126" s="6">
        <v>18.568678296025102</v>
      </c>
      <c r="R126" s="6">
        <v>20.666064308678902</v>
      </c>
      <c r="S126" s="10">
        <v>464</v>
      </c>
      <c r="T126" s="6">
        <v>16.684119588278701</v>
      </c>
      <c r="U126" s="6">
        <v>18.6942639097213</v>
      </c>
      <c r="V126" s="10">
        <v>682</v>
      </c>
      <c r="W126" s="6">
        <v>101.32484627730599</v>
      </c>
      <c r="X126" s="6">
        <v>114.733230925729</v>
      </c>
      <c r="Y126" s="6">
        <v>10.7758620689655</v>
      </c>
      <c r="Z126" s="6">
        <v>39.296187683284501</v>
      </c>
      <c r="AA126" s="7">
        <v>414</v>
      </c>
      <c r="AB126" s="7">
        <v>18.568678296025102</v>
      </c>
      <c r="AC126" s="7">
        <v>20.666064308678902</v>
      </c>
      <c r="AD126" s="13">
        <v>410</v>
      </c>
      <c r="AE126" s="6">
        <v>19.054469650485501</v>
      </c>
      <c r="AF126" s="13">
        <v>411</v>
      </c>
      <c r="AG126" s="6">
        <v>20.091984631588399</v>
      </c>
      <c r="AH126" s="13">
        <v>414</v>
      </c>
      <c r="AI126" s="6">
        <v>88.598445094254799</v>
      </c>
      <c r="AJ126" s="6">
        <v>9.5999999999999992E-3</v>
      </c>
      <c r="AK126" s="6">
        <v>4.0000000000000001E-3</v>
      </c>
      <c r="AL126" s="33">
        <f t="shared" si="7"/>
        <v>414</v>
      </c>
      <c r="AM126" s="33">
        <f t="shared" si="8"/>
        <v>18.568678296025102</v>
      </c>
      <c r="AN126" s="29">
        <f t="shared" si="9"/>
        <v>1600</v>
      </c>
      <c r="AO126" s="29">
        <f t="shared" si="10"/>
        <v>11</v>
      </c>
      <c r="AP126" s="29">
        <f t="shared" si="11"/>
        <v>1.4</v>
      </c>
      <c r="AQ126" s="34">
        <f t="shared" si="12"/>
        <v>9.0909090909090912E-2</v>
      </c>
    </row>
    <row r="127" spans="1:43" x14ac:dyDescent="0.75">
      <c r="A127" s="5" t="s">
        <v>156</v>
      </c>
      <c r="B127" s="22">
        <v>777</v>
      </c>
      <c r="C127" s="22">
        <v>2.6</v>
      </c>
      <c r="D127" s="22">
        <v>0.18</v>
      </c>
      <c r="E127" s="22">
        <v>2420</v>
      </c>
      <c r="F127" s="20">
        <v>77.339520494972902</v>
      </c>
      <c r="G127" s="22">
        <v>2.9767744103244</v>
      </c>
      <c r="H127" s="18">
        <v>6.0900000000000003E-2</v>
      </c>
      <c r="I127" s="15">
        <v>7.48646971881949E-3</v>
      </c>
      <c r="J127" s="24">
        <v>0.31507000000000002</v>
      </c>
      <c r="K127" s="18">
        <v>0.108</v>
      </c>
      <c r="L127" s="15">
        <v>5.7525064102528197E-3</v>
      </c>
      <c r="M127" s="18">
        <v>1.2930000000000001E-2</v>
      </c>
      <c r="N127" s="15">
        <v>4.9767173211264296E-4</v>
      </c>
      <c r="O127" s="24">
        <v>0.17863999999999999</v>
      </c>
      <c r="P127" s="10">
        <v>82.8</v>
      </c>
      <c r="Q127" s="6">
        <v>3.16713461022194</v>
      </c>
      <c r="R127" s="6">
        <v>3.67277429680989</v>
      </c>
      <c r="S127" s="10">
        <v>104</v>
      </c>
      <c r="T127" s="6">
        <v>5.26865929165655</v>
      </c>
      <c r="U127" s="6">
        <v>5.72380416920039</v>
      </c>
      <c r="V127" s="10">
        <v>590</v>
      </c>
      <c r="W127" s="6">
        <v>101.768745156523</v>
      </c>
      <c r="X127" s="6">
        <v>101.911918635424</v>
      </c>
      <c r="Y127" s="6">
        <v>20.384615384615401</v>
      </c>
      <c r="Z127" s="6">
        <v>85.966101694915295</v>
      </c>
      <c r="AA127" s="7" t="s">
        <v>35</v>
      </c>
      <c r="AB127" s="7" t="s">
        <v>35</v>
      </c>
      <c r="AC127" s="7" t="s">
        <v>35</v>
      </c>
      <c r="AD127" s="13">
        <v>81.5</v>
      </c>
      <c r="AE127" s="6">
        <v>3.2086713199182202</v>
      </c>
      <c r="AF127" s="13">
        <v>81.5</v>
      </c>
      <c r="AG127" s="6">
        <v>4.1028771284988403</v>
      </c>
      <c r="AH127" s="13">
        <v>82.8</v>
      </c>
      <c r="AI127" s="6">
        <v>55.232660091047897</v>
      </c>
      <c r="AJ127" s="6">
        <v>1.7100000000000001E-2</v>
      </c>
      <c r="AK127" s="6">
        <v>5.5999999999999999E-3</v>
      </c>
      <c r="AL127" s="33" t="str">
        <f t="shared" si="7"/>
        <v>Discordant</v>
      </c>
      <c r="AM127" s="33" t="str">
        <f t="shared" si="8"/>
        <v>Discordant</v>
      </c>
      <c r="AN127" s="29">
        <f t="shared" si="9"/>
        <v>777</v>
      </c>
      <c r="AO127" s="29">
        <f t="shared" si="10"/>
        <v>2.6</v>
      </c>
      <c r="AP127" s="29">
        <f t="shared" si="11"/>
        <v>0.18</v>
      </c>
      <c r="AQ127" s="34">
        <f t="shared" si="12"/>
        <v>0.38461538461538458</v>
      </c>
    </row>
    <row r="128" spans="1:43" x14ac:dyDescent="0.75">
      <c r="A128" s="5" t="s">
        <v>157</v>
      </c>
      <c r="B128" s="22">
        <v>687</v>
      </c>
      <c r="C128" s="22">
        <v>2.15</v>
      </c>
      <c r="D128" s="22">
        <v>0.13</v>
      </c>
      <c r="E128" s="22">
        <v>9720</v>
      </c>
      <c r="F128" s="20">
        <v>18.587360594795499</v>
      </c>
      <c r="G128" s="22">
        <v>0.77667725456477699</v>
      </c>
      <c r="H128" s="18">
        <v>6.3399999999999998E-2</v>
      </c>
      <c r="I128" s="15">
        <v>2.7918171030906001E-3</v>
      </c>
      <c r="J128" s="24">
        <v>0.67413999999999996</v>
      </c>
      <c r="K128" s="18">
        <v>0.47299999999999998</v>
      </c>
      <c r="L128" s="15">
        <v>1.9872594823021901E-2</v>
      </c>
      <c r="M128" s="18">
        <v>5.3800000000000001E-2</v>
      </c>
      <c r="N128" s="15">
        <v>2.2480457127024701E-3</v>
      </c>
      <c r="O128" s="24">
        <v>0.66632999999999998</v>
      </c>
      <c r="P128" s="10">
        <v>338</v>
      </c>
      <c r="Q128" s="6">
        <v>13.9699225369722</v>
      </c>
      <c r="R128" s="6">
        <v>15.8265976034129</v>
      </c>
      <c r="S128" s="10">
        <v>393</v>
      </c>
      <c r="T128" s="6">
        <v>13.9020680839416</v>
      </c>
      <c r="U128" s="6">
        <v>15.734252574377599</v>
      </c>
      <c r="V128" s="10">
        <v>733</v>
      </c>
      <c r="W128" s="6">
        <v>945.97939976566204</v>
      </c>
      <c r="X128" s="6">
        <v>984.56561330149702</v>
      </c>
      <c r="Y128" s="6">
        <v>13.9949109414758</v>
      </c>
      <c r="Z128" s="6">
        <v>53.8881309686221</v>
      </c>
      <c r="AA128" s="7">
        <v>338</v>
      </c>
      <c r="AB128" s="7">
        <v>13.9699225369722</v>
      </c>
      <c r="AC128" s="7">
        <v>15.8265976034129</v>
      </c>
      <c r="AD128" s="13">
        <v>333</v>
      </c>
      <c r="AE128" s="6">
        <v>13.9699225369722</v>
      </c>
      <c r="AF128" s="13">
        <v>334</v>
      </c>
      <c r="AG128" s="6">
        <v>15.4281397780337</v>
      </c>
      <c r="AH128" s="13">
        <v>338</v>
      </c>
      <c r="AI128" s="6">
        <v>944.77384689723601</v>
      </c>
      <c r="AJ128" s="6">
        <v>1.2999999999999999E-2</v>
      </c>
      <c r="AK128" s="6">
        <v>3.0000000000000001E-3</v>
      </c>
      <c r="AL128" s="33">
        <f t="shared" si="7"/>
        <v>338</v>
      </c>
      <c r="AM128" s="33">
        <f t="shared" si="8"/>
        <v>13.9699225369722</v>
      </c>
      <c r="AN128" s="29">
        <f t="shared" si="9"/>
        <v>687</v>
      </c>
      <c r="AO128" s="29">
        <f t="shared" si="10"/>
        <v>2.15</v>
      </c>
      <c r="AP128" s="29">
        <f t="shared" si="11"/>
        <v>0.13</v>
      </c>
      <c r="AQ128" s="34">
        <f t="shared" si="12"/>
        <v>0.46511627906976744</v>
      </c>
    </row>
    <row r="129" spans="1:43" x14ac:dyDescent="0.75">
      <c r="A129" s="5" t="s">
        <v>158</v>
      </c>
      <c r="B129" s="22">
        <v>560</v>
      </c>
      <c r="C129" s="22">
        <v>3.98</v>
      </c>
      <c r="D129" s="22">
        <v>0.35</v>
      </c>
      <c r="E129" s="22">
        <v>22820</v>
      </c>
      <c r="F129" s="20">
        <v>6.5746219592373398</v>
      </c>
      <c r="G129" s="22">
        <v>0.25359330993887502</v>
      </c>
      <c r="H129" s="18">
        <v>6.9599999999999995E-2</v>
      </c>
      <c r="I129" s="15">
        <v>1.6409480516106701E-3</v>
      </c>
      <c r="J129" s="24">
        <v>0.43417</v>
      </c>
      <c r="K129" s="18">
        <v>1.46</v>
      </c>
      <c r="L129" s="15">
        <v>6.1831116761707897E-2</v>
      </c>
      <c r="M129" s="18">
        <v>0.15210000000000001</v>
      </c>
      <c r="N129" s="15">
        <v>5.8667316053829998E-3</v>
      </c>
      <c r="O129" s="24">
        <v>0.88458000000000003</v>
      </c>
      <c r="P129" s="10">
        <v>912</v>
      </c>
      <c r="Q129" s="6">
        <v>32.6740574200197</v>
      </c>
      <c r="R129" s="6">
        <v>37.914826777187201</v>
      </c>
      <c r="S129" s="10">
        <v>912</v>
      </c>
      <c r="T129" s="6">
        <v>25.6849420084488</v>
      </c>
      <c r="U129" s="6">
        <v>29.072370032319</v>
      </c>
      <c r="V129" s="10">
        <v>913</v>
      </c>
      <c r="W129" s="6">
        <v>48.471258501056397</v>
      </c>
      <c r="X129" s="6">
        <v>53.782842140100797</v>
      </c>
      <c r="Y129" s="6">
        <v>0</v>
      </c>
      <c r="Z129" s="6">
        <v>0.109529025191677</v>
      </c>
      <c r="AA129" s="7">
        <v>912</v>
      </c>
      <c r="AB129" s="7">
        <v>32.6740574200197</v>
      </c>
      <c r="AC129" s="7">
        <v>37.914826777187201</v>
      </c>
      <c r="AD129" s="13">
        <v>910</v>
      </c>
      <c r="AE129" s="6">
        <v>33.088110074265998</v>
      </c>
      <c r="AF129" s="13">
        <v>891</v>
      </c>
      <c r="AG129" s="6">
        <v>27.541990595768102</v>
      </c>
      <c r="AH129" s="13">
        <v>846</v>
      </c>
      <c r="AI129" s="6">
        <v>45.6169146334584</v>
      </c>
      <c r="AJ129" s="6">
        <v>2.8999999999999998E-3</v>
      </c>
      <c r="AK129" s="6">
        <v>1.4E-3</v>
      </c>
      <c r="AL129" s="33">
        <f t="shared" si="7"/>
        <v>912</v>
      </c>
      <c r="AM129" s="33">
        <f t="shared" si="8"/>
        <v>32.6740574200197</v>
      </c>
      <c r="AN129" s="29">
        <f t="shared" si="9"/>
        <v>560</v>
      </c>
      <c r="AO129" s="29">
        <f t="shared" si="10"/>
        <v>3.98</v>
      </c>
      <c r="AP129" s="29">
        <f t="shared" si="11"/>
        <v>0.35</v>
      </c>
      <c r="AQ129" s="34">
        <f t="shared" si="12"/>
        <v>0.25125628140703515</v>
      </c>
    </row>
    <row r="130" spans="1:43" x14ac:dyDescent="0.75">
      <c r="A130" s="5" t="s">
        <v>159</v>
      </c>
      <c r="B130" s="22">
        <v>601</v>
      </c>
      <c r="C130" s="22">
        <v>1.004</v>
      </c>
      <c r="D130" s="22">
        <v>8.5000000000000006E-2</v>
      </c>
      <c r="E130" s="22">
        <v>4650</v>
      </c>
      <c r="F130" s="20">
        <v>26.0416666666667</v>
      </c>
      <c r="G130" s="22">
        <v>1.0501413330952001</v>
      </c>
      <c r="H130" s="18">
        <v>5.3699999999999998E-2</v>
      </c>
      <c r="I130" s="15">
        <v>3.9852478149879902E-3</v>
      </c>
      <c r="J130" s="24">
        <v>0.47127000000000002</v>
      </c>
      <c r="K130" s="18">
        <v>0.28299999999999997</v>
      </c>
      <c r="L130" s="15">
        <v>1.30849923576591E-2</v>
      </c>
      <c r="M130" s="18">
        <v>3.8399999999999997E-2</v>
      </c>
      <c r="N130" s="15">
        <v>1.5484964041288501E-3</v>
      </c>
      <c r="O130" s="24">
        <v>0.53100999999999998</v>
      </c>
      <c r="P130" s="10">
        <v>243</v>
      </c>
      <c r="Q130" s="6">
        <v>9.5377641027054096</v>
      </c>
      <c r="R130" s="6">
        <v>10.9542179009237</v>
      </c>
      <c r="S130" s="10">
        <v>253</v>
      </c>
      <c r="T130" s="6">
        <v>10.3238603147276</v>
      </c>
      <c r="U130" s="6">
        <v>11.4979607980599</v>
      </c>
      <c r="V130" s="10">
        <v>338</v>
      </c>
      <c r="W130" s="6">
        <v>278.51288281678802</v>
      </c>
      <c r="X130" s="6">
        <v>282.00384143566299</v>
      </c>
      <c r="Y130" s="6">
        <v>3.9525691699604701</v>
      </c>
      <c r="Z130" s="6">
        <v>28.1065088757396</v>
      </c>
      <c r="AA130" s="7">
        <v>243</v>
      </c>
      <c r="AB130" s="7">
        <v>9.5377641027054096</v>
      </c>
      <c r="AC130" s="7">
        <v>10.9542179009237</v>
      </c>
      <c r="AD130" s="13">
        <v>241</v>
      </c>
      <c r="AE130" s="6">
        <v>9.5377641027054096</v>
      </c>
      <c r="AF130" s="13">
        <v>236.3</v>
      </c>
      <c r="AG130" s="6">
        <v>9.8626574409744006</v>
      </c>
      <c r="AH130" s="13">
        <v>187</v>
      </c>
      <c r="AI130" s="6">
        <v>272.66250364675699</v>
      </c>
      <c r="AJ130" s="6">
        <v>5.0000000000000001E-3</v>
      </c>
      <c r="AK130" s="6">
        <v>2.5999999999999999E-3</v>
      </c>
      <c r="AL130" s="33">
        <f t="shared" si="7"/>
        <v>243</v>
      </c>
      <c r="AM130" s="33">
        <f t="shared" si="8"/>
        <v>9.5377641027054096</v>
      </c>
      <c r="AN130" s="29">
        <f t="shared" si="9"/>
        <v>601</v>
      </c>
      <c r="AO130" s="29">
        <f t="shared" si="10"/>
        <v>1.004</v>
      </c>
      <c r="AP130" s="29">
        <f t="shared" si="11"/>
        <v>8.5000000000000006E-2</v>
      </c>
      <c r="AQ130" s="34">
        <f t="shared" si="12"/>
        <v>0.99601593625498008</v>
      </c>
    </row>
    <row r="131" spans="1:43" x14ac:dyDescent="0.75">
      <c r="A131" s="5" t="s">
        <v>160</v>
      </c>
      <c r="B131" s="22">
        <v>570</v>
      </c>
      <c r="C131" s="22">
        <v>2.11</v>
      </c>
      <c r="D131" s="22">
        <v>0.11</v>
      </c>
      <c r="E131" s="22">
        <v>5870</v>
      </c>
      <c r="F131" s="20">
        <v>19.841269841269799</v>
      </c>
      <c r="G131" s="22">
        <v>0.71050734197283805</v>
      </c>
      <c r="H131" s="18">
        <v>5.2699999999999997E-2</v>
      </c>
      <c r="I131" s="15">
        <v>3.1702350034798401E-3</v>
      </c>
      <c r="J131" s="24">
        <v>0.60163999999999995</v>
      </c>
      <c r="K131" s="18">
        <v>0.36599999999999999</v>
      </c>
      <c r="L131" s="15">
        <v>1.44647537137691E-2</v>
      </c>
      <c r="M131" s="18">
        <v>5.04E-2</v>
      </c>
      <c r="N131" s="15">
        <v>1.8048023297857201E-3</v>
      </c>
      <c r="O131" s="24">
        <v>0.73723000000000005</v>
      </c>
      <c r="P131" s="10">
        <v>317</v>
      </c>
      <c r="Q131" s="6">
        <v>11.0588777801205</v>
      </c>
      <c r="R131" s="6">
        <v>13.082987773246399</v>
      </c>
      <c r="S131" s="10">
        <v>316.10000000000002</v>
      </c>
      <c r="T131" s="6">
        <v>10.758674290237099</v>
      </c>
      <c r="U131" s="6">
        <v>12.391652346824999</v>
      </c>
      <c r="V131" s="10">
        <v>307</v>
      </c>
      <c r="W131" s="6">
        <v>136.16740786625999</v>
      </c>
      <c r="X131" s="6">
        <v>138.54356084226899</v>
      </c>
      <c r="Y131" s="6">
        <v>-0.28472002530844498</v>
      </c>
      <c r="Z131" s="6">
        <v>-3.2573289902280198</v>
      </c>
      <c r="AA131" s="7">
        <v>317</v>
      </c>
      <c r="AB131" s="7">
        <v>11.0588777801205</v>
      </c>
      <c r="AC131" s="7">
        <v>13.082987773246399</v>
      </c>
      <c r="AD131" s="13">
        <v>316</v>
      </c>
      <c r="AE131" s="6">
        <v>11.0588777801205</v>
      </c>
      <c r="AF131" s="13">
        <v>307.10000000000002</v>
      </c>
      <c r="AG131" s="6">
        <v>11.0873496600138</v>
      </c>
      <c r="AH131" s="13">
        <v>238</v>
      </c>
      <c r="AI131" s="6">
        <v>132.70476617294599</v>
      </c>
      <c r="AJ131" s="6">
        <v>2.2000000000000001E-3</v>
      </c>
      <c r="AK131" s="6">
        <v>1.1000000000000001E-3</v>
      </c>
      <c r="AL131" s="33">
        <f t="shared" si="7"/>
        <v>317</v>
      </c>
      <c r="AM131" s="33">
        <f t="shared" si="8"/>
        <v>11.0588777801205</v>
      </c>
      <c r="AN131" s="29">
        <f t="shared" si="9"/>
        <v>570</v>
      </c>
      <c r="AO131" s="29">
        <f t="shared" si="10"/>
        <v>2.11</v>
      </c>
      <c r="AP131" s="29">
        <f t="shared" si="11"/>
        <v>0.11</v>
      </c>
      <c r="AQ131" s="34">
        <f t="shared" si="12"/>
        <v>0.47393364928909953</v>
      </c>
    </row>
    <row r="132" spans="1:43" x14ac:dyDescent="0.75">
      <c r="A132" s="5" t="s">
        <v>161</v>
      </c>
      <c r="B132" s="22">
        <v>446</v>
      </c>
      <c r="C132" s="22">
        <v>1.51</v>
      </c>
      <c r="D132" s="22">
        <v>6.9000000000000006E-2</v>
      </c>
      <c r="E132" s="22">
        <v>4760</v>
      </c>
      <c r="F132" s="20">
        <v>19.493177387914201</v>
      </c>
      <c r="G132" s="22">
        <v>0.70774457888598696</v>
      </c>
      <c r="H132" s="18">
        <v>5.3499999999999999E-2</v>
      </c>
      <c r="I132" s="15">
        <v>3.7771470624555102E-3</v>
      </c>
      <c r="J132" s="24">
        <v>0.28719</v>
      </c>
      <c r="K132" s="18">
        <v>0.378</v>
      </c>
      <c r="L132" s="15">
        <v>1.60921689029166E-2</v>
      </c>
      <c r="M132" s="18">
        <v>5.1299999999999998E-2</v>
      </c>
      <c r="N132" s="15">
        <v>1.86256433080846E-3</v>
      </c>
      <c r="O132" s="24">
        <v>0.71035000000000004</v>
      </c>
      <c r="P132" s="10">
        <v>322</v>
      </c>
      <c r="Q132" s="6">
        <v>11.177767311889999</v>
      </c>
      <c r="R132" s="6">
        <v>13.246977709418299</v>
      </c>
      <c r="S132" s="10">
        <v>325</v>
      </c>
      <c r="T132" s="6">
        <v>11.839233589747099</v>
      </c>
      <c r="U132" s="6">
        <v>13.408645562812</v>
      </c>
      <c r="V132" s="10">
        <v>339</v>
      </c>
      <c r="W132" s="6">
        <v>171.76400879852801</v>
      </c>
      <c r="X132" s="6">
        <v>173.96586405042299</v>
      </c>
      <c r="Y132" s="6">
        <v>0.92307692307692002</v>
      </c>
      <c r="Z132" s="6">
        <v>5.0147492625368804</v>
      </c>
      <c r="AA132" s="7">
        <v>322</v>
      </c>
      <c r="AB132" s="7">
        <v>11.177767311889999</v>
      </c>
      <c r="AC132" s="7">
        <v>13.246977709418299</v>
      </c>
      <c r="AD132" s="13">
        <v>322</v>
      </c>
      <c r="AE132" s="6">
        <v>11.555149591362101</v>
      </c>
      <c r="AF132" s="13">
        <v>314</v>
      </c>
      <c r="AG132" s="6">
        <v>11.839233589747099</v>
      </c>
      <c r="AH132" s="13">
        <v>252</v>
      </c>
      <c r="AI132" s="6">
        <v>168.12386421487199</v>
      </c>
      <c r="AJ132" s="6">
        <v>2.8E-3</v>
      </c>
      <c r="AK132" s="6">
        <v>1.4E-3</v>
      </c>
      <c r="AL132" s="33">
        <f t="shared" si="7"/>
        <v>322</v>
      </c>
      <c r="AM132" s="33">
        <f t="shared" si="8"/>
        <v>11.177767311889999</v>
      </c>
      <c r="AN132" s="29">
        <f t="shared" si="9"/>
        <v>446</v>
      </c>
      <c r="AO132" s="29">
        <f t="shared" si="10"/>
        <v>1.51</v>
      </c>
      <c r="AP132" s="29">
        <f t="shared" si="11"/>
        <v>6.9000000000000006E-2</v>
      </c>
      <c r="AQ132" s="34">
        <f t="shared" si="12"/>
        <v>0.66225165562913912</v>
      </c>
    </row>
    <row r="133" spans="1:43" x14ac:dyDescent="0.75">
      <c r="A133" s="5" t="s">
        <v>162</v>
      </c>
      <c r="B133" s="22">
        <v>1413</v>
      </c>
      <c r="C133" s="22">
        <v>4.12</v>
      </c>
      <c r="D133" s="22">
        <v>0.32</v>
      </c>
      <c r="E133" s="22">
        <v>19180</v>
      </c>
      <c r="F133" s="20">
        <v>16.155088852988701</v>
      </c>
      <c r="G133" s="22">
        <v>0.60769459908660295</v>
      </c>
      <c r="H133" s="18">
        <v>5.5E-2</v>
      </c>
      <c r="I133" s="15">
        <v>1.5636242057060999E-3</v>
      </c>
      <c r="J133" s="24">
        <v>0.82057000000000002</v>
      </c>
      <c r="K133" s="18">
        <v>0.46800000000000003</v>
      </c>
      <c r="L133" s="15">
        <v>1.7704163352160799E-2</v>
      </c>
      <c r="M133" s="18">
        <v>6.1899999999999997E-2</v>
      </c>
      <c r="N133" s="15">
        <v>2.3284487028062198E-3</v>
      </c>
      <c r="O133" s="24">
        <v>0.62824000000000002</v>
      </c>
      <c r="P133" s="10">
        <v>387</v>
      </c>
      <c r="Q133" s="6">
        <v>14.0646865472626</v>
      </c>
      <c r="R133" s="6">
        <v>16.429769889370601</v>
      </c>
      <c r="S133" s="10">
        <v>389.6</v>
      </c>
      <c r="T133" s="6">
        <v>12.3383026914077</v>
      </c>
      <c r="U133" s="6">
        <v>14.344118541172801</v>
      </c>
      <c r="V133" s="10">
        <v>406</v>
      </c>
      <c r="W133" s="6">
        <v>66.024717482222897</v>
      </c>
      <c r="X133" s="6">
        <v>71.232369448844096</v>
      </c>
      <c r="Y133" s="6">
        <v>0.66735112936345298</v>
      </c>
      <c r="Z133" s="6">
        <v>4.6798029556650196</v>
      </c>
      <c r="AA133" s="7">
        <v>387</v>
      </c>
      <c r="AB133" s="7">
        <v>14.0646865472626</v>
      </c>
      <c r="AC133" s="7">
        <v>16.429769889370601</v>
      </c>
      <c r="AD133" s="13">
        <v>386</v>
      </c>
      <c r="AE133" s="6">
        <v>14.4699138792444</v>
      </c>
      <c r="AF133" s="13">
        <v>376</v>
      </c>
      <c r="AG133" s="6">
        <v>13.493469283501501</v>
      </c>
      <c r="AH133" s="13">
        <v>319</v>
      </c>
      <c r="AI133" s="6">
        <v>57.907532485915397</v>
      </c>
      <c r="AJ133" s="6">
        <v>2.8999999999999998E-3</v>
      </c>
      <c r="AK133" s="6">
        <v>1.4E-3</v>
      </c>
      <c r="AL133" s="33">
        <f t="shared" ref="AL133:AL196" si="13">AA133</f>
        <v>387</v>
      </c>
      <c r="AM133" s="33">
        <f t="shared" ref="AM133:AM196" si="14">AB133</f>
        <v>14.0646865472626</v>
      </c>
      <c r="AN133" s="29">
        <f t="shared" ref="AN133:AN196" si="15">B133</f>
        <v>1413</v>
      </c>
      <c r="AO133" s="29">
        <f t="shared" ref="AO133:AO196" si="16">C133</f>
        <v>4.12</v>
      </c>
      <c r="AP133" s="29">
        <f t="shared" ref="AP133:AP196" si="17">D133</f>
        <v>0.32</v>
      </c>
      <c r="AQ133" s="34">
        <f t="shared" ref="AQ133:AQ196" si="18">1/AO133</f>
        <v>0.24271844660194175</v>
      </c>
    </row>
    <row r="134" spans="1:43" x14ac:dyDescent="0.75">
      <c r="A134" s="5" t="s">
        <v>163</v>
      </c>
      <c r="B134" s="22">
        <v>379</v>
      </c>
      <c r="C134" s="22">
        <v>1.53</v>
      </c>
      <c r="D134" s="22">
        <v>6.9000000000000006E-2</v>
      </c>
      <c r="E134" s="22">
        <v>8800</v>
      </c>
      <c r="F134" s="20">
        <v>10.1729399796541</v>
      </c>
      <c r="G134" s="22">
        <v>0.40101013727290002</v>
      </c>
      <c r="H134" s="18">
        <v>6.0299999999999999E-2</v>
      </c>
      <c r="I134" s="15">
        <v>2.8809177080748299E-3</v>
      </c>
      <c r="J134" s="24">
        <v>0.74456</v>
      </c>
      <c r="K134" s="18">
        <v>0.81399999999999995</v>
      </c>
      <c r="L134" s="15">
        <v>3.26163777878535E-2</v>
      </c>
      <c r="M134" s="18">
        <v>9.8299999999999998E-2</v>
      </c>
      <c r="N134" s="15">
        <v>3.87491684535293E-3</v>
      </c>
      <c r="O134" s="24">
        <v>0.57803000000000004</v>
      </c>
      <c r="P134" s="10">
        <v>604</v>
      </c>
      <c r="Q134" s="6">
        <v>22.3969017921122</v>
      </c>
      <c r="R134" s="6">
        <v>25.916180123467601</v>
      </c>
      <c r="S134" s="10">
        <v>604</v>
      </c>
      <c r="T134" s="6">
        <v>18.0948040362161</v>
      </c>
      <c r="U134" s="6">
        <v>20.819638541695401</v>
      </c>
      <c r="V134" s="10">
        <v>602</v>
      </c>
      <c r="W134" s="6">
        <v>104.267450241977</v>
      </c>
      <c r="X134" s="6">
        <v>107.156480176668</v>
      </c>
      <c r="Y134" s="6">
        <v>0</v>
      </c>
      <c r="Z134" s="6">
        <v>-0.33222591362125797</v>
      </c>
      <c r="AA134" s="7">
        <v>604</v>
      </c>
      <c r="AB134" s="7">
        <v>22.3969017921122</v>
      </c>
      <c r="AC134" s="7">
        <v>25.916180123467601</v>
      </c>
      <c r="AD134" s="13">
        <v>602</v>
      </c>
      <c r="AE134" s="6">
        <v>22.817629366030101</v>
      </c>
      <c r="AF134" s="13">
        <v>580</v>
      </c>
      <c r="AG134" s="6">
        <v>20.087656237328002</v>
      </c>
      <c r="AH134" s="13">
        <v>511</v>
      </c>
      <c r="AI134" s="6">
        <v>95.154848431191695</v>
      </c>
      <c r="AJ134" s="6">
        <v>3.8999999999999998E-3</v>
      </c>
      <c r="AK134" s="6">
        <v>2.0999999999999999E-3</v>
      </c>
      <c r="AL134" s="33">
        <f t="shared" si="13"/>
        <v>604</v>
      </c>
      <c r="AM134" s="33">
        <f t="shared" si="14"/>
        <v>22.3969017921122</v>
      </c>
      <c r="AN134" s="29">
        <f t="shared" si="15"/>
        <v>379</v>
      </c>
      <c r="AO134" s="29">
        <f t="shared" si="16"/>
        <v>1.53</v>
      </c>
      <c r="AP134" s="29">
        <f t="shared" si="17"/>
        <v>6.9000000000000006E-2</v>
      </c>
      <c r="AQ134" s="34">
        <f t="shared" si="18"/>
        <v>0.65359477124183007</v>
      </c>
    </row>
    <row r="135" spans="1:43" x14ac:dyDescent="0.75">
      <c r="A135" s="5" t="s">
        <v>164</v>
      </c>
      <c r="B135" s="22">
        <v>574</v>
      </c>
      <c r="C135" s="22">
        <v>3.38</v>
      </c>
      <c r="D135" s="22">
        <v>0.19</v>
      </c>
      <c r="E135" s="22">
        <v>5980</v>
      </c>
      <c r="F135" s="20">
        <v>20.5761316872428</v>
      </c>
      <c r="G135" s="22">
        <v>0.79770291054694797</v>
      </c>
      <c r="H135" s="18">
        <v>5.5399999999999998E-2</v>
      </c>
      <c r="I135" s="15">
        <v>3.5123244732862698E-3</v>
      </c>
      <c r="J135" s="24">
        <v>0.48165000000000002</v>
      </c>
      <c r="K135" s="18">
        <v>0.37</v>
      </c>
      <c r="L135" s="15">
        <v>1.6986892005308001E-2</v>
      </c>
      <c r="M135" s="18">
        <v>4.8599999999999997E-2</v>
      </c>
      <c r="N135" s="15">
        <v>1.88414236659547E-3</v>
      </c>
      <c r="O135" s="24">
        <v>0.54883999999999999</v>
      </c>
      <c r="P135" s="10">
        <v>306</v>
      </c>
      <c r="Q135" s="6">
        <v>11.6204952648163</v>
      </c>
      <c r="R135" s="6">
        <v>13.4398565829935</v>
      </c>
      <c r="S135" s="10">
        <v>319</v>
      </c>
      <c r="T135" s="6">
        <v>12.4562398411049</v>
      </c>
      <c r="U135" s="6">
        <v>13.912851713760499</v>
      </c>
      <c r="V135" s="10">
        <v>410</v>
      </c>
      <c r="W135" s="6">
        <v>204.876016669368</v>
      </c>
      <c r="X135" s="6">
        <v>208.49988184674999</v>
      </c>
      <c r="Y135" s="6">
        <v>4.0752351097178696</v>
      </c>
      <c r="Z135" s="6">
        <v>25.365853658536601</v>
      </c>
      <c r="AA135" s="7">
        <v>306</v>
      </c>
      <c r="AB135" s="7">
        <v>11.6204952648163</v>
      </c>
      <c r="AC135" s="7">
        <v>13.4398565829935</v>
      </c>
      <c r="AD135" s="13">
        <v>304</v>
      </c>
      <c r="AE135" s="6">
        <v>12.0460329652387</v>
      </c>
      <c r="AF135" s="13">
        <v>299</v>
      </c>
      <c r="AG135" s="6">
        <v>12.4562398411049</v>
      </c>
      <c r="AH135" s="13">
        <v>258</v>
      </c>
      <c r="AI135" s="6">
        <v>196.41762193425299</v>
      </c>
      <c r="AJ135" s="6">
        <v>5.1999999999999998E-3</v>
      </c>
      <c r="AK135" s="6">
        <v>3.0000000000000001E-3</v>
      </c>
      <c r="AL135" s="33">
        <f t="shared" si="13"/>
        <v>306</v>
      </c>
      <c r="AM135" s="33">
        <f t="shared" si="14"/>
        <v>11.6204952648163</v>
      </c>
      <c r="AN135" s="29">
        <f t="shared" si="15"/>
        <v>574</v>
      </c>
      <c r="AO135" s="29">
        <f t="shared" si="16"/>
        <v>3.38</v>
      </c>
      <c r="AP135" s="29">
        <f t="shared" si="17"/>
        <v>0.19</v>
      </c>
      <c r="AQ135" s="34">
        <f t="shared" si="18"/>
        <v>0.29585798816568049</v>
      </c>
    </row>
    <row r="136" spans="1:43" x14ac:dyDescent="0.75">
      <c r="A136" s="5" t="s">
        <v>165</v>
      </c>
      <c r="B136" s="22">
        <v>1050</v>
      </c>
      <c r="C136" s="22">
        <v>0.67800000000000005</v>
      </c>
      <c r="D136" s="22">
        <v>5.2999999999999999E-2</v>
      </c>
      <c r="E136" s="22">
        <v>18700</v>
      </c>
      <c r="F136" s="20">
        <v>24.509803921568601</v>
      </c>
      <c r="G136" s="22">
        <v>0.86507527254947103</v>
      </c>
      <c r="H136" s="18">
        <v>0.105</v>
      </c>
      <c r="I136" s="15">
        <v>8.8991956034444094E-3</v>
      </c>
      <c r="J136" s="24">
        <v>-0.12243</v>
      </c>
      <c r="K136" s="18">
        <v>0.59199999999999997</v>
      </c>
      <c r="L136" s="15">
        <v>5.4197512858063797E-2</v>
      </c>
      <c r="M136" s="18">
        <v>4.0800000000000003E-2</v>
      </c>
      <c r="N136" s="15">
        <v>1.4400389016967501E-3</v>
      </c>
      <c r="O136" s="24">
        <v>0.31306</v>
      </c>
      <c r="P136" s="10">
        <v>257.89999999999998</v>
      </c>
      <c r="Q136" s="6">
        <v>8.8218479785682593</v>
      </c>
      <c r="R136" s="6">
        <v>10.509121221612199</v>
      </c>
      <c r="S136" s="10">
        <v>464</v>
      </c>
      <c r="T136" s="6">
        <v>32.714168334525603</v>
      </c>
      <c r="U136" s="6">
        <v>33.8087860134032</v>
      </c>
      <c r="V136" s="10">
        <v>1600</v>
      </c>
      <c r="W136" s="6">
        <v>129.51403045980601</v>
      </c>
      <c r="X136" s="6">
        <v>129.803484004122</v>
      </c>
      <c r="Y136" s="6">
        <v>44.4181034482759</v>
      </c>
      <c r="Z136" s="6">
        <v>83.881249999999994</v>
      </c>
      <c r="AA136" s="7" t="s">
        <v>35</v>
      </c>
      <c r="AB136" s="7" t="s">
        <v>35</v>
      </c>
      <c r="AC136" s="7" t="s">
        <v>35</v>
      </c>
      <c r="AD136" s="13">
        <v>240.6</v>
      </c>
      <c r="AE136" s="6">
        <v>9.0398629279966904</v>
      </c>
      <c r="AF136" s="13">
        <v>242.1</v>
      </c>
      <c r="AG136" s="6">
        <v>14.289476541136001</v>
      </c>
      <c r="AH136" s="13">
        <v>257.89999999999998</v>
      </c>
      <c r="AI136" s="6">
        <v>18.732404168807001</v>
      </c>
      <c r="AJ136" s="6">
        <v>6.8000000000000005E-2</v>
      </c>
      <c r="AK136" s="6">
        <v>1.7999999999999999E-2</v>
      </c>
      <c r="AL136" s="33" t="str">
        <f t="shared" si="13"/>
        <v>Discordant</v>
      </c>
      <c r="AM136" s="33" t="str">
        <f t="shared" si="14"/>
        <v>Discordant</v>
      </c>
      <c r="AN136" s="29">
        <f t="shared" si="15"/>
        <v>1050</v>
      </c>
      <c r="AO136" s="29">
        <f t="shared" si="16"/>
        <v>0.67800000000000005</v>
      </c>
      <c r="AP136" s="29">
        <f t="shared" si="17"/>
        <v>5.2999999999999999E-2</v>
      </c>
      <c r="AQ136" s="34">
        <f t="shared" si="18"/>
        <v>1.4749262536873156</v>
      </c>
    </row>
    <row r="137" spans="1:43" x14ac:dyDescent="0.75">
      <c r="A137" s="5" t="s">
        <v>166</v>
      </c>
      <c r="B137" s="22">
        <v>621</v>
      </c>
      <c r="C137" s="22">
        <v>0.91400000000000003</v>
      </c>
      <c r="D137" s="22">
        <v>7.3999999999999996E-2</v>
      </c>
      <c r="E137" s="22">
        <v>7400</v>
      </c>
      <c r="F137" s="20">
        <v>22.727272727272702</v>
      </c>
      <c r="G137" s="22">
        <v>0.88083406139069498</v>
      </c>
      <c r="H137" s="18">
        <v>6.5000000000000002E-2</v>
      </c>
      <c r="I137" s="15">
        <v>3.6387934785609001E-3</v>
      </c>
      <c r="J137" s="24">
        <v>0.36429</v>
      </c>
      <c r="K137" s="18">
        <v>0.39400000000000002</v>
      </c>
      <c r="L137" s="15">
        <v>1.92534698171524E-2</v>
      </c>
      <c r="M137" s="18">
        <v>4.3999999999999997E-2</v>
      </c>
      <c r="N137" s="15">
        <v>1.7052947428523801E-3</v>
      </c>
      <c r="O137" s="24">
        <v>0.46250999999999998</v>
      </c>
      <c r="P137" s="10">
        <v>277</v>
      </c>
      <c r="Q137" s="6">
        <v>10.6417901498469</v>
      </c>
      <c r="R137" s="6">
        <v>12.2861349546036</v>
      </c>
      <c r="S137" s="10">
        <v>336</v>
      </c>
      <c r="T137" s="6">
        <v>14.013615212915401</v>
      </c>
      <c r="U137" s="6">
        <v>15.4417813199991</v>
      </c>
      <c r="V137" s="10">
        <v>750</v>
      </c>
      <c r="W137" s="6">
        <v>252.71569461145</v>
      </c>
      <c r="X137" s="6">
        <v>259.12852829032897</v>
      </c>
      <c r="Y137" s="6">
        <v>17.5595238095238</v>
      </c>
      <c r="Z137" s="6">
        <v>63.066666666666698</v>
      </c>
      <c r="AA137" s="7">
        <v>277</v>
      </c>
      <c r="AB137" s="7">
        <v>10.6417901498469</v>
      </c>
      <c r="AC137" s="7">
        <v>12.2861349546036</v>
      </c>
      <c r="AD137" s="13">
        <v>273</v>
      </c>
      <c r="AE137" s="6">
        <v>10.6417901498469</v>
      </c>
      <c r="AF137" s="13">
        <v>273</v>
      </c>
      <c r="AG137" s="6">
        <v>12.434042437423701</v>
      </c>
      <c r="AH137" s="13">
        <v>275</v>
      </c>
      <c r="AI137" s="6">
        <v>245.30088117034501</v>
      </c>
      <c r="AJ137" s="6">
        <v>1.7000000000000001E-2</v>
      </c>
      <c r="AK137" s="6">
        <v>4.0000000000000001E-3</v>
      </c>
      <c r="AL137" s="33">
        <f t="shared" si="13"/>
        <v>277</v>
      </c>
      <c r="AM137" s="33">
        <f t="shared" si="14"/>
        <v>10.6417901498469</v>
      </c>
      <c r="AN137" s="29">
        <f t="shared" si="15"/>
        <v>621</v>
      </c>
      <c r="AO137" s="29">
        <f t="shared" si="16"/>
        <v>0.91400000000000003</v>
      </c>
      <c r="AP137" s="29">
        <f t="shared" si="17"/>
        <v>7.3999999999999996E-2</v>
      </c>
      <c r="AQ137" s="34">
        <f t="shared" si="18"/>
        <v>1.0940919037199124</v>
      </c>
    </row>
    <row r="138" spans="1:43" x14ac:dyDescent="0.75">
      <c r="A138" s="5" t="s">
        <v>167</v>
      </c>
      <c r="B138" s="22">
        <v>577</v>
      </c>
      <c r="C138" s="22">
        <v>2.67</v>
      </c>
      <c r="D138" s="22">
        <v>0.12</v>
      </c>
      <c r="E138" s="22">
        <v>1640</v>
      </c>
      <c r="F138" s="20">
        <v>62.578222778473098</v>
      </c>
      <c r="G138" s="22">
        <v>2.22538354261158</v>
      </c>
      <c r="H138" s="18">
        <v>4.5900000000000003E-2</v>
      </c>
      <c r="I138" s="15">
        <v>7.2515561349474804E-3</v>
      </c>
      <c r="J138" s="24">
        <v>4.7016000000000002E-2</v>
      </c>
      <c r="K138" s="18">
        <v>0.1012</v>
      </c>
      <c r="L138" s="15">
        <v>4.5590935502575298E-3</v>
      </c>
      <c r="M138" s="18">
        <v>1.5980000000000001E-2</v>
      </c>
      <c r="N138" s="15">
        <v>5.6827483159471205E-4</v>
      </c>
      <c r="O138" s="24">
        <v>0.59648000000000001</v>
      </c>
      <c r="P138" s="10">
        <v>102.2</v>
      </c>
      <c r="Q138" s="6">
        <v>3.58625059019767</v>
      </c>
      <c r="R138" s="6">
        <v>4.2558344467076399</v>
      </c>
      <c r="S138" s="10">
        <v>97.8</v>
      </c>
      <c r="T138" s="6">
        <v>4.1908631167077601</v>
      </c>
      <c r="U138" s="6">
        <v>4.6915588805338198</v>
      </c>
      <c r="V138" s="10">
        <v>2</v>
      </c>
      <c r="W138" s="6">
        <v>187.114814386413</v>
      </c>
      <c r="X138" s="6">
        <v>187.57041534162099</v>
      </c>
      <c r="Y138" s="6">
        <v>-4.4989775051124798</v>
      </c>
      <c r="Z138" s="6">
        <v>-5010</v>
      </c>
      <c r="AA138" s="7">
        <v>102.2</v>
      </c>
      <c r="AB138" s="7">
        <v>3.58625059019767</v>
      </c>
      <c r="AC138" s="7">
        <v>4.2558344467076399</v>
      </c>
      <c r="AD138" s="13">
        <v>102.4</v>
      </c>
      <c r="AE138" s="6">
        <v>3.6229854120177101</v>
      </c>
      <c r="AF138" s="13">
        <v>101.8</v>
      </c>
      <c r="AG138" s="6">
        <v>3.9370856814376598</v>
      </c>
      <c r="AH138" s="13">
        <v>86</v>
      </c>
      <c r="AI138" s="6">
        <v>180.961591954927</v>
      </c>
      <c r="AJ138" s="6">
        <v>-2.3E-3</v>
      </c>
      <c r="AK138" s="6">
        <v>2.3E-3</v>
      </c>
      <c r="AL138" s="33">
        <f t="shared" si="13"/>
        <v>102.2</v>
      </c>
      <c r="AM138" s="33">
        <f t="shared" si="14"/>
        <v>3.58625059019767</v>
      </c>
      <c r="AN138" s="29">
        <f t="shared" si="15"/>
        <v>577</v>
      </c>
      <c r="AO138" s="29">
        <f t="shared" si="16"/>
        <v>2.67</v>
      </c>
      <c r="AP138" s="29">
        <f t="shared" si="17"/>
        <v>0.12</v>
      </c>
      <c r="AQ138" s="34">
        <f t="shared" si="18"/>
        <v>0.37453183520599254</v>
      </c>
    </row>
    <row r="139" spans="1:43" x14ac:dyDescent="0.75">
      <c r="A139" s="5" t="s">
        <v>168</v>
      </c>
      <c r="B139" s="22">
        <v>640</v>
      </c>
      <c r="C139" s="22">
        <v>2.65</v>
      </c>
      <c r="D139" s="22">
        <v>0.22</v>
      </c>
      <c r="E139" s="22">
        <v>8400</v>
      </c>
      <c r="F139" s="20">
        <v>18.9753320683112</v>
      </c>
      <c r="G139" s="22">
        <v>0.64359033380109598</v>
      </c>
      <c r="H139" s="18">
        <v>6.0499999999999998E-2</v>
      </c>
      <c r="I139" s="15">
        <v>2.87006332727588E-3</v>
      </c>
      <c r="J139" s="24">
        <v>0.28738000000000002</v>
      </c>
      <c r="K139" s="18">
        <v>0.44</v>
      </c>
      <c r="L139" s="15">
        <v>1.8573018063847199E-2</v>
      </c>
      <c r="M139" s="18">
        <v>5.2699999999999997E-2</v>
      </c>
      <c r="N139" s="15">
        <v>1.7874369981624499E-3</v>
      </c>
      <c r="O139" s="24">
        <v>0.62455000000000005</v>
      </c>
      <c r="P139" s="10">
        <v>331.1</v>
      </c>
      <c r="Q139" s="6">
        <v>10.9799294082554</v>
      </c>
      <c r="R139" s="6">
        <v>13.1815466208175</v>
      </c>
      <c r="S139" s="10">
        <v>370</v>
      </c>
      <c r="T139" s="6">
        <v>13.100723694023999</v>
      </c>
      <c r="U139" s="6">
        <v>14.859141205126701</v>
      </c>
      <c r="V139" s="10">
        <v>613</v>
      </c>
      <c r="W139" s="6">
        <v>345.99856526070602</v>
      </c>
      <c r="X139" s="6">
        <v>357.17486218565301</v>
      </c>
      <c r="Y139" s="6">
        <v>10.5135135135135</v>
      </c>
      <c r="Z139" s="6">
        <v>45.986949429037502</v>
      </c>
      <c r="AA139" s="7">
        <v>331.1</v>
      </c>
      <c r="AB139" s="7">
        <v>10.9799294082554</v>
      </c>
      <c r="AC139" s="7">
        <v>13.1815466208175</v>
      </c>
      <c r="AD139" s="13">
        <v>328</v>
      </c>
      <c r="AE139" s="6">
        <v>11.013678759173599</v>
      </c>
      <c r="AF139" s="13">
        <v>329</v>
      </c>
      <c r="AG139" s="6">
        <v>12.458609926759999</v>
      </c>
      <c r="AH139" s="13">
        <v>331</v>
      </c>
      <c r="AI139" s="6">
        <v>343.83789663512601</v>
      </c>
      <c r="AJ139" s="6">
        <v>9.5999999999999992E-3</v>
      </c>
      <c r="AK139" s="6">
        <v>2.3999999999999998E-3</v>
      </c>
      <c r="AL139" s="33">
        <f t="shared" si="13"/>
        <v>331.1</v>
      </c>
      <c r="AM139" s="33">
        <f t="shared" si="14"/>
        <v>10.9799294082554</v>
      </c>
      <c r="AN139" s="29">
        <f t="shared" si="15"/>
        <v>640</v>
      </c>
      <c r="AO139" s="29">
        <f t="shared" si="16"/>
        <v>2.65</v>
      </c>
      <c r="AP139" s="29">
        <f t="shared" si="17"/>
        <v>0.22</v>
      </c>
      <c r="AQ139" s="34">
        <f t="shared" si="18"/>
        <v>0.37735849056603776</v>
      </c>
    </row>
    <row r="140" spans="1:43" x14ac:dyDescent="0.75">
      <c r="A140" s="5" t="s">
        <v>169</v>
      </c>
      <c r="B140" s="22">
        <v>355</v>
      </c>
      <c r="C140" s="22">
        <v>1.94</v>
      </c>
      <c r="D140" s="22">
        <v>0.13</v>
      </c>
      <c r="E140" s="22">
        <v>3600</v>
      </c>
      <c r="F140" s="20">
        <v>19.267822736030801</v>
      </c>
      <c r="G140" s="22">
        <v>0.87299246734833602</v>
      </c>
      <c r="H140" s="18">
        <v>5.21E-2</v>
      </c>
      <c r="I140" s="15">
        <v>4.5662663313825701E-3</v>
      </c>
      <c r="J140" s="24">
        <v>7.5510999999999995E-2</v>
      </c>
      <c r="K140" s="18">
        <v>0.36599999999999999</v>
      </c>
      <c r="L140" s="15">
        <v>1.8564161710133802E-2</v>
      </c>
      <c r="M140" s="18">
        <v>5.1900000000000002E-2</v>
      </c>
      <c r="N140" s="15">
        <v>2.3515012399741501E-3</v>
      </c>
      <c r="O140" s="24">
        <v>0.83760000000000001</v>
      </c>
      <c r="P140" s="10">
        <v>326</v>
      </c>
      <c r="Q140" s="6">
        <v>14.2283564169512</v>
      </c>
      <c r="R140" s="6">
        <v>15.9410226040872</v>
      </c>
      <c r="S140" s="10">
        <v>321</v>
      </c>
      <c r="T140" s="6">
        <v>15.010714589366099</v>
      </c>
      <c r="U140" s="6">
        <v>16.221144469012401</v>
      </c>
      <c r="V140" s="10">
        <v>277</v>
      </c>
      <c r="W140" s="6">
        <v>182.81882278933199</v>
      </c>
      <c r="X140" s="6">
        <v>184.30619730824699</v>
      </c>
      <c r="Y140" s="6">
        <v>-1.55763239875388</v>
      </c>
      <c r="Z140" s="6">
        <v>-17.689530685920602</v>
      </c>
      <c r="AA140" s="7">
        <v>326</v>
      </c>
      <c r="AB140" s="7">
        <v>14.2283564169512</v>
      </c>
      <c r="AC140" s="7">
        <v>15.9410226040872</v>
      </c>
      <c r="AD140" s="13">
        <v>326</v>
      </c>
      <c r="AE140" s="6">
        <v>14.2283564169512</v>
      </c>
      <c r="AF140" s="13">
        <v>320</v>
      </c>
      <c r="AG140" s="6">
        <v>14.0877802539438</v>
      </c>
      <c r="AH140" s="13">
        <v>275</v>
      </c>
      <c r="AI140" s="6">
        <v>176.51907819291699</v>
      </c>
      <c r="AJ140" s="6">
        <v>4.0000000000000002E-4</v>
      </c>
      <c r="AK140" s="6">
        <v>2.3E-3</v>
      </c>
      <c r="AL140" s="33">
        <f t="shared" si="13"/>
        <v>326</v>
      </c>
      <c r="AM140" s="33">
        <f t="shared" si="14"/>
        <v>14.2283564169512</v>
      </c>
      <c r="AN140" s="29">
        <f t="shared" si="15"/>
        <v>355</v>
      </c>
      <c r="AO140" s="29">
        <f t="shared" si="16"/>
        <v>1.94</v>
      </c>
      <c r="AP140" s="29">
        <f t="shared" si="17"/>
        <v>0.13</v>
      </c>
      <c r="AQ140" s="34">
        <f t="shared" si="18"/>
        <v>0.51546391752577325</v>
      </c>
    </row>
    <row r="141" spans="1:43" x14ac:dyDescent="0.75">
      <c r="A141" s="5" t="s">
        <v>170</v>
      </c>
      <c r="B141" s="22">
        <v>241</v>
      </c>
      <c r="C141" s="22">
        <v>0.98499999999999999</v>
      </c>
      <c r="D141" s="22">
        <v>4.2000000000000003E-2</v>
      </c>
      <c r="E141" s="22">
        <v>2580</v>
      </c>
      <c r="F141" s="20">
        <v>19.723865877712001</v>
      </c>
      <c r="G141" s="22">
        <v>0.70475545114628502</v>
      </c>
      <c r="H141" s="18">
        <v>5.2999999999999999E-2</v>
      </c>
      <c r="I141" s="15">
        <v>6.0358943603906904E-3</v>
      </c>
      <c r="J141" s="24">
        <v>0.35750999999999999</v>
      </c>
      <c r="K141" s="18">
        <v>0.375</v>
      </c>
      <c r="L141" s="15">
        <v>1.79294624849714E-2</v>
      </c>
      <c r="M141" s="18">
        <v>5.0700000000000002E-2</v>
      </c>
      <c r="N141" s="15">
        <v>1.8115668396170099E-3</v>
      </c>
      <c r="O141" s="24">
        <v>0.53493999999999997</v>
      </c>
      <c r="P141" s="10">
        <v>319</v>
      </c>
      <c r="Q141" s="6">
        <v>11.0984488501404</v>
      </c>
      <c r="R141" s="6">
        <v>13.137602190008799</v>
      </c>
      <c r="S141" s="10">
        <v>323</v>
      </c>
      <c r="T141" s="6">
        <v>13.3366239863891</v>
      </c>
      <c r="U141" s="6">
        <v>14.732065695788799</v>
      </c>
      <c r="V141" s="10">
        <v>310</v>
      </c>
      <c r="W141" s="6">
        <v>264.52534427094901</v>
      </c>
      <c r="X141" s="6">
        <v>265.83086756672498</v>
      </c>
      <c r="Y141" s="6">
        <v>1.2383900928792599</v>
      </c>
      <c r="Z141" s="6">
        <v>-2.9032258064516201</v>
      </c>
      <c r="AA141" s="7">
        <v>319</v>
      </c>
      <c r="AB141" s="7">
        <v>11.0984488501404</v>
      </c>
      <c r="AC141" s="7">
        <v>13.137602190008799</v>
      </c>
      <c r="AD141" s="13">
        <v>318</v>
      </c>
      <c r="AE141" s="6">
        <v>11.0984488501404</v>
      </c>
      <c r="AF141" s="13">
        <v>315</v>
      </c>
      <c r="AG141" s="6">
        <v>11.7929444734693</v>
      </c>
      <c r="AH141" s="13">
        <v>261</v>
      </c>
      <c r="AI141" s="6">
        <v>256.848194001173</v>
      </c>
      <c r="AJ141" s="6">
        <v>1.9E-3</v>
      </c>
      <c r="AK141" s="6">
        <v>3.0999999999999999E-3</v>
      </c>
      <c r="AL141" s="33">
        <f t="shared" si="13"/>
        <v>319</v>
      </c>
      <c r="AM141" s="33">
        <f t="shared" si="14"/>
        <v>11.0984488501404</v>
      </c>
      <c r="AN141" s="29">
        <f t="shared" si="15"/>
        <v>241</v>
      </c>
      <c r="AO141" s="29">
        <f t="shared" si="16"/>
        <v>0.98499999999999999</v>
      </c>
      <c r="AP141" s="29">
        <f t="shared" si="17"/>
        <v>4.2000000000000003E-2</v>
      </c>
      <c r="AQ141" s="34">
        <f t="shared" si="18"/>
        <v>1.015228426395939</v>
      </c>
    </row>
    <row r="142" spans="1:43" x14ac:dyDescent="0.75">
      <c r="A142" s="5" t="s">
        <v>171</v>
      </c>
      <c r="B142" s="22">
        <v>607</v>
      </c>
      <c r="C142" s="22">
        <v>3.49</v>
      </c>
      <c r="D142" s="22">
        <v>0.28999999999999998</v>
      </c>
      <c r="E142" s="22">
        <v>6450</v>
      </c>
      <c r="F142" s="20">
        <v>20.408163265306101</v>
      </c>
      <c r="G142" s="22">
        <v>0.754655270880909</v>
      </c>
      <c r="H142" s="18">
        <v>5.3499999999999999E-2</v>
      </c>
      <c r="I142" s="15">
        <v>3.0612885512947799E-3</v>
      </c>
      <c r="J142" s="24">
        <v>0.47189999999999999</v>
      </c>
      <c r="K142" s="18">
        <v>0.36099999999999999</v>
      </c>
      <c r="L142" s="15">
        <v>1.52561864500929E-2</v>
      </c>
      <c r="M142" s="18">
        <v>4.9000000000000002E-2</v>
      </c>
      <c r="N142" s="15">
        <v>1.81192730538506E-3</v>
      </c>
      <c r="O142" s="24">
        <v>0.62748999999999999</v>
      </c>
      <c r="P142" s="10">
        <v>308</v>
      </c>
      <c r="Q142" s="6">
        <v>11.262555178449</v>
      </c>
      <c r="R142" s="6">
        <v>13.158922790338501</v>
      </c>
      <c r="S142" s="10">
        <v>313</v>
      </c>
      <c r="T142" s="6">
        <v>11.2319853344941</v>
      </c>
      <c r="U142" s="6">
        <v>12.775224260104499</v>
      </c>
      <c r="V142" s="10">
        <v>340</v>
      </c>
      <c r="W142" s="6">
        <v>145.48009464441299</v>
      </c>
      <c r="X142" s="6">
        <v>148.33973717323701</v>
      </c>
      <c r="Y142" s="6">
        <v>1.59744408945687</v>
      </c>
      <c r="Z142" s="6">
        <v>9.4117647058823497</v>
      </c>
      <c r="AA142" s="7">
        <v>308</v>
      </c>
      <c r="AB142" s="7">
        <v>11.262555178449</v>
      </c>
      <c r="AC142" s="7">
        <v>13.158922790338501</v>
      </c>
      <c r="AD142" s="13">
        <v>308</v>
      </c>
      <c r="AE142" s="6">
        <v>11.262555178449</v>
      </c>
      <c r="AF142" s="13">
        <v>303</v>
      </c>
      <c r="AG142" s="6">
        <v>11.5754263227878</v>
      </c>
      <c r="AH142" s="13">
        <v>265</v>
      </c>
      <c r="AI142" s="6">
        <v>139.062036292252</v>
      </c>
      <c r="AJ142" s="6">
        <v>2.5000000000000001E-3</v>
      </c>
      <c r="AK142" s="6">
        <v>2.0999999999999999E-3</v>
      </c>
      <c r="AL142" s="33">
        <f t="shared" si="13"/>
        <v>308</v>
      </c>
      <c r="AM142" s="33">
        <f t="shared" si="14"/>
        <v>11.262555178449</v>
      </c>
      <c r="AN142" s="29">
        <f t="shared" si="15"/>
        <v>607</v>
      </c>
      <c r="AO142" s="29">
        <f t="shared" si="16"/>
        <v>3.49</v>
      </c>
      <c r="AP142" s="29">
        <f t="shared" si="17"/>
        <v>0.28999999999999998</v>
      </c>
      <c r="AQ142" s="34">
        <f t="shared" si="18"/>
        <v>0.28653295128939826</v>
      </c>
    </row>
    <row r="143" spans="1:43" x14ac:dyDescent="0.75">
      <c r="A143" s="5" t="s">
        <v>172</v>
      </c>
      <c r="B143" s="22">
        <v>849</v>
      </c>
      <c r="C143" s="22">
        <v>1.59</v>
      </c>
      <c r="D143" s="22">
        <v>0.13</v>
      </c>
      <c r="E143" s="22">
        <v>7410</v>
      </c>
      <c r="F143" s="20">
        <v>27.855153203342599</v>
      </c>
      <c r="G143" s="22">
        <v>1.0635205827780201</v>
      </c>
      <c r="H143" s="18">
        <v>6.1199999999999997E-2</v>
      </c>
      <c r="I143" s="15">
        <v>3.87474818018484E-3</v>
      </c>
      <c r="J143" s="24">
        <v>7.0234000000000005E-2</v>
      </c>
      <c r="K143" s="18">
        <v>0.29299999999999998</v>
      </c>
      <c r="L143" s="15">
        <v>1.3751000872663699E-2</v>
      </c>
      <c r="M143" s="18">
        <v>3.5900000000000001E-2</v>
      </c>
      <c r="N143" s="15">
        <v>1.37067596229014E-3</v>
      </c>
      <c r="O143" s="24">
        <v>0.46988999999999997</v>
      </c>
      <c r="P143" s="10">
        <v>227.3</v>
      </c>
      <c r="Q143" s="6">
        <v>8.4750411013820806</v>
      </c>
      <c r="R143" s="6">
        <v>9.8650126659785204</v>
      </c>
      <c r="S143" s="10">
        <v>260</v>
      </c>
      <c r="T143" s="6">
        <v>10.888783305407101</v>
      </c>
      <c r="U143" s="6">
        <v>12.066735790646</v>
      </c>
      <c r="V143" s="10">
        <v>600</v>
      </c>
      <c r="W143" s="6">
        <v>219.65508018961901</v>
      </c>
      <c r="X143" s="6">
        <v>224.69437193380799</v>
      </c>
      <c r="Y143" s="6">
        <v>12.5769230769231</v>
      </c>
      <c r="Z143" s="6">
        <v>62.116666666666703</v>
      </c>
      <c r="AA143" s="7">
        <v>227.3</v>
      </c>
      <c r="AB143" s="7">
        <v>8.4750411013820806</v>
      </c>
      <c r="AC143" s="7">
        <v>9.8650126659785204</v>
      </c>
      <c r="AD143" s="13">
        <v>224.2</v>
      </c>
      <c r="AE143" s="6">
        <v>8.5976073223959002</v>
      </c>
      <c r="AF143" s="13">
        <v>222.8</v>
      </c>
      <c r="AG143" s="6">
        <v>9.6146077336578202</v>
      </c>
      <c r="AH143" s="13">
        <v>217</v>
      </c>
      <c r="AI143" s="6">
        <v>202.486027303387</v>
      </c>
      <c r="AJ143" s="6">
        <v>1.3899999999999999E-2</v>
      </c>
      <c r="AK143" s="6">
        <v>5.1999999999999998E-3</v>
      </c>
      <c r="AL143" s="33">
        <f t="shared" si="13"/>
        <v>227.3</v>
      </c>
      <c r="AM143" s="33">
        <f t="shared" si="14"/>
        <v>8.4750411013820806</v>
      </c>
      <c r="AN143" s="29">
        <f t="shared" si="15"/>
        <v>849</v>
      </c>
      <c r="AO143" s="29">
        <f t="shared" si="16"/>
        <v>1.59</v>
      </c>
      <c r="AP143" s="29">
        <f t="shared" si="17"/>
        <v>0.13</v>
      </c>
      <c r="AQ143" s="34">
        <f t="shared" si="18"/>
        <v>0.62893081761006286</v>
      </c>
    </row>
    <row r="144" spans="1:43" x14ac:dyDescent="0.75">
      <c r="A144" s="5" t="s">
        <v>173</v>
      </c>
      <c r="B144" s="22">
        <v>340</v>
      </c>
      <c r="C144" s="22">
        <v>1.008</v>
      </c>
      <c r="D144" s="22">
        <v>7.0000000000000007E-2</v>
      </c>
      <c r="E144" s="22">
        <v>2530</v>
      </c>
      <c r="F144" s="20">
        <v>27.548209366391202</v>
      </c>
      <c r="G144" s="22">
        <v>1.110379292303</v>
      </c>
      <c r="H144" s="18">
        <v>5.0099999999999999E-2</v>
      </c>
      <c r="I144" s="15">
        <v>5.72108830992133E-3</v>
      </c>
      <c r="J144" s="24">
        <v>0.31811</v>
      </c>
      <c r="K144" s="18">
        <v>0.25</v>
      </c>
      <c r="L144" s="15">
        <v>1.1413785524531201E-2</v>
      </c>
      <c r="M144" s="18">
        <v>3.6299999999999999E-2</v>
      </c>
      <c r="N144" s="15">
        <v>1.46313568967474E-3</v>
      </c>
      <c r="O144" s="24">
        <v>0.55883000000000005</v>
      </c>
      <c r="P144" s="10">
        <v>230</v>
      </c>
      <c r="Q144" s="6">
        <v>8.8558395051123693</v>
      </c>
      <c r="R144" s="6">
        <v>10.2210158553286</v>
      </c>
      <c r="S144" s="10">
        <v>226</v>
      </c>
      <c r="T144" s="6">
        <v>9.3711863975281808</v>
      </c>
      <c r="U144" s="6">
        <v>10.434698509081199</v>
      </c>
      <c r="V144" s="10">
        <v>190</v>
      </c>
      <c r="W144" s="6">
        <v>236.19782539449801</v>
      </c>
      <c r="X144" s="6">
        <v>237.341106831122</v>
      </c>
      <c r="Y144" s="6">
        <v>-1.76991150442478</v>
      </c>
      <c r="Z144" s="6">
        <v>-21.052631578947398</v>
      </c>
      <c r="AA144" s="7">
        <v>230</v>
      </c>
      <c r="AB144" s="7">
        <v>8.8558395051123693</v>
      </c>
      <c r="AC144" s="7">
        <v>10.2210158553286</v>
      </c>
      <c r="AD144" s="13">
        <v>230</v>
      </c>
      <c r="AE144" s="6">
        <v>9.2875665995086596</v>
      </c>
      <c r="AF144" s="13">
        <v>227</v>
      </c>
      <c r="AG144" s="6">
        <v>9.3711863975281808</v>
      </c>
      <c r="AH144" s="13">
        <v>193</v>
      </c>
      <c r="AI144" s="6">
        <v>230.26128793414199</v>
      </c>
      <c r="AJ144" s="6">
        <v>2.0000000000000001E-4</v>
      </c>
      <c r="AK144" s="6">
        <v>2.5999999999999999E-3</v>
      </c>
      <c r="AL144" s="33">
        <f t="shared" si="13"/>
        <v>230</v>
      </c>
      <c r="AM144" s="33">
        <f t="shared" si="14"/>
        <v>8.8558395051123693</v>
      </c>
      <c r="AN144" s="29">
        <f t="shared" si="15"/>
        <v>340</v>
      </c>
      <c r="AO144" s="29">
        <f t="shared" si="16"/>
        <v>1.008</v>
      </c>
      <c r="AP144" s="29">
        <f t="shared" si="17"/>
        <v>7.0000000000000007E-2</v>
      </c>
      <c r="AQ144" s="34">
        <f t="shared" si="18"/>
        <v>0.99206349206349209</v>
      </c>
    </row>
    <row r="145" spans="1:43" x14ac:dyDescent="0.75">
      <c r="A145" s="5" t="s">
        <v>174</v>
      </c>
      <c r="B145" s="22">
        <v>586</v>
      </c>
      <c r="C145" s="22">
        <v>2.41</v>
      </c>
      <c r="D145" s="22">
        <v>0.15</v>
      </c>
      <c r="E145" s="22">
        <v>7840</v>
      </c>
      <c r="F145" s="20">
        <v>21.2765957446809</v>
      </c>
      <c r="G145" s="22">
        <v>0.87720524298497504</v>
      </c>
      <c r="H145" s="18">
        <v>6.8500000000000005E-2</v>
      </c>
      <c r="I145" s="15">
        <v>3.8212346419479902E-3</v>
      </c>
      <c r="J145" s="24">
        <v>0.63865000000000005</v>
      </c>
      <c r="K145" s="18">
        <v>0.439</v>
      </c>
      <c r="L145" s="15">
        <v>1.85440077922761E-2</v>
      </c>
      <c r="M145" s="18">
        <v>4.7E-2</v>
      </c>
      <c r="N145" s="15">
        <v>1.9377463817538099E-3</v>
      </c>
      <c r="O145" s="24">
        <v>0.62468000000000001</v>
      </c>
      <c r="P145" s="10">
        <v>296</v>
      </c>
      <c r="Q145" s="6">
        <v>11.859605284333901</v>
      </c>
      <c r="R145" s="6">
        <v>13.5433323740868</v>
      </c>
      <c r="S145" s="10">
        <v>369</v>
      </c>
      <c r="T145" s="6">
        <v>13.0865115348949</v>
      </c>
      <c r="U145" s="6">
        <v>14.841385449968399</v>
      </c>
      <c r="V145" s="10">
        <v>860</v>
      </c>
      <c r="W145" s="6">
        <v>193.94158041011499</v>
      </c>
      <c r="X145" s="6">
        <v>199.09011708045</v>
      </c>
      <c r="Y145" s="6">
        <v>19.783197831978299</v>
      </c>
      <c r="Z145" s="6">
        <v>65.581395348837205</v>
      </c>
      <c r="AA145" s="7">
        <v>296</v>
      </c>
      <c r="AB145" s="7">
        <v>11.859605284333901</v>
      </c>
      <c r="AC145" s="7">
        <v>13.5433323740868</v>
      </c>
      <c r="AD145" s="13">
        <v>290</v>
      </c>
      <c r="AE145" s="6">
        <v>12.307202667552</v>
      </c>
      <c r="AF145" s="13">
        <v>291</v>
      </c>
      <c r="AG145" s="6">
        <v>14.194005218856899</v>
      </c>
      <c r="AH145" s="13">
        <v>296</v>
      </c>
      <c r="AI145" s="6">
        <v>184.272745168603</v>
      </c>
      <c r="AJ145" s="6">
        <v>2.07E-2</v>
      </c>
      <c r="AK145" s="6">
        <v>4.8999999999999998E-3</v>
      </c>
      <c r="AL145" s="33">
        <f t="shared" si="13"/>
        <v>296</v>
      </c>
      <c r="AM145" s="33">
        <f t="shared" si="14"/>
        <v>11.859605284333901</v>
      </c>
      <c r="AN145" s="29">
        <f t="shared" si="15"/>
        <v>586</v>
      </c>
      <c r="AO145" s="29">
        <f t="shared" si="16"/>
        <v>2.41</v>
      </c>
      <c r="AP145" s="29">
        <f t="shared" si="17"/>
        <v>0.15</v>
      </c>
      <c r="AQ145" s="34">
        <f t="shared" si="18"/>
        <v>0.41493775933609955</v>
      </c>
    </row>
    <row r="146" spans="1:43" x14ac:dyDescent="0.75">
      <c r="A146" s="5" t="s">
        <v>175</v>
      </c>
      <c r="B146" s="22">
        <v>192</v>
      </c>
      <c r="C146" s="22">
        <v>2.1800000000000002</v>
      </c>
      <c r="D146" s="22">
        <v>0.13</v>
      </c>
      <c r="E146" s="22">
        <v>2000</v>
      </c>
      <c r="F146" s="20">
        <v>19.455252918287901</v>
      </c>
      <c r="G146" s="22">
        <v>0.78300430647535302</v>
      </c>
      <c r="H146" s="18">
        <v>5.3100000000000001E-2</v>
      </c>
      <c r="I146" s="15">
        <v>7.2511690215524604E-3</v>
      </c>
      <c r="J146" s="24">
        <v>0.19628999999999999</v>
      </c>
      <c r="K146" s="18">
        <v>0.376</v>
      </c>
      <c r="L146" s="15">
        <v>1.88073815296015E-2</v>
      </c>
      <c r="M146" s="18">
        <v>5.1400000000000001E-2</v>
      </c>
      <c r="N146" s="15">
        <v>2.0686660575356202E-3</v>
      </c>
      <c r="O146" s="24">
        <v>0.67125000000000001</v>
      </c>
      <c r="P146" s="10">
        <v>323</v>
      </c>
      <c r="Q146" s="6">
        <v>12.377951903928199</v>
      </c>
      <c r="R146" s="6">
        <v>14.280798564124501</v>
      </c>
      <c r="S146" s="10">
        <v>323</v>
      </c>
      <c r="T146" s="6">
        <v>13.776538128004001</v>
      </c>
      <c r="U146" s="6">
        <v>15.136485226691001</v>
      </c>
      <c r="V146" s="10">
        <v>310</v>
      </c>
      <c r="W146" s="6">
        <v>317.52260943326201</v>
      </c>
      <c r="X146" s="6">
        <v>318.60846510414098</v>
      </c>
      <c r="Y146" s="6">
        <v>0</v>
      </c>
      <c r="Z146" s="6">
        <v>-4.1935483870967802</v>
      </c>
      <c r="AA146" s="7">
        <v>323</v>
      </c>
      <c r="AB146" s="7">
        <v>12.377951903928199</v>
      </c>
      <c r="AC146" s="7">
        <v>14.280798564124501</v>
      </c>
      <c r="AD146" s="13">
        <v>323</v>
      </c>
      <c r="AE146" s="6">
        <v>12.807446792236099</v>
      </c>
      <c r="AF146" s="13">
        <v>319</v>
      </c>
      <c r="AG146" s="6">
        <v>13.776538128004001</v>
      </c>
      <c r="AH146" s="13">
        <v>289</v>
      </c>
      <c r="AI146" s="6">
        <v>312.32600356247599</v>
      </c>
      <c r="AJ146" s="6">
        <v>1.2999999999999999E-3</v>
      </c>
      <c r="AK146" s="6">
        <v>2.8999999999999998E-3</v>
      </c>
      <c r="AL146" s="33">
        <f t="shared" si="13"/>
        <v>323</v>
      </c>
      <c r="AM146" s="33">
        <f t="shared" si="14"/>
        <v>12.377951903928199</v>
      </c>
      <c r="AN146" s="29">
        <f t="shared" si="15"/>
        <v>192</v>
      </c>
      <c r="AO146" s="29">
        <f t="shared" si="16"/>
        <v>2.1800000000000002</v>
      </c>
      <c r="AP146" s="29">
        <f t="shared" si="17"/>
        <v>0.13</v>
      </c>
      <c r="AQ146" s="34">
        <f t="shared" si="18"/>
        <v>0.4587155963302752</v>
      </c>
    </row>
    <row r="147" spans="1:43" x14ac:dyDescent="0.75">
      <c r="A147" s="5" t="s">
        <v>176</v>
      </c>
      <c r="B147" s="22">
        <v>1417</v>
      </c>
      <c r="C147" s="22">
        <v>1.69</v>
      </c>
      <c r="D147" s="22">
        <v>0.18</v>
      </c>
      <c r="E147" s="22">
        <v>19300</v>
      </c>
      <c r="F147" s="20">
        <v>20.5338809034908</v>
      </c>
      <c r="G147" s="22">
        <v>0.84972704367310603</v>
      </c>
      <c r="H147" s="18">
        <v>6.8599999999999994E-2</v>
      </c>
      <c r="I147" s="15">
        <v>3.00890318044858E-3</v>
      </c>
      <c r="J147" s="24">
        <v>0.41892000000000001</v>
      </c>
      <c r="K147" s="18">
        <v>0.44900000000000001</v>
      </c>
      <c r="L147" s="15">
        <v>1.9903799260442601E-2</v>
      </c>
      <c r="M147" s="18">
        <v>4.87E-2</v>
      </c>
      <c r="N147" s="15">
        <v>2.01528913220907E-3</v>
      </c>
      <c r="O147" s="24">
        <v>0.1648</v>
      </c>
      <c r="P147" s="10">
        <v>307</v>
      </c>
      <c r="Q147" s="6">
        <v>12.498268674193501</v>
      </c>
      <c r="R147" s="6">
        <v>14.2119543307198</v>
      </c>
      <c r="S147" s="10">
        <v>376</v>
      </c>
      <c r="T147" s="6">
        <v>13.9419354979508</v>
      </c>
      <c r="U147" s="6">
        <v>15.6505763312821</v>
      </c>
      <c r="V147" s="10">
        <v>860</v>
      </c>
      <c r="W147" s="6">
        <v>128.75023303746499</v>
      </c>
      <c r="X147" s="6">
        <v>138.91913131732599</v>
      </c>
      <c r="Y147" s="6">
        <v>18.351063829787201</v>
      </c>
      <c r="Z147" s="6">
        <v>64.302325581395394</v>
      </c>
      <c r="AA147" s="7">
        <v>307</v>
      </c>
      <c r="AB147" s="7">
        <v>12.498268674193501</v>
      </c>
      <c r="AC147" s="7">
        <v>14.2119543307198</v>
      </c>
      <c r="AD147" s="13">
        <v>301</v>
      </c>
      <c r="AE147" s="6">
        <v>12.498268674193501</v>
      </c>
      <c r="AF147" s="13">
        <v>301</v>
      </c>
      <c r="AG147" s="6">
        <v>14.324613971378801</v>
      </c>
      <c r="AH147" s="13">
        <v>306</v>
      </c>
      <c r="AI147" s="6">
        <v>106.200426115913</v>
      </c>
      <c r="AJ147" s="6">
        <v>2.06E-2</v>
      </c>
      <c r="AK147" s="6">
        <v>5.7000000000000002E-3</v>
      </c>
      <c r="AL147" s="33">
        <f t="shared" si="13"/>
        <v>307</v>
      </c>
      <c r="AM147" s="33">
        <f t="shared" si="14"/>
        <v>12.498268674193501</v>
      </c>
      <c r="AN147" s="29">
        <f t="shared" si="15"/>
        <v>1417</v>
      </c>
      <c r="AO147" s="29">
        <f t="shared" si="16"/>
        <v>1.69</v>
      </c>
      <c r="AP147" s="29">
        <f t="shared" si="17"/>
        <v>0.18</v>
      </c>
      <c r="AQ147" s="34">
        <f t="shared" si="18"/>
        <v>0.59171597633136097</v>
      </c>
    </row>
    <row r="148" spans="1:43" x14ac:dyDescent="0.75">
      <c r="A148" s="5" t="s">
        <v>177</v>
      </c>
      <c r="B148" s="22">
        <v>658</v>
      </c>
      <c r="C148" s="22">
        <v>5.22</v>
      </c>
      <c r="D148" s="22">
        <v>0.73</v>
      </c>
      <c r="E148" s="22">
        <v>6650</v>
      </c>
      <c r="F148" s="20">
        <v>20</v>
      </c>
      <c r="G148" s="22">
        <v>0.71832249025072004</v>
      </c>
      <c r="H148" s="18">
        <v>5.3199999999999997E-2</v>
      </c>
      <c r="I148" s="15">
        <v>2.89084840953491E-3</v>
      </c>
      <c r="J148" s="24">
        <v>0.64905999999999997</v>
      </c>
      <c r="K148" s="18">
        <v>0.36599999999999999</v>
      </c>
      <c r="L148" s="15">
        <v>1.50709356046663E-2</v>
      </c>
      <c r="M148" s="18">
        <v>0.05</v>
      </c>
      <c r="N148" s="15">
        <v>1.7958062256268001E-3</v>
      </c>
      <c r="O148" s="24">
        <v>0.77578999999999998</v>
      </c>
      <c r="P148" s="10">
        <v>314</v>
      </c>
      <c r="Q148" s="6">
        <v>11.006210026493701</v>
      </c>
      <c r="R148" s="6">
        <v>13.010247130078801</v>
      </c>
      <c r="S148" s="10">
        <v>316.7</v>
      </c>
      <c r="T148" s="6">
        <v>11.118760384296801</v>
      </c>
      <c r="U148" s="6">
        <v>12.7055424081215</v>
      </c>
      <c r="V148" s="10">
        <v>331</v>
      </c>
      <c r="W148" s="6">
        <v>131.11715675507801</v>
      </c>
      <c r="X148" s="6">
        <v>133.932057862791</v>
      </c>
      <c r="Y148" s="6">
        <v>0.85254183770129499</v>
      </c>
      <c r="Z148" s="6">
        <v>5.1359516616314203</v>
      </c>
      <c r="AA148" s="7">
        <v>314</v>
      </c>
      <c r="AB148" s="7">
        <v>11.006210026493701</v>
      </c>
      <c r="AC148" s="7">
        <v>13.010247130078801</v>
      </c>
      <c r="AD148" s="13">
        <v>314</v>
      </c>
      <c r="AE148" s="6">
        <v>11.006210026493701</v>
      </c>
      <c r="AF148" s="13">
        <v>308</v>
      </c>
      <c r="AG148" s="6">
        <v>11.3123186165971</v>
      </c>
      <c r="AH148" s="13">
        <v>265</v>
      </c>
      <c r="AI148" s="6">
        <v>128.37309607365401</v>
      </c>
      <c r="AJ148" s="6">
        <v>2.0999999999999999E-3</v>
      </c>
      <c r="AK148" s="6">
        <v>1.1999999999999999E-3</v>
      </c>
      <c r="AL148" s="33">
        <f t="shared" si="13"/>
        <v>314</v>
      </c>
      <c r="AM148" s="33">
        <f t="shared" si="14"/>
        <v>11.006210026493701</v>
      </c>
      <c r="AN148" s="29">
        <f t="shared" si="15"/>
        <v>658</v>
      </c>
      <c r="AO148" s="29">
        <f t="shared" si="16"/>
        <v>5.22</v>
      </c>
      <c r="AP148" s="29">
        <f t="shared" si="17"/>
        <v>0.73</v>
      </c>
      <c r="AQ148" s="34">
        <f t="shared" si="18"/>
        <v>0.19157088122605365</v>
      </c>
    </row>
    <row r="149" spans="1:43" x14ac:dyDescent="0.75">
      <c r="A149" s="5" t="s">
        <v>178</v>
      </c>
      <c r="B149" s="22">
        <v>265</v>
      </c>
      <c r="C149" s="22">
        <v>1.819</v>
      </c>
      <c r="D149" s="22">
        <v>9.8000000000000004E-2</v>
      </c>
      <c r="E149" s="22">
        <v>2080</v>
      </c>
      <c r="F149" s="20">
        <v>25.252525252525199</v>
      </c>
      <c r="G149" s="22">
        <v>0.92499464305903201</v>
      </c>
      <c r="H149" s="18">
        <v>5.1400000000000001E-2</v>
      </c>
      <c r="I149" s="15">
        <v>6.7897068067255999E-3</v>
      </c>
      <c r="J149" s="24">
        <v>-1.4829999999999999E-3</v>
      </c>
      <c r="K149" s="18">
        <v>0.28100000000000003</v>
      </c>
      <c r="L149" s="15">
        <v>1.34406928764851E-2</v>
      </c>
      <c r="M149" s="18">
        <v>3.9600000000000003E-2</v>
      </c>
      <c r="N149" s="15">
        <v>1.45053959945945E-3</v>
      </c>
      <c r="O149" s="24">
        <v>0.69916</v>
      </c>
      <c r="P149" s="10">
        <v>250.3</v>
      </c>
      <c r="Q149" s="6">
        <v>9.0717272009599608</v>
      </c>
      <c r="R149" s="6">
        <v>10.634539309747799</v>
      </c>
      <c r="S149" s="10">
        <v>251</v>
      </c>
      <c r="T149" s="6">
        <v>10.6997638358547</v>
      </c>
      <c r="U149" s="6">
        <v>11.8247215611102</v>
      </c>
      <c r="V149" s="10">
        <v>244</v>
      </c>
      <c r="W149" s="6">
        <v>311.48438848462598</v>
      </c>
      <c r="X149" s="6">
        <v>312.62661542021903</v>
      </c>
      <c r="Y149" s="6">
        <v>0.27888446215138202</v>
      </c>
      <c r="Z149" s="6">
        <v>-2.58196721311477</v>
      </c>
      <c r="AA149" s="7">
        <v>250.3</v>
      </c>
      <c r="AB149" s="7">
        <v>9.0717272009599608</v>
      </c>
      <c r="AC149" s="7">
        <v>10.634539309747799</v>
      </c>
      <c r="AD149" s="13">
        <v>249.8</v>
      </c>
      <c r="AE149" s="6">
        <v>9.0717272009599608</v>
      </c>
      <c r="AF149" s="13">
        <v>244.5</v>
      </c>
      <c r="AG149" s="6">
        <v>9.3660128199284696</v>
      </c>
      <c r="AH149" s="13">
        <v>192</v>
      </c>
      <c r="AI149" s="6">
        <v>307.64552372762</v>
      </c>
      <c r="AJ149" s="6">
        <v>1.8E-3</v>
      </c>
      <c r="AK149" s="6">
        <v>2.0999999999999999E-3</v>
      </c>
      <c r="AL149" s="33">
        <f t="shared" si="13"/>
        <v>250.3</v>
      </c>
      <c r="AM149" s="33">
        <f t="shared" si="14"/>
        <v>9.0717272009599608</v>
      </c>
      <c r="AN149" s="29">
        <f t="shared" si="15"/>
        <v>265</v>
      </c>
      <c r="AO149" s="29">
        <f t="shared" si="16"/>
        <v>1.819</v>
      </c>
      <c r="AP149" s="29">
        <f t="shared" si="17"/>
        <v>9.8000000000000004E-2</v>
      </c>
      <c r="AQ149" s="34">
        <f t="shared" si="18"/>
        <v>0.54975261132490383</v>
      </c>
    </row>
    <row r="150" spans="1:43" x14ac:dyDescent="0.75">
      <c r="A150" s="5" t="s">
        <v>179</v>
      </c>
      <c r="B150" s="22">
        <v>178</v>
      </c>
      <c r="C150" s="22">
        <v>2.2000000000000002</v>
      </c>
      <c r="D150" s="22">
        <v>0.11</v>
      </c>
      <c r="E150" s="22">
        <v>1270</v>
      </c>
      <c r="F150" s="20">
        <v>25.125628140703501</v>
      </c>
      <c r="G150" s="22">
        <v>1.02265337805611</v>
      </c>
      <c r="H150" s="18">
        <v>5.0500000000000003E-2</v>
      </c>
      <c r="I150" s="15">
        <v>9.7288376958959907E-3</v>
      </c>
      <c r="J150" s="24">
        <v>0.38091999999999998</v>
      </c>
      <c r="K150" s="18">
        <v>0.28100000000000003</v>
      </c>
      <c r="L150" s="15">
        <v>1.34406928764851E-2</v>
      </c>
      <c r="M150" s="18">
        <v>3.9800000000000002E-2</v>
      </c>
      <c r="N150" s="15">
        <v>1.619923856976E-3</v>
      </c>
      <c r="O150" s="24">
        <v>0.70267999999999997</v>
      </c>
      <c r="P150" s="10">
        <v>252</v>
      </c>
      <c r="Q150" s="6">
        <v>10.1399492582034</v>
      </c>
      <c r="R150" s="6">
        <v>11.5721936129847</v>
      </c>
      <c r="S150" s="10">
        <v>251</v>
      </c>
      <c r="T150" s="6">
        <v>10.6997638358547</v>
      </c>
      <c r="U150" s="6">
        <v>11.8247215611102</v>
      </c>
      <c r="V150" s="10">
        <v>200</v>
      </c>
      <c r="W150" s="6">
        <v>395.92555038804801</v>
      </c>
      <c r="X150" s="6">
        <v>396.603431170524</v>
      </c>
      <c r="Y150" s="6">
        <v>-0.39840637450198801</v>
      </c>
      <c r="Z150" s="6">
        <v>-26</v>
      </c>
      <c r="AA150" s="7">
        <v>252</v>
      </c>
      <c r="AB150" s="7">
        <v>10.1399492582034</v>
      </c>
      <c r="AC150" s="7">
        <v>11.5721936129847</v>
      </c>
      <c r="AD150" s="13">
        <v>252</v>
      </c>
      <c r="AE150" s="6">
        <v>10.1399492582034</v>
      </c>
      <c r="AF150" s="13">
        <v>248</v>
      </c>
      <c r="AG150" s="6">
        <v>10.6997638358547</v>
      </c>
      <c r="AH150" s="13">
        <v>219</v>
      </c>
      <c r="AI150" s="6">
        <v>391.80409575459902</v>
      </c>
      <c r="AJ150" s="6">
        <v>0</v>
      </c>
      <c r="AK150" s="6">
        <v>3.0000000000000001E-3</v>
      </c>
      <c r="AL150" s="33">
        <f t="shared" si="13"/>
        <v>252</v>
      </c>
      <c r="AM150" s="33">
        <f t="shared" si="14"/>
        <v>10.1399492582034</v>
      </c>
      <c r="AN150" s="29">
        <f t="shared" si="15"/>
        <v>178</v>
      </c>
      <c r="AO150" s="29">
        <f t="shared" si="16"/>
        <v>2.2000000000000002</v>
      </c>
      <c r="AP150" s="29">
        <f t="shared" si="17"/>
        <v>0.11</v>
      </c>
      <c r="AQ150" s="34">
        <f t="shared" si="18"/>
        <v>0.45454545454545453</v>
      </c>
    </row>
    <row r="151" spans="1:43" x14ac:dyDescent="0.75">
      <c r="A151" s="5" t="s">
        <v>180</v>
      </c>
      <c r="B151" s="22">
        <v>101.5</v>
      </c>
      <c r="C151" s="22">
        <v>1.61</v>
      </c>
      <c r="D151" s="22">
        <v>0.1</v>
      </c>
      <c r="E151" s="22">
        <v>412</v>
      </c>
      <c r="F151" s="20">
        <v>63.331222292590297</v>
      </c>
      <c r="G151" s="22">
        <v>2.7514134913584201</v>
      </c>
      <c r="H151" s="18">
        <v>6.7699999999999996E-2</v>
      </c>
      <c r="I151" s="15">
        <v>3.1429355374592301E-2</v>
      </c>
      <c r="J151" s="24">
        <v>0.41371999999999998</v>
      </c>
      <c r="K151" s="18">
        <v>0.14499999999999999</v>
      </c>
      <c r="L151" s="15">
        <v>1.1011068295129199E-2</v>
      </c>
      <c r="M151" s="18">
        <v>1.5789999999999998E-2</v>
      </c>
      <c r="N151" s="15">
        <v>6.8599369246079604E-4</v>
      </c>
      <c r="O151" s="24">
        <v>5.4315000000000002E-2</v>
      </c>
      <c r="P151" s="10">
        <v>101</v>
      </c>
      <c r="Q151" s="6">
        <v>4.3561042579495002</v>
      </c>
      <c r="R151" s="6">
        <v>4.9096204024560999</v>
      </c>
      <c r="S151" s="10">
        <v>137</v>
      </c>
      <c r="T151" s="6">
        <v>9.6624258185467404</v>
      </c>
      <c r="U151" s="6">
        <v>10.0899709160753</v>
      </c>
      <c r="V151" s="10">
        <v>740</v>
      </c>
      <c r="W151" s="6">
        <v>246.74995106254099</v>
      </c>
      <c r="X151" s="6">
        <v>246.79845007732499</v>
      </c>
      <c r="Y151" s="6">
        <v>26.277372262773699</v>
      </c>
      <c r="Z151" s="6">
        <v>86.351351351351397</v>
      </c>
      <c r="AA151" s="7" t="s">
        <v>35</v>
      </c>
      <c r="AB151" s="7" t="s">
        <v>35</v>
      </c>
      <c r="AC151" s="7" t="s">
        <v>35</v>
      </c>
      <c r="AD151" s="13">
        <v>98.6</v>
      </c>
      <c r="AE151" s="6">
        <v>4.4964134936775801</v>
      </c>
      <c r="AF151" s="13">
        <v>98.6</v>
      </c>
      <c r="AG151" s="6">
        <v>5.7273198530306102</v>
      </c>
      <c r="AH151" s="13">
        <v>101.4</v>
      </c>
      <c r="AI151" s="6">
        <v>198.52461207458899</v>
      </c>
      <c r="AJ151" s="6">
        <v>2.5000000000000001E-2</v>
      </c>
      <c r="AK151" s="6">
        <v>0.01</v>
      </c>
      <c r="AL151" s="33" t="str">
        <f t="shared" si="13"/>
        <v>Discordant</v>
      </c>
      <c r="AM151" s="33" t="str">
        <f t="shared" si="14"/>
        <v>Discordant</v>
      </c>
      <c r="AN151" s="29">
        <f t="shared" si="15"/>
        <v>101.5</v>
      </c>
      <c r="AO151" s="29">
        <f t="shared" si="16"/>
        <v>1.61</v>
      </c>
      <c r="AP151" s="29">
        <f t="shared" si="17"/>
        <v>0.1</v>
      </c>
      <c r="AQ151" s="34">
        <f t="shared" si="18"/>
        <v>0.6211180124223602</v>
      </c>
    </row>
    <row r="152" spans="1:43" x14ac:dyDescent="0.75">
      <c r="A152" s="5" t="s">
        <v>181</v>
      </c>
      <c r="B152" s="22">
        <v>1219</v>
      </c>
      <c r="C152" s="22">
        <v>7.95</v>
      </c>
      <c r="D152" s="22">
        <v>0.88</v>
      </c>
      <c r="E152" s="22">
        <v>19600</v>
      </c>
      <c r="F152" s="20">
        <v>16.3398692810458</v>
      </c>
      <c r="G152" s="22">
        <v>0.78725108856460102</v>
      </c>
      <c r="H152" s="18">
        <v>6.7900000000000002E-2</v>
      </c>
      <c r="I152" s="15">
        <v>3.52873145084619E-3</v>
      </c>
      <c r="J152" s="24">
        <v>0.52497000000000005</v>
      </c>
      <c r="K152" s="18">
        <v>0.54800000000000004</v>
      </c>
      <c r="L152" s="15">
        <v>2.5696388851354099E-2</v>
      </c>
      <c r="M152" s="18">
        <v>6.1199999999999997E-2</v>
      </c>
      <c r="N152" s="15">
        <v>2.9486017171533999E-3</v>
      </c>
      <c r="O152" s="24">
        <v>0.42191000000000001</v>
      </c>
      <c r="P152" s="10">
        <v>382</v>
      </c>
      <c r="Q152" s="6">
        <v>18.0644407461409</v>
      </c>
      <c r="R152" s="6">
        <v>19.922776450220798</v>
      </c>
      <c r="S152" s="10">
        <v>442</v>
      </c>
      <c r="T152" s="6">
        <v>16.707124756528099</v>
      </c>
      <c r="U152" s="6">
        <v>18.577424973948499</v>
      </c>
      <c r="V152" s="10">
        <v>820</v>
      </c>
      <c r="W152" s="6">
        <v>1547.1971403851101</v>
      </c>
      <c r="X152" s="6">
        <v>1728.4729133216199</v>
      </c>
      <c r="Y152" s="6">
        <v>13.5746606334842</v>
      </c>
      <c r="Z152" s="6">
        <v>53.414634146341498</v>
      </c>
      <c r="AA152" s="7">
        <v>382</v>
      </c>
      <c r="AB152" s="7">
        <v>18.0644407461409</v>
      </c>
      <c r="AC152" s="7">
        <v>19.922776450220798</v>
      </c>
      <c r="AD152" s="13">
        <v>377</v>
      </c>
      <c r="AE152" s="6">
        <v>18.0644407461409</v>
      </c>
      <c r="AF152" s="13">
        <v>376</v>
      </c>
      <c r="AG152" s="6">
        <v>19.3164183437353</v>
      </c>
      <c r="AH152" s="13">
        <v>374</v>
      </c>
      <c r="AI152" s="6">
        <v>1544.89116872868</v>
      </c>
      <c r="AJ152" s="6">
        <v>1.7600000000000001E-2</v>
      </c>
      <c r="AK152" s="6">
        <v>7.0000000000000001E-3</v>
      </c>
      <c r="AL152" s="33">
        <f t="shared" si="13"/>
        <v>382</v>
      </c>
      <c r="AM152" s="33">
        <f t="shared" si="14"/>
        <v>18.0644407461409</v>
      </c>
      <c r="AN152" s="29">
        <f t="shared" si="15"/>
        <v>1219</v>
      </c>
      <c r="AO152" s="29">
        <f t="shared" si="16"/>
        <v>7.95</v>
      </c>
      <c r="AP152" s="29">
        <f t="shared" si="17"/>
        <v>0.88</v>
      </c>
      <c r="AQ152" s="34">
        <f t="shared" si="18"/>
        <v>0.12578616352201258</v>
      </c>
    </row>
    <row r="153" spans="1:43" x14ac:dyDescent="0.75">
      <c r="A153" s="5" t="s">
        <v>182</v>
      </c>
      <c r="B153" s="22">
        <v>114.4</v>
      </c>
      <c r="C153" s="22">
        <v>1.1879999999999999</v>
      </c>
      <c r="D153" s="22">
        <v>5.3999999999999999E-2</v>
      </c>
      <c r="E153" s="22">
        <v>884</v>
      </c>
      <c r="F153" s="20">
        <v>26.455026455026498</v>
      </c>
      <c r="G153" s="22">
        <v>1.1063623104165901</v>
      </c>
      <c r="H153" s="18">
        <v>5.1200000000000002E-2</v>
      </c>
      <c r="I153" s="15">
        <v>1.3074029646356599E-2</v>
      </c>
      <c r="J153" s="24">
        <v>0.32092999999999999</v>
      </c>
      <c r="K153" s="18">
        <v>0.26500000000000001</v>
      </c>
      <c r="L153" s="15">
        <v>1.3472699246995699E-2</v>
      </c>
      <c r="M153" s="18">
        <v>3.78E-2</v>
      </c>
      <c r="N153" s="15">
        <v>1.5808147236156399E-3</v>
      </c>
      <c r="O153" s="24">
        <v>0.57057000000000002</v>
      </c>
      <c r="P153" s="10">
        <v>239</v>
      </c>
      <c r="Q153" s="6">
        <v>9.9084879032194202</v>
      </c>
      <c r="R153" s="6">
        <v>11.2399570781945</v>
      </c>
      <c r="S153" s="10">
        <v>238</v>
      </c>
      <c r="T153" s="6">
        <v>10.884030298178899</v>
      </c>
      <c r="U153" s="6">
        <v>11.898380048724601</v>
      </c>
      <c r="V153" s="10">
        <v>230</v>
      </c>
      <c r="W153" s="6">
        <v>609.34215613536401</v>
      </c>
      <c r="X153" s="6">
        <v>609.94085946017901</v>
      </c>
      <c r="Y153" s="6">
        <v>-0.42016806722688199</v>
      </c>
      <c r="Z153" s="6">
        <v>-3.9130434782608701</v>
      </c>
      <c r="AA153" s="7">
        <v>239</v>
      </c>
      <c r="AB153" s="7">
        <v>9.9084879032194202</v>
      </c>
      <c r="AC153" s="7">
        <v>11.2399570781945</v>
      </c>
      <c r="AD153" s="13">
        <v>239</v>
      </c>
      <c r="AE153" s="6">
        <v>9.9084879032194202</v>
      </c>
      <c r="AF153" s="13">
        <v>237</v>
      </c>
      <c r="AG153" s="6">
        <v>10.4468710881142</v>
      </c>
      <c r="AH153" s="13">
        <v>215</v>
      </c>
      <c r="AI153" s="6">
        <v>605.08179632483905</v>
      </c>
      <c r="AJ153" s="6">
        <v>1E-3</v>
      </c>
      <c r="AK153" s="6">
        <v>3.8E-3</v>
      </c>
      <c r="AL153" s="33">
        <f t="shared" si="13"/>
        <v>239</v>
      </c>
      <c r="AM153" s="33">
        <f t="shared" si="14"/>
        <v>9.9084879032194202</v>
      </c>
      <c r="AN153" s="29">
        <f t="shared" si="15"/>
        <v>114.4</v>
      </c>
      <c r="AO153" s="29">
        <f t="shared" si="16"/>
        <v>1.1879999999999999</v>
      </c>
      <c r="AP153" s="29">
        <f t="shared" si="17"/>
        <v>5.3999999999999999E-2</v>
      </c>
      <c r="AQ153" s="34">
        <f t="shared" si="18"/>
        <v>0.84175084175084181</v>
      </c>
    </row>
    <row r="154" spans="1:43" x14ac:dyDescent="0.75">
      <c r="A154" s="5" t="s">
        <v>183</v>
      </c>
      <c r="B154" s="22">
        <v>1118</v>
      </c>
      <c r="C154" s="22">
        <v>4.95</v>
      </c>
      <c r="D154" s="22">
        <v>0.16</v>
      </c>
      <c r="E154" s="22">
        <v>12100</v>
      </c>
      <c r="F154" s="20">
        <v>18.9753320683112</v>
      </c>
      <c r="G154" s="22">
        <v>0.72419904734759699</v>
      </c>
      <c r="H154" s="18">
        <v>5.28E-2</v>
      </c>
      <c r="I154" s="15">
        <v>1.9138199108903701E-3</v>
      </c>
      <c r="J154" s="24">
        <v>0.42812</v>
      </c>
      <c r="K154" s="18">
        <v>0.38300000000000001</v>
      </c>
      <c r="L154" s="15">
        <v>1.6588611304144699E-2</v>
      </c>
      <c r="M154" s="18">
        <v>5.2699999999999997E-2</v>
      </c>
      <c r="N154" s="15">
        <v>2.0113107722080099E-3</v>
      </c>
      <c r="O154" s="24">
        <v>0.79562999999999995</v>
      </c>
      <c r="P154" s="10">
        <v>331</v>
      </c>
      <c r="Q154" s="6">
        <v>12.5343176842727</v>
      </c>
      <c r="R154" s="6">
        <v>14.501842686941099</v>
      </c>
      <c r="S154" s="10">
        <v>329</v>
      </c>
      <c r="T154" s="6">
        <v>11.916124929877499</v>
      </c>
      <c r="U154" s="6">
        <v>13.5048119085031</v>
      </c>
      <c r="V154" s="10">
        <v>315</v>
      </c>
      <c r="W154" s="6">
        <v>79.732809553284497</v>
      </c>
      <c r="X154" s="6">
        <v>83.522144196890295</v>
      </c>
      <c r="Y154" s="6">
        <v>-0.60790273556230501</v>
      </c>
      <c r="Z154" s="6">
        <v>-5.0793650793650897</v>
      </c>
      <c r="AA154" s="7">
        <v>331</v>
      </c>
      <c r="AB154" s="7">
        <v>12.5343176842727</v>
      </c>
      <c r="AC154" s="7">
        <v>14.501842686941099</v>
      </c>
      <c r="AD154" s="13">
        <v>330</v>
      </c>
      <c r="AE154" s="6">
        <v>12.5343176842727</v>
      </c>
      <c r="AF154" s="13">
        <v>324</v>
      </c>
      <c r="AG154" s="6">
        <v>12.270820402257</v>
      </c>
      <c r="AH154" s="13">
        <v>275</v>
      </c>
      <c r="AI154" s="6">
        <v>74.180711234527294</v>
      </c>
      <c r="AJ154" s="6">
        <v>1.8E-3</v>
      </c>
      <c r="AK154" s="6">
        <v>1E-3</v>
      </c>
      <c r="AL154" s="33">
        <f t="shared" si="13"/>
        <v>331</v>
      </c>
      <c r="AM154" s="33">
        <f t="shared" si="14"/>
        <v>12.5343176842727</v>
      </c>
      <c r="AN154" s="29">
        <f t="shared" si="15"/>
        <v>1118</v>
      </c>
      <c r="AO154" s="29">
        <f t="shared" si="16"/>
        <v>4.95</v>
      </c>
      <c r="AP154" s="29">
        <f t="shared" si="17"/>
        <v>0.16</v>
      </c>
      <c r="AQ154" s="34">
        <f t="shared" si="18"/>
        <v>0.20202020202020202</v>
      </c>
    </row>
    <row r="155" spans="1:43" x14ac:dyDescent="0.75">
      <c r="A155" s="5" t="s">
        <v>184</v>
      </c>
      <c r="B155" s="22">
        <v>2530</v>
      </c>
      <c r="C155" s="22">
        <v>3.73</v>
      </c>
      <c r="D155" s="22">
        <v>0.71</v>
      </c>
      <c r="E155" s="22">
        <v>43000</v>
      </c>
      <c r="F155" s="20">
        <v>14.662756598240501</v>
      </c>
      <c r="G155" s="22">
        <v>0.60097075723936899</v>
      </c>
      <c r="H155" s="18">
        <v>6.6100000000000006E-2</v>
      </c>
      <c r="I155" s="15">
        <v>1.4668322911097599E-3</v>
      </c>
      <c r="J155" s="24">
        <v>0.66308999999999996</v>
      </c>
      <c r="K155" s="18">
        <v>0.61899999999999999</v>
      </c>
      <c r="L155" s="15">
        <v>2.5820325811267201E-2</v>
      </c>
      <c r="M155" s="18">
        <v>6.8199999999999997E-2</v>
      </c>
      <c r="N155" s="15">
        <v>2.7952592249020402E-3</v>
      </c>
      <c r="O155" s="24">
        <v>0.78381999999999996</v>
      </c>
      <c r="P155" s="10">
        <v>425</v>
      </c>
      <c r="Q155" s="6">
        <v>16.9064203949507</v>
      </c>
      <c r="R155" s="6">
        <v>19.29629825604</v>
      </c>
      <c r="S155" s="10">
        <v>488</v>
      </c>
      <c r="T155" s="6">
        <v>16.387404469602199</v>
      </c>
      <c r="U155" s="6">
        <v>18.5882923774349</v>
      </c>
      <c r="V155" s="10">
        <v>802</v>
      </c>
      <c r="W155" s="6">
        <v>96.127578538719305</v>
      </c>
      <c r="X155" s="6">
        <v>125.393060453915</v>
      </c>
      <c r="Y155" s="6">
        <v>12.909836065573799</v>
      </c>
      <c r="Z155" s="6">
        <v>47.007481296758101</v>
      </c>
      <c r="AA155" s="7">
        <v>425</v>
      </c>
      <c r="AB155" s="7">
        <v>16.9064203949507</v>
      </c>
      <c r="AC155" s="7">
        <v>19.29629825604</v>
      </c>
      <c r="AD155" s="13">
        <v>419</v>
      </c>
      <c r="AE155" s="6">
        <v>17.352811027923</v>
      </c>
      <c r="AF155" s="13">
        <v>419</v>
      </c>
      <c r="AG155" s="6">
        <v>18.2707970611668</v>
      </c>
      <c r="AH155" s="13">
        <v>419</v>
      </c>
      <c r="AI155" s="6">
        <v>88.482084942194106</v>
      </c>
      <c r="AJ155" s="6">
        <v>1.4E-2</v>
      </c>
      <c r="AK155" s="6">
        <v>2.8E-3</v>
      </c>
      <c r="AL155" s="33">
        <f t="shared" si="13"/>
        <v>425</v>
      </c>
      <c r="AM155" s="33">
        <f t="shared" si="14"/>
        <v>16.9064203949507</v>
      </c>
      <c r="AN155" s="29">
        <f t="shared" si="15"/>
        <v>2530</v>
      </c>
      <c r="AO155" s="29">
        <f t="shared" si="16"/>
        <v>3.73</v>
      </c>
      <c r="AP155" s="29">
        <f t="shared" si="17"/>
        <v>0.71</v>
      </c>
      <c r="AQ155" s="34">
        <f t="shared" si="18"/>
        <v>0.26809651474530832</v>
      </c>
    </row>
    <row r="156" spans="1:43" x14ac:dyDescent="0.75">
      <c r="A156" s="5" t="s">
        <v>185</v>
      </c>
      <c r="B156" s="22">
        <v>288</v>
      </c>
      <c r="C156" s="22">
        <v>0.95599999999999996</v>
      </c>
      <c r="D156" s="22">
        <v>4.9000000000000002E-2</v>
      </c>
      <c r="E156" s="22">
        <v>2090</v>
      </c>
      <c r="F156" s="20">
        <v>25.6410256410256</v>
      </c>
      <c r="G156" s="22">
        <v>0.99811937671017004</v>
      </c>
      <c r="H156" s="18">
        <v>4.99E-2</v>
      </c>
      <c r="I156" s="15">
        <v>6.6240571240351303E-3</v>
      </c>
      <c r="J156" s="24">
        <v>0.25541999999999998</v>
      </c>
      <c r="K156" s="18">
        <v>0.26800000000000002</v>
      </c>
      <c r="L156" s="15">
        <v>1.31114225010103E-2</v>
      </c>
      <c r="M156" s="18">
        <v>3.9E-2</v>
      </c>
      <c r="N156" s="15">
        <v>1.5181395719761699E-3</v>
      </c>
      <c r="O156" s="24">
        <v>0.53225999999999996</v>
      </c>
      <c r="P156" s="10">
        <v>247</v>
      </c>
      <c r="Q156" s="6">
        <v>9.6103026867238999</v>
      </c>
      <c r="R156" s="6">
        <v>11.0572800074571</v>
      </c>
      <c r="S156" s="10">
        <v>240</v>
      </c>
      <c r="T156" s="6">
        <v>10.4943417496607</v>
      </c>
      <c r="U156" s="6">
        <v>11.5609266557114</v>
      </c>
      <c r="V156" s="10">
        <v>180</v>
      </c>
      <c r="W156" s="6">
        <v>255.96558077847499</v>
      </c>
      <c r="X156" s="6">
        <v>256.87193801666501</v>
      </c>
      <c r="Y156" s="6">
        <v>-2.9166666666666599</v>
      </c>
      <c r="Z156" s="6">
        <v>-37.2222222222222</v>
      </c>
      <c r="AA156" s="7">
        <v>247</v>
      </c>
      <c r="AB156" s="7">
        <v>9.6103026867238999</v>
      </c>
      <c r="AC156" s="7">
        <v>11.0572800074571</v>
      </c>
      <c r="AD156" s="13">
        <v>247</v>
      </c>
      <c r="AE156" s="6">
        <v>9.6103026867238999</v>
      </c>
      <c r="AF156" s="13">
        <v>243</v>
      </c>
      <c r="AG156" s="6">
        <v>10.0773115838835</v>
      </c>
      <c r="AH156" s="13">
        <v>201</v>
      </c>
      <c r="AI156" s="6">
        <v>247.76406225129199</v>
      </c>
      <c r="AJ156" s="6">
        <v>-2.9999999999999997E-4</v>
      </c>
      <c r="AK156" s="6">
        <v>3.0999999999999999E-3</v>
      </c>
      <c r="AL156" s="33">
        <f t="shared" si="13"/>
        <v>247</v>
      </c>
      <c r="AM156" s="33">
        <f t="shared" si="14"/>
        <v>9.6103026867238999</v>
      </c>
      <c r="AN156" s="29">
        <f t="shared" si="15"/>
        <v>288</v>
      </c>
      <c r="AO156" s="29">
        <f t="shared" si="16"/>
        <v>0.95599999999999996</v>
      </c>
      <c r="AP156" s="29">
        <f t="shared" si="17"/>
        <v>4.9000000000000002E-2</v>
      </c>
      <c r="AQ156" s="34">
        <f t="shared" si="18"/>
        <v>1.0460251046025104</v>
      </c>
    </row>
    <row r="157" spans="1:43" x14ac:dyDescent="0.75">
      <c r="A157" s="5" t="s">
        <v>186</v>
      </c>
      <c r="B157" s="22">
        <v>841</v>
      </c>
      <c r="C157" s="22">
        <v>2.7</v>
      </c>
      <c r="D157" s="22">
        <v>0.11</v>
      </c>
      <c r="E157" s="22">
        <v>8970</v>
      </c>
      <c r="F157" s="20">
        <v>20.491803278688501</v>
      </c>
      <c r="G157" s="22">
        <v>0.697616597468948</v>
      </c>
      <c r="H157" s="18">
        <v>5.2999999999999999E-2</v>
      </c>
      <c r="I157" s="15">
        <v>2.4388077224856601E-3</v>
      </c>
      <c r="J157" s="24">
        <v>0.30174000000000001</v>
      </c>
      <c r="K157" s="18">
        <v>0.35699999999999998</v>
      </c>
      <c r="L157" s="15">
        <v>1.54935478506376E-2</v>
      </c>
      <c r="M157" s="18">
        <v>4.8800000000000003E-2</v>
      </c>
      <c r="N157" s="15">
        <v>1.6613320698764501E-3</v>
      </c>
      <c r="O157" s="24">
        <v>0.60402999999999996</v>
      </c>
      <c r="P157" s="10">
        <v>307.2</v>
      </c>
      <c r="Q157" s="6">
        <v>10.2724539308894</v>
      </c>
      <c r="R157" s="6">
        <v>12.3075441853456</v>
      </c>
      <c r="S157" s="10">
        <v>310</v>
      </c>
      <c r="T157" s="6">
        <v>11.512832841378099</v>
      </c>
      <c r="U157" s="6">
        <v>12.9996776607251</v>
      </c>
      <c r="V157" s="10">
        <v>318</v>
      </c>
      <c r="W157" s="6">
        <v>109.79792414423299</v>
      </c>
      <c r="X157" s="6">
        <v>113.14197452849901</v>
      </c>
      <c r="Y157" s="6">
        <v>0.90322580645161599</v>
      </c>
      <c r="Z157" s="6">
        <v>3.39622641509433</v>
      </c>
      <c r="AA157" s="7">
        <v>307.2</v>
      </c>
      <c r="AB157" s="7">
        <v>10.2724539308894</v>
      </c>
      <c r="AC157" s="7">
        <v>12.3075441853456</v>
      </c>
      <c r="AD157" s="13">
        <v>306.60000000000002</v>
      </c>
      <c r="AE157" s="6">
        <v>10.306710423905701</v>
      </c>
      <c r="AF157" s="13">
        <v>300.7</v>
      </c>
      <c r="AG157" s="6">
        <v>10.9713536099022</v>
      </c>
      <c r="AH157" s="13">
        <v>252</v>
      </c>
      <c r="AI157" s="6">
        <v>102.60676949589001</v>
      </c>
      <c r="AJ157" s="6">
        <v>2.8E-3</v>
      </c>
      <c r="AK157" s="6">
        <v>1.5E-3</v>
      </c>
      <c r="AL157" s="33">
        <f t="shared" si="13"/>
        <v>307.2</v>
      </c>
      <c r="AM157" s="33">
        <f t="shared" si="14"/>
        <v>10.2724539308894</v>
      </c>
      <c r="AN157" s="29">
        <f t="shared" si="15"/>
        <v>841</v>
      </c>
      <c r="AO157" s="29">
        <f t="shared" si="16"/>
        <v>2.7</v>
      </c>
      <c r="AP157" s="29">
        <f t="shared" si="17"/>
        <v>0.11</v>
      </c>
      <c r="AQ157" s="34">
        <f t="shared" si="18"/>
        <v>0.37037037037037035</v>
      </c>
    </row>
    <row r="158" spans="1:43" x14ac:dyDescent="0.75">
      <c r="A158" s="4" t="s">
        <v>187</v>
      </c>
      <c r="B158" s="22">
        <v>1041</v>
      </c>
      <c r="C158" s="22">
        <v>3.09</v>
      </c>
      <c r="D158" s="22">
        <v>0.16</v>
      </c>
      <c r="E158" s="22">
        <v>11190</v>
      </c>
      <c r="F158" s="20">
        <v>18.083182640144699</v>
      </c>
      <c r="G158" s="22">
        <v>0.68901186397931502</v>
      </c>
      <c r="H158" s="18">
        <v>5.1900000000000002E-2</v>
      </c>
      <c r="I158" s="15">
        <v>2.09456310605245E-3</v>
      </c>
      <c r="J158" s="24">
        <v>0.57940000000000003</v>
      </c>
      <c r="K158" s="18">
        <v>0.39400000000000002</v>
      </c>
      <c r="L158" s="15">
        <v>1.62256617738691E-2</v>
      </c>
      <c r="M158" s="18">
        <v>5.5300000000000002E-2</v>
      </c>
      <c r="N158" s="16">
        <v>2.1070602911165098E-3</v>
      </c>
      <c r="O158" s="24">
        <v>0.67739000000000005</v>
      </c>
      <c r="P158" s="10">
        <v>347</v>
      </c>
      <c r="Q158" s="6">
        <v>12.850949858195699</v>
      </c>
      <c r="R158" s="6">
        <v>14.947616011561401</v>
      </c>
      <c r="S158" s="10">
        <v>337</v>
      </c>
      <c r="T158" s="6">
        <v>11.7555693752218</v>
      </c>
      <c r="U158" s="6">
        <v>13.426116725795</v>
      </c>
      <c r="V158" s="10">
        <v>273</v>
      </c>
      <c r="W158" s="6">
        <v>81.763223166813702</v>
      </c>
      <c r="X158" s="6">
        <v>84.662655238289801</v>
      </c>
      <c r="Y158" s="6">
        <v>-2.9673590504451002</v>
      </c>
      <c r="Z158" s="6">
        <v>-27.106227106227099</v>
      </c>
      <c r="AA158" s="7">
        <v>347</v>
      </c>
      <c r="AB158" s="7">
        <v>12.850949858195699</v>
      </c>
      <c r="AC158" s="7">
        <v>14.947616011561401</v>
      </c>
      <c r="AD158" s="13">
        <v>346</v>
      </c>
      <c r="AE158" s="6">
        <v>12.850949858195699</v>
      </c>
      <c r="AF158" s="13">
        <v>336</v>
      </c>
      <c r="AG158" s="6">
        <v>12.434042437423701</v>
      </c>
      <c r="AH158" s="13">
        <v>263</v>
      </c>
      <c r="AI158" s="6">
        <v>71.981168805640905</v>
      </c>
      <c r="AJ158" s="6">
        <v>1.1999999999999999E-3</v>
      </c>
      <c r="AK158" s="6">
        <v>1.5E-3</v>
      </c>
      <c r="AL158" s="33">
        <f t="shared" si="13"/>
        <v>347</v>
      </c>
      <c r="AM158" s="33">
        <f t="shared" si="14"/>
        <v>12.850949858195699</v>
      </c>
      <c r="AN158" s="29">
        <f t="shared" si="15"/>
        <v>1041</v>
      </c>
      <c r="AO158" s="29">
        <f t="shared" si="16"/>
        <v>3.09</v>
      </c>
      <c r="AP158" s="29">
        <f t="shared" si="17"/>
        <v>0.16</v>
      </c>
      <c r="AQ158" s="34">
        <f t="shared" si="18"/>
        <v>0.3236245954692557</v>
      </c>
    </row>
    <row r="159" spans="1:43" x14ac:dyDescent="0.75">
      <c r="A159" s="4" t="s">
        <v>188</v>
      </c>
      <c r="B159" s="22">
        <v>225</v>
      </c>
      <c r="C159" s="22">
        <v>1.3220000000000001</v>
      </c>
      <c r="D159" s="22">
        <v>7.8E-2</v>
      </c>
      <c r="E159" s="22">
        <v>9020</v>
      </c>
      <c r="F159" s="20">
        <v>7.5471698113207504</v>
      </c>
      <c r="G159" s="22">
        <v>0.32440662534984899</v>
      </c>
      <c r="H159" s="18">
        <v>7.6100000000000001E-2</v>
      </c>
      <c r="I159" s="15">
        <v>3.6483380069376398E-3</v>
      </c>
      <c r="J159" s="24">
        <v>0.68625000000000003</v>
      </c>
      <c r="K159" s="18">
        <v>1.381</v>
      </c>
      <c r="L159" s="15">
        <v>5.9925322068387403E-2</v>
      </c>
      <c r="M159" s="18">
        <v>0.13250000000000001</v>
      </c>
      <c r="N159" s="16">
        <v>5.6953638162982904E-3</v>
      </c>
      <c r="O159" s="24">
        <v>0.68489999999999995</v>
      </c>
      <c r="P159" s="10">
        <v>801</v>
      </c>
      <c r="Q159" s="6">
        <v>32.490080026813999</v>
      </c>
      <c r="R159" s="6">
        <v>36.689877367737999</v>
      </c>
      <c r="S159" s="10">
        <v>879</v>
      </c>
      <c r="T159" s="6">
        <v>25.6515735857617</v>
      </c>
      <c r="U159" s="6">
        <v>28.899046761152501</v>
      </c>
      <c r="V159" s="10">
        <v>1084</v>
      </c>
      <c r="W159" s="6">
        <v>122.16967804353099</v>
      </c>
      <c r="X159" s="6">
        <v>125.976198974448</v>
      </c>
      <c r="Y159" s="6">
        <v>8.8737201365187701</v>
      </c>
      <c r="Z159" s="6">
        <v>26.107011070110701</v>
      </c>
      <c r="AA159" s="7">
        <v>801</v>
      </c>
      <c r="AB159" s="7">
        <v>32.490080026813999</v>
      </c>
      <c r="AC159" s="7">
        <v>36.689877367737999</v>
      </c>
      <c r="AD159" s="13">
        <v>792</v>
      </c>
      <c r="AE159" s="6">
        <v>33.418218087575802</v>
      </c>
      <c r="AF159" s="13">
        <v>788</v>
      </c>
      <c r="AG159" s="6">
        <v>31.0401389723975</v>
      </c>
      <c r="AH159" s="13">
        <v>781</v>
      </c>
      <c r="AI159" s="6">
        <v>114.879594503376</v>
      </c>
      <c r="AJ159" s="6">
        <v>1.3599999999999999E-2</v>
      </c>
      <c r="AK159" s="6">
        <v>4.4000000000000003E-3</v>
      </c>
      <c r="AL159" s="33">
        <f t="shared" si="13"/>
        <v>801</v>
      </c>
      <c r="AM159" s="33">
        <f t="shared" si="14"/>
        <v>32.490080026813999</v>
      </c>
      <c r="AN159" s="29">
        <f t="shared" si="15"/>
        <v>225</v>
      </c>
      <c r="AO159" s="29">
        <f t="shared" si="16"/>
        <v>1.3220000000000001</v>
      </c>
      <c r="AP159" s="29">
        <f t="shared" si="17"/>
        <v>7.8E-2</v>
      </c>
      <c r="AQ159" s="34">
        <f t="shared" si="18"/>
        <v>0.75642965204236001</v>
      </c>
    </row>
    <row r="160" spans="1:43" x14ac:dyDescent="0.75">
      <c r="A160" s="4" t="s">
        <v>189</v>
      </c>
      <c r="B160" s="22">
        <v>412</v>
      </c>
      <c r="C160" s="22">
        <v>0.94</v>
      </c>
      <c r="D160" s="22">
        <v>5.8000000000000003E-2</v>
      </c>
      <c r="E160" s="22">
        <v>1300</v>
      </c>
      <c r="F160" s="20">
        <v>60.277275467148897</v>
      </c>
      <c r="G160" s="22">
        <v>2.2819727902801299</v>
      </c>
      <c r="H160" s="18">
        <v>4.9700000000000001E-2</v>
      </c>
      <c r="I160" s="15">
        <v>9.3698188198608097E-3</v>
      </c>
      <c r="J160" s="24">
        <v>0.26867000000000002</v>
      </c>
      <c r="K160" s="18">
        <v>0.1137</v>
      </c>
      <c r="L160" s="15">
        <v>5.0161160522858399E-3</v>
      </c>
      <c r="M160" s="18">
        <v>1.6590000000000001E-2</v>
      </c>
      <c r="N160" s="16">
        <v>6.2806303532049804E-4</v>
      </c>
      <c r="O160" s="24">
        <v>0.64632999999999996</v>
      </c>
      <c r="P160" s="10">
        <v>106.1</v>
      </c>
      <c r="Q160" s="6">
        <v>3.9778292898754799</v>
      </c>
      <c r="R160" s="6">
        <v>4.6341995837955299</v>
      </c>
      <c r="S160" s="10">
        <v>109.2</v>
      </c>
      <c r="T160" s="6">
        <v>4.5887311400020296</v>
      </c>
      <c r="U160" s="6">
        <v>5.1521887124263497</v>
      </c>
      <c r="V160" s="10">
        <v>174</v>
      </c>
      <c r="W160" s="6">
        <v>1283.6732303275401</v>
      </c>
      <c r="X160" s="6">
        <v>1286.00233745481</v>
      </c>
      <c r="Y160" s="6">
        <v>2.8388278388278501</v>
      </c>
      <c r="Z160" s="6">
        <v>39.022988505747101</v>
      </c>
      <c r="AA160" s="7">
        <v>106.1</v>
      </c>
      <c r="AB160" s="7">
        <v>3.9778292898754799</v>
      </c>
      <c r="AC160" s="7">
        <v>4.6341995837955299</v>
      </c>
      <c r="AD160" s="13">
        <v>105.9</v>
      </c>
      <c r="AE160" s="6">
        <v>4.0184121067146998</v>
      </c>
      <c r="AF160" s="13">
        <v>105.6</v>
      </c>
      <c r="AG160" s="6">
        <v>4.5149810049682699</v>
      </c>
      <c r="AH160" s="13">
        <v>98.6</v>
      </c>
      <c r="AI160" s="6">
        <v>1282.7766830237999</v>
      </c>
      <c r="AJ160" s="6">
        <v>2.3E-3</v>
      </c>
      <c r="AK160" s="6">
        <v>2.2000000000000001E-3</v>
      </c>
      <c r="AL160" s="33">
        <f t="shared" si="13"/>
        <v>106.1</v>
      </c>
      <c r="AM160" s="33">
        <f t="shared" si="14"/>
        <v>3.9778292898754799</v>
      </c>
      <c r="AN160" s="29">
        <f t="shared" si="15"/>
        <v>412</v>
      </c>
      <c r="AO160" s="29">
        <f t="shared" si="16"/>
        <v>0.94</v>
      </c>
      <c r="AP160" s="29">
        <f t="shared" si="17"/>
        <v>5.8000000000000003E-2</v>
      </c>
      <c r="AQ160" s="34">
        <f t="shared" si="18"/>
        <v>1.0638297872340425</v>
      </c>
    </row>
    <row r="161" spans="1:43" x14ac:dyDescent="0.75">
      <c r="A161" s="4" t="s">
        <v>190</v>
      </c>
      <c r="B161" s="22">
        <v>232</v>
      </c>
      <c r="C161" s="22">
        <v>2.1</v>
      </c>
      <c r="D161" s="22">
        <v>0.19</v>
      </c>
      <c r="E161" s="22">
        <v>53300</v>
      </c>
      <c r="F161" s="20">
        <v>2.5974025974026</v>
      </c>
      <c r="G161" s="22">
        <v>0.120093267584024</v>
      </c>
      <c r="H161" s="18">
        <v>0.16220000000000001</v>
      </c>
      <c r="I161" s="15">
        <v>2.8194155729601099E-3</v>
      </c>
      <c r="J161" s="24">
        <v>0.23788999999999999</v>
      </c>
      <c r="K161" s="18">
        <v>8.6300000000000008</v>
      </c>
      <c r="L161" s="15">
        <v>0.44721471632762499</v>
      </c>
      <c r="M161" s="18">
        <v>0.38500000000000001</v>
      </c>
      <c r="N161" s="16">
        <v>1.7800824587642001E-2</v>
      </c>
      <c r="O161" s="24">
        <v>0.92430000000000001</v>
      </c>
      <c r="P161" s="10">
        <v>2090</v>
      </c>
      <c r="Q161" s="6">
        <v>79.498249089435404</v>
      </c>
      <c r="R161" s="6">
        <v>89.219336529119701</v>
      </c>
      <c r="S161" s="10">
        <v>2289</v>
      </c>
      <c r="T161" s="6">
        <v>47.182343108271297</v>
      </c>
      <c r="U161" s="6">
        <v>51.469226945497397</v>
      </c>
      <c r="V161" s="10">
        <v>2475</v>
      </c>
      <c r="W161" s="6">
        <v>30.1242649242147</v>
      </c>
      <c r="X161" s="6">
        <v>36.651979105762798</v>
      </c>
      <c r="Y161" s="6">
        <v>8.6937527304499707</v>
      </c>
      <c r="Z161" s="6">
        <v>15.5555555555556</v>
      </c>
      <c r="AA161" s="7">
        <v>2475</v>
      </c>
      <c r="AB161" s="7">
        <v>30.1242649242147</v>
      </c>
      <c r="AC161" s="7">
        <v>36.651979105762798</v>
      </c>
      <c r="AD161" s="13">
        <v>2030</v>
      </c>
      <c r="AE161" s="6">
        <v>89.225397776002794</v>
      </c>
      <c r="AF161" s="13">
        <v>2050</v>
      </c>
      <c r="AG161" s="6">
        <v>68.878853802793799</v>
      </c>
      <c r="AH161" s="13">
        <v>2082</v>
      </c>
      <c r="AI161" s="6">
        <v>60.536661100727002</v>
      </c>
      <c r="AJ161" s="6">
        <v>3.78E-2</v>
      </c>
      <c r="AK161" s="6">
        <v>8.8000000000000005E-3</v>
      </c>
      <c r="AL161" s="33">
        <f t="shared" si="13"/>
        <v>2475</v>
      </c>
      <c r="AM161" s="33">
        <f t="shared" si="14"/>
        <v>30.1242649242147</v>
      </c>
      <c r="AN161" s="29">
        <f t="shared" si="15"/>
        <v>232</v>
      </c>
      <c r="AO161" s="29">
        <f t="shared" si="16"/>
        <v>2.1</v>
      </c>
      <c r="AP161" s="29">
        <f t="shared" si="17"/>
        <v>0.19</v>
      </c>
      <c r="AQ161" s="34">
        <f t="shared" si="18"/>
        <v>0.47619047619047616</v>
      </c>
    </row>
    <row r="162" spans="1:43" x14ac:dyDescent="0.75">
      <c r="A162" s="4" t="s">
        <v>191</v>
      </c>
      <c r="B162" s="22">
        <v>293</v>
      </c>
      <c r="C162" s="22">
        <v>1.855</v>
      </c>
      <c r="D162" s="22">
        <v>9.2999999999999999E-2</v>
      </c>
      <c r="E162" s="22">
        <v>46600</v>
      </c>
      <c r="F162" s="20">
        <v>3.13479623824451</v>
      </c>
      <c r="G162" s="22">
        <v>0.114511708122165</v>
      </c>
      <c r="H162" s="18">
        <v>0.12559999999999999</v>
      </c>
      <c r="I162" s="15">
        <v>2.28870370956588E-3</v>
      </c>
      <c r="J162" s="24">
        <v>0.65598999999999996</v>
      </c>
      <c r="K162" s="18">
        <v>5.52</v>
      </c>
      <c r="L162" s="15">
        <v>0.21650644332213201</v>
      </c>
      <c r="M162" s="18">
        <v>0.31900000000000001</v>
      </c>
      <c r="N162" s="16">
        <v>1.16528259302196E-2</v>
      </c>
      <c r="O162" s="24">
        <v>0.83579999999999999</v>
      </c>
      <c r="P162" s="10">
        <v>1785</v>
      </c>
      <c r="Q162" s="6">
        <v>57.8655688597077</v>
      </c>
      <c r="R162" s="6">
        <v>67.748943277888898</v>
      </c>
      <c r="S162" s="10">
        <v>1902</v>
      </c>
      <c r="T162" s="6">
        <v>33.740132699774698</v>
      </c>
      <c r="U162" s="6">
        <v>38.933876740555498</v>
      </c>
      <c r="V162" s="10">
        <v>2033</v>
      </c>
      <c r="W162" s="6">
        <v>32.954692697882102</v>
      </c>
      <c r="X162" s="6">
        <v>39.433441244162502</v>
      </c>
      <c r="Y162" s="6">
        <v>6.1514195583596196</v>
      </c>
      <c r="Z162" s="6">
        <v>12.19872110182</v>
      </c>
      <c r="AA162" s="7">
        <v>2033</v>
      </c>
      <c r="AB162" s="7">
        <v>32.954692697882102</v>
      </c>
      <c r="AC162" s="7">
        <v>39.433441244162502</v>
      </c>
      <c r="AD162" s="13">
        <v>1758</v>
      </c>
      <c r="AE162" s="6">
        <v>61.548282343681798</v>
      </c>
      <c r="AF162" s="13">
        <v>1771</v>
      </c>
      <c r="AG162" s="6">
        <v>49.326256239435097</v>
      </c>
      <c r="AH162" s="13">
        <v>1787</v>
      </c>
      <c r="AI162" s="6">
        <v>41.761031725902598</v>
      </c>
      <c r="AJ162" s="6">
        <v>1.89E-2</v>
      </c>
      <c r="AK162" s="6">
        <v>6.8999999999999999E-3</v>
      </c>
      <c r="AL162" s="33">
        <f t="shared" si="13"/>
        <v>2033</v>
      </c>
      <c r="AM162" s="33">
        <f t="shared" si="14"/>
        <v>32.954692697882102</v>
      </c>
      <c r="AN162" s="29">
        <f t="shared" si="15"/>
        <v>293</v>
      </c>
      <c r="AO162" s="29">
        <f t="shared" si="16"/>
        <v>1.855</v>
      </c>
      <c r="AP162" s="29">
        <f t="shared" si="17"/>
        <v>9.2999999999999999E-2</v>
      </c>
      <c r="AQ162" s="34">
        <f t="shared" si="18"/>
        <v>0.53908355795148244</v>
      </c>
    </row>
    <row r="163" spans="1:43" x14ac:dyDescent="0.75">
      <c r="A163" s="4" t="s">
        <v>192</v>
      </c>
      <c r="B163" s="22">
        <v>301</v>
      </c>
      <c r="C163" s="22">
        <v>1.7969999999999999</v>
      </c>
      <c r="D163" s="22">
        <v>7.6999999999999999E-2</v>
      </c>
      <c r="E163" s="22">
        <v>2230</v>
      </c>
      <c r="F163" s="20">
        <v>27.100271002709999</v>
      </c>
      <c r="G163" s="22">
        <v>0.96559117105449999</v>
      </c>
      <c r="H163" s="18">
        <v>5.0599999999999999E-2</v>
      </c>
      <c r="I163" s="15">
        <v>6.3351337008032598E-3</v>
      </c>
      <c r="J163" s="24">
        <v>0.35343000000000002</v>
      </c>
      <c r="K163" s="18">
        <v>0.26</v>
      </c>
      <c r="L163" s="15">
        <v>1.1311189150571201E-2</v>
      </c>
      <c r="M163" s="18">
        <v>3.6900000000000002E-2</v>
      </c>
      <c r="N163" s="16">
        <v>1.31475859441952E-3</v>
      </c>
      <c r="O163" s="24">
        <v>0.49812000000000001</v>
      </c>
      <c r="P163" s="10">
        <v>233.5</v>
      </c>
      <c r="Q163" s="6">
        <v>8.1804661138824493</v>
      </c>
      <c r="R163" s="6">
        <v>9.6850509566491603</v>
      </c>
      <c r="S163" s="10">
        <v>234.4</v>
      </c>
      <c r="T163" s="6">
        <v>8.9848128699530108</v>
      </c>
      <c r="U163" s="6">
        <v>10.1562430620078</v>
      </c>
      <c r="V163" s="10">
        <v>211</v>
      </c>
      <c r="W163" s="6">
        <v>276.59015301193</v>
      </c>
      <c r="X163" s="6">
        <v>277.71247918701903</v>
      </c>
      <c r="Y163" s="6">
        <v>0.38395904436859501</v>
      </c>
      <c r="Z163" s="6">
        <v>-10.6635071090047</v>
      </c>
      <c r="AA163" s="7">
        <v>233.5</v>
      </c>
      <c r="AB163" s="7">
        <v>8.1804661138824493</v>
      </c>
      <c r="AC163" s="7">
        <v>9.6850509566491603</v>
      </c>
      <c r="AD163" s="13">
        <v>233.1</v>
      </c>
      <c r="AE163" s="6">
        <v>8.2175431754496504</v>
      </c>
      <c r="AF163" s="13">
        <v>229.1</v>
      </c>
      <c r="AG163" s="6">
        <v>8.7447659950437302</v>
      </c>
      <c r="AH163" s="13">
        <v>192</v>
      </c>
      <c r="AI163" s="6">
        <v>272.21245332122999</v>
      </c>
      <c r="AJ163" s="6">
        <v>1.6000000000000001E-3</v>
      </c>
      <c r="AK163" s="6">
        <v>1.9E-3</v>
      </c>
      <c r="AL163" s="33">
        <f t="shared" si="13"/>
        <v>233.5</v>
      </c>
      <c r="AM163" s="33">
        <f t="shared" si="14"/>
        <v>8.1804661138824493</v>
      </c>
      <c r="AN163" s="29">
        <f t="shared" si="15"/>
        <v>301</v>
      </c>
      <c r="AO163" s="29">
        <f t="shared" si="16"/>
        <v>1.7969999999999999</v>
      </c>
      <c r="AP163" s="29">
        <f t="shared" si="17"/>
        <v>7.6999999999999999E-2</v>
      </c>
      <c r="AQ163" s="34">
        <f t="shared" si="18"/>
        <v>0.55648302726766841</v>
      </c>
    </row>
    <row r="164" spans="1:43" x14ac:dyDescent="0.75">
      <c r="A164" s="4" t="s">
        <v>193</v>
      </c>
      <c r="B164" s="22">
        <v>635</v>
      </c>
      <c r="C164" s="22">
        <v>2.56</v>
      </c>
      <c r="D164" s="22">
        <v>0.2</v>
      </c>
      <c r="E164" s="22">
        <v>10070</v>
      </c>
      <c r="F164" s="20">
        <v>14.5985401459854</v>
      </c>
      <c r="G164" s="22">
        <v>0.55200696030155705</v>
      </c>
      <c r="H164" s="18">
        <v>5.7200000000000001E-2</v>
      </c>
      <c r="I164" s="15">
        <v>2.3167822429526201E-3</v>
      </c>
      <c r="J164" s="24">
        <v>0.74790000000000001</v>
      </c>
      <c r="K164" s="18">
        <v>0.54300000000000004</v>
      </c>
      <c r="L164" s="15">
        <v>2.1370026321930299E-2</v>
      </c>
      <c r="M164" s="18">
        <v>6.8500000000000005E-2</v>
      </c>
      <c r="N164" s="16">
        <v>2.5901546594749802E-3</v>
      </c>
      <c r="O164" s="24">
        <v>0.79046000000000005</v>
      </c>
      <c r="P164" s="10">
        <v>427</v>
      </c>
      <c r="Q164" s="6">
        <v>15.670076749589001</v>
      </c>
      <c r="R164" s="6">
        <v>18.242401800544901</v>
      </c>
      <c r="S164" s="10">
        <v>440</v>
      </c>
      <c r="T164" s="6">
        <v>13.917963655905099</v>
      </c>
      <c r="U164" s="6">
        <v>16.0911237356698</v>
      </c>
      <c r="V164" s="10">
        <v>511</v>
      </c>
      <c r="W164" s="6">
        <v>104.04972106517801</v>
      </c>
      <c r="X164" s="6">
        <v>108.030055038703</v>
      </c>
      <c r="Y164" s="6">
        <v>2.9545454545454501</v>
      </c>
      <c r="Z164" s="6">
        <v>16.438356164383599</v>
      </c>
      <c r="AA164" s="7">
        <v>427</v>
      </c>
      <c r="AB164" s="7">
        <v>15.670076749589001</v>
      </c>
      <c r="AC164" s="7">
        <v>18.242401800544901</v>
      </c>
      <c r="AD164" s="13">
        <v>426</v>
      </c>
      <c r="AE164" s="6">
        <v>16.081240789752801</v>
      </c>
      <c r="AF164" s="13">
        <v>421</v>
      </c>
      <c r="AG164" s="6">
        <v>15.871285780525</v>
      </c>
      <c r="AH164" s="13">
        <v>396</v>
      </c>
      <c r="AI164" s="6">
        <v>98.383786538948002</v>
      </c>
      <c r="AJ164" s="6">
        <v>3.3E-3</v>
      </c>
      <c r="AK164" s="6">
        <v>1.6000000000000001E-3</v>
      </c>
      <c r="AL164" s="33">
        <f t="shared" si="13"/>
        <v>427</v>
      </c>
      <c r="AM164" s="33">
        <f t="shared" si="14"/>
        <v>15.670076749589001</v>
      </c>
      <c r="AN164" s="29">
        <f t="shared" si="15"/>
        <v>635</v>
      </c>
      <c r="AO164" s="29">
        <f t="shared" si="16"/>
        <v>2.56</v>
      </c>
      <c r="AP164" s="29">
        <f t="shared" si="17"/>
        <v>0.2</v>
      </c>
      <c r="AQ164" s="34">
        <f t="shared" si="18"/>
        <v>0.390625</v>
      </c>
    </row>
    <row r="165" spans="1:43" x14ac:dyDescent="0.75">
      <c r="A165" s="4" t="s">
        <v>194</v>
      </c>
      <c r="B165" s="22">
        <v>736</v>
      </c>
      <c r="C165" s="22">
        <v>1.85</v>
      </c>
      <c r="D165" s="22">
        <v>0.15</v>
      </c>
      <c r="E165" s="22">
        <v>9200</v>
      </c>
      <c r="F165" s="20">
        <v>21.008403361344499</v>
      </c>
      <c r="G165" s="22">
        <v>0.90004869677511701</v>
      </c>
      <c r="H165" s="18">
        <v>6.2799999999999995E-2</v>
      </c>
      <c r="I165" s="15">
        <v>3.1511710367744402E-3</v>
      </c>
      <c r="J165" s="24">
        <v>0.39200000000000002</v>
      </c>
      <c r="K165" s="18">
        <v>0.41</v>
      </c>
      <c r="L165" s="15">
        <v>1.9246181439443899E-2</v>
      </c>
      <c r="M165" s="18">
        <v>4.7600000000000003E-2</v>
      </c>
      <c r="N165" s="16">
        <v>2.0392943352051901E-3</v>
      </c>
      <c r="O165" s="24">
        <v>0.62326000000000004</v>
      </c>
      <c r="P165" s="10">
        <v>300</v>
      </c>
      <c r="Q165" s="6">
        <v>12.374303790123999</v>
      </c>
      <c r="R165" s="6">
        <v>14.0336660194736</v>
      </c>
      <c r="S165" s="10">
        <v>348</v>
      </c>
      <c r="T165" s="6">
        <v>13.809913984949199</v>
      </c>
      <c r="U165" s="6">
        <v>15.337501620294001</v>
      </c>
      <c r="V165" s="10">
        <v>680</v>
      </c>
      <c r="W165" s="6">
        <v>1057.8791595779501</v>
      </c>
      <c r="X165" s="6">
        <v>1097.5264697016701</v>
      </c>
      <c r="Y165" s="6">
        <v>13.7931034482759</v>
      </c>
      <c r="Z165" s="6">
        <v>55.882352941176499</v>
      </c>
      <c r="AA165" s="7">
        <v>300</v>
      </c>
      <c r="AB165" s="7">
        <v>12.374303790123999</v>
      </c>
      <c r="AC165" s="7">
        <v>14.0336660194736</v>
      </c>
      <c r="AD165" s="13">
        <v>296</v>
      </c>
      <c r="AE165" s="6">
        <v>12.833019687130401</v>
      </c>
      <c r="AF165" s="13">
        <v>295</v>
      </c>
      <c r="AG165" s="6">
        <v>13.809913984949199</v>
      </c>
      <c r="AH165" s="13">
        <v>291</v>
      </c>
      <c r="AI165" s="6">
        <v>1056.1657603185899</v>
      </c>
      <c r="AJ165" s="6">
        <v>1.37E-2</v>
      </c>
      <c r="AK165" s="6">
        <v>4.0000000000000001E-3</v>
      </c>
      <c r="AL165" s="33">
        <f t="shared" si="13"/>
        <v>300</v>
      </c>
      <c r="AM165" s="33">
        <f t="shared" si="14"/>
        <v>12.374303790123999</v>
      </c>
      <c r="AN165" s="29">
        <f t="shared" si="15"/>
        <v>736</v>
      </c>
      <c r="AO165" s="29">
        <f t="shared" si="16"/>
        <v>1.85</v>
      </c>
      <c r="AP165" s="29">
        <f t="shared" si="17"/>
        <v>0.15</v>
      </c>
      <c r="AQ165" s="34">
        <f t="shared" si="18"/>
        <v>0.54054054054054046</v>
      </c>
    </row>
    <row r="166" spans="1:43" x14ac:dyDescent="0.75">
      <c r="A166" s="4" t="s">
        <v>195</v>
      </c>
      <c r="B166" s="22">
        <v>855</v>
      </c>
      <c r="C166" s="22">
        <v>4.5</v>
      </c>
      <c r="D166" s="22">
        <v>0.45</v>
      </c>
      <c r="E166" s="22">
        <v>152900</v>
      </c>
      <c r="F166" s="20">
        <v>3.0864197530864201</v>
      </c>
      <c r="G166" s="22">
        <v>0.155130760171518</v>
      </c>
      <c r="H166" s="18">
        <v>0.14119999999999999</v>
      </c>
      <c r="I166" s="15">
        <v>4.4445114225704196E-3</v>
      </c>
      <c r="J166" s="24">
        <v>0.56827000000000005</v>
      </c>
      <c r="K166" s="18">
        <v>6.23</v>
      </c>
      <c r="L166" s="15">
        <v>0.30110563345775998</v>
      </c>
      <c r="M166" s="18">
        <v>0.32400000000000001</v>
      </c>
      <c r="N166" s="16">
        <v>1.6285006679765301E-2</v>
      </c>
      <c r="O166" s="24">
        <v>0.64947999999999995</v>
      </c>
      <c r="P166" s="10">
        <v>1800</v>
      </c>
      <c r="Q166" s="6">
        <v>80.749512639390403</v>
      </c>
      <c r="R166" s="6">
        <v>88.269743175550801</v>
      </c>
      <c r="S166" s="10">
        <v>2002</v>
      </c>
      <c r="T166" s="6">
        <v>42.392923936938097</v>
      </c>
      <c r="U166" s="6">
        <v>46.777767120423398</v>
      </c>
      <c r="V166" s="10">
        <v>2226</v>
      </c>
      <c r="W166" s="6">
        <v>51.487749731757702</v>
      </c>
      <c r="X166" s="6">
        <v>56.102203017922001</v>
      </c>
      <c r="Y166" s="6">
        <v>10.0899100899101</v>
      </c>
      <c r="Z166" s="6">
        <v>19.137466307277599</v>
      </c>
      <c r="AA166" s="7">
        <v>2226</v>
      </c>
      <c r="AB166" s="7">
        <v>51.487749731757702</v>
      </c>
      <c r="AC166" s="7">
        <v>56.102203017922001</v>
      </c>
      <c r="AD166" s="13">
        <v>1750</v>
      </c>
      <c r="AE166" s="6">
        <v>85.897519123075199</v>
      </c>
      <c r="AF166" s="13">
        <v>1760</v>
      </c>
      <c r="AG166" s="6">
        <v>73.831348355038301</v>
      </c>
      <c r="AH166" s="13">
        <v>1770</v>
      </c>
      <c r="AI166" s="6">
        <v>57.510593567099498</v>
      </c>
      <c r="AJ166" s="6">
        <v>3.7999999999999999E-2</v>
      </c>
      <c r="AK166" s="6">
        <v>1.2999999999999999E-2</v>
      </c>
      <c r="AL166" s="33">
        <f t="shared" si="13"/>
        <v>2226</v>
      </c>
      <c r="AM166" s="33">
        <f t="shared" si="14"/>
        <v>51.487749731757702</v>
      </c>
      <c r="AN166" s="29">
        <f t="shared" si="15"/>
        <v>855</v>
      </c>
      <c r="AO166" s="29">
        <f t="shared" si="16"/>
        <v>4.5</v>
      </c>
      <c r="AP166" s="29">
        <f t="shared" si="17"/>
        <v>0.45</v>
      </c>
      <c r="AQ166" s="34">
        <f t="shared" si="18"/>
        <v>0.22222222222222221</v>
      </c>
    </row>
    <row r="167" spans="1:43" x14ac:dyDescent="0.75">
      <c r="A167" s="4" t="s">
        <v>196</v>
      </c>
      <c r="B167" s="22">
        <v>800</v>
      </c>
      <c r="C167" s="22">
        <v>3.87</v>
      </c>
      <c r="D167" s="22">
        <v>0.2</v>
      </c>
      <c r="E167" s="22">
        <v>8860</v>
      </c>
      <c r="F167" s="20">
        <v>20.8333333333333</v>
      </c>
      <c r="G167" s="22">
        <v>0.77699994626632596</v>
      </c>
      <c r="H167" s="18">
        <v>5.7099999999999998E-2</v>
      </c>
      <c r="I167" s="15">
        <v>2.6401872770552598E-3</v>
      </c>
      <c r="J167" s="24">
        <v>0.25022</v>
      </c>
      <c r="K167" s="18">
        <v>0.378</v>
      </c>
      <c r="L167" s="15">
        <v>1.60921689029166E-2</v>
      </c>
      <c r="M167" s="18">
        <v>4.8000000000000001E-2</v>
      </c>
      <c r="N167" s="16">
        <v>1.7902078761976199E-3</v>
      </c>
      <c r="O167" s="24">
        <v>0.68813000000000002</v>
      </c>
      <c r="P167" s="10">
        <v>302</v>
      </c>
      <c r="Q167" s="6">
        <v>11.1366321028783</v>
      </c>
      <c r="R167" s="6">
        <v>12.9827009921359</v>
      </c>
      <c r="S167" s="10">
        <v>325</v>
      </c>
      <c r="T167" s="6">
        <v>11.839233589747099</v>
      </c>
      <c r="U167" s="6">
        <v>13.408645562812</v>
      </c>
      <c r="V167" s="10">
        <v>485</v>
      </c>
      <c r="W167" s="6">
        <v>209.129707762522</v>
      </c>
      <c r="X167" s="6">
        <v>216.256536091236</v>
      </c>
      <c r="Y167" s="6">
        <v>7.0769230769230802</v>
      </c>
      <c r="Z167" s="6">
        <v>37.731958762886599</v>
      </c>
      <c r="AA167" s="7">
        <v>302</v>
      </c>
      <c r="AB167" s="7">
        <v>11.1366321028783</v>
      </c>
      <c r="AC167" s="7">
        <v>12.9827009921359</v>
      </c>
      <c r="AD167" s="13">
        <v>301</v>
      </c>
      <c r="AE167" s="6">
        <v>11.1366321028783</v>
      </c>
      <c r="AF167" s="13">
        <v>298</v>
      </c>
      <c r="AG167" s="6">
        <v>11.839233589747099</v>
      </c>
      <c r="AH167" s="13">
        <v>283</v>
      </c>
      <c r="AI167" s="6">
        <v>205.13467202995599</v>
      </c>
      <c r="AJ167" s="6">
        <v>6.6E-3</v>
      </c>
      <c r="AK167" s="6">
        <v>2.0999999999999999E-3</v>
      </c>
      <c r="AL167" s="33">
        <f t="shared" si="13"/>
        <v>302</v>
      </c>
      <c r="AM167" s="33">
        <f t="shared" si="14"/>
        <v>11.1366321028783</v>
      </c>
      <c r="AN167" s="29">
        <f t="shared" si="15"/>
        <v>800</v>
      </c>
      <c r="AO167" s="29">
        <f t="shared" si="16"/>
        <v>3.87</v>
      </c>
      <c r="AP167" s="29">
        <f t="shared" si="17"/>
        <v>0.2</v>
      </c>
      <c r="AQ167" s="34">
        <f t="shared" si="18"/>
        <v>0.25839793281653745</v>
      </c>
    </row>
    <row r="168" spans="1:43" x14ac:dyDescent="0.75">
      <c r="A168" s="4" t="s">
        <v>197</v>
      </c>
      <c r="B168" s="22">
        <v>244</v>
      </c>
      <c r="C168" s="22">
        <v>0.97899999999999998</v>
      </c>
      <c r="D168" s="22">
        <v>3.5999999999999997E-2</v>
      </c>
      <c r="E168" s="22">
        <v>1086</v>
      </c>
      <c r="F168" s="20">
        <v>63.371356147021601</v>
      </c>
      <c r="G168" s="22">
        <v>2.1917463060984002</v>
      </c>
      <c r="H168" s="18">
        <v>6.9500000000000006E-2</v>
      </c>
      <c r="I168" s="15">
        <v>1.51229651240975E-2</v>
      </c>
      <c r="J168" s="24">
        <v>-0.27849000000000002</v>
      </c>
      <c r="K168" s="18">
        <v>0.15049999999999999</v>
      </c>
      <c r="L168" s="15">
        <v>7.5691403904273999E-3</v>
      </c>
      <c r="M168" s="18">
        <v>1.5779999999999999E-2</v>
      </c>
      <c r="N168" s="16">
        <v>5.4576324088747305E-4</v>
      </c>
      <c r="O168" s="24">
        <v>0.67201</v>
      </c>
      <c r="P168" s="10">
        <v>101</v>
      </c>
      <c r="Q168" s="6">
        <v>3.4508532959467302</v>
      </c>
      <c r="R168" s="6">
        <v>4.1268297031133896</v>
      </c>
      <c r="S168" s="10">
        <v>142.1</v>
      </c>
      <c r="T168" s="6">
        <v>6.6562267909706199</v>
      </c>
      <c r="U168" s="6">
        <v>7.30180984177907</v>
      </c>
      <c r="V168" s="10">
        <v>920</v>
      </c>
      <c r="W168" s="6">
        <v>113.555190773029</v>
      </c>
      <c r="X168" s="6">
        <v>113.646209837626</v>
      </c>
      <c r="Y168" s="6">
        <v>28.9232934553132</v>
      </c>
      <c r="Z168" s="6">
        <v>89.021739130434796</v>
      </c>
      <c r="AA168" s="7" t="s">
        <v>35</v>
      </c>
      <c r="AB168" s="7" t="s">
        <v>35</v>
      </c>
      <c r="AC168" s="7" t="s">
        <v>35</v>
      </c>
      <c r="AD168" s="13">
        <v>98</v>
      </c>
      <c r="AE168" s="6">
        <v>3.38317431861653</v>
      </c>
      <c r="AF168" s="13">
        <v>98.1</v>
      </c>
      <c r="AG168" s="6">
        <v>4.99690254986377</v>
      </c>
      <c r="AH168" s="13">
        <v>101</v>
      </c>
      <c r="AI168" s="6">
        <v>86.760595154131295</v>
      </c>
      <c r="AJ168" s="6">
        <v>2.76E-2</v>
      </c>
      <c r="AK168" s="6">
        <v>4.3E-3</v>
      </c>
      <c r="AL168" s="33" t="str">
        <f t="shared" si="13"/>
        <v>Discordant</v>
      </c>
      <c r="AM168" s="33" t="str">
        <f t="shared" si="14"/>
        <v>Discordant</v>
      </c>
      <c r="AN168" s="29">
        <f t="shared" si="15"/>
        <v>244</v>
      </c>
      <c r="AO168" s="29">
        <f t="shared" si="16"/>
        <v>0.97899999999999998</v>
      </c>
      <c r="AP168" s="29">
        <f t="shared" si="17"/>
        <v>3.5999999999999997E-2</v>
      </c>
      <c r="AQ168" s="34">
        <f t="shared" si="18"/>
        <v>1.0214504596527068</v>
      </c>
    </row>
    <row r="169" spans="1:43" x14ac:dyDescent="0.75">
      <c r="A169" s="4" t="s">
        <v>198</v>
      </c>
      <c r="B169" s="22">
        <v>868</v>
      </c>
      <c r="C169" s="22">
        <v>1.752</v>
      </c>
      <c r="D169" s="22">
        <v>3.1E-2</v>
      </c>
      <c r="E169" s="22">
        <v>7540</v>
      </c>
      <c r="F169" s="20">
        <v>55.928411633109597</v>
      </c>
      <c r="G169" s="22">
        <v>1.88363125087248</v>
      </c>
      <c r="H169" s="18">
        <v>0.12529999999999999</v>
      </c>
      <c r="I169" s="15">
        <v>7.5268137961931898E-3</v>
      </c>
      <c r="J169" s="24">
        <v>0.61373999999999995</v>
      </c>
      <c r="K169" s="18">
        <v>0.307</v>
      </c>
      <c r="L169" s="15">
        <v>1.3731825261049499E-2</v>
      </c>
      <c r="M169" s="18">
        <v>1.788E-2</v>
      </c>
      <c r="N169" s="16">
        <v>6.02186362568928E-4</v>
      </c>
      <c r="O169" s="24">
        <v>-0.12665000000000001</v>
      </c>
      <c r="P169" s="10">
        <v>114.3</v>
      </c>
      <c r="Q169" s="6">
        <v>3.8280710860965201</v>
      </c>
      <c r="R169" s="6">
        <v>4.6047184860300696</v>
      </c>
      <c r="S169" s="10">
        <v>272</v>
      </c>
      <c r="T169" s="6">
        <v>10.715182732915199</v>
      </c>
      <c r="U169" s="6">
        <v>11.9945361051163</v>
      </c>
      <c r="V169" s="10">
        <v>2010</v>
      </c>
      <c r="W169" s="6">
        <v>61.925646351659402</v>
      </c>
      <c r="X169" s="6">
        <v>61.9731766187004</v>
      </c>
      <c r="Y169" s="6">
        <v>57.977941176470601</v>
      </c>
      <c r="Z169" s="6">
        <v>94.313432835820905</v>
      </c>
      <c r="AA169" s="7" t="s">
        <v>35</v>
      </c>
      <c r="AB169" s="7" t="s">
        <v>35</v>
      </c>
      <c r="AC169" s="7" t="s">
        <v>35</v>
      </c>
      <c r="AD169" s="13">
        <v>103.2</v>
      </c>
      <c r="AE169" s="6">
        <v>3.96590068461229</v>
      </c>
      <c r="AF169" s="13">
        <v>103.6</v>
      </c>
      <c r="AG169" s="6">
        <v>8.6641941921775896</v>
      </c>
      <c r="AH169" s="13">
        <v>114.3</v>
      </c>
      <c r="AI169" s="6">
        <v>10.444977552430901</v>
      </c>
      <c r="AJ169" s="6">
        <v>9.8900000000000002E-2</v>
      </c>
      <c r="AK169" s="6">
        <v>9.7999999999999997E-3</v>
      </c>
      <c r="AL169" s="33" t="str">
        <f t="shared" si="13"/>
        <v>Discordant</v>
      </c>
      <c r="AM169" s="33" t="str">
        <f t="shared" si="14"/>
        <v>Discordant</v>
      </c>
      <c r="AN169" s="29">
        <f t="shared" si="15"/>
        <v>868</v>
      </c>
      <c r="AO169" s="29">
        <f t="shared" si="16"/>
        <v>1.752</v>
      </c>
      <c r="AP169" s="29">
        <f t="shared" si="17"/>
        <v>3.1E-2</v>
      </c>
      <c r="AQ169" s="34">
        <f t="shared" si="18"/>
        <v>0.57077625570776258</v>
      </c>
    </row>
    <row r="170" spans="1:43" x14ac:dyDescent="0.75">
      <c r="A170" s="4" t="s">
        <v>199</v>
      </c>
      <c r="B170" s="22">
        <v>333</v>
      </c>
      <c r="C170" s="22">
        <v>0.95</v>
      </c>
      <c r="D170" s="22">
        <v>0.11</v>
      </c>
      <c r="E170" s="22">
        <v>7300</v>
      </c>
      <c r="F170" s="20">
        <v>24.038461538461501</v>
      </c>
      <c r="G170" s="22">
        <v>1.4422920043999601</v>
      </c>
      <c r="H170" s="18">
        <v>0.13600000000000001</v>
      </c>
      <c r="I170" s="15">
        <v>1.4990914758741401E-2</v>
      </c>
      <c r="J170" s="24">
        <v>-0.35104000000000002</v>
      </c>
      <c r="K170" s="18">
        <v>0.73</v>
      </c>
      <c r="L170" s="15">
        <v>8.9239018932303293E-2</v>
      </c>
      <c r="M170" s="18">
        <v>4.1599999999999998E-2</v>
      </c>
      <c r="N170" s="16">
        <v>2.4959728511343999E-3</v>
      </c>
      <c r="O170" s="24">
        <v>0.81411999999999995</v>
      </c>
      <c r="P170" s="10">
        <v>262</v>
      </c>
      <c r="Q170" s="6">
        <v>15.296913156454</v>
      </c>
      <c r="R170" s="6">
        <v>16.366176592432399</v>
      </c>
      <c r="S170" s="10">
        <v>540</v>
      </c>
      <c r="T170" s="6">
        <v>47.038242640647503</v>
      </c>
      <c r="U170" s="6">
        <v>48.024566570052301</v>
      </c>
      <c r="V170" s="10">
        <v>2000</v>
      </c>
      <c r="W170" s="6">
        <v>173.59661729907799</v>
      </c>
      <c r="X170" s="6">
        <v>173.733946612192</v>
      </c>
      <c r="Y170" s="6">
        <v>51.481481481481502</v>
      </c>
      <c r="Z170" s="6">
        <v>86.9</v>
      </c>
      <c r="AA170" s="7" t="s">
        <v>35</v>
      </c>
      <c r="AB170" s="7" t="s">
        <v>35</v>
      </c>
      <c r="AC170" s="7" t="s">
        <v>35</v>
      </c>
      <c r="AD170" s="13">
        <v>234</v>
      </c>
      <c r="AE170" s="6">
        <v>13.7155587606228</v>
      </c>
      <c r="AF170" s="13">
        <v>236</v>
      </c>
      <c r="AG170" s="6">
        <v>18.9613362060913</v>
      </c>
      <c r="AH170" s="13">
        <v>262</v>
      </c>
      <c r="AI170" s="6">
        <v>32.758472761752003</v>
      </c>
      <c r="AJ170" s="6">
        <v>0.108</v>
      </c>
      <c r="AK170" s="6">
        <v>2.8000000000000001E-2</v>
      </c>
      <c r="AL170" s="33" t="str">
        <f t="shared" si="13"/>
        <v>Discordant</v>
      </c>
      <c r="AM170" s="33" t="str">
        <f t="shared" si="14"/>
        <v>Discordant</v>
      </c>
      <c r="AN170" s="29">
        <f t="shared" si="15"/>
        <v>333</v>
      </c>
      <c r="AO170" s="29">
        <f t="shared" si="16"/>
        <v>0.95</v>
      </c>
      <c r="AP170" s="29">
        <f t="shared" si="17"/>
        <v>0.11</v>
      </c>
      <c r="AQ170" s="34">
        <f t="shared" si="18"/>
        <v>1.0526315789473684</v>
      </c>
    </row>
    <row r="171" spans="1:43" x14ac:dyDescent="0.75">
      <c r="A171" s="4" t="s">
        <v>200</v>
      </c>
      <c r="B171" s="22">
        <v>628</v>
      </c>
      <c r="C171" s="22">
        <v>1.38</v>
      </c>
      <c r="D171" s="22">
        <v>0.13</v>
      </c>
      <c r="E171" s="22">
        <v>6160</v>
      </c>
      <c r="F171" s="20">
        <v>23.980815347721801</v>
      </c>
      <c r="G171" s="22">
        <v>1.11122401817688</v>
      </c>
      <c r="H171" s="18">
        <v>6.1499999999999999E-2</v>
      </c>
      <c r="I171" s="15">
        <v>3.9793504536883399E-3</v>
      </c>
      <c r="J171" s="24">
        <v>0.33051000000000003</v>
      </c>
      <c r="K171" s="18">
        <v>0.35199999999999998</v>
      </c>
      <c r="L171" s="15">
        <v>1.9619057061948698E-2</v>
      </c>
      <c r="M171" s="18">
        <v>4.1700000000000001E-2</v>
      </c>
      <c r="N171" s="16">
        <v>1.9322963329675899E-3</v>
      </c>
      <c r="O171" s="24">
        <v>0.64519000000000004</v>
      </c>
      <c r="P171" s="10">
        <v>263</v>
      </c>
      <c r="Q171" s="6">
        <v>11.731819286667999</v>
      </c>
      <c r="R171" s="6">
        <v>13.101458030027</v>
      </c>
      <c r="S171" s="10">
        <v>305</v>
      </c>
      <c r="T171" s="6">
        <v>14.8412823478909</v>
      </c>
      <c r="U171" s="6">
        <v>15.998711356375299</v>
      </c>
      <c r="V171" s="10">
        <v>630</v>
      </c>
      <c r="W171" s="6">
        <v>541.48412061902502</v>
      </c>
      <c r="X171" s="6">
        <v>552.31113526672198</v>
      </c>
      <c r="Y171" s="6">
        <v>13.7704918032787</v>
      </c>
      <c r="Z171" s="6">
        <v>58.253968253968303</v>
      </c>
      <c r="AA171" s="7">
        <v>263</v>
      </c>
      <c r="AB171" s="7">
        <v>11.731819286667999</v>
      </c>
      <c r="AC171" s="7">
        <v>13.101458030027</v>
      </c>
      <c r="AD171" s="13">
        <v>260</v>
      </c>
      <c r="AE171" s="6">
        <v>11.731819286667999</v>
      </c>
      <c r="AF171" s="13">
        <v>260</v>
      </c>
      <c r="AG171" s="6">
        <v>13.020586074743999</v>
      </c>
      <c r="AH171" s="13">
        <v>260</v>
      </c>
      <c r="AI171" s="6">
        <v>537.37852383823304</v>
      </c>
      <c r="AJ171" s="6">
        <v>1.2999999999999999E-2</v>
      </c>
      <c r="AK171" s="6">
        <v>4.4000000000000003E-3</v>
      </c>
      <c r="AL171" s="33">
        <f t="shared" si="13"/>
        <v>263</v>
      </c>
      <c r="AM171" s="33">
        <f t="shared" si="14"/>
        <v>11.731819286667999</v>
      </c>
      <c r="AN171" s="29">
        <f t="shared" si="15"/>
        <v>628</v>
      </c>
      <c r="AO171" s="29">
        <f t="shared" si="16"/>
        <v>1.38</v>
      </c>
      <c r="AP171" s="29">
        <f t="shared" si="17"/>
        <v>0.13</v>
      </c>
      <c r="AQ171" s="34">
        <f t="shared" si="18"/>
        <v>0.7246376811594204</v>
      </c>
    </row>
    <row r="172" spans="1:43" x14ac:dyDescent="0.75">
      <c r="A172" s="4" t="s">
        <v>201</v>
      </c>
      <c r="B172" s="22">
        <v>140</v>
      </c>
      <c r="C172" s="22">
        <v>1.6830000000000001</v>
      </c>
      <c r="D172" s="22">
        <v>8.2000000000000003E-2</v>
      </c>
      <c r="E172" s="22">
        <v>1490</v>
      </c>
      <c r="F172" s="20">
        <v>18.587360594795499</v>
      </c>
      <c r="G172" s="22">
        <v>0.73151083621247404</v>
      </c>
      <c r="H172" s="18">
        <v>5.2900000000000003E-2</v>
      </c>
      <c r="I172" s="15">
        <v>9.1515185787100495E-3</v>
      </c>
      <c r="J172" s="24">
        <v>0.49843999999999999</v>
      </c>
      <c r="K172" s="18">
        <v>0.39100000000000001</v>
      </c>
      <c r="L172" s="15">
        <v>2.1428864295617599E-2</v>
      </c>
      <c r="M172" s="18">
        <v>5.3800000000000001E-2</v>
      </c>
      <c r="N172" s="16">
        <v>2.1173142247668301E-3</v>
      </c>
      <c r="O172" s="24">
        <v>0.37445000000000001</v>
      </c>
      <c r="P172" s="10">
        <v>338</v>
      </c>
      <c r="Q172" s="6">
        <v>12.6676649659281</v>
      </c>
      <c r="R172" s="6">
        <v>14.6898669735418</v>
      </c>
      <c r="S172" s="10">
        <v>334</v>
      </c>
      <c r="T172" s="6">
        <v>15.3115926975306</v>
      </c>
      <c r="U172" s="6">
        <v>16.614836322881299</v>
      </c>
      <c r="V172" s="10">
        <v>290</v>
      </c>
      <c r="W172" s="6">
        <v>378.26973598465401</v>
      </c>
      <c r="X172" s="6">
        <v>379.07617256344997</v>
      </c>
      <c r="Y172" s="6">
        <v>-1.19760479041918</v>
      </c>
      <c r="Z172" s="6">
        <v>-16.551724137931</v>
      </c>
      <c r="AA172" s="7">
        <v>338</v>
      </c>
      <c r="AB172" s="7">
        <v>12.6676649659281</v>
      </c>
      <c r="AC172" s="7">
        <v>14.6898669735418</v>
      </c>
      <c r="AD172" s="13">
        <v>338</v>
      </c>
      <c r="AE172" s="6">
        <v>13.087655851565</v>
      </c>
      <c r="AF172" s="13">
        <v>332</v>
      </c>
      <c r="AG172" s="6">
        <v>13.974257437698601</v>
      </c>
      <c r="AH172" s="13">
        <v>287</v>
      </c>
      <c r="AI172" s="6">
        <v>369.41422571674201</v>
      </c>
      <c r="AJ172" s="6">
        <v>1.1000000000000001E-3</v>
      </c>
      <c r="AK172" s="6">
        <v>4.3E-3</v>
      </c>
      <c r="AL172" s="33">
        <f t="shared" si="13"/>
        <v>338</v>
      </c>
      <c r="AM172" s="33">
        <f t="shared" si="14"/>
        <v>12.6676649659281</v>
      </c>
      <c r="AN172" s="29">
        <f t="shared" si="15"/>
        <v>140</v>
      </c>
      <c r="AO172" s="29">
        <f t="shared" si="16"/>
        <v>1.6830000000000001</v>
      </c>
      <c r="AP172" s="29">
        <f t="shared" si="17"/>
        <v>8.2000000000000003E-2</v>
      </c>
      <c r="AQ172" s="34">
        <f t="shared" si="18"/>
        <v>0.59417706476530008</v>
      </c>
    </row>
    <row r="173" spans="1:43" x14ac:dyDescent="0.75">
      <c r="A173" s="4" t="s">
        <v>202</v>
      </c>
      <c r="B173" s="22">
        <v>800</v>
      </c>
      <c r="C173" s="22">
        <v>2.4809999999999999</v>
      </c>
      <c r="D173" s="22">
        <v>6.5000000000000002E-2</v>
      </c>
      <c r="E173" s="22">
        <v>8920</v>
      </c>
      <c r="F173" s="20">
        <v>20.242914979757099</v>
      </c>
      <c r="G173" s="22">
        <v>0.63741208289729401</v>
      </c>
      <c r="H173" s="18">
        <v>5.67E-2</v>
      </c>
      <c r="I173" s="15">
        <v>2.5645846353349001E-3</v>
      </c>
      <c r="J173" s="24">
        <v>0.62417999999999996</v>
      </c>
      <c r="K173" s="18">
        <v>0.38590000000000002</v>
      </c>
      <c r="L173" s="15">
        <v>1.4514059123828801E-2</v>
      </c>
      <c r="M173" s="18">
        <v>4.9399999999999999E-2</v>
      </c>
      <c r="N173" s="16">
        <v>1.55551495061924E-3</v>
      </c>
      <c r="O173" s="24">
        <v>0.26162999999999997</v>
      </c>
      <c r="P173" s="10">
        <v>310.89999999999998</v>
      </c>
      <c r="Q173" s="6">
        <v>9.5934304473157805</v>
      </c>
      <c r="R173" s="6">
        <v>11.7927660957869</v>
      </c>
      <c r="S173" s="10">
        <v>331.3</v>
      </c>
      <c r="T173" s="6">
        <v>10.639567485352901</v>
      </c>
      <c r="U173" s="6">
        <v>12.4108342299865</v>
      </c>
      <c r="V173" s="10">
        <v>473</v>
      </c>
      <c r="W173" s="6">
        <v>177.490116548586</v>
      </c>
      <c r="X173" s="6">
        <v>183.5889087775</v>
      </c>
      <c r="Y173" s="6">
        <v>6.1575611228493896</v>
      </c>
      <c r="Z173" s="6">
        <v>34.270613107822399</v>
      </c>
      <c r="AA173" s="7">
        <v>310.89999999999998</v>
      </c>
      <c r="AB173" s="7">
        <v>9.5934304473157805</v>
      </c>
      <c r="AC173" s="7">
        <v>11.7927660957869</v>
      </c>
      <c r="AD173" s="13">
        <v>309.2</v>
      </c>
      <c r="AE173" s="6">
        <v>9.7032235750540892</v>
      </c>
      <c r="AF173" s="13">
        <v>307.60000000000002</v>
      </c>
      <c r="AG173" s="6">
        <v>10.731721030448901</v>
      </c>
      <c r="AH173" s="13">
        <v>301</v>
      </c>
      <c r="AI173" s="6">
        <v>173.79607151035</v>
      </c>
      <c r="AJ173" s="6">
        <v>5.7999999999999996E-3</v>
      </c>
      <c r="AK173" s="6">
        <v>1.9E-3</v>
      </c>
      <c r="AL173" s="33">
        <f t="shared" si="13"/>
        <v>310.89999999999998</v>
      </c>
      <c r="AM173" s="33">
        <f t="shared" si="14"/>
        <v>9.5934304473157805</v>
      </c>
      <c r="AN173" s="29">
        <f t="shared" si="15"/>
        <v>800</v>
      </c>
      <c r="AO173" s="29">
        <f t="shared" si="16"/>
        <v>2.4809999999999999</v>
      </c>
      <c r="AP173" s="29">
        <f t="shared" si="17"/>
        <v>6.5000000000000002E-2</v>
      </c>
      <c r="AQ173" s="34">
        <f t="shared" si="18"/>
        <v>0.40306328093510685</v>
      </c>
    </row>
    <row r="174" spans="1:43" x14ac:dyDescent="0.75">
      <c r="A174" s="4" t="s">
        <v>203</v>
      </c>
      <c r="B174" s="22">
        <v>206</v>
      </c>
      <c r="C174" s="22">
        <v>2.036</v>
      </c>
      <c r="D174" s="22">
        <v>8.3000000000000004E-2</v>
      </c>
      <c r="E174" s="22">
        <v>4050</v>
      </c>
      <c r="F174" s="20">
        <v>19.7628458498024</v>
      </c>
      <c r="G174" s="22">
        <v>0.70666248310623503</v>
      </c>
      <c r="H174" s="18">
        <v>0.10199999999999999</v>
      </c>
      <c r="I174" s="15">
        <v>8.9149329286245197E-3</v>
      </c>
      <c r="J174" s="24">
        <v>3.1134999999999999E-2</v>
      </c>
      <c r="K174" s="18">
        <v>0.69299999999999995</v>
      </c>
      <c r="L174" s="15">
        <v>3.4425354391784999E-2</v>
      </c>
      <c r="M174" s="18">
        <v>5.0599999999999999E-2</v>
      </c>
      <c r="N174" s="16">
        <v>1.80931035524588E-3</v>
      </c>
      <c r="O174" s="24">
        <v>0.45143</v>
      </c>
      <c r="P174" s="10">
        <v>318</v>
      </c>
      <c r="Q174" s="6">
        <v>11.0852518772138</v>
      </c>
      <c r="R174" s="6">
        <v>13.1193918555145</v>
      </c>
      <c r="S174" s="10">
        <v>533</v>
      </c>
      <c r="T174" s="6">
        <v>20.651004372110201</v>
      </c>
      <c r="U174" s="6">
        <v>22.6869261313953</v>
      </c>
      <c r="V174" s="10">
        <v>1630</v>
      </c>
      <c r="W174" s="6">
        <v>116.71366244240799</v>
      </c>
      <c r="X174" s="6">
        <v>117.465837932014</v>
      </c>
      <c r="Y174" s="6">
        <v>40.337711069418397</v>
      </c>
      <c r="Z174" s="6">
        <v>80.490797546012303</v>
      </c>
      <c r="AA174" s="7" t="s">
        <v>35</v>
      </c>
      <c r="AB174" s="7" t="s">
        <v>35</v>
      </c>
      <c r="AC174" s="7" t="s">
        <v>35</v>
      </c>
      <c r="AD174" s="13">
        <v>299</v>
      </c>
      <c r="AE174" s="6">
        <v>11.0852518772138</v>
      </c>
      <c r="AF174" s="13">
        <v>301</v>
      </c>
      <c r="AG174" s="6">
        <v>16.023388579726699</v>
      </c>
      <c r="AH174" s="13">
        <v>318</v>
      </c>
      <c r="AI174" s="6">
        <v>91.082446172247302</v>
      </c>
      <c r="AJ174" s="6">
        <v>6.2700000000000006E-2</v>
      </c>
      <c r="AK174" s="6">
        <v>8.6E-3</v>
      </c>
      <c r="AL174" s="33" t="str">
        <f t="shared" si="13"/>
        <v>Discordant</v>
      </c>
      <c r="AM174" s="33" t="str">
        <f t="shared" si="14"/>
        <v>Discordant</v>
      </c>
      <c r="AN174" s="29">
        <f t="shared" si="15"/>
        <v>206</v>
      </c>
      <c r="AO174" s="29">
        <f t="shared" si="16"/>
        <v>2.036</v>
      </c>
      <c r="AP174" s="29">
        <f t="shared" si="17"/>
        <v>8.3000000000000004E-2</v>
      </c>
      <c r="AQ174" s="34">
        <f t="shared" si="18"/>
        <v>0.49115913555992141</v>
      </c>
    </row>
    <row r="175" spans="1:43" x14ac:dyDescent="0.75">
      <c r="A175" s="4" t="s">
        <v>204</v>
      </c>
      <c r="B175" s="22">
        <v>14.21</v>
      </c>
      <c r="C175" s="22">
        <v>1.641</v>
      </c>
      <c r="D175" s="22">
        <v>6.9000000000000006E-2</v>
      </c>
      <c r="E175" s="22">
        <v>404</v>
      </c>
      <c r="F175" s="20">
        <v>46.948356807511701</v>
      </c>
      <c r="G175" s="22">
        <v>4.3809119937017904</v>
      </c>
      <c r="H175" s="18">
        <v>0.45</v>
      </c>
      <c r="I175" s="15">
        <v>0.21820169110799201</v>
      </c>
      <c r="J175" s="24">
        <v>-0.50056</v>
      </c>
      <c r="K175" s="18">
        <v>-1.1499999999999999</v>
      </c>
      <c r="L175" s="15">
        <v>0.16974027954495599</v>
      </c>
      <c r="M175" s="18">
        <v>2.1299999999999999E-2</v>
      </c>
      <c r="N175" s="16">
        <v>1.9875759624225701E-3</v>
      </c>
      <c r="O175" s="24">
        <v>0.14491999999999999</v>
      </c>
      <c r="P175" s="10">
        <v>136</v>
      </c>
      <c r="Q175" s="6">
        <v>12.2160521218388</v>
      </c>
      <c r="R175" s="6">
        <v>12.588254160016501</v>
      </c>
      <c r="S175" s="10">
        <v>-1110</v>
      </c>
      <c r="T175" s="6">
        <v>501.817059818693</v>
      </c>
      <c r="U175" s="6">
        <v>531.76352185701001</v>
      </c>
      <c r="V175" s="10">
        <v>22000</v>
      </c>
      <c r="W175" s="6">
        <v>2871.6235887775301</v>
      </c>
      <c r="X175" s="6">
        <v>2871.6242712619201</v>
      </c>
      <c r="Y175" s="6">
        <v>112.25225225225201</v>
      </c>
      <c r="Z175" s="6">
        <v>99.381818181818204</v>
      </c>
      <c r="AA175" s="7" t="s">
        <v>35</v>
      </c>
      <c r="AB175" s="7" t="s">
        <v>35</v>
      </c>
      <c r="AC175" s="7" t="s">
        <v>35</v>
      </c>
      <c r="AD175" s="13">
        <v>211</v>
      </c>
      <c r="AE175" s="6">
        <v>15.146845527814801</v>
      </c>
      <c r="AF175" s="13">
        <v>205</v>
      </c>
      <c r="AG175" s="6">
        <v>272.792216760445</v>
      </c>
      <c r="AH175" s="13">
        <v>136</v>
      </c>
      <c r="AI175" s="6">
        <v>82.381360898740994</v>
      </c>
      <c r="AJ175" s="6">
        <v>-0.63</v>
      </c>
      <c r="AK175" s="6">
        <v>0.13</v>
      </c>
      <c r="AL175" s="33" t="str">
        <f t="shared" si="13"/>
        <v>Discordant</v>
      </c>
      <c r="AM175" s="33" t="str">
        <f t="shared" si="14"/>
        <v>Discordant</v>
      </c>
      <c r="AN175" s="29">
        <f t="shared" si="15"/>
        <v>14.21</v>
      </c>
      <c r="AO175" s="29">
        <f t="shared" si="16"/>
        <v>1.641</v>
      </c>
      <c r="AP175" s="29">
        <f t="shared" si="17"/>
        <v>6.9000000000000006E-2</v>
      </c>
      <c r="AQ175" s="34">
        <f t="shared" si="18"/>
        <v>0.60938452163315049</v>
      </c>
    </row>
    <row r="176" spans="1:43" x14ac:dyDescent="0.75">
      <c r="A176" s="4" t="s">
        <v>205</v>
      </c>
      <c r="B176" s="22">
        <v>114.8</v>
      </c>
      <c r="C176" s="22">
        <v>1.4019999999999999</v>
      </c>
      <c r="D176" s="22">
        <v>5.8000000000000003E-2</v>
      </c>
      <c r="E176" s="22">
        <v>1270</v>
      </c>
      <c r="F176" s="20">
        <v>26.385224274406301</v>
      </c>
      <c r="G176" s="22">
        <v>1.4067094380274301</v>
      </c>
      <c r="H176" s="18">
        <v>6.9000000000000006E-2</v>
      </c>
      <c r="I176" s="15">
        <v>1.5374232146305801E-2</v>
      </c>
      <c r="J176" s="24">
        <v>0.37694</v>
      </c>
      <c r="K176" s="18">
        <v>0.35299999999999998</v>
      </c>
      <c r="L176" s="15">
        <v>4.04114219621136E-2</v>
      </c>
      <c r="M176" s="18">
        <v>3.7900000000000003E-2</v>
      </c>
      <c r="N176" s="16">
        <v>2.0206115038769799E-3</v>
      </c>
      <c r="O176" s="24">
        <v>-3.2532999999999999E-2</v>
      </c>
      <c r="P176" s="10">
        <v>240</v>
      </c>
      <c r="Q176" s="6">
        <v>12.348688222365601</v>
      </c>
      <c r="R176" s="6">
        <v>13.4459039385863</v>
      </c>
      <c r="S176" s="10">
        <v>300</v>
      </c>
      <c r="T176" s="6">
        <v>29.584430947356701</v>
      </c>
      <c r="U176" s="6">
        <v>30.184163297890699</v>
      </c>
      <c r="V176" s="10">
        <v>650</v>
      </c>
      <c r="W176" s="6">
        <v>424.659040411386</v>
      </c>
      <c r="X176" s="6">
        <v>425.19254889693599</v>
      </c>
      <c r="Y176" s="6">
        <v>20</v>
      </c>
      <c r="Z176" s="6">
        <v>63.076923076923102</v>
      </c>
      <c r="AA176" s="7">
        <v>240</v>
      </c>
      <c r="AB176" s="7">
        <v>12.348688222365601</v>
      </c>
      <c r="AC176" s="7">
        <v>13.4459039385863</v>
      </c>
      <c r="AD176" s="13">
        <v>235</v>
      </c>
      <c r="AE176" s="6">
        <v>12.8664331037468</v>
      </c>
      <c r="AF176" s="13">
        <v>234</v>
      </c>
      <c r="AG176" s="6">
        <v>14.381326589675799</v>
      </c>
      <c r="AH176" s="13">
        <v>235</v>
      </c>
      <c r="AI176" s="6">
        <v>359.711624225739</v>
      </c>
      <c r="AJ176" s="6">
        <v>2.4E-2</v>
      </c>
      <c r="AK176" s="6">
        <v>1.7000000000000001E-2</v>
      </c>
      <c r="AL176" s="33">
        <f t="shared" si="13"/>
        <v>240</v>
      </c>
      <c r="AM176" s="33">
        <f t="shared" si="14"/>
        <v>12.348688222365601</v>
      </c>
      <c r="AN176" s="29">
        <f t="shared" si="15"/>
        <v>114.8</v>
      </c>
      <c r="AO176" s="29">
        <f t="shared" si="16"/>
        <v>1.4019999999999999</v>
      </c>
      <c r="AP176" s="29">
        <f t="shared" si="17"/>
        <v>5.8000000000000003E-2</v>
      </c>
      <c r="AQ176" s="34">
        <f t="shared" si="18"/>
        <v>0.71326676176890158</v>
      </c>
    </row>
    <row r="177" spans="1:43" x14ac:dyDescent="0.75">
      <c r="A177" s="4" t="s">
        <v>206</v>
      </c>
      <c r="B177" s="22">
        <v>270</v>
      </c>
      <c r="C177" s="22">
        <v>1.236</v>
      </c>
      <c r="D177" s="22">
        <v>8.8999999999999996E-2</v>
      </c>
      <c r="E177" s="22">
        <v>8130</v>
      </c>
      <c r="F177" s="20">
        <v>41.493775933610003</v>
      </c>
      <c r="G177" s="22">
        <v>2.3195450268878401</v>
      </c>
      <c r="H177" s="18">
        <v>0.33900000000000002</v>
      </c>
      <c r="I177" s="15">
        <v>2.0315828644242501E-2</v>
      </c>
      <c r="J177" s="24">
        <v>-0.1472</v>
      </c>
      <c r="K177" s="18">
        <v>1.1299999999999999</v>
      </c>
      <c r="L177" s="15">
        <v>8.8701197849859803E-2</v>
      </c>
      <c r="M177" s="18">
        <v>2.41E-2</v>
      </c>
      <c r="N177" s="16">
        <v>1.34721494706672E-3</v>
      </c>
      <c r="O177" s="24">
        <v>0.80976999999999999</v>
      </c>
      <c r="P177" s="10">
        <v>153</v>
      </c>
      <c r="Q177" s="6">
        <v>8.5014058046126806</v>
      </c>
      <c r="R177" s="6">
        <v>9.16669840044033</v>
      </c>
      <c r="S177" s="10">
        <v>758</v>
      </c>
      <c r="T177" s="6">
        <v>39.589636721408297</v>
      </c>
      <c r="U177" s="6">
        <v>41.419177544550401</v>
      </c>
      <c r="V177" s="10">
        <v>3635</v>
      </c>
      <c r="W177" s="6">
        <v>60.601276993625802</v>
      </c>
      <c r="X177" s="6">
        <v>60.648301942275303</v>
      </c>
      <c r="Y177" s="6">
        <v>79.815303430079197</v>
      </c>
      <c r="Z177" s="6">
        <v>95.790921595598306</v>
      </c>
      <c r="AA177" s="7" t="s">
        <v>35</v>
      </c>
      <c r="AB177" s="7" t="s">
        <v>35</v>
      </c>
      <c r="AC177" s="7" t="s">
        <v>35</v>
      </c>
      <c r="AD177" s="13">
        <v>94.2</v>
      </c>
      <c r="AE177" s="6">
        <v>5.9840973132714099</v>
      </c>
      <c r="AF177" s="13">
        <v>96.4</v>
      </c>
      <c r="AG177" s="6">
        <v>19.332339116958401</v>
      </c>
      <c r="AH177" s="13">
        <v>153</v>
      </c>
      <c r="AI177" s="6">
        <v>11.9972819112562</v>
      </c>
      <c r="AJ177" s="6">
        <v>0.372</v>
      </c>
      <c r="AK177" s="6">
        <v>2.8000000000000001E-2</v>
      </c>
      <c r="AL177" s="33" t="str">
        <f t="shared" si="13"/>
        <v>Discordant</v>
      </c>
      <c r="AM177" s="33" t="str">
        <f t="shared" si="14"/>
        <v>Discordant</v>
      </c>
      <c r="AN177" s="29">
        <f t="shared" si="15"/>
        <v>270</v>
      </c>
      <c r="AO177" s="29">
        <f t="shared" si="16"/>
        <v>1.236</v>
      </c>
      <c r="AP177" s="29">
        <f t="shared" si="17"/>
        <v>8.8999999999999996E-2</v>
      </c>
      <c r="AQ177" s="34">
        <f t="shared" si="18"/>
        <v>0.80906148867313921</v>
      </c>
    </row>
    <row r="178" spans="1:43" x14ac:dyDescent="0.75">
      <c r="A178" s="4" t="s">
        <v>207</v>
      </c>
      <c r="B178" s="22">
        <v>240</v>
      </c>
      <c r="C178" s="22">
        <v>2.19</v>
      </c>
      <c r="D178" s="22">
        <v>0.15</v>
      </c>
      <c r="E178" s="22">
        <v>6240</v>
      </c>
      <c r="F178" s="20">
        <v>11.363636363636401</v>
      </c>
      <c r="G178" s="22">
        <v>0.48555574630445603</v>
      </c>
      <c r="H178" s="18">
        <v>8.0100000000000005E-2</v>
      </c>
      <c r="I178" s="15">
        <v>4.83670566100073E-3</v>
      </c>
      <c r="J178" s="24">
        <v>0.62878999999999996</v>
      </c>
      <c r="K178" s="18">
        <v>0.98399999999999999</v>
      </c>
      <c r="L178" s="15">
        <v>4.5625503832834299E-2</v>
      </c>
      <c r="M178" s="18">
        <v>8.7999999999999995E-2</v>
      </c>
      <c r="N178" s="16">
        <v>3.7601436993817002E-3</v>
      </c>
      <c r="O178" s="24">
        <v>0.81703999999999999</v>
      </c>
      <c r="P178" s="10">
        <v>543</v>
      </c>
      <c r="Q178" s="6">
        <v>22.162755266611299</v>
      </c>
      <c r="R178" s="6">
        <v>25.1006474740729</v>
      </c>
      <c r="S178" s="10">
        <v>694</v>
      </c>
      <c r="T178" s="6">
        <v>23.319465491694299</v>
      </c>
      <c r="U178" s="6">
        <v>25.9486301466541</v>
      </c>
      <c r="V178" s="10">
        <v>1186</v>
      </c>
      <c r="W178" s="6">
        <v>685.69164565613301</v>
      </c>
      <c r="X178" s="6">
        <v>699.83132276008303</v>
      </c>
      <c r="Y178" s="6">
        <v>21.757925072046099</v>
      </c>
      <c r="Z178" s="6">
        <v>54.215851602023598</v>
      </c>
      <c r="AA178" s="7" t="s">
        <v>35</v>
      </c>
      <c r="AB178" s="7" t="s">
        <v>35</v>
      </c>
      <c r="AC178" s="7" t="s">
        <v>35</v>
      </c>
      <c r="AD178" s="13">
        <v>529</v>
      </c>
      <c r="AE178" s="6">
        <v>22.620847044434701</v>
      </c>
      <c r="AF178" s="13">
        <v>532</v>
      </c>
      <c r="AG178" s="6">
        <v>24.5581854137947</v>
      </c>
      <c r="AH178" s="13">
        <v>543</v>
      </c>
      <c r="AI178" s="6">
        <v>684.35869609629196</v>
      </c>
      <c r="AJ178" s="6">
        <v>2.7099999999999999E-2</v>
      </c>
      <c r="AK178" s="6">
        <v>4.8999999999999998E-3</v>
      </c>
      <c r="AL178" s="33" t="str">
        <f t="shared" si="13"/>
        <v>Discordant</v>
      </c>
      <c r="AM178" s="33" t="str">
        <f t="shared" si="14"/>
        <v>Discordant</v>
      </c>
      <c r="AN178" s="29">
        <f t="shared" si="15"/>
        <v>240</v>
      </c>
      <c r="AO178" s="29">
        <f t="shared" si="16"/>
        <v>2.19</v>
      </c>
      <c r="AP178" s="29">
        <f t="shared" si="17"/>
        <v>0.15</v>
      </c>
      <c r="AQ178" s="34">
        <f t="shared" si="18"/>
        <v>0.45662100456621008</v>
      </c>
    </row>
    <row r="179" spans="1:43" x14ac:dyDescent="0.75">
      <c r="A179" s="4" t="s">
        <v>208</v>
      </c>
      <c r="B179" s="22">
        <v>849</v>
      </c>
      <c r="C179" s="22">
        <v>1.02</v>
      </c>
      <c r="D179" s="22">
        <v>0.1</v>
      </c>
      <c r="E179" s="22">
        <v>22710</v>
      </c>
      <c r="F179" s="20">
        <v>10.3950103950104</v>
      </c>
      <c r="G179" s="22">
        <v>0.50991362505221904</v>
      </c>
      <c r="H179" s="18">
        <v>7.3300000000000004E-2</v>
      </c>
      <c r="I179" s="15">
        <v>2.5503045568108802E-3</v>
      </c>
      <c r="J179" s="24">
        <v>0.55217000000000005</v>
      </c>
      <c r="K179" s="18">
        <v>0.96199999999999997</v>
      </c>
      <c r="L179" s="15">
        <v>4.58676563604462E-2</v>
      </c>
      <c r="M179" s="18">
        <v>9.6199999999999994E-2</v>
      </c>
      <c r="N179" s="16">
        <v>4.7189650482282602E-3</v>
      </c>
      <c r="O179" s="24">
        <v>0.70286000000000004</v>
      </c>
      <c r="P179" s="10">
        <v>591</v>
      </c>
      <c r="Q179" s="6">
        <v>27.7267031203939</v>
      </c>
      <c r="R179" s="6">
        <v>30.5325189228023</v>
      </c>
      <c r="S179" s="10">
        <v>682</v>
      </c>
      <c r="T179" s="6">
        <v>23.9906097280751</v>
      </c>
      <c r="U179" s="6">
        <v>26.4980741961996</v>
      </c>
      <c r="V179" s="10">
        <v>1003</v>
      </c>
      <c r="W179" s="6">
        <v>105.063983993398</v>
      </c>
      <c r="X179" s="6">
        <v>115.92891021961699</v>
      </c>
      <c r="Y179" s="6">
        <v>13.343108504398799</v>
      </c>
      <c r="Z179" s="6">
        <v>41.0767696909272</v>
      </c>
      <c r="AA179" s="7">
        <v>591</v>
      </c>
      <c r="AB179" s="7">
        <v>27.7267031203939</v>
      </c>
      <c r="AC179" s="7">
        <v>30.5325189228023</v>
      </c>
      <c r="AD179" s="13">
        <v>582</v>
      </c>
      <c r="AE179" s="6">
        <v>28.226672951774901</v>
      </c>
      <c r="AF179" s="13">
        <v>581</v>
      </c>
      <c r="AG179" s="6">
        <v>28.054239521412999</v>
      </c>
      <c r="AH179" s="13">
        <v>578</v>
      </c>
      <c r="AI179" s="6">
        <v>89.879434425039193</v>
      </c>
      <c r="AJ179" s="6">
        <v>1.7600000000000001E-2</v>
      </c>
      <c r="AK179" s="6">
        <v>4.8999999999999998E-3</v>
      </c>
      <c r="AL179" s="33">
        <f t="shared" si="13"/>
        <v>591</v>
      </c>
      <c r="AM179" s="33">
        <f t="shared" si="14"/>
        <v>27.7267031203939</v>
      </c>
      <c r="AN179" s="29">
        <f t="shared" si="15"/>
        <v>849</v>
      </c>
      <c r="AO179" s="29">
        <f t="shared" si="16"/>
        <v>1.02</v>
      </c>
      <c r="AP179" s="29">
        <f t="shared" si="17"/>
        <v>0.1</v>
      </c>
      <c r="AQ179" s="34">
        <f t="shared" si="18"/>
        <v>0.98039215686274506</v>
      </c>
    </row>
    <row r="180" spans="1:43" x14ac:dyDescent="0.75">
      <c r="A180" s="4" t="s">
        <v>209</v>
      </c>
      <c r="B180" s="22">
        <v>552</v>
      </c>
      <c r="C180" s="22">
        <v>2.54</v>
      </c>
      <c r="D180" s="22">
        <v>0.17</v>
      </c>
      <c r="E180" s="22">
        <v>7770</v>
      </c>
      <c r="F180" s="20">
        <v>19.267822736030801</v>
      </c>
      <c r="G180" s="22">
        <v>0.92697298380385396</v>
      </c>
      <c r="H180" s="18">
        <v>6.8099999999999994E-2</v>
      </c>
      <c r="I180" s="15">
        <v>3.5741293489679501E-3</v>
      </c>
      <c r="J180" s="24">
        <v>0.60582000000000003</v>
      </c>
      <c r="K180" s="18">
        <v>0.48299999999999998</v>
      </c>
      <c r="L180" s="15">
        <v>2.23746960873214E-2</v>
      </c>
      <c r="M180" s="18">
        <v>5.1900000000000002E-2</v>
      </c>
      <c r="N180" s="16">
        <v>2.4969036989039E-3</v>
      </c>
      <c r="O180" s="24">
        <v>0.77717999999999998</v>
      </c>
      <c r="P180" s="10">
        <v>326</v>
      </c>
      <c r="Q180" s="6">
        <v>15.191909897303701</v>
      </c>
      <c r="R180" s="6">
        <v>16.806671343963998</v>
      </c>
      <c r="S180" s="10">
        <v>399</v>
      </c>
      <c r="T180" s="6">
        <v>15.548861576736501</v>
      </c>
      <c r="U180" s="6">
        <v>17.251826508686399</v>
      </c>
      <c r="V180" s="10">
        <v>855</v>
      </c>
      <c r="W180" s="6">
        <v>342.98583934419798</v>
      </c>
      <c r="X180" s="6">
        <v>352.71607917831602</v>
      </c>
      <c r="Y180" s="6">
        <v>18.295739348370901</v>
      </c>
      <c r="Z180" s="6">
        <v>61.871345029239798</v>
      </c>
      <c r="AA180" s="7">
        <v>326</v>
      </c>
      <c r="AB180" s="7">
        <v>15.191909897303701</v>
      </c>
      <c r="AC180" s="7">
        <v>16.806671343963998</v>
      </c>
      <c r="AD180" s="13">
        <v>320</v>
      </c>
      <c r="AE180" s="6">
        <v>15.6871643813595</v>
      </c>
      <c r="AF180" s="13">
        <v>321</v>
      </c>
      <c r="AG180" s="6">
        <v>17.276084519720101</v>
      </c>
      <c r="AH180" s="13">
        <v>325</v>
      </c>
      <c r="AI180" s="6">
        <v>339.254419264722</v>
      </c>
      <c r="AJ180" s="6">
        <v>1.9300000000000001E-2</v>
      </c>
      <c r="AK180" s="6">
        <v>3.8E-3</v>
      </c>
      <c r="AL180" s="33">
        <f t="shared" si="13"/>
        <v>326</v>
      </c>
      <c r="AM180" s="33">
        <f t="shared" si="14"/>
        <v>15.191909897303701</v>
      </c>
      <c r="AN180" s="29">
        <f t="shared" si="15"/>
        <v>552</v>
      </c>
      <c r="AO180" s="29">
        <f t="shared" si="16"/>
        <v>2.54</v>
      </c>
      <c r="AP180" s="29">
        <f t="shared" si="17"/>
        <v>0.17</v>
      </c>
      <c r="AQ180" s="34">
        <f t="shared" si="18"/>
        <v>0.39370078740157477</v>
      </c>
    </row>
    <row r="181" spans="1:43" x14ac:dyDescent="0.75">
      <c r="A181" s="4" t="s">
        <v>210</v>
      </c>
      <c r="B181" s="22">
        <v>113.8</v>
      </c>
      <c r="C181" s="22">
        <v>1.74</v>
      </c>
      <c r="D181" s="22">
        <v>0.15</v>
      </c>
      <c r="E181" s="22">
        <v>528</v>
      </c>
      <c r="F181" s="20">
        <v>59.880239520958099</v>
      </c>
      <c r="G181" s="22">
        <v>3.31611221256777</v>
      </c>
      <c r="H181" s="18">
        <v>7.9000000000000001E-2</v>
      </c>
      <c r="I181" s="15">
        <v>3.1229897571113299E-2</v>
      </c>
      <c r="J181" s="24">
        <v>0.14129</v>
      </c>
      <c r="K181" s="18">
        <v>0.17899999999999999</v>
      </c>
      <c r="L181" s="15">
        <v>2.1105620696866501E-2</v>
      </c>
      <c r="M181" s="18">
        <v>1.67E-2</v>
      </c>
      <c r="N181" s="16">
        <v>9.2483053496302599E-4</v>
      </c>
      <c r="O181" s="24">
        <v>0.20057</v>
      </c>
      <c r="P181" s="10">
        <v>106.6</v>
      </c>
      <c r="Q181" s="6">
        <v>5.7892740105490397</v>
      </c>
      <c r="R181" s="6">
        <v>6.2643709042552604</v>
      </c>
      <c r="S181" s="10">
        <v>164</v>
      </c>
      <c r="T181" s="6">
        <v>18.514998122507201</v>
      </c>
      <c r="U181" s="6">
        <v>18.839941071656899</v>
      </c>
      <c r="V181" s="10">
        <v>1070</v>
      </c>
      <c r="W181" s="6">
        <v>241.96364427642499</v>
      </c>
      <c r="X181" s="6">
        <v>241.99214397578501</v>
      </c>
      <c r="Y181" s="6">
        <v>35</v>
      </c>
      <c r="Z181" s="6">
        <v>90.037383177570106</v>
      </c>
      <c r="AA181" s="7" t="s">
        <v>35</v>
      </c>
      <c r="AB181" s="7" t="s">
        <v>35</v>
      </c>
      <c r="AC181" s="7" t="s">
        <v>35</v>
      </c>
      <c r="AD181" s="13">
        <v>102.6</v>
      </c>
      <c r="AE181" s="6">
        <v>5.9465993281217902</v>
      </c>
      <c r="AF181" s="13">
        <v>102.6</v>
      </c>
      <c r="AG181" s="6">
        <v>7.4874164754236299</v>
      </c>
      <c r="AH181" s="13">
        <v>107.5</v>
      </c>
      <c r="AI181" s="6">
        <v>124.30883183236899</v>
      </c>
      <c r="AJ181" s="6">
        <v>0.04</v>
      </c>
      <c r="AK181" s="6">
        <v>1.9E-2</v>
      </c>
      <c r="AL181" s="33" t="str">
        <f t="shared" si="13"/>
        <v>Discordant</v>
      </c>
      <c r="AM181" s="33" t="str">
        <f t="shared" si="14"/>
        <v>Discordant</v>
      </c>
      <c r="AN181" s="29">
        <f t="shared" si="15"/>
        <v>113.8</v>
      </c>
      <c r="AO181" s="29">
        <f t="shared" si="16"/>
        <v>1.74</v>
      </c>
      <c r="AP181" s="29">
        <f t="shared" si="17"/>
        <v>0.15</v>
      </c>
      <c r="AQ181" s="34">
        <f t="shared" si="18"/>
        <v>0.57471264367816088</v>
      </c>
    </row>
    <row r="182" spans="1:43" x14ac:dyDescent="0.75">
      <c r="A182" s="4" t="s">
        <v>211</v>
      </c>
      <c r="B182" s="22">
        <v>415</v>
      </c>
      <c r="C182" s="22">
        <v>5.52</v>
      </c>
      <c r="D182" s="22">
        <v>0.21</v>
      </c>
      <c r="E182" s="22">
        <v>7140</v>
      </c>
      <c r="F182" s="20">
        <v>13.3155792276964</v>
      </c>
      <c r="G182" s="22">
        <v>0.44694582815428002</v>
      </c>
      <c r="H182" s="18">
        <v>0.06</v>
      </c>
      <c r="I182" s="15">
        <v>3.10406650268617E-3</v>
      </c>
      <c r="J182" s="24">
        <v>0.32554</v>
      </c>
      <c r="K182" s="18">
        <v>0.621</v>
      </c>
      <c r="L182" s="15">
        <v>2.4932112325272201E-2</v>
      </c>
      <c r="M182" s="18">
        <v>7.51E-2</v>
      </c>
      <c r="N182" s="16">
        <v>2.5207789402484199E-3</v>
      </c>
      <c r="O182" s="24">
        <v>0.72228000000000003</v>
      </c>
      <c r="P182" s="10">
        <v>467</v>
      </c>
      <c r="Q182" s="6">
        <v>15.0528657504746</v>
      </c>
      <c r="R182" s="6">
        <v>18.170281128097098</v>
      </c>
      <c r="S182" s="10">
        <v>490</v>
      </c>
      <c r="T182" s="6">
        <v>15.461912728592999</v>
      </c>
      <c r="U182" s="6">
        <v>17.7863854288649</v>
      </c>
      <c r="V182" s="10">
        <v>596</v>
      </c>
      <c r="W182" s="6">
        <v>145.324567898738</v>
      </c>
      <c r="X182" s="6">
        <v>148.86700963610599</v>
      </c>
      <c r="Y182" s="6">
        <v>4.6938775510204103</v>
      </c>
      <c r="Z182" s="6">
        <v>21.644295302013401</v>
      </c>
      <c r="AA182" s="7">
        <v>467</v>
      </c>
      <c r="AB182" s="7">
        <v>15.0528657504746</v>
      </c>
      <c r="AC182" s="7">
        <v>18.170281128097098</v>
      </c>
      <c r="AD182" s="13">
        <v>464</v>
      </c>
      <c r="AE182" s="6">
        <v>15.3837501052836</v>
      </c>
      <c r="AF182" s="13">
        <v>462</v>
      </c>
      <c r="AG182" s="6">
        <v>15.760575662919999</v>
      </c>
      <c r="AH182" s="13">
        <v>452</v>
      </c>
      <c r="AI182" s="6">
        <v>142.458860850966</v>
      </c>
      <c r="AJ182" s="6">
        <v>5.1000000000000004E-3</v>
      </c>
      <c r="AK182" s="6">
        <v>1.6999999999999999E-3</v>
      </c>
      <c r="AL182" s="33">
        <f t="shared" si="13"/>
        <v>467</v>
      </c>
      <c r="AM182" s="33">
        <f t="shared" si="14"/>
        <v>15.0528657504746</v>
      </c>
      <c r="AN182" s="29">
        <f t="shared" si="15"/>
        <v>415</v>
      </c>
      <c r="AO182" s="29">
        <f t="shared" si="16"/>
        <v>5.52</v>
      </c>
      <c r="AP182" s="29">
        <f t="shared" si="17"/>
        <v>0.21</v>
      </c>
      <c r="AQ182" s="34">
        <f t="shared" si="18"/>
        <v>0.1811594202898551</v>
      </c>
    </row>
    <row r="183" spans="1:43" x14ac:dyDescent="0.75">
      <c r="A183" s="4" t="s">
        <v>212</v>
      </c>
      <c r="B183" s="22">
        <v>136.5</v>
      </c>
      <c r="C183" s="22">
        <v>1.1579999999999999</v>
      </c>
      <c r="D183" s="22">
        <v>4.5999999999999999E-2</v>
      </c>
      <c r="E183" s="22">
        <v>1310</v>
      </c>
      <c r="F183" s="20">
        <v>25.974025974025999</v>
      </c>
      <c r="G183" s="22">
        <v>0.96235782923380297</v>
      </c>
      <c r="H183" s="18">
        <v>6.4799999999999996E-2</v>
      </c>
      <c r="I183" s="15">
        <v>1.2743925005586999E-2</v>
      </c>
      <c r="J183" s="24">
        <v>-0.33962999999999999</v>
      </c>
      <c r="K183" s="18">
        <v>0.34699999999999998</v>
      </c>
      <c r="L183" s="15">
        <v>2.8934028841486902E-2</v>
      </c>
      <c r="M183" s="18">
        <v>3.85E-2</v>
      </c>
      <c r="N183" s="16">
        <v>1.4264548923817999E-3</v>
      </c>
      <c r="O183" s="24">
        <v>0.50577000000000005</v>
      </c>
      <c r="P183" s="10">
        <v>243.2</v>
      </c>
      <c r="Q183" s="6">
        <v>8.9291299046680308</v>
      </c>
      <c r="R183" s="6">
        <v>10.435567132892301</v>
      </c>
      <c r="S183" s="10">
        <v>310</v>
      </c>
      <c r="T183" s="6">
        <v>24.9484788791905</v>
      </c>
      <c r="U183" s="6">
        <v>25.6392831141379</v>
      </c>
      <c r="V183" s="10">
        <v>740</v>
      </c>
      <c r="W183" s="6">
        <v>573.23649623117205</v>
      </c>
      <c r="X183" s="6">
        <v>574.22730571281102</v>
      </c>
      <c r="Y183" s="6">
        <v>21.548387096774199</v>
      </c>
      <c r="Z183" s="6">
        <v>67.135135135135101</v>
      </c>
      <c r="AA183" s="7" t="s">
        <v>35</v>
      </c>
      <c r="AB183" s="7" t="s">
        <v>35</v>
      </c>
      <c r="AC183" s="7" t="s">
        <v>35</v>
      </c>
      <c r="AD183" s="13">
        <v>237.9</v>
      </c>
      <c r="AE183" s="6">
        <v>8.7337913218966303</v>
      </c>
      <c r="AF183" s="13">
        <v>237.6</v>
      </c>
      <c r="AG183" s="6">
        <v>10.709935965514299</v>
      </c>
      <c r="AH183" s="13">
        <v>240</v>
      </c>
      <c r="AI183" s="6">
        <v>555.81599258332903</v>
      </c>
      <c r="AJ183" s="6">
        <v>1.7899999999999999E-2</v>
      </c>
      <c r="AK183" s="6">
        <v>8.3999999999999995E-3</v>
      </c>
      <c r="AL183" s="33" t="str">
        <f t="shared" si="13"/>
        <v>Discordant</v>
      </c>
      <c r="AM183" s="33" t="str">
        <f t="shared" si="14"/>
        <v>Discordant</v>
      </c>
      <c r="AN183" s="29">
        <f t="shared" si="15"/>
        <v>136.5</v>
      </c>
      <c r="AO183" s="29">
        <f t="shared" si="16"/>
        <v>1.1579999999999999</v>
      </c>
      <c r="AP183" s="29">
        <f t="shared" si="17"/>
        <v>4.5999999999999999E-2</v>
      </c>
      <c r="AQ183" s="34">
        <f t="shared" si="18"/>
        <v>0.86355785837651133</v>
      </c>
    </row>
    <row r="184" spans="1:43" x14ac:dyDescent="0.75">
      <c r="A184" s="4" t="s">
        <v>213</v>
      </c>
      <c r="B184" s="22">
        <v>107.5</v>
      </c>
      <c r="C184" s="22">
        <v>5.37</v>
      </c>
      <c r="D184" s="22">
        <v>0.32</v>
      </c>
      <c r="E184" s="22">
        <v>2250</v>
      </c>
      <c r="F184" s="20">
        <v>18.181818181818201</v>
      </c>
      <c r="G184" s="22">
        <v>0.75085827993482301</v>
      </c>
      <c r="H184" s="18">
        <v>9.8000000000000004E-2</v>
      </c>
      <c r="I184" s="15">
        <v>1.43708285073184E-2</v>
      </c>
      <c r="J184" s="24">
        <v>-0.46261000000000002</v>
      </c>
      <c r="K184" s="18">
        <v>0.75</v>
      </c>
      <c r="L184" s="15">
        <v>7.2127404639290807E-2</v>
      </c>
      <c r="M184" s="18">
        <v>5.5E-2</v>
      </c>
      <c r="N184" s="16">
        <v>2.2713462968028402E-3</v>
      </c>
      <c r="O184" s="24">
        <v>0.66086999999999996</v>
      </c>
      <c r="P184" s="10">
        <v>345</v>
      </c>
      <c r="Q184" s="6">
        <v>14.1029001441027</v>
      </c>
      <c r="R184" s="6">
        <v>16.018059617510598</v>
      </c>
      <c r="S184" s="10">
        <v>576</v>
      </c>
      <c r="T184" s="6">
        <v>45.383649231736101</v>
      </c>
      <c r="U184" s="6">
        <v>46.437023388818403</v>
      </c>
      <c r="V184" s="10">
        <v>1550</v>
      </c>
      <c r="W184" s="6">
        <v>231.34765737586</v>
      </c>
      <c r="X184" s="6">
        <v>231.97098352828999</v>
      </c>
      <c r="Y184" s="6">
        <v>40.1041666666667</v>
      </c>
      <c r="Z184" s="6">
        <v>77.741935483871003</v>
      </c>
      <c r="AA184" s="7" t="s">
        <v>35</v>
      </c>
      <c r="AB184" s="7" t="s">
        <v>35</v>
      </c>
      <c r="AC184" s="7" t="s">
        <v>35</v>
      </c>
      <c r="AD184" s="13">
        <v>318</v>
      </c>
      <c r="AE184" s="6">
        <v>12.4149825805166</v>
      </c>
      <c r="AF184" s="13">
        <v>321</v>
      </c>
      <c r="AG184" s="6">
        <v>17.175931345614501</v>
      </c>
      <c r="AH184" s="13">
        <v>345</v>
      </c>
      <c r="AI184" s="6">
        <v>184.11364852530099</v>
      </c>
      <c r="AJ184" s="6">
        <v>6.3E-2</v>
      </c>
      <c r="AK184" s="6">
        <v>0.02</v>
      </c>
      <c r="AL184" s="33" t="str">
        <f t="shared" si="13"/>
        <v>Discordant</v>
      </c>
      <c r="AM184" s="33" t="str">
        <f t="shared" si="14"/>
        <v>Discordant</v>
      </c>
      <c r="AN184" s="29">
        <f t="shared" si="15"/>
        <v>107.5</v>
      </c>
      <c r="AO184" s="29">
        <f t="shared" si="16"/>
        <v>5.37</v>
      </c>
      <c r="AP184" s="29">
        <f t="shared" si="17"/>
        <v>0.32</v>
      </c>
      <c r="AQ184" s="34">
        <f t="shared" si="18"/>
        <v>0.18621973929236499</v>
      </c>
    </row>
    <row r="185" spans="1:43" x14ac:dyDescent="0.75">
      <c r="A185" s="4" t="s">
        <v>214</v>
      </c>
      <c r="B185" s="22">
        <v>51</v>
      </c>
      <c r="C185" s="22">
        <v>1.0489999999999999</v>
      </c>
      <c r="D185" s="22">
        <v>5.2999999999999999E-2</v>
      </c>
      <c r="E185" s="22">
        <v>1230</v>
      </c>
      <c r="F185" s="20">
        <v>25.062656641604001</v>
      </c>
      <c r="G185" s="22">
        <v>1.2253548500129201</v>
      </c>
      <c r="H185" s="18">
        <v>0.152</v>
      </c>
      <c r="I185" s="15">
        <v>3.1494624841341599E-2</v>
      </c>
      <c r="J185" s="24">
        <v>-0.44157999999999997</v>
      </c>
      <c r="K185" s="18">
        <v>0.86</v>
      </c>
      <c r="L185" s="15">
        <v>7.9228845757085095E-2</v>
      </c>
      <c r="M185" s="18">
        <v>3.9899999999999998E-2</v>
      </c>
      <c r="N185" s="16">
        <v>1.95077717476907E-3</v>
      </c>
      <c r="O185" s="24">
        <v>0.71140999999999999</v>
      </c>
      <c r="P185" s="10">
        <v>252</v>
      </c>
      <c r="Q185" s="6">
        <v>12.034623222734799</v>
      </c>
      <c r="R185" s="6">
        <v>13.2695027300056</v>
      </c>
      <c r="S185" s="10">
        <v>615</v>
      </c>
      <c r="T185" s="6">
        <v>45.800676464825997</v>
      </c>
      <c r="U185" s="6">
        <v>47.013598641817303</v>
      </c>
      <c r="V185" s="10">
        <v>2360</v>
      </c>
      <c r="W185" s="6">
        <v>142.74998301853901</v>
      </c>
      <c r="X185" s="6">
        <v>142.876490374291</v>
      </c>
      <c r="Y185" s="6">
        <v>59.024390243902403</v>
      </c>
      <c r="Z185" s="6">
        <v>89.322033898305094</v>
      </c>
      <c r="AA185" s="7" t="s">
        <v>35</v>
      </c>
      <c r="AB185" s="7" t="s">
        <v>35</v>
      </c>
      <c r="AC185" s="7" t="s">
        <v>35</v>
      </c>
      <c r="AD185" s="13">
        <v>219</v>
      </c>
      <c r="AE185" s="6">
        <v>10.600997882897</v>
      </c>
      <c r="AF185" s="13">
        <v>222</v>
      </c>
      <c r="AG185" s="6">
        <v>18.2493551841062</v>
      </c>
      <c r="AH185" s="13">
        <v>252</v>
      </c>
      <c r="AI185" s="6">
        <v>104.519116202698</v>
      </c>
      <c r="AJ185" s="6">
        <v>0.129</v>
      </c>
      <c r="AK185" s="6">
        <v>2.1000000000000001E-2</v>
      </c>
      <c r="AL185" s="33" t="str">
        <f t="shared" si="13"/>
        <v>Discordant</v>
      </c>
      <c r="AM185" s="33" t="str">
        <f t="shared" si="14"/>
        <v>Discordant</v>
      </c>
      <c r="AN185" s="29">
        <f t="shared" si="15"/>
        <v>51</v>
      </c>
      <c r="AO185" s="29">
        <f t="shared" si="16"/>
        <v>1.0489999999999999</v>
      </c>
      <c r="AP185" s="29">
        <f t="shared" si="17"/>
        <v>5.2999999999999999E-2</v>
      </c>
      <c r="AQ185" s="34">
        <f t="shared" si="18"/>
        <v>0.95328884652049573</v>
      </c>
    </row>
    <row r="186" spans="1:43" x14ac:dyDescent="0.75">
      <c r="A186" s="4" t="s">
        <v>215</v>
      </c>
      <c r="B186" s="22">
        <v>698</v>
      </c>
      <c r="C186" s="22">
        <v>1.85</v>
      </c>
      <c r="D186" s="22">
        <v>0.15</v>
      </c>
      <c r="E186" s="22">
        <v>9810</v>
      </c>
      <c r="F186" s="20">
        <v>21.978021978021999</v>
      </c>
      <c r="G186" s="22">
        <v>0.83890977361604802</v>
      </c>
      <c r="H186" s="18">
        <v>8.2600000000000007E-2</v>
      </c>
      <c r="I186" s="15">
        <v>4.1071579665702502E-3</v>
      </c>
      <c r="J186" s="24">
        <v>0.84719999999999995</v>
      </c>
      <c r="K186" s="18">
        <v>0.51700000000000002</v>
      </c>
      <c r="L186" s="15">
        <v>1.9522833426528899E-2</v>
      </c>
      <c r="M186" s="18">
        <v>4.5499999999999999E-2</v>
      </c>
      <c r="N186" s="16">
        <v>1.7367529588286201E-3</v>
      </c>
      <c r="O186" s="24">
        <v>3.0415999999999999E-2</v>
      </c>
      <c r="P186" s="10">
        <v>286</v>
      </c>
      <c r="Q186" s="6">
        <v>10.825598924936701</v>
      </c>
      <c r="R186" s="6">
        <v>12.545667501783599</v>
      </c>
      <c r="S186" s="10">
        <v>423</v>
      </c>
      <c r="T186" s="6">
        <v>12.9925736110171</v>
      </c>
      <c r="U186" s="6">
        <v>15.164750759242301</v>
      </c>
      <c r="V186" s="10">
        <v>1239</v>
      </c>
      <c r="W186" s="6">
        <v>82.389618163416998</v>
      </c>
      <c r="X186" s="6">
        <v>84.057406031635907</v>
      </c>
      <c r="Y186" s="6">
        <v>32.387706855791997</v>
      </c>
      <c r="Z186" s="6">
        <v>76.916868442292198</v>
      </c>
      <c r="AA186" s="7" t="s">
        <v>35</v>
      </c>
      <c r="AB186" s="7" t="s">
        <v>35</v>
      </c>
      <c r="AC186" s="7" t="s">
        <v>35</v>
      </c>
      <c r="AD186" s="13">
        <v>276</v>
      </c>
      <c r="AE186" s="6">
        <v>11.248048367765399</v>
      </c>
      <c r="AF186" s="13">
        <v>277</v>
      </c>
      <c r="AG186" s="6">
        <v>14.4820164009608</v>
      </c>
      <c r="AH186" s="13">
        <v>286</v>
      </c>
      <c r="AI186" s="6">
        <v>57.725247345625498</v>
      </c>
      <c r="AJ186" s="6">
        <v>3.9100000000000003E-2</v>
      </c>
      <c r="AK186" s="6">
        <v>5.5999999999999999E-3</v>
      </c>
      <c r="AL186" s="33" t="str">
        <f t="shared" si="13"/>
        <v>Discordant</v>
      </c>
      <c r="AM186" s="33" t="str">
        <f t="shared" si="14"/>
        <v>Discordant</v>
      </c>
      <c r="AN186" s="29">
        <f t="shared" si="15"/>
        <v>698</v>
      </c>
      <c r="AO186" s="29">
        <f t="shared" si="16"/>
        <v>1.85</v>
      </c>
      <c r="AP186" s="29">
        <f t="shared" si="17"/>
        <v>0.15</v>
      </c>
      <c r="AQ186" s="34">
        <f t="shared" si="18"/>
        <v>0.54054054054054046</v>
      </c>
    </row>
    <row r="187" spans="1:43" x14ac:dyDescent="0.75">
      <c r="A187" s="4" t="s">
        <v>216</v>
      </c>
      <c r="B187" s="22">
        <v>1257</v>
      </c>
      <c r="C187" s="22">
        <v>45.3</v>
      </c>
      <c r="D187" s="22">
        <v>2.9</v>
      </c>
      <c r="E187" s="22">
        <v>19200</v>
      </c>
      <c r="F187" s="20">
        <v>19.120458891013399</v>
      </c>
      <c r="G187" s="22">
        <v>0.70305674795712703</v>
      </c>
      <c r="H187" s="18">
        <v>6.9800000000000001E-2</v>
      </c>
      <c r="I187" s="15">
        <v>4.0012355256758298E-3</v>
      </c>
      <c r="J187" s="24">
        <v>0.58674999999999999</v>
      </c>
      <c r="K187" s="18">
        <v>0.497</v>
      </c>
      <c r="L187" s="15">
        <v>2.5264323165285801E-2</v>
      </c>
      <c r="M187" s="18">
        <v>5.2299999999999999E-2</v>
      </c>
      <c r="N187" s="16">
        <v>1.92306409211965E-3</v>
      </c>
      <c r="O187" s="24">
        <v>-7.0536000000000001E-2</v>
      </c>
      <c r="P187" s="10">
        <v>328</v>
      </c>
      <c r="Q187" s="6">
        <v>11.6835656793744</v>
      </c>
      <c r="R187" s="6">
        <v>13.7453783329667</v>
      </c>
      <c r="S187" s="10">
        <v>408</v>
      </c>
      <c r="T187" s="6">
        <v>16.982587736687002</v>
      </c>
      <c r="U187" s="6">
        <v>18.613187664444698</v>
      </c>
      <c r="V187" s="10">
        <v>870</v>
      </c>
      <c r="W187" s="6">
        <v>158.00830775692401</v>
      </c>
      <c r="X187" s="6">
        <v>170.17695382261999</v>
      </c>
      <c r="Y187" s="6">
        <v>19.6078431372549</v>
      </c>
      <c r="Z187" s="6">
        <v>62.298850574712603</v>
      </c>
      <c r="AA187" s="7">
        <v>328</v>
      </c>
      <c r="AB187" s="7">
        <v>11.6835656793744</v>
      </c>
      <c r="AC187" s="7">
        <v>13.7453783329667</v>
      </c>
      <c r="AD187" s="13">
        <v>322</v>
      </c>
      <c r="AE187" s="6">
        <v>12.486060506991601</v>
      </c>
      <c r="AF187" s="13">
        <v>323</v>
      </c>
      <c r="AG187" s="6">
        <v>14.5710770444148</v>
      </c>
      <c r="AH187" s="13">
        <v>328</v>
      </c>
      <c r="AI187" s="6">
        <v>128.948971768707</v>
      </c>
      <c r="AJ187" s="6">
        <v>2.1499999999999998E-2</v>
      </c>
      <c r="AK187" s="6">
        <v>8.0000000000000002E-3</v>
      </c>
      <c r="AL187" s="33">
        <f t="shared" si="13"/>
        <v>328</v>
      </c>
      <c r="AM187" s="33">
        <f t="shared" si="14"/>
        <v>11.6835656793744</v>
      </c>
      <c r="AN187" s="29">
        <f t="shared" si="15"/>
        <v>1257</v>
      </c>
      <c r="AO187" s="29">
        <f t="shared" si="16"/>
        <v>45.3</v>
      </c>
      <c r="AP187" s="29">
        <f t="shared" si="17"/>
        <v>2.9</v>
      </c>
      <c r="AQ187" s="34">
        <f t="shared" si="18"/>
        <v>2.2075055187637971E-2</v>
      </c>
    </row>
    <row r="188" spans="1:43" x14ac:dyDescent="0.75">
      <c r="A188" s="4" t="s">
        <v>217</v>
      </c>
      <c r="B188" s="22">
        <v>385</v>
      </c>
      <c r="C188" s="22">
        <v>3.59</v>
      </c>
      <c r="D188" s="22">
        <v>0.19</v>
      </c>
      <c r="E188" s="22">
        <v>6750</v>
      </c>
      <c r="F188" s="20">
        <v>15.8478605388273</v>
      </c>
      <c r="G188" s="22">
        <v>0.56253756801220201</v>
      </c>
      <c r="H188" s="18">
        <v>7.17E-2</v>
      </c>
      <c r="I188" s="15">
        <v>4.0739359258094099E-3</v>
      </c>
      <c r="J188" s="24">
        <v>0.52090000000000003</v>
      </c>
      <c r="K188" s="18">
        <v>0.621</v>
      </c>
      <c r="L188" s="15">
        <v>2.4638653067893E-2</v>
      </c>
      <c r="M188" s="18">
        <v>6.3100000000000003E-2</v>
      </c>
      <c r="N188" s="16">
        <v>2.2398052061730601E-3</v>
      </c>
      <c r="O188" s="24">
        <v>0.24504999999999999</v>
      </c>
      <c r="P188" s="10">
        <v>395</v>
      </c>
      <c r="Q188" s="6">
        <v>13.458044636811</v>
      </c>
      <c r="R188" s="6">
        <v>15.996725630855099</v>
      </c>
      <c r="S188" s="10">
        <v>490</v>
      </c>
      <c r="T188" s="6">
        <v>15.461912728592999</v>
      </c>
      <c r="U188" s="6">
        <v>17.7863854288649</v>
      </c>
      <c r="V188" s="10">
        <v>964</v>
      </c>
      <c r="W188" s="6">
        <v>1057.3406533247701</v>
      </c>
      <c r="X188" s="6">
        <v>1082.00903743614</v>
      </c>
      <c r="Y188" s="6">
        <v>19.387755102040799</v>
      </c>
      <c r="Z188" s="6">
        <v>59.024896265560201</v>
      </c>
      <c r="AA188" s="7">
        <v>395</v>
      </c>
      <c r="AB188" s="7">
        <v>13.458044636811</v>
      </c>
      <c r="AC188" s="7">
        <v>15.996725630855099</v>
      </c>
      <c r="AD188" s="13">
        <v>387</v>
      </c>
      <c r="AE188" s="6">
        <v>13.8271459617087</v>
      </c>
      <c r="AF188" s="13">
        <v>388</v>
      </c>
      <c r="AG188" s="6">
        <v>16.076900983293498</v>
      </c>
      <c r="AH188" s="13">
        <v>395</v>
      </c>
      <c r="AI188" s="6">
        <v>1056.2968153759</v>
      </c>
      <c r="AJ188" s="6">
        <v>2.18E-2</v>
      </c>
      <c r="AK188" s="6">
        <v>3.7000000000000002E-3</v>
      </c>
      <c r="AL188" s="33">
        <f t="shared" si="13"/>
        <v>395</v>
      </c>
      <c r="AM188" s="33">
        <f t="shared" si="14"/>
        <v>13.458044636811</v>
      </c>
      <c r="AN188" s="29">
        <f t="shared" si="15"/>
        <v>385</v>
      </c>
      <c r="AO188" s="29">
        <f t="shared" si="16"/>
        <v>3.59</v>
      </c>
      <c r="AP188" s="29">
        <f t="shared" si="17"/>
        <v>0.19</v>
      </c>
      <c r="AQ188" s="34">
        <f t="shared" si="18"/>
        <v>0.2785515320334262</v>
      </c>
    </row>
    <row r="189" spans="1:43" x14ac:dyDescent="0.75">
      <c r="A189" s="4" t="s">
        <v>218</v>
      </c>
      <c r="B189" s="22">
        <v>177.5</v>
      </c>
      <c r="C189" s="22">
        <v>1.5149999999999999</v>
      </c>
      <c r="D189" s="22">
        <v>4.8000000000000001E-2</v>
      </c>
      <c r="E189" s="22">
        <v>3430</v>
      </c>
      <c r="F189" s="20">
        <v>25.839793281653701</v>
      </c>
      <c r="G189" s="22">
        <v>0.98195584092588095</v>
      </c>
      <c r="H189" s="18">
        <v>0.13600000000000001</v>
      </c>
      <c r="I189" s="15">
        <v>1.43644819895945E-2</v>
      </c>
      <c r="J189" s="24">
        <v>1.0459E-2</v>
      </c>
      <c r="K189" s="18">
        <v>0.73299999999999998</v>
      </c>
      <c r="L189" s="15">
        <v>5.5184952885727702E-2</v>
      </c>
      <c r="M189" s="18">
        <v>3.8699999999999998E-2</v>
      </c>
      <c r="N189" s="16">
        <v>1.4706654433962801E-3</v>
      </c>
      <c r="O189" s="24">
        <v>0.39040999999999998</v>
      </c>
      <c r="P189" s="10">
        <v>245</v>
      </c>
      <c r="Q189" s="6">
        <v>9.1557653948136508</v>
      </c>
      <c r="R189" s="6">
        <v>10.643883711891799</v>
      </c>
      <c r="S189" s="10">
        <v>551</v>
      </c>
      <c r="T189" s="6">
        <v>32.944484826367102</v>
      </c>
      <c r="U189" s="6">
        <v>34.344534121224299</v>
      </c>
      <c r="V189" s="10">
        <v>2110</v>
      </c>
      <c r="W189" s="6">
        <v>120.09072461625399</v>
      </c>
      <c r="X189" s="6">
        <v>120.25095187771799</v>
      </c>
      <c r="Y189" s="6">
        <v>55.535390199637</v>
      </c>
      <c r="Z189" s="6">
        <v>88.3886255924171</v>
      </c>
      <c r="AA189" s="7" t="s">
        <v>35</v>
      </c>
      <c r="AB189" s="7" t="s">
        <v>35</v>
      </c>
      <c r="AC189" s="7" t="s">
        <v>35</v>
      </c>
      <c r="AD189" s="13">
        <v>215.7</v>
      </c>
      <c r="AE189" s="6">
        <v>8.1489391926107295</v>
      </c>
      <c r="AF189" s="13">
        <v>217.9</v>
      </c>
      <c r="AG189" s="6">
        <v>15.7139533687336</v>
      </c>
      <c r="AH189" s="13">
        <v>245</v>
      </c>
      <c r="AI189" s="6">
        <v>48.722501360839999</v>
      </c>
      <c r="AJ189" s="6">
        <v>0.109</v>
      </c>
      <c r="AK189" s="6">
        <v>1.6E-2</v>
      </c>
      <c r="AL189" s="33" t="str">
        <f t="shared" si="13"/>
        <v>Discordant</v>
      </c>
      <c r="AM189" s="33" t="str">
        <f t="shared" si="14"/>
        <v>Discordant</v>
      </c>
      <c r="AN189" s="29">
        <f t="shared" si="15"/>
        <v>177.5</v>
      </c>
      <c r="AO189" s="29">
        <f t="shared" si="16"/>
        <v>1.5149999999999999</v>
      </c>
      <c r="AP189" s="29">
        <f t="shared" si="17"/>
        <v>4.8000000000000001E-2</v>
      </c>
      <c r="AQ189" s="34">
        <f t="shared" si="18"/>
        <v>0.66006600660066006</v>
      </c>
    </row>
    <row r="190" spans="1:43" x14ac:dyDescent="0.75">
      <c r="A190" s="4" t="s">
        <v>219</v>
      </c>
      <c r="B190" s="22">
        <v>218.1</v>
      </c>
      <c r="C190" s="22">
        <v>0.98499999999999999</v>
      </c>
      <c r="D190" s="22">
        <v>4.1000000000000002E-2</v>
      </c>
      <c r="E190" s="22">
        <v>1650</v>
      </c>
      <c r="F190" s="20">
        <v>28.571428571428601</v>
      </c>
      <c r="G190" s="22">
        <v>1.10348688194539</v>
      </c>
      <c r="H190" s="18">
        <v>5.57E-2</v>
      </c>
      <c r="I190" s="15">
        <v>8.9425249874094098E-3</v>
      </c>
      <c r="J190" s="24">
        <v>0.22491</v>
      </c>
      <c r="K190" s="18">
        <v>0.26800000000000002</v>
      </c>
      <c r="L190" s="15">
        <v>1.44511729627736E-2</v>
      </c>
      <c r="M190" s="18">
        <v>3.5000000000000003E-2</v>
      </c>
      <c r="N190" s="16">
        <v>1.3517714303831101E-3</v>
      </c>
      <c r="O190" s="24">
        <v>0.33283000000000001</v>
      </c>
      <c r="P190" s="10">
        <v>221.9</v>
      </c>
      <c r="Q190" s="6">
        <v>8.3196885461705499</v>
      </c>
      <c r="R190" s="6">
        <v>9.6689912398082605</v>
      </c>
      <c r="S190" s="10">
        <v>240</v>
      </c>
      <c r="T190" s="6">
        <v>11.381002098175401</v>
      </c>
      <c r="U190" s="6">
        <v>12.3713792739022</v>
      </c>
      <c r="V190" s="10">
        <v>400</v>
      </c>
      <c r="W190" s="6">
        <v>2465.8895097271502</v>
      </c>
      <c r="X190" s="6">
        <v>2472.3740227563399</v>
      </c>
      <c r="Y190" s="6">
        <v>7.5416666666666696</v>
      </c>
      <c r="Z190" s="6">
        <v>44.524999999999999</v>
      </c>
      <c r="AA190" s="7">
        <v>221.9</v>
      </c>
      <c r="AB190" s="7">
        <v>8.3196885461705499</v>
      </c>
      <c r="AC190" s="7">
        <v>9.6689912398082605</v>
      </c>
      <c r="AD190" s="13">
        <v>220.4</v>
      </c>
      <c r="AE190" s="6">
        <v>8.4848298453935698</v>
      </c>
      <c r="AF190" s="13">
        <v>219.7</v>
      </c>
      <c r="AG190" s="6">
        <v>9.4539668266115697</v>
      </c>
      <c r="AH190" s="13">
        <v>218</v>
      </c>
      <c r="AI190" s="6">
        <v>2464.4175754490998</v>
      </c>
      <c r="AJ190" s="6">
        <v>6.7999999999999996E-3</v>
      </c>
      <c r="AK190" s="6">
        <v>4.5999999999999999E-3</v>
      </c>
      <c r="AL190" s="33">
        <f t="shared" si="13"/>
        <v>221.9</v>
      </c>
      <c r="AM190" s="33">
        <f t="shared" si="14"/>
        <v>8.3196885461705499</v>
      </c>
      <c r="AN190" s="29">
        <f t="shared" si="15"/>
        <v>218.1</v>
      </c>
      <c r="AO190" s="29">
        <f t="shared" si="16"/>
        <v>0.98499999999999999</v>
      </c>
      <c r="AP190" s="29">
        <f t="shared" si="17"/>
        <v>4.1000000000000002E-2</v>
      </c>
      <c r="AQ190" s="34">
        <f t="shared" si="18"/>
        <v>1.015228426395939</v>
      </c>
    </row>
    <row r="191" spans="1:43" x14ac:dyDescent="0.75">
      <c r="A191" s="4" t="s">
        <v>220</v>
      </c>
      <c r="B191" s="22">
        <v>166</v>
      </c>
      <c r="C191" s="22">
        <v>1.325</v>
      </c>
      <c r="D191" s="22">
        <v>0.08</v>
      </c>
      <c r="E191" s="22">
        <v>1840</v>
      </c>
      <c r="F191" s="20">
        <v>18.450184501845001</v>
      </c>
      <c r="G191" s="22">
        <v>0.783215384268104</v>
      </c>
      <c r="H191" s="18">
        <v>5.4899999999999997E-2</v>
      </c>
      <c r="I191" s="15">
        <v>7.9625338324874097E-3</v>
      </c>
      <c r="J191" s="24">
        <v>0.19594</v>
      </c>
      <c r="K191" s="18">
        <v>0.40899999999999997</v>
      </c>
      <c r="L191" s="15">
        <v>2.0055827706679099E-2</v>
      </c>
      <c r="M191" s="18">
        <v>5.4199999999999998E-2</v>
      </c>
      <c r="N191" s="16">
        <v>2.3008048414413498E-3</v>
      </c>
      <c r="O191" s="24">
        <v>0.70411000000000001</v>
      </c>
      <c r="P191" s="10">
        <v>340</v>
      </c>
      <c r="Q191" s="6">
        <v>14.014112576927801</v>
      </c>
      <c r="R191" s="6">
        <v>15.890277001768499</v>
      </c>
      <c r="S191" s="10">
        <v>347</v>
      </c>
      <c r="T191" s="6">
        <v>14.2094100798538</v>
      </c>
      <c r="U191" s="6">
        <v>15.693264500928899</v>
      </c>
      <c r="V191" s="10">
        <v>392</v>
      </c>
      <c r="W191" s="6">
        <v>391.18150917369599</v>
      </c>
      <c r="X191" s="6">
        <v>392.377075781342</v>
      </c>
      <c r="Y191" s="6">
        <v>2.0172910662824299</v>
      </c>
      <c r="Z191" s="6">
        <v>13.265306122448999</v>
      </c>
      <c r="AA191" s="7">
        <v>340</v>
      </c>
      <c r="AB191" s="7">
        <v>14.014112576927801</v>
      </c>
      <c r="AC191" s="7">
        <v>15.890277001768499</v>
      </c>
      <c r="AD191" s="13">
        <v>339</v>
      </c>
      <c r="AE191" s="6">
        <v>14.014112576927801</v>
      </c>
      <c r="AF191" s="13">
        <v>331</v>
      </c>
      <c r="AG191" s="6">
        <v>13.7965334347963</v>
      </c>
      <c r="AH191" s="13">
        <v>280</v>
      </c>
      <c r="AI191" s="6">
        <v>387.73748480048999</v>
      </c>
      <c r="AJ191" s="6">
        <v>3.8E-3</v>
      </c>
      <c r="AK191" s="6">
        <v>2.5000000000000001E-3</v>
      </c>
      <c r="AL191" s="33">
        <f t="shared" si="13"/>
        <v>340</v>
      </c>
      <c r="AM191" s="33">
        <f t="shared" si="14"/>
        <v>14.014112576927801</v>
      </c>
      <c r="AN191" s="29">
        <f t="shared" si="15"/>
        <v>166</v>
      </c>
      <c r="AO191" s="29">
        <f t="shared" si="16"/>
        <v>1.325</v>
      </c>
      <c r="AP191" s="29">
        <f t="shared" si="17"/>
        <v>0.08</v>
      </c>
      <c r="AQ191" s="34">
        <f t="shared" si="18"/>
        <v>0.75471698113207553</v>
      </c>
    </row>
    <row r="192" spans="1:43" x14ac:dyDescent="0.75">
      <c r="A192" s="4" t="s">
        <v>221</v>
      </c>
      <c r="B192" s="22">
        <v>870</v>
      </c>
      <c r="C192" s="22">
        <v>3.24</v>
      </c>
      <c r="D192" s="22">
        <v>0.35</v>
      </c>
      <c r="E192" s="22">
        <v>15550</v>
      </c>
      <c r="F192" s="20">
        <v>12.3152709359606</v>
      </c>
      <c r="G192" s="22">
        <v>0.48324299072292398</v>
      </c>
      <c r="H192" s="18">
        <v>5.6000000000000001E-2</v>
      </c>
      <c r="I192" s="15">
        <v>1.74326347831162E-3</v>
      </c>
      <c r="J192" s="24">
        <v>0.59658</v>
      </c>
      <c r="K192" s="18">
        <v>0.625</v>
      </c>
      <c r="L192" s="15">
        <v>2.5996781050737602E-2</v>
      </c>
      <c r="M192" s="18">
        <v>8.1199999999999994E-2</v>
      </c>
      <c r="N192" s="16">
        <v>3.1862336647521501E-3</v>
      </c>
      <c r="O192" s="24">
        <v>0.84486000000000006</v>
      </c>
      <c r="P192" s="10">
        <v>503</v>
      </c>
      <c r="Q192" s="6">
        <v>18.802697418695701</v>
      </c>
      <c r="R192" s="6">
        <v>21.754487510854101</v>
      </c>
      <c r="S192" s="10">
        <v>492</v>
      </c>
      <c r="T192" s="6">
        <v>16.122627537182801</v>
      </c>
      <c r="U192" s="6">
        <v>18.380364025607101</v>
      </c>
      <c r="V192" s="10">
        <v>444</v>
      </c>
      <c r="W192" s="6">
        <v>64.675846145686904</v>
      </c>
      <c r="X192" s="6">
        <v>68.651060373945299</v>
      </c>
      <c r="Y192" s="6">
        <v>-2.2357723577235902</v>
      </c>
      <c r="Z192" s="6">
        <v>-13.2882882882883</v>
      </c>
      <c r="AA192" s="7">
        <v>503</v>
      </c>
      <c r="AB192" s="7">
        <v>18.802697418695701</v>
      </c>
      <c r="AC192" s="7">
        <v>21.754487510854101</v>
      </c>
      <c r="AD192" s="13">
        <v>502</v>
      </c>
      <c r="AE192" s="6">
        <v>19.2244747709534</v>
      </c>
      <c r="AF192" s="13">
        <v>484</v>
      </c>
      <c r="AG192" s="6">
        <v>17.164734740237801</v>
      </c>
      <c r="AH192" s="13">
        <v>400</v>
      </c>
      <c r="AI192" s="6">
        <v>59.943740913130902</v>
      </c>
      <c r="AJ192" s="6">
        <v>1.16E-3</v>
      </c>
      <c r="AK192" s="6">
        <v>9.6000000000000002E-4</v>
      </c>
      <c r="AL192" s="33">
        <f t="shared" si="13"/>
        <v>503</v>
      </c>
      <c r="AM192" s="33">
        <f t="shared" si="14"/>
        <v>18.802697418695701</v>
      </c>
      <c r="AN192" s="29">
        <f t="shared" si="15"/>
        <v>870</v>
      </c>
      <c r="AO192" s="29">
        <f t="shared" si="16"/>
        <v>3.24</v>
      </c>
      <c r="AP192" s="29">
        <f t="shared" si="17"/>
        <v>0.35</v>
      </c>
      <c r="AQ192" s="34">
        <f t="shared" si="18"/>
        <v>0.30864197530864196</v>
      </c>
    </row>
    <row r="193" spans="1:43" x14ac:dyDescent="0.75">
      <c r="A193" s="4" t="s">
        <v>222</v>
      </c>
      <c r="B193" s="22">
        <v>313.7</v>
      </c>
      <c r="C193" s="22">
        <v>1.4139999999999999</v>
      </c>
      <c r="D193" s="22">
        <v>3.5999999999999997E-2</v>
      </c>
      <c r="E193" s="22">
        <v>1071</v>
      </c>
      <c r="F193" s="20">
        <v>65.061808718282407</v>
      </c>
      <c r="G193" s="22">
        <v>2.3315236332450602</v>
      </c>
      <c r="H193" s="18">
        <v>5.7799999999999997E-2</v>
      </c>
      <c r="I193" s="15">
        <v>1.2877131086253E-2</v>
      </c>
      <c r="J193" s="24">
        <v>4.4877E-2</v>
      </c>
      <c r="K193" s="18">
        <v>0.123</v>
      </c>
      <c r="L193" s="15">
        <v>7.9790992599415404E-3</v>
      </c>
      <c r="M193" s="18">
        <v>1.537E-2</v>
      </c>
      <c r="N193" s="16">
        <v>5.5079191539455098E-4</v>
      </c>
      <c r="O193" s="24">
        <v>0.34133000000000002</v>
      </c>
      <c r="P193" s="10">
        <v>98.3</v>
      </c>
      <c r="Q193" s="6">
        <v>3.4999205211018798</v>
      </c>
      <c r="R193" s="6">
        <v>4.1367840499290596</v>
      </c>
      <c r="S193" s="10">
        <v>117</v>
      </c>
      <c r="T193" s="6">
        <v>7.2423190816079996</v>
      </c>
      <c r="U193" s="6">
        <v>7.66605675480199</v>
      </c>
      <c r="V193" s="10">
        <v>470</v>
      </c>
      <c r="W193" s="6">
        <v>206.684701858468</v>
      </c>
      <c r="X193" s="6">
        <v>206.892420028777</v>
      </c>
      <c r="Y193" s="6">
        <v>15.982905982906001</v>
      </c>
      <c r="Z193" s="6">
        <v>79.085106382978694</v>
      </c>
      <c r="AA193" s="7">
        <v>98.3</v>
      </c>
      <c r="AB193" s="7">
        <v>3.4999205211018798</v>
      </c>
      <c r="AC193" s="7">
        <v>4.1367840499290596</v>
      </c>
      <c r="AD193" s="13">
        <v>97</v>
      </c>
      <c r="AE193" s="6">
        <v>3.4629573566577498</v>
      </c>
      <c r="AF193" s="13">
        <v>97.1</v>
      </c>
      <c r="AG193" s="6">
        <v>4.4116964627933504</v>
      </c>
      <c r="AH193" s="13">
        <v>98.3</v>
      </c>
      <c r="AI193" s="6">
        <v>178.727264938296</v>
      </c>
      <c r="AJ193" s="6">
        <v>1.2699999999999999E-2</v>
      </c>
      <c r="AK193" s="6">
        <v>5.7000000000000002E-3</v>
      </c>
      <c r="AL193" s="33">
        <f t="shared" si="13"/>
        <v>98.3</v>
      </c>
      <c r="AM193" s="33">
        <f t="shared" si="14"/>
        <v>3.4999205211018798</v>
      </c>
      <c r="AN193" s="29">
        <f t="shared" si="15"/>
        <v>313.7</v>
      </c>
      <c r="AO193" s="29">
        <f t="shared" si="16"/>
        <v>1.4139999999999999</v>
      </c>
      <c r="AP193" s="29">
        <f t="shared" si="17"/>
        <v>3.5999999999999997E-2</v>
      </c>
      <c r="AQ193" s="34">
        <f t="shared" si="18"/>
        <v>0.70721357850070721</v>
      </c>
    </row>
    <row r="194" spans="1:43" x14ac:dyDescent="0.75">
      <c r="A194" s="4" t="s">
        <v>223</v>
      </c>
      <c r="B194" s="22">
        <v>686</v>
      </c>
      <c r="C194" s="22">
        <v>2.71</v>
      </c>
      <c r="D194" s="22">
        <v>0.25</v>
      </c>
      <c r="E194" s="22">
        <v>6890</v>
      </c>
      <c r="F194" s="20">
        <v>18.587360594795499</v>
      </c>
      <c r="G194" s="22">
        <v>0.82423362310868897</v>
      </c>
      <c r="H194" s="18">
        <v>5.1299999999999998E-2</v>
      </c>
      <c r="I194" s="15">
        <v>2.7077692125501698E-3</v>
      </c>
      <c r="J194" s="24">
        <v>0.59662999999999999</v>
      </c>
      <c r="K194" s="18">
        <v>0.379</v>
      </c>
      <c r="L194" s="15">
        <v>1.7228239172939201E-2</v>
      </c>
      <c r="M194" s="18">
        <v>5.3800000000000001E-2</v>
      </c>
      <c r="N194" s="16">
        <v>2.3856947680707102E-3</v>
      </c>
      <c r="O194" s="24">
        <v>0.92462999999999995</v>
      </c>
      <c r="P194" s="10">
        <v>338</v>
      </c>
      <c r="Q194" s="6">
        <v>14.429613151051701</v>
      </c>
      <c r="R194" s="6">
        <v>16.233797821223298</v>
      </c>
      <c r="S194" s="10">
        <v>326</v>
      </c>
      <c r="T194" s="6">
        <v>12.5871535281177</v>
      </c>
      <c r="U194" s="6">
        <v>14.078811593411499</v>
      </c>
      <c r="V194" s="10">
        <v>246</v>
      </c>
      <c r="W194" s="6">
        <v>100.61954643114601</v>
      </c>
      <c r="X194" s="6">
        <v>102.80801484150901</v>
      </c>
      <c r="Y194" s="6">
        <v>-3.6809815950920202</v>
      </c>
      <c r="Z194" s="6">
        <v>-37.398373983739802</v>
      </c>
      <c r="AA194" s="7">
        <v>338</v>
      </c>
      <c r="AB194" s="7">
        <v>14.429613151051701</v>
      </c>
      <c r="AC194" s="7">
        <v>16.233797821223298</v>
      </c>
      <c r="AD194" s="13">
        <v>338</v>
      </c>
      <c r="AE194" s="6">
        <v>14.9001589148909</v>
      </c>
      <c r="AF194" s="13">
        <v>320</v>
      </c>
      <c r="AG194" s="6">
        <v>12.5871535281177</v>
      </c>
      <c r="AH194" s="13">
        <v>238</v>
      </c>
      <c r="AI194" s="6">
        <v>98.402409137223401</v>
      </c>
      <c r="AJ194" s="6">
        <v>8.4999999999999995E-4</v>
      </c>
      <c r="AK194" s="6">
        <v>6.3000000000000003E-4</v>
      </c>
      <c r="AL194" s="33">
        <f t="shared" si="13"/>
        <v>338</v>
      </c>
      <c r="AM194" s="33">
        <f t="shared" si="14"/>
        <v>14.429613151051701</v>
      </c>
      <c r="AN194" s="29">
        <f t="shared" si="15"/>
        <v>686</v>
      </c>
      <c r="AO194" s="29">
        <f t="shared" si="16"/>
        <v>2.71</v>
      </c>
      <c r="AP194" s="29">
        <f t="shared" si="17"/>
        <v>0.25</v>
      </c>
      <c r="AQ194" s="34">
        <f t="shared" si="18"/>
        <v>0.36900369003690037</v>
      </c>
    </row>
    <row r="195" spans="1:43" x14ac:dyDescent="0.75">
      <c r="A195" s="4" t="s">
        <v>224</v>
      </c>
      <c r="B195" s="22">
        <v>139.6</v>
      </c>
      <c r="C195" s="22">
        <v>1.68</v>
      </c>
      <c r="D195" s="22">
        <v>0.17</v>
      </c>
      <c r="E195" s="22">
        <v>460</v>
      </c>
      <c r="F195" s="20">
        <v>61.3496932515338</v>
      </c>
      <c r="G195" s="22">
        <v>3.26260652262815</v>
      </c>
      <c r="H195" s="18">
        <v>5.3999999999999999E-2</v>
      </c>
      <c r="I195" s="15">
        <v>2.4276400746315301E-2</v>
      </c>
      <c r="J195" s="24">
        <v>0.10811999999999999</v>
      </c>
      <c r="K195" s="18">
        <v>0.11899999999999999</v>
      </c>
      <c r="L195" s="15">
        <v>1.81945108480552E-2</v>
      </c>
      <c r="M195" s="18">
        <v>1.6299999999999999E-2</v>
      </c>
      <c r="N195" s="16">
        <v>8.6684192699707202E-4</v>
      </c>
      <c r="O195" s="24">
        <v>7.9966999999999996E-2</v>
      </c>
      <c r="P195" s="10">
        <v>103.9</v>
      </c>
      <c r="Q195" s="6">
        <v>5.5960029601235002</v>
      </c>
      <c r="R195" s="6">
        <v>6.0642516938912099</v>
      </c>
      <c r="S195" s="10">
        <v>112</v>
      </c>
      <c r="T195" s="6">
        <v>16.322724534850501</v>
      </c>
      <c r="U195" s="6">
        <v>16.5041427999649</v>
      </c>
      <c r="V195" s="10">
        <v>110</v>
      </c>
      <c r="W195" s="6">
        <v>787.37185250448294</v>
      </c>
      <c r="X195" s="6">
        <v>787.62269038813497</v>
      </c>
      <c r="Y195" s="6">
        <v>7.2321428571428497</v>
      </c>
      <c r="Z195" s="6">
        <v>5.5454545454545503</v>
      </c>
      <c r="AA195" s="7">
        <v>103.9</v>
      </c>
      <c r="AB195" s="7">
        <v>5.5960029601235002</v>
      </c>
      <c r="AC195" s="7">
        <v>6.0642516938912099</v>
      </c>
      <c r="AD195" s="13">
        <v>103.2</v>
      </c>
      <c r="AE195" s="6">
        <v>5.9110751246884901</v>
      </c>
      <c r="AF195" s="13">
        <v>103.1</v>
      </c>
      <c r="AG195" s="6">
        <v>6.3229191233645503</v>
      </c>
      <c r="AH195" s="13">
        <v>100.4</v>
      </c>
      <c r="AI195" s="6">
        <v>740.11702104217397</v>
      </c>
      <c r="AJ195" s="6">
        <v>8.0000000000000002E-3</v>
      </c>
      <c r="AK195" s="6">
        <v>1.7999999999999999E-2</v>
      </c>
      <c r="AL195" s="33">
        <f t="shared" si="13"/>
        <v>103.9</v>
      </c>
      <c r="AM195" s="33">
        <f t="shared" si="14"/>
        <v>5.5960029601235002</v>
      </c>
      <c r="AN195" s="29">
        <f t="shared" si="15"/>
        <v>139.6</v>
      </c>
      <c r="AO195" s="29">
        <f t="shared" si="16"/>
        <v>1.68</v>
      </c>
      <c r="AP195" s="29">
        <f t="shared" si="17"/>
        <v>0.17</v>
      </c>
      <c r="AQ195" s="34">
        <f t="shared" si="18"/>
        <v>0.59523809523809523</v>
      </c>
    </row>
    <row r="196" spans="1:43" x14ac:dyDescent="0.75">
      <c r="A196" s="4" t="s">
        <v>225</v>
      </c>
      <c r="B196" s="22">
        <v>1094</v>
      </c>
      <c r="C196" s="22">
        <v>47.5</v>
      </c>
      <c r="D196" s="22">
        <v>4.0999999999999996</v>
      </c>
      <c r="E196" s="22">
        <v>22990</v>
      </c>
      <c r="F196" s="20">
        <v>11.764705882352899</v>
      </c>
      <c r="G196" s="22">
        <v>0.62868102175057605</v>
      </c>
      <c r="H196" s="18">
        <v>6.2300000000000001E-2</v>
      </c>
      <c r="I196" s="15">
        <v>1.7029931828759499E-3</v>
      </c>
      <c r="J196" s="24">
        <v>0.61768000000000001</v>
      </c>
      <c r="K196" s="18">
        <v>0.72399999999999998</v>
      </c>
      <c r="L196" s="15">
        <v>3.6935668397904901E-2</v>
      </c>
      <c r="M196" s="18">
        <v>8.5000000000000006E-2</v>
      </c>
      <c r="N196" s="16">
        <v>4.5422203821479101E-3</v>
      </c>
      <c r="O196" s="24">
        <v>0.91949999999999998</v>
      </c>
      <c r="P196" s="10">
        <v>525</v>
      </c>
      <c r="Q196" s="6">
        <v>26.7646246881068</v>
      </c>
      <c r="R196" s="6">
        <v>29.096585893340801</v>
      </c>
      <c r="S196" s="10">
        <v>551</v>
      </c>
      <c r="T196" s="6">
        <v>21.791928690899901</v>
      </c>
      <c r="U196" s="6">
        <v>23.827693599774399</v>
      </c>
      <c r="V196" s="10">
        <v>675</v>
      </c>
      <c r="W196" s="6">
        <v>69.043625793356497</v>
      </c>
      <c r="X196" s="6">
        <v>76.058878322609203</v>
      </c>
      <c r="Y196" s="6">
        <v>4.7186932849364798</v>
      </c>
      <c r="Z196" s="6">
        <v>22.2222222222222</v>
      </c>
      <c r="AA196" s="7">
        <v>525</v>
      </c>
      <c r="AB196" s="7">
        <v>26.7646246881068</v>
      </c>
      <c r="AC196" s="7">
        <v>29.096585893340801</v>
      </c>
      <c r="AD196" s="13">
        <v>522</v>
      </c>
      <c r="AE196" s="6">
        <v>27.282231116520101</v>
      </c>
      <c r="AF196" s="13">
        <v>515</v>
      </c>
      <c r="AG196" s="6">
        <v>26.070388490953999</v>
      </c>
      <c r="AH196" s="13">
        <v>488</v>
      </c>
      <c r="AI196" s="6">
        <v>59.774988604708597</v>
      </c>
      <c r="AJ196" s="6">
        <v>6.7999999999999996E-3</v>
      </c>
      <c r="AK196" s="6">
        <v>2.8E-3</v>
      </c>
      <c r="AL196" s="33">
        <f t="shared" si="13"/>
        <v>525</v>
      </c>
      <c r="AM196" s="33">
        <f t="shared" si="14"/>
        <v>26.7646246881068</v>
      </c>
      <c r="AN196" s="29">
        <f t="shared" si="15"/>
        <v>1094</v>
      </c>
      <c r="AO196" s="29">
        <f t="shared" si="16"/>
        <v>47.5</v>
      </c>
      <c r="AP196" s="29">
        <f t="shared" si="17"/>
        <v>4.0999999999999996</v>
      </c>
      <c r="AQ196" s="34">
        <f t="shared" si="18"/>
        <v>2.1052631578947368E-2</v>
      </c>
    </row>
    <row r="197" spans="1:43" x14ac:dyDescent="0.75">
      <c r="A197" s="4" t="s">
        <v>226</v>
      </c>
      <c r="B197" s="22">
        <v>381</v>
      </c>
      <c r="C197" s="22">
        <v>1.1220000000000001</v>
      </c>
      <c r="D197" s="22">
        <v>0.09</v>
      </c>
      <c r="E197" s="22">
        <v>2550</v>
      </c>
      <c r="F197" s="20">
        <v>63.694267515923599</v>
      </c>
      <c r="G197" s="22">
        <v>2.62908730078885</v>
      </c>
      <c r="H197" s="18">
        <v>0.10199999999999999</v>
      </c>
      <c r="I197" s="15">
        <v>1.70997063898796E-2</v>
      </c>
      <c r="J197" s="24">
        <v>-7.5601000000000002E-2</v>
      </c>
      <c r="K197" s="18">
        <v>0.22700000000000001</v>
      </c>
      <c r="L197" s="15">
        <v>3.2737058893553599E-2</v>
      </c>
      <c r="M197" s="18">
        <v>1.5699999999999999E-2</v>
      </c>
      <c r="N197" s="16">
        <v>6.4804372877144505E-4</v>
      </c>
      <c r="O197" s="24">
        <v>0.27884999999999999</v>
      </c>
      <c r="P197" s="10">
        <v>102.2</v>
      </c>
      <c r="Q197" s="6">
        <v>4.58175199414866</v>
      </c>
      <c r="R197" s="6">
        <v>5.1052697484325504</v>
      </c>
      <c r="S197" s="10">
        <v>202</v>
      </c>
      <c r="T197" s="6">
        <v>25.298761604498701</v>
      </c>
      <c r="U197" s="6">
        <v>25.6525017351622</v>
      </c>
      <c r="V197" s="10">
        <v>1400</v>
      </c>
      <c r="W197" s="6">
        <v>202.98675059459299</v>
      </c>
      <c r="X197" s="6">
        <v>203.00168897186501</v>
      </c>
      <c r="Y197" s="6">
        <v>49.405940594059402</v>
      </c>
      <c r="Z197" s="6">
        <v>92.7</v>
      </c>
      <c r="AA197" s="7" t="s">
        <v>35</v>
      </c>
      <c r="AB197" s="7" t="s">
        <v>35</v>
      </c>
      <c r="AC197" s="7" t="s">
        <v>35</v>
      </c>
      <c r="AD197" s="13">
        <v>95</v>
      </c>
      <c r="AE197" s="6">
        <v>4.58175199414866</v>
      </c>
      <c r="AF197" s="13">
        <v>95.3</v>
      </c>
      <c r="AG197" s="6">
        <v>7.4974308080340801</v>
      </c>
      <c r="AH197" s="13">
        <v>102.2</v>
      </c>
      <c r="AI197" s="6">
        <v>24.4316402836861</v>
      </c>
      <c r="AJ197" s="6">
        <v>6.9000000000000006E-2</v>
      </c>
      <c r="AK197" s="6">
        <v>2.8000000000000001E-2</v>
      </c>
      <c r="AL197" s="33" t="str">
        <f t="shared" ref="AL197:AL260" si="19">AA197</f>
        <v>Discordant</v>
      </c>
      <c r="AM197" s="33" t="str">
        <f t="shared" ref="AM197:AM260" si="20">AB197</f>
        <v>Discordant</v>
      </c>
      <c r="AN197" s="29">
        <f t="shared" ref="AN197:AN260" si="21">B197</f>
        <v>381</v>
      </c>
      <c r="AO197" s="29">
        <f t="shared" ref="AO197:AO260" si="22">C197</f>
        <v>1.1220000000000001</v>
      </c>
      <c r="AP197" s="29">
        <f t="shared" ref="AP197:AP260" si="23">D197</f>
        <v>0.09</v>
      </c>
      <c r="AQ197" s="34">
        <f t="shared" ref="AQ197:AQ260" si="24">1/AO197</f>
        <v>0.89126559714794995</v>
      </c>
    </row>
    <row r="198" spans="1:43" x14ac:dyDescent="0.75">
      <c r="A198" s="4" t="s">
        <v>227</v>
      </c>
      <c r="B198" s="22">
        <v>764</v>
      </c>
      <c r="C198" s="22">
        <v>2.94</v>
      </c>
      <c r="D198" s="22">
        <v>0.25</v>
      </c>
      <c r="E198" s="22">
        <v>8820</v>
      </c>
      <c r="F198" s="20">
        <v>20.040080160320599</v>
      </c>
      <c r="G198" s="22">
        <v>0.83661063687200798</v>
      </c>
      <c r="H198" s="18">
        <v>6.3500000000000001E-2</v>
      </c>
      <c r="I198" s="15">
        <v>3.1141619526527799E-3</v>
      </c>
      <c r="J198" s="24">
        <v>0.55242999999999998</v>
      </c>
      <c r="K198" s="18">
        <v>0.434</v>
      </c>
      <c r="L198" s="15">
        <v>1.9115153674506401E-2</v>
      </c>
      <c r="M198" s="18">
        <v>4.99E-2</v>
      </c>
      <c r="N198" s="16">
        <v>2.0831688519176699E-3</v>
      </c>
      <c r="O198" s="24">
        <v>0.62844999999999995</v>
      </c>
      <c r="P198" s="10">
        <v>314</v>
      </c>
      <c r="Q198" s="6">
        <v>12.634847431737199</v>
      </c>
      <c r="R198" s="6">
        <v>14.4078466871925</v>
      </c>
      <c r="S198" s="10">
        <v>366</v>
      </c>
      <c r="T198" s="6">
        <v>13.3686949314241</v>
      </c>
      <c r="U198" s="6">
        <v>15.065075921487599</v>
      </c>
      <c r="V198" s="10">
        <v>709</v>
      </c>
      <c r="W198" s="6">
        <v>1775.7514356290401</v>
      </c>
      <c r="X198" s="6">
        <v>1838.29719621305</v>
      </c>
      <c r="Y198" s="6">
        <v>14.207650273224001</v>
      </c>
      <c r="Z198" s="6">
        <v>55.712270803949203</v>
      </c>
      <c r="AA198" s="7">
        <v>314</v>
      </c>
      <c r="AB198" s="7">
        <v>12.634847431737199</v>
      </c>
      <c r="AC198" s="7">
        <v>14.4078466871925</v>
      </c>
      <c r="AD198" s="13">
        <v>310</v>
      </c>
      <c r="AE198" s="6">
        <v>13.084432338595199</v>
      </c>
      <c r="AF198" s="13">
        <v>310</v>
      </c>
      <c r="AG198" s="6">
        <v>14.531792875261001</v>
      </c>
      <c r="AH198" s="13">
        <v>314</v>
      </c>
      <c r="AI198" s="6">
        <v>1775.03385830767</v>
      </c>
      <c r="AJ198" s="6">
        <v>1.3899999999999999E-2</v>
      </c>
      <c r="AK198" s="6">
        <v>3.5999999999999999E-3</v>
      </c>
      <c r="AL198" s="33">
        <f t="shared" si="19"/>
        <v>314</v>
      </c>
      <c r="AM198" s="33">
        <f t="shared" si="20"/>
        <v>12.634847431737199</v>
      </c>
      <c r="AN198" s="29">
        <f t="shared" si="21"/>
        <v>764</v>
      </c>
      <c r="AO198" s="29">
        <f t="shared" si="22"/>
        <v>2.94</v>
      </c>
      <c r="AP198" s="29">
        <f t="shared" si="23"/>
        <v>0.25</v>
      </c>
      <c r="AQ198" s="34">
        <f t="shared" si="24"/>
        <v>0.3401360544217687</v>
      </c>
    </row>
    <row r="199" spans="1:43" x14ac:dyDescent="0.75">
      <c r="A199" s="4" t="s">
        <v>228</v>
      </c>
      <c r="B199" s="22">
        <v>414</v>
      </c>
      <c r="C199" s="22">
        <v>1.26</v>
      </c>
      <c r="D199" s="22">
        <v>0.15</v>
      </c>
      <c r="E199" s="22">
        <v>11430</v>
      </c>
      <c r="F199" s="20">
        <v>8.5910652920962196</v>
      </c>
      <c r="G199" s="22">
        <v>0.35106820005855299</v>
      </c>
      <c r="H199" s="18">
        <v>6.3100000000000003E-2</v>
      </c>
      <c r="I199" s="15">
        <v>2.4655830483680898E-3</v>
      </c>
      <c r="J199" s="24">
        <v>0.46955999999999998</v>
      </c>
      <c r="K199" s="18">
        <v>1.0089999999999999</v>
      </c>
      <c r="L199" s="15">
        <v>4.4009387918942697E-2</v>
      </c>
      <c r="M199" s="18">
        <v>0.1164</v>
      </c>
      <c r="N199" s="16">
        <v>4.7566089998653301E-3</v>
      </c>
      <c r="O199" s="24">
        <v>0.80030999999999997</v>
      </c>
      <c r="P199" s="10">
        <v>709</v>
      </c>
      <c r="Q199" s="6">
        <v>27.759039993361299</v>
      </c>
      <c r="R199" s="6">
        <v>31.643365043128799</v>
      </c>
      <c r="S199" s="10">
        <v>707</v>
      </c>
      <c r="T199" s="6">
        <v>22.340812389513399</v>
      </c>
      <c r="U199" s="6">
        <v>25.138472736884999</v>
      </c>
      <c r="V199" s="10">
        <v>701</v>
      </c>
      <c r="W199" s="6">
        <v>82.836900170261899</v>
      </c>
      <c r="X199" s="6">
        <v>86.255891840535398</v>
      </c>
      <c r="Y199" s="6">
        <v>-0.28288543140028799</v>
      </c>
      <c r="Z199" s="6">
        <v>-1.1412268188302499</v>
      </c>
      <c r="AA199" s="7">
        <v>709</v>
      </c>
      <c r="AB199" s="7">
        <v>27.759039993361299</v>
      </c>
      <c r="AC199" s="7">
        <v>31.643365043128799</v>
      </c>
      <c r="AD199" s="13">
        <v>707</v>
      </c>
      <c r="AE199" s="6">
        <v>27.759039993361299</v>
      </c>
      <c r="AF199" s="13">
        <v>682</v>
      </c>
      <c r="AG199" s="6">
        <v>23.096058066766101</v>
      </c>
      <c r="AH199" s="13">
        <v>606</v>
      </c>
      <c r="AI199" s="6">
        <v>76.409685445092194</v>
      </c>
      <c r="AJ199" s="6">
        <v>3.7000000000000002E-3</v>
      </c>
      <c r="AK199" s="6">
        <v>1.4E-3</v>
      </c>
      <c r="AL199" s="33">
        <f t="shared" si="19"/>
        <v>709</v>
      </c>
      <c r="AM199" s="33">
        <f t="shared" si="20"/>
        <v>27.759039993361299</v>
      </c>
      <c r="AN199" s="29">
        <f t="shared" si="21"/>
        <v>414</v>
      </c>
      <c r="AO199" s="29">
        <f t="shared" si="22"/>
        <v>1.26</v>
      </c>
      <c r="AP199" s="29">
        <f t="shared" si="23"/>
        <v>0.15</v>
      </c>
      <c r="AQ199" s="34">
        <f t="shared" si="24"/>
        <v>0.79365079365079361</v>
      </c>
    </row>
    <row r="200" spans="1:43" x14ac:dyDescent="0.75">
      <c r="A200" s="4" t="s">
        <v>229</v>
      </c>
      <c r="B200" s="22">
        <v>1313</v>
      </c>
      <c r="C200" s="22">
        <v>2.5099999999999998</v>
      </c>
      <c r="D200" s="22">
        <v>0.22</v>
      </c>
      <c r="E200" s="22">
        <v>16800</v>
      </c>
      <c r="F200" s="20">
        <v>19.8807157057654</v>
      </c>
      <c r="G200" s="22">
        <v>0.95679711207606499</v>
      </c>
      <c r="H200" s="18">
        <v>6.5199999999999994E-2</v>
      </c>
      <c r="I200" s="15">
        <v>3.2135358899738399E-3</v>
      </c>
      <c r="J200" s="24">
        <v>0.32769999999999999</v>
      </c>
      <c r="K200" s="18">
        <v>0.44700000000000001</v>
      </c>
      <c r="L200" s="15">
        <v>2.36317376635743E-2</v>
      </c>
      <c r="M200" s="18">
        <v>5.0299999999999997E-2</v>
      </c>
      <c r="N200" s="16">
        <v>2.4207828052925299E-3</v>
      </c>
      <c r="O200" s="24">
        <v>0.24479999999999999</v>
      </c>
      <c r="P200" s="10">
        <v>316</v>
      </c>
      <c r="Q200" s="6">
        <v>15.0357741611452</v>
      </c>
      <c r="R200" s="6">
        <v>16.5757607701964</v>
      </c>
      <c r="S200" s="10">
        <v>374</v>
      </c>
      <c r="T200" s="6">
        <v>16.423279185308001</v>
      </c>
      <c r="U200" s="6">
        <v>17.887880070262501</v>
      </c>
      <c r="V200" s="10">
        <v>740</v>
      </c>
      <c r="W200" s="6">
        <v>348.320190319696</v>
      </c>
      <c r="X200" s="6">
        <v>379.260082397524</v>
      </c>
      <c r="Y200" s="6">
        <v>15.508021390374299</v>
      </c>
      <c r="Z200" s="6">
        <v>57.297297297297298</v>
      </c>
      <c r="AA200" s="7">
        <v>316</v>
      </c>
      <c r="AB200" s="7">
        <v>15.0357741611452</v>
      </c>
      <c r="AC200" s="7">
        <v>16.5757607701964</v>
      </c>
      <c r="AD200" s="13">
        <v>311</v>
      </c>
      <c r="AE200" s="6">
        <v>15.5360067142416</v>
      </c>
      <c r="AF200" s="13">
        <v>310</v>
      </c>
      <c r="AG200" s="6">
        <v>16.423279185308001</v>
      </c>
      <c r="AH200" s="13">
        <v>308</v>
      </c>
      <c r="AI200" s="6">
        <v>339.349241909201</v>
      </c>
      <c r="AJ200" s="6">
        <v>1.6199999999999999E-2</v>
      </c>
      <c r="AK200" s="6">
        <v>5.8999999999999999E-3</v>
      </c>
      <c r="AL200" s="33">
        <f t="shared" si="19"/>
        <v>316</v>
      </c>
      <c r="AM200" s="33">
        <f t="shared" si="20"/>
        <v>15.0357741611452</v>
      </c>
      <c r="AN200" s="29">
        <f t="shared" si="21"/>
        <v>1313</v>
      </c>
      <c r="AO200" s="29">
        <f t="shared" si="22"/>
        <v>2.5099999999999998</v>
      </c>
      <c r="AP200" s="29">
        <f t="shared" si="23"/>
        <v>0.22</v>
      </c>
      <c r="AQ200" s="34">
        <f t="shared" si="24"/>
        <v>0.39840637450199207</v>
      </c>
    </row>
    <row r="201" spans="1:43" x14ac:dyDescent="0.75">
      <c r="A201" s="4" t="s">
        <v>230</v>
      </c>
      <c r="B201" s="22">
        <v>1340</v>
      </c>
      <c r="C201" s="22">
        <v>4.0599999999999996</v>
      </c>
      <c r="D201" s="22">
        <v>0.39</v>
      </c>
      <c r="E201" s="22">
        <v>14200</v>
      </c>
      <c r="F201" s="20">
        <v>19.5694716242661</v>
      </c>
      <c r="G201" s="22">
        <v>0.82382516098283998</v>
      </c>
      <c r="H201" s="18">
        <v>5.5199999999999999E-2</v>
      </c>
      <c r="I201" s="15">
        <v>1.9823332998872901E-3</v>
      </c>
      <c r="J201" s="24">
        <v>0.57523999999999997</v>
      </c>
      <c r="K201" s="18">
        <v>0.38700000000000001</v>
      </c>
      <c r="L201" s="15">
        <v>1.6701946742819999E-2</v>
      </c>
      <c r="M201" s="18">
        <v>5.11E-2</v>
      </c>
      <c r="N201" s="16">
        <v>2.15118049861E-3</v>
      </c>
      <c r="O201" s="24">
        <v>0.75710999999999995</v>
      </c>
      <c r="P201" s="10">
        <v>321</v>
      </c>
      <c r="Q201" s="6">
        <v>13.2176600531579</v>
      </c>
      <c r="R201" s="6">
        <v>14.995741179899101</v>
      </c>
      <c r="S201" s="10">
        <v>332</v>
      </c>
      <c r="T201" s="6">
        <v>12.3303373039513</v>
      </c>
      <c r="U201" s="6">
        <v>13.8936538279507</v>
      </c>
      <c r="V201" s="10">
        <v>407</v>
      </c>
      <c r="W201" s="6">
        <v>100.31238777586201</v>
      </c>
      <c r="X201" s="6">
        <v>106.083555998051</v>
      </c>
      <c r="Y201" s="6">
        <v>3.31325301204819</v>
      </c>
      <c r="Z201" s="6">
        <v>21.130221130221098</v>
      </c>
      <c r="AA201" s="7">
        <v>321</v>
      </c>
      <c r="AB201" s="7">
        <v>13.2176600531579</v>
      </c>
      <c r="AC201" s="7">
        <v>14.995741179899101</v>
      </c>
      <c r="AD201" s="13">
        <v>320</v>
      </c>
      <c r="AE201" s="6">
        <v>13.2176600531579</v>
      </c>
      <c r="AF201" s="13">
        <v>313</v>
      </c>
      <c r="AG201" s="6">
        <v>12.7028429113019</v>
      </c>
      <c r="AH201" s="13">
        <v>269</v>
      </c>
      <c r="AI201" s="6">
        <v>90.127549291517496</v>
      </c>
      <c r="AJ201" s="6">
        <v>4.5999999999999999E-3</v>
      </c>
      <c r="AK201" s="6">
        <v>2.2000000000000001E-3</v>
      </c>
      <c r="AL201" s="33">
        <f t="shared" si="19"/>
        <v>321</v>
      </c>
      <c r="AM201" s="33">
        <f t="shared" si="20"/>
        <v>13.2176600531579</v>
      </c>
      <c r="AN201" s="29">
        <f t="shared" si="21"/>
        <v>1340</v>
      </c>
      <c r="AO201" s="29">
        <f t="shared" si="22"/>
        <v>4.0599999999999996</v>
      </c>
      <c r="AP201" s="29">
        <f t="shared" si="23"/>
        <v>0.39</v>
      </c>
      <c r="AQ201" s="34">
        <f t="shared" si="24"/>
        <v>0.24630541871921185</v>
      </c>
    </row>
    <row r="202" spans="1:43" x14ac:dyDescent="0.75">
      <c r="A202" s="4" t="s">
        <v>231</v>
      </c>
      <c r="B202" s="22">
        <v>1092</v>
      </c>
      <c r="C202" s="22">
        <v>2.3199999999999998</v>
      </c>
      <c r="D202" s="22">
        <v>0.11</v>
      </c>
      <c r="E202" s="22">
        <v>11000</v>
      </c>
      <c r="F202" s="20">
        <v>26.455026455026498</v>
      </c>
      <c r="G202" s="22">
        <v>1.04522372124584</v>
      </c>
      <c r="H202" s="18">
        <v>6.4899999999999999E-2</v>
      </c>
      <c r="I202" s="15">
        <v>4.4331296623194199E-3</v>
      </c>
      <c r="J202" s="24">
        <v>0.42584</v>
      </c>
      <c r="K202" s="18">
        <v>0.32500000000000001</v>
      </c>
      <c r="L202" s="15">
        <v>1.8075055324949799E-2</v>
      </c>
      <c r="M202" s="18">
        <v>3.78E-2</v>
      </c>
      <c r="N202" s="16">
        <v>1.4934574618649099E-3</v>
      </c>
      <c r="O202" s="24">
        <v>-0.11123</v>
      </c>
      <c r="P202" s="10">
        <v>239</v>
      </c>
      <c r="Q202" s="6">
        <v>9.4656818311332191</v>
      </c>
      <c r="R202" s="6">
        <v>10.8516190091458</v>
      </c>
      <c r="S202" s="10">
        <v>285</v>
      </c>
      <c r="T202" s="6">
        <v>13.5566414076334</v>
      </c>
      <c r="U202" s="6">
        <v>14.678707668541399</v>
      </c>
      <c r="V202" s="10">
        <v>700</v>
      </c>
      <c r="W202" s="6">
        <v>147.500941683533</v>
      </c>
      <c r="X202" s="6">
        <v>150.78219493482899</v>
      </c>
      <c r="Y202" s="6">
        <v>16.140350877193001</v>
      </c>
      <c r="Z202" s="6">
        <v>65.857142857142904</v>
      </c>
      <c r="AA202" s="7">
        <v>239</v>
      </c>
      <c r="AB202" s="7">
        <v>9.4656818311332191</v>
      </c>
      <c r="AC202" s="7">
        <v>10.8516190091458</v>
      </c>
      <c r="AD202" s="13">
        <v>235</v>
      </c>
      <c r="AE202" s="6">
        <v>9.4656818311332191</v>
      </c>
      <c r="AF202" s="13">
        <v>235</v>
      </c>
      <c r="AG202" s="6">
        <v>11.0053862383453</v>
      </c>
      <c r="AH202" s="13">
        <v>230</v>
      </c>
      <c r="AI202" s="6">
        <v>98.662884599676502</v>
      </c>
      <c r="AJ202" s="6">
        <v>1.8100000000000002E-2</v>
      </c>
      <c r="AK202" s="6">
        <v>8.0999999999999996E-3</v>
      </c>
      <c r="AL202" s="33">
        <f t="shared" si="19"/>
        <v>239</v>
      </c>
      <c r="AM202" s="33">
        <f t="shared" si="20"/>
        <v>9.4656818311332191</v>
      </c>
      <c r="AN202" s="29">
        <f t="shared" si="21"/>
        <v>1092</v>
      </c>
      <c r="AO202" s="29">
        <f t="shared" si="22"/>
        <v>2.3199999999999998</v>
      </c>
      <c r="AP202" s="29">
        <f t="shared" si="23"/>
        <v>0.11</v>
      </c>
      <c r="AQ202" s="34">
        <f t="shared" si="24"/>
        <v>0.43103448275862072</v>
      </c>
    </row>
    <row r="203" spans="1:43" x14ac:dyDescent="0.75">
      <c r="A203" s="4" t="s">
        <v>232</v>
      </c>
      <c r="B203" s="22">
        <v>650</v>
      </c>
      <c r="C203" s="22">
        <v>1.806</v>
      </c>
      <c r="D203" s="22">
        <v>8.1000000000000003E-2</v>
      </c>
      <c r="E203" s="22">
        <v>4840</v>
      </c>
      <c r="F203" s="20">
        <v>25.6410256410256</v>
      </c>
      <c r="G203" s="22">
        <v>0.99811937671017004</v>
      </c>
      <c r="H203" s="18">
        <v>5.0799999999999998E-2</v>
      </c>
      <c r="I203" s="15">
        <v>3.52502075859107E-3</v>
      </c>
      <c r="J203" s="24">
        <v>0.57067999999999997</v>
      </c>
      <c r="K203" s="18">
        <v>0.26929999999999998</v>
      </c>
      <c r="L203" s="15">
        <v>1.0702150262914399E-2</v>
      </c>
      <c r="M203" s="18">
        <v>3.9E-2</v>
      </c>
      <c r="N203" s="16">
        <v>1.5181395719761699E-3</v>
      </c>
      <c r="O203" s="24">
        <v>0.77488999999999997</v>
      </c>
      <c r="P203" s="10">
        <v>246</v>
      </c>
      <c r="Q203" s="6">
        <v>9.1937434013818606</v>
      </c>
      <c r="R203" s="6">
        <v>10.697216514743999</v>
      </c>
      <c r="S203" s="10">
        <v>242</v>
      </c>
      <c r="T203" s="6">
        <v>8.5498032193493998</v>
      </c>
      <c r="U203" s="6">
        <v>9.8388562274662306</v>
      </c>
      <c r="V203" s="10">
        <v>226</v>
      </c>
      <c r="W203" s="6">
        <v>151.44815440596</v>
      </c>
      <c r="X203" s="6">
        <v>153.43541653502501</v>
      </c>
      <c r="Y203" s="6">
        <v>-1.65289256198346</v>
      </c>
      <c r="Z203" s="6">
        <v>-8.8495575221238898</v>
      </c>
      <c r="AA203" s="7">
        <v>246</v>
      </c>
      <c r="AB203" s="7">
        <v>9.1937434013818606</v>
      </c>
      <c r="AC203" s="7">
        <v>10.697216514743999</v>
      </c>
      <c r="AD203" s="13">
        <v>246</v>
      </c>
      <c r="AE203" s="6">
        <v>9.6103026867238999</v>
      </c>
      <c r="AF203" s="13">
        <v>242</v>
      </c>
      <c r="AG203" s="6">
        <v>10.098725419061401</v>
      </c>
      <c r="AH203" s="13">
        <v>204</v>
      </c>
      <c r="AI203" s="6">
        <v>147.703840413753</v>
      </c>
      <c r="AJ203" s="6">
        <v>8.0000000000000004E-4</v>
      </c>
      <c r="AK203" s="6">
        <v>1.6999999999999999E-3</v>
      </c>
      <c r="AL203" s="33">
        <f t="shared" si="19"/>
        <v>246</v>
      </c>
      <c r="AM203" s="33">
        <f t="shared" si="20"/>
        <v>9.1937434013818606</v>
      </c>
      <c r="AN203" s="29">
        <f t="shared" si="21"/>
        <v>650</v>
      </c>
      <c r="AO203" s="29">
        <f t="shared" si="22"/>
        <v>1.806</v>
      </c>
      <c r="AP203" s="29">
        <f t="shared" si="23"/>
        <v>8.1000000000000003E-2</v>
      </c>
      <c r="AQ203" s="34">
        <f t="shared" si="24"/>
        <v>0.55370985603543743</v>
      </c>
    </row>
    <row r="204" spans="1:43" x14ac:dyDescent="0.75">
      <c r="A204" s="4" t="s">
        <v>233</v>
      </c>
      <c r="B204" s="22">
        <v>806</v>
      </c>
      <c r="C204" s="22">
        <v>1.56</v>
      </c>
      <c r="D204" s="22">
        <v>0.26</v>
      </c>
      <c r="E204" s="22">
        <v>2580</v>
      </c>
      <c r="F204" s="20">
        <v>63.613231552162802</v>
      </c>
      <c r="G204" s="22">
        <v>2.7149357866996202</v>
      </c>
      <c r="H204" s="18">
        <v>5.3400000000000003E-2</v>
      </c>
      <c r="I204" s="15">
        <v>6.0191070338575098E-3</v>
      </c>
      <c r="J204" s="24">
        <v>-0.24895999999999999</v>
      </c>
      <c r="K204" s="18">
        <v>0.1159</v>
      </c>
      <c r="L204" s="15">
        <v>6.2568771963336196E-3</v>
      </c>
      <c r="M204" s="18">
        <v>1.5720000000000001E-2</v>
      </c>
      <c r="N204" s="16">
        <v>6.7091058771195304E-4</v>
      </c>
      <c r="O204" s="24">
        <v>0.85419</v>
      </c>
      <c r="P204" s="10">
        <v>100.5</v>
      </c>
      <c r="Q204" s="6">
        <v>4.2560946326488596</v>
      </c>
      <c r="R204" s="6">
        <v>4.8164715279828201</v>
      </c>
      <c r="S204" s="10">
        <v>111.2</v>
      </c>
      <c r="T204" s="6">
        <v>5.6944857684314796</v>
      </c>
      <c r="U204" s="6">
        <v>6.1731477030517503</v>
      </c>
      <c r="V204" s="10">
        <v>329</v>
      </c>
      <c r="W204" s="6">
        <v>217.14101739141</v>
      </c>
      <c r="X204" s="6">
        <v>218.20307585590001</v>
      </c>
      <c r="Y204" s="6">
        <v>9.6223021582733796</v>
      </c>
      <c r="Z204" s="6">
        <v>69.452887537993902</v>
      </c>
      <c r="AA204" s="7">
        <v>100.5</v>
      </c>
      <c r="AB204" s="7">
        <v>4.2560946326488596</v>
      </c>
      <c r="AC204" s="7">
        <v>4.8164715279828201</v>
      </c>
      <c r="AD204" s="13">
        <v>99.8</v>
      </c>
      <c r="AE204" s="6">
        <v>4.2560946326488596</v>
      </c>
      <c r="AF204" s="13">
        <v>99.6</v>
      </c>
      <c r="AG204" s="6">
        <v>4.8296964880692697</v>
      </c>
      <c r="AH204" s="13">
        <v>96.6</v>
      </c>
      <c r="AI204" s="6">
        <v>209.12722901089799</v>
      </c>
      <c r="AJ204" s="6">
        <v>7.1000000000000004E-3</v>
      </c>
      <c r="AK204" s="6">
        <v>2.8E-3</v>
      </c>
      <c r="AL204" s="33">
        <f t="shared" si="19"/>
        <v>100.5</v>
      </c>
      <c r="AM204" s="33">
        <f t="shared" si="20"/>
        <v>4.2560946326488596</v>
      </c>
      <c r="AN204" s="29">
        <f t="shared" si="21"/>
        <v>806</v>
      </c>
      <c r="AO204" s="29">
        <f t="shared" si="22"/>
        <v>1.56</v>
      </c>
      <c r="AP204" s="29">
        <f t="shared" si="23"/>
        <v>0.26</v>
      </c>
      <c r="AQ204" s="34">
        <f t="shared" si="24"/>
        <v>0.64102564102564097</v>
      </c>
    </row>
    <row r="205" spans="1:43" x14ac:dyDescent="0.75">
      <c r="A205" s="4" t="s">
        <v>234</v>
      </c>
      <c r="B205" s="22">
        <v>100.7</v>
      </c>
      <c r="C205" s="22">
        <v>1.6819999999999999</v>
      </c>
      <c r="D205" s="22">
        <v>5.1999999999999998E-2</v>
      </c>
      <c r="E205" s="22">
        <v>476</v>
      </c>
      <c r="F205" s="20">
        <v>58.139534883720899</v>
      </c>
      <c r="G205" s="22">
        <v>2.80769301409254</v>
      </c>
      <c r="H205" s="18">
        <v>7.4399999999999994E-2</v>
      </c>
      <c r="I205" s="15">
        <v>3.0797313277213301E-2</v>
      </c>
      <c r="J205" s="24">
        <v>-8.5702E-2</v>
      </c>
      <c r="K205" s="18">
        <v>0.17699999999999999</v>
      </c>
      <c r="L205" s="15">
        <v>1.47956083011142E-2</v>
      </c>
      <c r="M205" s="18">
        <v>1.72E-2</v>
      </c>
      <c r="N205" s="16">
        <v>8.3062790128913795E-4</v>
      </c>
      <c r="O205" s="24">
        <v>0.61624999999999996</v>
      </c>
      <c r="P205" s="10">
        <v>109.7</v>
      </c>
      <c r="Q205" s="6">
        <v>5.3278774860012001</v>
      </c>
      <c r="R205" s="6">
        <v>5.8698384826059398</v>
      </c>
      <c r="S205" s="10">
        <v>164</v>
      </c>
      <c r="T205" s="6">
        <v>12.775564932694699</v>
      </c>
      <c r="U205" s="6">
        <v>13.2334395589506</v>
      </c>
      <c r="V205" s="10">
        <v>960</v>
      </c>
      <c r="W205" s="6">
        <v>210.87461922205401</v>
      </c>
      <c r="X205" s="6">
        <v>210.919231950854</v>
      </c>
      <c r="Y205" s="6">
        <v>33.109756097560997</v>
      </c>
      <c r="Z205" s="6">
        <v>88.5729166666667</v>
      </c>
      <c r="AA205" s="7" t="s">
        <v>35</v>
      </c>
      <c r="AB205" s="7" t="s">
        <v>35</v>
      </c>
      <c r="AC205" s="7" t="s">
        <v>35</v>
      </c>
      <c r="AD205" s="13">
        <v>106</v>
      </c>
      <c r="AE205" s="6">
        <v>5.1798521702688101</v>
      </c>
      <c r="AF205" s="13">
        <v>105.9</v>
      </c>
      <c r="AG205" s="6">
        <v>6.7309753639052596</v>
      </c>
      <c r="AH205" s="13">
        <v>107.2</v>
      </c>
      <c r="AI205" s="6">
        <v>157.36376419635599</v>
      </c>
      <c r="AJ205" s="6">
        <v>3.39E-2</v>
      </c>
      <c r="AK205" s="6">
        <v>9.1000000000000004E-3</v>
      </c>
      <c r="AL205" s="33" t="str">
        <f t="shared" si="19"/>
        <v>Discordant</v>
      </c>
      <c r="AM205" s="33" t="str">
        <f t="shared" si="20"/>
        <v>Discordant</v>
      </c>
      <c r="AN205" s="29">
        <f t="shared" si="21"/>
        <v>100.7</v>
      </c>
      <c r="AO205" s="29">
        <f t="shared" si="22"/>
        <v>1.6819999999999999</v>
      </c>
      <c r="AP205" s="29">
        <f t="shared" si="23"/>
        <v>5.1999999999999998E-2</v>
      </c>
      <c r="AQ205" s="34">
        <f t="shared" si="24"/>
        <v>0.59453032104637338</v>
      </c>
    </row>
    <row r="206" spans="1:43" x14ac:dyDescent="0.75">
      <c r="A206" s="4" t="s">
        <v>334</v>
      </c>
      <c r="B206" s="22">
        <v>1400</v>
      </c>
      <c r="C206" s="22">
        <v>2.5099999999999998</v>
      </c>
      <c r="D206" s="22">
        <v>0.16</v>
      </c>
      <c r="E206" s="22">
        <v>14700</v>
      </c>
      <c r="F206" s="20">
        <v>19.646365422396901</v>
      </c>
      <c r="G206" s="22">
        <v>0.71548740140100797</v>
      </c>
      <c r="H206" s="18">
        <v>5.4899999999999997E-2</v>
      </c>
      <c r="I206" s="15">
        <v>1.74683208567246E-3</v>
      </c>
      <c r="J206" s="24">
        <v>0.4073</v>
      </c>
      <c r="K206" s="18">
        <v>0.38600000000000001</v>
      </c>
      <c r="L206" s="15">
        <v>1.5988373901056899E-2</v>
      </c>
      <c r="M206" s="18">
        <v>5.0900000000000001E-2</v>
      </c>
      <c r="N206" s="16">
        <v>1.85369191442375E-3</v>
      </c>
      <c r="O206" s="24">
        <v>0.78913999999999995</v>
      </c>
      <c r="P206" s="10">
        <v>320</v>
      </c>
      <c r="Q206" s="6">
        <v>11.1248624600001</v>
      </c>
      <c r="R206" s="6">
        <v>13.174039238638199</v>
      </c>
      <c r="S206" s="10">
        <v>331</v>
      </c>
      <c r="T206" s="6">
        <v>11.630087528970201</v>
      </c>
      <c r="U206" s="6">
        <v>13.270366023356599</v>
      </c>
      <c r="V206" s="10">
        <v>403</v>
      </c>
      <c r="W206" s="6">
        <v>89.574475920637795</v>
      </c>
      <c r="X206" s="6">
        <v>95.564057053645499</v>
      </c>
      <c r="Y206" s="6">
        <v>3.3232628398791499</v>
      </c>
      <c r="Z206" s="6">
        <v>20.595533498759298</v>
      </c>
      <c r="AA206" s="7">
        <v>320</v>
      </c>
      <c r="AB206" s="7">
        <v>11.1248624600001</v>
      </c>
      <c r="AC206" s="7">
        <v>13.174039238638199</v>
      </c>
      <c r="AD206" s="13">
        <v>319</v>
      </c>
      <c r="AE206" s="6">
        <v>11.5039803874102</v>
      </c>
      <c r="AF206" s="13">
        <v>316</v>
      </c>
      <c r="AG206" s="6">
        <v>11.962104159867</v>
      </c>
      <c r="AH206" s="13">
        <v>302</v>
      </c>
      <c r="AI206" s="6">
        <v>84.323678385474395</v>
      </c>
      <c r="AJ206" s="6">
        <v>3.5999999999999999E-3</v>
      </c>
      <c r="AK206" s="6">
        <v>1.2999999999999999E-3</v>
      </c>
      <c r="AL206" s="33">
        <f t="shared" si="19"/>
        <v>320</v>
      </c>
      <c r="AM206" s="33">
        <f t="shared" si="20"/>
        <v>11.1248624600001</v>
      </c>
      <c r="AN206" s="29">
        <f t="shared" si="21"/>
        <v>1400</v>
      </c>
      <c r="AO206" s="29">
        <f t="shared" si="22"/>
        <v>2.5099999999999998</v>
      </c>
      <c r="AP206" s="29">
        <f t="shared" si="23"/>
        <v>0.16</v>
      </c>
      <c r="AQ206" s="34">
        <f t="shared" si="24"/>
        <v>0.39840637450199207</v>
      </c>
    </row>
    <row r="207" spans="1:43" x14ac:dyDescent="0.75">
      <c r="A207" s="4" t="s">
        <v>235</v>
      </c>
      <c r="B207" s="22">
        <v>299</v>
      </c>
      <c r="C207" s="22">
        <v>1.8919999999999999</v>
      </c>
      <c r="D207" s="22">
        <v>7.4999999999999997E-2</v>
      </c>
      <c r="E207" s="22">
        <v>6610</v>
      </c>
      <c r="F207" s="20">
        <v>12.853470437018</v>
      </c>
      <c r="G207" s="22">
        <v>0.56700956196785601</v>
      </c>
      <c r="H207" s="18">
        <v>7.1599999999999997E-2</v>
      </c>
      <c r="I207" s="15">
        <v>3.9378674430411197E-3</v>
      </c>
      <c r="J207" s="24">
        <v>0.70308000000000004</v>
      </c>
      <c r="K207" s="18">
        <v>0.77200000000000002</v>
      </c>
      <c r="L207" s="15">
        <v>3.3708714006914997E-2</v>
      </c>
      <c r="M207" s="18">
        <v>7.7799999999999994E-2</v>
      </c>
      <c r="N207" s="16">
        <v>3.4320181570615198E-3</v>
      </c>
      <c r="O207" s="24">
        <v>0.83111000000000002</v>
      </c>
      <c r="P207" s="10">
        <v>482</v>
      </c>
      <c r="Q207" s="6">
        <v>20.6589667582586</v>
      </c>
      <c r="R207" s="6">
        <v>23.1816321341913</v>
      </c>
      <c r="S207" s="10">
        <v>580</v>
      </c>
      <c r="T207" s="6">
        <v>19.3487038676503</v>
      </c>
      <c r="U207" s="6">
        <v>21.778948250605101</v>
      </c>
      <c r="V207" s="10">
        <v>967</v>
      </c>
      <c r="W207" s="6">
        <v>446.126480813564</v>
      </c>
      <c r="X207" s="6">
        <v>456.175898023738</v>
      </c>
      <c r="Y207" s="6">
        <v>16.8965517241379</v>
      </c>
      <c r="Z207" s="6">
        <v>50.155118924508798</v>
      </c>
      <c r="AA207" s="7">
        <v>482</v>
      </c>
      <c r="AB207" s="7">
        <v>20.6589667582586</v>
      </c>
      <c r="AC207" s="7">
        <v>23.1816321341913</v>
      </c>
      <c r="AD207" s="13">
        <v>474</v>
      </c>
      <c r="AE207" s="6">
        <v>21.132011440438799</v>
      </c>
      <c r="AF207" s="13">
        <v>475</v>
      </c>
      <c r="AG207" s="6">
        <v>22.619379773946601</v>
      </c>
      <c r="AH207" s="13">
        <v>482</v>
      </c>
      <c r="AI207" s="6">
        <v>445.32102115563299</v>
      </c>
      <c r="AJ207" s="6">
        <v>1.8499999999999999E-2</v>
      </c>
      <c r="AK207" s="6">
        <v>2.8E-3</v>
      </c>
      <c r="AL207" s="33">
        <f t="shared" si="19"/>
        <v>482</v>
      </c>
      <c r="AM207" s="33">
        <f t="shared" si="20"/>
        <v>20.6589667582586</v>
      </c>
      <c r="AN207" s="29">
        <f t="shared" si="21"/>
        <v>299</v>
      </c>
      <c r="AO207" s="29">
        <f t="shared" si="22"/>
        <v>1.8919999999999999</v>
      </c>
      <c r="AP207" s="29">
        <f t="shared" si="23"/>
        <v>7.4999999999999997E-2</v>
      </c>
      <c r="AQ207" s="34">
        <f t="shared" si="24"/>
        <v>0.52854122621564481</v>
      </c>
    </row>
    <row r="208" spans="1:43" x14ac:dyDescent="0.75">
      <c r="A208" s="4" t="s">
        <v>236</v>
      </c>
      <c r="B208" s="22">
        <v>680</v>
      </c>
      <c r="C208" s="22">
        <v>3.67</v>
      </c>
      <c r="D208" s="22">
        <v>0.46</v>
      </c>
      <c r="E208" s="22">
        <v>3640</v>
      </c>
      <c r="F208" s="20">
        <v>37.735849056603797</v>
      </c>
      <c r="G208" s="22">
        <v>3.9738593300127398</v>
      </c>
      <c r="H208" s="18">
        <v>5.3600000000000002E-2</v>
      </c>
      <c r="I208" s="15">
        <v>4.7007037977278097E-3</v>
      </c>
      <c r="J208" s="24">
        <v>0.34803000000000001</v>
      </c>
      <c r="K208" s="18">
        <v>0.19500000000000001</v>
      </c>
      <c r="L208" s="15">
        <v>2.1857919045508399E-2</v>
      </c>
      <c r="M208" s="18">
        <v>2.6499999999999999E-2</v>
      </c>
      <c r="N208" s="16">
        <v>2.7906427145014501E-3</v>
      </c>
      <c r="O208" s="24">
        <v>0.97202</v>
      </c>
      <c r="P208" s="10">
        <v>168</v>
      </c>
      <c r="Q208" s="6">
        <v>17.7417624841285</v>
      </c>
      <c r="R208" s="6">
        <v>18.136039356555699</v>
      </c>
      <c r="S208" s="10">
        <v>179</v>
      </c>
      <c r="T208" s="6">
        <v>18.0571921989469</v>
      </c>
      <c r="U208" s="6">
        <v>18.4413718287548</v>
      </c>
      <c r="V208" s="10">
        <v>339</v>
      </c>
      <c r="W208" s="6">
        <v>12106.718197677999</v>
      </c>
      <c r="X208" s="6">
        <v>12215.6647910519</v>
      </c>
      <c r="Y208" s="6">
        <v>6.1452513966480504</v>
      </c>
      <c r="Z208" s="6">
        <v>50.442477876106203</v>
      </c>
      <c r="AA208" s="7">
        <v>168</v>
      </c>
      <c r="AB208" s="7">
        <v>17.7417624841285</v>
      </c>
      <c r="AC208" s="7">
        <v>18.136039356555699</v>
      </c>
      <c r="AD208" s="13">
        <v>168</v>
      </c>
      <c r="AE208" s="6">
        <v>17.153866504180002</v>
      </c>
      <c r="AF208" s="13">
        <v>166</v>
      </c>
      <c r="AG208" s="6">
        <v>17.479908183675001</v>
      </c>
      <c r="AH208" s="13">
        <v>153</v>
      </c>
      <c r="AI208" s="6">
        <v>12106.5941586388</v>
      </c>
      <c r="AJ208" s="6">
        <v>5.7999999999999996E-3</v>
      </c>
      <c r="AK208" s="6">
        <v>2.8999999999999998E-3</v>
      </c>
      <c r="AL208" s="33">
        <f t="shared" si="19"/>
        <v>168</v>
      </c>
      <c r="AM208" s="33">
        <f t="shared" si="20"/>
        <v>17.7417624841285</v>
      </c>
      <c r="AN208" s="29">
        <f t="shared" si="21"/>
        <v>680</v>
      </c>
      <c r="AO208" s="29">
        <f t="shared" si="22"/>
        <v>3.67</v>
      </c>
      <c r="AP208" s="29">
        <f t="shared" si="23"/>
        <v>0.46</v>
      </c>
      <c r="AQ208" s="34">
        <f t="shared" si="24"/>
        <v>0.27247956403269757</v>
      </c>
    </row>
    <row r="209" spans="1:43" x14ac:dyDescent="0.75">
      <c r="A209" s="4" t="s">
        <v>237</v>
      </c>
      <c r="B209" s="22">
        <v>770</v>
      </c>
      <c r="C209" s="22">
        <v>3.78</v>
      </c>
      <c r="D209" s="22">
        <v>0.6</v>
      </c>
      <c r="E209" s="22">
        <v>18600</v>
      </c>
      <c r="F209" s="20">
        <v>17.271157167530198</v>
      </c>
      <c r="G209" s="22">
        <v>1.09926486814215</v>
      </c>
      <c r="H209" s="18">
        <v>0.107</v>
      </c>
      <c r="I209" s="15">
        <v>1.6078644695228999E-2</v>
      </c>
      <c r="J209" s="24">
        <v>0.49808000000000002</v>
      </c>
      <c r="K209" s="18">
        <v>0.79</v>
      </c>
      <c r="L209" s="15">
        <v>0.10155452968725701</v>
      </c>
      <c r="M209" s="18">
        <v>5.79E-2</v>
      </c>
      <c r="N209" s="16">
        <v>3.68518653660842E-3</v>
      </c>
      <c r="O209" s="24">
        <v>-0.27332000000000001</v>
      </c>
      <c r="P209" s="10">
        <v>362</v>
      </c>
      <c r="Q209" s="6">
        <v>22.507747133547699</v>
      </c>
      <c r="R209" s="6">
        <v>23.8784165615916</v>
      </c>
      <c r="S209" s="10">
        <v>570</v>
      </c>
      <c r="T209" s="6">
        <v>50.153136041242099</v>
      </c>
      <c r="U209" s="6">
        <v>51.165497254317202</v>
      </c>
      <c r="V209" s="10">
        <v>1410</v>
      </c>
      <c r="W209" s="6">
        <v>228.50188241340001</v>
      </c>
      <c r="X209" s="6">
        <v>229.07793886909101</v>
      </c>
      <c r="Y209" s="6">
        <v>36.491228070175403</v>
      </c>
      <c r="Z209" s="6">
        <v>74.326241134751797</v>
      </c>
      <c r="AA209" s="7" t="s">
        <v>35</v>
      </c>
      <c r="AB209" s="7" t="s">
        <v>35</v>
      </c>
      <c r="AC209" s="7" t="s">
        <v>35</v>
      </c>
      <c r="AD209" s="13">
        <v>341</v>
      </c>
      <c r="AE209" s="6">
        <v>25.278719924626799</v>
      </c>
      <c r="AF209" s="13">
        <v>335</v>
      </c>
      <c r="AG209" s="6">
        <v>25.059071307040401</v>
      </c>
      <c r="AH209" s="13">
        <v>322</v>
      </c>
      <c r="AI209" s="6">
        <v>35.640738859729503</v>
      </c>
      <c r="AJ209" s="6">
        <v>6.9000000000000006E-2</v>
      </c>
      <c r="AK209" s="6">
        <v>3.3000000000000002E-2</v>
      </c>
      <c r="AL209" s="33" t="str">
        <f t="shared" si="19"/>
        <v>Discordant</v>
      </c>
      <c r="AM209" s="33" t="str">
        <f t="shared" si="20"/>
        <v>Discordant</v>
      </c>
      <c r="AN209" s="29">
        <f t="shared" si="21"/>
        <v>770</v>
      </c>
      <c r="AO209" s="29">
        <f t="shared" si="22"/>
        <v>3.78</v>
      </c>
      <c r="AP209" s="29">
        <f t="shared" si="23"/>
        <v>0.6</v>
      </c>
      <c r="AQ209" s="34">
        <f t="shared" si="24"/>
        <v>0.26455026455026459</v>
      </c>
    </row>
    <row r="210" spans="1:43" x14ac:dyDescent="0.75">
      <c r="A210" s="4" t="s">
        <v>238</v>
      </c>
      <c r="B210" s="22">
        <v>820</v>
      </c>
      <c r="C210" s="22">
        <v>0.99</v>
      </c>
      <c r="D210" s="22">
        <v>0.1</v>
      </c>
      <c r="E210" s="22">
        <v>27000</v>
      </c>
      <c r="F210" s="20">
        <v>35.587188612099602</v>
      </c>
      <c r="G210" s="22">
        <v>6.1171126443383104</v>
      </c>
      <c r="H210" s="18">
        <v>0.28699999999999998</v>
      </c>
      <c r="I210" s="15">
        <v>4.3050764403816999E-2</v>
      </c>
      <c r="J210" s="24">
        <v>-0.81381999999999999</v>
      </c>
      <c r="K210" s="18">
        <v>1.52</v>
      </c>
      <c r="L210" s="15">
        <v>0.43081346311367702</v>
      </c>
      <c r="M210" s="18">
        <v>2.81E-2</v>
      </c>
      <c r="N210" s="16">
        <v>4.8301333150959696E-3</v>
      </c>
      <c r="O210" s="24">
        <v>0.95609</v>
      </c>
      <c r="P210" s="10">
        <v>177</v>
      </c>
      <c r="Q210" s="6">
        <v>30.341586750877699</v>
      </c>
      <c r="R210" s="6">
        <v>30.601763740262001</v>
      </c>
      <c r="S210" s="10">
        <v>730</v>
      </c>
      <c r="T210" s="6">
        <v>148.136073544044</v>
      </c>
      <c r="U210" s="6">
        <v>148.78132226349999</v>
      </c>
      <c r="V210" s="10">
        <v>3080</v>
      </c>
      <c r="W210" s="6">
        <v>232.12653447249301</v>
      </c>
      <c r="X210" s="6">
        <v>232.14553451447301</v>
      </c>
      <c r="Y210" s="6">
        <v>75.753424657534296</v>
      </c>
      <c r="Z210" s="6">
        <v>94.253246753246799</v>
      </c>
      <c r="AA210" s="7" t="s">
        <v>35</v>
      </c>
      <c r="AB210" s="7" t="s">
        <v>35</v>
      </c>
      <c r="AC210" s="7" t="s">
        <v>35</v>
      </c>
      <c r="AD210" s="13">
        <v>112</v>
      </c>
      <c r="AE210" s="6">
        <v>14.3377434263918</v>
      </c>
      <c r="AF210" s="13">
        <v>142</v>
      </c>
      <c r="AG210" s="6">
        <v>35.337859089742501</v>
      </c>
      <c r="AH210" s="13">
        <v>520</v>
      </c>
      <c r="AI210" s="6">
        <v>195.49099213572299</v>
      </c>
      <c r="AJ210" s="6">
        <v>0.27500000000000002</v>
      </c>
      <c r="AK210" s="6">
        <v>6.9000000000000006E-2</v>
      </c>
      <c r="AL210" s="33" t="str">
        <f t="shared" si="19"/>
        <v>Discordant</v>
      </c>
      <c r="AM210" s="33" t="str">
        <f t="shared" si="20"/>
        <v>Discordant</v>
      </c>
      <c r="AN210" s="29">
        <f t="shared" si="21"/>
        <v>820</v>
      </c>
      <c r="AO210" s="29">
        <f t="shared" si="22"/>
        <v>0.99</v>
      </c>
      <c r="AP210" s="29">
        <f t="shared" si="23"/>
        <v>0.1</v>
      </c>
      <c r="AQ210" s="34">
        <f t="shared" si="24"/>
        <v>1.0101010101010102</v>
      </c>
    </row>
    <row r="211" spans="1:43" x14ac:dyDescent="0.75">
      <c r="A211" s="4" t="s">
        <v>239</v>
      </c>
      <c r="B211" s="22">
        <v>554</v>
      </c>
      <c r="C211" s="22">
        <v>2.44</v>
      </c>
      <c r="D211" s="22">
        <v>0.17</v>
      </c>
      <c r="E211" s="22">
        <v>4570</v>
      </c>
      <c r="F211" s="20">
        <v>24.752475247524799</v>
      </c>
      <c r="G211" s="22">
        <v>1.05434620007821</v>
      </c>
      <c r="H211" s="18">
        <v>5.4600000000000003E-2</v>
      </c>
      <c r="I211" s="15">
        <v>4.01492447744526E-3</v>
      </c>
      <c r="J211" s="24">
        <v>0.68837999999999999</v>
      </c>
      <c r="K211" s="18">
        <v>0.30199999999999999</v>
      </c>
      <c r="L211" s="15">
        <v>1.32197541580771E-2</v>
      </c>
      <c r="M211" s="18">
        <v>4.0399999999999998E-2</v>
      </c>
      <c r="N211" s="16">
        <v>1.72086169391964E-3</v>
      </c>
      <c r="O211" s="24">
        <v>0.79590000000000005</v>
      </c>
      <c r="P211" s="10">
        <v>255</v>
      </c>
      <c r="Q211" s="6">
        <v>10.657250488528099</v>
      </c>
      <c r="R211" s="6">
        <v>12.0657284822836</v>
      </c>
      <c r="S211" s="10">
        <v>267.89999999999998</v>
      </c>
      <c r="T211" s="6">
        <v>10.2228897302147</v>
      </c>
      <c r="U211" s="6">
        <v>11.525576444124299</v>
      </c>
      <c r="V211" s="10">
        <v>385</v>
      </c>
      <c r="W211" s="6">
        <v>310.01793284699397</v>
      </c>
      <c r="X211" s="6">
        <v>313.90060626959598</v>
      </c>
      <c r="Y211" s="6">
        <v>4.8152295632698703</v>
      </c>
      <c r="Z211" s="6">
        <v>33.766233766233803</v>
      </c>
      <c r="AA211" s="7">
        <v>255</v>
      </c>
      <c r="AB211" s="7">
        <v>10.657250488528099</v>
      </c>
      <c r="AC211" s="7">
        <v>12.0657284822836</v>
      </c>
      <c r="AD211" s="13">
        <v>254</v>
      </c>
      <c r="AE211" s="6">
        <v>10.657250488528099</v>
      </c>
      <c r="AF211" s="13">
        <v>251</v>
      </c>
      <c r="AG211" s="6">
        <v>11.030038278996599</v>
      </c>
      <c r="AH211" s="13">
        <v>223</v>
      </c>
      <c r="AI211" s="6">
        <v>306.909637656955</v>
      </c>
      <c r="AJ211" s="6">
        <v>5.1999999999999998E-3</v>
      </c>
      <c r="AK211" s="6">
        <v>2.3E-3</v>
      </c>
      <c r="AL211" s="33">
        <f t="shared" si="19"/>
        <v>255</v>
      </c>
      <c r="AM211" s="33">
        <f t="shared" si="20"/>
        <v>10.657250488528099</v>
      </c>
      <c r="AN211" s="29">
        <f t="shared" si="21"/>
        <v>554</v>
      </c>
      <c r="AO211" s="29">
        <f t="shared" si="22"/>
        <v>2.44</v>
      </c>
      <c r="AP211" s="29">
        <f t="shared" si="23"/>
        <v>0.17</v>
      </c>
      <c r="AQ211" s="34">
        <f t="shared" si="24"/>
        <v>0.4098360655737705</v>
      </c>
    </row>
    <row r="212" spans="1:43" x14ac:dyDescent="0.75">
      <c r="A212" s="4" t="s">
        <v>240</v>
      </c>
      <c r="B212" s="22">
        <v>602</v>
      </c>
      <c r="C212" s="22">
        <v>3.19</v>
      </c>
      <c r="D212" s="22">
        <v>0.17</v>
      </c>
      <c r="E212" s="22">
        <v>245000</v>
      </c>
      <c r="F212" s="20">
        <v>1.9120458891013401</v>
      </c>
      <c r="G212" s="22">
        <v>6.8909044276514606E-2</v>
      </c>
      <c r="H212" s="18">
        <v>0.20039999999999999</v>
      </c>
      <c r="I212" s="15">
        <v>3.1788584347637802E-3</v>
      </c>
      <c r="J212" s="24">
        <v>0.38396000000000002</v>
      </c>
      <c r="K212" s="18">
        <v>14.45</v>
      </c>
      <c r="L212" s="15">
        <v>0.60046545487646097</v>
      </c>
      <c r="M212" s="18">
        <v>0.52300000000000002</v>
      </c>
      <c r="N212" s="16">
        <v>1.8848621971910801E-2</v>
      </c>
      <c r="O212" s="24">
        <v>0.77968999999999999</v>
      </c>
      <c r="P212" s="10">
        <v>2709</v>
      </c>
      <c r="Q212" s="6">
        <v>80.759770523884697</v>
      </c>
      <c r="R212" s="6">
        <v>95.000618648336399</v>
      </c>
      <c r="S212" s="10">
        <v>2776</v>
      </c>
      <c r="T212" s="6">
        <v>39.518375879699903</v>
      </c>
      <c r="U212" s="6">
        <v>44.970383962800597</v>
      </c>
      <c r="V212" s="10">
        <v>2825</v>
      </c>
      <c r="W212" s="6">
        <v>26.186912686621699</v>
      </c>
      <c r="X212" s="6">
        <v>32.232230734513301</v>
      </c>
      <c r="Y212" s="6">
        <v>2.4135446685879001</v>
      </c>
      <c r="Z212" s="6">
        <v>4.1061946902654798</v>
      </c>
      <c r="AA212" s="7">
        <v>2825</v>
      </c>
      <c r="AB212" s="7">
        <v>26.186912686621699</v>
      </c>
      <c r="AC212" s="7">
        <v>32.232230734513301</v>
      </c>
      <c r="AD212" s="13">
        <v>2670</v>
      </c>
      <c r="AE212" s="6">
        <v>87.650119994615594</v>
      </c>
      <c r="AF212" s="13">
        <v>2666</v>
      </c>
      <c r="AG212" s="6">
        <v>61.641723144062503</v>
      </c>
      <c r="AH212" s="13">
        <v>2667</v>
      </c>
      <c r="AI212" s="6">
        <v>45.500883464574002</v>
      </c>
      <c r="AJ212" s="6">
        <v>0.02</v>
      </c>
      <c r="AK212" s="6">
        <v>1.0999999999999999E-2</v>
      </c>
      <c r="AL212" s="33">
        <f t="shared" si="19"/>
        <v>2825</v>
      </c>
      <c r="AM212" s="33">
        <f t="shared" si="20"/>
        <v>26.186912686621699</v>
      </c>
      <c r="AN212" s="29">
        <f t="shared" si="21"/>
        <v>602</v>
      </c>
      <c r="AO212" s="29">
        <f t="shared" si="22"/>
        <v>3.19</v>
      </c>
      <c r="AP212" s="29">
        <f t="shared" si="23"/>
        <v>0.17</v>
      </c>
      <c r="AQ212" s="34">
        <f t="shared" si="24"/>
        <v>0.31347962382445144</v>
      </c>
    </row>
    <row r="213" spans="1:43" x14ac:dyDescent="0.75">
      <c r="A213" s="4" t="s">
        <v>241</v>
      </c>
      <c r="B213" s="22">
        <v>185.4</v>
      </c>
      <c r="C213" s="22">
        <v>1.4730000000000001</v>
      </c>
      <c r="D213" s="22">
        <v>0.06</v>
      </c>
      <c r="E213" s="22">
        <v>6900</v>
      </c>
      <c r="F213" s="20">
        <v>10.8459869848156</v>
      </c>
      <c r="G213" s="22">
        <v>0.416398986961594</v>
      </c>
      <c r="H213" s="18">
        <v>0.106</v>
      </c>
      <c r="I213" s="15">
        <v>1.06412311012583E-2</v>
      </c>
      <c r="J213" s="24">
        <v>9.9777000000000005E-2</v>
      </c>
      <c r="K213" s="18">
        <v>1.34</v>
      </c>
      <c r="L213" s="15">
        <v>0.12515953819026299</v>
      </c>
      <c r="M213" s="18">
        <v>9.2200000000000004E-2</v>
      </c>
      <c r="N213" s="16">
        <v>3.5397411643226001E-3</v>
      </c>
      <c r="O213" s="24">
        <v>0.16791</v>
      </c>
      <c r="P213" s="10">
        <v>568</v>
      </c>
      <c r="Q213" s="6">
        <v>20.884681913163099</v>
      </c>
      <c r="R213" s="6">
        <v>24.236858362457799</v>
      </c>
      <c r="S213" s="10">
        <v>845</v>
      </c>
      <c r="T213" s="6">
        <v>51.802484290761498</v>
      </c>
      <c r="U213" s="6">
        <v>53.443263050529602</v>
      </c>
      <c r="V213" s="10">
        <v>1600</v>
      </c>
      <c r="W213" s="6">
        <v>442.97715721625099</v>
      </c>
      <c r="X213" s="6">
        <v>452.623529464988</v>
      </c>
      <c r="Y213" s="6">
        <v>32.781065088757401</v>
      </c>
      <c r="Z213" s="6">
        <v>64.5</v>
      </c>
      <c r="AA213" s="7" t="s">
        <v>35</v>
      </c>
      <c r="AB213" s="7" t="s">
        <v>35</v>
      </c>
      <c r="AC213" s="7" t="s">
        <v>35</v>
      </c>
      <c r="AD213" s="13">
        <v>537</v>
      </c>
      <c r="AE213" s="6">
        <v>21.725053247667901</v>
      </c>
      <c r="AF213" s="13">
        <v>543</v>
      </c>
      <c r="AG213" s="6">
        <v>25.4419020258822</v>
      </c>
      <c r="AH213" s="13">
        <v>568</v>
      </c>
      <c r="AI213" s="6">
        <v>420.35030488319097</v>
      </c>
      <c r="AJ213" s="6">
        <v>5.8999999999999997E-2</v>
      </c>
      <c r="AK213" s="6">
        <v>1.9E-2</v>
      </c>
      <c r="AL213" s="33" t="str">
        <f t="shared" si="19"/>
        <v>Discordant</v>
      </c>
      <c r="AM213" s="33" t="str">
        <f t="shared" si="20"/>
        <v>Discordant</v>
      </c>
      <c r="AN213" s="29">
        <f t="shared" si="21"/>
        <v>185.4</v>
      </c>
      <c r="AO213" s="29">
        <f t="shared" si="22"/>
        <v>1.4730000000000001</v>
      </c>
      <c r="AP213" s="29">
        <f t="shared" si="23"/>
        <v>0.06</v>
      </c>
      <c r="AQ213" s="34">
        <f t="shared" si="24"/>
        <v>0.67888662593346905</v>
      </c>
    </row>
    <row r="214" spans="1:43" x14ac:dyDescent="0.75">
      <c r="A214" s="4" t="s">
        <v>242</v>
      </c>
      <c r="B214" s="22">
        <v>605</v>
      </c>
      <c r="C214" s="22">
        <v>1.92</v>
      </c>
      <c r="D214" s="22">
        <v>0.12</v>
      </c>
      <c r="E214" s="22">
        <v>6900</v>
      </c>
      <c r="F214" s="20">
        <v>27.855153203342599</v>
      </c>
      <c r="G214" s="22">
        <v>1.16335279804611</v>
      </c>
      <c r="H214" s="18">
        <v>8.4000000000000005E-2</v>
      </c>
      <c r="I214" s="15">
        <v>9.0246129774464896E-3</v>
      </c>
      <c r="J214" s="24">
        <v>3.0332999999999999E-2</v>
      </c>
      <c r="K214" s="18">
        <v>0.39500000000000002</v>
      </c>
      <c r="L214" s="15">
        <v>3.6324311762234399E-2</v>
      </c>
      <c r="M214" s="18">
        <v>3.5900000000000001E-2</v>
      </c>
      <c r="N214" s="16">
        <v>1.4993407196498001E-3</v>
      </c>
      <c r="O214" s="24">
        <v>0.27539999999999998</v>
      </c>
      <c r="P214" s="10">
        <v>227</v>
      </c>
      <c r="Q214" s="6">
        <v>9.2405953092923401</v>
      </c>
      <c r="R214" s="6">
        <v>10.5299931101552</v>
      </c>
      <c r="S214" s="10">
        <v>346</v>
      </c>
      <c r="T214" s="6">
        <v>29.267488403153301</v>
      </c>
      <c r="U214" s="6">
        <v>29.980098236836</v>
      </c>
      <c r="V214" s="10">
        <v>1140</v>
      </c>
      <c r="W214" s="6">
        <v>159.330131634362</v>
      </c>
      <c r="X214" s="6">
        <v>159.648333453551</v>
      </c>
      <c r="Y214" s="6">
        <v>34.393063583815</v>
      </c>
      <c r="Z214" s="6">
        <v>80.087719298245602</v>
      </c>
      <c r="AA214" s="7" t="s">
        <v>35</v>
      </c>
      <c r="AB214" s="7" t="s">
        <v>35</v>
      </c>
      <c r="AC214" s="7" t="s">
        <v>35</v>
      </c>
      <c r="AD214" s="13">
        <v>218</v>
      </c>
      <c r="AE214" s="6">
        <v>9.2405953092923401</v>
      </c>
      <c r="AF214" s="13">
        <v>219</v>
      </c>
      <c r="AG214" s="6">
        <v>12.099333759703899</v>
      </c>
      <c r="AH214" s="13">
        <v>227</v>
      </c>
      <c r="AI214" s="6">
        <v>46.029597506637899</v>
      </c>
      <c r="AJ214" s="6">
        <v>4.2999999999999997E-2</v>
      </c>
      <c r="AK214" s="6">
        <v>1.6E-2</v>
      </c>
      <c r="AL214" s="33" t="str">
        <f t="shared" si="19"/>
        <v>Discordant</v>
      </c>
      <c r="AM214" s="33" t="str">
        <f t="shared" si="20"/>
        <v>Discordant</v>
      </c>
      <c r="AN214" s="29">
        <f t="shared" si="21"/>
        <v>605</v>
      </c>
      <c r="AO214" s="29">
        <f t="shared" si="22"/>
        <v>1.92</v>
      </c>
      <c r="AP214" s="29">
        <f t="shared" si="23"/>
        <v>0.12</v>
      </c>
      <c r="AQ214" s="34">
        <f t="shared" si="24"/>
        <v>0.52083333333333337</v>
      </c>
    </row>
    <row r="215" spans="1:43" x14ac:dyDescent="0.75">
      <c r="A215" s="4" t="s">
        <v>243</v>
      </c>
      <c r="B215" s="22">
        <v>639</v>
      </c>
      <c r="C215" s="22">
        <v>1.1539999999999999</v>
      </c>
      <c r="D215" s="22">
        <v>7.9000000000000001E-2</v>
      </c>
      <c r="E215" s="22">
        <v>12700</v>
      </c>
      <c r="F215" s="20">
        <v>11.363636363636401</v>
      </c>
      <c r="G215" s="22">
        <v>0.44582106940938099</v>
      </c>
      <c r="H215" s="18">
        <v>6.1499999999999999E-2</v>
      </c>
      <c r="I215" s="15">
        <v>2.5172911602853801E-3</v>
      </c>
      <c r="J215" s="24">
        <v>0.18987999999999999</v>
      </c>
      <c r="K215" s="18">
        <v>0.74399999999999999</v>
      </c>
      <c r="L215" s="15">
        <v>3.6552066973017897E-2</v>
      </c>
      <c r="M215" s="18">
        <v>8.7999999999999995E-2</v>
      </c>
      <c r="N215" s="16">
        <v>3.4524383615062498E-3</v>
      </c>
      <c r="O215" s="24">
        <v>0.61419000000000001</v>
      </c>
      <c r="P215" s="10">
        <v>543</v>
      </c>
      <c r="Q215" s="6">
        <v>20.4104806657685</v>
      </c>
      <c r="R215" s="6">
        <v>23.567827723777999</v>
      </c>
      <c r="S215" s="10">
        <v>563</v>
      </c>
      <c r="T215" s="6">
        <v>21.087917918681299</v>
      </c>
      <c r="U215" s="6">
        <v>23.249440585871699</v>
      </c>
      <c r="V215" s="10">
        <v>637</v>
      </c>
      <c r="W215" s="6">
        <v>99.056158945868603</v>
      </c>
      <c r="X215" s="6">
        <v>103.262727606265</v>
      </c>
      <c r="Y215" s="6">
        <v>3.55239786856127</v>
      </c>
      <c r="Z215" s="6">
        <v>14.756671899529</v>
      </c>
      <c r="AA215" s="7">
        <v>543</v>
      </c>
      <c r="AB215" s="7">
        <v>20.4104806657685</v>
      </c>
      <c r="AC215" s="7">
        <v>23.567827723777999</v>
      </c>
      <c r="AD215" s="13">
        <v>540</v>
      </c>
      <c r="AE215" s="6">
        <v>20.835515856529899</v>
      </c>
      <c r="AF215" s="13">
        <v>528</v>
      </c>
      <c r="AG215" s="6">
        <v>19.858128868174798</v>
      </c>
      <c r="AH215" s="13">
        <v>476</v>
      </c>
      <c r="AI215" s="6">
        <v>84.892388499259397</v>
      </c>
      <c r="AJ215" s="6">
        <v>6.1000000000000004E-3</v>
      </c>
      <c r="AK215" s="6">
        <v>2.7000000000000001E-3</v>
      </c>
      <c r="AL215" s="33">
        <f t="shared" si="19"/>
        <v>543</v>
      </c>
      <c r="AM215" s="33">
        <f t="shared" si="20"/>
        <v>20.4104806657685</v>
      </c>
      <c r="AN215" s="29">
        <f t="shared" si="21"/>
        <v>639</v>
      </c>
      <c r="AO215" s="29">
        <f t="shared" si="22"/>
        <v>1.1539999999999999</v>
      </c>
      <c r="AP215" s="29">
        <f t="shared" si="23"/>
        <v>7.9000000000000001E-2</v>
      </c>
      <c r="AQ215" s="34">
        <f t="shared" si="24"/>
        <v>0.86655112651646449</v>
      </c>
    </row>
    <row r="216" spans="1:43" x14ac:dyDescent="0.75">
      <c r="A216" s="4" t="s">
        <v>244</v>
      </c>
      <c r="B216" s="22">
        <v>437</v>
      </c>
      <c r="C216" s="22">
        <v>1.595</v>
      </c>
      <c r="D216" s="22">
        <v>8.4000000000000005E-2</v>
      </c>
      <c r="E216" s="22">
        <v>3770</v>
      </c>
      <c r="F216" s="20">
        <v>28.571428571428601</v>
      </c>
      <c r="G216" s="22">
        <v>1.0081404607847999</v>
      </c>
      <c r="H216" s="18">
        <v>6.3100000000000003E-2</v>
      </c>
      <c r="I216" s="15">
        <v>5.8462932203777298E-3</v>
      </c>
      <c r="J216" s="24">
        <v>-0.42525000000000002</v>
      </c>
      <c r="K216" s="18">
        <v>0.30199999999999999</v>
      </c>
      <c r="L216" s="15">
        <v>1.7095522805693798E-2</v>
      </c>
      <c r="M216" s="18">
        <v>3.5000000000000003E-2</v>
      </c>
      <c r="N216" s="16">
        <v>1.23497206446137E-3</v>
      </c>
      <c r="O216" s="24">
        <v>0.69276000000000004</v>
      </c>
      <c r="P216" s="10">
        <v>222</v>
      </c>
      <c r="Q216" s="6">
        <v>7.6293025569367403</v>
      </c>
      <c r="R216" s="6">
        <v>9.0817636830898092</v>
      </c>
      <c r="S216" s="10">
        <v>267</v>
      </c>
      <c r="T216" s="6">
        <v>13.2569507970773</v>
      </c>
      <c r="U216" s="6">
        <v>14.2855935252741</v>
      </c>
      <c r="V216" s="10">
        <v>670</v>
      </c>
      <c r="W216" s="6">
        <v>236.69898516189099</v>
      </c>
      <c r="X216" s="6">
        <v>238.69613874564601</v>
      </c>
      <c r="Y216" s="6">
        <v>16.8539325842697</v>
      </c>
      <c r="Z216" s="6">
        <v>66.865671641790996</v>
      </c>
      <c r="AA216" s="7">
        <v>222</v>
      </c>
      <c r="AB216" s="7">
        <v>7.6293025569367403</v>
      </c>
      <c r="AC216" s="7">
        <v>9.0817636830898092</v>
      </c>
      <c r="AD216" s="13">
        <v>217.8</v>
      </c>
      <c r="AE216" s="6">
        <v>7.48916667629193</v>
      </c>
      <c r="AF216" s="13">
        <v>217.8</v>
      </c>
      <c r="AG216" s="6">
        <v>9.2578763459083699</v>
      </c>
      <c r="AH216" s="13">
        <v>222</v>
      </c>
      <c r="AI216" s="6">
        <v>223.03419929837901</v>
      </c>
      <c r="AJ216" s="6">
        <v>1.6199999999999999E-2</v>
      </c>
      <c r="AK216" s="6">
        <v>5.7000000000000002E-3</v>
      </c>
      <c r="AL216" s="33">
        <f t="shared" si="19"/>
        <v>222</v>
      </c>
      <c r="AM216" s="33">
        <f t="shared" si="20"/>
        <v>7.6293025569367403</v>
      </c>
      <c r="AN216" s="29">
        <f t="shared" si="21"/>
        <v>437</v>
      </c>
      <c r="AO216" s="29">
        <f t="shared" si="22"/>
        <v>1.595</v>
      </c>
      <c r="AP216" s="29">
        <f t="shared" si="23"/>
        <v>8.4000000000000005E-2</v>
      </c>
      <c r="AQ216" s="34">
        <f t="shared" si="24"/>
        <v>0.62695924764890287</v>
      </c>
    </row>
    <row r="217" spans="1:43" x14ac:dyDescent="0.75">
      <c r="A217" s="4" t="s">
        <v>245</v>
      </c>
      <c r="B217" s="22">
        <v>502</v>
      </c>
      <c r="C217" s="22">
        <v>3.0579999999999998</v>
      </c>
      <c r="D217" s="22">
        <v>7.0999999999999994E-2</v>
      </c>
      <c r="E217" s="22">
        <v>8370</v>
      </c>
      <c r="F217" s="20">
        <v>14.5348837209302</v>
      </c>
      <c r="G217" s="22">
        <v>0.46744850614737699</v>
      </c>
      <c r="H217" s="18">
        <v>6.3500000000000001E-2</v>
      </c>
      <c r="I217" s="15">
        <v>2.9369384212102499E-3</v>
      </c>
      <c r="J217" s="24">
        <v>0.28642000000000001</v>
      </c>
      <c r="K217" s="18">
        <v>0.60199999999999998</v>
      </c>
      <c r="L217" s="15">
        <v>2.3765456023396501E-2</v>
      </c>
      <c r="M217" s="18">
        <v>6.88E-2</v>
      </c>
      <c r="N217" s="16">
        <v>2.21263945693824E-3</v>
      </c>
      <c r="O217" s="24">
        <v>0.38119999999999998</v>
      </c>
      <c r="P217" s="10">
        <v>429</v>
      </c>
      <c r="Q217" s="6">
        <v>13.2734906700605</v>
      </c>
      <c r="R217" s="6">
        <v>16.252256597308602</v>
      </c>
      <c r="S217" s="10">
        <v>478</v>
      </c>
      <c r="T217" s="6">
        <v>14.949220837895</v>
      </c>
      <c r="U217" s="6">
        <v>17.258044713074899</v>
      </c>
      <c r="V217" s="10">
        <v>719</v>
      </c>
      <c r="W217" s="6">
        <v>210.78773360770299</v>
      </c>
      <c r="X217" s="6">
        <v>217.503716247298</v>
      </c>
      <c r="Y217" s="6">
        <v>10.2510460251046</v>
      </c>
      <c r="Z217" s="6">
        <v>40.333796940194702</v>
      </c>
      <c r="AA217" s="7">
        <v>429</v>
      </c>
      <c r="AB217" s="7">
        <v>13.2734906700605</v>
      </c>
      <c r="AC217" s="7">
        <v>16.252256597308602</v>
      </c>
      <c r="AD217" s="13">
        <v>425</v>
      </c>
      <c r="AE217" s="6">
        <v>13.2734906700605</v>
      </c>
      <c r="AF217" s="13">
        <v>425</v>
      </c>
      <c r="AG217" s="6">
        <v>14.684897128007201</v>
      </c>
      <c r="AH217" s="13">
        <v>427.7</v>
      </c>
      <c r="AI217" s="6">
        <v>208.64306103839601</v>
      </c>
      <c r="AJ217" s="6">
        <v>1.03E-2</v>
      </c>
      <c r="AK217" s="6">
        <v>2E-3</v>
      </c>
      <c r="AL217" s="33">
        <f t="shared" si="19"/>
        <v>429</v>
      </c>
      <c r="AM217" s="33">
        <f t="shared" si="20"/>
        <v>13.2734906700605</v>
      </c>
      <c r="AN217" s="29">
        <f t="shared" si="21"/>
        <v>502</v>
      </c>
      <c r="AO217" s="29">
        <f t="shared" si="22"/>
        <v>3.0579999999999998</v>
      </c>
      <c r="AP217" s="29">
        <f t="shared" si="23"/>
        <v>7.0999999999999994E-2</v>
      </c>
      <c r="AQ217" s="34">
        <f t="shared" si="24"/>
        <v>0.32701111837802488</v>
      </c>
    </row>
    <row r="218" spans="1:43" x14ac:dyDescent="0.75">
      <c r="A218" s="4" t="s">
        <v>246</v>
      </c>
      <c r="B218" s="22">
        <v>209</v>
      </c>
      <c r="C218" s="22">
        <v>0.89800000000000002</v>
      </c>
      <c r="D218" s="22">
        <v>5.7000000000000002E-2</v>
      </c>
      <c r="E218" s="22">
        <v>8550</v>
      </c>
      <c r="F218" s="20">
        <v>8.9686098654708495</v>
      </c>
      <c r="G218" s="22">
        <v>0.35727591763677502</v>
      </c>
      <c r="H218" s="18">
        <v>9.6699999999999994E-2</v>
      </c>
      <c r="I218" s="15">
        <v>5.2492028833927996E-3</v>
      </c>
      <c r="J218" s="24">
        <v>-0.35464000000000001</v>
      </c>
      <c r="K218" s="18">
        <v>1.5</v>
      </c>
      <c r="L218" s="15">
        <v>9.5183769624868006E-2</v>
      </c>
      <c r="M218" s="18">
        <v>0.1115</v>
      </c>
      <c r="N218" s="16">
        <v>4.44174352703979E-3</v>
      </c>
      <c r="O218" s="24">
        <v>0.76641999999999999</v>
      </c>
      <c r="P218" s="10">
        <v>681</v>
      </c>
      <c r="Q218" s="6">
        <v>25.942057188188301</v>
      </c>
      <c r="R218" s="6">
        <v>29.775525054649599</v>
      </c>
      <c r="S218" s="10">
        <v>922</v>
      </c>
      <c r="T218" s="6">
        <v>37.747121883329797</v>
      </c>
      <c r="U218" s="6">
        <v>40.179838187563497</v>
      </c>
      <c r="V218" s="10">
        <v>1541</v>
      </c>
      <c r="W218" s="6">
        <v>430.84642658928101</v>
      </c>
      <c r="X218" s="6">
        <v>445.06957810157598</v>
      </c>
      <c r="Y218" s="6">
        <v>26.138828633405598</v>
      </c>
      <c r="Z218" s="6">
        <v>55.807916937053903</v>
      </c>
      <c r="AA218" s="7" t="s">
        <v>35</v>
      </c>
      <c r="AB218" s="7" t="s">
        <v>35</v>
      </c>
      <c r="AC218" s="7" t="s">
        <v>35</v>
      </c>
      <c r="AD218" s="13">
        <v>653</v>
      </c>
      <c r="AE218" s="6">
        <v>25.094268890629799</v>
      </c>
      <c r="AF218" s="13">
        <v>659</v>
      </c>
      <c r="AG218" s="6">
        <v>27.3332071018927</v>
      </c>
      <c r="AH218" s="13">
        <v>681</v>
      </c>
      <c r="AI218" s="6">
        <v>427.31489361447802</v>
      </c>
      <c r="AJ218" s="6">
        <v>4.3200000000000002E-2</v>
      </c>
      <c r="AK218" s="6">
        <v>6.1999999999999998E-3</v>
      </c>
      <c r="AL218" s="33" t="str">
        <f t="shared" si="19"/>
        <v>Discordant</v>
      </c>
      <c r="AM218" s="33" t="str">
        <f t="shared" si="20"/>
        <v>Discordant</v>
      </c>
      <c r="AN218" s="29">
        <f t="shared" si="21"/>
        <v>209</v>
      </c>
      <c r="AO218" s="29">
        <f t="shared" si="22"/>
        <v>0.89800000000000002</v>
      </c>
      <c r="AP218" s="29">
        <f t="shared" si="23"/>
        <v>5.7000000000000002E-2</v>
      </c>
      <c r="AQ218" s="34">
        <f t="shared" si="24"/>
        <v>1.1135857461024499</v>
      </c>
    </row>
    <row r="219" spans="1:43" x14ac:dyDescent="0.75">
      <c r="A219" s="4" t="s">
        <v>247</v>
      </c>
      <c r="B219" s="22">
        <v>126.4</v>
      </c>
      <c r="C219" s="22">
        <v>0.47699999999999998</v>
      </c>
      <c r="D219" s="22">
        <v>3.5999999999999997E-2</v>
      </c>
      <c r="E219" s="22">
        <v>12790</v>
      </c>
      <c r="F219" s="20">
        <v>3.8461538461538498</v>
      </c>
      <c r="G219" s="22">
        <v>0.153899808577347</v>
      </c>
      <c r="H219" s="18">
        <v>9.98E-2</v>
      </c>
      <c r="I219" s="15">
        <v>3.4032406588438702E-3</v>
      </c>
      <c r="J219" s="24">
        <v>0.44985000000000003</v>
      </c>
      <c r="K219" s="18">
        <v>3.58</v>
      </c>
      <c r="L219" s="15">
        <v>0.15521787912479601</v>
      </c>
      <c r="M219" s="18">
        <v>0.26</v>
      </c>
      <c r="N219" s="16">
        <v>1.04036270598287E-2</v>
      </c>
      <c r="O219" s="24">
        <v>0.89937</v>
      </c>
      <c r="P219" s="10">
        <v>1489</v>
      </c>
      <c r="Q219" s="6">
        <v>52.207210438461402</v>
      </c>
      <c r="R219" s="6">
        <v>60.244210081585003</v>
      </c>
      <c r="S219" s="10">
        <v>1541</v>
      </c>
      <c r="T219" s="6">
        <v>34.320051247818</v>
      </c>
      <c r="U219" s="6">
        <v>38.724810013948797</v>
      </c>
      <c r="V219" s="10">
        <v>1617</v>
      </c>
      <c r="W219" s="6">
        <v>66.528223855178993</v>
      </c>
      <c r="X219" s="6">
        <v>70.141677609946797</v>
      </c>
      <c r="Y219" s="6">
        <v>3.3744321868916201</v>
      </c>
      <c r="Z219" s="6">
        <v>7.9158936301793501</v>
      </c>
      <c r="AA219" s="7">
        <v>1617</v>
      </c>
      <c r="AB219" s="7">
        <v>66.528223855178993</v>
      </c>
      <c r="AC219" s="7">
        <v>70.141677609946797</v>
      </c>
      <c r="AD219" s="13">
        <v>1477</v>
      </c>
      <c r="AE219" s="6">
        <v>53.922322110289301</v>
      </c>
      <c r="AF219" s="13">
        <v>1468</v>
      </c>
      <c r="AG219" s="6">
        <v>43.120029193552902</v>
      </c>
      <c r="AH219" s="13">
        <v>1457</v>
      </c>
      <c r="AI219" s="6">
        <v>68.429734540803295</v>
      </c>
      <c r="AJ219" s="6">
        <v>9.9000000000000008E-3</v>
      </c>
      <c r="AK219" s="6">
        <v>4.0000000000000001E-3</v>
      </c>
      <c r="AL219" s="33">
        <f t="shared" si="19"/>
        <v>1617</v>
      </c>
      <c r="AM219" s="33">
        <f t="shared" si="20"/>
        <v>66.528223855178993</v>
      </c>
      <c r="AN219" s="29">
        <f t="shared" si="21"/>
        <v>126.4</v>
      </c>
      <c r="AO219" s="29">
        <f t="shared" si="22"/>
        <v>0.47699999999999998</v>
      </c>
      <c r="AP219" s="29">
        <f t="shared" si="23"/>
        <v>3.5999999999999997E-2</v>
      </c>
      <c r="AQ219" s="34">
        <f t="shared" si="24"/>
        <v>2.0964360587002098</v>
      </c>
    </row>
    <row r="220" spans="1:43" x14ac:dyDescent="0.75">
      <c r="A220" s="4" t="s">
        <v>248</v>
      </c>
      <c r="B220" s="22">
        <v>1128</v>
      </c>
      <c r="C220" s="22">
        <v>1.5229999999999999</v>
      </c>
      <c r="D220" s="22">
        <v>7.6999999999999999E-2</v>
      </c>
      <c r="E220" s="22">
        <v>18800</v>
      </c>
      <c r="F220" s="20">
        <v>18.214936247723099</v>
      </c>
      <c r="G220" s="22">
        <v>0.68288670898666803</v>
      </c>
      <c r="H220" s="18">
        <v>7.4800000000000005E-2</v>
      </c>
      <c r="I220" s="15">
        <v>2.44707631100272E-3</v>
      </c>
      <c r="J220" s="24">
        <v>0.11964</v>
      </c>
      <c r="K220" s="18">
        <v>0.57599999999999996</v>
      </c>
      <c r="L220" s="15">
        <v>3.07414638558412E-2</v>
      </c>
      <c r="M220" s="18">
        <v>5.4899999999999997E-2</v>
      </c>
      <c r="N220" s="16">
        <v>2.0582273697529099E-3</v>
      </c>
      <c r="O220" s="24">
        <v>0.61014000000000002</v>
      </c>
      <c r="P220" s="10">
        <v>345</v>
      </c>
      <c r="Q220" s="6">
        <v>12.801915820898699</v>
      </c>
      <c r="R220" s="6">
        <v>14.8787368274066</v>
      </c>
      <c r="S220" s="10">
        <v>460</v>
      </c>
      <c r="T220" s="6">
        <v>19.584514109093</v>
      </c>
      <c r="U220" s="6">
        <v>21.304795390239502</v>
      </c>
      <c r="V220" s="10">
        <v>1075</v>
      </c>
      <c r="W220" s="6">
        <v>104.61734811823401</v>
      </c>
      <c r="X220" s="6">
        <v>113.56810622482401</v>
      </c>
      <c r="Y220" s="6">
        <v>25</v>
      </c>
      <c r="Z220" s="6">
        <v>67.906976744185997</v>
      </c>
      <c r="AA220" s="7" t="s">
        <v>35</v>
      </c>
      <c r="AB220" s="7" t="s">
        <v>35</v>
      </c>
      <c r="AC220" s="7" t="s">
        <v>35</v>
      </c>
      <c r="AD220" s="13">
        <v>335</v>
      </c>
      <c r="AE220" s="6">
        <v>12.4023404519218</v>
      </c>
      <c r="AF220" s="13">
        <v>336</v>
      </c>
      <c r="AG220" s="6">
        <v>15.223080926319099</v>
      </c>
      <c r="AH220" s="13">
        <v>345</v>
      </c>
      <c r="AI220" s="6">
        <v>91.914637176522504</v>
      </c>
      <c r="AJ220" s="6">
        <v>2.7199999999999998E-2</v>
      </c>
      <c r="AK220" s="6">
        <v>3.5999999999999999E-3</v>
      </c>
      <c r="AL220" s="33" t="str">
        <f t="shared" si="19"/>
        <v>Discordant</v>
      </c>
      <c r="AM220" s="33" t="str">
        <f t="shared" si="20"/>
        <v>Discordant</v>
      </c>
      <c r="AN220" s="29">
        <f t="shared" si="21"/>
        <v>1128</v>
      </c>
      <c r="AO220" s="29">
        <f t="shared" si="22"/>
        <v>1.5229999999999999</v>
      </c>
      <c r="AP220" s="29">
        <f t="shared" si="23"/>
        <v>7.6999999999999999E-2</v>
      </c>
      <c r="AQ220" s="34">
        <f t="shared" si="24"/>
        <v>0.65659881812212739</v>
      </c>
    </row>
    <row r="221" spans="1:43" x14ac:dyDescent="0.75">
      <c r="A221" s="4" t="s">
        <v>249</v>
      </c>
      <c r="B221" s="22">
        <v>566</v>
      </c>
      <c r="C221" s="22">
        <v>1.2270000000000001</v>
      </c>
      <c r="D221" s="22">
        <v>6.3E-2</v>
      </c>
      <c r="E221" s="22">
        <v>2710</v>
      </c>
      <c r="F221" s="20">
        <v>69.979006298110605</v>
      </c>
      <c r="G221" s="22">
        <v>3.0193377892228899</v>
      </c>
      <c r="H221" s="18">
        <v>8.0100000000000005E-2</v>
      </c>
      <c r="I221" s="15">
        <v>9.1577752673695605E-3</v>
      </c>
      <c r="J221" s="24">
        <v>4.6344000000000003E-2</v>
      </c>
      <c r="K221" s="18">
        <v>0.158</v>
      </c>
      <c r="L221" s="15">
        <v>1.07007429648599E-2</v>
      </c>
      <c r="M221" s="18">
        <v>1.4290000000000001E-2</v>
      </c>
      <c r="N221" s="16">
        <v>6.1656115584425E-4</v>
      </c>
      <c r="O221" s="24">
        <v>0.43659999999999999</v>
      </c>
      <c r="P221" s="10">
        <v>91.5</v>
      </c>
      <c r="Q221" s="6">
        <v>3.9047221035609199</v>
      </c>
      <c r="R221" s="6">
        <v>4.4113347311209896</v>
      </c>
      <c r="S221" s="10">
        <v>148</v>
      </c>
      <c r="T221" s="6">
        <v>9.30318137266711</v>
      </c>
      <c r="U221" s="6">
        <v>9.8159317769979495</v>
      </c>
      <c r="V221" s="10">
        <v>1210</v>
      </c>
      <c r="W221" s="6">
        <v>107.52305994969799</v>
      </c>
      <c r="X221" s="6">
        <v>107.564549814857</v>
      </c>
      <c r="Y221" s="6">
        <v>38.175675675675699</v>
      </c>
      <c r="Z221" s="6">
        <v>92.438016528925601</v>
      </c>
      <c r="AA221" s="7" t="s">
        <v>35</v>
      </c>
      <c r="AB221" s="7" t="s">
        <v>35</v>
      </c>
      <c r="AC221" s="7" t="s">
        <v>35</v>
      </c>
      <c r="AD221" s="13">
        <v>87.4</v>
      </c>
      <c r="AE221" s="6">
        <v>3.85908081102705</v>
      </c>
      <c r="AF221" s="13">
        <v>87.5</v>
      </c>
      <c r="AG221" s="6">
        <v>5.6348694441610903</v>
      </c>
      <c r="AH221" s="13">
        <v>91.5</v>
      </c>
      <c r="AI221" s="6">
        <v>28.108759149887501</v>
      </c>
      <c r="AJ221" s="6">
        <v>4.1500000000000002E-2</v>
      </c>
      <c r="AK221" s="6">
        <v>7.4000000000000003E-3</v>
      </c>
      <c r="AL221" s="33" t="str">
        <f t="shared" si="19"/>
        <v>Discordant</v>
      </c>
      <c r="AM221" s="33" t="str">
        <f t="shared" si="20"/>
        <v>Discordant</v>
      </c>
      <c r="AN221" s="29">
        <f t="shared" si="21"/>
        <v>566</v>
      </c>
      <c r="AO221" s="29">
        <f t="shared" si="22"/>
        <v>1.2270000000000001</v>
      </c>
      <c r="AP221" s="29">
        <f t="shared" si="23"/>
        <v>6.3E-2</v>
      </c>
      <c r="AQ221" s="34">
        <f t="shared" si="24"/>
        <v>0.81499592502037488</v>
      </c>
    </row>
    <row r="222" spans="1:43" x14ac:dyDescent="0.75">
      <c r="A222" s="4" t="s">
        <v>250</v>
      </c>
      <c r="B222" s="22">
        <v>423</v>
      </c>
      <c r="C222" s="22">
        <v>1.63</v>
      </c>
      <c r="D222" s="22">
        <v>0.15</v>
      </c>
      <c r="E222" s="22">
        <v>1040</v>
      </c>
      <c r="F222" s="20">
        <v>74.183976261127597</v>
      </c>
      <c r="G222" s="22">
        <v>3.1084203853879</v>
      </c>
      <c r="H222" s="18">
        <v>4.8800000000000003E-2</v>
      </c>
      <c r="I222" s="15">
        <v>1.10122537366688E-2</v>
      </c>
      <c r="J222" s="24">
        <v>0.15809999999999999</v>
      </c>
      <c r="K222" s="18">
        <v>9.2600000000000002E-2</v>
      </c>
      <c r="L222" s="15">
        <v>5.5119189943249203E-3</v>
      </c>
      <c r="M222" s="18">
        <v>1.3480000000000001E-2</v>
      </c>
      <c r="N222" s="16">
        <v>5.6483231159698902E-4</v>
      </c>
      <c r="O222" s="24">
        <v>0.65773999999999999</v>
      </c>
      <c r="P222" s="10">
        <v>86.3</v>
      </c>
      <c r="Q222" s="6">
        <v>3.5813866830694598</v>
      </c>
      <c r="R222" s="6">
        <v>4.0720103185950203</v>
      </c>
      <c r="S222" s="10">
        <v>89.8</v>
      </c>
      <c r="T222" s="6">
        <v>5.0809263212595699</v>
      </c>
      <c r="U222" s="6">
        <v>5.4404309710381398</v>
      </c>
      <c r="V222" s="10">
        <v>130</v>
      </c>
      <c r="W222" s="6">
        <v>1206.8803551942401</v>
      </c>
      <c r="X222" s="6">
        <v>1208.42417704229</v>
      </c>
      <c r="Y222" s="6">
        <v>3.8975501113585702</v>
      </c>
      <c r="Z222" s="6">
        <v>33.615384615384599</v>
      </c>
      <c r="AA222" s="7">
        <v>86.3</v>
      </c>
      <c r="AB222" s="7">
        <v>3.5813866830694598</v>
      </c>
      <c r="AC222" s="7">
        <v>4.0720103185950203</v>
      </c>
      <c r="AD222" s="13">
        <v>86.1</v>
      </c>
      <c r="AE222" s="6">
        <v>3.5813866830694598</v>
      </c>
      <c r="AF222" s="13">
        <v>86.1</v>
      </c>
      <c r="AG222" s="6">
        <v>3.9960746091718899</v>
      </c>
      <c r="AH222" s="13">
        <v>86.4</v>
      </c>
      <c r="AI222" s="6">
        <v>1204.6602173533299</v>
      </c>
      <c r="AJ222" s="6">
        <v>1.5E-3</v>
      </c>
      <c r="AK222" s="6">
        <v>3.5999999999999999E-3</v>
      </c>
      <c r="AL222" s="33">
        <f t="shared" si="19"/>
        <v>86.3</v>
      </c>
      <c r="AM222" s="33">
        <f t="shared" si="20"/>
        <v>3.5813866830694598</v>
      </c>
      <c r="AN222" s="29">
        <f t="shared" si="21"/>
        <v>423</v>
      </c>
      <c r="AO222" s="29">
        <f t="shared" si="22"/>
        <v>1.63</v>
      </c>
      <c r="AP222" s="29">
        <f t="shared" si="23"/>
        <v>0.15</v>
      </c>
      <c r="AQ222" s="34">
        <f t="shared" si="24"/>
        <v>0.61349693251533743</v>
      </c>
    </row>
    <row r="223" spans="1:43" x14ac:dyDescent="0.75">
      <c r="A223" s="4" t="s">
        <v>251</v>
      </c>
      <c r="B223" s="22">
        <v>611</v>
      </c>
      <c r="C223" s="22">
        <v>1.1100000000000001</v>
      </c>
      <c r="D223" s="22">
        <v>0.12</v>
      </c>
      <c r="E223" s="22">
        <v>9260</v>
      </c>
      <c r="F223" s="20">
        <v>13.140604467805501</v>
      </c>
      <c r="G223" s="22">
        <v>0.60372763815650798</v>
      </c>
      <c r="H223" s="18">
        <v>5.5899999999999998E-2</v>
      </c>
      <c r="I223" s="15">
        <v>2.4966736954104098E-3</v>
      </c>
      <c r="J223" s="24">
        <v>0.53195000000000003</v>
      </c>
      <c r="K223" s="18">
        <v>0.58399999999999996</v>
      </c>
      <c r="L223" s="15">
        <v>2.8279773690749199E-2</v>
      </c>
      <c r="M223" s="18">
        <v>7.6100000000000001E-2</v>
      </c>
      <c r="N223" s="16">
        <v>3.4963135353683499E-3</v>
      </c>
      <c r="O223" s="24">
        <v>0.87746000000000002</v>
      </c>
      <c r="P223" s="10">
        <v>472</v>
      </c>
      <c r="Q223" s="6">
        <v>20.9652417950287</v>
      </c>
      <c r="R223" s="6">
        <v>23.360023838689099</v>
      </c>
      <c r="S223" s="10">
        <v>466</v>
      </c>
      <c r="T223" s="6">
        <v>17.913030392022499</v>
      </c>
      <c r="U223" s="6">
        <v>19.8105203052592</v>
      </c>
      <c r="V223" s="10">
        <v>440</v>
      </c>
      <c r="W223" s="6">
        <v>95.432497556809395</v>
      </c>
      <c r="X223" s="6">
        <v>98.400415389012807</v>
      </c>
      <c r="Y223" s="6">
        <v>-1.28755364806867</v>
      </c>
      <c r="Z223" s="6">
        <v>-7.2727272727272796</v>
      </c>
      <c r="AA223" s="7">
        <v>472</v>
      </c>
      <c r="AB223" s="7">
        <v>20.9652417950287</v>
      </c>
      <c r="AC223" s="7">
        <v>23.360023838689099</v>
      </c>
      <c r="AD223" s="13">
        <v>471</v>
      </c>
      <c r="AE223" s="6">
        <v>20.9652417950287</v>
      </c>
      <c r="AF223" s="13">
        <v>454</v>
      </c>
      <c r="AG223" s="6">
        <v>19.2092076313814</v>
      </c>
      <c r="AH223" s="13">
        <v>373</v>
      </c>
      <c r="AI223" s="6">
        <v>89.777377940828899</v>
      </c>
      <c r="AJ223" s="6">
        <v>2.3E-3</v>
      </c>
      <c r="AK223" s="6">
        <v>1.6999999999999999E-3</v>
      </c>
      <c r="AL223" s="33">
        <f t="shared" si="19"/>
        <v>472</v>
      </c>
      <c r="AM223" s="33">
        <f t="shared" si="20"/>
        <v>20.9652417950287</v>
      </c>
      <c r="AN223" s="29">
        <f t="shared" si="21"/>
        <v>611</v>
      </c>
      <c r="AO223" s="29">
        <f t="shared" si="22"/>
        <v>1.1100000000000001</v>
      </c>
      <c r="AP223" s="29">
        <f t="shared" si="23"/>
        <v>0.12</v>
      </c>
      <c r="AQ223" s="34">
        <f t="shared" si="24"/>
        <v>0.9009009009009008</v>
      </c>
    </row>
    <row r="224" spans="1:43" x14ac:dyDescent="0.75">
      <c r="A224" s="4" t="s">
        <v>252</v>
      </c>
      <c r="B224" s="22">
        <v>627</v>
      </c>
      <c r="C224" s="22">
        <v>3.7</v>
      </c>
      <c r="D224" s="22">
        <v>0.24</v>
      </c>
      <c r="E224" s="22">
        <v>9930</v>
      </c>
      <c r="F224" s="20">
        <v>13.8121546961326</v>
      </c>
      <c r="G224" s="22">
        <v>0.52540567704393304</v>
      </c>
      <c r="H224" s="18">
        <v>5.8299999999999998E-2</v>
      </c>
      <c r="I224" s="15">
        <v>2.47133673221184E-3</v>
      </c>
      <c r="J224" s="24">
        <v>0.54835999999999996</v>
      </c>
      <c r="K224" s="18">
        <v>0.57999999999999996</v>
      </c>
      <c r="L224" s="15">
        <v>2.3691559678501398E-2</v>
      </c>
      <c r="M224" s="18">
        <v>7.2400000000000006E-2</v>
      </c>
      <c r="N224" s="16">
        <v>2.7540504617018101E-3</v>
      </c>
      <c r="O224" s="24">
        <v>0.71338000000000001</v>
      </c>
      <c r="P224" s="10">
        <v>451</v>
      </c>
      <c r="Q224" s="6">
        <v>16.5415079237535</v>
      </c>
      <c r="R224" s="6">
        <v>19.244840194342</v>
      </c>
      <c r="S224" s="10">
        <v>464</v>
      </c>
      <c r="T224" s="6">
        <v>15.271818625434999</v>
      </c>
      <c r="U224" s="6">
        <v>17.441021924279902</v>
      </c>
      <c r="V224" s="10">
        <v>532</v>
      </c>
      <c r="W224" s="6">
        <v>108.707730971492</v>
      </c>
      <c r="X224" s="6">
        <v>112.69923100907501</v>
      </c>
      <c r="Y224" s="6">
        <v>2.8017241379310298</v>
      </c>
      <c r="Z224" s="6">
        <v>15.225563909774401</v>
      </c>
      <c r="AA224" s="7">
        <v>451</v>
      </c>
      <c r="AB224" s="7">
        <v>16.5415079237535</v>
      </c>
      <c r="AC224" s="7">
        <v>19.244840194342</v>
      </c>
      <c r="AD224" s="13">
        <v>449</v>
      </c>
      <c r="AE224" s="6">
        <v>16.9535389931306</v>
      </c>
      <c r="AF224" s="13">
        <v>440</v>
      </c>
      <c r="AG224" s="6">
        <v>15.9410302091233</v>
      </c>
      <c r="AH224" s="13">
        <v>401</v>
      </c>
      <c r="AI224" s="6">
        <v>103.06986840474001</v>
      </c>
      <c r="AJ224" s="6">
        <v>4.5999999999999999E-3</v>
      </c>
      <c r="AK224" s="6">
        <v>1.6999999999999999E-3</v>
      </c>
      <c r="AL224" s="33">
        <f t="shared" si="19"/>
        <v>451</v>
      </c>
      <c r="AM224" s="33">
        <f t="shared" si="20"/>
        <v>16.5415079237535</v>
      </c>
      <c r="AN224" s="29">
        <f t="shared" si="21"/>
        <v>627</v>
      </c>
      <c r="AO224" s="29">
        <f t="shared" si="22"/>
        <v>3.7</v>
      </c>
      <c r="AP224" s="29">
        <f t="shared" si="23"/>
        <v>0.24</v>
      </c>
      <c r="AQ224" s="34">
        <f t="shared" si="24"/>
        <v>0.27027027027027023</v>
      </c>
    </row>
    <row r="225" spans="1:43" x14ac:dyDescent="0.75">
      <c r="A225" s="4" t="s">
        <v>253</v>
      </c>
      <c r="B225" s="22">
        <v>318</v>
      </c>
      <c r="C225" s="22">
        <v>1.2090000000000001</v>
      </c>
      <c r="D225" s="22">
        <v>2.9000000000000001E-2</v>
      </c>
      <c r="E225" s="22">
        <v>10200</v>
      </c>
      <c r="F225" s="20">
        <v>23.8663484486874</v>
      </c>
      <c r="G225" s="22">
        <v>0.89953483157803404</v>
      </c>
      <c r="H225" s="18">
        <v>0.184</v>
      </c>
      <c r="I225" s="15">
        <v>1.51188840862964E-2</v>
      </c>
      <c r="J225" s="24">
        <v>-0.51480000000000004</v>
      </c>
      <c r="K225" s="18">
        <v>1.08</v>
      </c>
      <c r="L225" s="15">
        <v>9.9102674030522406E-2</v>
      </c>
      <c r="M225" s="18">
        <v>4.19E-2</v>
      </c>
      <c r="N225" s="16">
        <v>1.57923234566671E-3</v>
      </c>
      <c r="O225" s="24">
        <v>0.75014000000000003</v>
      </c>
      <c r="P225" s="10">
        <v>265</v>
      </c>
      <c r="Q225" s="6">
        <v>9.9669058492798399</v>
      </c>
      <c r="R225" s="6">
        <v>11.561387947154399</v>
      </c>
      <c r="S225" s="10">
        <v>726</v>
      </c>
      <c r="T225" s="6">
        <v>48.251598044372798</v>
      </c>
      <c r="U225" s="6">
        <v>49.700976118920103</v>
      </c>
      <c r="V225" s="10">
        <v>2600</v>
      </c>
      <c r="W225" s="6">
        <v>123.67256409556001</v>
      </c>
      <c r="X225" s="6">
        <v>123.80886154301299</v>
      </c>
      <c r="Y225" s="6">
        <v>63.498622589531699</v>
      </c>
      <c r="Z225" s="6">
        <v>89.807692307692307</v>
      </c>
      <c r="AA225" s="7" t="s">
        <v>35</v>
      </c>
      <c r="AB225" s="7" t="s">
        <v>35</v>
      </c>
      <c r="AC225" s="7" t="s">
        <v>35</v>
      </c>
      <c r="AD225" s="13">
        <v>220.1</v>
      </c>
      <c r="AE225" s="6">
        <v>9.2246594630050591</v>
      </c>
      <c r="AF225" s="13">
        <v>223.9</v>
      </c>
      <c r="AG225" s="6">
        <v>19.289127347698201</v>
      </c>
      <c r="AH225" s="13">
        <v>265</v>
      </c>
      <c r="AI225" s="6">
        <v>20.494782506055198</v>
      </c>
      <c r="AJ225" s="6">
        <v>0.16900000000000001</v>
      </c>
      <c r="AK225" s="6">
        <v>2.8000000000000001E-2</v>
      </c>
      <c r="AL225" s="33" t="str">
        <f t="shared" si="19"/>
        <v>Discordant</v>
      </c>
      <c r="AM225" s="33" t="str">
        <f t="shared" si="20"/>
        <v>Discordant</v>
      </c>
      <c r="AN225" s="29">
        <f t="shared" si="21"/>
        <v>318</v>
      </c>
      <c r="AO225" s="29">
        <f t="shared" si="22"/>
        <v>1.2090000000000001</v>
      </c>
      <c r="AP225" s="29">
        <f t="shared" si="23"/>
        <v>2.9000000000000001E-2</v>
      </c>
      <c r="AQ225" s="34">
        <f t="shared" si="24"/>
        <v>0.82712985938792383</v>
      </c>
    </row>
    <row r="226" spans="1:43" x14ac:dyDescent="0.75">
      <c r="A226" s="4" t="s">
        <v>254</v>
      </c>
      <c r="B226" s="22">
        <v>1049</v>
      </c>
      <c r="C226" s="22">
        <v>2.64</v>
      </c>
      <c r="D226" s="22">
        <v>0.26</v>
      </c>
      <c r="E226" s="22">
        <v>11350</v>
      </c>
      <c r="F226" s="20">
        <v>19.120458891013399</v>
      </c>
      <c r="G226" s="22">
        <v>1.02623330228375</v>
      </c>
      <c r="H226" s="18">
        <v>5.5100000000000003E-2</v>
      </c>
      <c r="I226" s="15">
        <v>2.1183870014944198E-3</v>
      </c>
      <c r="J226" s="24">
        <v>0.62931000000000004</v>
      </c>
      <c r="K226" s="18">
        <v>0.39900000000000002</v>
      </c>
      <c r="L226" s="15">
        <v>2.1146376167088199E-2</v>
      </c>
      <c r="M226" s="18">
        <v>5.2299999999999999E-2</v>
      </c>
      <c r="N226" s="16">
        <v>2.8070456894037101E-3</v>
      </c>
      <c r="O226" s="24">
        <v>0.92303999999999997</v>
      </c>
      <c r="P226" s="10">
        <v>329</v>
      </c>
      <c r="Q226" s="6">
        <v>17.252295701855299</v>
      </c>
      <c r="R226" s="6">
        <v>18.710195763710999</v>
      </c>
      <c r="S226" s="10">
        <v>340</v>
      </c>
      <c r="T226" s="6">
        <v>14.952729692367001</v>
      </c>
      <c r="U226" s="6">
        <v>16.322315105129402</v>
      </c>
      <c r="V226" s="10">
        <v>429</v>
      </c>
      <c r="W226" s="6">
        <v>109.38173213372799</v>
      </c>
      <c r="X226" s="6">
        <v>114.223420347059</v>
      </c>
      <c r="Y226" s="6">
        <v>3.2352941176470602</v>
      </c>
      <c r="Z226" s="6">
        <v>23.310023310023301</v>
      </c>
      <c r="AA226" s="7">
        <v>329</v>
      </c>
      <c r="AB226" s="7">
        <v>17.252295701855299</v>
      </c>
      <c r="AC226" s="7">
        <v>18.710195763710999</v>
      </c>
      <c r="AD226" s="13">
        <v>327</v>
      </c>
      <c r="AE226" s="6">
        <v>17.252295701855299</v>
      </c>
      <c r="AF226" s="13">
        <v>323</v>
      </c>
      <c r="AG226" s="6">
        <v>17.3219261415408</v>
      </c>
      <c r="AH226" s="13">
        <v>294</v>
      </c>
      <c r="AI226" s="6">
        <v>102.17953965728501</v>
      </c>
      <c r="AJ226" s="6">
        <v>3.5999999999999999E-3</v>
      </c>
      <c r="AK226" s="6">
        <v>1.9E-3</v>
      </c>
      <c r="AL226" s="33">
        <f t="shared" si="19"/>
        <v>329</v>
      </c>
      <c r="AM226" s="33">
        <f t="shared" si="20"/>
        <v>17.252295701855299</v>
      </c>
      <c r="AN226" s="29">
        <f t="shared" si="21"/>
        <v>1049</v>
      </c>
      <c r="AO226" s="29">
        <f t="shared" si="22"/>
        <v>2.64</v>
      </c>
      <c r="AP226" s="29">
        <f t="shared" si="23"/>
        <v>0.26</v>
      </c>
      <c r="AQ226" s="34">
        <f t="shared" si="24"/>
        <v>0.37878787878787878</v>
      </c>
    </row>
    <row r="227" spans="1:43" x14ac:dyDescent="0.75">
      <c r="A227" s="4" t="s">
        <v>255</v>
      </c>
      <c r="B227" s="22">
        <v>289</v>
      </c>
      <c r="C227" s="22">
        <v>1.48</v>
      </c>
      <c r="D227" s="22">
        <v>0.13</v>
      </c>
      <c r="E227" s="22">
        <v>874</v>
      </c>
      <c r="F227" s="20">
        <v>66.225165562913901</v>
      </c>
      <c r="G227" s="22">
        <v>3.0575904779937799</v>
      </c>
      <c r="H227" s="18">
        <v>5.3499999999999999E-2</v>
      </c>
      <c r="I227" s="15">
        <v>1.40629070895508E-2</v>
      </c>
      <c r="J227" s="24">
        <v>0.48163</v>
      </c>
      <c r="K227" s="18">
        <v>0.10539999999999999</v>
      </c>
      <c r="L227" s="15">
        <v>6.0251175092275004E-3</v>
      </c>
      <c r="M227" s="18">
        <v>1.5100000000000001E-2</v>
      </c>
      <c r="N227" s="16">
        <v>6.9716120488736203E-4</v>
      </c>
      <c r="O227" s="24">
        <v>7.0074999999999998E-2</v>
      </c>
      <c r="P227" s="10">
        <v>96.6</v>
      </c>
      <c r="Q227" s="6">
        <v>4.41989212454747</v>
      </c>
      <c r="R227" s="6">
        <v>4.9226121914566798</v>
      </c>
      <c r="S227" s="10">
        <v>101.6</v>
      </c>
      <c r="T227" s="6">
        <v>5.5032241880771702</v>
      </c>
      <c r="U227" s="6">
        <v>5.9222537147482299</v>
      </c>
      <c r="V227" s="10">
        <v>280</v>
      </c>
      <c r="W227" s="6">
        <v>445.87619348667198</v>
      </c>
      <c r="X227" s="6">
        <v>446.27679139507302</v>
      </c>
      <c r="Y227" s="6">
        <v>4.9212598425196896</v>
      </c>
      <c r="Z227" s="6">
        <v>65.5</v>
      </c>
      <c r="AA227" s="7">
        <v>96.6</v>
      </c>
      <c r="AB227" s="7">
        <v>4.41989212454747</v>
      </c>
      <c r="AC227" s="7">
        <v>4.9226121914566798</v>
      </c>
      <c r="AD227" s="13">
        <v>96</v>
      </c>
      <c r="AE227" s="6">
        <v>4.5655970466782003</v>
      </c>
      <c r="AF227" s="13">
        <v>96</v>
      </c>
      <c r="AG227" s="6">
        <v>4.9910466301405796</v>
      </c>
      <c r="AH227" s="13">
        <v>94.9</v>
      </c>
      <c r="AI227" s="6">
        <v>427.05395777133799</v>
      </c>
      <c r="AJ227" s="6">
        <v>7.1999999999999998E-3</v>
      </c>
      <c r="AK227" s="6">
        <v>7.1999999999999998E-3</v>
      </c>
      <c r="AL227" s="33">
        <f t="shared" si="19"/>
        <v>96.6</v>
      </c>
      <c r="AM227" s="33">
        <f t="shared" si="20"/>
        <v>4.41989212454747</v>
      </c>
      <c r="AN227" s="29">
        <f t="shared" si="21"/>
        <v>289</v>
      </c>
      <c r="AO227" s="29">
        <f t="shared" si="22"/>
        <v>1.48</v>
      </c>
      <c r="AP227" s="29">
        <f t="shared" si="23"/>
        <v>0.13</v>
      </c>
      <c r="AQ227" s="34">
        <f t="shared" si="24"/>
        <v>0.67567567567567566</v>
      </c>
    </row>
    <row r="228" spans="1:43" x14ac:dyDescent="0.75">
      <c r="A228" s="4" t="s">
        <v>256</v>
      </c>
      <c r="B228" s="22">
        <v>1070</v>
      </c>
      <c r="C228" s="22">
        <v>13.8</v>
      </c>
      <c r="D228" s="22">
        <v>5</v>
      </c>
      <c r="E228" s="22">
        <v>22530</v>
      </c>
      <c r="F228" s="20">
        <v>11.173184357541899</v>
      </c>
      <c r="G228" s="22">
        <v>0.56934271860122498</v>
      </c>
      <c r="H228" s="18">
        <v>6.1499999999999999E-2</v>
      </c>
      <c r="I228" s="15">
        <v>1.6646158716894901E-3</v>
      </c>
      <c r="J228" s="24">
        <v>0.44957000000000003</v>
      </c>
      <c r="K228" s="18">
        <v>0.76300000000000001</v>
      </c>
      <c r="L228" s="15">
        <v>3.965537826071E-2</v>
      </c>
      <c r="M228" s="18">
        <v>8.9499999999999996E-2</v>
      </c>
      <c r="N228" s="16">
        <v>4.5605775116754604E-3</v>
      </c>
      <c r="O228" s="24">
        <v>0.89614000000000005</v>
      </c>
      <c r="P228" s="10">
        <v>552</v>
      </c>
      <c r="Q228" s="6">
        <v>27.144473925830699</v>
      </c>
      <c r="R228" s="6">
        <v>29.665738810614801</v>
      </c>
      <c r="S228" s="10">
        <v>573</v>
      </c>
      <c r="T228" s="6">
        <v>22.549423108742001</v>
      </c>
      <c r="U228" s="6">
        <v>24.639586737995899</v>
      </c>
      <c r="V228" s="10">
        <v>668</v>
      </c>
      <c r="W228" s="6">
        <v>68.107155258540402</v>
      </c>
      <c r="X228" s="6">
        <v>73.878170681658503</v>
      </c>
      <c r="Y228" s="6">
        <v>3.66492146596859</v>
      </c>
      <c r="Z228" s="6">
        <v>17.365269461077801</v>
      </c>
      <c r="AA228" s="7">
        <v>552</v>
      </c>
      <c r="AB228" s="7">
        <v>27.144473925830699</v>
      </c>
      <c r="AC228" s="7">
        <v>29.665738810614801</v>
      </c>
      <c r="AD228" s="13">
        <v>549</v>
      </c>
      <c r="AE228" s="6">
        <v>27.144473925830699</v>
      </c>
      <c r="AF228" s="13">
        <v>542</v>
      </c>
      <c r="AG228" s="6">
        <v>25.840810407900701</v>
      </c>
      <c r="AH228" s="13">
        <v>515</v>
      </c>
      <c r="AI228" s="6">
        <v>55.071041368499003</v>
      </c>
      <c r="AJ228" s="6">
        <v>4.7000000000000002E-3</v>
      </c>
      <c r="AK228" s="6">
        <v>2.3999999999999998E-3</v>
      </c>
      <c r="AL228" s="33">
        <f t="shared" si="19"/>
        <v>552</v>
      </c>
      <c r="AM228" s="33">
        <f t="shared" si="20"/>
        <v>27.144473925830699</v>
      </c>
      <c r="AN228" s="29">
        <f t="shared" si="21"/>
        <v>1070</v>
      </c>
      <c r="AO228" s="29">
        <f t="shared" si="22"/>
        <v>13.8</v>
      </c>
      <c r="AP228" s="29">
        <f t="shared" si="23"/>
        <v>5</v>
      </c>
      <c r="AQ228" s="34">
        <f t="shared" si="24"/>
        <v>7.2463768115942032E-2</v>
      </c>
    </row>
    <row r="229" spans="1:43" x14ac:dyDescent="0.75">
      <c r="A229" s="4" t="s">
        <v>257</v>
      </c>
      <c r="B229" s="22">
        <v>288</v>
      </c>
      <c r="C229" s="22">
        <v>1.83</v>
      </c>
      <c r="D229" s="22">
        <v>0.15</v>
      </c>
      <c r="E229" s="22">
        <v>9420</v>
      </c>
      <c r="F229" s="20">
        <v>7.7279752704791296</v>
      </c>
      <c r="G229" s="22">
        <v>0.34505703220926498</v>
      </c>
      <c r="H229" s="18">
        <v>6.6900000000000001E-2</v>
      </c>
      <c r="I229" s="15">
        <v>3.0558275905364402E-3</v>
      </c>
      <c r="J229" s="24">
        <v>0.64966999999999997</v>
      </c>
      <c r="K229" s="18">
        <v>1.1850000000000001</v>
      </c>
      <c r="L229" s="15">
        <v>5.2989089678913803E-2</v>
      </c>
      <c r="M229" s="18">
        <v>0.12939999999999999</v>
      </c>
      <c r="N229" s="16">
        <v>5.7777591678435198E-3</v>
      </c>
      <c r="O229" s="24">
        <v>0.77378000000000002</v>
      </c>
      <c r="P229" s="10">
        <v>783</v>
      </c>
      <c r="Q229" s="6">
        <v>33.135559657378103</v>
      </c>
      <c r="R229" s="6">
        <v>37.1024835748836</v>
      </c>
      <c r="S229" s="10">
        <v>792</v>
      </c>
      <c r="T229" s="6">
        <v>24.588617633162499</v>
      </c>
      <c r="U229" s="6">
        <v>27.558765030750301</v>
      </c>
      <c r="V229" s="10">
        <v>822</v>
      </c>
      <c r="W229" s="6">
        <v>99.329913345456703</v>
      </c>
      <c r="X229" s="6">
        <v>102.36916350899899</v>
      </c>
      <c r="Y229" s="6">
        <v>1.13636363636364</v>
      </c>
      <c r="Z229" s="6">
        <v>4.7445255474452503</v>
      </c>
      <c r="AA229" s="7">
        <v>783</v>
      </c>
      <c r="AB229" s="7">
        <v>33.135559657378103</v>
      </c>
      <c r="AC229" s="7">
        <v>37.1024835748836</v>
      </c>
      <c r="AD229" s="13">
        <v>780</v>
      </c>
      <c r="AE229" s="6">
        <v>33.610568483851303</v>
      </c>
      <c r="AF229" s="13">
        <v>754</v>
      </c>
      <c r="AG229" s="6">
        <v>28.781940815550801</v>
      </c>
      <c r="AH229" s="13">
        <v>684</v>
      </c>
      <c r="AI229" s="6">
        <v>91.152529779573001</v>
      </c>
      <c r="AJ229" s="6">
        <v>5.7000000000000002E-3</v>
      </c>
      <c r="AK229" s="6">
        <v>2.8E-3</v>
      </c>
      <c r="AL229" s="33">
        <f t="shared" si="19"/>
        <v>783</v>
      </c>
      <c r="AM229" s="33">
        <f t="shared" si="20"/>
        <v>33.135559657378103</v>
      </c>
      <c r="AN229" s="29">
        <f t="shared" si="21"/>
        <v>288</v>
      </c>
      <c r="AO229" s="29">
        <f t="shared" si="22"/>
        <v>1.83</v>
      </c>
      <c r="AP229" s="29">
        <f t="shared" si="23"/>
        <v>0.15</v>
      </c>
      <c r="AQ229" s="34">
        <f t="shared" si="24"/>
        <v>0.54644808743169393</v>
      </c>
    </row>
    <row r="230" spans="1:43" x14ac:dyDescent="0.75">
      <c r="A230" s="4" t="s">
        <v>258</v>
      </c>
      <c r="B230" s="22">
        <v>1151</v>
      </c>
      <c r="C230" s="22">
        <v>15.5</v>
      </c>
      <c r="D230" s="22">
        <v>1.9</v>
      </c>
      <c r="E230" s="22">
        <v>26500</v>
      </c>
      <c r="F230" s="20">
        <v>13.3511348464619</v>
      </c>
      <c r="G230" s="22">
        <v>0.70872156521672203</v>
      </c>
      <c r="H230" s="18">
        <v>8.2699999999999996E-2</v>
      </c>
      <c r="I230" s="15">
        <v>2.3089362349807698E-3</v>
      </c>
      <c r="J230" s="24">
        <v>0.81483000000000005</v>
      </c>
      <c r="K230" s="18">
        <v>0.84299999999999997</v>
      </c>
      <c r="L230" s="15">
        <v>3.9908307719070002E-2</v>
      </c>
      <c r="M230" s="18">
        <v>7.4899999999999994E-2</v>
      </c>
      <c r="N230" s="16">
        <v>3.9759350680814596E-3</v>
      </c>
      <c r="O230" s="24">
        <v>0.91135999999999995</v>
      </c>
      <c r="P230" s="10">
        <v>465</v>
      </c>
      <c r="Q230" s="6">
        <v>23.8524496994796</v>
      </c>
      <c r="R230" s="6">
        <v>25.922907638856799</v>
      </c>
      <c r="S230" s="10">
        <v>619</v>
      </c>
      <c r="T230" s="6">
        <v>21.888104358912301</v>
      </c>
      <c r="U230" s="6">
        <v>24.274753044090101</v>
      </c>
      <c r="V230" s="10">
        <v>1251</v>
      </c>
      <c r="W230" s="6">
        <v>208.269224998276</v>
      </c>
      <c r="X230" s="6">
        <v>244.894340216161</v>
      </c>
      <c r="Y230" s="6">
        <v>24.878836833602598</v>
      </c>
      <c r="Z230" s="6">
        <v>62.829736211031197</v>
      </c>
      <c r="AA230" s="7" t="s">
        <v>35</v>
      </c>
      <c r="AB230" s="7" t="s">
        <v>35</v>
      </c>
      <c r="AC230" s="7" t="s">
        <v>35</v>
      </c>
      <c r="AD230" s="13">
        <v>451</v>
      </c>
      <c r="AE230" s="6">
        <v>24.370686421728202</v>
      </c>
      <c r="AF230" s="13">
        <v>453</v>
      </c>
      <c r="AG230" s="6">
        <v>26.370989978130101</v>
      </c>
      <c r="AH230" s="13">
        <v>465</v>
      </c>
      <c r="AI230" s="6">
        <v>205.20202260548601</v>
      </c>
      <c r="AJ230" s="6">
        <v>3.3300000000000003E-2</v>
      </c>
      <c r="AK230" s="6">
        <v>4.5999999999999999E-3</v>
      </c>
      <c r="AL230" s="33" t="str">
        <f t="shared" si="19"/>
        <v>Discordant</v>
      </c>
      <c r="AM230" s="33" t="str">
        <f t="shared" si="20"/>
        <v>Discordant</v>
      </c>
      <c r="AN230" s="29">
        <f t="shared" si="21"/>
        <v>1151</v>
      </c>
      <c r="AO230" s="29">
        <f t="shared" si="22"/>
        <v>15.5</v>
      </c>
      <c r="AP230" s="29">
        <f t="shared" si="23"/>
        <v>1.9</v>
      </c>
      <c r="AQ230" s="34">
        <f t="shared" si="24"/>
        <v>6.4516129032258063E-2</v>
      </c>
    </row>
    <row r="231" spans="1:43" x14ac:dyDescent="0.75">
      <c r="A231" s="4" t="s">
        <v>259</v>
      </c>
      <c r="B231" s="22">
        <v>791</v>
      </c>
      <c r="C231" s="22">
        <v>12.27</v>
      </c>
      <c r="D231" s="22">
        <v>0.88</v>
      </c>
      <c r="E231" s="22">
        <v>33000</v>
      </c>
      <c r="F231" s="20">
        <v>13.386880856760399</v>
      </c>
      <c r="G231" s="22">
        <v>0.66634939196500897</v>
      </c>
      <c r="H231" s="18">
        <v>0.14680000000000001</v>
      </c>
      <c r="I231" s="15">
        <v>4.7075096588648502E-3</v>
      </c>
      <c r="J231" s="24">
        <v>-0.52249000000000001</v>
      </c>
      <c r="K231" s="18">
        <v>1.53</v>
      </c>
      <c r="L231" s="15">
        <v>0.106113630132985</v>
      </c>
      <c r="M231" s="18">
        <v>7.4700000000000003E-2</v>
      </c>
      <c r="N231" s="16">
        <v>3.7182895786100302E-3</v>
      </c>
      <c r="O231" s="24">
        <v>0.91456999999999999</v>
      </c>
      <c r="P231" s="10">
        <v>464</v>
      </c>
      <c r="Q231" s="6">
        <v>22.307726323679201</v>
      </c>
      <c r="R231" s="6">
        <v>24.498590852278699</v>
      </c>
      <c r="S231" s="10">
        <v>930</v>
      </c>
      <c r="T231" s="6">
        <v>41.9559544872807</v>
      </c>
      <c r="U231" s="6">
        <v>44.191462640425499</v>
      </c>
      <c r="V231" s="10">
        <v>2293</v>
      </c>
      <c r="W231" s="6">
        <v>56.137940735460901</v>
      </c>
      <c r="X231" s="6">
        <v>59.260727387226403</v>
      </c>
      <c r="Y231" s="6">
        <v>50.107526881720403</v>
      </c>
      <c r="Z231" s="6">
        <v>79.764500654164806</v>
      </c>
      <c r="AA231" s="7" t="s">
        <v>35</v>
      </c>
      <c r="AB231" s="7" t="s">
        <v>35</v>
      </c>
      <c r="AC231" s="7" t="s">
        <v>35</v>
      </c>
      <c r="AD231" s="13">
        <v>412</v>
      </c>
      <c r="AE231" s="6">
        <v>19.876107610198002</v>
      </c>
      <c r="AF231" s="13">
        <v>420</v>
      </c>
      <c r="AG231" s="6">
        <v>26.72147295601</v>
      </c>
      <c r="AH231" s="13">
        <v>464</v>
      </c>
      <c r="AI231" s="6">
        <v>31.290835559603099</v>
      </c>
      <c r="AJ231" s="6">
        <v>0.1142</v>
      </c>
      <c r="AK231" s="6">
        <v>8.0999999999999996E-3</v>
      </c>
      <c r="AL231" s="33" t="str">
        <f t="shared" si="19"/>
        <v>Discordant</v>
      </c>
      <c r="AM231" s="33" t="str">
        <f t="shared" si="20"/>
        <v>Discordant</v>
      </c>
      <c r="AN231" s="29">
        <f t="shared" si="21"/>
        <v>791</v>
      </c>
      <c r="AO231" s="29">
        <f t="shared" si="22"/>
        <v>12.27</v>
      </c>
      <c r="AP231" s="29">
        <f t="shared" si="23"/>
        <v>0.88</v>
      </c>
      <c r="AQ231" s="34">
        <f t="shared" si="24"/>
        <v>8.1499592502037491E-2</v>
      </c>
    </row>
    <row r="232" spans="1:43" x14ac:dyDescent="0.75">
      <c r="A232" s="4" t="s">
        <v>260</v>
      </c>
      <c r="B232" s="22">
        <v>39.6</v>
      </c>
      <c r="C232" s="22">
        <v>1.018</v>
      </c>
      <c r="D232" s="22">
        <v>7.8E-2</v>
      </c>
      <c r="E232" s="22">
        <v>1210</v>
      </c>
      <c r="F232" s="20">
        <v>10.672358591248701</v>
      </c>
      <c r="G232" s="22">
        <v>0.65208996566136601</v>
      </c>
      <c r="H232" s="18">
        <v>8.6599999999999996E-2</v>
      </c>
      <c r="I232" s="15">
        <v>1.7791017031880099E-2</v>
      </c>
      <c r="J232" s="24">
        <v>0.25527</v>
      </c>
      <c r="K232" s="18">
        <v>1.1000000000000001</v>
      </c>
      <c r="L232" s="15">
        <v>7.74309369696633E-2</v>
      </c>
      <c r="M232" s="18">
        <v>9.3700000000000006E-2</v>
      </c>
      <c r="N232" s="16">
        <v>5.7251477506174396E-3</v>
      </c>
      <c r="O232" s="24">
        <v>0.45768999999999999</v>
      </c>
      <c r="P232" s="10">
        <v>576</v>
      </c>
      <c r="Q232" s="6">
        <v>33.787345989657602</v>
      </c>
      <c r="R232" s="6">
        <v>36.019071095388298</v>
      </c>
      <c r="S232" s="10">
        <v>745</v>
      </c>
      <c r="T232" s="6">
        <v>37.870826213949599</v>
      </c>
      <c r="U232" s="6">
        <v>39.732665618124003</v>
      </c>
      <c r="V232" s="10">
        <v>1280</v>
      </c>
      <c r="W232" s="6">
        <v>3615.10316126619</v>
      </c>
      <c r="X232" s="6">
        <v>3620.9724276796001</v>
      </c>
      <c r="Y232" s="6">
        <v>22.684563758389299</v>
      </c>
      <c r="Z232" s="6">
        <v>55</v>
      </c>
      <c r="AA232" s="7" t="s">
        <v>35</v>
      </c>
      <c r="AB232" s="7" t="s">
        <v>35</v>
      </c>
      <c r="AC232" s="7" t="s">
        <v>35</v>
      </c>
      <c r="AD232" s="13">
        <v>558</v>
      </c>
      <c r="AE232" s="6">
        <v>34.329458909584297</v>
      </c>
      <c r="AF232" s="13">
        <v>555</v>
      </c>
      <c r="AG232" s="6">
        <v>33.701624265414402</v>
      </c>
      <c r="AH232" s="13">
        <v>547</v>
      </c>
      <c r="AI232" s="6">
        <v>3613.5404985411201</v>
      </c>
      <c r="AJ232" s="6">
        <v>3.5400000000000001E-2</v>
      </c>
      <c r="AK232" s="6">
        <v>9.9000000000000008E-3</v>
      </c>
      <c r="AL232" s="33" t="str">
        <f t="shared" si="19"/>
        <v>Discordant</v>
      </c>
      <c r="AM232" s="33" t="str">
        <f t="shared" si="20"/>
        <v>Discordant</v>
      </c>
      <c r="AN232" s="29">
        <f t="shared" si="21"/>
        <v>39.6</v>
      </c>
      <c r="AO232" s="29">
        <f t="shared" si="22"/>
        <v>1.018</v>
      </c>
      <c r="AP232" s="29">
        <f t="shared" si="23"/>
        <v>7.8E-2</v>
      </c>
      <c r="AQ232" s="34">
        <f t="shared" si="24"/>
        <v>0.98231827111984282</v>
      </c>
    </row>
    <row r="233" spans="1:43" x14ac:dyDescent="0.75">
      <c r="A233" s="4" t="s">
        <v>261</v>
      </c>
      <c r="B233" s="22">
        <v>554</v>
      </c>
      <c r="C233" s="22">
        <v>1.61</v>
      </c>
      <c r="D233" s="22">
        <v>0.11</v>
      </c>
      <c r="E233" s="22">
        <v>5530</v>
      </c>
      <c r="F233" s="20">
        <v>22.075055187638</v>
      </c>
      <c r="G233" s="22">
        <v>0.82463895339209103</v>
      </c>
      <c r="H233" s="18">
        <v>5.9499999999999997E-2</v>
      </c>
      <c r="I233" s="15">
        <v>4.35938861901752E-3</v>
      </c>
      <c r="J233" s="24">
        <v>0.68861000000000006</v>
      </c>
      <c r="K233" s="18">
        <v>0.379</v>
      </c>
      <c r="L233" s="15">
        <v>1.8881001694825299E-2</v>
      </c>
      <c r="M233" s="18">
        <v>4.53E-2</v>
      </c>
      <c r="N233" s="16">
        <v>1.69223334986638E-3</v>
      </c>
      <c r="O233" s="24">
        <v>-0.16911999999999999</v>
      </c>
      <c r="P233" s="10">
        <v>286</v>
      </c>
      <c r="Q233" s="6">
        <v>10.3962406723663</v>
      </c>
      <c r="R233" s="6">
        <v>12.163248717678</v>
      </c>
      <c r="S233" s="10">
        <v>325</v>
      </c>
      <c r="T233" s="6">
        <v>13.816201863768701</v>
      </c>
      <c r="U233" s="6">
        <v>15.1876244318451</v>
      </c>
      <c r="V233" s="10">
        <v>550</v>
      </c>
      <c r="W233" s="6">
        <v>1075.1574051811399</v>
      </c>
      <c r="X233" s="6">
        <v>1093.5548290346201</v>
      </c>
      <c r="Y233" s="6">
        <v>12</v>
      </c>
      <c r="Z233" s="6">
        <v>48</v>
      </c>
      <c r="AA233" s="7">
        <v>286</v>
      </c>
      <c r="AB233" s="7">
        <v>10.3962406723663</v>
      </c>
      <c r="AC233" s="7">
        <v>12.163248717678</v>
      </c>
      <c r="AD233" s="13">
        <v>282</v>
      </c>
      <c r="AE233" s="6">
        <v>10.800963851331201</v>
      </c>
      <c r="AF233" s="13">
        <v>282</v>
      </c>
      <c r="AG233" s="6">
        <v>12.211119274677801</v>
      </c>
      <c r="AH233" s="13">
        <v>276</v>
      </c>
      <c r="AI233" s="6">
        <v>1072.6860132004399</v>
      </c>
      <c r="AJ233" s="6">
        <v>9.7999999999999997E-3</v>
      </c>
      <c r="AK233" s="6">
        <v>5.1999999999999998E-3</v>
      </c>
      <c r="AL233" s="33">
        <f t="shared" si="19"/>
        <v>286</v>
      </c>
      <c r="AM233" s="33">
        <f t="shared" si="20"/>
        <v>10.3962406723663</v>
      </c>
      <c r="AN233" s="29">
        <f t="shared" si="21"/>
        <v>554</v>
      </c>
      <c r="AO233" s="29">
        <f t="shared" si="22"/>
        <v>1.61</v>
      </c>
      <c r="AP233" s="29">
        <f t="shared" si="23"/>
        <v>0.11</v>
      </c>
      <c r="AQ233" s="34">
        <f t="shared" si="24"/>
        <v>0.6211180124223602</v>
      </c>
    </row>
    <row r="234" spans="1:43" x14ac:dyDescent="0.75">
      <c r="A234" s="4" t="s">
        <v>262</v>
      </c>
      <c r="B234" s="22">
        <v>20</v>
      </c>
      <c r="C234" s="22">
        <v>46</v>
      </c>
      <c r="D234" s="22">
        <v>13</v>
      </c>
      <c r="E234" s="22">
        <v>1140</v>
      </c>
      <c r="F234" s="20">
        <v>11.764705882352899</v>
      </c>
      <c r="G234" s="22">
        <v>0.86977970057342802</v>
      </c>
      <c r="H234" s="18">
        <v>0.17</v>
      </c>
      <c r="I234" s="15">
        <v>3.8444317762730801E-2</v>
      </c>
      <c r="J234" s="24">
        <v>0.20560999999999999</v>
      </c>
      <c r="K234" s="18">
        <v>1.87</v>
      </c>
      <c r="L234" s="15">
        <v>0.18310352945806399</v>
      </c>
      <c r="M234" s="18">
        <v>8.5000000000000006E-2</v>
      </c>
      <c r="N234" s="16">
        <v>6.2841583366430196E-3</v>
      </c>
      <c r="O234" s="24">
        <v>0.90134000000000003</v>
      </c>
      <c r="P234" s="10">
        <v>524</v>
      </c>
      <c r="Q234" s="6">
        <v>37.0868728082487</v>
      </c>
      <c r="R234" s="6">
        <v>38.803380144628697</v>
      </c>
      <c r="S234" s="10">
        <v>1047</v>
      </c>
      <c r="T234" s="6">
        <v>57.960528177855799</v>
      </c>
      <c r="U234" s="6">
        <v>59.858030920629801</v>
      </c>
      <c r="V234" s="10">
        <v>2430</v>
      </c>
      <c r="W234" s="6">
        <v>437.62830284925099</v>
      </c>
      <c r="X234" s="6">
        <v>438.20974573067002</v>
      </c>
      <c r="Y234" s="6">
        <v>49.952244508118397</v>
      </c>
      <c r="Z234" s="6">
        <v>78.436213991769506</v>
      </c>
      <c r="AA234" s="7" t="s">
        <v>35</v>
      </c>
      <c r="AB234" s="7" t="s">
        <v>35</v>
      </c>
      <c r="AC234" s="7" t="s">
        <v>35</v>
      </c>
      <c r="AD234" s="13">
        <v>460</v>
      </c>
      <c r="AE234" s="6">
        <v>38.783000589114003</v>
      </c>
      <c r="AF234" s="13">
        <v>470</v>
      </c>
      <c r="AG234" s="6">
        <v>42.832217157835998</v>
      </c>
      <c r="AH234" s="13">
        <v>524</v>
      </c>
      <c r="AI234" s="6">
        <v>415.88046293943199</v>
      </c>
      <c r="AJ234" s="6">
        <v>0.13800000000000001</v>
      </c>
      <c r="AK234" s="6">
        <v>3.1E-2</v>
      </c>
      <c r="AL234" s="33" t="str">
        <f t="shared" si="19"/>
        <v>Discordant</v>
      </c>
      <c r="AM234" s="33" t="str">
        <f t="shared" si="20"/>
        <v>Discordant</v>
      </c>
      <c r="AN234" s="29">
        <f t="shared" si="21"/>
        <v>20</v>
      </c>
      <c r="AO234" s="29">
        <f t="shared" si="22"/>
        <v>46</v>
      </c>
      <c r="AP234" s="29">
        <f t="shared" si="23"/>
        <v>13</v>
      </c>
      <c r="AQ234" s="34">
        <f t="shared" si="24"/>
        <v>2.1739130434782608E-2</v>
      </c>
    </row>
    <row r="235" spans="1:43" x14ac:dyDescent="0.75">
      <c r="A235" s="4" t="s">
        <v>263</v>
      </c>
      <c r="B235" s="22">
        <v>547</v>
      </c>
      <c r="C235" s="22">
        <v>1.79</v>
      </c>
      <c r="D235" s="22">
        <v>0.11</v>
      </c>
      <c r="E235" s="22">
        <v>158500</v>
      </c>
      <c r="F235" s="20">
        <v>2.8248587570621502</v>
      </c>
      <c r="G235" s="22">
        <v>0.14183519530431499</v>
      </c>
      <c r="H235" s="18">
        <v>0.2215</v>
      </c>
      <c r="I235" s="15">
        <v>2.6909522961920999E-3</v>
      </c>
      <c r="J235" s="24">
        <v>0.31347000000000003</v>
      </c>
      <c r="K235" s="18">
        <v>10.8</v>
      </c>
      <c r="L235" s="15">
        <v>0.57066102022128495</v>
      </c>
      <c r="M235" s="18">
        <v>0.35399999999999998</v>
      </c>
      <c r="N235" s="16">
        <v>1.7774219334755599E-2</v>
      </c>
      <c r="O235" s="24">
        <v>0.97543000000000002</v>
      </c>
      <c r="P235" s="10">
        <v>1950</v>
      </c>
      <c r="Q235" s="6">
        <v>82.488730873289697</v>
      </c>
      <c r="R235" s="6">
        <v>90.858354721894401</v>
      </c>
      <c r="S235" s="10">
        <v>2494</v>
      </c>
      <c r="T235" s="6">
        <v>48.542741446638203</v>
      </c>
      <c r="U235" s="6">
        <v>52.891599037585401</v>
      </c>
      <c r="V235" s="10">
        <v>2989</v>
      </c>
      <c r="W235" s="6">
        <v>19.966430105610499</v>
      </c>
      <c r="X235" s="6">
        <v>30.769949199293102</v>
      </c>
      <c r="Y235" s="6">
        <v>21.812349639133899</v>
      </c>
      <c r="Z235" s="6">
        <v>34.760789561726298</v>
      </c>
      <c r="AA235" s="7" t="s">
        <v>35</v>
      </c>
      <c r="AB235" s="7" t="s">
        <v>35</v>
      </c>
      <c r="AC235" s="7" t="s">
        <v>35</v>
      </c>
      <c r="AD235" s="13">
        <v>1750</v>
      </c>
      <c r="AE235" s="6">
        <v>87.534511600202705</v>
      </c>
      <c r="AF235" s="13">
        <v>1840</v>
      </c>
      <c r="AG235" s="6">
        <v>80.182197195856205</v>
      </c>
      <c r="AH235" s="13">
        <v>1950</v>
      </c>
      <c r="AI235" s="6">
        <v>67.810510477080399</v>
      </c>
      <c r="AJ235" s="6">
        <v>0.11799999999999999</v>
      </c>
      <c r="AK235" s="6">
        <v>1.2E-2</v>
      </c>
      <c r="AL235" s="33" t="str">
        <f t="shared" si="19"/>
        <v>Discordant</v>
      </c>
      <c r="AM235" s="33" t="str">
        <f t="shared" si="20"/>
        <v>Discordant</v>
      </c>
      <c r="AN235" s="29">
        <f t="shared" si="21"/>
        <v>547</v>
      </c>
      <c r="AO235" s="29">
        <f t="shared" si="22"/>
        <v>1.79</v>
      </c>
      <c r="AP235" s="29">
        <f t="shared" si="23"/>
        <v>0.11</v>
      </c>
      <c r="AQ235" s="34">
        <f t="shared" si="24"/>
        <v>0.55865921787709494</v>
      </c>
    </row>
    <row r="236" spans="1:43" x14ac:dyDescent="0.75">
      <c r="A236" s="4" t="s">
        <v>264</v>
      </c>
      <c r="B236" s="22">
        <v>402</v>
      </c>
      <c r="C236" s="22">
        <v>4.28</v>
      </c>
      <c r="D236" s="22">
        <v>0.89</v>
      </c>
      <c r="E236" s="22">
        <v>4440</v>
      </c>
      <c r="F236" s="20">
        <v>19.493177387914201</v>
      </c>
      <c r="G236" s="22">
        <v>0.90776776510143398</v>
      </c>
      <c r="H236" s="18">
        <v>5.6599999999999998E-2</v>
      </c>
      <c r="I236" s="15">
        <v>4.4431859457937997E-3</v>
      </c>
      <c r="J236" s="24">
        <v>0.68989</v>
      </c>
      <c r="K236" s="18">
        <v>0.40200000000000002</v>
      </c>
      <c r="L236" s="15">
        <v>1.8632361632385599E-2</v>
      </c>
      <c r="M236" s="18">
        <v>5.1299999999999998E-2</v>
      </c>
      <c r="N236" s="16">
        <v>2.3889633497397901E-3</v>
      </c>
      <c r="O236" s="24">
        <v>0.44270999999999999</v>
      </c>
      <c r="P236" s="10">
        <v>322</v>
      </c>
      <c r="Q236" s="6">
        <v>14.644537619151899</v>
      </c>
      <c r="R236" s="6">
        <v>16.2788948775347</v>
      </c>
      <c r="S236" s="10">
        <v>343</v>
      </c>
      <c r="T236" s="6">
        <v>13.702626236549101</v>
      </c>
      <c r="U236" s="6">
        <v>15.200541792701801</v>
      </c>
      <c r="V236" s="10">
        <v>490</v>
      </c>
      <c r="W236" s="6">
        <v>281.13684217791302</v>
      </c>
      <c r="X236" s="6">
        <v>284.30569415354</v>
      </c>
      <c r="Y236" s="6">
        <v>6.12244897959184</v>
      </c>
      <c r="Z236" s="6">
        <v>34.285714285714299</v>
      </c>
      <c r="AA236" s="7">
        <v>322</v>
      </c>
      <c r="AB236" s="7">
        <v>14.644537619151899</v>
      </c>
      <c r="AC236" s="7">
        <v>16.2788948775347</v>
      </c>
      <c r="AD236" s="13">
        <v>320</v>
      </c>
      <c r="AE236" s="6">
        <v>15.133059243879099</v>
      </c>
      <c r="AF236" s="13">
        <v>317</v>
      </c>
      <c r="AG236" s="6">
        <v>15.4431203381494</v>
      </c>
      <c r="AH236" s="13">
        <v>296</v>
      </c>
      <c r="AI236" s="6">
        <v>270.356573860835</v>
      </c>
      <c r="AJ236" s="6">
        <v>5.4999999999999997E-3</v>
      </c>
      <c r="AK236" s="6">
        <v>3.8E-3</v>
      </c>
      <c r="AL236" s="33">
        <f t="shared" si="19"/>
        <v>322</v>
      </c>
      <c r="AM236" s="33">
        <f t="shared" si="20"/>
        <v>14.644537619151899</v>
      </c>
      <c r="AN236" s="29">
        <f t="shared" si="21"/>
        <v>402</v>
      </c>
      <c r="AO236" s="29">
        <f t="shared" si="22"/>
        <v>4.28</v>
      </c>
      <c r="AP236" s="29">
        <f t="shared" si="23"/>
        <v>0.89</v>
      </c>
      <c r="AQ236" s="34">
        <f t="shared" si="24"/>
        <v>0.23364485981308411</v>
      </c>
    </row>
    <row r="237" spans="1:43" x14ac:dyDescent="0.75">
      <c r="A237" s="4" t="s">
        <v>265</v>
      </c>
      <c r="B237" s="22">
        <v>340</v>
      </c>
      <c r="C237" s="22">
        <v>1.0029999999999999</v>
      </c>
      <c r="D237" s="22">
        <v>7.2999999999999995E-2</v>
      </c>
      <c r="E237" s="22">
        <v>2590</v>
      </c>
      <c r="F237" s="20">
        <v>26.315789473684202</v>
      </c>
      <c r="G237" s="22">
        <v>1.06684003055787</v>
      </c>
      <c r="H237" s="18">
        <v>5.2499999999999998E-2</v>
      </c>
      <c r="I237" s="15">
        <v>6.0739932031215896E-3</v>
      </c>
      <c r="J237" s="24">
        <v>0.34486</v>
      </c>
      <c r="K237" s="18">
        <v>0.28299999999999997</v>
      </c>
      <c r="L237" s="15">
        <v>1.71879616301642E-2</v>
      </c>
      <c r="M237" s="18">
        <v>3.7999999999999999E-2</v>
      </c>
      <c r="N237" s="16">
        <v>1.5405170041255601E-3</v>
      </c>
      <c r="O237" s="24">
        <v>0.28133999999999998</v>
      </c>
      <c r="P237" s="10">
        <v>240</v>
      </c>
      <c r="Q237" s="6">
        <v>9.4896576851998304</v>
      </c>
      <c r="R237" s="6">
        <v>10.8857660411146</v>
      </c>
      <c r="S237" s="10">
        <v>252</v>
      </c>
      <c r="T237" s="6">
        <v>13.501892156213099</v>
      </c>
      <c r="U237" s="6">
        <v>14.4195042395265</v>
      </c>
      <c r="V237" s="10">
        <v>280</v>
      </c>
      <c r="W237" s="6">
        <v>341.84702848388099</v>
      </c>
      <c r="X237" s="6">
        <v>343.56343757000002</v>
      </c>
      <c r="Y237" s="6">
        <v>4.7619047619047699</v>
      </c>
      <c r="Z237" s="6">
        <v>14.285714285714301</v>
      </c>
      <c r="AA237" s="7">
        <v>240</v>
      </c>
      <c r="AB237" s="7">
        <v>9.4896576851998304</v>
      </c>
      <c r="AC237" s="7">
        <v>10.8857660411146</v>
      </c>
      <c r="AD237" s="13">
        <v>239</v>
      </c>
      <c r="AE237" s="6">
        <v>9.4896576851998304</v>
      </c>
      <c r="AF237" s="13">
        <v>236</v>
      </c>
      <c r="AG237" s="6">
        <v>10.3238603147276</v>
      </c>
      <c r="AH237" s="13">
        <v>215</v>
      </c>
      <c r="AI237" s="6">
        <v>332.66122088884902</v>
      </c>
      <c r="AJ237" s="6">
        <v>2.8999999999999998E-3</v>
      </c>
      <c r="AK237" s="6">
        <v>4.0000000000000001E-3</v>
      </c>
      <c r="AL237" s="33">
        <f t="shared" si="19"/>
        <v>240</v>
      </c>
      <c r="AM237" s="33">
        <f t="shared" si="20"/>
        <v>9.4896576851998304</v>
      </c>
      <c r="AN237" s="29">
        <f t="shared" si="21"/>
        <v>340</v>
      </c>
      <c r="AO237" s="29">
        <f t="shared" si="22"/>
        <v>1.0029999999999999</v>
      </c>
      <c r="AP237" s="29">
        <f t="shared" si="23"/>
        <v>7.2999999999999995E-2</v>
      </c>
      <c r="AQ237" s="34">
        <f t="shared" si="24"/>
        <v>0.99700897308075787</v>
      </c>
    </row>
    <row r="238" spans="1:43" x14ac:dyDescent="0.75">
      <c r="A238" s="4" t="s">
        <v>266</v>
      </c>
      <c r="B238" s="22">
        <v>1130</v>
      </c>
      <c r="C238" s="22">
        <v>3.66</v>
      </c>
      <c r="D238" s="22">
        <v>0.33</v>
      </c>
      <c r="E238" s="22">
        <v>16720</v>
      </c>
      <c r="F238" s="20">
        <v>16.528925619834698</v>
      </c>
      <c r="G238" s="22">
        <v>0.72356531863694495</v>
      </c>
      <c r="H238" s="18">
        <v>6.4600000000000005E-2</v>
      </c>
      <c r="I238" s="15">
        <v>2.17168982904134E-3</v>
      </c>
      <c r="J238" s="24">
        <v>0.80718000000000001</v>
      </c>
      <c r="K238" s="18">
        <v>0.53400000000000003</v>
      </c>
      <c r="L238" s="15">
        <v>2.1683359979486401E-2</v>
      </c>
      <c r="M238" s="18">
        <v>6.0499999999999998E-2</v>
      </c>
      <c r="N238" s="16">
        <v>2.6484299575408798E-3</v>
      </c>
      <c r="O238" s="24">
        <v>0.83726</v>
      </c>
      <c r="P238" s="10">
        <v>378</v>
      </c>
      <c r="Q238" s="6">
        <v>16.071227759185899</v>
      </c>
      <c r="R238" s="6">
        <v>18.0931707827935</v>
      </c>
      <c r="S238" s="10">
        <v>434</v>
      </c>
      <c r="T238" s="6">
        <v>14.3791521422831</v>
      </c>
      <c r="U238" s="6">
        <v>16.449100833351601</v>
      </c>
      <c r="V238" s="10">
        <v>750</v>
      </c>
      <c r="W238" s="6">
        <v>275.705132436204</v>
      </c>
      <c r="X238" s="6">
        <v>300.72373103460399</v>
      </c>
      <c r="Y238" s="6">
        <v>12.9032258064516</v>
      </c>
      <c r="Z238" s="6">
        <v>49.6</v>
      </c>
      <c r="AA238" s="7">
        <v>378</v>
      </c>
      <c r="AB238" s="7">
        <v>16.071227759185899</v>
      </c>
      <c r="AC238" s="7">
        <v>18.0931707827935</v>
      </c>
      <c r="AD238" s="13">
        <v>374</v>
      </c>
      <c r="AE238" s="6">
        <v>16.5401741734368</v>
      </c>
      <c r="AF238" s="13">
        <v>374</v>
      </c>
      <c r="AG238" s="6">
        <v>17.385281600564401</v>
      </c>
      <c r="AH238" s="13">
        <v>378</v>
      </c>
      <c r="AI238" s="6">
        <v>272.739192364546</v>
      </c>
      <c r="AJ238" s="6">
        <v>1.3299999999999999E-2</v>
      </c>
      <c r="AK238" s="6">
        <v>3.3999999999999998E-3</v>
      </c>
      <c r="AL238" s="33">
        <f t="shared" si="19"/>
        <v>378</v>
      </c>
      <c r="AM238" s="33">
        <f t="shared" si="20"/>
        <v>16.071227759185899</v>
      </c>
      <c r="AN238" s="29">
        <f t="shared" si="21"/>
        <v>1130</v>
      </c>
      <c r="AO238" s="29">
        <f t="shared" si="22"/>
        <v>3.66</v>
      </c>
      <c r="AP238" s="29">
        <f t="shared" si="23"/>
        <v>0.33</v>
      </c>
      <c r="AQ238" s="34">
        <f t="shared" si="24"/>
        <v>0.27322404371584696</v>
      </c>
    </row>
    <row r="239" spans="1:43" x14ac:dyDescent="0.75">
      <c r="A239" s="4" t="s">
        <v>267</v>
      </c>
      <c r="B239" s="22">
        <v>858</v>
      </c>
      <c r="C239" s="22">
        <v>2.1800000000000002</v>
      </c>
      <c r="D239" s="22">
        <v>0.16</v>
      </c>
      <c r="E239" s="22">
        <v>12780</v>
      </c>
      <c r="F239" s="20">
        <v>18.939393939393899</v>
      </c>
      <c r="G239" s="22">
        <v>0.78341733273147596</v>
      </c>
      <c r="H239" s="18">
        <v>7.17E-2</v>
      </c>
      <c r="I239" s="15">
        <v>2.6345075440003599E-3</v>
      </c>
      <c r="J239" s="24">
        <v>0.63063999999999998</v>
      </c>
      <c r="K239" s="18">
        <v>0.52</v>
      </c>
      <c r="L239" s="15">
        <v>2.2622378301142301E-2</v>
      </c>
      <c r="M239" s="18">
        <v>5.28E-2</v>
      </c>
      <c r="N239" s="16">
        <v>2.1840421768821198E-3</v>
      </c>
      <c r="O239" s="24">
        <v>0.51129999999999998</v>
      </c>
      <c r="P239" s="10">
        <v>331</v>
      </c>
      <c r="Q239" s="6">
        <v>13.4086611777347</v>
      </c>
      <c r="R239" s="6">
        <v>15.270181413223799</v>
      </c>
      <c r="S239" s="10">
        <v>424</v>
      </c>
      <c r="T239" s="6">
        <v>15.222974401201199</v>
      </c>
      <c r="U239" s="6">
        <v>17.128033261932</v>
      </c>
      <c r="V239" s="10">
        <v>968</v>
      </c>
      <c r="W239" s="6">
        <v>148.806154485109</v>
      </c>
      <c r="X239" s="6">
        <v>157.372563265862</v>
      </c>
      <c r="Y239" s="6">
        <v>21.9339622641509</v>
      </c>
      <c r="Z239" s="6">
        <v>65.805785123966899</v>
      </c>
      <c r="AA239" s="7" t="s">
        <v>35</v>
      </c>
      <c r="AB239" s="7" t="s">
        <v>35</v>
      </c>
      <c r="AC239" s="7" t="s">
        <v>35</v>
      </c>
      <c r="AD239" s="13">
        <v>324</v>
      </c>
      <c r="AE239" s="6">
        <v>13.4086611777347</v>
      </c>
      <c r="AF239" s="13">
        <v>325</v>
      </c>
      <c r="AG239" s="6">
        <v>15.598139299917399</v>
      </c>
      <c r="AH239" s="13">
        <v>331</v>
      </c>
      <c r="AI239" s="6">
        <v>143.57566511302099</v>
      </c>
      <c r="AJ239" s="6">
        <v>2.3699999999999999E-2</v>
      </c>
      <c r="AK239" s="6">
        <v>3.2000000000000002E-3</v>
      </c>
      <c r="AL239" s="33" t="str">
        <f t="shared" si="19"/>
        <v>Discordant</v>
      </c>
      <c r="AM239" s="33" t="str">
        <f t="shared" si="20"/>
        <v>Discordant</v>
      </c>
      <c r="AN239" s="29">
        <f t="shared" si="21"/>
        <v>858</v>
      </c>
      <c r="AO239" s="29">
        <f t="shared" si="22"/>
        <v>2.1800000000000002</v>
      </c>
      <c r="AP239" s="29">
        <f t="shared" si="23"/>
        <v>0.16</v>
      </c>
      <c r="AQ239" s="34">
        <f t="shared" si="24"/>
        <v>0.4587155963302752</v>
      </c>
    </row>
    <row r="240" spans="1:43" x14ac:dyDescent="0.75">
      <c r="A240" s="4" t="s">
        <v>268</v>
      </c>
      <c r="B240" s="22">
        <v>336</v>
      </c>
      <c r="C240" s="22">
        <v>3.83</v>
      </c>
      <c r="D240" s="22">
        <v>0.19</v>
      </c>
      <c r="E240" s="22">
        <v>10200</v>
      </c>
      <c r="F240" s="20">
        <v>28.409090909090899</v>
      </c>
      <c r="G240" s="22">
        <v>1.85999869895545</v>
      </c>
      <c r="H240" s="18">
        <v>0.215</v>
      </c>
      <c r="I240" s="15">
        <v>2.2288804846552199E-2</v>
      </c>
      <c r="J240" s="24">
        <v>-0.71143000000000001</v>
      </c>
      <c r="K240" s="18">
        <v>1.1299999999999999</v>
      </c>
      <c r="L240" s="15">
        <v>0.163642911548285</v>
      </c>
      <c r="M240" s="18">
        <v>3.5200000000000002E-2</v>
      </c>
      <c r="N240" s="16">
        <v>2.3046127879537601E-3</v>
      </c>
      <c r="O240" s="24">
        <v>0.90317000000000003</v>
      </c>
      <c r="P240" s="10">
        <v>223</v>
      </c>
      <c r="Q240" s="6">
        <v>14.256451422861399</v>
      </c>
      <c r="R240" s="6">
        <v>15.0926235222776</v>
      </c>
      <c r="S240" s="10">
        <v>720</v>
      </c>
      <c r="T240" s="6">
        <v>75.674713978534996</v>
      </c>
      <c r="U240" s="6">
        <v>76.647708827250597</v>
      </c>
      <c r="V240" s="10">
        <v>2780</v>
      </c>
      <c r="W240" s="6">
        <v>165.518618975339</v>
      </c>
      <c r="X240" s="6">
        <v>165.57424875868699</v>
      </c>
      <c r="Y240" s="6">
        <v>69.0277777777778</v>
      </c>
      <c r="Z240" s="6">
        <v>91.978417266187094</v>
      </c>
      <c r="AA240" s="7" t="s">
        <v>35</v>
      </c>
      <c r="AB240" s="7" t="s">
        <v>35</v>
      </c>
      <c r="AC240" s="7" t="s">
        <v>35</v>
      </c>
      <c r="AD240" s="13">
        <v>173</v>
      </c>
      <c r="AE240" s="6">
        <v>9.6158934671931302</v>
      </c>
      <c r="AF240" s="13">
        <v>176</v>
      </c>
      <c r="AG240" s="6">
        <v>20.228058130554199</v>
      </c>
      <c r="AH240" s="13">
        <v>223</v>
      </c>
      <c r="AI240" s="6">
        <v>19.214739850008201</v>
      </c>
      <c r="AJ240" s="6">
        <v>0.21</v>
      </c>
      <c r="AK240" s="6">
        <v>4.2000000000000003E-2</v>
      </c>
      <c r="AL240" s="33" t="str">
        <f t="shared" si="19"/>
        <v>Discordant</v>
      </c>
      <c r="AM240" s="33" t="str">
        <f t="shared" si="20"/>
        <v>Discordant</v>
      </c>
      <c r="AN240" s="29">
        <f t="shared" si="21"/>
        <v>336</v>
      </c>
      <c r="AO240" s="29">
        <f t="shared" si="22"/>
        <v>3.83</v>
      </c>
      <c r="AP240" s="29">
        <f t="shared" si="23"/>
        <v>0.19</v>
      </c>
      <c r="AQ240" s="34">
        <f t="shared" si="24"/>
        <v>0.2610966057441253</v>
      </c>
    </row>
    <row r="241" spans="1:43" x14ac:dyDescent="0.75">
      <c r="A241" s="4" t="s">
        <v>269</v>
      </c>
      <c r="B241" s="22">
        <v>645</v>
      </c>
      <c r="C241" s="22">
        <v>6.26</v>
      </c>
      <c r="D241" s="22">
        <v>0.61</v>
      </c>
      <c r="E241" s="22">
        <v>10750</v>
      </c>
      <c r="F241" s="20">
        <v>17.0357751277683</v>
      </c>
      <c r="G241" s="22">
        <v>0.65607197708045195</v>
      </c>
      <c r="H241" s="18">
        <v>7.3300000000000004E-2</v>
      </c>
      <c r="I241" s="15">
        <v>3.4439025130835201E-3</v>
      </c>
      <c r="J241" s="24">
        <v>0.36645</v>
      </c>
      <c r="K241" s="18">
        <v>0.59</v>
      </c>
      <c r="L241" s="15">
        <v>2.6811462101123701E-2</v>
      </c>
      <c r="M241" s="18">
        <v>5.8700000000000002E-2</v>
      </c>
      <c r="N241" s="16">
        <v>2.26062065070634E-3</v>
      </c>
      <c r="O241" s="24">
        <v>0.16991000000000001</v>
      </c>
      <c r="P241" s="10">
        <v>367</v>
      </c>
      <c r="Q241" s="6">
        <v>13.673493873547301</v>
      </c>
      <c r="R241" s="6">
        <v>15.8812753870768</v>
      </c>
      <c r="S241" s="10">
        <v>470</v>
      </c>
      <c r="T241" s="6">
        <v>17.168414129366401</v>
      </c>
      <c r="U241" s="6">
        <v>19.164094950479502</v>
      </c>
      <c r="V241" s="10">
        <v>1000</v>
      </c>
      <c r="W241" s="6">
        <v>245.276590298782</v>
      </c>
      <c r="X241" s="6">
        <v>256.27680947619803</v>
      </c>
      <c r="Y241" s="6">
        <v>21.914893617021299</v>
      </c>
      <c r="Z241" s="6">
        <v>63.3</v>
      </c>
      <c r="AA241" s="7" t="s">
        <v>35</v>
      </c>
      <c r="AB241" s="7" t="s">
        <v>35</v>
      </c>
      <c r="AC241" s="7" t="s">
        <v>35</v>
      </c>
      <c r="AD241" s="13">
        <v>358</v>
      </c>
      <c r="AE241" s="6">
        <v>14.0899763913903</v>
      </c>
      <c r="AF241" s="13">
        <v>359</v>
      </c>
      <c r="AG241" s="6">
        <v>16.413118037637702</v>
      </c>
      <c r="AH241" s="13">
        <v>367</v>
      </c>
      <c r="AI241" s="6">
        <v>237.88391654039299</v>
      </c>
      <c r="AJ241" s="6">
        <v>2.46E-2</v>
      </c>
      <c r="AK241" s="6">
        <v>4.8999999999999998E-3</v>
      </c>
      <c r="AL241" s="33" t="str">
        <f t="shared" si="19"/>
        <v>Discordant</v>
      </c>
      <c r="AM241" s="33" t="str">
        <f t="shared" si="20"/>
        <v>Discordant</v>
      </c>
      <c r="AN241" s="29">
        <f t="shared" si="21"/>
        <v>645</v>
      </c>
      <c r="AO241" s="29">
        <f t="shared" si="22"/>
        <v>6.26</v>
      </c>
      <c r="AP241" s="29">
        <f t="shared" si="23"/>
        <v>0.61</v>
      </c>
      <c r="AQ241" s="34">
        <f t="shared" si="24"/>
        <v>0.15974440894568689</v>
      </c>
    </row>
    <row r="242" spans="1:43" x14ac:dyDescent="0.75">
      <c r="A242" s="4" t="s">
        <v>270</v>
      </c>
      <c r="B242" s="22">
        <v>242</v>
      </c>
      <c r="C242" s="22">
        <v>1.413</v>
      </c>
      <c r="D242" s="22">
        <v>5.5E-2</v>
      </c>
      <c r="E242" s="22">
        <v>2080</v>
      </c>
      <c r="F242" s="20">
        <v>22.9885057471264</v>
      </c>
      <c r="G242" s="22">
        <v>0.94108621157392502</v>
      </c>
      <c r="H242" s="18">
        <v>5.45E-2</v>
      </c>
      <c r="I242" s="15">
        <v>7.3629541747677598E-3</v>
      </c>
      <c r="J242" s="24">
        <v>-8.8114999999999999E-2</v>
      </c>
      <c r="K242" s="18">
        <v>0.32800000000000001</v>
      </c>
      <c r="L242" s="15">
        <v>2.0092471226805301E-2</v>
      </c>
      <c r="M242" s="18">
        <v>4.3499999999999997E-2</v>
      </c>
      <c r="N242" s="16">
        <v>1.7807703838507601E-3</v>
      </c>
      <c r="O242" s="24">
        <v>0.65971000000000002</v>
      </c>
      <c r="P242" s="10">
        <v>275</v>
      </c>
      <c r="Q242" s="6">
        <v>11.0128597302652</v>
      </c>
      <c r="R242" s="6">
        <v>12.5764793908976</v>
      </c>
      <c r="S242" s="10">
        <v>287</v>
      </c>
      <c r="T242" s="6">
        <v>15.0414603710246</v>
      </c>
      <c r="U242" s="6">
        <v>16.073874082241598</v>
      </c>
      <c r="V242" s="10">
        <v>360</v>
      </c>
      <c r="W242" s="6">
        <v>474.310482340313</v>
      </c>
      <c r="X242" s="6">
        <v>476.05053872440402</v>
      </c>
      <c r="Y242" s="6">
        <v>4.1811846689895402</v>
      </c>
      <c r="Z242" s="6">
        <v>23.6111111111111</v>
      </c>
      <c r="AA242" s="7">
        <v>275</v>
      </c>
      <c r="AB242" s="7">
        <v>11.0128597302652</v>
      </c>
      <c r="AC242" s="7">
        <v>12.5764793908976</v>
      </c>
      <c r="AD242" s="13">
        <v>273</v>
      </c>
      <c r="AE242" s="6">
        <v>11.0128597302652</v>
      </c>
      <c r="AF242" s="13">
        <v>269</v>
      </c>
      <c r="AG242" s="6">
        <v>12.2537149507039</v>
      </c>
      <c r="AH242" s="13">
        <v>229</v>
      </c>
      <c r="AI242" s="6">
        <v>468.13474733019001</v>
      </c>
      <c r="AJ242" s="6">
        <v>4.7999999999999996E-3</v>
      </c>
      <c r="AK242" s="6">
        <v>3.8999999999999998E-3</v>
      </c>
      <c r="AL242" s="33">
        <f t="shared" si="19"/>
        <v>275</v>
      </c>
      <c r="AM242" s="33">
        <f t="shared" si="20"/>
        <v>11.0128597302652</v>
      </c>
      <c r="AN242" s="29">
        <f t="shared" si="21"/>
        <v>242</v>
      </c>
      <c r="AO242" s="29">
        <f t="shared" si="22"/>
        <v>1.413</v>
      </c>
      <c r="AP242" s="29">
        <f t="shared" si="23"/>
        <v>5.5E-2</v>
      </c>
      <c r="AQ242" s="34">
        <f t="shared" si="24"/>
        <v>0.70771408351026188</v>
      </c>
    </row>
    <row r="243" spans="1:43" x14ac:dyDescent="0.75">
      <c r="A243" s="4" t="s">
        <v>271</v>
      </c>
      <c r="B243" s="22">
        <v>130.4</v>
      </c>
      <c r="C243" s="22">
        <v>1.99</v>
      </c>
      <c r="D243" s="22">
        <v>0.11</v>
      </c>
      <c r="E243" s="22">
        <v>4420</v>
      </c>
      <c r="F243" s="20">
        <v>17.636684303351</v>
      </c>
      <c r="G243" s="22">
        <v>0.75873903230546602</v>
      </c>
      <c r="H243" s="18">
        <v>0.15720000000000001</v>
      </c>
      <c r="I243" s="15">
        <v>1.2538928090530499E-2</v>
      </c>
      <c r="J243" s="24">
        <v>-0.11652</v>
      </c>
      <c r="K243" s="18">
        <v>1.232</v>
      </c>
      <c r="L243" s="15">
        <v>7.3767380324910301E-2</v>
      </c>
      <c r="M243" s="18">
        <v>5.67E-2</v>
      </c>
      <c r="N243" s="16">
        <v>2.4392625275685199E-3</v>
      </c>
      <c r="O243" s="24">
        <v>0.73519999999999996</v>
      </c>
      <c r="P243" s="10">
        <v>355</v>
      </c>
      <c r="Q243" s="6">
        <v>14.742926589384499</v>
      </c>
      <c r="R243" s="6">
        <v>16.687252807125599</v>
      </c>
      <c r="S243" s="10">
        <v>809</v>
      </c>
      <c r="T243" s="6">
        <v>33.765656801697297</v>
      </c>
      <c r="U243" s="6">
        <v>36.063256940072897</v>
      </c>
      <c r="V243" s="10">
        <v>2404</v>
      </c>
      <c r="W243" s="6">
        <v>88.665946351873203</v>
      </c>
      <c r="X243" s="6">
        <v>89.254317318469901</v>
      </c>
      <c r="Y243" s="6">
        <v>56.1186650185414</v>
      </c>
      <c r="Z243" s="6">
        <v>85.232945091514097</v>
      </c>
      <c r="AA243" s="7" t="s">
        <v>35</v>
      </c>
      <c r="AB243" s="7" t="s">
        <v>35</v>
      </c>
      <c r="AC243" s="7" t="s">
        <v>35</v>
      </c>
      <c r="AD243" s="13">
        <v>310</v>
      </c>
      <c r="AE243" s="6">
        <v>13.8560414411903</v>
      </c>
      <c r="AF243" s="13">
        <v>315</v>
      </c>
      <c r="AG243" s="6">
        <v>22.194404232824301</v>
      </c>
      <c r="AH243" s="13">
        <v>355</v>
      </c>
      <c r="AI243" s="6">
        <v>66.334079042926803</v>
      </c>
      <c r="AJ243" s="6">
        <v>0.13100000000000001</v>
      </c>
      <c r="AK243" s="6">
        <v>1.0999999999999999E-2</v>
      </c>
      <c r="AL243" s="33" t="str">
        <f t="shared" si="19"/>
        <v>Discordant</v>
      </c>
      <c r="AM243" s="33" t="str">
        <f t="shared" si="20"/>
        <v>Discordant</v>
      </c>
      <c r="AN243" s="29">
        <f t="shared" si="21"/>
        <v>130.4</v>
      </c>
      <c r="AO243" s="29">
        <f t="shared" si="22"/>
        <v>1.99</v>
      </c>
      <c r="AP243" s="29">
        <f t="shared" si="23"/>
        <v>0.11</v>
      </c>
      <c r="AQ243" s="34">
        <f t="shared" si="24"/>
        <v>0.50251256281407031</v>
      </c>
    </row>
    <row r="244" spans="1:43" x14ac:dyDescent="0.75">
      <c r="A244" s="4" t="s">
        <v>272</v>
      </c>
      <c r="B244" s="22">
        <v>76.599999999999994</v>
      </c>
      <c r="C244" s="22">
        <v>1.2130000000000001</v>
      </c>
      <c r="D244" s="22">
        <v>7.4999999999999997E-2</v>
      </c>
      <c r="E244" s="22">
        <v>15690</v>
      </c>
      <c r="F244" s="20">
        <v>2.5974025974026</v>
      </c>
      <c r="G244" s="22">
        <v>0.10756497716014</v>
      </c>
      <c r="H244" s="18">
        <v>0.1389</v>
      </c>
      <c r="I244" s="15">
        <v>4.4031604365367804E-3</v>
      </c>
      <c r="J244" s="24">
        <v>0.11711000000000001</v>
      </c>
      <c r="K244" s="18">
        <v>7.38</v>
      </c>
      <c r="L244" s="15">
        <v>0.359750177206348</v>
      </c>
      <c r="M244" s="18">
        <v>0.38500000000000001</v>
      </c>
      <c r="N244" s="16">
        <v>1.5943818739561699E-2</v>
      </c>
      <c r="O244" s="24">
        <v>0.87971999999999995</v>
      </c>
      <c r="P244" s="10">
        <v>2097</v>
      </c>
      <c r="Q244" s="6">
        <v>74.016779234751397</v>
      </c>
      <c r="R244" s="6">
        <v>84.371808151161005</v>
      </c>
      <c r="S244" s="10">
        <v>2151</v>
      </c>
      <c r="T244" s="6">
        <v>42.882728915329402</v>
      </c>
      <c r="U244" s="6">
        <v>47.4061510669219</v>
      </c>
      <c r="V244" s="10">
        <v>2208</v>
      </c>
      <c r="W244" s="6">
        <v>56.623342341658201</v>
      </c>
      <c r="X244" s="6">
        <v>60.106156653533603</v>
      </c>
      <c r="Y244" s="6">
        <v>2.5104602510460299</v>
      </c>
      <c r="Z244" s="6">
        <v>5.0271739130434803</v>
      </c>
      <c r="AA244" s="7">
        <v>2208</v>
      </c>
      <c r="AB244" s="7">
        <v>56.623342341658201</v>
      </c>
      <c r="AC244" s="7">
        <v>60.106156653533603</v>
      </c>
      <c r="AD244" s="13">
        <v>2072</v>
      </c>
      <c r="AE244" s="6">
        <v>78.099478924547995</v>
      </c>
      <c r="AF244" s="13">
        <v>2052</v>
      </c>
      <c r="AG244" s="6">
        <v>56.489409974132499</v>
      </c>
      <c r="AH244" s="13">
        <v>2035</v>
      </c>
      <c r="AI244" s="6">
        <v>62.342240077981003</v>
      </c>
      <c r="AJ244" s="6">
        <v>1.5100000000000001E-2</v>
      </c>
      <c r="AK244" s="6">
        <v>6.3E-3</v>
      </c>
      <c r="AL244" s="33">
        <f t="shared" si="19"/>
        <v>2208</v>
      </c>
      <c r="AM244" s="33">
        <f t="shared" si="20"/>
        <v>56.623342341658201</v>
      </c>
      <c r="AN244" s="29">
        <f t="shared" si="21"/>
        <v>76.599999999999994</v>
      </c>
      <c r="AO244" s="29">
        <f t="shared" si="22"/>
        <v>1.2130000000000001</v>
      </c>
      <c r="AP244" s="29">
        <f t="shared" si="23"/>
        <v>7.4999999999999997E-2</v>
      </c>
      <c r="AQ244" s="34">
        <f t="shared" si="24"/>
        <v>0.82440230832646322</v>
      </c>
    </row>
    <row r="245" spans="1:43" x14ac:dyDescent="0.75">
      <c r="A245" s="4" t="s">
        <v>273</v>
      </c>
      <c r="B245" s="22">
        <v>432</v>
      </c>
      <c r="C245" s="22">
        <v>1.071</v>
      </c>
      <c r="D245" s="22">
        <v>6.5000000000000002E-2</v>
      </c>
      <c r="E245" s="22">
        <v>4940</v>
      </c>
      <c r="F245" s="20">
        <v>19.841269841269799</v>
      </c>
      <c r="G245" s="22">
        <v>0.78951044304185403</v>
      </c>
      <c r="H245" s="18">
        <v>6.0600000000000001E-2</v>
      </c>
      <c r="I245" s="15">
        <v>4.9713446536434102E-3</v>
      </c>
      <c r="J245" s="24">
        <v>0.20097999999999999</v>
      </c>
      <c r="K245" s="18">
        <v>0.42</v>
      </c>
      <c r="L245" s="15">
        <v>2.6448024500895999E-2</v>
      </c>
      <c r="M245" s="18">
        <v>5.04E-2</v>
      </c>
      <c r="N245" s="16">
        <v>2.0054828469972001E-3</v>
      </c>
      <c r="O245" s="24">
        <v>0.29408000000000001</v>
      </c>
      <c r="P245" s="10">
        <v>317</v>
      </c>
      <c r="Q245" s="6">
        <v>12.258620548644201</v>
      </c>
      <c r="R245" s="6">
        <v>14.111682007291501</v>
      </c>
      <c r="S245" s="10">
        <v>354</v>
      </c>
      <c r="T245" s="6">
        <v>18.5368196936437</v>
      </c>
      <c r="U245" s="6">
        <v>19.740354684393701</v>
      </c>
      <c r="V245" s="10">
        <v>570</v>
      </c>
      <c r="W245" s="6">
        <v>731.08719625271897</v>
      </c>
      <c r="X245" s="6">
        <v>741.432813059458</v>
      </c>
      <c r="Y245" s="6">
        <v>10.4519774011299</v>
      </c>
      <c r="Z245" s="6">
        <v>44.385964912280699</v>
      </c>
      <c r="AA245" s="7">
        <v>317</v>
      </c>
      <c r="AB245" s="7">
        <v>12.258620548644201</v>
      </c>
      <c r="AC245" s="7">
        <v>14.111682007291501</v>
      </c>
      <c r="AD245" s="13">
        <v>314</v>
      </c>
      <c r="AE245" s="6">
        <v>12.692154181053899</v>
      </c>
      <c r="AF245" s="13">
        <v>311</v>
      </c>
      <c r="AG245" s="6">
        <v>13.549785398841401</v>
      </c>
      <c r="AH245" s="13">
        <v>288</v>
      </c>
      <c r="AI245" s="6">
        <v>723.79091008706496</v>
      </c>
      <c r="AJ245" s="6">
        <v>1.0999999999999999E-2</v>
      </c>
      <c r="AK245" s="6">
        <v>6.0000000000000001E-3</v>
      </c>
      <c r="AL245" s="33">
        <f t="shared" si="19"/>
        <v>317</v>
      </c>
      <c r="AM245" s="33">
        <f t="shared" si="20"/>
        <v>12.258620548644201</v>
      </c>
      <c r="AN245" s="29">
        <f t="shared" si="21"/>
        <v>432</v>
      </c>
      <c r="AO245" s="29">
        <f t="shared" si="22"/>
        <v>1.071</v>
      </c>
      <c r="AP245" s="29">
        <f t="shared" si="23"/>
        <v>6.5000000000000002E-2</v>
      </c>
      <c r="AQ245" s="34">
        <f t="shared" si="24"/>
        <v>0.93370681605975725</v>
      </c>
    </row>
    <row r="246" spans="1:43" x14ac:dyDescent="0.75">
      <c r="A246" s="4" t="s">
        <v>274</v>
      </c>
      <c r="B246" s="22">
        <v>1390</v>
      </c>
      <c r="C246" s="22">
        <v>2.71</v>
      </c>
      <c r="D246" s="22">
        <v>0.13</v>
      </c>
      <c r="E246" s="22">
        <v>75000</v>
      </c>
      <c r="F246" s="20">
        <v>11.2107623318386</v>
      </c>
      <c r="G246" s="22">
        <v>0.52876928265780798</v>
      </c>
      <c r="H246" s="18">
        <v>0.152</v>
      </c>
      <c r="I246" s="15">
        <v>2.08003505193772E-2</v>
      </c>
      <c r="J246" s="24">
        <v>-0.76749000000000001</v>
      </c>
      <c r="K246" s="18">
        <v>2.0099999999999998</v>
      </c>
      <c r="L246" s="15">
        <v>0.34319327280702899</v>
      </c>
      <c r="M246" s="18">
        <v>8.9200000000000002E-2</v>
      </c>
      <c r="N246" s="16">
        <v>4.2072268251664201E-3</v>
      </c>
      <c r="O246" s="24">
        <v>0.86678999999999995</v>
      </c>
      <c r="P246" s="10">
        <v>551</v>
      </c>
      <c r="Q246" s="6">
        <v>25.119563277776098</v>
      </c>
      <c r="R246" s="6">
        <v>27.809096041671701</v>
      </c>
      <c r="S246" s="10">
        <v>1020</v>
      </c>
      <c r="T246" s="6">
        <v>106.503005255115</v>
      </c>
      <c r="U246" s="6">
        <v>107.599770112877</v>
      </c>
      <c r="V246" s="10">
        <v>2050</v>
      </c>
      <c r="W246" s="6">
        <v>226.931804442751</v>
      </c>
      <c r="X246" s="6">
        <v>228.84877600284599</v>
      </c>
      <c r="Y246" s="6">
        <v>45.980392156862699</v>
      </c>
      <c r="Z246" s="6">
        <v>73.121951219512198</v>
      </c>
      <c r="AA246" s="7" t="s">
        <v>35</v>
      </c>
      <c r="AB246" s="7" t="s">
        <v>35</v>
      </c>
      <c r="AC246" s="7" t="s">
        <v>35</v>
      </c>
      <c r="AD246" s="13">
        <v>482</v>
      </c>
      <c r="AE246" s="6">
        <v>18.959126015357299</v>
      </c>
      <c r="AF246" s="13">
        <v>494</v>
      </c>
      <c r="AG246" s="6">
        <v>26.690637466555899</v>
      </c>
      <c r="AH246" s="13">
        <v>551</v>
      </c>
      <c r="AI246" s="6">
        <v>28.9920828441625</v>
      </c>
      <c r="AJ246" s="6">
        <v>0.11700000000000001</v>
      </c>
      <c r="AK246" s="6">
        <v>4.2000000000000003E-2</v>
      </c>
      <c r="AL246" s="33" t="str">
        <f t="shared" si="19"/>
        <v>Discordant</v>
      </c>
      <c r="AM246" s="33" t="str">
        <f t="shared" si="20"/>
        <v>Discordant</v>
      </c>
      <c r="AN246" s="29">
        <f t="shared" si="21"/>
        <v>1390</v>
      </c>
      <c r="AO246" s="29">
        <f t="shared" si="22"/>
        <v>2.71</v>
      </c>
      <c r="AP246" s="29">
        <f t="shared" si="23"/>
        <v>0.13</v>
      </c>
      <c r="AQ246" s="34">
        <f t="shared" si="24"/>
        <v>0.36900369003690037</v>
      </c>
    </row>
    <row r="247" spans="1:43" x14ac:dyDescent="0.75">
      <c r="A247" s="4" t="s">
        <v>275</v>
      </c>
      <c r="B247" s="22">
        <v>132</v>
      </c>
      <c r="C247" s="22">
        <v>0.92800000000000005</v>
      </c>
      <c r="D247" s="22">
        <v>6.0999999999999999E-2</v>
      </c>
      <c r="E247" s="22">
        <v>45100</v>
      </c>
      <c r="F247" s="20">
        <v>1.8348623853210999</v>
      </c>
      <c r="G247" s="22">
        <v>7.1768527206758498E-2</v>
      </c>
      <c r="H247" s="18">
        <v>0.1825</v>
      </c>
      <c r="I247" s="15">
        <v>3.5441350650441102E-3</v>
      </c>
      <c r="J247" s="24">
        <v>0.43798999999999999</v>
      </c>
      <c r="K247" s="18">
        <v>13.66</v>
      </c>
      <c r="L247" s="15">
        <v>0.57736930122755603</v>
      </c>
      <c r="M247" s="18">
        <v>0.54500000000000004</v>
      </c>
      <c r="N247" s="16">
        <v>2.13170467935875E-2</v>
      </c>
      <c r="O247" s="24">
        <v>0.85614000000000001</v>
      </c>
      <c r="P247" s="10">
        <v>2800</v>
      </c>
      <c r="Q247" s="6">
        <v>88.885891406998894</v>
      </c>
      <c r="R247" s="6">
        <v>102.67340913066801</v>
      </c>
      <c r="S247" s="10">
        <v>2722</v>
      </c>
      <c r="T247" s="6">
        <v>40.0897660978464</v>
      </c>
      <c r="U247" s="6">
        <v>45.435597163018898</v>
      </c>
      <c r="V247" s="10">
        <v>2685</v>
      </c>
      <c r="W247" s="6">
        <v>28.725840130322201</v>
      </c>
      <c r="X247" s="6">
        <v>34.068447255562397</v>
      </c>
      <c r="Y247" s="6">
        <v>-2.8655400440852401</v>
      </c>
      <c r="Z247" s="6">
        <v>-4.2830540037244003</v>
      </c>
      <c r="AA247" s="7">
        <v>2685</v>
      </c>
      <c r="AB247" s="7">
        <v>28.725840130322201</v>
      </c>
      <c r="AC247" s="7">
        <v>34.068447255562397</v>
      </c>
      <c r="AD247" s="13">
        <v>2780</v>
      </c>
      <c r="AE247" s="6">
        <v>93.187991131995105</v>
      </c>
      <c r="AF247" s="13">
        <v>2676</v>
      </c>
      <c r="AG247" s="6">
        <v>50.302727021306097</v>
      </c>
      <c r="AH247" s="13">
        <v>2603</v>
      </c>
      <c r="AI247" s="6">
        <v>35.550272730217202</v>
      </c>
      <c r="AJ247" s="6">
        <v>8.3000000000000001E-3</v>
      </c>
      <c r="AK247" s="6">
        <v>6.4000000000000003E-3</v>
      </c>
      <c r="AL247" s="33">
        <f t="shared" si="19"/>
        <v>2685</v>
      </c>
      <c r="AM247" s="33">
        <f t="shared" si="20"/>
        <v>28.725840130322201</v>
      </c>
      <c r="AN247" s="29">
        <f t="shared" si="21"/>
        <v>132</v>
      </c>
      <c r="AO247" s="29">
        <f t="shared" si="22"/>
        <v>0.92800000000000005</v>
      </c>
      <c r="AP247" s="29">
        <f t="shared" si="23"/>
        <v>6.0999999999999999E-2</v>
      </c>
      <c r="AQ247" s="34">
        <f t="shared" si="24"/>
        <v>1.0775862068965516</v>
      </c>
    </row>
    <row r="248" spans="1:43" x14ac:dyDescent="0.75">
      <c r="A248" s="4" t="s">
        <v>276</v>
      </c>
      <c r="B248" s="22">
        <v>401</v>
      </c>
      <c r="C248" s="22">
        <v>2.5499999999999998</v>
      </c>
      <c r="D248" s="22">
        <v>0.19</v>
      </c>
      <c r="E248" s="22">
        <v>2230</v>
      </c>
      <c r="F248" s="20">
        <v>35.714285714285701</v>
      </c>
      <c r="G248" s="22">
        <v>1.4332972579961401</v>
      </c>
      <c r="H248" s="18">
        <v>5.4199999999999998E-2</v>
      </c>
      <c r="I248" s="15">
        <v>7.0433831871841096E-3</v>
      </c>
      <c r="J248" s="24">
        <v>0.63649</v>
      </c>
      <c r="K248" s="18">
        <v>0.20699999999999999</v>
      </c>
      <c r="L248" s="15">
        <v>9.8804364782128506E-3</v>
      </c>
      <c r="M248" s="18">
        <v>2.8000000000000001E-2</v>
      </c>
      <c r="N248" s="16">
        <v>1.12370505026897E-3</v>
      </c>
      <c r="O248" s="24">
        <v>7.2720999999999994E-2</v>
      </c>
      <c r="P248" s="10">
        <v>178.2</v>
      </c>
      <c r="Q248" s="6">
        <v>7.0241268463559301</v>
      </c>
      <c r="R248" s="6">
        <v>8.0675166428547698</v>
      </c>
      <c r="S248" s="10">
        <v>190.7</v>
      </c>
      <c r="T248" s="6">
        <v>8.4995544522502797</v>
      </c>
      <c r="U248" s="6">
        <v>9.3664664486609102</v>
      </c>
      <c r="V248" s="10">
        <v>340</v>
      </c>
      <c r="W248" s="6">
        <v>72803.182544771698</v>
      </c>
      <c r="X248" s="6">
        <v>73109.361046418693</v>
      </c>
      <c r="Y248" s="6">
        <v>6.5547981122181396</v>
      </c>
      <c r="Z248" s="6">
        <v>47.588235294117702</v>
      </c>
      <c r="AA248" s="7">
        <v>178.2</v>
      </c>
      <c r="AB248" s="7">
        <v>7.0241268463559301</v>
      </c>
      <c r="AC248" s="7">
        <v>8.0675166428547698</v>
      </c>
      <c r="AD248" s="13">
        <v>177.2</v>
      </c>
      <c r="AE248" s="6">
        <v>7.2424379841112998</v>
      </c>
      <c r="AF248" s="13">
        <v>176.4</v>
      </c>
      <c r="AG248" s="6">
        <v>8.0060043646482999</v>
      </c>
      <c r="AH248" s="13">
        <v>172</v>
      </c>
      <c r="AI248" s="6">
        <v>72803.117275157594</v>
      </c>
      <c r="AJ248" s="6">
        <v>6.3E-3</v>
      </c>
      <c r="AK248" s="6">
        <v>4.7999999999999996E-3</v>
      </c>
      <c r="AL248" s="33">
        <f t="shared" si="19"/>
        <v>178.2</v>
      </c>
      <c r="AM248" s="33">
        <f t="shared" si="20"/>
        <v>7.0241268463559301</v>
      </c>
      <c r="AN248" s="29">
        <f t="shared" si="21"/>
        <v>401</v>
      </c>
      <c r="AO248" s="29">
        <f t="shared" si="22"/>
        <v>2.5499999999999998</v>
      </c>
      <c r="AP248" s="29">
        <f t="shared" si="23"/>
        <v>0.19</v>
      </c>
      <c r="AQ248" s="34">
        <f t="shared" si="24"/>
        <v>0.39215686274509809</v>
      </c>
    </row>
    <row r="249" spans="1:43" x14ac:dyDescent="0.75">
      <c r="A249" s="4" t="s">
        <v>277</v>
      </c>
      <c r="B249" s="22">
        <v>178.3</v>
      </c>
      <c r="C249" s="22">
        <v>2.46</v>
      </c>
      <c r="D249" s="22">
        <v>0.12</v>
      </c>
      <c r="E249" s="22">
        <v>1710</v>
      </c>
      <c r="F249" s="20">
        <v>19.083969465648899</v>
      </c>
      <c r="G249" s="22">
        <v>0.76073783931557204</v>
      </c>
      <c r="H249" s="18">
        <v>5.0799999999999998E-2</v>
      </c>
      <c r="I249" s="15">
        <v>8.0312682023022993E-3</v>
      </c>
      <c r="J249" s="24">
        <v>0.14418</v>
      </c>
      <c r="K249" s="18">
        <v>0.36499999999999999</v>
      </c>
      <c r="L249" s="15">
        <v>2.1345552815516301E-2</v>
      </c>
      <c r="M249" s="18">
        <v>5.2400000000000002E-2</v>
      </c>
      <c r="N249" s="16">
        <v>2.0888035296791302E-3</v>
      </c>
      <c r="O249" s="24">
        <v>0.34555999999999998</v>
      </c>
      <c r="P249" s="10">
        <v>329</v>
      </c>
      <c r="Q249" s="6">
        <v>12.9236150771866</v>
      </c>
      <c r="R249" s="6">
        <v>14.820264215843</v>
      </c>
      <c r="S249" s="10">
        <v>315</v>
      </c>
      <c r="T249" s="6">
        <v>15.9624228708015</v>
      </c>
      <c r="U249" s="6">
        <v>17.101220154458201</v>
      </c>
      <c r="V249" s="10">
        <v>200</v>
      </c>
      <c r="W249" s="6">
        <v>290.21235879574198</v>
      </c>
      <c r="X249" s="6">
        <v>290.928627269034</v>
      </c>
      <c r="Y249" s="6">
        <v>-4.4444444444444597</v>
      </c>
      <c r="Z249" s="6">
        <v>-64.5</v>
      </c>
      <c r="AA249" s="7">
        <v>329</v>
      </c>
      <c r="AB249" s="7">
        <v>12.9236150771866</v>
      </c>
      <c r="AC249" s="7">
        <v>14.820264215843</v>
      </c>
      <c r="AD249" s="13">
        <v>330</v>
      </c>
      <c r="AE249" s="6">
        <v>12.9236150771866</v>
      </c>
      <c r="AF249" s="13">
        <v>325</v>
      </c>
      <c r="AG249" s="6">
        <v>12.7833463500872</v>
      </c>
      <c r="AH249" s="13">
        <v>291</v>
      </c>
      <c r="AI249" s="6">
        <v>274.05401146085802</v>
      </c>
      <c r="AJ249" s="6">
        <v>-1.6999999999999999E-3</v>
      </c>
      <c r="AK249" s="6">
        <v>4.7999999999999996E-3</v>
      </c>
      <c r="AL249" s="33">
        <f t="shared" si="19"/>
        <v>329</v>
      </c>
      <c r="AM249" s="33">
        <f t="shared" si="20"/>
        <v>12.9236150771866</v>
      </c>
      <c r="AN249" s="29">
        <f t="shared" si="21"/>
        <v>178.3</v>
      </c>
      <c r="AO249" s="29">
        <f t="shared" si="22"/>
        <v>2.46</v>
      </c>
      <c r="AP249" s="29">
        <f t="shared" si="23"/>
        <v>0.12</v>
      </c>
      <c r="AQ249" s="34">
        <f t="shared" si="24"/>
        <v>0.4065040650406504</v>
      </c>
    </row>
    <row r="250" spans="1:43" x14ac:dyDescent="0.75">
      <c r="A250" s="4" t="s">
        <v>278</v>
      </c>
      <c r="B250" s="22">
        <v>160</v>
      </c>
      <c r="C250" s="22">
        <v>2.17</v>
      </c>
      <c r="D250" s="22">
        <v>0.12</v>
      </c>
      <c r="E250" s="22">
        <v>669</v>
      </c>
      <c r="F250" s="20">
        <v>58.411214953270999</v>
      </c>
      <c r="G250" s="22">
        <v>2.64717037758047</v>
      </c>
      <c r="H250" s="18">
        <v>6.6600000000000006E-2</v>
      </c>
      <c r="I250" s="15">
        <v>2.1523880872039401E-2</v>
      </c>
      <c r="J250" s="24">
        <v>0.49806</v>
      </c>
      <c r="K250" s="18">
        <v>0.155</v>
      </c>
      <c r="L250" s="15">
        <v>1.06468598657069E-2</v>
      </c>
      <c r="M250" s="18">
        <v>1.712E-2</v>
      </c>
      <c r="N250" s="16">
        <v>7.7587081351472304E-4</v>
      </c>
      <c r="O250" s="24">
        <v>-0.28199000000000002</v>
      </c>
      <c r="P250" s="10">
        <v>109.4</v>
      </c>
      <c r="Q250" s="6">
        <v>4.8820100360630301</v>
      </c>
      <c r="R250" s="6">
        <v>5.4632747648283297</v>
      </c>
      <c r="S250" s="10">
        <v>146</v>
      </c>
      <c r="T250" s="6">
        <v>9.7904796687390991</v>
      </c>
      <c r="U250" s="6">
        <v>10.2633890827725</v>
      </c>
      <c r="V250" s="10">
        <v>710</v>
      </c>
      <c r="W250" s="6">
        <v>225.45115131569</v>
      </c>
      <c r="X250" s="6">
        <v>225.524560510881</v>
      </c>
      <c r="Y250" s="6">
        <v>25.068493150684901</v>
      </c>
      <c r="Z250" s="6">
        <v>84.591549295774698</v>
      </c>
      <c r="AA250" s="7" t="s">
        <v>35</v>
      </c>
      <c r="AB250" s="7" t="s">
        <v>35</v>
      </c>
      <c r="AC250" s="7" t="s">
        <v>35</v>
      </c>
      <c r="AD250" s="13">
        <v>106.1</v>
      </c>
      <c r="AE250" s="6">
        <v>5.57138959257205</v>
      </c>
      <c r="AF250" s="13">
        <v>106.1</v>
      </c>
      <c r="AG250" s="6">
        <v>6.6550711599496504</v>
      </c>
      <c r="AH250" s="13">
        <v>108.8</v>
      </c>
      <c r="AI250" s="6">
        <v>160.083883103734</v>
      </c>
      <c r="AJ250" s="6">
        <v>2.4E-2</v>
      </c>
      <c r="AK250" s="6">
        <v>1.0999999999999999E-2</v>
      </c>
      <c r="AL250" s="33" t="str">
        <f t="shared" si="19"/>
        <v>Discordant</v>
      </c>
      <c r="AM250" s="33" t="str">
        <f t="shared" si="20"/>
        <v>Discordant</v>
      </c>
      <c r="AN250" s="29">
        <f t="shared" si="21"/>
        <v>160</v>
      </c>
      <c r="AO250" s="29">
        <f t="shared" si="22"/>
        <v>2.17</v>
      </c>
      <c r="AP250" s="29">
        <f t="shared" si="23"/>
        <v>0.12</v>
      </c>
      <c r="AQ250" s="34">
        <f t="shared" si="24"/>
        <v>0.46082949308755761</v>
      </c>
    </row>
    <row r="251" spans="1:43" x14ac:dyDescent="0.75">
      <c r="A251" s="4" t="s">
        <v>279</v>
      </c>
      <c r="B251" s="22">
        <v>934</v>
      </c>
      <c r="C251" s="22">
        <v>2.1960000000000002</v>
      </c>
      <c r="D251" s="22">
        <v>7.4999999999999997E-2</v>
      </c>
      <c r="E251" s="22">
        <v>9190</v>
      </c>
      <c r="F251" s="20">
        <v>19.267822736030801</v>
      </c>
      <c r="G251" s="22">
        <v>0.65653766214446097</v>
      </c>
      <c r="H251" s="18">
        <v>5.1200000000000002E-2</v>
      </c>
      <c r="I251" s="15">
        <v>2.30894521655936E-3</v>
      </c>
      <c r="J251" s="24">
        <v>0.62344999999999995</v>
      </c>
      <c r="K251" s="18">
        <v>0.36899999999999999</v>
      </c>
      <c r="L251" s="15">
        <v>1.4286260007433599E-2</v>
      </c>
      <c r="M251" s="18">
        <v>5.1900000000000002E-2</v>
      </c>
      <c r="N251" s="16">
        <v>1.76845641212894E-3</v>
      </c>
      <c r="O251" s="24">
        <v>0.54825000000000002</v>
      </c>
      <c r="P251" s="10">
        <v>326.2</v>
      </c>
      <c r="Q251" s="6">
        <v>10.735798821130899</v>
      </c>
      <c r="R251" s="6">
        <v>12.920040699007901</v>
      </c>
      <c r="S251" s="10">
        <v>318.89999999999998</v>
      </c>
      <c r="T251" s="6">
        <v>10.644342005784701</v>
      </c>
      <c r="U251" s="6">
        <v>12.3109723737736</v>
      </c>
      <c r="V251" s="10">
        <v>239</v>
      </c>
      <c r="W251" s="6">
        <v>88.149254079833199</v>
      </c>
      <c r="X251" s="6">
        <v>90.690788723250805</v>
      </c>
      <c r="Y251" s="6">
        <v>-2.2891188460332499</v>
      </c>
      <c r="Z251" s="6">
        <v>-36.485355648535602</v>
      </c>
      <c r="AA251" s="7">
        <v>326.2</v>
      </c>
      <c r="AB251" s="7">
        <v>10.735798821130899</v>
      </c>
      <c r="AC251" s="7">
        <v>12.920040699007901</v>
      </c>
      <c r="AD251" s="13">
        <v>326</v>
      </c>
      <c r="AE251" s="6">
        <v>10.8359146511864</v>
      </c>
      <c r="AF251" s="13">
        <v>314.60000000000002</v>
      </c>
      <c r="AG251" s="6">
        <v>10.924496177678501</v>
      </c>
      <c r="AH251" s="13">
        <v>235</v>
      </c>
      <c r="AI251" s="6">
        <v>82.259029868039306</v>
      </c>
      <c r="AJ251" s="6">
        <v>8.0000000000000004E-4</v>
      </c>
      <c r="AK251" s="6">
        <v>1.4E-3</v>
      </c>
      <c r="AL251" s="33">
        <f t="shared" si="19"/>
        <v>326.2</v>
      </c>
      <c r="AM251" s="33">
        <f t="shared" si="20"/>
        <v>10.735798821130899</v>
      </c>
      <c r="AN251" s="29">
        <f t="shared" si="21"/>
        <v>934</v>
      </c>
      <c r="AO251" s="29">
        <f t="shared" si="22"/>
        <v>2.1960000000000002</v>
      </c>
      <c r="AP251" s="29">
        <f t="shared" si="23"/>
        <v>7.4999999999999997E-2</v>
      </c>
      <c r="AQ251" s="34">
        <f t="shared" si="24"/>
        <v>0.45537340619307831</v>
      </c>
    </row>
    <row r="252" spans="1:43" x14ac:dyDescent="0.75">
      <c r="A252" s="4" t="s">
        <v>280</v>
      </c>
      <c r="B252" s="22">
        <v>361</v>
      </c>
      <c r="C252" s="22">
        <v>1.78</v>
      </c>
      <c r="D252" s="22">
        <v>0.13</v>
      </c>
      <c r="E252" s="22">
        <v>2030</v>
      </c>
      <c r="F252" s="20">
        <v>74.682598954443606</v>
      </c>
      <c r="G252" s="22">
        <v>2.8755062867080401</v>
      </c>
      <c r="H252" s="18">
        <v>0.10299999999999999</v>
      </c>
      <c r="I252" s="15">
        <v>1.57823539213542E-2</v>
      </c>
      <c r="J252" s="24">
        <v>-0.40004000000000001</v>
      </c>
      <c r="K252" s="18">
        <v>0.192</v>
      </c>
      <c r="L252" s="15">
        <v>1.8373633282505599E-2</v>
      </c>
      <c r="M252" s="18">
        <v>1.3390000000000001E-2</v>
      </c>
      <c r="N252" s="16">
        <v>5.1555556070708602E-4</v>
      </c>
      <c r="O252" s="24">
        <v>0.57113999999999998</v>
      </c>
      <c r="P252" s="10">
        <v>85.7</v>
      </c>
      <c r="Q252" s="6">
        <v>3.2689089971101102</v>
      </c>
      <c r="R252" s="6">
        <v>3.7935984066375799</v>
      </c>
      <c r="S252" s="10">
        <v>176</v>
      </c>
      <c r="T252" s="6">
        <v>15.7358092356365</v>
      </c>
      <c r="U252" s="6">
        <v>16.164098530252499</v>
      </c>
      <c r="V252" s="10">
        <v>1500</v>
      </c>
      <c r="W252" s="6">
        <v>190.813330153435</v>
      </c>
      <c r="X252" s="6">
        <v>190.824098982961</v>
      </c>
      <c r="Y252" s="6">
        <v>51.306818181818201</v>
      </c>
      <c r="Z252" s="6">
        <v>94.286666666666704</v>
      </c>
      <c r="AA252" s="7" t="s">
        <v>35</v>
      </c>
      <c r="AB252" s="7" t="s">
        <v>35</v>
      </c>
      <c r="AC252" s="7" t="s">
        <v>35</v>
      </c>
      <c r="AD252" s="13">
        <v>79.599999999999994</v>
      </c>
      <c r="AE252" s="6">
        <v>3.1098562718214802</v>
      </c>
      <c r="AF252" s="13">
        <v>79.8</v>
      </c>
      <c r="AG252" s="6">
        <v>6.0687447054842902</v>
      </c>
      <c r="AH252" s="13">
        <v>85.7</v>
      </c>
      <c r="AI252" s="6">
        <v>23.8591920283117</v>
      </c>
      <c r="AJ252" s="6">
        <v>7.0000000000000007E-2</v>
      </c>
      <c r="AK252" s="6">
        <v>1.7000000000000001E-2</v>
      </c>
      <c r="AL252" s="33" t="str">
        <f t="shared" si="19"/>
        <v>Discordant</v>
      </c>
      <c r="AM252" s="33" t="str">
        <f t="shared" si="20"/>
        <v>Discordant</v>
      </c>
      <c r="AN252" s="29">
        <f t="shared" si="21"/>
        <v>361</v>
      </c>
      <c r="AO252" s="29">
        <f t="shared" si="22"/>
        <v>1.78</v>
      </c>
      <c r="AP252" s="29">
        <f t="shared" si="23"/>
        <v>0.13</v>
      </c>
      <c r="AQ252" s="34">
        <f t="shared" si="24"/>
        <v>0.5617977528089888</v>
      </c>
    </row>
    <row r="253" spans="1:43" x14ac:dyDescent="0.75">
      <c r="A253" s="4" t="s">
        <v>281</v>
      </c>
      <c r="B253" s="22">
        <v>123.7</v>
      </c>
      <c r="C253" s="22">
        <v>0.86199999999999999</v>
      </c>
      <c r="D253" s="22">
        <v>3.2000000000000001E-2</v>
      </c>
      <c r="E253" s="22">
        <v>515</v>
      </c>
      <c r="F253" s="20">
        <v>61.804697156983899</v>
      </c>
      <c r="G253" s="22">
        <v>2.7366589468869602</v>
      </c>
      <c r="H253" s="18">
        <v>6.6199999999999995E-2</v>
      </c>
      <c r="I253" s="15">
        <v>2.6007789388806098E-2</v>
      </c>
      <c r="J253" s="24">
        <v>-0.11032</v>
      </c>
      <c r="K253" s="18">
        <v>0.14699999999999999</v>
      </c>
      <c r="L253" s="15">
        <v>1.26934638692517E-2</v>
      </c>
      <c r="M253" s="18">
        <v>1.618E-2</v>
      </c>
      <c r="N253" s="16">
        <v>7.1643651368701001E-4</v>
      </c>
      <c r="O253" s="24">
        <v>0.24123</v>
      </c>
      <c r="P253" s="10">
        <v>103.4</v>
      </c>
      <c r="Q253" s="6">
        <v>4.5405092596840202</v>
      </c>
      <c r="R253" s="6">
        <v>5.0987546758664397</v>
      </c>
      <c r="S253" s="10">
        <v>138</v>
      </c>
      <c r="T253" s="6">
        <v>11.337616014415801</v>
      </c>
      <c r="U253" s="6">
        <v>11.712852259081799</v>
      </c>
      <c r="V253" s="10">
        <v>690</v>
      </c>
      <c r="W253" s="6">
        <v>251.71496076296501</v>
      </c>
      <c r="X253" s="6">
        <v>251.773234158137</v>
      </c>
      <c r="Y253" s="6">
        <v>25.072463768115899</v>
      </c>
      <c r="Z253" s="6">
        <v>85.014492753623202</v>
      </c>
      <c r="AA253" s="7" t="s">
        <v>35</v>
      </c>
      <c r="AB253" s="7" t="s">
        <v>35</v>
      </c>
      <c r="AC253" s="7" t="s">
        <v>35</v>
      </c>
      <c r="AD253" s="13">
        <v>99.7</v>
      </c>
      <c r="AE253" s="6">
        <v>4.8271963226365999</v>
      </c>
      <c r="AF253" s="13">
        <v>99.8</v>
      </c>
      <c r="AG253" s="6">
        <v>5.9622904064073303</v>
      </c>
      <c r="AH253" s="13">
        <v>103.4</v>
      </c>
      <c r="AI253" s="6">
        <v>184.74127920391999</v>
      </c>
      <c r="AJ253" s="6">
        <v>2.3E-2</v>
      </c>
      <c r="AK253" s="6">
        <v>1.0999999999999999E-2</v>
      </c>
      <c r="AL253" s="33" t="str">
        <f t="shared" si="19"/>
        <v>Discordant</v>
      </c>
      <c r="AM253" s="33" t="str">
        <f t="shared" si="20"/>
        <v>Discordant</v>
      </c>
      <c r="AN253" s="29">
        <f t="shared" si="21"/>
        <v>123.7</v>
      </c>
      <c r="AO253" s="29">
        <f t="shared" si="22"/>
        <v>0.86199999999999999</v>
      </c>
      <c r="AP253" s="29">
        <f t="shared" si="23"/>
        <v>3.2000000000000001E-2</v>
      </c>
      <c r="AQ253" s="34">
        <f t="shared" si="24"/>
        <v>1.160092807424594</v>
      </c>
    </row>
    <row r="254" spans="1:43" x14ac:dyDescent="0.75">
      <c r="A254" s="4" t="s">
        <v>282</v>
      </c>
      <c r="B254" s="22">
        <v>202.4</v>
      </c>
      <c r="C254" s="22">
        <v>3.1059999999999999</v>
      </c>
      <c r="D254" s="22">
        <v>9.7000000000000003E-2</v>
      </c>
      <c r="E254" s="22">
        <v>3700</v>
      </c>
      <c r="F254" s="20">
        <v>13.908205841446501</v>
      </c>
      <c r="G254" s="22">
        <v>0.51521130284849004</v>
      </c>
      <c r="H254" s="18">
        <v>6.5500000000000003E-2</v>
      </c>
      <c r="I254" s="15">
        <v>5.6977126010178403E-3</v>
      </c>
      <c r="J254" s="24">
        <v>0.35363</v>
      </c>
      <c r="K254" s="18">
        <v>0.65600000000000003</v>
      </c>
      <c r="L254" s="15">
        <v>3.1789457371902301E-2</v>
      </c>
      <c r="M254" s="18">
        <v>7.1900000000000006E-2</v>
      </c>
      <c r="N254" s="16">
        <v>2.6634415033185799E-3</v>
      </c>
      <c r="O254" s="24">
        <v>0.53847</v>
      </c>
      <c r="P254" s="10">
        <v>447</v>
      </c>
      <c r="Q254" s="6">
        <v>16.081178066249599</v>
      </c>
      <c r="R254" s="6">
        <v>18.817654012702299</v>
      </c>
      <c r="S254" s="10">
        <v>511</v>
      </c>
      <c r="T254" s="6">
        <v>19.044252188323199</v>
      </c>
      <c r="U254" s="6">
        <v>21.102570482020401</v>
      </c>
      <c r="V254" s="10">
        <v>800</v>
      </c>
      <c r="W254" s="6">
        <v>440.58735240032399</v>
      </c>
      <c r="X254" s="6">
        <v>444.60041650878497</v>
      </c>
      <c r="Y254" s="6">
        <v>12.5244618395303</v>
      </c>
      <c r="Z254" s="6">
        <v>44.125</v>
      </c>
      <c r="AA254" s="7">
        <v>447</v>
      </c>
      <c r="AB254" s="7">
        <v>16.081178066249599</v>
      </c>
      <c r="AC254" s="7">
        <v>18.817654012702299</v>
      </c>
      <c r="AD254" s="13">
        <v>442</v>
      </c>
      <c r="AE254" s="6">
        <v>16.081178066249599</v>
      </c>
      <c r="AF254" s="13">
        <v>441</v>
      </c>
      <c r="AG254" s="6">
        <v>17.492499575888299</v>
      </c>
      <c r="AH254" s="13">
        <v>439</v>
      </c>
      <c r="AI254" s="6">
        <v>437.79957754105601</v>
      </c>
      <c r="AJ254" s="6">
        <v>1.34E-2</v>
      </c>
      <c r="AK254" s="6">
        <v>3.0999999999999999E-3</v>
      </c>
      <c r="AL254" s="33">
        <f t="shared" si="19"/>
        <v>447</v>
      </c>
      <c r="AM254" s="33">
        <f t="shared" si="20"/>
        <v>16.081178066249599</v>
      </c>
      <c r="AN254" s="29">
        <f t="shared" si="21"/>
        <v>202.4</v>
      </c>
      <c r="AO254" s="29">
        <f t="shared" si="22"/>
        <v>3.1059999999999999</v>
      </c>
      <c r="AP254" s="29">
        <f t="shared" si="23"/>
        <v>9.7000000000000003E-2</v>
      </c>
      <c r="AQ254" s="34">
        <f t="shared" si="24"/>
        <v>0.32195750160978753</v>
      </c>
    </row>
    <row r="255" spans="1:43" x14ac:dyDescent="0.75">
      <c r="A255" s="4" t="s">
        <v>283</v>
      </c>
      <c r="B255" s="22">
        <v>478</v>
      </c>
      <c r="C255" s="22">
        <v>1.528</v>
      </c>
      <c r="D255" s="22">
        <v>4.9000000000000002E-2</v>
      </c>
      <c r="E255" s="22">
        <v>1330</v>
      </c>
      <c r="F255" s="20">
        <v>66.181336863004603</v>
      </c>
      <c r="G255" s="22">
        <v>2.2035865093116702</v>
      </c>
      <c r="H255" s="18">
        <v>4.8899999999999999E-2</v>
      </c>
      <c r="I255" s="15">
        <v>9.1294702964165204E-3</v>
      </c>
      <c r="J255" s="24">
        <v>0.15293000000000001</v>
      </c>
      <c r="K255" s="18">
        <v>9.98E-2</v>
      </c>
      <c r="L255" s="15">
        <v>4.3701051474764104E-3</v>
      </c>
      <c r="M255" s="18">
        <v>1.511E-2</v>
      </c>
      <c r="N255" s="16">
        <v>5.0310546347261803E-4</v>
      </c>
      <c r="O255" s="24">
        <v>0.37069999999999997</v>
      </c>
      <c r="P255" s="10">
        <v>96.7</v>
      </c>
      <c r="Q255" s="6">
        <v>3.18520434813925</v>
      </c>
      <c r="R255" s="6">
        <v>3.8533519543910701</v>
      </c>
      <c r="S255" s="10">
        <v>96.6</v>
      </c>
      <c r="T255" s="6">
        <v>4.0457273200321904</v>
      </c>
      <c r="U255" s="6">
        <v>4.5501780182382499</v>
      </c>
      <c r="V255" s="10">
        <v>130</v>
      </c>
      <c r="W255" s="6">
        <v>786.87851500149702</v>
      </c>
      <c r="X255" s="6">
        <v>788.34912912069206</v>
      </c>
      <c r="Y255" s="6">
        <v>-0.103519668737079</v>
      </c>
      <c r="Z255" s="6">
        <v>25.615384615384599</v>
      </c>
      <c r="AA255" s="7">
        <v>96.7</v>
      </c>
      <c r="AB255" s="7">
        <v>3.18520434813925</v>
      </c>
      <c r="AC255" s="7">
        <v>3.8533519543910701</v>
      </c>
      <c r="AD255" s="13">
        <v>96.5</v>
      </c>
      <c r="AE255" s="6">
        <v>3.2172467638347499</v>
      </c>
      <c r="AF255" s="13">
        <v>96.2</v>
      </c>
      <c r="AG255" s="6">
        <v>3.62202699438516</v>
      </c>
      <c r="AH255" s="13">
        <v>91.6</v>
      </c>
      <c r="AI255" s="6">
        <v>784.01707530573697</v>
      </c>
      <c r="AJ255" s="6">
        <v>1.5E-3</v>
      </c>
      <c r="AK255" s="6">
        <v>3.2000000000000002E-3</v>
      </c>
      <c r="AL255" s="33">
        <f t="shared" si="19"/>
        <v>96.7</v>
      </c>
      <c r="AM255" s="33">
        <f t="shared" si="20"/>
        <v>3.18520434813925</v>
      </c>
      <c r="AN255" s="29">
        <f t="shared" si="21"/>
        <v>478</v>
      </c>
      <c r="AO255" s="29">
        <f t="shared" si="22"/>
        <v>1.528</v>
      </c>
      <c r="AP255" s="29">
        <f t="shared" si="23"/>
        <v>4.9000000000000002E-2</v>
      </c>
      <c r="AQ255" s="34">
        <f t="shared" si="24"/>
        <v>0.65445026178010468</v>
      </c>
    </row>
    <row r="256" spans="1:43" x14ac:dyDescent="0.75">
      <c r="A256" s="4" t="s">
        <v>284</v>
      </c>
      <c r="B256" s="22">
        <v>671</v>
      </c>
      <c r="C256" s="22">
        <v>2.62</v>
      </c>
      <c r="D256" s="22">
        <v>0.1</v>
      </c>
      <c r="E256" s="22">
        <v>5930</v>
      </c>
      <c r="F256" s="20">
        <v>26.246719160104998</v>
      </c>
      <c r="G256" s="22">
        <v>0.90029565377085796</v>
      </c>
      <c r="H256" s="18">
        <v>5.8299999999999998E-2</v>
      </c>
      <c r="I256" s="15">
        <v>3.7077461785409E-3</v>
      </c>
      <c r="J256" s="24">
        <v>0.64068000000000003</v>
      </c>
      <c r="K256" s="18">
        <v>0.30499999999999999</v>
      </c>
      <c r="L256" s="15">
        <v>1.2948653404891101E-2</v>
      </c>
      <c r="M256" s="18">
        <v>3.8100000000000002E-2</v>
      </c>
      <c r="N256" s="16">
        <v>1.30687817397032E-3</v>
      </c>
      <c r="O256" s="24">
        <v>0.13785</v>
      </c>
      <c r="P256" s="10">
        <v>241.1</v>
      </c>
      <c r="Q256" s="6">
        <v>8.0977848029132602</v>
      </c>
      <c r="R256" s="6">
        <v>9.7038561058806501</v>
      </c>
      <c r="S256" s="10">
        <v>270.10000000000002</v>
      </c>
      <c r="T256" s="6">
        <v>10.027905094090499</v>
      </c>
      <c r="U256" s="6">
        <v>11.372039524203201</v>
      </c>
      <c r="V256" s="10">
        <v>522</v>
      </c>
      <c r="W256" s="6">
        <v>2331.9651046917202</v>
      </c>
      <c r="X256" s="6">
        <v>2376.58711104245</v>
      </c>
      <c r="Y256" s="6">
        <v>10.7367641614217</v>
      </c>
      <c r="Z256" s="6">
        <v>53.812260536398497</v>
      </c>
      <c r="AA256" s="7">
        <v>241.1</v>
      </c>
      <c r="AB256" s="7">
        <v>8.0977848029132602</v>
      </c>
      <c r="AC256" s="7">
        <v>9.7038561058806501</v>
      </c>
      <c r="AD256" s="13">
        <v>239</v>
      </c>
      <c r="AE256" s="6">
        <v>8.2720957873016108</v>
      </c>
      <c r="AF256" s="13">
        <v>239.1</v>
      </c>
      <c r="AG256" s="6">
        <v>9.5750446774982194</v>
      </c>
      <c r="AH256" s="13">
        <v>241</v>
      </c>
      <c r="AI256" s="6">
        <v>2331.2168749346101</v>
      </c>
      <c r="AJ256" s="6">
        <v>9.4000000000000004E-3</v>
      </c>
      <c r="AK256" s="6">
        <v>3.5000000000000001E-3</v>
      </c>
      <c r="AL256" s="33">
        <f t="shared" si="19"/>
        <v>241.1</v>
      </c>
      <c r="AM256" s="33">
        <f t="shared" si="20"/>
        <v>8.0977848029132602</v>
      </c>
      <c r="AN256" s="29">
        <f t="shared" si="21"/>
        <v>671</v>
      </c>
      <c r="AO256" s="29">
        <f t="shared" si="22"/>
        <v>2.62</v>
      </c>
      <c r="AP256" s="29">
        <f t="shared" si="23"/>
        <v>0.1</v>
      </c>
      <c r="AQ256" s="34">
        <f t="shared" si="24"/>
        <v>0.38167938931297707</v>
      </c>
    </row>
    <row r="257" spans="1:43" x14ac:dyDescent="0.75">
      <c r="A257" s="4" t="s">
        <v>285</v>
      </c>
      <c r="B257" s="22">
        <v>449</v>
      </c>
      <c r="C257" s="22">
        <v>1.2529999999999999</v>
      </c>
      <c r="D257" s="22">
        <v>3.6999999999999998E-2</v>
      </c>
      <c r="E257" s="22">
        <v>3430</v>
      </c>
      <c r="F257" s="20">
        <v>26.315789473684202</v>
      </c>
      <c r="G257" s="22">
        <v>0.927833804508023</v>
      </c>
      <c r="H257" s="18">
        <v>5.3800000000000001E-2</v>
      </c>
      <c r="I257" s="15">
        <v>4.8614560141130901E-3</v>
      </c>
      <c r="J257" s="24">
        <v>0.17873</v>
      </c>
      <c r="K257" s="18">
        <v>0.28199999999999997</v>
      </c>
      <c r="L257" s="15">
        <v>1.2293449475228599E-2</v>
      </c>
      <c r="M257" s="18">
        <v>3.7999999999999999E-2</v>
      </c>
      <c r="N257" s="16">
        <v>1.3397920137095899E-3</v>
      </c>
      <c r="O257" s="24">
        <v>0.64181999999999995</v>
      </c>
      <c r="P257" s="10">
        <v>240.5</v>
      </c>
      <c r="Q257" s="6">
        <v>8.2583008532186692</v>
      </c>
      <c r="R257" s="6">
        <v>9.8308612187276605</v>
      </c>
      <c r="S257" s="10">
        <v>251.7</v>
      </c>
      <c r="T257" s="6">
        <v>9.6628973455507108</v>
      </c>
      <c r="U257" s="6">
        <v>10.9019059066346</v>
      </c>
      <c r="V257" s="10">
        <v>349</v>
      </c>
      <c r="W257" s="6">
        <v>365.25983436067202</v>
      </c>
      <c r="X257" s="6">
        <v>368.21051077390598</v>
      </c>
      <c r="Y257" s="6">
        <v>4.4497417560588</v>
      </c>
      <c r="Z257" s="6">
        <v>31.0888252148997</v>
      </c>
      <c r="AA257" s="7">
        <v>240.5</v>
      </c>
      <c r="AB257" s="7">
        <v>8.2583008532186692</v>
      </c>
      <c r="AC257" s="7">
        <v>9.8308612187276605</v>
      </c>
      <c r="AD257" s="13">
        <v>239.5</v>
      </c>
      <c r="AE257" s="6">
        <v>8.2941306345072796</v>
      </c>
      <c r="AF257" s="13">
        <v>237.8</v>
      </c>
      <c r="AG257" s="6">
        <v>8.99933248139277</v>
      </c>
      <c r="AH257" s="13">
        <v>226</v>
      </c>
      <c r="AI257" s="6">
        <v>362.45045674848501</v>
      </c>
      <c r="AJ257" s="6">
        <v>4.1000000000000003E-3</v>
      </c>
      <c r="AK257" s="6">
        <v>2.0999999999999999E-3</v>
      </c>
      <c r="AL257" s="33">
        <f t="shared" si="19"/>
        <v>240.5</v>
      </c>
      <c r="AM257" s="33">
        <f t="shared" si="20"/>
        <v>8.2583008532186692</v>
      </c>
      <c r="AN257" s="29">
        <f t="shared" si="21"/>
        <v>449</v>
      </c>
      <c r="AO257" s="29">
        <f t="shared" si="22"/>
        <v>1.2529999999999999</v>
      </c>
      <c r="AP257" s="29">
        <f t="shared" si="23"/>
        <v>3.6999999999999998E-2</v>
      </c>
      <c r="AQ257" s="34">
        <f t="shared" si="24"/>
        <v>0.79808459696727863</v>
      </c>
    </row>
    <row r="258" spans="1:43" x14ac:dyDescent="0.75">
      <c r="A258" s="4" t="s">
        <v>286</v>
      </c>
      <c r="B258" s="22">
        <v>543</v>
      </c>
      <c r="C258" s="22">
        <v>1.948</v>
      </c>
      <c r="D258" s="22">
        <v>5.6000000000000001E-2</v>
      </c>
      <c r="E258" s="22">
        <v>5850</v>
      </c>
      <c r="F258" s="20">
        <v>20.161290322580601</v>
      </c>
      <c r="G258" s="22">
        <v>0.63436517160933004</v>
      </c>
      <c r="H258" s="18">
        <v>5.6099999999999997E-2</v>
      </c>
      <c r="I258" s="15">
        <v>3.4388071292388899E-3</v>
      </c>
      <c r="J258" s="24">
        <v>0.20644000000000001</v>
      </c>
      <c r="K258" s="18">
        <v>0.38300000000000001</v>
      </c>
      <c r="L258" s="15">
        <v>1.5579827502254199E-2</v>
      </c>
      <c r="M258" s="18">
        <v>4.9599999999999998E-2</v>
      </c>
      <c r="N258" s="16">
        <v>1.56063982058641E-3</v>
      </c>
      <c r="O258" s="24">
        <v>0.47155000000000002</v>
      </c>
      <c r="P258" s="10">
        <v>311.89999999999998</v>
      </c>
      <c r="Q258" s="6">
        <v>9.5967183010384005</v>
      </c>
      <c r="R258" s="6">
        <v>11.8108417307935</v>
      </c>
      <c r="S258" s="10">
        <v>329.3</v>
      </c>
      <c r="T258" s="6">
        <v>11.518852084493799</v>
      </c>
      <c r="U258" s="6">
        <v>13.155602026667101</v>
      </c>
      <c r="V258" s="10">
        <v>446</v>
      </c>
      <c r="W258" s="6">
        <v>219.049220523391</v>
      </c>
      <c r="X258" s="6">
        <v>223.001352298623</v>
      </c>
      <c r="Y258" s="6">
        <v>5.2839356210142796</v>
      </c>
      <c r="Z258" s="6">
        <v>30.067264573991</v>
      </c>
      <c r="AA258" s="7">
        <v>311.89999999999998</v>
      </c>
      <c r="AB258" s="7">
        <v>9.5967183010384005</v>
      </c>
      <c r="AC258" s="7">
        <v>11.8108417307935</v>
      </c>
      <c r="AD258" s="13">
        <v>310.3</v>
      </c>
      <c r="AE258" s="6">
        <v>9.6502063267831399</v>
      </c>
      <c r="AF258" s="13">
        <v>308.10000000000002</v>
      </c>
      <c r="AG258" s="6">
        <v>10.8555185663536</v>
      </c>
      <c r="AH258" s="13">
        <v>300</v>
      </c>
      <c r="AI258" s="6">
        <v>215.058943110732</v>
      </c>
      <c r="AJ258" s="6">
        <v>5.1000000000000004E-3</v>
      </c>
      <c r="AK258" s="6">
        <v>2E-3</v>
      </c>
      <c r="AL258" s="33">
        <f t="shared" si="19"/>
        <v>311.89999999999998</v>
      </c>
      <c r="AM258" s="33">
        <f t="shared" si="20"/>
        <v>9.5967183010384005</v>
      </c>
      <c r="AN258" s="29">
        <f t="shared" si="21"/>
        <v>543</v>
      </c>
      <c r="AO258" s="29">
        <f t="shared" si="22"/>
        <v>1.948</v>
      </c>
      <c r="AP258" s="29">
        <f t="shared" si="23"/>
        <v>5.6000000000000001E-2</v>
      </c>
      <c r="AQ258" s="34">
        <f t="shared" si="24"/>
        <v>0.51334702258726905</v>
      </c>
    </row>
    <row r="259" spans="1:43" x14ac:dyDescent="0.75">
      <c r="A259" s="4" t="s">
        <v>287</v>
      </c>
      <c r="B259" s="22">
        <v>302</v>
      </c>
      <c r="C259" s="22">
        <v>0.624</v>
      </c>
      <c r="D259" s="22">
        <v>4.5999999999999999E-2</v>
      </c>
      <c r="E259" s="22">
        <v>7440</v>
      </c>
      <c r="F259" s="20">
        <v>10.526315789473699</v>
      </c>
      <c r="G259" s="22">
        <v>0.59487748686324504</v>
      </c>
      <c r="H259" s="18">
        <v>6.9699999999999998E-2</v>
      </c>
      <c r="I259" s="15">
        <v>4.1518465998346497E-3</v>
      </c>
      <c r="J259" s="24">
        <v>0.16394</v>
      </c>
      <c r="K259" s="18">
        <v>0.90800000000000003</v>
      </c>
      <c r="L259" s="15">
        <v>5.6253145689818797E-2</v>
      </c>
      <c r="M259" s="18">
        <v>9.5000000000000001E-2</v>
      </c>
      <c r="N259" s="16">
        <v>5.3687693189407902E-3</v>
      </c>
      <c r="O259" s="24">
        <v>0.7722</v>
      </c>
      <c r="P259" s="10">
        <v>584</v>
      </c>
      <c r="Q259" s="6">
        <v>31.215594950435701</v>
      </c>
      <c r="R259" s="6">
        <v>33.677513516900298</v>
      </c>
      <c r="S259" s="10">
        <v>651</v>
      </c>
      <c r="T259" s="6">
        <v>29.712447325526401</v>
      </c>
      <c r="U259" s="6">
        <v>31.655784011257602</v>
      </c>
      <c r="V259" s="10">
        <v>890</v>
      </c>
      <c r="W259" s="6">
        <v>186.967054663189</v>
      </c>
      <c r="X259" s="6">
        <v>191.39588800923701</v>
      </c>
      <c r="Y259" s="6">
        <v>10.291858678955499</v>
      </c>
      <c r="Z259" s="6">
        <v>34.382022471910098</v>
      </c>
      <c r="AA259" s="7">
        <v>584</v>
      </c>
      <c r="AB259" s="7">
        <v>31.215594950435701</v>
      </c>
      <c r="AC259" s="7">
        <v>33.677513516900298</v>
      </c>
      <c r="AD259" s="13">
        <v>577</v>
      </c>
      <c r="AE259" s="6">
        <v>31.742879014192599</v>
      </c>
      <c r="AF259" s="13">
        <v>572</v>
      </c>
      <c r="AG259" s="6">
        <v>31.236301414735099</v>
      </c>
      <c r="AH259" s="13">
        <v>556</v>
      </c>
      <c r="AI259" s="6">
        <v>176.53755274566299</v>
      </c>
      <c r="AJ259" s="6">
        <v>1.37E-2</v>
      </c>
      <c r="AK259" s="6">
        <v>5.1000000000000004E-3</v>
      </c>
      <c r="AL259" s="33">
        <f t="shared" si="19"/>
        <v>584</v>
      </c>
      <c r="AM259" s="33">
        <f t="shared" si="20"/>
        <v>31.215594950435701</v>
      </c>
      <c r="AN259" s="29">
        <f t="shared" si="21"/>
        <v>302</v>
      </c>
      <c r="AO259" s="29">
        <f t="shared" si="22"/>
        <v>0.624</v>
      </c>
      <c r="AP259" s="29">
        <f t="shared" si="23"/>
        <v>4.5999999999999999E-2</v>
      </c>
      <c r="AQ259" s="34">
        <f t="shared" si="24"/>
        <v>1.6025641025641026</v>
      </c>
    </row>
    <row r="260" spans="1:43" x14ac:dyDescent="0.75">
      <c r="A260" s="4" t="s">
        <v>288</v>
      </c>
      <c r="B260" s="22">
        <v>423</v>
      </c>
      <c r="C260" s="22">
        <v>1.21</v>
      </c>
      <c r="D260" s="22">
        <v>0.15</v>
      </c>
      <c r="E260" s="22">
        <v>4990</v>
      </c>
      <c r="F260" s="20">
        <v>17.271157167530198</v>
      </c>
      <c r="G260" s="22">
        <v>1.21472422896188</v>
      </c>
      <c r="H260" s="18">
        <v>5.9700000000000003E-2</v>
      </c>
      <c r="I260" s="15">
        <v>4.4399886365188504E-3</v>
      </c>
      <c r="J260" s="24">
        <v>0.62539</v>
      </c>
      <c r="K260" s="18">
        <v>0.45500000000000002</v>
      </c>
      <c r="L260" s="15">
        <v>2.2924280250424301E-2</v>
      </c>
      <c r="M260" s="18">
        <v>5.79E-2</v>
      </c>
      <c r="N260" s="16">
        <v>4.0722536524140998E-3</v>
      </c>
      <c r="O260" s="24">
        <v>0.77764</v>
      </c>
      <c r="P260" s="10">
        <v>362</v>
      </c>
      <c r="Q260" s="6">
        <v>24.7191966096741</v>
      </c>
      <c r="R260" s="6">
        <v>25.973424446708801</v>
      </c>
      <c r="S260" s="10">
        <v>380</v>
      </c>
      <c r="T260" s="6">
        <v>16.067368339763199</v>
      </c>
      <c r="U260" s="6">
        <v>17.597054486281898</v>
      </c>
      <c r="V260" s="10">
        <v>560</v>
      </c>
      <c r="W260" s="6">
        <v>311.99151411364301</v>
      </c>
      <c r="X260" s="6">
        <v>316.27310324092798</v>
      </c>
      <c r="Y260" s="6">
        <v>4.7368421052631602</v>
      </c>
      <c r="Z260" s="6">
        <v>35.357142857142797</v>
      </c>
      <c r="AA260" s="7">
        <v>362</v>
      </c>
      <c r="AB260" s="7">
        <v>24.7191966096741</v>
      </c>
      <c r="AC260" s="7">
        <v>25.973424446708801</v>
      </c>
      <c r="AD260" s="13">
        <v>359</v>
      </c>
      <c r="AE260" s="6">
        <v>25.278719924626799</v>
      </c>
      <c r="AF260" s="13">
        <v>337</v>
      </c>
      <c r="AG260" s="6">
        <v>18.394437348438402</v>
      </c>
      <c r="AH260" s="13">
        <v>291</v>
      </c>
      <c r="AI260" s="6">
        <v>303.02520172243698</v>
      </c>
      <c r="AJ260" s="6">
        <v>9.5999999999999992E-3</v>
      </c>
      <c r="AK260" s="6">
        <v>4.1999999999999997E-3</v>
      </c>
      <c r="AL260" s="33">
        <f t="shared" si="19"/>
        <v>362</v>
      </c>
      <c r="AM260" s="33">
        <f t="shared" si="20"/>
        <v>24.7191966096741</v>
      </c>
      <c r="AN260" s="29">
        <f t="shared" si="21"/>
        <v>423</v>
      </c>
      <c r="AO260" s="29">
        <f t="shared" si="22"/>
        <v>1.21</v>
      </c>
      <c r="AP260" s="29">
        <f t="shared" si="23"/>
        <v>0.15</v>
      </c>
      <c r="AQ260" s="34">
        <f t="shared" si="24"/>
        <v>0.82644628099173556</v>
      </c>
    </row>
    <row r="261" spans="1:43" x14ac:dyDescent="0.75">
      <c r="A261" s="4" t="s">
        <v>289</v>
      </c>
      <c r="B261" s="22">
        <v>108</v>
      </c>
      <c r="C261" s="22">
        <v>1.23</v>
      </c>
      <c r="D261" s="22">
        <v>0.26</v>
      </c>
      <c r="E261" s="22">
        <v>1076</v>
      </c>
      <c r="F261" s="20">
        <v>23.8095238095238</v>
      </c>
      <c r="G261" s="22">
        <v>3.8680153133490101</v>
      </c>
      <c r="H261" s="18">
        <v>7.6999999999999999E-2</v>
      </c>
      <c r="I261" s="15">
        <v>1.9362857437436098E-2</v>
      </c>
      <c r="J261" s="24">
        <v>0.76014000000000004</v>
      </c>
      <c r="K261" s="18">
        <v>0.374</v>
      </c>
      <c r="L261" s="15">
        <v>4.3544231535302097E-2</v>
      </c>
      <c r="M261" s="18">
        <v>4.2000000000000003E-2</v>
      </c>
      <c r="N261" s="16">
        <v>6.8231790127476497E-3</v>
      </c>
      <c r="O261" s="24">
        <v>0.75173000000000001</v>
      </c>
      <c r="P261" s="10">
        <v>265</v>
      </c>
      <c r="Q261" s="6">
        <v>41.579463781472199</v>
      </c>
      <c r="R261" s="6">
        <v>41.992091073593301</v>
      </c>
      <c r="S261" s="10">
        <v>315</v>
      </c>
      <c r="T261" s="6">
        <v>30.2908113556574</v>
      </c>
      <c r="U261" s="6">
        <v>30.928135809340599</v>
      </c>
      <c r="V261" s="10">
        <v>840</v>
      </c>
      <c r="W261" s="6">
        <v>394.78711820496699</v>
      </c>
      <c r="X261" s="6">
        <v>395.16495323526402</v>
      </c>
      <c r="Y261" s="6">
        <v>15.8730158730159</v>
      </c>
      <c r="Z261" s="6">
        <v>68.452380952380906</v>
      </c>
      <c r="AA261" s="7">
        <v>265</v>
      </c>
      <c r="AB261" s="7">
        <v>41.579463781472199</v>
      </c>
      <c r="AC261" s="7">
        <v>41.992091073593301</v>
      </c>
      <c r="AD261" s="13">
        <v>261</v>
      </c>
      <c r="AE261" s="6">
        <v>42.180644949487899</v>
      </c>
      <c r="AF261" s="13">
        <v>249</v>
      </c>
      <c r="AG261" s="6">
        <v>35.5429916099366</v>
      </c>
      <c r="AH261" s="13">
        <v>210</v>
      </c>
      <c r="AI261" s="6">
        <v>332.76373254996201</v>
      </c>
      <c r="AJ261" s="6">
        <v>3.4000000000000002E-2</v>
      </c>
      <c r="AK261" s="6">
        <v>0.02</v>
      </c>
      <c r="AL261" s="33">
        <f t="shared" ref="AL261:AL302" si="25">AA261</f>
        <v>265</v>
      </c>
      <c r="AM261" s="33">
        <f t="shared" ref="AM261:AM302" si="26">AB261</f>
        <v>41.579463781472199</v>
      </c>
      <c r="AN261" s="29">
        <f t="shared" ref="AN261:AN302" si="27">B261</f>
        <v>108</v>
      </c>
      <c r="AO261" s="29">
        <f t="shared" ref="AO261:AO302" si="28">C261</f>
        <v>1.23</v>
      </c>
      <c r="AP261" s="29">
        <f t="shared" ref="AP261:AP302" si="29">D261</f>
        <v>0.26</v>
      </c>
      <c r="AQ261" s="34">
        <f t="shared" ref="AQ261:AQ302" si="30">1/AO261</f>
        <v>0.81300813008130079</v>
      </c>
    </row>
    <row r="262" spans="1:43" x14ac:dyDescent="0.75">
      <c r="A262" s="4" t="s">
        <v>290</v>
      </c>
      <c r="B262" s="22">
        <v>387</v>
      </c>
      <c r="C262" s="22">
        <v>2.72</v>
      </c>
      <c r="D262" s="22">
        <v>0.56999999999999995</v>
      </c>
      <c r="E262" s="22">
        <v>10300</v>
      </c>
      <c r="F262" s="20">
        <v>8.4033613445378208</v>
      </c>
      <c r="G262" s="22">
        <v>1.2309441225124</v>
      </c>
      <c r="H262" s="18">
        <v>6.7500000000000004E-2</v>
      </c>
      <c r="I262" s="15">
        <v>5.44496853009968E-3</v>
      </c>
      <c r="J262" s="24">
        <v>0.86343999999999999</v>
      </c>
      <c r="K262" s="18">
        <v>0.99</v>
      </c>
      <c r="L262" s="15">
        <v>0.109454659562761</v>
      </c>
      <c r="M262" s="18">
        <v>0.11899999999999999</v>
      </c>
      <c r="N262" s="16">
        <v>1.7431399718898101E-2</v>
      </c>
      <c r="O262" s="24">
        <v>0.94943</v>
      </c>
      <c r="P262" s="10">
        <v>710</v>
      </c>
      <c r="Q262" s="6">
        <v>99.638642226100998</v>
      </c>
      <c r="R262" s="6">
        <v>100.836010013543</v>
      </c>
      <c r="S262" s="10">
        <v>678</v>
      </c>
      <c r="T262" s="6">
        <v>49.098923117376998</v>
      </c>
      <c r="U262" s="6">
        <v>50.408662085345803</v>
      </c>
      <c r="V262" s="10">
        <v>740</v>
      </c>
      <c r="W262" s="6">
        <v>161.67399374133001</v>
      </c>
      <c r="X262" s="6">
        <v>163.94228616721401</v>
      </c>
      <c r="Y262" s="6">
        <v>-4.71976401179941</v>
      </c>
      <c r="Z262" s="6">
        <v>4.0540540540540597</v>
      </c>
      <c r="AA262" s="7">
        <v>710</v>
      </c>
      <c r="AB262" s="7">
        <v>99.638642226100998</v>
      </c>
      <c r="AC262" s="7">
        <v>100.836010013543</v>
      </c>
      <c r="AD262" s="13">
        <v>710</v>
      </c>
      <c r="AE262" s="6">
        <v>99.638642226100998</v>
      </c>
      <c r="AF262" s="13">
        <v>600</v>
      </c>
      <c r="AG262" s="6">
        <v>62.408903621887902</v>
      </c>
      <c r="AH262" s="13">
        <v>343</v>
      </c>
      <c r="AI262" s="6">
        <v>95.987526545231205</v>
      </c>
      <c r="AJ262" s="6">
        <v>1.77E-2</v>
      </c>
      <c r="AK262" s="6">
        <v>9.7000000000000003E-3</v>
      </c>
      <c r="AL262" s="33">
        <f t="shared" si="25"/>
        <v>710</v>
      </c>
      <c r="AM262" s="33">
        <f t="shared" si="26"/>
        <v>99.638642226100998</v>
      </c>
      <c r="AN262" s="29">
        <f t="shared" si="27"/>
        <v>387</v>
      </c>
      <c r="AO262" s="29">
        <f t="shared" si="28"/>
        <v>2.72</v>
      </c>
      <c r="AP262" s="29">
        <f t="shared" si="29"/>
        <v>0.56999999999999995</v>
      </c>
      <c r="AQ262" s="34">
        <f t="shared" si="30"/>
        <v>0.36764705882352938</v>
      </c>
    </row>
    <row r="263" spans="1:43" x14ac:dyDescent="0.75">
      <c r="A263" s="4" t="s">
        <v>291</v>
      </c>
      <c r="B263" s="22">
        <v>483</v>
      </c>
      <c r="C263" s="22">
        <v>1.88</v>
      </c>
      <c r="D263" s="22">
        <v>0.14000000000000001</v>
      </c>
      <c r="E263" s="22">
        <v>5320</v>
      </c>
      <c r="F263" s="20">
        <v>19.455252918287901</v>
      </c>
      <c r="G263" s="22">
        <v>0.85102782597239601</v>
      </c>
      <c r="H263" s="18">
        <v>5.62E-2</v>
      </c>
      <c r="I263" s="15">
        <v>3.70130651643343E-3</v>
      </c>
      <c r="J263" s="24">
        <v>0.57979999999999998</v>
      </c>
      <c r="K263" s="18">
        <v>0.39600000000000002</v>
      </c>
      <c r="L263" s="15">
        <v>1.7690438095196999E-2</v>
      </c>
      <c r="M263" s="18">
        <v>5.1400000000000001E-2</v>
      </c>
      <c r="N263" s="16">
        <v>2.2483814751060299E-3</v>
      </c>
      <c r="O263" s="24">
        <v>0.79501999999999995</v>
      </c>
      <c r="P263" s="10">
        <v>323</v>
      </c>
      <c r="Q263" s="6">
        <v>13.7077603325985</v>
      </c>
      <c r="R263" s="6">
        <v>15.4476602639073</v>
      </c>
      <c r="S263" s="10">
        <v>338</v>
      </c>
      <c r="T263" s="6">
        <v>12.8322049388861</v>
      </c>
      <c r="U263" s="6">
        <v>14.388855712679501</v>
      </c>
      <c r="V263" s="10">
        <v>447</v>
      </c>
      <c r="W263" s="6">
        <v>223.767150436078</v>
      </c>
      <c r="X263" s="6">
        <v>227.23988242024799</v>
      </c>
      <c r="Y263" s="6">
        <v>4.4378698224852098</v>
      </c>
      <c r="Z263" s="6">
        <v>27.740492170022399</v>
      </c>
      <c r="AA263" s="7">
        <v>323</v>
      </c>
      <c r="AB263" s="7">
        <v>13.7077603325985</v>
      </c>
      <c r="AC263" s="7">
        <v>15.4476602639073</v>
      </c>
      <c r="AD263" s="13">
        <v>322</v>
      </c>
      <c r="AE263" s="6">
        <v>14.1759547592379</v>
      </c>
      <c r="AF263" s="13">
        <v>320</v>
      </c>
      <c r="AG263" s="6">
        <v>14.4715404706469</v>
      </c>
      <c r="AH263" s="13">
        <v>304</v>
      </c>
      <c r="AI263" s="6">
        <v>219.403978118635</v>
      </c>
      <c r="AJ263" s="6">
        <v>4.7999999999999996E-3</v>
      </c>
      <c r="AK263" s="6">
        <v>2.5999999999999999E-3</v>
      </c>
      <c r="AL263" s="33">
        <f t="shared" si="25"/>
        <v>323</v>
      </c>
      <c r="AM263" s="33">
        <f t="shared" si="26"/>
        <v>13.7077603325985</v>
      </c>
      <c r="AN263" s="29">
        <f t="shared" si="27"/>
        <v>483</v>
      </c>
      <c r="AO263" s="29">
        <f t="shared" si="28"/>
        <v>1.88</v>
      </c>
      <c r="AP263" s="29">
        <f t="shared" si="29"/>
        <v>0.14000000000000001</v>
      </c>
      <c r="AQ263" s="34">
        <f t="shared" si="30"/>
        <v>0.53191489361702127</v>
      </c>
    </row>
    <row r="264" spans="1:43" x14ac:dyDescent="0.75">
      <c r="A264" s="4" t="s">
        <v>335</v>
      </c>
      <c r="B264" s="22">
        <v>296</v>
      </c>
      <c r="C264" s="22">
        <v>1.151</v>
      </c>
      <c r="D264" s="22">
        <v>7.0999999999999994E-2</v>
      </c>
      <c r="E264" s="22">
        <v>2050</v>
      </c>
      <c r="F264" s="20">
        <v>28.735632183907999</v>
      </c>
      <c r="G264" s="22">
        <v>1.3370065691166999</v>
      </c>
      <c r="H264" s="18">
        <v>5.04E-2</v>
      </c>
      <c r="I264" s="15">
        <v>6.7972057280360001E-3</v>
      </c>
      <c r="J264" s="24">
        <v>0.45256999999999997</v>
      </c>
      <c r="K264" s="18">
        <v>0.24</v>
      </c>
      <c r="L264" s="15">
        <v>1.1986158684082201E-2</v>
      </c>
      <c r="M264" s="18">
        <v>3.4799999999999998E-2</v>
      </c>
      <c r="N264" s="16">
        <v>1.6191684354630901E-3</v>
      </c>
      <c r="O264" s="24">
        <v>0.60270000000000001</v>
      </c>
      <c r="P264" s="10">
        <v>220</v>
      </c>
      <c r="Q264" s="6">
        <v>10.047086192673399</v>
      </c>
      <c r="R264" s="6">
        <v>11.1780493681939</v>
      </c>
      <c r="S264" s="10">
        <v>218</v>
      </c>
      <c r="T264" s="6">
        <v>10.051089733760399</v>
      </c>
      <c r="U264" s="6">
        <v>10.988683597166</v>
      </c>
      <c r="V264" s="10">
        <v>200</v>
      </c>
      <c r="W264" s="6">
        <v>301.950014014369</v>
      </c>
      <c r="X264" s="6">
        <v>303.00911666205502</v>
      </c>
      <c r="Y264" s="6">
        <v>-0.91743119266054396</v>
      </c>
      <c r="Z264" s="6">
        <v>-10</v>
      </c>
      <c r="AA264" s="7">
        <v>220</v>
      </c>
      <c r="AB264" s="7">
        <v>10.047086192673399</v>
      </c>
      <c r="AC264" s="7">
        <v>11.1780493681939</v>
      </c>
      <c r="AD264" s="13">
        <v>220</v>
      </c>
      <c r="AE264" s="6">
        <v>10.047086192673399</v>
      </c>
      <c r="AF264" s="13">
        <v>218</v>
      </c>
      <c r="AG264" s="6">
        <v>10.973623140791</v>
      </c>
      <c r="AH264" s="13">
        <v>196</v>
      </c>
      <c r="AI264" s="6">
        <v>294.77726500406601</v>
      </c>
      <c r="AJ264" s="6">
        <v>4.0000000000000002E-4</v>
      </c>
      <c r="AK264" s="6">
        <v>3.3E-3</v>
      </c>
      <c r="AL264" s="33">
        <f t="shared" si="25"/>
        <v>220</v>
      </c>
      <c r="AM264" s="33">
        <f t="shared" si="26"/>
        <v>10.047086192673399</v>
      </c>
      <c r="AN264" s="29">
        <f t="shared" si="27"/>
        <v>296</v>
      </c>
      <c r="AO264" s="29">
        <f t="shared" si="28"/>
        <v>1.151</v>
      </c>
      <c r="AP264" s="29">
        <f t="shared" si="29"/>
        <v>7.0999999999999994E-2</v>
      </c>
      <c r="AQ264" s="34">
        <f t="shared" si="30"/>
        <v>0.86880973066898348</v>
      </c>
    </row>
    <row r="265" spans="1:43" x14ac:dyDescent="0.75">
      <c r="A265" s="4" t="s">
        <v>292</v>
      </c>
      <c r="B265" s="22">
        <v>609</v>
      </c>
      <c r="C265" s="22">
        <v>1.0980000000000001</v>
      </c>
      <c r="D265" s="22">
        <v>6.5000000000000002E-2</v>
      </c>
      <c r="E265" s="22">
        <v>6480</v>
      </c>
      <c r="F265" s="20">
        <v>29.8507462686567</v>
      </c>
      <c r="G265" s="22">
        <v>1.0074032091642999</v>
      </c>
      <c r="H265" s="18">
        <v>8.0699999999999994E-2</v>
      </c>
      <c r="I265" s="15">
        <v>6.8532302237823998E-3</v>
      </c>
      <c r="J265" s="24">
        <v>-1.4711E-2</v>
      </c>
      <c r="K265" s="18">
        <v>0.37</v>
      </c>
      <c r="L265" s="15">
        <v>2.9830026818626801E-2</v>
      </c>
      <c r="M265" s="18">
        <v>3.3500000000000002E-2</v>
      </c>
      <c r="N265" s="16">
        <v>1.13055825148463E-3</v>
      </c>
      <c r="O265" s="24">
        <v>0.33649000000000001</v>
      </c>
      <c r="P265" s="10">
        <v>212.5</v>
      </c>
      <c r="Q265" s="6">
        <v>7.13970512771101</v>
      </c>
      <c r="R265" s="6">
        <v>8.5601557382182296</v>
      </c>
      <c r="S265" s="10">
        <v>316</v>
      </c>
      <c r="T265" s="6">
        <v>21.773215448783098</v>
      </c>
      <c r="U265" s="6">
        <v>22.638075068545199</v>
      </c>
      <c r="V265" s="10">
        <v>1130</v>
      </c>
      <c r="W265" s="6">
        <v>124.94842873352999</v>
      </c>
      <c r="X265" s="6">
        <v>125.329175202616</v>
      </c>
      <c r="Y265" s="6">
        <v>32.753164556961998</v>
      </c>
      <c r="Z265" s="6">
        <v>81.194690265486699</v>
      </c>
      <c r="AA265" s="7" t="s">
        <v>35</v>
      </c>
      <c r="AB265" s="7" t="s">
        <v>35</v>
      </c>
      <c r="AC265" s="7" t="s">
        <v>35</v>
      </c>
      <c r="AD265" s="13">
        <v>204.3</v>
      </c>
      <c r="AE265" s="6">
        <v>7.13970512771101</v>
      </c>
      <c r="AF265" s="13">
        <v>204.9</v>
      </c>
      <c r="AG265" s="6">
        <v>10.3865374874945</v>
      </c>
      <c r="AH265" s="13">
        <v>212.5</v>
      </c>
      <c r="AI265" s="6">
        <v>46.503430980712899</v>
      </c>
      <c r="AJ265" s="6">
        <v>3.9E-2</v>
      </c>
      <c r="AK265" s="6">
        <v>1.0999999999999999E-2</v>
      </c>
      <c r="AL265" s="33" t="str">
        <f t="shared" si="25"/>
        <v>Discordant</v>
      </c>
      <c r="AM265" s="33" t="str">
        <f t="shared" si="26"/>
        <v>Discordant</v>
      </c>
      <c r="AN265" s="29">
        <f t="shared" si="27"/>
        <v>609</v>
      </c>
      <c r="AO265" s="29">
        <f t="shared" si="28"/>
        <v>1.0980000000000001</v>
      </c>
      <c r="AP265" s="29">
        <f t="shared" si="29"/>
        <v>6.5000000000000002E-2</v>
      </c>
      <c r="AQ265" s="34">
        <f t="shared" si="30"/>
        <v>0.91074681238615662</v>
      </c>
    </row>
    <row r="266" spans="1:43" x14ac:dyDescent="0.75">
      <c r="A266" s="4" t="s">
        <v>293</v>
      </c>
      <c r="B266" s="22">
        <v>477</v>
      </c>
      <c r="C266" s="22">
        <v>2.4300000000000002</v>
      </c>
      <c r="D266" s="22">
        <v>0.23</v>
      </c>
      <c r="E266" s="22">
        <v>5960</v>
      </c>
      <c r="F266" s="20">
        <v>19.011406844106499</v>
      </c>
      <c r="G266" s="22">
        <v>0.88908827982679695</v>
      </c>
      <c r="H266" s="18">
        <v>6.2E-2</v>
      </c>
      <c r="I266" s="15">
        <v>3.81704068879606E-3</v>
      </c>
      <c r="J266" s="24">
        <v>0.48063</v>
      </c>
      <c r="K266" s="18">
        <v>0.44600000000000001</v>
      </c>
      <c r="L266" s="15">
        <v>2.0596215671816898E-2</v>
      </c>
      <c r="M266" s="18">
        <v>5.2600000000000001E-2</v>
      </c>
      <c r="N266" s="16">
        <v>2.4598938890935899E-3</v>
      </c>
      <c r="O266" s="24">
        <v>0.69735000000000003</v>
      </c>
      <c r="P266" s="10">
        <v>331</v>
      </c>
      <c r="Q266" s="6">
        <v>15.261013510621201</v>
      </c>
      <c r="R266" s="6">
        <v>16.908614366928902</v>
      </c>
      <c r="S266" s="10">
        <v>374</v>
      </c>
      <c r="T266" s="6">
        <v>14.6846674132115</v>
      </c>
      <c r="U266" s="6">
        <v>16.301418319811201</v>
      </c>
      <c r="V266" s="10">
        <v>660</v>
      </c>
      <c r="W266" s="6">
        <v>798.88270553766904</v>
      </c>
      <c r="X266" s="6">
        <v>814.23562797357499</v>
      </c>
      <c r="Y266" s="6">
        <v>11.497326203208599</v>
      </c>
      <c r="Z266" s="6">
        <v>49.848484848484901</v>
      </c>
      <c r="AA266" s="7">
        <v>331</v>
      </c>
      <c r="AB266" s="7">
        <v>15.261013510621201</v>
      </c>
      <c r="AC266" s="7">
        <v>16.908614366928902</v>
      </c>
      <c r="AD266" s="13">
        <v>327</v>
      </c>
      <c r="AE266" s="6">
        <v>15.261013510621201</v>
      </c>
      <c r="AF266" s="13">
        <v>324</v>
      </c>
      <c r="AG266" s="6">
        <v>15.5242860395135</v>
      </c>
      <c r="AH266" s="13">
        <v>307</v>
      </c>
      <c r="AI266" s="6">
        <v>797.37996852641504</v>
      </c>
      <c r="AJ266" s="6">
        <v>1.21E-2</v>
      </c>
      <c r="AK266" s="6">
        <v>2.8E-3</v>
      </c>
      <c r="AL266" s="33">
        <f t="shared" si="25"/>
        <v>331</v>
      </c>
      <c r="AM266" s="33">
        <f t="shared" si="26"/>
        <v>15.261013510621201</v>
      </c>
      <c r="AN266" s="29">
        <f t="shared" si="27"/>
        <v>477</v>
      </c>
      <c r="AO266" s="29">
        <f t="shared" si="28"/>
        <v>2.4300000000000002</v>
      </c>
      <c r="AP266" s="29">
        <f t="shared" si="29"/>
        <v>0.23</v>
      </c>
      <c r="AQ266" s="34">
        <f t="shared" si="30"/>
        <v>0.41152263374485593</v>
      </c>
    </row>
    <row r="267" spans="1:43" x14ac:dyDescent="0.75">
      <c r="A267" s="4" t="s">
        <v>294</v>
      </c>
      <c r="B267" s="22">
        <v>563</v>
      </c>
      <c r="C267" s="22">
        <v>2.27</v>
      </c>
      <c r="D267" s="22">
        <v>0.14000000000000001</v>
      </c>
      <c r="E267" s="22">
        <v>7930</v>
      </c>
      <c r="F267" s="20">
        <v>19.841269841269799</v>
      </c>
      <c r="G267" s="22">
        <v>0.95366425468687999</v>
      </c>
      <c r="H267" s="18">
        <v>7.0300000000000001E-2</v>
      </c>
      <c r="I267" s="15">
        <v>4.6544431819959499E-3</v>
      </c>
      <c r="J267" s="24">
        <v>0.30801000000000001</v>
      </c>
      <c r="K267" s="18">
        <v>0.48599999999999999</v>
      </c>
      <c r="L267" s="15">
        <v>3.1803586275764503E-2</v>
      </c>
      <c r="M267" s="18">
        <v>5.04E-2</v>
      </c>
      <c r="N267" s="16">
        <v>2.4224597931854302E-3</v>
      </c>
      <c r="O267" s="24">
        <v>0.56276999999999999</v>
      </c>
      <c r="P267" s="10">
        <v>317</v>
      </c>
      <c r="Q267" s="6">
        <v>14.5539952506397</v>
      </c>
      <c r="R267" s="6">
        <v>16.1457291280052</v>
      </c>
      <c r="S267" s="10">
        <v>399</v>
      </c>
      <c r="T267" s="6">
        <v>21.1845550536339</v>
      </c>
      <c r="U267" s="6">
        <v>22.474690745811198</v>
      </c>
      <c r="V267" s="10">
        <v>880</v>
      </c>
      <c r="W267" s="6">
        <v>220.94435284286601</v>
      </c>
      <c r="X267" s="6">
        <v>226.28203195988701</v>
      </c>
      <c r="Y267" s="6">
        <v>20.551378446115301</v>
      </c>
      <c r="Z267" s="6">
        <v>63.977272727272698</v>
      </c>
      <c r="AA267" s="7" t="s">
        <v>35</v>
      </c>
      <c r="AB267" s="7" t="s">
        <v>35</v>
      </c>
      <c r="AC267" s="7" t="s">
        <v>35</v>
      </c>
      <c r="AD267" s="13">
        <v>310</v>
      </c>
      <c r="AE267" s="6">
        <v>15.045457047083801</v>
      </c>
      <c r="AF267" s="13">
        <v>309</v>
      </c>
      <c r="AG267" s="6">
        <v>16.860971882440399</v>
      </c>
      <c r="AH267" s="13">
        <v>306</v>
      </c>
      <c r="AI267" s="6">
        <v>198.70192513700701</v>
      </c>
      <c r="AJ267" s="6">
        <v>2.2700000000000001E-2</v>
      </c>
      <c r="AK267" s="6">
        <v>7.1000000000000004E-3</v>
      </c>
      <c r="AL267" s="33" t="str">
        <f t="shared" si="25"/>
        <v>Discordant</v>
      </c>
      <c r="AM267" s="33" t="str">
        <f t="shared" si="26"/>
        <v>Discordant</v>
      </c>
      <c r="AN267" s="29">
        <f t="shared" si="27"/>
        <v>563</v>
      </c>
      <c r="AO267" s="29">
        <f t="shared" si="28"/>
        <v>2.27</v>
      </c>
      <c r="AP267" s="29">
        <f t="shared" si="29"/>
        <v>0.14000000000000001</v>
      </c>
      <c r="AQ267" s="34">
        <f t="shared" si="30"/>
        <v>0.44052863436123346</v>
      </c>
    </row>
    <row r="268" spans="1:43" x14ac:dyDescent="0.75">
      <c r="A268" s="4" t="s">
        <v>295</v>
      </c>
      <c r="B268" s="22">
        <v>694</v>
      </c>
      <c r="C268" s="22">
        <v>11.93</v>
      </c>
      <c r="D268" s="22">
        <v>0.73</v>
      </c>
      <c r="E268" s="22">
        <v>11570</v>
      </c>
      <c r="F268" s="20">
        <v>16.9491525423729</v>
      </c>
      <c r="G268" s="22">
        <v>0.61700062317770799</v>
      </c>
      <c r="H268" s="18">
        <v>7.2400000000000006E-2</v>
      </c>
      <c r="I268" s="15">
        <v>3.78852850260342E-3</v>
      </c>
      <c r="J268" s="24">
        <v>0.32029000000000002</v>
      </c>
      <c r="K268" s="18">
        <v>0.58699999999999997</v>
      </c>
      <c r="L268" s="15">
        <v>3.0540694572979098E-2</v>
      </c>
      <c r="M268" s="18">
        <v>5.8999999999999997E-2</v>
      </c>
      <c r="N268" s="16">
        <v>2.1477791692815999E-3</v>
      </c>
      <c r="O268" s="24">
        <v>0.19006000000000001</v>
      </c>
      <c r="P268" s="10">
        <v>370</v>
      </c>
      <c r="Q268" s="6">
        <v>12.925686475573301</v>
      </c>
      <c r="R268" s="6">
        <v>15.2628687068656</v>
      </c>
      <c r="S268" s="10">
        <v>467</v>
      </c>
      <c r="T268" s="6">
        <v>19.2381616211775</v>
      </c>
      <c r="U268" s="6">
        <v>21.027388492379199</v>
      </c>
      <c r="V268" s="10">
        <v>960</v>
      </c>
      <c r="W268" s="6">
        <v>281.19892446986898</v>
      </c>
      <c r="X268" s="6">
        <v>295.02530333317202</v>
      </c>
      <c r="Y268" s="6">
        <v>20.770877944325498</v>
      </c>
      <c r="Z268" s="6">
        <v>61.4583333333333</v>
      </c>
      <c r="AA268" s="7" t="s">
        <v>35</v>
      </c>
      <c r="AB268" s="7" t="s">
        <v>35</v>
      </c>
      <c r="AC268" s="7" t="s">
        <v>35</v>
      </c>
      <c r="AD268" s="13">
        <v>361</v>
      </c>
      <c r="AE268" s="6">
        <v>13.3095593790636</v>
      </c>
      <c r="AF268" s="13">
        <v>361</v>
      </c>
      <c r="AG268" s="6">
        <v>15.3566553182178</v>
      </c>
      <c r="AH268" s="13">
        <v>367</v>
      </c>
      <c r="AI268" s="6">
        <v>269.87436358982097</v>
      </c>
      <c r="AJ268" s="6">
        <v>2.3699999999999999E-2</v>
      </c>
      <c r="AK268" s="6">
        <v>6.0000000000000001E-3</v>
      </c>
      <c r="AL268" s="33" t="str">
        <f t="shared" si="25"/>
        <v>Discordant</v>
      </c>
      <c r="AM268" s="33" t="str">
        <f t="shared" si="26"/>
        <v>Discordant</v>
      </c>
      <c r="AN268" s="29">
        <f t="shared" si="27"/>
        <v>694</v>
      </c>
      <c r="AO268" s="29">
        <f t="shared" si="28"/>
        <v>11.93</v>
      </c>
      <c r="AP268" s="29">
        <f t="shared" si="29"/>
        <v>0.73</v>
      </c>
      <c r="AQ268" s="34">
        <f t="shared" si="30"/>
        <v>8.3822296730930432E-2</v>
      </c>
    </row>
    <row r="269" spans="1:43" x14ac:dyDescent="0.75">
      <c r="A269" s="4" t="s">
        <v>296</v>
      </c>
      <c r="B269" s="22">
        <v>354</v>
      </c>
      <c r="C269" s="22">
        <v>1.95</v>
      </c>
      <c r="D269" s="22">
        <v>0.13</v>
      </c>
      <c r="E269" s="22">
        <v>4110</v>
      </c>
      <c r="F269" s="20">
        <v>19.960079840319398</v>
      </c>
      <c r="G269" s="22">
        <v>0.96311781578330402</v>
      </c>
      <c r="H269" s="18">
        <v>5.8999999999999997E-2</v>
      </c>
      <c r="I269" s="15">
        <v>4.8922060589824002E-3</v>
      </c>
      <c r="J269" s="24">
        <v>0.87568999999999997</v>
      </c>
      <c r="K269" s="18">
        <v>0.4</v>
      </c>
      <c r="L269" s="15">
        <v>1.6404511574563799E-2</v>
      </c>
      <c r="M269" s="18">
        <v>5.0099999999999999E-2</v>
      </c>
      <c r="N269" s="16">
        <v>2.4174353487942499E-3</v>
      </c>
      <c r="O269" s="24">
        <v>0.69974000000000003</v>
      </c>
      <c r="P269" s="10">
        <v>315</v>
      </c>
      <c r="Q269" s="6">
        <v>15.016439159193</v>
      </c>
      <c r="R269" s="6">
        <v>16.547109272552099</v>
      </c>
      <c r="S269" s="10">
        <v>341</v>
      </c>
      <c r="T269" s="6">
        <v>11.8490621774095</v>
      </c>
      <c r="U269" s="6">
        <v>13.542068465237699</v>
      </c>
      <c r="V269" s="10">
        <v>540</v>
      </c>
      <c r="W269" s="6">
        <v>510.90682191336401</v>
      </c>
      <c r="X269" s="6">
        <v>516.36112663033998</v>
      </c>
      <c r="Y269" s="6">
        <v>7.6246334310850399</v>
      </c>
      <c r="Z269" s="6">
        <v>41.6666666666667</v>
      </c>
      <c r="AA269" s="7">
        <v>315</v>
      </c>
      <c r="AB269" s="7">
        <v>15.016439159193</v>
      </c>
      <c r="AC269" s="7">
        <v>16.547109272552099</v>
      </c>
      <c r="AD269" s="13">
        <v>312</v>
      </c>
      <c r="AE269" s="6">
        <v>15.517295029152001</v>
      </c>
      <c r="AF269" s="13">
        <v>307</v>
      </c>
      <c r="AG269" s="6">
        <v>14.965035064580301</v>
      </c>
      <c r="AH269" s="13">
        <v>287</v>
      </c>
      <c r="AI269" s="6">
        <v>506.73898377529002</v>
      </c>
      <c r="AJ269" s="6">
        <v>7.9000000000000008E-3</v>
      </c>
      <c r="AK269" s="6">
        <v>3.2000000000000002E-3</v>
      </c>
      <c r="AL269" s="33">
        <f t="shared" si="25"/>
        <v>315</v>
      </c>
      <c r="AM269" s="33">
        <f t="shared" si="26"/>
        <v>15.016439159193</v>
      </c>
      <c r="AN269" s="29">
        <f t="shared" si="27"/>
        <v>354</v>
      </c>
      <c r="AO269" s="29">
        <f t="shared" si="28"/>
        <v>1.95</v>
      </c>
      <c r="AP269" s="29">
        <f t="shared" si="29"/>
        <v>0.13</v>
      </c>
      <c r="AQ269" s="34">
        <f t="shared" si="30"/>
        <v>0.51282051282051289</v>
      </c>
    </row>
    <row r="270" spans="1:43" x14ac:dyDescent="0.75">
      <c r="A270" s="4" t="s">
        <v>297</v>
      </c>
      <c r="B270" s="22">
        <v>959</v>
      </c>
      <c r="C270" s="22">
        <v>3</v>
      </c>
      <c r="D270" s="22">
        <v>0.39</v>
      </c>
      <c r="E270" s="22">
        <v>11730</v>
      </c>
      <c r="F270" s="20">
        <v>18.214936247723099</v>
      </c>
      <c r="G270" s="22">
        <v>0.73835597763005301</v>
      </c>
      <c r="H270" s="18">
        <v>5.7599999999999998E-2</v>
      </c>
      <c r="I270" s="15">
        <v>2.4363993888642998E-3</v>
      </c>
      <c r="J270" s="24">
        <v>0.41415999999999997</v>
      </c>
      <c r="K270" s="18">
        <v>0.433</v>
      </c>
      <c r="L270" s="15">
        <v>1.9464686614481998E-2</v>
      </c>
      <c r="M270" s="18">
        <v>5.4899999999999997E-2</v>
      </c>
      <c r="N270" s="16">
        <v>2.22541230013676E-3</v>
      </c>
      <c r="O270" s="24">
        <v>0.5343</v>
      </c>
      <c r="P270" s="10">
        <v>344</v>
      </c>
      <c r="Q270" s="6">
        <v>13.648041935947299</v>
      </c>
      <c r="R270" s="6">
        <v>15.6127130755428</v>
      </c>
      <c r="S270" s="10">
        <v>365</v>
      </c>
      <c r="T270" s="6">
        <v>13.7266630724246</v>
      </c>
      <c r="U270" s="6">
        <v>15.3785824387812</v>
      </c>
      <c r="V270" s="10">
        <v>494</v>
      </c>
      <c r="W270" s="6">
        <v>140.30083328553101</v>
      </c>
      <c r="X270" s="6">
        <v>146.68811436391701</v>
      </c>
      <c r="Y270" s="6">
        <v>5.7534246575342403</v>
      </c>
      <c r="Z270" s="6">
        <v>30.364372469635601</v>
      </c>
      <c r="AA270" s="7">
        <v>344</v>
      </c>
      <c r="AB270" s="7">
        <v>13.648041935947299</v>
      </c>
      <c r="AC270" s="7">
        <v>15.6127130755428</v>
      </c>
      <c r="AD270" s="13">
        <v>342</v>
      </c>
      <c r="AE270" s="6">
        <v>13.648041935947299</v>
      </c>
      <c r="AF270" s="13">
        <v>335</v>
      </c>
      <c r="AG270" s="6">
        <v>13.3547848767349</v>
      </c>
      <c r="AH270" s="13">
        <v>303</v>
      </c>
      <c r="AI270" s="6">
        <v>129.23694835693999</v>
      </c>
      <c r="AJ270" s="6">
        <v>6.7999999999999996E-3</v>
      </c>
      <c r="AK270" s="6">
        <v>2.5999999999999999E-3</v>
      </c>
      <c r="AL270" s="33">
        <f t="shared" si="25"/>
        <v>344</v>
      </c>
      <c r="AM270" s="33">
        <f t="shared" si="26"/>
        <v>13.648041935947299</v>
      </c>
      <c r="AN270" s="29">
        <f t="shared" si="27"/>
        <v>959</v>
      </c>
      <c r="AO270" s="29">
        <f t="shared" si="28"/>
        <v>3</v>
      </c>
      <c r="AP270" s="29">
        <f t="shared" si="29"/>
        <v>0.39</v>
      </c>
      <c r="AQ270" s="34">
        <f t="shared" si="30"/>
        <v>0.33333333333333331</v>
      </c>
    </row>
    <row r="271" spans="1:43" x14ac:dyDescent="0.75">
      <c r="A271" s="4" t="s">
        <v>298</v>
      </c>
      <c r="B271" s="22">
        <v>457</v>
      </c>
      <c r="C271" s="22">
        <v>2.74</v>
      </c>
      <c r="D271" s="22">
        <v>0.2</v>
      </c>
      <c r="E271" s="22">
        <v>4840</v>
      </c>
      <c r="F271" s="20">
        <v>19.267822736030801</v>
      </c>
      <c r="G271" s="22">
        <v>0.90877007207842697</v>
      </c>
      <c r="H271" s="18">
        <v>5.3499999999999999E-2</v>
      </c>
      <c r="I271" s="15">
        <v>3.91179165315846E-3</v>
      </c>
      <c r="J271" s="24">
        <v>0.66776999999999997</v>
      </c>
      <c r="K271" s="18">
        <v>0.379</v>
      </c>
      <c r="L271" s="15">
        <v>1.6845094983406798E-2</v>
      </c>
      <c r="M271" s="18">
        <v>5.1900000000000002E-2</v>
      </c>
      <c r="N271" s="16">
        <v>2.4478721538511699E-3</v>
      </c>
      <c r="O271" s="24">
        <v>0.64727000000000001</v>
      </c>
      <c r="P271" s="10">
        <v>326</v>
      </c>
      <c r="Q271" s="6">
        <v>14.705343461741901</v>
      </c>
      <c r="R271" s="6">
        <v>16.368176491717701</v>
      </c>
      <c r="S271" s="10">
        <v>326</v>
      </c>
      <c r="T271" s="6">
        <v>12.5871535281177</v>
      </c>
      <c r="U271" s="6">
        <v>14.078811593411499</v>
      </c>
      <c r="V271" s="10">
        <v>330</v>
      </c>
      <c r="W271" s="6">
        <v>173.54234899746299</v>
      </c>
      <c r="X271" s="6">
        <v>175.671435526273</v>
      </c>
      <c r="Y271" s="6">
        <v>0</v>
      </c>
      <c r="Z271" s="6">
        <v>1.2121212121211999</v>
      </c>
      <c r="AA271" s="7">
        <v>326</v>
      </c>
      <c r="AB271" s="7">
        <v>14.705343461741901</v>
      </c>
      <c r="AC271" s="7">
        <v>16.368176491717701</v>
      </c>
      <c r="AD271" s="13">
        <v>326</v>
      </c>
      <c r="AE271" s="6">
        <v>15.191909897303701</v>
      </c>
      <c r="AF271" s="13">
        <v>310</v>
      </c>
      <c r="AG271" s="6">
        <v>12.981041327274401</v>
      </c>
      <c r="AH271" s="13">
        <v>247</v>
      </c>
      <c r="AI271" s="6">
        <v>164.453394296249</v>
      </c>
      <c r="AJ271" s="6">
        <v>2.8999999999999998E-3</v>
      </c>
      <c r="AK271" s="6">
        <v>3.0000000000000001E-3</v>
      </c>
      <c r="AL271" s="33">
        <f t="shared" si="25"/>
        <v>326</v>
      </c>
      <c r="AM271" s="33">
        <f t="shared" si="26"/>
        <v>14.705343461741901</v>
      </c>
      <c r="AN271" s="29">
        <f t="shared" si="27"/>
        <v>457</v>
      </c>
      <c r="AO271" s="29">
        <f t="shared" si="28"/>
        <v>2.74</v>
      </c>
      <c r="AP271" s="29">
        <f t="shared" si="29"/>
        <v>0.2</v>
      </c>
      <c r="AQ271" s="34">
        <f t="shared" si="30"/>
        <v>0.36496350364963503</v>
      </c>
    </row>
    <row r="272" spans="1:43" x14ac:dyDescent="0.75">
      <c r="A272" s="4" t="s">
        <v>299</v>
      </c>
      <c r="B272" s="22">
        <v>878</v>
      </c>
      <c r="C272" s="22">
        <v>2.79</v>
      </c>
      <c r="D272" s="22">
        <v>0.2</v>
      </c>
      <c r="E272" s="22">
        <v>4130</v>
      </c>
      <c r="F272" s="20">
        <v>37.735849056603797</v>
      </c>
      <c r="G272" s="22">
        <v>1.68829329189162</v>
      </c>
      <c r="H272" s="18">
        <v>4.9099999999999998E-2</v>
      </c>
      <c r="I272" s="15">
        <v>3.93432499892735E-3</v>
      </c>
      <c r="J272" s="24">
        <v>0.54139000000000004</v>
      </c>
      <c r="K272" s="18">
        <v>0.1817</v>
      </c>
      <c r="L272" s="15">
        <v>8.2870748910577208E-3</v>
      </c>
      <c r="M272" s="18">
        <v>2.6499999999999999E-2</v>
      </c>
      <c r="N272" s="16">
        <v>1.1856039642308899E-3</v>
      </c>
      <c r="O272" s="24">
        <v>0.80911999999999995</v>
      </c>
      <c r="P272" s="10">
        <v>168.7</v>
      </c>
      <c r="Q272" s="6">
        <v>7.2956333544956902</v>
      </c>
      <c r="R272" s="6">
        <v>8.20804809577381</v>
      </c>
      <c r="S272" s="10">
        <v>169.3</v>
      </c>
      <c r="T272" s="6">
        <v>7.1303122281862903</v>
      </c>
      <c r="U272" s="6">
        <v>7.9555911652375597</v>
      </c>
      <c r="V272" s="10">
        <v>144</v>
      </c>
      <c r="W272" s="6">
        <v>171.972274697236</v>
      </c>
      <c r="X272" s="6">
        <v>173.65881154949099</v>
      </c>
      <c r="Y272" s="6">
        <v>0.35440047253398199</v>
      </c>
      <c r="Z272" s="6">
        <v>-17.1527777777778</v>
      </c>
      <c r="AA272" s="7">
        <v>168.7</v>
      </c>
      <c r="AB272" s="7">
        <v>7.2956333544956902</v>
      </c>
      <c r="AC272" s="7">
        <v>8.20804809577381</v>
      </c>
      <c r="AD272" s="13">
        <v>168.6</v>
      </c>
      <c r="AE272" s="6">
        <v>7.3891072561730997</v>
      </c>
      <c r="AF272" s="13">
        <v>167.2</v>
      </c>
      <c r="AG272" s="6">
        <v>7.7506840002301001</v>
      </c>
      <c r="AH272" s="13">
        <v>152</v>
      </c>
      <c r="AI272" s="6">
        <v>163.24871596598101</v>
      </c>
      <c r="AJ272" s="6">
        <v>0</v>
      </c>
      <c r="AK272" s="6">
        <v>2.7000000000000001E-3</v>
      </c>
      <c r="AL272" s="33">
        <f t="shared" si="25"/>
        <v>168.7</v>
      </c>
      <c r="AM272" s="33">
        <f t="shared" si="26"/>
        <v>7.2956333544956902</v>
      </c>
      <c r="AN272" s="29">
        <f t="shared" si="27"/>
        <v>878</v>
      </c>
      <c r="AO272" s="29">
        <f t="shared" si="28"/>
        <v>2.79</v>
      </c>
      <c r="AP272" s="29">
        <f t="shared" si="29"/>
        <v>0.2</v>
      </c>
      <c r="AQ272" s="34">
        <f t="shared" si="30"/>
        <v>0.35842293906810035</v>
      </c>
    </row>
    <row r="273" spans="1:43" x14ac:dyDescent="0.75">
      <c r="A273" s="4" t="s">
        <v>300</v>
      </c>
      <c r="B273" s="22">
        <v>94.8</v>
      </c>
      <c r="C273" s="22">
        <v>1.605</v>
      </c>
      <c r="D273" s="22">
        <v>0.08</v>
      </c>
      <c r="E273" s="22">
        <v>299</v>
      </c>
      <c r="F273" s="20">
        <v>60.606060606060602</v>
      </c>
      <c r="G273" s="22">
        <v>2.8275337039933399</v>
      </c>
      <c r="H273" s="18">
        <v>5.2999999999999999E-2</v>
      </c>
      <c r="I273" s="15">
        <v>3.1617301835406501E-2</v>
      </c>
      <c r="J273" s="24">
        <v>5.4702000000000001E-2</v>
      </c>
      <c r="K273" s="18">
        <v>0.12</v>
      </c>
      <c r="L273" s="15">
        <v>1.34956659709701E-2</v>
      </c>
      <c r="M273" s="18">
        <v>1.6500000000000001E-2</v>
      </c>
      <c r="N273" s="16">
        <v>7.6979605091218603E-4</v>
      </c>
      <c r="O273" s="24">
        <v>0.26965</v>
      </c>
      <c r="P273" s="10">
        <v>105.8</v>
      </c>
      <c r="Q273" s="6">
        <v>4.9588891939681101</v>
      </c>
      <c r="R273" s="6">
        <v>5.49391367182871</v>
      </c>
      <c r="S273" s="10">
        <v>114</v>
      </c>
      <c r="T273" s="6">
        <v>11.634022352536901</v>
      </c>
      <c r="U273" s="6">
        <v>11.890986978626</v>
      </c>
      <c r="V273" s="10">
        <v>220</v>
      </c>
      <c r="W273" s="6">
        <v>1483.18417928646</v>
      </c>
      <c r="X273" s="6">
        <v>1483.45286629269</v>
      </c>
      <c r="Y273" s="6">
        <v>7.1929824561403599</v>
      </c>
      <c r="Z273" s="6">
        <v>51.909090909090899</v>
      </c>
      <c r="AA273" s="7">
        <v>105.8</v>
      </c>
      <c r="AB273" s="7">
        <v>4.9588891939681101</v>
      </c>
      <c r="AC273" s="7">
        <v>5.49391367182871</v>
      </c>
      <c r="AD273" s="13">
        <v>105.2</v>
      </c>
      <c r="AE273" s="6">
        <v>5.0572029856486598</v>
      </c>
      <c r="AF273" s="13">
        <v>105.2</v>
      </c>
      <c r="AG273" s="6">
        <v>5.5894942614988796</v>
      </c>
      <c r="AH273" s="13">
        <v>105.8</v>
      </c>
      <c r="AI273" s="6">
        <v>1470.25707579854</v>
      </c>
      <c r="AJ273" s="6">
        <v>6.0000000000000001E-3</v>
      </c>
      <c r="AK273" s="6">
        <v>1.0999999999999999E-2</v>
      </c>
      <c r="AL273" s="33">
        <f t="shared" si="25"/>
        <v>105.8</v>
      </c>
      <c r="AM273" s="33">
        <f t="shared" si="26"/>
        <v>4.9588891939681101</v>
      </c>
      <c r="AN273" s="29">
        <f t="shared" si="27"/>
        <v>94.8</v>
      </c>
      <c r="AO273" s="29">
        <f t="shared" si="28"/>
        <v>1.605</v>
      </c>
      <c r="AP273" s="29">
        <f t="shared" si="29"/>
        <v>0.08</v>
      </c>
      <c r="AQ273" s="34">
        <f t="shared" si="30"/>
        <v>0.62305295950155759</v>
      </c>
    </row>
    <row r="274" spans="1:43" x14ac:dyDescent="0.75">
      <c r="A274" s="4" t="s">
        <v>301</v>
      </c>
      <c r="B274" s="22">
        <v>226</v>
      </c>
      <c r="C274" s="22">
        <v>1.87</v>
      </c>
      <c r="D274" s="22">
        <v>0.16</v>
      </c>
      <c r="E274" s="22">
        <v>1872</v>
      </c>
      <c r="F274" s="20">
        <v>22.271714922049</v>
      </c>
      <c r="G274" s="22">
        <v>1.1575194936269499</v>
      </c>
      <c r="H274" s="18">
        <v>5.0999999999999997E-2</v>
      </c>
      <c r="I274" s="15">
        <v>7.32944966410455E-3</v>
      </c>
      <c r="J274" s="24">
        <v>0.38862000000000002</v>
      </c>
      <c r="K274" s="18">
        <v>0.314</v>
      </c>
      <c r="L274" s="15">
        <v>1.68900296032896E-2</v>
      </c>
      <c r="M274" s="18">
        <v>4.4900000000000002E-2</v>
      </c>
      <c r="N274" s="16">
        <v>2.3335708743468602E-3</v>
      </c>
      <c r="O274" s="24">
        <v>0.78395000000000004</v>
      </c>
      <c r="P274" s="10">
        <v>283</v>
      </c>
      <c r="Q274" s="6">
        <v>14.528916203186</v>
      </c>
      <c r="R274" s="6">
        <v>15.820282032913401</v>
      </c>
      <c r="S274" s="10">
        <v>276</v>
      </c>
      <c r="T274" s="6">
        <v>12.9464070060311</v>
      </c>
      <c r="U274" s="6">
        <v>14.059881720116699</v>
      </c>
      <c r="V274" s="10">
        <v>224</v>
      </c>
      <c r="W274" s="6">
        <v>290.89100861369798</v>
      </c>
      <c r="X274" s="6">
        <v>291.78360388380702</v>
      </c>
      <c r="Y274" s="6">
        <v>-2.5362318840579499</v>
      </c>
      <c r="Z274" s="6">
        <v>-26.339285714285701</v>
      </c>
      <c r="AA274" s="7">
        <v>283</v>
      </c>
      <c r="AB274" s="7">
        <v>14.528916203186</v>
      </c>
      <c r="AC274" s="7">
        <v>15.820282032913401</v>
      </c>
      <c r="AD274" s="13">
        <v>283</v>
      </c>
      <c r="AE274" s="6">
        <v>14.528916203186</v>
      </c>
      <c r="AF274" s="13">
        <v>278</v>
      </c>
      <c r="AG274" s="6">
        <v>15.3822772815279</v>
      </c>
      <c r="AH274" s="13">
        <v>227</v>
      </c>
      <c r="AI274" s="6">
        <v>285.71329491694001</v>
      </c>
      <c r="AJ274" s="6">
        <v>2.9999999999999997E-4</v>
      </c>
      <c r="AK274" s="6">
        <v>3.0000000000000001E-3</v>
      </c>
      <c r="AL274" s="33">
        <f t="shared" si="25"/>
        <v>283</v>
      </c>
      <c r="AM274" s="33">
        <f t="shared" si="26"/>
        <v>14.528916203186</v>
      </c>
      <c r="AN274" s="29">
        <f t="shared" si="27"/>
        <v>226</v>
      </c>
      <c r="AO274" s="29">
        <f t="shared" si="28"/>
        <v>1.87</v>
      </c>
      <c r="AP274" s="29">
        <f t="shared" si="29"/>
        <v>0.16</v>
      </c>
      <c r="AQ274" s="34">
        <f t="shared" si="30"/>
        <v>0.53475935828876997</v>
      </c>
    </row>
    <row r="275" spans="1:43" x14ac:dyDescent="0.75">
      <c r="A275" s="4" t="s">
        <v>302</v>
      </c>
      <c r="B275" s="22">
        <v>1022</v>
      </c>
      <c r="C275" s="22">
        <v>1.4359999999999999</v>
      </c>
      <c r="D275" s="22">
        <v>9.2999999999999999E-2</v>
      </c>
      <c r="E275" s="22">
        <v>9610</v>
      </c>
      <c r="F275" s="20">
        <v>18.9753320683112</v>
      </c>
      <c r="G275" s="22">
        <v>0.83492606922342705</v>
      </c>
      <c r="H275" s="18">
        <v>5.16E-2</v>
      </c>
      <c r="I275" s="15">
        <v>2.2585470389471498E-3</v>
      </c>
      <c r="J275" s="24">
        <v>0.43983</v>
      </c>
      <c r="K275" s="18">
        <v>0.373</v>
      </c>
      <c r="L275" s="15">
        <v>1.7067074295262101E-2</v>
      </c>
      <c r="M275" s="18">
        <v>5.2699999999999997E-2</v>
      </c>
      <c r="N275" s="16">
        <v>2.3188318227935299E-3</v>
      </c>
      <c r="O275" s="24">
        <v>0.84970000000000001</v>
      </c>
      <c r="P275" s="10">
        <v>331</v>
      </c>
      <c r="Q275" s="6">
        <v>14.3126908654617</v>
      </c>
      <c r="R275" s="6">
        <v>16.063855120013599</v>
      </c>
      <c r="S275" s="10">
        <v>321</v>
      </c>
      <c r="T275" s="6">
        <v>12.499965776503901</v>
      </c>
      <c r="U275" s="6">
        <v>13.968309227812499</v>
      </c>
      <c r="V275" s="10">
        <v>258</v>
      </c>
      <c r="W275" s="6">
        <v>87.280134167339497</v>
      </c>
      <c r="X275" s="6">
        <v>90.005833880856102</v>
      </c>
      <c r="Y275" s="6">
        <v>-3.1152647975077898</v>
      </c>
      <c r="Z275" s="6">
        <v>-28.294573643410899</v>
      </c>
      <c r="AA275" s="7">
        <v>331</v>
      </c>
      <c r="AB275" s="7">
        <v>14.3126908654617</v>
      </c>
      <c r="AC275" s="7">
        <v>16.063855120013599</v>
      </c>
      <c r="AD275" s="13">
        <v>331</v>
      </c>
      <c r="AE275" s="6">
        <v>14.3126908654617</v>
      </c>
      <c r="AF275" s="13">
        <v>319</v>
      </c>
      <c r="AG275" s="6">
        <v>13.309287900326201</v>
      </c>
      <c r="AH275" s="13">
        <v>238</v>
      </c>
      <c r="AI275" s="6">
        <v>79.852851046589393</v>
      </c>
      <c r="AJ275" s="6">
        <v>1.2999999999999999E-3</v>
      </c>
      <c r="AK275" s="6">
        <v>1.2999999999999999E-3</v>
      </c>
      <c r="AL275" s="33">
        <f t="shared" si="25"/>
        <v>331</v>
      </c>
      <c r="AM275" s="33">
        <f t="shared" si="26"/>
        <v>14.3126908654617</v>
      </c>
      <c r="AN275" s="29">
        <f t="shared" si="27"/>
        <v>1022</v>
      </c>
      <c r="AO275" s="29">
        <f t="shared" si="28"/>
        <v>1.4359999999999999</v>
      </c>
      <c r="AP275" s="29">
        <f t="shared" si="29"/>
        <v>9.2999999999999999E-2</v>
      </c>
      <c r="AQ275" s="34">
        <f t="shared" si="30"/>
        <v>0.69637883008356549</v>
      </c>
    </row>
    <row r="276" spans="1:43" x14ac:dyDescent="0.75">
      <c r="A276" s="4" t="s">
        <v>303</v>
      </c>
      <c r="B276" s="22">
        <v>1015</v>
      </c>
      <c r="C276" s="22">
        <v>3.14</v>
      </c>
      <c r="D276" s="22">
        <v>0.23</v>
      </c>
      <c r="E276" s="22">
        <v>34900</v>
      </c>
      <c r="F276" s="20">
        <v>7.6628352490421499</v>
      </c>
      <c r="G276" s="22">
        <v>0.32684645804627199</v>
      </c>
      <c r="H276" s="18">
        <v>6.8000000000000005E-2</v>
      </c>
      <c r="I276" s="15">
        <v>1.91972826280008E-3</v>
      </c>
      <c r="J276" s="24">
        <v>0.42996000000000001</v>
      </c>
      <c r="K276" s="18">
        <v>1.216</v>
      </c>
      <c r="L276" s="15">
        <v>5.5765281313734698E-2</v>
      </c>
      <c r="M276" s="18">
        <v>0.1305</v>
      </c>
      <c r="N276" s="16">
        <v>5.5662768921425198E-3</v>
      </c>
      <c r="O276" s="24">
        <v>0.64980000000000004</v>
      </c>
      <c r="P276" s="10">
        <v>790</v>
      </c>
      <c r="Q276" s="6">
        <v>31.842867875347899</v>
      </c>
      <c r="R276" s="6">
        <v>36.011154561610702</v>
      </c>
      <c r="S276" s="10">
        <v>806</v>
      </c>
      <c r="T276" s="6">
        <v>25.937030822290701</v>
      </c>
      <c r="U276" s="6">
        <v>28.832160422457399</v>
      </c>
      <c r="V276" s="10">
        <v>853</v>
      </c>
      <c r="W276" s="6">
        <v>61.706763174415997</v>
      </c>
      <c r="X276" s="6">
        <v>66.699181186445301</v>
      </c>
      <c r="Y276" s="6">
        <v>1.9851116625310099</v>
      </c>
      <c r="Z276" s="6">
        <v>7.3856975381008301</v>
      </c>
      <c r="AA276" s="7">
        <v>790</v>
      </c>
      <c r="AB276" s="7">
        <v>31.842867875347899</v>
      </c>
      <c r="AC276" s="7">
        <v>36.011154561610702</v>
      </c>
      <c r="AD276" s="13">
        <v>786</v>
      </c>
      <c r="AE276" s="6">
        <v>32.302248134253198</v>
      </c>
      <c r="AF276" s="13">
        <v>763</v>
      </c>
      <c r="AG276" s="6">
        <v>27.608867558747399</v>
      </c>
      <c r="AH276" s="13">
        <v>720</v>
      </c>
      <c r="AI276" s="6">
        <v>39.492450183085097</v>
      </c>
      <c r="AJ276" s="6">
        <v>6.3E-3</v>
      </c>
      <c r="AK276" s="6">
        <v>2.8E-3</v>
      </c>
      <c r="AL276" s="33">
        <f t="shared" si="25"/>
        <v>790</v>
      </c>
      <c r="AM276" s="33">
        <f t="shared" si="26"/>
        <v>31.842867875347899</v>
      </c>
      <c r="AN276" s="29">
        <f t="shared" si="27"/>
        <v>1015</v>
      </c>
      <c r="AO276" s="29">
        <f t="shared" si="28"/>
        <v>3.14</v>
      </c>
      <c r="AP276" s="29">
        <f t="shared" si="29"/>
        <v>0.23</v>
      </c>
      <c r="AQ276" s="34">
        <f t="shared" si="30"/>
        <v>0.31847133757961782</v>
      </c>
    </row>
    <row r="277" spans="1:43" x14ac:dyDescent="0.75">
      <c r="A277" s="4" t="s">
        <v>304</v>
      </c>
      <c r="B277" s="22">
        <v>922</v>
      </c>
      <c r="C277" s="22">
        <v>1.79</v>
      </c>
      <c r="D277" s="22">
        <v>0.1</v>
      </c>
      <c r="E277" s="22">
        <v>9790</v>
      </c>
      <c r="F277" s="20">
        <v>18.382352941176499</v>
      </c>
      <c r="G277" s="22">
        <v>0.62899292551886099</v>
      </c>
      <c r="H277" s="18">
        <v>5.2699999999999997E-2</v>
      </c>
      <c r="I277" s="15">
        <v>2.1981765918939302E-3</v>
      </c>
      <c r="J277" s="24">
        <v>0.37441999999999998</v>
      </c>
      <c r="K277" s="18">
        <v>0.39100000000000001</v>
      </c>
      <c r="L277" s="15">
        <v>1.6136518366735599E-2</v>
      </c>
      <c r="M277" s="18">
        <v>5.4399999999999997E-2</v>
      </c>
      <c r="N277" s="16">
        <v>1.8614165040635E-3</v>
      </c>
      <c r="O277" s="24">
        <v>0.65015000000000001</v>
      </c>
      <c r="P277" s="10">
        <v>341</v>
      </c>
      <c r="Q277" s="6">
        <v>11.591055339085401</v>
      </c>
      <c r="R277" s="6">
        <v>13.8149014881415</v>
      </c>
      <c r="S277" s="10">
        <v>334</v>
      </c>
      <c r="T277" s="6">
        <v>11.7086237848465</v>
      </c>
      <c r="U277" s="6">
        <v>13.3678639294442</v>
      </c>
      <c r="V277" s="10">
        <v>311</v>
      </c>
      <c r="W277" s="6">
        <v>88.734452380389698</v>
      </c>
      <c r="X277" s="6">
        <v>91.923597201183</v>
      </c>
      <c r="Y277" s="6">
        <v>-2.0958083832335301</v>
      </c>
      <c r="Z277" s="6">
        <v>-9.6463022508038598</v>
      </c>
      <c r="AA277" s="7">
        <v>341</v>
      </c>
      <c r="AB277" s="7">
        <v>11.591055339085401</v>
      </c>
      <c r="AC277" s="7">
        <v>13.8149014881415</v>
      </c>
      <c r="AD277" s="13">
        <v>341</v>
      </c>
      <c r="AE277" s="6">
        <v>11.591055339085401</v>
      </c>
      <c r="AF277" s="13">
        <v>333</v>
      </c>
      <c r="AG277" s="6">
        <v>12.0384746099775</v>
      </c>
      <c r="AH277" s="13">
        <v>272</v>
      </c>
      <c r="AI277" s="6">
        <v>84.496976509503895</v>
      </c>
      <c r="AJ277" s="6">
        <v>1.4E-3</v>
      </c>
      <c r="AK277" s="6">
        <v>1.1999999999999999E-3</v>
      </c>
      <c r="AL277" s="33">
        <f t="shared" si="25"/>
        <v>341</v>
      </c>
      <c r="AM277" s="33">
        <f t="shared" si="26"/>
        <v>11.591055339085401</v>
      </c>
      <c r="AN277" s="29">
        <f t="shared" si="27"/>
        <v>922</v>
      </c>
      <c r="AO277" s="29">
        <f t="shared" si="28"/>
        <v>1.79</v>
      </c>
      <c r="AP277" s="29">
        <f t="shared" si="29"/>
        <v>0.1</v>
      </c>
      <c r="AQ277" s="34">
        <f t="shared" si="30"/>
        <v>0.55865921787709494</v>
      </c>
    </row>
    <row r="278" spans="1:43" x14ac:dyDescent="0.75">
      <c r="A278" s="4" t="s">
        <v>305</v>
      </c>
      <c r="B278" s="22">
        <v>718</v>
      </c>
      <c r="C278" s="22">
        <v>3.17</v>
      </c>
      <c r="D278" s="22">
        <v>0.14000000000000001</v>
      </c>
      <c r="E278" s="22">
        <v>12590</v>
      </c>
      <c r="F278" s="20">
        <v>12.9198966408269</v>
      </c>
      <c r="G278" s="22">
        <v>0.441019549358242</v>
      </c>
      <c r="H278" s="18">
        <v>5.8200000000000002E-2</v>
      </c>
      <c r="I278" s="15">
        <v>2.1019757216735801E-3</v>
      </c>
      <c r="J278" s="24">
        <v>0.76754999999999995</v>
      </c>
      <c r="K278" s="18">
        <v>0.61399999999999999</v>
      </c>
      <c r="L278" s="15">
        <v>2.33611878978787E-2</v>
      </c>
      <c r="M278" s="18">
        <v>7.7399999999999997E-2</v>
      </c>
      <c r="N278" s="16">
        <v>2.6420422755133802E-3</v>
      </c>
      <c r="O278" s="24">
        <v>0.27660000000000001</v>
      </c>
      <c r="P278" s="10">
        <v>481</v>
      </c>
      <c r="Q278" s="6">
        <v>15.687257954111599</v>
      </c>
      <c r="R278" s="6">
        <v>18.8582134369328</v>
      </c>
      <c r="S278" s="10">
        <v>485.6</v>
      </c>
      <c r="T278" s="6">
        <v>14.711966326790799</v>
      </c>
      <c r="U278" s="6">
        <v>17.107044571564298</v>
      </c>
      <c r="V278" s="10">
        <v>528</v>
      </c>
      <c r="W278" s="6">
        <v>85.848836504402499</v>
      </c>
      <c r="X278" s="6">
        <v>90.126079533095194</v>
      </c>
      <c r="Y278" s="6">
        <v>0.94728171334430999</v>
      </c>
      <c r="Z278" s="6">
        <v>8.9015151515151594</v>
      </c>
      <c r="AA278" s="7">
        <v>481</v>
      </c>
      <c r="AB278" s="7">
        <v>15.687257954111599</v>
      </c>
      <c r="AC278" s="7">
        <v>18.8582134369328</v>
      </c>
      <c r="AD278" s="13">
        <v>479</v>
      </c>
      <c r="AE278" s="6">
        <v>16.028320626904002</v>
      </c>
      <c r="AF278" s="13">
        <v>472</v>
      </c>
      <c r="AG278" s="6">
        <v>15.3782542312392</v>
      </c>
      <c r="AH278" s="13">
        <v>434</v>
      </c>
      <c r="AI278" s="6">
        <v>79.367119950012196</v>
      </c>
      <c r="AJ278" s="6">
        <v>3.2000000000000002E-3</v>
      </c>
      <c r="AK278" s="6">
        <v>1.8E-3</v>
      </c>
      <c r="AL278" s="33">
        <f t="shared" si="25"/>
        <v>481</v>
      </c>
      <c r="AM278" s="33">
        <f t="shared" si="26"/>
        <v>15.687257954111599</v>
      </c>
      <c r="AN278" s="29">
        <f t="shared" si="27"/>
        <v>718</v>
      </c>
      <c r="AO278" s="29">
        <f t="shared" si="28"/>
        <v>3.17</v>
      </c>
      <c r="AP278" s="29">
        <f t="shared" si="29"/>
        <v>0.14000000000000001</v>
      </c>
      <c r="AQ278" s="34">
        <f t="shared" si="30"/>
        <v>0.31545741324921134</v>
      </c>
    </row>
    <row r="279" spans="1:43" x14ac:dyDescent="0.75">
      <c r="A279" s="4" t="s">
        <v>306</v>
      </c>
      <c r="B279" s="22">
        <v>230</v>
      </c>
      <c r="C279" s="22">
        <v>1.3</v>
      </c>
      <c r="D279" s="22">
        <v>0.12</v>
      </c>
      <c r="E279" s="22">
        <v>4650</v>
      </c>
      <c r="F279" s="20">
        <v>11.1111111111111</v>
      </c>
      <c r="G279" s="22">
        <v>0.50918564376271602</v>
      </c>
      <c r="H279" s="18">
        <v>5.9400000000000001E-2</v>
      </c>
      <c r="I279" s="15">
        <v>4.25399407747332E-3</v>
      </c>
      <c r="J279" s="24">
        <v>0.39837</v>
      </c>
      <c r="K279" s="18">
        <v>0.74199999999999999</v>
      </c>
      <c r="L279" s="15">
        <v>3.69339667514876E-2</v>
      </c>
      <c r="M279" s="18">
        <v>0.09</v>
      </c>
      <c r="N279" s="16">
        <v>4.1244037144779998E-3</v>
      </c>
      <c r="O279" s="24">
        <v>0.83355999999999997</v>
      </c>
      <c r="P279" s="10">
        <v>555</v>
      </c>
      <c r="Q279" s="6">
        <v>24.227318245413802</v>
      </c>
      <c r="R279" s="6">
        <v>27.049372278992401</v>
      </c>
      <c r="S279" s="10">
        <v>562</v>
      </c>
      <c r="T279" s="6">
        <v>21.5004287200723</v>
      </c>
      <c r="U279" s="6">
        <v>23.617982322203598</v>
      </c>
      <c r="V279" s="10">
        <v>594</v>
      </c>
      <c r="W279" s="6">
        <v>163.56149686454501</v>
      </c>
      <c r="X279" s="6">
        <v>165.54018255205301</v>
      </c>
      <c r="Y279" s="6">
        <v>1.24555160142349</v>
      </c>
      <c r="Z279" s="6">
        <v>6.5656565656565702</v>
      </c>
      <c r="AA279" s="7">
        <v>555</v>
      </c>
      <c r="AB279" s="7">
        <v>24.227318245413802</v>
      </c>
      <c r="AC279" s="7">
        <v>27.049372278992401</v>
      </c>
      <c r="AD279" s="13">
        <v>553</v>
      </c>
      <c r="AE279" s="6">
        <v>24.707528192123199</v>
      </c>
      <c r="AF279" s="13">
        <v>540</v>
      </c>
      <c r="AG279" s="6">
        <v>23.298850511278701</v>
      </c>
      <c r="AH279" s="13">
        <v>488</v>
      </c>
      <c r="AI279" s="6">
        <v>158.72843241388901</v>
      </c>
      <c r="AJ279" s="6">
        <v>2.8999999999999998E-3</v>
      </c>
      <c r="AK279" s="6">
        <v>1.6999999999999999E-3</v>
      </c>
      <c r="AL279" s="33">
        <f t="shared" si="25"/>
        <v>555</v>
      </c>
      <c r="AM279" s="33">
        <f t="shared" si="26"/>
        <v>24.227318245413802</v>
      </c>
      <c r="AN279" s="29">
        <f t="shared" si="27"/>
        <v>230</v>
      </c>
      <c r="AO279" s="29">
        <f t="shared" si="28"/>
        <v>1.3</v>
      </c>
      <c r="AP279" s="29">
        <f t="shared" si="29"/>
        <v>0.12</v>
      </c>
      <c r="AQ279" s="34">
        <f t="shared" si="30"/>
        <v>0.76923076923076916</v>
      </c>
    </row>
    <row r="280" spans="1:43" x14ac:dyDescent="0.75">
      <c r="A280" s="4" t="s">
        <v>307</v>
      </c>
      <c r="B280" s="22">
        <v>447</v>
      </c>
      <c r="C280" s="22">
        <v>4.2699999999999996</v>
      </c>
      <c r="D280" s="22">
        <v>0.72</v>
      </c>
      <c r="E280" s="22">
        <v>4790</v>
      </c>
      <c r="F280" s="20">
        <v>19.8807157057654</v>
      </c>
      <c r="G280" s="22">
        <v>0.77511844352522197</v>
      </c>
      <c r="H280" s="18">
        <v>5.3100000000000001E-2</v>
      </c>
      <c r="I280" s="15">
        <v>3.7182265615376599E-3</v>
      </c>
      <c r="J280" s="24">
        <v>0.50724000000000002</v>
      </c>
      <c r="K280" s="18">
        <v>0.36599999999999999</v>
      </c>
      <c r="L280" s="15">
        <v>1.50709356046663E-2</v>
      </c>
      <c r="M280" s="18">
        <v>5.0299999999999997E-2</v>
      </c>
      <c r="N280" s="16">
        <v>1.9611194227787299E-3</v>
      </c>
      <c r="O280" s="24">
        <v>0.69725000000000004</v>
      </c>
      <c r="P280" s="10">
        <v>316</v>
      </c>
      <c r="Q280" s="6">
        <v>12.2467344473929</v>
      </c>
      <c r="R280" s="6">
        <v>14.094816249628201</v>
      </c>
      <c r="S280" s="10">
        <v>316.7</v>
      </c>
      <c r="T280" s="6">
        <v>11.1504171439193</v>
      </c>
      <c r="U280" s="6">
        <v>12.733254803253301</v>
      </c>
      <c r="V280" s="10">
        <v>323</v>
      </c>
      <c r="W280" s="6">
        <v>166.08415622536401</v>
      </c>
      <c r="X280" s="6">
        <v>168.23693179281801</v>
      </c>
      <c r="Y280" s="6">
        <v>0.22102936532995399</v>
      </c>
      <c r="Z280" s="6">
        <v>2.1671826625387101</v>
      </c>
      <c r="AA280" s="7">
        <v>316</v>
      </c>
      <c r="AB280" s="7">
        <v>12.2467344473929</v>
      </c>
      <c r="AC280" s="7">
        <v>14.094816249628201</v>
      </c>
      <c r="AD280" s="13">
        <v>316</v>
      </c>
      <c r="AE280" s="6">
        <v>12.2467344473929</v>
      </c>
      <c r="AF280" s="13">
        <v>309</v>
      </c>
      <c r="AG280" s="6">
        <v>11.653392316549199</v>
      </c>
      <c r="AH280" s="13">
        <v>261</v>
      </c>
      <c r="AI280" s="6">
        <v>162.227038279971</v>
      </c>
      <c r="AJ280" s="6">
        <v>2.5999999999999999E-3</v>
      </c>
      <c r="AK280" s="6">
        <v>1.1999999999999999E-3</v>
      </c>
      <c r="AL280" s="33">
        <f t="shared" si="25"/>
        <v>316</v>
      </c>
      <c r="AM280" s="33">
        <f t="shared" si="26"/>
        <v>12.2467344473929</v>
      </c>
      <c r="AN280" s="29">
        <f t="shared" si="27"/>
        <v>447</v>
      </c>
      <c r="AO280" s="29">
        <f t="shared" si="28"/>
        <v>4.2699999999999996</v>
      </c>
      <c r="AP280" s="29">
        <f t="shared" si="29"/>
        <v>0.72</v>
      </c>
      <c r="AQ280" s="34">
        <f t="shared" si="30"/>
        <v>0.23419203747072601</v>
      </c>
    </row>
    <row r="281" spans="1:43" x14ac:dyDescent="0.75">
      <c r="A281" s="4" t="s">
        <v>308</v>
      </c>
      <c r="B281" s="22">
        <v>407</v>
      </c>
      <c r="C281" s="22">
        <v>2.76</v>
      </c>
      <c r="D281" s="22">
        <v>0.22</v>
      </c>
      <c r="E281" s="22">
        <v>4290</v>
      </c>
      <c r="F281" s="20">
        <v>19.193857965451102</v>
      </c>
      <c r="G281" s="22">
        <v>0.90306788574030095</v>
      </c>
      <c r="H281" s="18">
        <v>5.3800000000000001E-2</v>
      </c>
      <c r="I281" s="15">
        <v>4.2613202360755704E-3</v>
      </c>
      <c r="J281" s="24">
        <v>0.75155000000000005</v>
      </c>
      <c r="K281" s="18">
        <v>0.38200000000000001</v>
      </c>
      <c r="L281" s="15">
        <v>1.6560341180060199E-2</v>
      </c>
      <c r="M281" s="18">
        <v>5.21E-2</v>
      </c>
      <c r="N281" s="16">
        <v>2.4512964997323301E-3</v>
      </c>
      <c r="O281" s="24">
        <v>0.63775999999999999</v>
      </c>
      <c r="P281" s="10">
        <v>327</v>
      </c>
      <c r="Q281" s="6">
        <v>15.2116053213605</v>
      </c>
      <c r="R281" s="6">
        <v>16.8357421180716</v>
      </c>
      <c r="S281" s="10">
        <v>328</v>
      </c>
      <c r="T281" s="6">
        <v>11.9007725168027</v>
      </c>
      <c r="U281" s="6">
        <v>13.4856161335862</v>
      </c>
      <c r="V281" s="10">
        <v>340</v>
      </c>
      <c r="W281" s="6">
        <v>193.94770807698799</v>
      </c>
      <c r="X281" s="6">
        <v>195.97698940012501</v>
      </c>
      <c r="Y281" s="6">
        <v>0.30487804878049501</v>
      </c>
      <c r="Z281" s="6">
        <v>3.8235294117647101</v>
      </c>
      <c r="AA281" s="7">
        <v>327</v>
      </c>
      <c r="AB281" s="7">
        <v>15.2116053213605</v>
      </c>
      <c r="AC281" s="7">
        <v>16.8357421180716</v>
      </c>
      <c r="AD281" s="13">
        <v>327</v>
      </c>
      <c r="AE281" s="6">
        <v>15.2116053213605</v>
      </c>
      <c r="AF281" s="13">
        <v>320</v>
      </c>
      <c r="AG281" s="6">
        <v>15.203564927236201</v>
      </c>
      <c r="AH281" s="13">
        <v>273</v>
      </c>
      <c r="AI281" s="6">
        <v>185.31766906670501</v>
      </c>
      <c r="AJ281" s="6">
        <v>2.7000000000000001E-3</v>
      </c>
      <c r="AK281" s="6">
        <v>3.3E-3</v>
      </c>
      <c r="AL281" s="33">
        <f t="shared" si="25"/>
        <v>327</v>
      </c>
      <c r="AM281" s="33">
        <f t="shared" si="26"/>
        <v>15.2116053213605</v>
      </c>
      <c r="AN281" s="29">
        <f t="shared" si="27"/>
        <v>407</v>
      </c>
      <c r="AO281" s="29">
        <f t="shared" si="28"/>
        <v>2.76</v>
      </c>
      <c r="AP281" s="29">
        <f t="shared" si="29"/>
        <v>0.22</v>
      </c>
      <c r="AQ281" s="34">
        <f t="shared" si="30"/>
        <v>0.3623188405797102</v>
      </c>
    </row>
    <row r="282" spans="1:43" x14ac:dyDescent="0.75">
      <c r="A282" s="4" t="s">
        <v>309</v>
      </c>
      <c r="B282" s="22">
        <v>1690</v>
      </c>
      <c r="C282" s="22">
        <v>1.619</v>
      </c>
      <c r="D282" s="22">
        <v>8.5999999999999993E-2</v>
      </c>
      <c r="E282" s="22">
        <v>16500</v>
      </c>
      <c r="F282" s="20">
        <v>25.252525252525199</v>
      </c>
      <c r="G282" s="22">
        <v>0.87788059270108898</v>
      </c>
      <c r="H282" s="18">
        <v>6.2E-2</v>
      </c>
      <c r="I282" s="15">
        <v>1.9462498529520199E-3</v>
      </c>
      <c r="J282" s="24">
        <v>-0.13114000000000001</v>
      </c>
      <c r="K282" s="18">
        <v>0.33900000000000002</v>
      </c>
      <c r="L282" s="15">
        <v>1.49901042357949E-2</v>
      </c>
      <c r="M282" s="18">
        <v>3.9600000000000003E-2</v>
      </c>
      <c r="N282" s="16">
        <v>1.37665723025014E-3</v>
      </c>
      <c r="O282" s="24">
        <v>0.77924000000000004</v>
      </c>
      <c r="P282" s="10">
        <v>250.5</v>
      </c>
      <c r="Q282" s="6">
        <v>8.5149858724860401</v>
      </c>
      <c r="R282" s="6">
        <v>10.1637678215597</v>
      </c>
      <c r="S282" s="10">
        <v>296</v>
      </c>
      <c r="T282" s="6">
        <v>11.6045346564214</v>
      </c>
      <c r="U282" s="6">
        <v>12.9776124063621</v>
      </c>
      <c r="V282" s="10">
        <v>665</v>
      </c>
      <c r="W282" s="6">
        <v>151.31648683592201</v>
      </c>
      <c r="X282" s="6">
        <v>164.23178221433199</v>
      </c>
      <c r="Y282" s="6">
        <v>15.3716216216216</v>
      </c>
      <c r="Z282" s="6">
        <v>62.330827067669198</v>
      </c>
      <c r="AA282" s="7">
        <v>250.5</v>
      </c>
      <c r="AB282" s="7">
        <v>8.5149858724860401</v>
      </c>
      <c r="AC282" s="7">
        <v>10.1637678215597</v>
      </c>
      <c r="AD282" s="13">
        <v>247.2</v>
      </c>
      <c r="AE282" s="6">
        <v>8.4800892924919697</v>
      </c>
      <c r="AF282" s="13">
        <v>247.5</v>
      </c>
      <c r="AG282" s="6">
        <v>10.209414997544499</v>
      </c>
      <c r="AH282" s="13">
        <v>250.5</v>
      </c>
      <c r="AI282" s="6">
        <v>146.42443166482099</v>
      </c>
      <c r="AJ282" s="6">
        <v>1.37E-2</v>
      </c>
      <c r="AK282" s="6">
        <v>2.3E-3</v>
      </c>
      <c r="AL282" s="33">
        <f t="shared" si="25"/>
        <v>250.5</v>
      </c>
      <c r="AM282" s="33">
        <f t="shared" si="26"/>
        <v>8.5149858724860401</v>
      </c>
      <c r="AN282" s="29">
        <f t="shared" si="27"/>
        <v>1690</v>
      </c>
      <c r="AO282" s="29">
        <f t="shared" si="28"/>
        <v>1.619</v>
      </c>
      <c r="AP282" s="29">
        <f t="shared" si="29"/>
        <v>8.5999999999999993E-2</v>
      </c>
      <c r="AQ282" s="34">
        <f t="shared" si="30"/>
        <v>0.61766522544780733</v>
      </c>
    </row>
    <row r="283" spans="1:43" x14ac:dyDescent="0.75">
      <c r="A283" s="4" t="s">
        <v>310</v>
      </c>
      <c r="B283" s="22">
        <v>201</v>
      </c>
      <c r="C283" s="22">
        <v>1.57</v>
      </c>
      <c r="D283" s="22">
        <v>7.1999999999999995E-2</v>
      </c>
      <c r="E283" s="22">
        <v>3980</v>
      </c>
      <c r="F283" s="20">
        <v>20.202020202020201</v>
      </c>
      <c r="G283" s="22">
        <v>0.92286068911867503</v>
      </c>
      <c r="H283" s="18">
        <v>0.11</v>
      </c>
      <c r="I283" s="15">
        <v>9.4679884660750294E-3</v>
      </c>
      <c r="J283" s="24">
        <v>0.30717</v>
      </c>
      <c r="K283" s="18">
        <v>0.746</v>
      </c>
      <c r="L283" s="15">
        <v>4.1113551293946698E-2</v>
      </c>
      <c r="M283" s="18">
        <v>4.9500000000000002E-2</v>
      </c>
      <c r="N283" s="16">
        <v>2.2612394035130298E-3</v>
      </c>
      <c r="O283" s="24">
        <v>0.58782000000000001</v>
      </c>
      <c r="P283" s="10">
        <v>312</v>
      </c>
      <c r="Q283" s="6">
        <v>13.979062236920999</v>
      </c>
      <c r="R283" s="6">
        <v>15.5766243368611</v>
      </c>
      <c r="S283" s="10">
        <v>563</v>
      </c>
      <c r="T283" s="6">
        <v>23.796230713170399</v>
      </c>
      <c r="U283" s="6">
        <v>25.736979832981302</v>
      </c>
      <c r="V283" s="10">
        <v>1770</v>
      </c>
      <c r="W283" s="6">
        <v>103.741425407105</v>
      </c>
      <c r="X283" s="6">
        <v>104.365301761222</v>
      </c>
      <c r="Y283" s="6">
        <v>44.582593250443999</v>
      </c>
      <c r="Z283" s="6">
        <v>82.372881355932194</v>
      </c>
      <c r="AA283" s="7" t="s">
        <v>35</v>
      </c>
      <c r="AB283" s="7" t="s">
        <v>35</v>
      </c>
      <c r="AC283" s="7" t="s">
        <v>35</v>
      </c>
      <c r="AD283" s="13">
        <v>290</v>
      </c>
      <c r="AE283" s="6">
        <v>13.979062236920999</v>
      </c>
      <c r="AF283" s="13">
        <v>292</v>
      </c>
      <c r="AG283" s="6">
        <v>18.746002137907599</v>
      </c>
      <c r="AH283" s="13">
        <v>312</v>
      </c>
      <c r="AI283" s="6">
        <v>79.811248239191997</v>
      </c>
      <c r="AJ283" s="6">
        <v>7.2900000000000006E-2</v>
      </c>
      <c r="AK283" s="6">
        <v>8.3000000000000001E-3</v>
      </c>
      <c r="AL283" s="33" t="str">
        <f t="shared" si="25"/>
        <v>Discordant</v>
      </c>
      <c r="AM283" s="33" t="str">
        <f t="shared" si="26"/>
        <v>Discordant</v>
      </c>
      <c r="AN283" s="29">
        <f t="shared" si="27"/>
        <v>201</v>
      </c>
      <c r="AO283" s="29">
        <f t="shared" si="28"/>
        <v>1.57</v>
      </c>
      <c r="AP283" s="29">
        <f t="shared" si="29"/>
        <v>7.1999999999999995E-2</v>
      </c>
      <c r="AQ283" s="34">
        <f t="shared" si="30"/>
        <v>0.63694267515923564</v>
      </c>
    </row>
    <row r="284" spans="1:43" x14ac:dyDescent="0.75">
      <c r="A284" s="4" t="s">
        <v>311</v>
      </c>
      <c r="B284" s="22">
        <v>167.3</v>
      </c>
      <c r="C284" s="22">
        <v>1.95</v>
      </c>
      <c r="D284" s="22">
        <v>0.12</v>
      </c>
      <c r="E284" s="22">
        <v>938</v>
      </c>
      <c r="F284" s="20">
        <v>72.306579898770806</v>
      </c>
      <c r="G284" s="22">
        <v>2.9885473718243598</v>
      </c>
      <c r="H284" s="18">
        <v>0.107</v>
      </c>
      <c r="I284" s="15">
        <v>2.78564987266307E-2</v>
      </c>
      <c r="J284" s="24">
        <v>-0.25738</v>
      </c>
      <c r="K284" s="18">
        <v>0.19400000000000001</v>
      </c>
      <c r="L284" s="15">
        <v>1.8399350532015999E-2</v>
      </c>
      <c r="M284" s="18">
        <v>1.383E-2</v>
      </c>
      <c r="N284" s="16">
        <v>5.7161616840673598E-4</v>
      </c>
      <c r="O284" s="24">
        <v>0.63453000000000004</v>
      </c>
      <c r="P284" s="10">
        <v>88.5</v>
      </c>
      <c r="Q284" s="6">
        <v>3.62407700851672</v>
      </c>
      <c r="R284" s="6">
        <v>4.1332389043699296</v>
      </c>
      <c r="S284" s="10">
        <v>178</v>
      </c>
      <c r="T284" s="6">
        <v>15.187459581795901</v>
      </c>
      <c r="U284" s="6">
        <v>15.638438016308699</v>
      </c>
      <c r="V284" s="10">
        <v>1580</v>
      </c>
      <c r="W284" s="6">
        <v>182.36965067766599</v>
      </c>
      <c r="X284" s="6">
        <v>182.38098385071899</v>
      </c>
      <c r="Y284" s="6">
        <v>50.2808988764045</v>
      </c>
      <c r="Z284" s="6">
        <v>94.398734177215204</v>
      </c>
      <c r="AA284" s="7" t="s">
        <v>35</v>
      </c>
      <c r="AB284" s="7" t="s">
        <v>35</v>
      </c>
      <c r="AC284" s="7" t="s">
        <v>35</v>
      </c>
      <c r="AD284" s="13">
        <v>83.2</v>
      </c>
      <c r="AE284" s="6">
        <v>3.8511146650884802</v>
      </c>
      <c r="AF284" s="13">
        <v>83.4</v>
      </c>
      <c r="AG284" s="6">
        <v>6.4757894150971298</v>
      </c>
      <c r="AH284" s="13">
        <v>88.5</v>
      </c>
      <c r="AI284" s="6">
        <v>43.546369059818403</v>
      </c>
      <c r="AJ284" s="6">
        <v>7.6999999999999999E-2</v>
      </c>
      <c r="AK284" s="6">
        <v>2.1999999999999999E-2</v>
      </c>
      <c r="AL284" s="33" t="str">
        <f t="shared" si="25"/>
        <v>Discordant</v>
      </c>
      <c r="AM284" s="33" t="str">
        <f t="shared" si="26"/>
        <v>Discordant</v>
      </c>
      <c r="AN284" s="29">
        <f t="shared" si="27"/>
        <v>167.3</v>
      </c>
      <c r="AO284" s="29">
        <f t="shared" si="28"/>
        <v>1.95</v>
      </c>
      <c r="AP284" s="29">
        <f t="shared" si="29"/>
        <v>0.12</v>
      </c>
      <c r="AQ284" s="34">
        <f t="shared" si="30"/>
        <v>0.51282051282051289</v>
      </c>
    </row>
    <row r="285" spans="1:43" x14ac:dyDescent="0.75">
      <c r="A285" s="4" t="s">
        <v>312</v>
      </c>
      <c r="B285" s="22">
        <v>1129</v>
      </c>
      <c r="C285" s="22">
        <v>1.7</v>
      </c>
      <c r="D285" s="22">
        <v>0.11</v>
      </c>
      <c r="E285" s="22">
        <v>19900</v>
      </c>
      <c r="F285" s="20">
        <v>15.503875968992199</v>
      </c>
      <c r="G285" s="22">
        <v>0.56392149470495501</v>
      </c>
      <c r="H285" s="18">
        <v>6.5500000000000003E-2</v>
      </c>
      <c r="I285" s="15">
        <v>2.1169546221864498E-3</v>
      </c>
      <c r="J285" s="24">
        <v>0.62311000000000005</v>
      </c>
      <c r="K285" s="18">
        <v>0.59</v>
      </c>
      <c r="L285" s="15">
        <v>2.4974777276283999E-2</v>
      </c>
      <c r="M285" s="18">
        <v>6.4500000000000002E-2</v>
      </c>
      <c r="N285" s="16">
        <v>2.3460543983462902E-3</v>
      </c>
      <c r="O285" s="24">
        <v>0.27084999999999998</v>
      </c>
      <c r="P285" s="10">
        <v>403</v>
      </c>
      <c r="Q285" s="6">
        <v>14.386818451970401</v>
      </c>
      <c r="R285" s="6">
        <v>16.8791695960096</v>
      </c>
      <c r="S285" s="10">
        <v>470</v>
      </c>
      <c r="T285" s="6">
        <v>16.0570060633179</v>
      </c>
      <c r="U285" s="6">
        <v>18.175135082606499</v>
      </c>
      <c r="V285" s="10">
        <v>779</v>
      </c>
      <c r="W285" s="6">
        <v>197.69490537810901</v>
      </c>
      <c r="X285" s="6">
        <v>220.33600018126299</v>
      </c>
      <c r="Y285" s="6">
        <v>14.2553191489362</v>
      </c>
      <c r="Z285" s="6">
        <v>48.267008985879301</v>
      </c>
      <c r="AA285" s="7">
        <v>403</v>
      </c>
      <c r="AB285" s="7">
        <v>14.386818451970401</v>
      </c>
      <c r="AC285" s="7">
        <v>16.8791695960096</v>
      </c>
      <c r="AD285" s="13">
        <v>397</v>
      </c>
      <c r="AE285" s="6">
        <v>14.783218363061399</v>
      </c>
      <c r="AF285" s="13">
        <v>398</v>
      </c>
      <c r="AG285" s="6">
        <v>16.413118037637702</v>
      </c>
      <c r="AH285" s="13">
        <v>403</v>
      </c>
      <c r="AI285" s="6">
        <v>192.96001817075901</v>
      </c>
      <c r="AJ285" s="6">
        <v>1.35E-2</v>
      </c>
      <c r="AK285" s="6">
        <v>3.3999999999999998E-3</v>
      </c>
      <c r="AL285" s="33">
        <f t="shared" si="25"/>
        <v>403</v>
      </c>
      <c r="AM285" s="33">
        <f t="shared" si="26"/>
        <v>14.386818451970401</v>
      </c>
      <c r="AN285" s="29">
        <f t="shared" si="27"/>
        <v>1129</v>
      </c>
      <c r="AO285" s="29">
        <f t="shared" si="28"/>
        <v>1.7</v>
      </c>
      <c r="AP285" s="29">
        <f t="shared" si="29"/>
        <v>0.11</v>
      </c>
      <c r="AQ285" s="34">
        <f t="shared" si="30"/>
        <v>0.58823529411764708</v>
      </c>
    </row>
    <row r="286" spans="1:43" x14ac:dyDescent="0.75">
      <c r="A286" s="4" t="s">
        <v>313</v>
      </c>
      <c r="B286" s="22">
        <v>83.5</v>
      </c>
      <c r="C286" s="22">
        <v>1.421</v>
      </c>
      <c r="D286" s="22">
        <v>7.8E-2</v>
      </c>
      <c r="E286" s="22">
        <v>1540</v>
      </c>
      <c r="F286" s="20">
        <v>21.7864923747277</v>
      </c>
      <c r="G286" s="22">
        <v>1.0206203525717701</v>
      </c>
      <c r="H286" s="18">
        <v>0.1</v>
      </c>
      <c r="I286" s="15">
        <v>1.8513629236946098E-2</v>
      </c>
      <c r="J286" s="24">
        <v>-0.25966</v>
      </c>
      <c r="K286" s="18">
        <v>0.65</v>
      </c>
      <c r="L286" s="15">
        <v>7.6738272719680006E-2</v>
      </c>
      <c r="M286" s="18">
        <v>4.5900000000000003E-2</v>
      </c>
      <c r="N286" s="16">
        <v>2.1502531650017401E-3</v>
      </c>
      <c r="O286" s="24">
        <v>0.62189000000000005</v>
      </c>
      <c r="P286" s="10">
        <v>289</v>
      </c>
      <c r="Q286" s="6">
        <v>13.1282235495827</v>
      </c>
      <c r="R286" s="6">
        <v>14.602365287756401</v>
      </c>
      <c r="S286" s="10">
        <v>493</v>
      </c>
      <c r="T286" s="6">
        <v>44.405544664202303</v>
      </c>
      <c r="U286" s="6">
        <v>45.316373922391101</v>
      </c>
      <c r="V286" s="10">
        <v>1470</v>
      </c>
      <c r="W286" s="6">
        <v>233.528949125493</v>
      </c>
      <c r="X286" s="6">
        <v>233.80602392487799</v>
      </c>
      <c r="Y286" s="6">
        <v>41.379310344827601</v>
      </c>
      <c r="Z286" s="6">
        <v>80.340136054421805</v>
      </c>
      <c r="AA286" s="7" t="s">
        <v>35</v>
      </c>
      <c r="AB286" s="7" t="s">
        <v>35</v>
      </c>
      <c r="AC286" s="7" t="s">
        <v>35</v>
      </c>
      <c r="AD286" s="13">
        <v>271</v>
      </c>
      <c r="AE286" s="6">
        <v>12.185165307365301</v>
      </c>
      <c r="AF286" s="13">
        <v>273</v>
      </c>
      <c r="AG286" s="6">
        <v>16.730941304196399</v>
      </c>
      <c r="AH286" s="13">
        <v>289</v>
      </c>
      <c r="AI286" s="6">
        <v>165.68604974365499</v>
      </c>
      <c r="AJ286" s="6">
        <v>6.2E-2</v>
      </c>
      <c r="AK286" s="6">
        <v>1.7999999999999999E-2</v>
      </c>
      <c r="AL286" s="33" t="str">
        <f t="shared" si="25"/>
        <v>Discordant</v>
      </c>
      <c r="AM286" s="33" t="str">
        <f t="shared" si="26"/>
        <v>Discordant</v>
      </c>
      <c r="AN286" s="29">
        <f t="shared" si="27"/>
        <v>83.5</v>
      </c>
      <c r="AO286" s="29">
        <f t="shared" si="28"/>
        <v>1.421</v>
      </c>
      <c r="AP286" s="29">
        <f t="shared" si="29"/>
        <v>7.8E-2</v>
      </c>
      <c r="AQ286" s="34">
        <f t="shared" si="30"/>
        <v>0.70372976776917662</v>
      </c>
    </row>
    <row r="287" spans="1:43" x14ac:dyDescent="0.75">
      <c r="A287" s="4" t="s">
        <v>314</v>
      </c>
      <c r="B287" s="22">
        <v>59.9</v>
      </c>
      <c r="C287" s="22">
        <v>1.595</v>
      </c>
      <c r="D287" s="22">
        <v>8.3000000000000004E-2</v>
      </c>
      <c r="E287" s="22">
        <v>640</v>
      </c>
      <c r="F287" s="20">
        <v>57.142857142857103</v>
      </c>
      <c r="G287" s="22">
        <v>2.8914631417977299</v>
      </c>
      <c r="H287" s="18">
        <v>0.14799999999999999</v>
      </c>
      <c r="I287" s="15">
        <v>5.0514200958626299E-2</v>
      </c>
      <c r="J287" s="24">
        <v>-0.31711</v>
      </c>
      <c r="K287" s="18">
        <v>0.36399999999999999</v>
      </c>
      <c r="L287" s="15">
        <v>4.4024545426386799E-2</v>
      </c>
      <c r="M287" s="18">
        <v>1.7500000000000002E-2</v>
      </c>
      <c r="N287" s="16">
        <v>8.8551058717555595E-4</v>
      </c>
      <c r="O287" s="24">
        <v>0.51580000000000004</v>
      </c>
      <c r="P287" s="10">
        <v>112.1</v>
      </c>
      <c r="Q287" s="6">
        <v>5.6594953564159498</v>
      </c>
      <c r="R287" s="6">
        <v>6.1893824366017398</v>
      </c>
      <c r="S287" s="10">
        <v>307</v>
      </c>
      <c r="T287" s="6">
        <v>31.975670935622801</v>
      </c>
      <c r="U287" s="6">
        <v>32.556799781657197</v>
      </c>
      <c r="V287" s="10">
        <v>2140</v>
      </c>
      <c r="W287" s="6">
        <v>187.54383411982701</v>
      </c>
      <c r="X287" s="6">
        <v>187.556065795363</v>
      </c>
      <c r="Y287" s="6">
        <v>63.485342019543999</v>
      </c>
      <c r="Z287" s="6">
        <v>94.761682242990702</v>
      </c>
      <c r="AA287" s="7" t="s">
        <v>35</v>
      </c>
      <c r="AB287" s="7" t="s">
        <v>35</v>
      </c>
      <c r="AC287" s="7" t="s">
        <v>35</v>
      </c>
      <c r="AD287" s="13">
        <v>97.5</v>
      </c>
      <c r="AE287" s="6">
        <v>5.4084228467542799</v>
      </c>
      <c r="AF287" s="13">
        <v>98.1</v>
      </c>
      <c r="AG287" s="6">
        <v>10.453700387099101</v>
      </c>
      <c r="AH287" s="13">
        <v>112.1</v>
      </c>
      <c r="AI287" s="6">
        <v>61.850666013916701</v>
      </c>
      <c r="AJ287" s="6">
        <v>0.128</v>
      </c>
      <c r="AK287" s="6">
        <v>3.2000000000000001E-2</v>
      </c>
      <c r="AL287" s="33" t="str">
        <f t="shared" si="25"/>
        <v>Discordant</v>
      </c>
      <c r="AM287" s="33" t="str">
        <f t="shared" si="26"/>
        <v>Discordant</v>
      </c>
      <c r="AN287" s="29">
        <f t="shared" si="27"/>
        <v>59.9</v>
      </c>
      <c r="AO287" s="29">
        <f t="shared" si="28"/>
        <v>1.595</v>
      </c>
      <c r="AP287" s="29">
        <f t="shared" si="29"/>
        <v>8.3000000000000004E-2</v>
      </c>
      <c r="AQ287" s="34">
        <f t="shared" si="30"/>
        <v>0.62695924764890287</v>
      </c>
    </row>
    <row r="288" spans="1:43" x14ac:dyDescent="0.75">
      <c r="A288" s="4" t="s">
        <v>315</v>
      </c>
      <c r="B288" s="22">
        <v>225</v>
      </c>
      <c r="C288" s="22">
        <v>2.04</v>
      </c>
      <c r="D288" s="22">
        <v>0.11</v>
      </c>
      <c r="E288" s="22">
        <v>6840</v>
      </c>
      <c r="F288" s="20">
        <v>22.123893805309699</v>
      </c>
      <c r="G288" s="22">
        <v>0.88818504305936496</v>
      </c>
      <c r="H288" s="18">
        <v>0.184</v>
      </c>
      <c r="I288" s="15">
        <v>1.2351719662806401E-2</v>
      </c>
      <c r="J288" s="24">
        <v>-0.11196</v>
      </c>
      <c r="K288" s="18">
        <v>1.1479999999999999</v>
      </c>
      <c r="L288" s="15">
        <v>7.2596180340290403E-2</v>
      </c>
      <c r="M288" s="18">
        <v>4.5199999999999997E-2</v>
      </c>
      <c r="N288" s="16">
        <v>1.8145975703720001E-3</v>
      </c>
      <c r="O288" s="24">
        <v>0.64197000000000004</v>
      </c>
      <c r="P288" s="10">
        <v>285</v>
      </c>
      <c r="Q288" s="6">
        <v>11.2125019466997</v>
      </c>
      <c r="R288" s="6">
        <v>12.8613682483146</v>
      </c>
      <c r="S288" s="10">
        <v>769</v>
      </c>
      <c r="T288" s="6">
        <v>34.9305880419803</v>
      </c>
      <c r="U288" s="6">
        <v>37.021091947297798</v>
      </c>
      <c r="V288" s="10">
        <v>2650</v>
      </c>
      <c r="W288" s="6">
        <v>79.003809612472807</v>
      </c>
      <c r="X288" s="6">
        <v>79.269359610333893</v>
      </c>
      <c r="Y288" s="6">
        <v>62.938881664499398</v>
      </c>
      <c r="Z288" s="6">
        <v>89.245283018867894</v>
      </c>
      <c r="AA288" s="7" t="s">
        <v>35</v>
      </c>
      <c r="AB288" s="7" t="s">
        <v>35</v>
      </c>
      <c r="AC288" s="7" t="s">
        <v>35</v>
      </c>
      <c r="AD288" s="13">
        <v>238</v>
      </c>
      <c r="AE288" s="6">
        <v>10.7886607095017</v>
      </c>
      <c r="AF288" s="13">
        <v>242</v>
      </c>
      <c r="AG288" s="6">
        <v>20.358437586380099</v>
      </c>
      <c r="AH288" s="13">
        <v>285</v>
      </c>
      <c r="AI288" s="6">
        <v>30.5522328690367</v>
      </c>
      <c r="AJ288" s="6">
        <v>0.16800000000000001</v>
      </c>
      <c r="AK288" s="6">
        <v>1.6E-2</v>
      </c>
      <c r="AL288" s="33" t="str">
        <f t="shared" si="25"/>
        <v>Discordant</v>
      </c>
      <c r="AM288" s="33" t="str">
        <f t="shared" si="26"/>
        <v>Discordant</v>
      </c>
      <c r="AN288" s="29">
        <f t="shared" si="27"/>
        <v>225</v>
      </c>
      <c r="AO288" s="29">
        <f t="shared" si="28"/>
        <v>2.04</v>
      </c>
      <c r="AP288" s="29">
        <f t="shared" si="29"/>
        <v>0.11</v>
      </c>
      <c r="AQ288" s="34">
        <f t="shared" si="30"/>
        <v>0.49019607843137253</v>
      </c>
    </row>
    <row r="289" spans="1:43" x14ac:dyDescent="0.75">
      <c r="A289" s="4" t="s">
        <v>316</v>
      </c>
      <c r="B289" s="22">
        <v>192</v>
      </c>
      <c r="C289" s="22">
        <v>1.83</v>
      </c>
      <c r="D289" s="22">
        <v>0.19</v>
      </c>
      <c r="E289" s="22">
        <v>34600</v>
      </c>
      <c r="F289" s="20">
        <v>2.8409090909090899</v>
      </c>
      <c r="G289" s="22">
        <v>0.112824556121917</v>
      </c>
      <c r="H289" s="18">
        <v>0.1356</v>
      </c>
      <c r="I289" s="15">
        <v>3.4833349246485099E-3</v>
      </c>
      <c r="J289" s="24">
        <v>0.79962</v>
      </c>
      <c r="K289" s="18">
        <v>6.64</v>
      </c>
      <c r="L289" s="15">
        <v>0.25975961964862598</v>
      </c>
      <c r="M289" s="18">
        <v>0.35199999999999998</v>
      </c>
      <c r="N289" s="16">
        <v>1.397941380173E-2</v>
      </c>
      <c r="O289" s="24">
        <v>0.55603999999999998</v>
      </c>
      <c r="P289" s="10">
        <v>1942</v>
      </c>
      <c r="Q289" s="6">
        <v>65.685087934312605</v>
      </c>
      <c r="R289" s="6">
        <v>75.850381895474698</v>
      </c>
      <c r="S289" s="10">
        <v>2063</v>
      </c>
      <c r="T289" s="6">
        <v>34.4545840157407</v>
      </c>
      <c r="U289" s="6">
        <v>39.8105886748221</v>
      </c>
      <c r="V289" s="10">
        <v>2164</v>
      </c>
      <c r="W289" s="6">
        <v>45.034111946811002</v>
      </c>
      <c r="X289" s="6">
        <v>49.679087988110098</v>
      </c>
      <c r="Y289" s="6">
        <v>5.8652447891420296</v>
      </c>
      <c r="Z289" s="6">
        <v>10.2587800369686</v>
      </c>
      <c r="AA289" s="7">
        <v>2164</v>
      </c>
      <c r="AB289" s="7">
        <v>45.034111946811002</v>
      </c>
      <c r="AC289" s="7">
        <v>49.679087988110098</v>
      </c>
      <c r="AD289" s="13">
        <v>1902</v>
      </c>
      <c r="AE289" s="6">
        <v>72.294645562021998</v>
      </c>
      <c r="AF289" s="13">
        <v>1918</v>
      </c>
      <c r="AG289" s="6">
        <v>47.459523382538599</v>
      </c>
      <c r="AH289" s="13">
        <v>1914</v>
      </c>
      <c r="AI289" s="6">
        <v>37.674065865498299</v>
      </c>
      <c r="AJ289" s="6">
        <v>2.1499999999999998E-2</v>
      </c>
      <c r="AK289" s="6">
        <v>8.0000000000000002E-3</v>
      </c>
      <c r="AL289" s="33">
        <f t="shared" si="25"/>
        <v>2164</v>
      </c>
      <c r="AM289" s="33">
        <f t="shared" si="26"/>
        <v>45.034111946811002</v>
      </c>
      <c r="AN289" s="29">
        <f t="shared" si="27"/>
        <v>192</v>
      </c>
      <c r="AO289" s="29">
        <f t="shared" si="28"/>
        <v>1.83</v>
      </c>
      <c r="AP289" s="29">
        <f t="shared" si="29"/>
        <v>0.19</v>
      </c>
      <c r="AQ289" s="34">
        <f t="shared" si="30"/>
        <v>0.54644808743169393</v>
      </c>
    </row>
    <row r="290" spans="1:43" x14ac:dyDescent="0.75">
      <c r="A290" s="4" t="s">
        <v>317</v>
      </c>
      <c r="B290" s="22">
        <v>868</v>
      </c>
      <c r="C290" s="22">
        <v>1.9390000000000001</v>
      </c>
      <c r="D290" s="22">
        <v>8.1000000000000003E-2</v>
      </c>
      <c r="E290" s="22">
        <v>9040</v>
      </c>
      <c r="F290" s="20">
        <v>19.417475728155299</v>
      </c>
      <c r="G290" s="22">
        <v>0.703934639671292</v>
      </c>
      <c r="H290" s="18">
        <v>5.2299999999999999E-2</v>
      </c>
      <c r="I290" s="15">
        <v>2.3503644504344399E-3</v>
      </c>
      <c r="J290" s="24">
        <v>0.53417999999999999</v>
      </c>
      <c r="K290" s="18">
        <v>0.37</v>
      </c>
      <c r="L290" s="15">
        <v>1.48800033602146E-2</v>
      </c>
      <c r="M290" s="18">
        <v>5.1499999999999997E-2</v>
      </c>
      <c r="N290" s="16">
        <v>1.86701064806818E-3</v>
      </c>
      <c r="O290" s="24">
        <v>0.69030999999999998</v>
      </c>
      <c r="P290" s="10">
        <v>323</v>
      </c>
      <c r="Q290" s="6">
        <v>11.580777036503701</v>
      </c>
      <c r="R290" s="6">
        <v>13.602565959203799</v>
      </c>
      <c r="S290" s="10">
        <v>319.2</v>
      </c>
      <c r="T290" s="6">
        <v>11.121673928826</v>
      </c>
      <c r="U290" s="6">
        <v>12.731895491602501</v>
      </c>
      <c r="V290" s="10">
        <v>288</v>
      </c>
      <c r="W290" s="6">
        <v>96.220918898918498</v>
      </c>
      <c r="X290" s="6">
        <v>99.170531337969805</v>
      </c>
      <c r="Y290" s="6">
        <v>-1.19047619047619</v>
      </c>
      <c r="Z290" s="6">
        <v>-12.1527777777778</v>
      </c>
      <c r="AA290" s="7">
        <v>323</v>
      </c>
      <c r="AB290" s="7">
        <v>11.580777036503701</v>
      </c>
      <c r="AC290" s="7">
        <v>13.602565959203799</v>
      </c>
      <c r="AD290" s="13">
        <v>323</v>
      </c>
      <c r="AE290" s="6">
        <v>11.580777036503701</v>
      </c>
      <c r="AF290" s="13">
        <v>315</v>
      </c>
      <c r="AG290" s="6">
        <v>11.376331173938601</v>
      </c>
      <c r="AH290" s="13">
        <v>252</v>
      </c>
      <c r="AI290" s="6">
        <v>90.631480368314897</v>
      </c>
      <c r="AJ290" s="6">
        <v>1.6999999999999999E-3</v>
      </c>
      <c r="AK290" s="6">
        <v>1.1999999999999999E-3</v>
      </c>
      <c r="AL290" s="33">
        <f t="shared" si="25"/>
        <v>323</v>
      </c>
      <c r="AM290" s="33">
        <f t="shared" si="26"/>
        <v>11.580777036503701</v>
      </c>
      <c r="AN290" s="29">
        <f t="shared" si="27"/>
        <v>868</v>
      </c>
      <c r="AO290" s="29">
        <f t="shared" si="28"/>
        <v>1.9390000000000001</v>
      </c>
      <c r="AP290" s="29">
        <f t="shared" si="29"/>
        <v>8.1000000000000003E-2</v>
      </c>
      <c r="AQ290" s="34">
        <f t="shared" si="30"/>
        <v>0.51572975760701389</v>
      </c>
    </row>
    <row r="291" spans="1:43" x14ac:dyDescent="0.75">
      <c r="A291" s="4" t="s">
        <v>318</v>
      </c>
      <c r="B291" s="22">
        <v>182</v>
      </c>
      <c r="C291" s="22">
        <v>1.32</v>
      </c>
      <c r="D291" s="22">
        <v>6.5000000000000002E-2</v>
      </c>
      <c r="E291" s="22">
        <v>744</v>
      </c>
      <c r="F291" s="20">
        <v>43.1034482758621</v>
      </c>
      <c r="G291" s="22">
        <v>1.83099833145258</v>
      </c>
      <c r="H291" s="18">
        <v>4.6600000000000003E-2</v>
      </c>
      <c r="I291" s="15">
        <v>1.37143207148572E-2</v>
      </c>
      <c r="J291" s="24">
        <v>0.20930000000000001</v>
      </c>
      <c r="K291" s="18">
        <v>0.14799999999999999</v>
      </c>
      <c r="L291" s="15">
        <v>9.4799472572372201E-3</v>
      </c>
      <c r="M291" s="18">
        <v>2.3199999999999998E-2</v>
      </c>
      <c r="N291" s="16">
        <v>9.8551654192103504E-4</v>
      </c>
      <c r="O291" s="24">
        <v>0.33933999999999997</v>
      </c>
      <c r="P291" s="10">
        <v>148</v>
      </c>
      <c r="Q291" s="6">
        <v>6.3186244512401197</v>
      </c>
      <c r="R291" s="6">
        <v>7.1300148253300604</v>
      </c>
      <c r="S291" s="10">
        <v>140</v>
      </c>
      <c r="T291" s="6">
        <v>8.6430965372741593</v>
      </c>
      <c r="U291" s="6">
        <v>9.1353872408935501</v>
      </c>
      <c r="V291" s="10">
        <v>20</v>
      </c>
      <c r="W291" s="6">
        <v>399.61624779674997</v>
      </c>
      <c r="X291" s="6">
        <v>399.89781929845202</v>
      </c>
      <c r="Y291" s="6">
        <v>-5.7142857142857197</v>
      </c>
      <c r="Z291" s="6">
        <v>-640</v>
      </c>
      <c r="AA291" s="7" t="s">
        <v>35</v>
      </c>
      <c r="AB291" s="7" t="s">
        <v>35</v>
      </c>
      <c r="AC291" s="7" t="s">
        <v>35</v>
      </c>
      <c r="AD291" s="13">
        <v>148.5</v>
      </c>
      <c r="AE291" s="6">
        <v>6.4578808409422903</v>
      </c>
      <c r="AF291" s="13">
        <v>147.6</v>
      </c>
      <c r="AG291" s="6">
        <v>6.7426736353349197</v>
      </c>
      <c r="AH291" s="13">
        <v>132</v>
      </c>
      <c r="AI291" s="6">
        <v>384.35504094932003</v>
      </c>
      <c r="AJ291" s="6">
        <v>-2.7000000000000001E-3</v>
      </c>
      <c r="AK291" s="6">
        <v>5.3E-3</v>
      </c>
      <c r="AL291" s="33" t="str">
        <f t="shared" si="25"/>
        <v>Discordant</v>
      </c>
      <c r="AM291" s="33" t="str">
        <f t="shared" si="26"/>
        <v>Discordant</v>
      </c>
      <c r="AN291" s="29">
        <f t="shared" si="27"/>
        <v>182</v>
      </c>
      <c r="AO291" s="29">
        <f t="shared" si="28"/>
        <v>1.32</v>
      </c>
      <c r="AP291" s="29">
        <f t="shared" si="29"/>
        <v>6.5000000000000002E-2</v>
      </c>
      <c r="AQ291" s="34">
        <f t="shared" si="30"/>
        <v>0.75757575757575757</v>
      </c>
    </row>
    <row r="292" spans="1:43" x14ac:dyDescent="0.75">
      <c r="A292" s="4" t="s">
        <v>319</v>
      </c>
      <c r="B292" s="22">
        <v>472</v>
      </c>
      <c r="C292" s="22">
        <v>1.5109999999999999</v>
      </c>
      <c r="D292" s="22">
        <v>8.5999999999999993E-2</v>
      </c>
      <c r="E292" s="22">
        <v>5690</v>
      </c>
      <c r="F292" s="20">
        <v>25.7731958762887</v>
      </c>
      <c r="G292" s="22">
        <v>1.25075983651097</v>
      </c>
      <c r="H292" s="18">
        <v>8.4000000000000005E-2</v>
      </c>
      <c r="I292" s="15">
        <v>9.3749892962947407E-3</v>
      </c>
      <c r="J292" s="24">
        <v>0.15458</v>
      </c>
      <c r="K292" s="18">
        <v>0.44400000000000001</v>
      </c>
      <c r="L292" s="15">
        <v>4.5488367743852898E-2</v>
      </c>
      <c r="M292" s="18">
        <v>3.8800000000000001E-2</v>
      </c>
      <c r="N292" s="16">
        <v>1.8829438882770699E-3</v>
      </c>
      <c r="O292" s="24">
        <v>-3.6532000000000001E-3</v>
      </c>
      <c r="P292" s="10">
        <v>245</v>
      </c>
      <c r="Q292" s="6">
        <v>11.431745346173701</v>
      </c>
      <c r="R292" s="6">
        <v>12.6607972478064</v>
      </c>
      <c r="S292" s="10">
        <v>366</v>
      </c>
      <c r="T292" s="6">
        <v>30.144226001718199</v>
      </c>
      <c r="U292" s="6">
        <v>30.959012872395</v>
      </c>
      <c r="V292" s="10">
        <v>1210</v>
      </c>
      <c r="W292" s="6">
        <v>187.266345954256</v>
      </c>
      <c r="X292" s="6">
        <v>187.62407510646901</v>
      </c>
      <c r="Y292" s="6">
        <v>33.0601092896175</v>
      </c>
      <c r="Z292" s="6">
        <v>79.752066115702505</v>
      </c>
      <c r="AA292" s="7" t="s">
        <v>35</v>
      </c>
      <c r="AB292" s="7" t="s">
        <v>35</v>
      </c>
      <c r="AC292" s="7" t="s">
        <v>35</v>
      </c>
      <c r="AD292" s="13">
        <v>234</v>
      </c>
      <c r="AE292" s="6">
        <v>12.4320875825328</v>
      </c>
      <c r="AF292" s="13">
        <v>235</v>
      </c>
      <c r="AG292" s="6">
        <v>15.073266442369601</v>
      </c>
      <c r="AH292" s="13">
        <v>245</v>
      </c>
      <c r="AI292" s="6">
        <v>61.508611812159998</v>
      </c>
      <c r="AJ292" s="6">
        <v>4.2000000000000003E-2</v>
      </c>
      <c r="AK292" s="6">
        <v>1.7000000000000001E-2</v>
      </c>
      <c r="AL292" s="33" t="str">
        <f t="shared" si="25"/>
        <v>Discordant</v>
      </c>
      <c r="AM292" s="33" t="str">
        <f t="shared" si="26"/>
        <v>Discordant</v>
      </c>
      <c r="AN292" s="29">
        <f t="shared" si="27"/>
        <v>472</v>
      </c>
      <c r="AO292" s="29">
        <f t="shared" si="28"/>
        <v>1.5109999999999999</v>
      </c>
      <c r="AP292" s="29">
        <f t="shared" si="29"/>
        <v>8.5999999999999993E-2</v>
      </c>
      <c r="AQ292" s="34">
        <f t="shared" si="30"/>
        <v>0.66181336863004636</v>
      </c>
    </row>
    <row r="293" spans="1:43" x14ac:dyDescent="0.75">
      <c r="A293" s="4" t="s">
        <v>320</v>
      </c>
      <c r="B293" s="22">
        <v>825</v>
      </c>
      <c r="C293" s="22">
        <v>3.54</v>
      </c>
      <c r="D293" s="22">
        <v>0.21</v>
      </c>
      <c r="E293" s="22">
        <v>11680</v>
      </c>
      <c r="F293" s="20">
        <v>16.528925619834698</v>
      </c>
      <c r="G293" s="22">
        <v>0.61702643154161496</v>
      </c>
      <c r="H293" s="18">
        <v>6.0299999999999999E-2</v>
      </c>
      <c r="I293" s="15">
        <v>2.3210332828298499E-3</v>
      </c>
      <c r="J293" s="24">
        <v>0.57118999999999998</v>
      </c>
      <c r="K293" s="18">
        <v>0.501</v>
      </c>
      <c r="L293" s="15">
        <v>2.0696092022408401E-2</v>
      </c>
      <c r="M293" s="18">
        <v>6.0499999999999998E-2</v>
      </c>
      <c r="N293" s="16">
        <v>2.2584709960502001E-3</v>
      </c>
      <c r="O293" s="24">
        <v>0.63070999999999999</v>
      </c>
      <c r="P293" s="10">
        <v>378</v>
      </c>
      <c r="Q293" s="6">
        <v>13.497865078879199</v>
      </c>
      <c r="R293" s="6">
        <v>15.8515245000389</v>
      </c>
      <c r="S293" s="10">
        <v>412</v>
      </c>
      <c r="T293" s="6">
        <v>13.9433548618663</v>
      </c>
      <c r="U293" s="6">
        <v>15.908605350560901</v>
      </c>
      <c r="V293" s="10">
        <v>606</v>
      </c>
      <c r="W293" s="6">
        <v>155.991886873119</v>
      </c>
      <c r="X293" s="6">
        <v>163.91279415092399</v>
      </c>
      <c r="Y293" s="6">
        <v>8.2524271844660095</v>
      </c>
      <c r="Z293" s="6">
        <v>37.6237623762376</v>
      </c>
      <c r="AA293" s="7">
        <v>378</v>
      </c>
      <c r="AB293" s="7">
        <v>13.497865078879199</v>
      </c>
      <c r="AC293" s="7">
        <v>15.8515245000389</v>
      </c>
      <c r="AD293" s="13">
        <v>376</v>
      </c>
      <c r="AE293" s="6">
        <v>13.892780919874401</v>
      </c>
      <c r="AF293" s="13">
        <v>375</v>
      </c>
      <c r="AG293" s="6">
        <v>14.622350864478999</v>
      </c>
      <c r="AH293" s="13">
        <v>373</v>
      </c>
      <c r="AI293" s="6">
        <v>151.29304600752801</v>
      </c>
      <c r="AJ293" s="6">
        <v>8.0000000000000002E-3</v>
      </c>
      <c r="AK293" s="6">
        <v>2.5000000000000001E-3</v>
      </c>
      <c r="AL293" s="33">
        <f t="shared" si="25"/>
        <v>378</v>
      </c>
      <c r="AM293" s="33">
        <f t="shared" si="26"/>
        <v>13.497865078879199</v>
      </c>
      <c r="AN293" s="29">
        <f t="shared" si="27"/>
        <v>825</v>
      </c>
      <c r="AO293" s="29">
        <f t="shared" si="28"/>
        <v>3.54</v>
      </c>
      <c r="AP293" s="29">
        <f t="shared" si="29"/>
        <v>0.21</v>
      </c>
      <c r="AQ293" s="34">
        <f t="shared" si="30"/>
        <v>0.2824858757062147</v>
      </c>
    </row>
    <row r="294" spans="1:43" x14ac:dyDescent="0.75">
      <c r="A294" s="4" t="s">
        <v>321</v>
      </c>
      <c r="B294" s="22">
        <v>481</v>
      </c>
      <c r="C294" s="22">
        <v>2.74</v>
      </c>
      <c r="D294" s="22">
        <v>0.22</v>
      </c>
      <c r="E294" s="22">
        <v>5160</v>
      </c>
      <c r="F294" s="20">
        <v>18.348623853210999</v>
      </c>
      <c r="G294" s="22">
        <v>0.69005480831167498</v>
      </c>
      <c r="H294" s="18">
        <v>5.3199999999999997E-2</v>
      </c>
      <c r="I294" s="15">
        <v>3.66251019078128E-3</v>
      </c>
      <c r="J294" s="24">
        <v>0.61551</v>
      </c>
      <c r="K294" s="18">
        <v>0.39700000000000002</v>
      </c>
      <c r="L294" s="15">
        <v>1.6314993870669901E-2</v>
      </c>
      <c r="M294" s="18">
        <v>5.45E-2</v>
      </c>
      <c r="N294" s="16">
        <v>2.04963529438775E-3</v>
      </c>
      <c r="O294" s="24">
        <v>0.44723000000000002</v>
      </c>
      <c r="P294" s="10">
        <v>342</v>
      </c>
      <c r="Q294" s="6">
        <v>12.752995542764101</v>
      </c>
      <c r="R294" s="6">
        <v>14.8099624398965</v>
      </c>
      <c r="S294" s="10">
        <v>339</v>
      </c>
      <c r="T294" s="6">
        <v>11.8023823060906</v>
      </c>
      <c r="U294" s="6">
        <v>13.484184927970199</v>
      </c>
      <c r="V294" s="10">
        <v>322</v>
      </c>
      <c r="W294" s="6">
        <v>153.58687119506899</v>
      </c>
      <c r="X294" s="6">
        <v>155.64381882570601</v>
      </c>
      <c r="Y294" s="6">
        <v>-0.88495575221239198</v>
      </c>
      <c r="Z294" s="6">
        <v>-6.2111801242235902</v>
      </c>
      <c r="AA294" s="7">
        <v>342</v>
      </c>
      <c r="AB294" s="7">
        <v>12.752995542764101</v>
      </c>
      <c r="AC294" s="7">
        <v>14.8099624398965</v>
      </c>
      <c r="AD294" s="13">
        <v>342</v>
      </c>
      <c r="AE294" s="6">
        <v>12.752995542764101</v>
      </c>
      <c r="AF294" s="13">
        <v>336</v>
      </c>
      <c r="AG294" s="6">
        <v>13.232695420779599</v>
      </c>
      <c r="AH294" s="13">
        <v>310</v>
      </c>
      <c r="AI294" s="6">
        <v>143.81934154866201</v>
      </c>
      <c r="AJ294" s="6">
        <v>1.1000000000000001E-3</v>
      </c>
      <c r="AK294" s="6">
        <v>2.8E-3</v>
      </c>
      <c r="AL294" s="33">
        <f t="shared" si="25"/>
        <v>342</v>
      </c>
      <c r="AM294" s="33">
        <f t="shared" si="26"/>
        <v>12.752995542764101</v>
      </c>
      <c r="AN294" s="29">
        <f t="shared" si="27"/>
        <v>481</v>
      </c>
      <c r="AO294" s="29">
        <f t="shared" si="28"/>
        <v>2.74</v>
      </c>
      <c r="AP294" s="29">
        <f t="shared" si="29"/>
        <v>0.22</v>
      </c>
      <c r="AQ294" s="34">
        <f t="shared" si="30"/>
        <v>0.36496350364963503</v>
      </c>
    </row>
    <row r="295" spans="1:43" x14ac:dyDescent="0.75">
      <c r="A295" s="4" t="s">
        <v>322</v>
      </c>
      <c r="B295" s="22">
        <v>296</v>
      </c>
      <c r="C295" s="22">
        <v>1.2310000000000001</v>
      </c>
      <c r="D295" s="22">
        <v>4.7E-2</v>
      </c>
      <c r="E295" s="22">
        <v>3740</v>
      </c>
      <c r="F295" s="20">
        <v>27.6243093922652</v>
      </c>
      <c r="G295" s="22">
        <v>1.2543414260378201</v>
      </c>
      <c r="H295" s="18">
        <v>8.8999999999999996E-2</v>
      </c>
      <c r="I295" s="15">
        <v>1.03607265035629E-2</v>
      </c>
      <c r="J295" s="24">
        <v>0.46066000000000001</v>
      </c>
      <c r="K295" s="18">
        <v>0.433</v>
      </c>
      <c r="L295" s="15">
        <v>3.2459683069925298E-2</v>
      </c>
      <c r="M295" s="18">
        <v>3.6200000000000003E-2</v>
      </c>
      <c r="N295" s="16">
        <v>1.6437391783370001E-3</v>
      </c>
      <c r="O295" s="24">
        <v>-8.0310999999999994E-2</v>
      </c>
      <c r="P295" s="10">
        <v>229</v>
      </c>
      <c r="Q295" s="6">
        <v>10.195318094011601</v>
      </c>
      <c r="R295" s="6">
        <v>11.395152066897101</v>
      </c>
      <c r="S295" s="10">
        <v>362</v>
      </c>
      <c r="T295" s="6">
        <v>22.836599552119502</v>
      </c>
      <c r="U295" s="6">
        <v>23.866080487302298</v>
      </c>
      <c r="V295" s="10">
        <v>1270</v>
      </c>
      <c r="W295" s="6">
        <v>166.535479477683</v>
      </c>
      <c r="X295" s="6">
        <v>166.78564121579001</v>
      </c>
      <c r="Y295" s="6">
        <v>36.740331491712702</v>
      </c>
      <c r="Z295" s="6">
        <v>81.968503937007895</v>
      </c>
      <c r="AA295" s="7" t="s">
        <v>35</v>
      </c>
      <c r="AB295" s="7" t="s">
        <v>35</v>
      </c>
      <c r="AC295" s="7" t="s">
        <v>35</v>
      </c>
      <c r="AD295" s="13">
        <v>219</v>
      </c>
      <c r="AE295" s="6">
        <v>11.1728470426333</v>
      </c>
      <c r="AF295" s="13">
        <v>220</v>
      </c>
      <c r="AG295" s="6">
        <v>14.1151790319452</v>
      </c>
      <c r="AH295" s="13">
        <v>229</v>
      </c>
      <c r="AI295" s="6">
        <v>66.967177966984494</v>
      </c>
      <c r="AJ295" s="6">
        <v>4.9000000000000002E-2</v>
      </c>
      <c r="AK295" s="6">
        <v>1.4999999999999999E-2</v>
      </c>
      <c r="AL295" s="33" t="str">
        <f t="shared" si="25"/>
        <v>Discordant</v>
      </c>
      <c r="AM295" s="33" t="str">
        <f t="shared" si="26"/>
        <v>Discordant</v>
      </c>
      <c r="AN295" s="29">
        <f t="shared" si="27"/>
        <v>296</v>
      </c>
      <c r="AO295" s="29">
        <f t="shared" si="28"/>
        <v>1.2310000000000001</v>
      </c>
      <c r="AP295" s="29">
        <f t="shared" si="29"/>
        <v>4.7E-2</v>
      </c>
      <c r="AQ295" s="34">
        <f t="shared" si="30"/>
        <v>0.81234768480909825</v>
      </c>
    </row>
    <row r="296" spans="1:43" x14ac:dyDescent="0.75">
      <c r="A296" s="4" t="s">
        <v>323</v>
      </c>
      <c r="B296" s="22">
        <v>410</v>
      </c>
      <c r="C296" s="22">
        <v>3.09</v>
      </c>
      <c r="D296" s="22">
        <v>0.22</v>
      </c>
      <c r="E296" s="22">
        <v>10430</v>
      </c>
      <c r="F296" s="20">
        <v>11.6414435389988</v>
      </c>
      <c r="G296" s="22">
        <v>0.61045003912653195</v>
      </c>
      <c r="H296" s="18">
        <v>7.7799999999999994E-2</v>
      </c>
      <c r="I296" s="15">
        <v>3.0226281773539101E-3</v>
      </c>
      <c r="J296" s="24">
        <v>0.65268999999999999</v>
      </c>
      <c r="K296" s="18">
        <v>0.91700000000000004</v>
      </c>
      <c r="L296" s="15">
        <v>4.7800219926272099E-2</v>
      </c>
      <c r="M296" s="18">
        <v>8.5900000000000004E-2</v>
      </c>
      <c r="N296" s="16">
        <v>4.5043948532072497E-3</v>
      </c>
      <c r="O296" s="24">
        <v>0.96569000000000005</v>
      </c>
      <c r="P296" s="10">
        <v>531</v>
      </c>
      <c r="Q296" s="6">
        <v>26.8398261951385</v>
      </c>
      <c r="R296" s="6">
        <v>29.209505166563801</v>
      </c>
      <c r="S296" s="10">
        <v>658</v>
      </c>
      <c r="T296" s="6">
        <v>25.444999859789601</v>
      </c>
      <c r="U296" s="6">
        <v>27.7117954287475</v>
      </c>
      <c r="V296" s="10">
        <v>1137</v>
      </c>
      <c r="W296" s="6">
        <v>398.28062095798401</v>
      </c>
      <c r="X296" s="6">
        <v>416.35454760649998</v>
      </c>
      <c r="Y296" s="6">
        <v>19.300911854103301</v>
      </c>
      <c r="Z296" s="6">
        <v>53.298153034300803</v>
      </c>
      <c r="AA296" s="7">
        <v>531</v>
      </c>
      <c r="AB296" s="7">
        <v>26.8398261951385</v>
      </c>
      <c r="AC296" s="7">
        <v>29.209505166563801</v>
      </c>
      <c r="AD296" s="13">
        <v>519</v>
      </c>
      <c r="AE296" s="6">
        <v>26.8398261951385</v>
      </c>
      <c r="AF296" s="13">
        <v>521</v>
      </c>
      <c r="AG296" s="6">
        <v>28.277765432662701</v>
      </c>
      <c r="AH296" s="13">
        <v>531</v>
      </c>
      <c r="AI296" s="6">
        <v>398.20943865091601</v>
      </c>
      <c r="AJ296" s="6">
        <v>2.4799999999999999E-2</v>
      </c>
      <c r="AK296" s="6">
        <v>2.8E-3</v>
      </c>
      <c r="AL296" s="33">
        <f t="shared" si="25"/>
        <v>531</v>
      </c>
      <c r="AM296" s="33">
        <f t="shared" si="26"/>
        <v>26.8398261951385</v>
      </c>
      <c r="AN296" s="29">
        <f t="shared" si="27"/>
        <v>410</v>
      </c>
      <c r="AO296" s="29">
        <f t="shared" si="28"/>
        <v>3.09</v>
      </c>
      <c r="AP296" s="29">
        <f t="shared" si="29"/>
        <v>0.22</v>
      </c>
      <c r="AQ296" s="34">
        <f t="shared" si="30"/>
        <v>0.3236245954692557</v>
      </c>
    </row>
    <row r="297" spans="1:43" x14ac:dyDescent="0.75">
      <c r="A297" s="4" t="s">
        <v>324</v>
      </c>
      <c r="B297" s="22">
        <v>106.6</v>
      </c>
      <c r="C297" s="22">
        <v>1.76</v>
      </c>
      <c r="D297" s="22">
        <v>0.1</v>
      </c>
      <c r="E297" s="22">
        <v>4730</v>
      </c>
      <c r="F297" s="20">
        <v>23.094688221708999</v>
      </c>
      <c r="G297" s="22">
        <v>1.1769378149646399</v>
      </c>
      <c r="H297" s="18">
        <v>0.253</v>
      </c>
      <c r="I297" s="15">
        <v>2.43531413236086E-2</v>
      </c>
      <c r="J297" s="24">
        <v>-1.3537E-2</v>
      </c>
      <c r="K297" s="18">
        <v>1.52</v>
      </c>
      <c r="L297" s="15">
        <v>0.13323002664564801</v>
      </c>
      <c r="M297" s="18">
        <v>4.3299999999999998E-2</v>
      </c>
      <c r="N297" s="16">
        <v>2.2066289398990401E-3</v>
      </c>
      <c r="O297" s="24">
        <v>0.62434999999999996</v>
      </c>
      <c r="P297" s="10">
        <v>273</v>
      </c>
      <c r="Q297" s="6">
        <v>13.8703584411475</v>
      </c>
      <c r="R297" s="6">
        <v>15.131001964151199</v>
      </c>
      <c r="S297" s="10">
        <v>916</v>
      </c>
      <c r="T297" s="6">
        <v>53.354440162431601</v>
      </c>
      <c r="U297" s="6">
        <v>55.1206118840798</v>
      </c>
      <c r="V297" s="10">
        <v>3130</v>
      </c>
      <c r="W297" s="6">
        <v>114.672237416077</v>
      </c>
      <c r="X297" s="6">
        <v>114.798354447891</v>
      </c>
      <c r="Y297" s="6">
        <v>70.196506550218302</v>
      </c>
      <c r="Z297" s="6">
        <v>91.277955271565503</v>
      </c>
      <c r="AA297" s="7" t="s">
        <v>35</v>
      </c>
      <c r="AB297" s="7" t="s">
        <v>35</v>
      </c>
      <c r="AC297" s="7" t="s">
        <v>35</v>
      </c>
      <c r="AD297" s="13">
        <v>204</v>
      </c>
      <c r="AE297" s="6">
        <v>12.8658790327716</v>
      </c>
      <c r="AF297" s="13">
        <v>210</v>
      </c>
      <c r="AG297" s="6">
        <v>23.8179194105299</v>
      </c>
      <c r="AH297" s="13">
        <v>273</v>
      </c>
      <c r="AI297" s="6">
        <v>34.6291067457568</v>
      </c>
      <c r="AJ297" s="6">
        <v>0.25700000000000001</v>
      </c>
      <c r="AK297" s="6">
        <v>3.5999999999999997E-2</v>
      </c>
      <c r="AL297" s="33" t="str">
        <f t="shared" si="25"/>
        <v>Discordant</v>
      </c>
      <c r="AM297" s="33" t="str">
        <f t="shared" si="26"/>
        <v>Discordant</v>
      </c>
      <c r="AN297" s="29">
        <f t="shared" si="27"/>
        <v>106.6</v>
      </c>
      <c r="AO297" s="29">
        <f t="shared" si="28"/>
        <v>1.76</v>
      </c>
      <c r="AP297" s="29">
        <f t="shared" si="29"/>
        <v>0.1</v>
      </c>
      <c r="AQ297" s="34">
        <f t="shared" si="30"/>
        <v>0.56818181818181823</v>
      </c>
    </row>
    <row r="298" spans="1:43" x14ac:dyDescent="0.75">
      <c r="A298" s="4" t="s">
        <v>325</v>
      </c>
      <c r="B298" s="22">
        <v>124</v>
      </c>
      <c r="C298" s="22">
        <v>2.4900000000000002</v>
      </c>
      <c r="D298" s="22">
        <v>0.13</v>
      </c>
      <c r="E298" s="22">
        <v>1890</v>
      </c>
      <c r="F298" s="20">
        <v>17.761989342806402</v>
      </c>
      <c r="G298" s="22">
        <v>0.79663536817765301</v>
      </c>
      <c r="H298" s="18">
        <v>7.6999999999999999E-2</v>
      </c>
      <c r="I298" s="15">
        <v>1.4967005008334099E-2</v>
      </c>
      <c r="J298" s="24">
        <v>-0.68650999999999995</v>
      </c>
      <c r="K298" s="18">
        <v>0.62</v>
      </c>
      <c r="L298" s="15">
        <v>0.112053960215603</v>
      </c>
      <c r="M298" s="18">
        <v>5.6300000000000003E-2</v>
      </c>
      <c r="N298" s="16">
        <v>2.5250871601590302E-3</v>
      </c>
      <c r="O298" s="24">
        <v>0.90083999999999997</v>
      </c>
      <c r="P298" s="10">
        <v>353</v>
      </c>
      <c r="Q298" s="6">
        <v>15.1614702898597</v>
      </c>
      <c r="R298" s="6">
        <v>17.034293516157099</v>
      </c>
      <c r="S298" s="10">
        <v>461</v>
      </c>
      <c r="T298" s="6">
        <v>56.624115262385601</v>
      </c>
      <c r="U298" s="6">
        <v>57.301148526234797</v>
      </c>
      <c r="V298" s="10">
        <v>950</v>
      </c>
      <c r="W298" s="6">
        <v>555.84198841425098</v>
      </c>
      <c r="X298" s="6">
        <v>557.33486456998105</v>
      </c>
      <c r="Y298" s="6">
        <v>23.427331887201699</v>
      </c>
      <c r="Z298" s="6">
        <v>62.842105263157897</v>
      </c>
      <c r="AA298" s="7" t="s">
        <v>35</v>
      </c>
      <c r="AB298" s="7" t="s">
        <v>35</v>
      </c>
      <c r="AC298" s="7" t="s">
        <v>35</v>
      </c>
      <c r="AD298" s="13">
        <v>343</v>
      </c>
      <c r="AE298" s="6">
        <v>13.8096046775532</v>
      </c>
      <c r="AF298" s="13">
        <v>344</v>
      </c>
      <c r="AG298" s="6">
        <v>16.747490237284101</v>
      </c>
      <c r="AH298" s="13">
        <v>357</v>
      </c>
      <c r="AI298" s="6">
        <v>505.30410752764402</v>
      </c>
      <c r="AJ298" s="6">
        <v>0.03</v>
      </c>
      <c r="AK298" s="6">
        <v>2.1999999999999999E-2</v>
      </c>
      <c r="AL298" s="33" t="str">
        <f t="shared" si="25"/>
        <v>Discordant</v>
      </c>
      <c r="AM298" s="33" t="str">
        <f t="shared" si="26"/>
        <v>Discordant</v>
      </c>
      <c r="AN298" s="29">
        <f t="shared" si="27"/>
        <v>124</v>
      </c>
      <c r="AO298" s="29">
        <f t="shared" si="28"/>
        <v>2.4900000000000002</v>
      </c>
      <c r="AP298" s="29">
        <f t="shared" si="29"/>
        <v>0.13</v>
      </c>
      <c r="AQ298" s="34">
        <f t="shared" si="30"/>
        <v>0.40160642570281119</v>
      </c>
    </row>
    <row r="299" spans="1:43" x14ac:dyDescent="0.75">
      <c r="A299" s="4" t="s">
        <v>326</v>
      </c>
      <c r="B299" s="22">
        <v>417</v>
      </c>
      <c r="C299" s="22">
        <v>1.0760000000000001</v>
      </c>
      <c r="D299" s="22">
        <v>5.5E-2</v>
      </c>
      <c r="E299" s="22">
        <v>12530</v>
      </c>
      <c r="F299" s="20">
        <v>8.3822296730930397</v>
      </c>
      <c r="G299" s="22">
        <v>0.32923416263097099</v>
      </c>
      <c r="H299" s="18">
        <v>6.6799999999999998E-2</v>
      </c>
      <c r="I299" s="15">
        <v>2.3561729831952901E-3</v>
      </c>
      <c r="J299" s="24">
        <v>0.58574000000000004</v>
      </c>
      <c r="K299" s="18">
        <v>1.0940000000000001</v>
      </c>
      <c r="L299" s="15">
        <v>4.4774279447021503E-2</v>
      </c>
      <c r="M299" s="18">
        <v>0.1193</v>
      </c>
      <c r="N299" s="16">
        <v>4.6858219273036702E-3</v>
      </c>
      <c r="O299" s="24">
        <v>0.77624000000000004</v>
      </c>
      <c r="P299" s="10">
        <v>726</v>
      </c>
      <c r="Q299" s="6">
        <v>27.188627456597601</v>
      </c>
      <c r="R299" s="6">
        <v>31.310475372272201</v>
      </c>
      <c r="S299" s="10">
        <v>750</v>
      </c>
      <c r="T299" s="6">
        <v>21.894782662411199</v>
      </c>
      <c r="U299" s="6">
        <v>24.9622716090574</v>
      </c>
      <c r="V299" s="10">
        <v>824</v>
      </c>
      <c r="W299" s="6">
        <v>81.0459197457253</v>
      </c>
      <c r="X299" s="6">
        <v>85.273825088821496</v>
      </c>
      <c r="Y299" s="6">
        <v>3.2</v>
      </c>
      <c r="Z299" s="6">
        <v>11.893203883495101</v>
      </c>
      <c r="AA299" s="7">
        <v>726</v>
      </c>
      <c r="AB299" s="7">
        <v>27.188627456597601</v>
      </c>
      <c r="AC299" s="7">
        <v>31.310475372272201</v>
      </c>
      <c r="AD299" s="13">
        <v>723</v>
      </c>
      <c r="AE299" s="6">
        <v>27.6173942104184</v>
      </c>
      <c r="AF299" s="13">
        <v>713</v>
      </c>
      <c r="AG299" s="6">
        <v>24.431056216099702</v>
      </c>
      <c r="AH299" s="13">
        <v>685</v>
      </c>
      <c r="AI299" s="6">
        <v>76.617133249884404</v>
      </c>
      <c r="AJ299" s="6">
        <v>5.4999999999999997E-3</v>
      </c>
      <c r="AK299" s="6">
        <v>2E-3</v>
      </c>
      <c r="AL299" s="33">
        <f t="shared" si="25"/>
        <v>726</v>
      </c>
      <c r="AM299" s="33">
        <f t="shared" si="26"/>
        <v>27.188627456597601</v>
      </c>
      <c r="AN299" s="29">
        <f t="shared" si="27"/>
        <v>417</v>
      </c>
      <c r="AO299" s="29">
        <f t="shared" si="28"/>
        <v>1.0760000000000001</v>
      </c>
      <c r="AP299" s="29">
        <f t="shared" si="29"/>
        <v>5.5E-2</v>
      </c>
      <c r="AQ299" s="34">
        <f t="shared" si="30"/>
        <v>0.92936802973977695</v>
      </c>
    </row>
    <row r="300" spans="1:43" x14ac:dyDescent="0.75">
      <c r="A300" s="4" t="s">
        <v>327</v>
      </c>
      <c r="B300" s="22">
        <v>502</v>
      </c>
      <c r="C300" s="22">
        <v>1.64</v>
      </c>
      <c r="D300" s="22">
        <v>8.2000000000000003E-2</v>
      </c>
      <c r="E300" s="22">
        <v>3830</v>
      </c>
      <c r="F300" s="20">
        <v>26.315789473684202</v>
      </c>
      <c r="G300" s="22">
        <v>0.95350646385975502</v>
      </c>
      <c r="H300" s="18">
        <v>5.1200000000000002E-2</v>
      </c>
      <c r="I300" s="15">
        <v>4.18994556812235E-3</v>
      </c>
      <c r="J300" s="24">
        <v>0.11709</v>
      </c>
      <c r="K300" s="18">
        <v>0.27100000000000002</v>
      </c>
      <c r="L300" s="15">
        <v>1.1623176201021801E-2</v>
      </c>
      <c r="M300" s="18">
        <v>3.7999999999999999E-2</v>
      </c>
      <c r="N300" s="16">
        <v>1.37686333381349E-3</v>
      </c>
      <c r="O300" s="24">
        <v>0.80940999999999996</v>
      </c>
      <c r="P300" s="10">
        <v>240.6</v>
      </c>
      <c r="Q300" s="6">
        <v>8.4776089189270891</v>
      </c>
      <c r="R300" s="6">
        <v>10.015795140770599</v>
      </c>
      <c r="S300" s="10">
        <v>243</v>
      </c>
      <c r="T300" s="6">
        <v>9.3611101141571194</v>
      </c>
      <c r="U300" s="6">
        <v>10.562688316152199</v>
      </c>
      <c r="V300" s="10">
        <v>260</v>
      </c>
      <c r="W300" s="6">
        <v>195.378684651318</v>
      </c>
      <c r="X300" s="6">
        <v>197.218957916466</v>
      </c>
      <c r="Y300" s="6">
        <v>0.98765432098765904</v>
      </c>
      <c r="Z300" s="6">
        <v>7.4615384615384697</v>
      </c>
      <c r="AA300" s="7">
        <v>240.6</v>
      </c>
      <c r="AB300" s="7">
        <v>8.4776089189270891</v>
      </c>
      <c r="AC300" s="7">
        <v>10.015795140770599</v>
      </c>
      <c r="AD300" s="13">
        <v>240.2</v>
      </c>
      <c r="AE300" s="6">
        <v>8.5151443312648691</v>
      </c>
      <c r="AF300" s="13">
        <v>237</v>
      </c>
      <c r="AG300" s="6">
        <v>9.1507520220676195</v>
      </c>
      <c r="AH300" s="13">
        <v>211</v>
      </c>
      <c r="AI300" s="6">
        <v>192.454956849854</v>
      </c>
      <c r="AJ300" s="6">
        <v>1.1999999999999999E-3</v>
      </c>
      <c r="AK300" s="6">
        <v>1.1000000000000001E-3</v>
      </c>
      <c r="AL300" s="33">
        <f t="shared" si="25"/>
        <v>240.6</v>
      </c>
      <c r="AM300" s="33">
        <f t="shared" si="26"/>
        <v>8.4776089189270891</v>
      </c>
      <c r="AN300" s="29">
        <f t="shared" si="27"/>
        <v>502</v>
      </c>
      <c r="AO300" s="29">
        <f t="shared" si="28"/>
        <v>1.64</v>
      </c>
      <c r="AP300" s="29">
        <f t="shared" si="29"/>
        <v>8.2000000000000003E-2</v>
      </c>
      <c r="AQ300" s="34">
        <f t="shared" si="30"/>
        <v>0.6097560975609756</v>
      </c>
    </row>
    <row r="301" spans="1:43" x14ac:dyDescent="0.75">
      <c r="A301" s="4" t="s">
        <v>328</v>
      </c>
      <c r="B301" s="22">
        <v>1120</v>
      </c>
      <c r="C301" s="22">
        <v>4.1100000000000003</v>
      </c>
      <c r="D301" s="22">
        <v>0.3</v>
      </c>
      <c r="E301" s="22">
        <v>26790</v>
      </c>
      <c r="F301" s="20">
        <v>11.8063754427391</v>
      </c>
      <c r="G301" s="22">
        <v>0.49641621244969197</v>
      </c>
      <c r="H301" s="18">
        <v>6.9800000000000001E-2</v>
      </c>
      <c r="I301" s="15">
        <v>1.9667433369289799E-3</v>
      </c>
      <c r="J301" s="24">
        <v>0.66540999999999995</v>
      </c>
      <c r="K301" s="18">
        <v>0.80900000000000005</v>
      </c>
      <c r="L301" s="15">
        <v>3.4755376922139501E-2</v>
      </c>
      <c r="M301" s="18">
        <v>8.4699999999999998E-2</v>
      </c>
      <c r="N301" s="16">
        <v>3.5613345855732099E-3</v>
      </c>
      <c r="O301" s="24">
        <v>0.78164999999999996</v>
      </c>
      <c r="P301" s="10">
        <v>524</v>
      </c>
      <c r="Q301" s="6">
        <v>20.916420360071001</v>
      </c>
      <c r="R301" s="6">
        <v>23.8100078129671</v>
      </c>
      <c r="S301" s="10">
        <v>601</v>
      </c>
      <c r="T301" s="6">
        <v>19.3246424601287</v>
      </c>
      <c r="U301" s="6">
        <v>21.880547357818202</v>
      </c>
      <c r="V301" s="10">
        <v>911</v>
      </c>
      <c r="W301" s="6">
        <v>95.868458198313803</v>
      </c>
      <c r="X301" s="6">
        <v>110.323793154044</v>
      </c>
      <c r="Y301" s="6">
        <v>12.8119800332779</v>
      </c>
      <c r="Z301" s="6">
        <v>42.480790340285402</v>
      </c>
      <c r="AA301" s="7">
        <v>524</v>
      </c>
      <c r="AB301" s="7">
        <v>20.916420360071001</v>
      </c>
      <c r="AC301" s="7">
        <v>23.8100078129671</v>
      </c>
      <c r="AD301" s="13">
        <v>516</v>
      </c>
      <c r="AE301" s="6">
        <v>21.366320241894499</v>
      </c>
      <c r="AF301" s="13">
        <v>518</v>
      </c>
      <c r="AG301" s="6">
        <v>22.4663705616152</v>
      </c>
      <c r="AH301" s="13">
        <v>524</v>
      </c>
      <c r="AI301" s="6">
        <v>87.156102926426399</v>
      </c>
      <c r="AJ301" s="6">
        <v>1.5100000000000001E-2</v>
      </c>
      <c r="AK301" s="6">
        <v>3.7000000000000002E-3</v>
      </c>
      <c r="AL301" s="33">
        <f t="shared" si="25"/>
        <v>524</v>
      </c>
      <c r="AM301" s="33">
        <f t="shared" si="26"/>
        <v>20.916420360071001</v>
      </c>
      <c r="AN301" s="29">
        <f t="shared" si="27"/>
        <v>1120</v>
      </c>
      <c r="AO301" s="29">
        <f t="shared" si="28"/>
        <v>4.1100000000000003</v>
      </c>
      <c r="AP301" s="29">
        <f t="shared" si="29"/>
        <v>0.3</v>
      </c>
      <c r="AQ301" s="34">
        <f t="shared" si="30"/>
        <v>0.24330900243309</v>
      </c>
    </row>
    <row r="302" spans="1:43" x14ac:dyDescent="0.75">
      <c r="A302" s="4" t="s">
        <v>329</v>
      </c>
      <c r="B302" s="22">
        <v>454</v>
      </c>
      <c r="C302" s="22">
        <v>1.99</v>
      </c>
      <c r="D302" s="22">
        <v>0.14000000000000001</v>
      </c>
      <c r="E302" s="22">
        <v>4800</v>
      </c>
      <c r="F302" s="20">
        <v>18.587360594795499</v>
      </c>
      <c r="G302" s="22">
        <v>0.80814155887371197</v>
      </c>
      <c r="H302" s="18">
        <v>5.5100000000000003E-2</v>
      </c>
      <c r="I302" s="15">
        <v>4.0107039747180996E-3</v>
      </c>
      <c r="J302" s="24">
        <v>0.7661</v>
      </c>
      <c r="K302" s="18">
        <v>0.40400000000000003</v>
      </c>
      <c r="L302" s="15">
        <v>1.6848281811508201E-2</v>
      </c>
      <c r="M302" s="18">
        <v>5.3800000000000001E-2</v>
      </c>
      <c r="N302" s="16">
        <v>2.3391172536664298E-3</v>
      </c>
      <c r="O302" s="24">
        <v>0.66586000000000001</v>
      </c>
      <c r="P302" s="10">
        <v>337</v>
      </c>
      <c r="Q302" s="6">
        <v>14.429613151051701</v>
      </c>
      <c r="R302" s="6">
        <v>16.233797821223298</v>
      </c>
      <c r="S302" s="10">
        <v>344</v>
      </c>
      <c r="T302" s="6">
        <v>12.2354881247475</v>
      </c>
      <c r="U302" s="6">
        <v>13.9035624773561</v>
      </c>
      <c r="V302" s="10">
        <v>399</v>
      </c>
      <c r="W302" s="6">
        <v>198.110575353504</v>
      </c>
      <c r="X302" s="6">
        <v>200.62340886346399</v>
      </c>
      <c r="Y302" s="6">
        <v>2.0348837209302402</v>
      </c>
      <c r="Z302" s="6">
        <v>15.5388471177945</v>
      </c>
      <c r="AA302" s="7">
        <v>337</v>
      </c>
      <c r="AB302" s="7">
        <v>14.429613151051701</v>
      </c>
      <c r="AC302" s="7">
        <v>16.233797821223298</v>
      </c>
      <c r="AD302" s="13">
        <v>336</v>
      </c>
      <c r="AE302" s="6">
        <v>14.9001589148909</v>
      </c>
      <c r="AF302" s="13">
        <v>328</v>
      </c>
      <c r="AG302" s="6">
        <v>14.144333482028699</v>
      </c>
      <c r="AH302" s="13">
        <v>277</v>
      </c>
      <c r="AI302" s="6">
        <v>190.618509245289</v>
      </c>
      <c r="AJ302" s="6">
        <v>4.1999999999999997E-3</v>
      </c>
      <c r="AK302" s="6">
        <v>3.0000000000000001E-3</v>
      </c>
      <c r="AL302" s="33">
        <f t="shared" si="25"/>
        <v>337</v>
      </c>
      <c r="AM302" s="33">
        <f t="shared" si="26"/>
        <v>14.429613151051701</v>
      </c>
      <c r="AN302" s="29">
        <f t="shared" si="27"/>
        <v>454</v>
      </c>
      <c r="AO302" s="29">
        <f t="shared" si="28"/>
        <v>1.99</v>
      </c>
      <c r="AP302" s="29">
        <f t="shared" si="29"/>
        <v>0.14000000000000001</v>
      </c>
      <c r="AQ302" s="34">
        <f t="shared" si="30"/>
        <v>0.50251256281407031</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CB8DC-5BD5-4CC9-BF63-3C9080F0FD92}">
  <dimension ref="A1:AQ301"/>
  <sheetViews>
    <sheetView zoomScale="70" zoomScaleNormal="70" workbookViewId="0">
      <selection activeCell="F1" sqref="F1:O1"/>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43" ht="14.4" customHeight="1" x14ac:dyDescent="0.75">
      <c r="A1" s="220" t="s">
        <v>357</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70" t="s">
        <v>349</v>
      </c>
      <c r="AM1" s="271"/>
      <c r="AN1" s="271"/>
      <c r="AO1" s="271"/>
      <c r="AP1" s="271"/>
      <c r="AQ1" s="272"/>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73"/>
      <c r="AM2" s="274"/>
      <c r="AN2" s="274"/>
      <c r="AO2" s="274"/>
      <c r="AP2" s="274"/>
      <c r="AQ2" s="275"/>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32" t="s">
        <v>0</v>
      </c>
      <c r="AM3" s="32" t="s">
        <v>29</v>
      </c>
      <c r="AN3" s="31" t="s">
        <v>2</v>
      </c>
      <c r="AO3" s="31" t="s">
        <v>3</v>
      </c>
      <c r="AP3" s="31" t="s">
        <v>21</v>
      </c>
      <c r="AQ3" s="35" t="s">
        <v>348</v>
      </c>
    </row>
    <row r="4" spans="1:43" x14ac:dyDescent="0.75">
      <c r="A4" s="5" t="s">
        <v>36</v>
      </c>
      <c r="B4" s="22">
        <v>123</v>
      </c>
      <c r="C4" s="22">
        <v>2.31</v>
      </c>
      <c r="D4" s="22">
        <v>0.12</v>
      </c>
      <c r="E4" s="22">
        <v>3910</v>
      </c>
      <c r="F4" s="20">
        <v>13.227513227513199</v>
      </c>
      <c r="G4" s="22">
        <v>0.53368660319467498</v>
      </c>
      <c r="H4" s="18">
        <v>5.8599999999999999E-2</v>
      </c>
      <c r="I4" s="15">
        <v>6.8274246382050204E-3</v>
      </c>
      <c r="J4" s="24">
        <v>8.7894E-2</v>
      </c>
      <c r="K4" s="18">
        <v>0.61899999999999999</v>
      </c>
      <c r="L4" s="15">
        <v>3.7732514585698901E-2</v>
      </c>
      <c r="M4" s="18">
        <v>7.5600000000000001E-2</v>
      </c>
      <c r="N4" s="15">
        <v>3.0502110644347199E-3</v>
      </c>
      <c r="O4" s="24">
        <v>0.69611999999999996</v>
      </c>
      <c r="P4" s="10">
        <v>470</v>
      </c>
      <c r="Q4" s="6">
        <v>18.201722879408099</v>
      </c>
      <c r="R4" s="6">
        <v>20.884424825494602</v>
      </c>
      <c r="S4" s="10">
        <v>487</v>
      </c>
      <c r="T4" s="6">
        <v>23.780921085893699</v>
      </c>
      <c r="U4" s="6">
        <v>25.347776943001701</v>
      </c>
      <c r="V4" s="10">
        <v>530</v>
      </c>
      <c r="W4" s="6">
        <v>296.309029426503</v>
      </c>
      <c r="X4" s="6">
        <v>297.71618379031401</v>
      </c>
      <c r="Y4" s="6">
        <v>3.4907597535934398</v>
      </c>
      <c r="Z4" s="6">
        <v>11.320754716981099</v>
      </c>
      <c r="AA4" s="7">
        <v>470</v>
      </c>
      <c r="AB4" s="7">
        <v>18.201722879408099</v>
      </c>
      <c r="AC4" s="7">
        <v>20.884424825494602</v>
      </c>
      <c r="AD4" s="13">
        <v>467</v>
      </c>
      <c r="AE4" s="6">
        <v>18.201722879408099</v>
      </c>
      <c r="AF4" s="13">
        <v>458</v>
      </c>
      <c r="AG4" s="6">
        <v>21.860402734019001</v>
      </c>
      <c r="AH4" s="13">
        <v>404</v>
      </c>
      <c r="AI4" s="6">
        <v>289.84110978202602</v>
      </c>
      <c r="AJ4" s="6">
        <v>5.4000000000000003E-3</v>
      </c>
      <c r="AK4" s="6">
        <v>3.0999999999999999E-3</v>
      </c>
      <c r="AL4" s="33">
        <f>AA4</f>
        <v>470</v>
      </c>
      <c r="AM4" s="33">
        <f>AB4</f>
        <v>18.201722879408099</v>
      </c>
      <c r="AN4" s="29">
        <f>B4</f>
        <v>123</v>
      </c>
      <c r="AO4" s="29">
        <f t="shared" ref="AO4:AP4" si="0">C4</f>
        <v>2.31</v>
      </c>
      <c r="AP4" s="29">
        <f t="shared" si="0"/>
        <v>0.12</v>
      </c>
      <c r="AQ4" s="34">
        <f>1/AO4</f>
        <v>0.4329004329004329</v>
      </c>
    </row>
    <row r="5" spans="1:43" x14ac:dyDescent="0.75">
      <c r="A5" s="5" t="s">
        <v>37</v>
      </c>
      <c r="B5" s="22">
        <v>1580</v>
      </c>
      <c r="C5" s="22">
        <v>2.81</v>
      </c>
      <c r="D5" s="22">
        <v>0.17</v>
      </c>
      <c r="E5" s="22">
        <v>139500</v>
      </c>
      <c r="F5" s="20">
        <v>6.2189054726368198</v>
      </c>
      <c r="G5" s="22">
        <v>0.26032542084127702</v>
      </c>
      <c r="H5" s="18">
        <v>7.1199999999999999E-2</v>
      </c>
      <c r="I5" s="15">
        <v>1.1508611829654E-3</v>
      </c>
      <c r="J5" s="24">
        <v>0.52014000000000005</v>
      </c>
      <c r="K5" s="18">
        <v>1.595</v>
      </c>
      <c r="L5" s="15">
        <v>8.4677250923727299E-2</v>
      </c>
      <c r="M5" s="18">
        <v>0.1608</v>
      </c>
      <c r="N5" s="15">
        <v>6.7311406895413902E-3</v>
      </c>
      <c r="O5" s="24">
        <v>0.86519999999999997</v>
      </c>
      <c r="P5" s="10">
        <v>960</v>
      </c>
      <c r="Q5" s="6">
        <v>37.079780085036198</v>
      </c>
      <c r="R5" s="6">
        <v>42.2161876351365</v>
      </c>
      <c r="S5" s="10">
        <v>966</v>
      </c>
      <c r="T5" s="6">
        <v>33.201519146090497</v>
      </c>
      <c r="U5" s="6">
        <v>36.073278754127202</v>
      </c>
      <c r="V5" s="10">
        <v>957</v>
      </c>
      <c r="W5" s="6">
        <v>34.254637080914897</v>
      </c>
      <c r="X5" s="6">
        <v>41.315660221715</v>
      </c>
      <c r="Y5" s="6">
        <v>0.62111801242235698</v>
      </c>
      <c r="Z5" s="6">
        <v>-0.31347962382443501</v>
      </c>
      <c r="AA5" s="7">
        <v>960</v>
      </c>
      <c r="AB5" s="7">
        <v>37.079780085036198</v>
      </c>
      <c r="AC5" s="7">
        <v>42.2161876351365</v>
      </c>
      <c r="AD5" s="13">
        <v>956</v>
      </c>
      <c r="AE5" s="6">
        <v>38.013604027435299</v>
      </c>
      <c r="AF5" s="13">
        <v>934</v>
      </c>
      <c r="AG5" s="6">
        <v>36.722212264625497</v>
      </c>
      <c r="AH5" s="13">
        <v>875</v>
      </c>
      <c r="AI5" s="6">
        <v>28.284397846607799</v>
      </c>
      <c r="AJ5" s="6">
        <v>4.4000000000000003E-3</v>
      </c>
      <c r="AK5" s="6">
        <v>2.2000000000000001E-3</v>
      </c>
      <c r="AL5" s="33">
        <f t="shared" ref="AL5:AL68" si="1">AA5</f>
        <v>960</v>
      </c>
      <c r="AM5" s="33">
        <f t="shared" ref="AM5:AM68" si="2">AB5</f>
        <v>37.079780085036198</v>
      </c>
      <c r="AN5" s="29">
        <f t="shared" ref="AN5:AN68" si="3">B5</f>
        <v>1580</v>
      </c>
      <c r="AO5" s="29">
        <f t="shared" ref="AO5:AO68" si="4">C5</f>
        <v>2.81</v>
      </c>
      <c r="AP5" s="29">
        <f t="shared" ref="AP5:AP68" si="5">D5</f>
        <v>0.17</v>
      </c>
      <c r="AQ5" s="34">
        <f t="shared" ref="AQ5:AQ68" si="6">1/AO5</f>
        <v>0.35587188612099646</v>
      </c>
    </row>
    <row r="6" spans="1:43" x14ac:dyDescent="0.75">
      <c r="A6" s="5" t="s">
        <v>38</v>
      </c>
      <c r="B6" s="22">
        <v>410</v>
      </c>
      <c r="C6" s="22">
        <v>4.1500000000000004</v>
      </c>
      <c r="D6" s="22">
        <v>0.61</v>
      </c>
      <c r="E6" s="22">
        <v>20800</v>
      </c>
      <c r="F6" s="20">
        <v>8.7412587412587399</v>
      </c>
      <c r="G6" s="22">
        <v>0.403515699276146</v>
      </c>
      <c r="H6" s="18">
        <v>6.0199999999999997E-2</v>
      </c>
      <c r="I6" s="15">
        <v>2.1194539406587699E-3</v>
      </c>
      <c r="J6" s="24">
        <v>0.76</v>
      </c>
      <c r="K6" s="18">
        <v>0.96699999999999997</v>
      </c>
      <c r="L6" s="15">
        <v>5.0410184120274301E-2</v>
      </c>
      <c r="M6" s="18">
        <v>0.1144</v>
      </c>
      <c r="N6" s="15">
        <v>5.2809552220786597E-3</v>
      </c>
      <c r="O6" s="24">
        <v>0.83255000000000001</v>
      </c>
      <c r="P6" s="10">
        <v>697</v>
      </c>
      <c r="Q6" s="6">
        <v>30.305466891963501</v>
      </c>
      <c r="R6" s="6">
        <v>33.794958968579699</v>
      </c>
      <c r="S6" s="10">
        <v>686</v>
      </c>
      <c r="T6" s="6">
        <v>26.126940700976998</v>
      </c>
      <c r="U6" s="6">
        <v>28.458487857990299</v>
      </c>
      <c r="V6" s="10">
        <v>601</v>
      </c>
      <c r="W6" s="6">
        <v>70.968087669586097</v>
      </c>
      <c r="X6" s="6">
        <v>74.328853279340294</v>
      </c>
      <c r="Y6" s="6">
        <v>-1.60349854227407</v>
      </c>
      <c r="Z6" s="6">
        <v>-15.973377703827</v>
      </c>
      <c r="AA6" s="7">
        <v>697</v>
      </c>
      <c r="AB6" s="7">
        <v>30.305466891963501</v>
      </c>
      <c r="AC6" s="7">
        <v>33.794958968579699</v>
      </c>
      <c r="AD6" s="13">
        <v>696</v>
      </c>
      <c r="AE6" s="6">
        <v>30.799907849535799</v>
      </c>
      <c r="AF6" s="13">
        <v>667</v>
      </c>
      <c r="AG6" s="6">
        <v>28.841238364403999</v>
      </c>
      <c r="AH6" s="13">
        <v>557</v>
      </c>
      <c r="AI6" s="6">
        <v>65.763101109041799</v>
      </c>
      <c r="AJ6" s="6">
        <v>1.9E-3</v>
      </c>
      <c r="AK6" s="6">
        <v>1.6999999999999999E-3</v>
      </c>
      <c r="AL6" s="33">
        <f t="shared" si="1"/>
        <v>697</v>
      </c>
      <c r="AM6" s="33">
        <f t="shared" si="2"/>
        <v>30.305466891963501</v>
      </c>
      <c r="AN6" s="29">
        <f t="shared" si="3"/>
        <v>410</v>
      </c>
      <c r="AO6" s="29">
        <f t="shared" si="4"/>
        <v>4.1500000000000004</v>
      </c>
      <c r="AP6" s="29">
        <f t="shared" si="5"/>
        <v>0.61</v>
      </c>
      <c r="AQ6" s="34">
        <f t="shared" si="6"/>
        <v>0.24096385542168672</v>
      </c>
    </row>
    <row r="7" spans="1:43" x14ac:dyDescent="0.75">
      <c r="A7" s="5" t="s">
        <v>39</v>
      </c>
      <c r="B7" s="22">
        <v>91</v>
      </c>
      <c r="C7" s="22">
        <v>2.2599999999999998</v>
      </c>
      <c r="D7" s="22">
        <v>0.17</v>
      </c>
      <c r="E7" s="22">
        <v>11860</v>
      </c>
      <c r="F7" s="20">
        <v>4.4444444444444402</v>
      </c>
      <c r="G7" s="22">
        <v>0.17047211848098001</v>
      </c>
      <c r="H7" s="18">
        <v>8.14E-2</v>
      </c>
      <c r="I7" s="15">
        <v>4.1598273456095996E-3</v>
      </c>
      <c r="J7" s="24">
        <v>0.61858000000000002</v>
      </c>
      <c r="K7" s="18">
        <v>2.5529999999999999</v>
      </c>
      <c r="L7" s="15">
        <v>0.129533579902046</v>
      </c>
      <c r="M7" s="18">
        <v>0.22500000000000001</v>
      </c>
      <c r="N7" s="15">
        <v>8.6301509980996095E-3</v>
      </c>
      <c r="O7" s="24">
        <v>0.79337999999999997</v>
      </c>
      <c r="P7" s="10">
        <v>1307</v>
      </c>
      <c r="Q7" s="6">
        <v>46.453453933487999</v>
      </c>
      <c r="R7" s="6">
        <v>53.609495402457902</v>
      </c>
      <c r="S7" s="10">
        <v>1285</v>
      </c>
      <c r="T7" s="6">
        <v>37.132162092323199</v>
      </c>
      <c r="U7" s="6">
        <v>40.628612219846303</v>
      </c>
      <c r="V7" s="10">
        <v>1223</v>
      </c>
      <c r="W7" s="6">
        <v>96.588229539434195</v>
      </c>
      <c r="X7" s="6">
        <v>98.909471897203801</v>
      </c>
      <c r="Y7" s="6">
        <v>-1.71206225680933</v>
      </c>
      <c r="Z7" s="6">
        <v>-6.8683565004088196</v>
      </c>
      <c r="AA7" s="7" t="s">
        <v>35</v>
      </c>
      <c r="AB7" s="7" t="s">
        <v>35</v>
      </c>
      <c r="AC7" s="7" t="s">
        <v>35</v>
      </c>
      <c r="AD7" s="13">
        <v>1303</v>
      </c>
      <c r="AE7" s="6">
        <v>47.344222269995001</v>
      </c>
      <c r="AF7" s="13">
        <v>1254</v>
      </c>
      <c r="AG7" s="6">
        <v>40.917153635737698</v>
      </c>
      <c r="AH7" s="13">
        <v>1155</v>
      </c>
      <c r="AI7" s="6">
        <v>92.129246635161607</v>
      </c>
      <c r="AJ7" s="6">
        <v>3.0999999999999999E-3</v>
      </c>
      <c r="AK7" s="6">
        <v>2.5999999999999999E-3</v>
      </c>
      <c r="AL7" s="33" t="str">
        <f t="shared" si="1"/>
        <v>Discordant</v>
      </c>
      <c r="AM7" s="33" t="str">
        <f t="shared" si="2"/>
        <v>Discordant</v>
      </c>
      <c r="AN7" s="29">
        <f t="shared" si="3"/>
        <v>91</v>
      </c>
      <c r="AO7" s="29">
        <f t="shared" si="4"/>
        <v>2.2599999999999998</v>
      </c>
      <c r="AP7" s="29">
        <f t="shared" si="5"/>
        <v>0.17</v>
      </c>
      <c r="AQ7" s="34">
        <f t="shared" si="6"/>
        <v>0.44247787610619471</v>
      </c>
    </row>
    <row r="8" spans="1:43" x14ac:dyDescent="0.75">
      <c r="A8" s="5" t="s">
        <v>40</v>
      </c>
      <c r="B8" s="22">
        <v>998</v>
      </c>
      <c r="C8" s="22">
        <v>11</v>
      </c>
      <c r="D8" s="22">
        <v>1.4</v>
      </c>
      <c r="E8" s="22">
        <v>88400</v>
      </c>
      <c r="F8" s="20">
        <v>6.5274151436031298</v>
      </c>
      <c r="G8" s="22">
        <v>0.26727946451114099</v>
      </c>
      <c r="H8" s="18">
        <v>6.8099999999999994E-2</v>
      </c>
      <c r="I8" s="15">
        <v>1.2397091945490801E-3</v>
      </c>
      <c r="J8" s="24">
        <v>0.62287000000000003</v>
      </c>
      <c r="K8" s="18">
        <v>1.4530000000000001</v>
      </c>
      <c r="L8" s="15">
        <v>7.6012476253835504E-2</v>
      </c>
      <c r="M8" s="18">
        <v>0.1532</v>
      </c>
      <c r="N8" s="15">
        <v>6.2731131791479598E-3</v>
      </c>
      <c r="O8" s="24">
        <v>0.88802000000000003</v>
      </c>
      <c r="P8" s="10">
        <v>918</v>
      </c>
      <c r="Q8" s="6">
        <v>35.047082157851698</v>
      </c>
      <c r="R8" s="6">
        <v>40.036141200815798</v>
      </c>
      <c r="S8" s="10">
        <v>909</v>
      </c>
      <c r="T8" s="6">
        <v>31.389674749654699</v>
      </c>
      <c r="U8" s="6">
        <v>34.2063408785883</v>
      </c>
      <c r="V8" s="10">
        <v>864</v>
      </c>
      <c r="W8" s="6">
        <v>36.914363720550597</v>
      </c>
      <c r="X8" s="6">
        <v>43.233656276506103</v>
      </c>
      <c r="Y8" s="6">
        <v>-0.99009900990098698</v>
      </c>
      <c r="Z8" s="6">
        <v>-6.25</v>
      </c>
      <c r="AA8" s="7">
        <v>918</v>
      </c>
      <c r="AB8" s="7">
        <v>35.047082157851698</v>
      </c>
      <c r="AC8" s="7">
        <v>40.036141200815798</v>
      </c>
      <c r="AD8" s="13">
        <v>916</v>
      </c>
      <c r="AE8" s="6">
        <v>35.5070270197212</v>
      </c>
      <c r="AF8" s="13">
        <v>887</v>
      </c>
      <c r="AG8" s="6">
        <v>34.035036078857203</v>
      </c>
      <c r="AH8" s="13">
        <v>802</v>
      </c>
      <c r="AI8" s="6">
        <v>28.699917227983399</v>
      </c>
      <c r="AJ8" s="6">
        <v>3.0999999999999999E-3</v>
      </c>
      <c r="AK8" s="6">
        <v>2E-3</v>
      </c>
      <c r="AL8" s="33">
        <f t="shared" si="1"/>
        <v>918</v>
      </c>
      <c r="AM8" s="33">
        <f t="shared" si="2"/>
        <v>35.047082157851698</v>
      </c>
      <c r="AN8" s="29">
        <f t="shared" si="3"/>
        <v>998</v>
      </c>
      <c r="AO8" s="29">
        <f t="shared" si="4"/>
        <v>11</v>
      </c>
      <c r="AP8" s="29">
        <f t="shared" si="5"/>
        <v>1.4</v>
      </c>
      <c r="AQ8" s="34">
        <f t="shared" si="6"/>
        <v>9.0909090909090912E-2</v>
      </c>
    </row>
    <row r="9" spans="1:43" x14ac:dyDescent="0.75">
      <c r="A9" s="5" t="s">
        <v>41</v>
      </c>
      <c r="B9" s="22">
        <v>125</v>
      </c>
      <c r="C9" s="22">
        <v>1.51</v>
      </c>
      <c r="D9" s="22">
        <v>0.14000000000000001</v>
      </c>
      <c r="E9" s="22">
        <v>38100</v>
      </c>
      <c r="F9" s="20">
        <v>3.2467532467532498</v>
      </c>
      <c r="G9" s="22">
        <v>0.16674128670677599</v>
      </c>
      <c r="H9" s="18">
        <v>0.12089999999999999</v>
      </c>
      <c r="I9" s="15">
        <v>3.4560907632113298E-3</v>
      </c>
      <c r="J9" s="24">
        <v>0.32522000000000001</v>
      </c>
      <c r="K9" s="18">
        <v>5.18</v>
      </c>
      <c r="L9" s="15">
        <v>0.31050590858146099</v>
      </c>
      <c r="M9" s="18">
        <v>0.308</v>
      </c>
      <c r="N9" s="15">
        <v>1.58177454221516E-2</v>
      </c>
      <c r="O9" s="24">
        <v>0.90312999999999999</v>
      </c>
      <c r="P9" s="10">
        <v>1720</v>
      </c>
      <c r="Q9" s="6">
        <v>78.7752247276361</v>
      </c>
      <c r="R9" s="6">
        <v>85.921098343571003</v>
      </c>
      <c r="S9" s="10">
        <v>1840</v>
      </c>
      <c r="T9" s="6">
        <v>50.536327053578098</v>
      </c>
      <c r="U9" s="6">
        <v>54.072952425988802</v>
      </c>
      <c r="V9" s="10">
        <v>1960</v>
      </c>
      <c r="W9" s="6">
        <v>52.065225556252997</v>
      </c>
      <c r="X9" s="6">
        <v>56.450938525190402</v>
      </c>
      <c r="Y9" s="6">
        <v>6.5217391304347796</v>
      </c>
      <c r="Z9" s="6">
        <v>12.244897959183699</v>
      </c>
      <c r="AA9" s="7">
        <v>1960</v>
      </c>
      <c r="AB9" s="7">
        <v>52.065225556252997</v>
      </c>
      <c r="AC9" s="7">
        <v>56.450938525190402</v>
      </c>
      <c r="AD9" s="13">
        <v>1690</v>
      </c>
      <c r="AE9" s="6">
        <v>84.044250433266299</v>
      </c>
      <c r="AF9" s="13">
        <v>1676</v>
      </c>
      <c r="AG9" s="6">
        <v>68.791281075919898</v>
      </c>
      <c r="AH9" s="13">
        <v>1661</v>
      </c>
      <c r="AI9" s="6">
        <v>56.530414046099999</v>
      </c>
      <c r="AJ9" s="6">
        <v>2.3800000000000002E-2</v>
      </c>
      <c r="AK9" s="6">
        <v>8.2000000000000007E-3</v>
      </c>
      <c r="AL9" s="33">
        <f t="shared" si="1"/>
        <v>1960</v>
      </c>
      <c r="AM9" s="33">
        <f t="shared" si="2"/>
        <v>52.065225556252997</v>
      </c>
      <c r="AN9" s="29">
        <f t="shared" si="3"/>
        <v>125</v>
      </c>
      <c r="AO9" s="29">
        <f t="shared" si="4"/>
        <v>1.51</v>
      </c>
      <c r="AP9" s="29">
        <f t="shared" si="5"/>
        <v>0.14000000000000001</v>
      </c>
      <c r="AQ9" s="34">
        <f t="shared" si="6"/>
        <v>0.66225165562913912</v>
      </c>
    </row>
    <row r="10" spans="1:43" x14ac:dyDescent="0.75">
      <c r="A10" s="5" t="s">
        <v>42</v>
      </c>
      <c r="B10" s="22">
        <v>220</v>
      </c>
      <c r="C10" s="22">
        <v>1.5</v>
      </c>
      <c r="D10" s="22">
        <v>0.13</v>
      </c>
      <c r="E10" s="22">
        <v>4250</v>
      </c>
      <c r="F10" s="20">
        <v>26.881720430107499</v>
      </c>
      <c r="G10" s="22">
        <v>0.98435362602432996</v>
      </c>
      <c r="H10" s="18">
        <v>5.8599999999999999E-2</v>
      </c>
      <c r="I10" s="15">
        <v>6.4595585736886398E-3</v>
      </c>
      <c r="J10" s="24">
        <v>0.32396999999999998</v>
      </c>
      <c r="K10" s="18">
        <v>0.30399999999999999</v>
      </c>
      <c r="L10" s="15">
        <v>1.73194438063119E-2</v>
      </c>
      <c r="M10" s="18">
        <v>3.7199999999999997E-2</v>
      </c>
      <c r="N10" s="15">
        <v>1.3621879218375099E-3</v>
      </c>
      <c r="O10" s="24">
        <v>0.40878999999999999</v>
      </c>
      <c r="P10" s="10">
        <v>235.4</v>
      </c>
      <c r="Q10" s="6">
        <v>8.3753701259767901</v>
      </c>
      <c r="R10" s="6">
        <v>9.8716798278616107</v>
      </c>
      <c r="S10" s="10">
        <v>269</v>
      </c>
      <c r="T10" s="6">
        <v>13.399698002982801</v>
      </c>
      <c r="U10" s="6">
        <v>14.4281615004434</v>
      </c>
      <c r="V10" s="10">
        <v>530</v>
      </c>
      <c r="W10" s="6">
        <v>1700.9865990769599</v>
      </c>
      <c r="X10" s="6">
        <v>1710.6634074158201</v>
      </c>
      <c r="Y10" s="6">
        <v>12.4907063197026</v>
      </c>
      <c r="Z10" s="6">
        <v>55.584905660377402</v>
      </c>
      <c r="AA10" s="7">
        <v>235.4</v>
      </c>
      <c r="AB10" s="7">
        <v>8.3753701259767901</v>
      </c>
      <c r="AC10" s="7">
        <v>9.8716798278616107</v>
      </c>
      <c r="AD10" s="13">
        <v>232.8</v>
      </c>
      <c r="AE10" s="6">
        <v>8.4569181589456406</v>
      </c>
      <c r="AF10" s="13">
        <v>232</v>
      </c>
      <c r="AG10" s="6">
        <v>12.113129511862001</v>
      </c>
      <c r="AH10" s="13">
        <v>225</v>
      </c>
      <c r="AI10" s="6">
        <v>1699.6809165956399</v>
      </c>
      <c r="AJ10" s="6">
        <v>1.14E-2</v>
      </c>
      <c r="AK10" s="6">
        <v>3.8999999999999998E-3</v>
      </c>
      <c r="AL10" s="33">
        <f t="shared" si="1"/>
        <v>235.4</v>
      </c>
      <c r="AM10" s="33">
        <f t="shared" si="2"/>
        <v>8.3753701259767901</v>
      </c>
      <c r="AN10" s="29">
        <f t="shared" si="3"/>
        <v>220</v>
      </c>
      <c r="AO10" s="29">
        <f t="shared" si="4"/>
        <v>1.5</v>
      </c>
      <c r="AP10" s="29">
        <f t="shared" si="5"/>
        <v>0.13</v>
      </c>
      <c r="AQ10" s="34">
        <f t="shared" si="6"/>
        <v>0.66666666666666663</v>
      </c>
    </row>
    <row r="11" spans="1:43" x14ac:dyDescent="0.75">
      <c r="A11" s="5" t="s">
        <v>43</v>
      </c>
      <c r="B11" s="22">
        <v>17.8</v>
      </c>
      <c r="C11" s="22">
        <v>0.81799999999999995</v>
      </c>
      <c r="D11" s="22">
        <v>7.3999999999999996E-2</v>
      </c>
      <c r="E11" s="22">
        <v>12340</v>
      </c>
      <c r="F11" s="20">
        <v>2.0242914979757098</v>
      </c>
      <c r="G11" s="22">
        <v>0.105482838069708</v>
      </c>
      <c r="H11" s="18">
        <v>0.16900000000000001</v>
      </c>
      <c r="I11" s="15">
        <v>8.6609017703339307E-3</v>
      </c>
      <c r="J11" s="24">
        <v>0.50243000000000004</v>
      </c>
      <c r="K11" s="18">
        <v>11.6</v>
      </c>
      <c r="L11" s="15">
        <v>0.68786763377847204</v>
      </c>
      <c r="M11" s="18">
        <v>0.49399999999999999</v>
      </c>
      <c r="N11" s="15">
        <v>2.5741609871179301E-2</v>
      </c>
      <c r="O11" s="24">
        <v>0.86453000000000002</v>
      </c>
      <c r="P11" s="10">
        <v>2580</v>
      </c>
      <c r="Q11" s="6">
        <v>108.301804861357</v>
      </c>
      <c r="R11" s="6">
        <v>118.53232224359699</v>
      </c>
      <c r="S11" s="10">
        <v>2563</v>
      </c>
      <c r="T11" s="6">
        <v>54.651327628594899</v>
      </c>
      <c r="U11" s="6">
        <v>58.592601890545403</v>
      </c>
      <c r="V11" s="10">
        <v>2539</v>
      </c>
      <c r="W11" s="6">
        <v>85.493910264364303</v>
      </c>
      <c r="X11" s="6">
        <v>87.534956049277795</v>
      </c>
      <c r="Y11" s="6">
        <v>-0.66328521264142604</v>
      </c>
      <c r="Z11" s="6">
        <v>-1.61480897991335</v>
      </c>
      <c r="AA11" s="7">
        <v>2539</v>
      </c>
      <c r="AB11" s="7">
        <v>85.493910264364303</v>
      </c>
      <c r="AC11" s="7">
        <v>87.534956049277795</v>
      </c>
      <c r="AD11" s="13">
        <v>2540</v>
      </c>
      <c r="AE11" s="6">
        <v>118.812797863813</v>
      </c>
      <c r="AF11" s="13">
        <v>2440</v>
      </c>
      <c r="AG11" s="6">
        <v>79.563431371252506</v>
      </c>
      <c r="AH11" s="13">
        <v>2365</v>
      </c>
      <c r="AI11" s="6">
        <v>88.674199699186303</v>
      </c>
      <c r="AJ11" s="6">
        <v>1.7100000000000001E-2</v>
      </c>
      <c r="AK11" s="6">
        <v>9.2999999999999992E-3</v>
      </c>
      <c r="AL11" s="33">
        <f t="shared" si="1"/>
        <v>2539</v>
      </c>
      <c r="AM11" s="33">
        <f t="shared" si="2"/>
        <v>85.493910264364303</v>
      </c>
      <c r="AN11" s="29">
        <f t="shared" si="3"/>
        <v>17.8</v>
      </c>
      <c r="AO11" s="29">
        <f t="shared" si="4"/>
        <v>0.81799999999999995</v>
      </c>
      <c r="AP11" s="29">
        <f t="shared" si="5"/>
        <v>7.3999999999999996E-2</v>
      </c>
      <c r="AQ11" s="34">
        <f t="shared" si="6"/>
        <v>1.2224938875305624</v>
      </c>
    </row>
    <row r="12" spans="1:43" x14ac:dyDescent="0.75">
      <c r="A12" s="5" t="s">
        <v>44</v>
      </c>
      <c r="B12" s="22">
        <v>173</v>
      </c>
      <c r="C12" s="22">
        <v>1.54</v>
      </c>
      <c r="D12" s="22">
        <v>0.11</v>
      </c>
      <c r="E12" s="22">
        <v>4400</v>
      </c>
      <c r="F12" s="20">
        <v>20.5338809034908</v>
      </c>
      <c r="G12" s="22">
        <v>0.89054604856588404</v>
      </c>
      <c r="H12" s="18">
        <v>5.74E-2</v>
      </c>
      <c r="I12" s="15">
        <v>5.9763642764002296E-3</v>
      </c>
      <c r="J12" s="24">
        <v>0.19989999999999999</v>
      </c>
      <c r="K12" s="18">
        <v>0.39500000000000002</v>
      </c>
      <c r="L12" s="15">
        <v>2.2471407254553301E-2</v>
      </c>
      <c r="M12" s="18">
        <v>4.87E-2</v>
      </c>
      <c r="N12" s="15">
        <v>2.1120991579232202E-3</v>
      </c>
      <c r="O12" s="24">
        <v>0.84084000000000003</v>
      </c>
      <c r="P12" s="10">
        <v>306</v>
      </c>
      <c r="Q12" s="6">
        <v>13.176222240053299</v>
      </c>
      <c r="R12" s="6">
        <v>14.8116764265702</v>
      </c>
      <c r="S12" s="10">
        <v>337</v>
      </c>
      <c r="T12" s="6">
        <v>16.3515116467814</v>
      </c>
      <c r="U12" s="6">
        <v>17.595236457531701</v>
      </c>
      <c r="V12" s="10">
        <v>518</v>
      </c>
      <c r="W12" s="6">
        <v>514.18259314214197</v>
      </c>
      <c r="X12" s="6">
        <v>517.25372475145502</v>
      </c>
      <c r="Y12" s="6">
        <v>9.1988130563798194</v>
      </c>
      <c r="Z12" s="6">
        <v>40.9266409266409</v>
      </c>
      <c r="AA12" s="7">
        <v>306</v>
      </c>
      <c r="AB12" s="7">
        <v>13.176222240053299</v>
      </c>
      <c r="AC12" s="7">
        <v>14.8116764265702</v>
      </c>
      <c r="AD12" s="13">
        <v>304</v>
      </c>
      <c r="AE12" s="6">
        <v>13.176222240053299</v>
      </c>
      <c r="AF12" s="13">
        <v>304</v>
      </c>
      <c r="AG12" s="6">
        <v>16.723663866952901</v>
      </c>
      <c r="AH12" s="13">
        <v>302</v>
      </c>
      <c r="AI12" s="6">
        <v>512.54597266038297</v>
      </c>
      <c r="AJ12" s="6">
        <v>7.6E-3</v>
      </c>
      <c r="AK12" s="6">
        <v>2E-3</v>
      </c>
      <c r="AL12" s="33">
        <f t="shared" si="1"/>
        <v>306</v>
      </c>
      <c r="AM12" s="33">
        <f t="shared" si="2"/>
        <v>13.176222240053299</v>
      </c>
      <c r="AN12" s="29">
        <f t="shared" si="3"/>
        <v>173</v>
      </c>
      <c r="AO12" s="29">
        <f t="shared" si="4"/>
        <v>1.54</v>
      </c>
      <c r="AP12" s="29">
        <f t="shared" si="5"/>
        <v>0.11</v>
      </c>
      <c r="AQ12" s="34">
        <f t="shared" si="6"/>
        <v>0.64935064935064934</v>
      </c>
    </row>
    <row r="13" spans="1:43" x14ac:dyDescent="0.75">
      <c r="A13" s="5" t="s">
        <v>45</v>
      </c>
      <c r="B13" s="22">
        <v>218</v>
      </c>
      <c r="C13" s="22">
        <v>4.09</v>
      </c>
      <c r="D13" s="22">
        <v>0.33</v>
      </c>
      <c r="E13" s="22">
        <v>8320</v>
      </c>
      <c r="F13" s="20">
        <v>13.037809647979101</v>
      </c>
      <c r="G13" s="22">
        <v>0.57749042570044196</v>
      </c>
      <c r="H13" s="18">
        <v>5.5500000000000001E-2</v>
      </c>
      <c r="I13" s="15">
        <v>3.6853636617125E-3</v>
      </c>
      <c r="J13" s="24">
        <v>0.61375999999999997</v>
      </c>
      <c r="K13" s="18">
        <v>0.59299999999999997</v>
      </c>
      <c r="L13" s="15">
        <v>3.1672099151145397E-2</v>
      </c>
      <c r="M13" s="18">
        <v>7.6700000000000004E-2</v>
      </c>
      <c r="N13" s="15">
        <v>3.3973126504488701E-3</v>
      </c>
      <c r="O13" s="24">
        <v>0.80725999999999998</v>
      </c>
      <c r="P13" s="10">
        <v>476</v>
      </c>
      <c r="Q13" s="6">
        <v>20.174766617777902</v>
      </c>
      <c r="R13" s="6">
        <v>22.687680626969001</v>
      </c>
      <c r="S13" s="10">
        <v>472</v>
      </c>
      <c r="T13" s="6">
        <v>20.121452372773099</v>
      </c>
      <c r="U13" s="6">
        <v>21.8596559329646</v>
      </c>
      <c r="V13" s="10">
        <v>421</v>
      </c>
      <c r="W13" s="6">
        <v>137.65568777588601</v>
      </c>
      <c r="X13" s="6">
        <v>139.60594739138801</v>
      </c>
      <c r="Y13" s="6">
        <v>-0.84745762711864403</v>
      </c>
      <c r="Z13" s="6">
        <v>-13.0641330166271</v>
      </c>
      <c r="AA13" s="7">
        <v>476</v>
      </c>
      <c r="AB13" s="7">
        <v>20.174766617777902</v>
      </c>
      <c r="AC13" s="7">
        <v>22.687680626969001</v>
      </c>
      <c r="AD13" s="13">
        <v>475</v>
      </c>
      <c r="AE13" s="6">
        <v>20.658901424853301</v>
      </c>
      <c r="AF13" s="13">
        <v>456</v>
      </c>
      <c r="AG13" s="6">
        <v>21.484153359855199</v>
      </c>
      <c r="AH13" s="13">
        <v>343</v>
      </c>
      <c r="AI13" s="6">
        <v>132.49035956269501</v>
      </c>
      <c r="AJ13" s="6">
        <v>3.0000000000000001E-3</v>
      </c>
      <c r="AK13" s="6">
        <v>1.8E-3</v>
      </c>
      <c r="AL13" s="33">
        <f t="shared" si="1"/>
        <v>476</v>
      </c>
      <c r="AM13" s="33">
        <f t="shared" si="2"/>
        <v>20.174766617777902</v>
      </c>
      <c r="AN13" s="29">
        <f t="shared" si="3"/>
        <v>218</v>
      </c>
      <c r="AO13" s="29">
        <f t="shared" si="4"/>
        <v>4.09</v>
      </c>
      <c r="AP13" s="29">
        <f t="shared" si="5"/>
        <v>0.33</v>
      </c>
      <c r="AQ13" s="34">
        <f t="shared" si="6"/>
        <v>0.24449877750611249</v>
      </c>
    </row>
    <row r="14" spans="1:43" x14ac:dyDescent="0.75">
      <c r="A14" s="5" t="s">
        <v>46</v>
      </c>
      <c r="B14" s="22">
        <v>404</v>
      </c>
      <c r="C14" s="22">
        <v>10.93</v>
      </c>
      <c r="D14" s="22">
        <v>0.56000000000000005</v>
      </c>
      <c r="E14" s="22">
        <v>112800</v>
      </c>
      <c r="F14" s="20">
        <v>3.9215686274509798</v>
      </c>
      <c r="G14" s="22">
        <v>0.16906991818175701</v>
      </c>
      <c r="H14" s="18">
        <v>0.1195</v>
      </c>
      <c r="I14" s="15">
        <v>1.6649483989485401E-3</v>
      </c>
      <c r="J14" s="24">
        <v>0.68761000000000005</v>
      </c>
      <c r="K14" s="18">
        <v>4.1900000000000004</v>
      </c>
      <c r="L14" s="15">
        <v>0.21189136862080801</v>
      </c>
      <c r="M14" s="18">
        <v>0.255</v>
      </c>
      <c r="N14" s="15">
        <v>1.0993771429768699E-2</v>
      </c>
      <c r="O14" s="24">
        <v>0.93676000000000004</v>
      </c>
      <c r="P14" s="10">
        <v>1460</v>
      </c>
      <c r="Q14" s="6">
        <v>56.038248826757403</v>
      </c>
      <c r="R14" s="6">
        <v>63.376430854819603</v>
      </c>
      <c r="S14" s="10">
        <v>1671</v>
      </c>
      <c r="T14" s="6">
        <v>40.855783569957097</v>
      </c>
      <c r="U14" s="6">
        <v>44.8599267764817</v>
      </c>
      <c r="V14" s="10">
        <v>1946</v>
      </c>
      <c r="W14" s="6">
        <v>27.053818815695099</v>
      </c>
      <c r="X14" s="6">
        <v>36.691483286496997</v>
      </c>
      <c r="Y14" s="6">
        <v>12.627169359664901</v>
      </c>
      <c r="Z14" s="6">
        <v>24.974306269270301</v>
      </c>
      <c r="AA14" s="7" t="s">
        <v>35</v>
      </c>
      <c r="AB14" s="7" t="s">
        <v>35</v>
      </c>
      <c r="AC14" s="7" t="s">
        <v>35</v>
      </c>
      <c r="AD14" s="13">
        <v>1415</v>
      </c>
      <c r="AE14" s="6">
        <v>58.919515710582502</v>
      </c>
      <c r="AF14" s="13">
        <v>1428</v>
      </c>
      <c r="AG14" s="6">
        <v>56.788890208518602</v>
      </c>
      <c r="AH14" s="13">
        <v>1448</v>
      </c>
      <c r="AI14" s="6">
        <v>39.755302948316903</v>
      </c>
      <c r="AJ14" s="6">
        <v>3.6299999999999999E-2</v>
      </c>
      <c r="AK14" s="6">
        <v>5.8999999999999999E-3</v>
      </c>
      <c r="AL14" s="33" t="str">
        <f t="shared" si="1"/>
        <v>Discordant</v>
      </c>
      <c r="AM14" s="33" t="str">
        <f t="shared" si="2"/>
        <v>Discordant</v>
      </c>
      <c r="AN14" s="29">
        <f t="shared" si="3"/>
        <v>404</v>
      </c>
      <c r="AO14" s="29">
        <f t="shared" si="4"/>
        <v>10.93</v>
      </c>
      <c r="AP14" s="29">
        <f t="shared" si="5"/>
        <v>0.56000000000000005</v>
      </c>
      <c r="AQ14" s="34">
        <f t="shared" si="6"/>
        <v>9.1491308325709064E-2</v>
      </c>
    </row>
    <row r="15" spans="1:43" x14ac:dyDescent="0.75">
      <c r="A15" s="5" t="s">
        <v>47</v>
      </c>
      <c r="B15" s="22">
        <v>587</v>
      </c>
      <c r="C15" s="22">
        <v>2.36</v>
      </c>
      <c r="D15" s="22">
        <v>0.27</v>
      </c>
      <c r="E15" s="22">
        <v>33700</v>
      </c>
      <c r="F15" s="20">
        <v>18.083182640144699</v>
      </c>
      <c r="G15" s="22">
        <v>1.094435550155</v>
      </c>
      <c r="H15" s="18">
        <v>0.11119999999999999</v>
      </c>
      <c r="I15" s="15">
        <v>5.0911514423831999E-3</v>
      </c>
      <c r="J15" s="24">
        <v>0.24152000000000001</v>
      </c>
      <c r="K15" s="18">
        <v>0.85599999999999998</v>
      </c>
      <c r="L15" s="15">
        <v>6.4950342023425603E-2</v>
      </c>
      <c r="M15" s="18">
        <v>5.5300000000000002E-2</v>
      </c>
      <c r="N15" s="15">
        <v>3.3468824115734899E-3</v>
      </c>
      <c r="O15" s="24">
        <v>0.74560000000000004</v>
      </c>
      <c r="P15" s="10">
        <v>346</v>
      </c>
      <c r="Q15" s="6">
        <v>20.481837453758001</v>
      </c>
      <c r="R15" s="6">
        <v>21.858407482097</v>
      </c>
      <c r="S15" s="10">
        <v>622</v>
      </c>
      <c r="T15" s="6">
        <v>34.324117792365797</v>
      </c>
      <c r="U15" s="6">
        <v>35.918769817520001</v>
      </c>
      <c r="V15" s="10">
        <v>1790</v>
      </c>
      <c r="W15" s="6">
        <v>77.735814890459807</v>
      </c>
      <c r="X15" s="6">
        <v>78.967557151138195</v>
      </c>
      <c r="Y15" s="6">
        <v>44.372990353697801</v>
      </c>
      <c r="Z15" s="6">
        <v>80.670391061452506</v>
      </c>
      <c r="AA15" s="7" t="s">
        <v>35</v>
      </c>
      <c r="AB15" s="7" t="s">
        <v>35</v>
      </c>
      <c r="AC15" s="7" t="s">
        <v>35</v>
      </c>
      <c r="AD15" s="13">
        <v>321</v>
      </c>
      <c r="AE15" s="6">
        <v>19.937368569652499</v>
      </c>
      <c r="AF15" s="13">
        <v>324</v>
      </c>
      <c r="AG15" s="6">
        <v>27.743649043054901</v>
      </c>
      <c r="AH15" s="13">
        <v>346</v>
      </c>
      <c r="AI15" s="6">
        <v>31.7388865066787</v>
      </c>
      <c r="AJ15" s="6">
        <v>7.5899999999999995E-2</v>
      </c>
      <c r="AK15" s="6">
        <v>9.5999999999999992E-3</v>
      </c>
      <c r="AL15" s="33" t="str">
        <f t="shared" si="1"/>
        <v>Discordant</v>
      </c>
      <c r="AM15" s="33" t="str">
        <f t="shared" si="2"/>
        <v>Discordant</v>
      </c>
      <c r="AN15" s="29">
        <f t="shared" si="3"/>
        <v>587</v>
      </c>
      <c r="AO15" s="29">
        <f t="shared" si="4"/>
        <v>2.36</v>
      </c>
      <c r="AP15" s="29">
        <f t="shared" si="5"/>
        <v>0.27</v>
      </c>
      <c r="AQ15" s="34">
        <f t="shared" si="6"/>
        <v>0.42372881355932207</v>
      </c>
    </row>
    <row r="16" spans="1:43" x14ac:dyDescent="0.75">
      <c r="A16" s="5" t="s">
        <v>48</v>
      </c>
      <c r="B16" s="22">
        <v>86.1</v>
      </c>
      <c r="C16" s="22">
        <v>1.456</v>
      </c>
      <c r="D16" s="22">
        <v>6.6000000000000003E-2</v>
      </c>
      <c r="E16" s="22">
        <v>2210</v>
      </c>
      <c r="F16" s="20">
        <v>18.3150183150183</v>
      </c>
      <c r="G16" s="22">
        <v>0.65683925895381901</v>
      </c>
      <c r="H16" s="18">
        <v>5.04E-2</v>
      </c>
      <c r="I16" s="15">
        <v>8.9953650304733408E-3</v>
      </c>
      <c r="J16" s="24">
        <v>0.24762999999999999</v>
      </c>
      <c r="K16" s="18">
        <v>0.38600000000000001</v>
      </c>
      <c r="L16" s="15">
        <v>2.21438100280867E-2</v>
      </c>
      <c r="M16" s="18">
        <v>5.4600000000000003E-2</v>
      </c>
      <c r="N16" s="15">
        <v>1.9581429252227699E-3</v>
      </c>
      <c r="O16" s="24">
        <v>0.52939000000000003</v>
      </c>
      <c r="P16" s="10">
        <v>343</v>
      </c>
      <c r="Q16" s="6">
        <v>12.035070505616501</v>
      </c>
      <c r="R16" s="6">
        <v>14.2033965315772</v>
      </c>
      <c r="S16" s="10">
        <v>331</v>
      </c>
      <c r="T16" s="6">
        <v>16.1792180386342</v>
      </c>
      <c r="U16" s="6">
        <v>17.395711391145099</v>
      </c>
      <c r="V16" s="10">
        <v>200</v>
      </c>
      <c r="W16" s="6">
        <v>307.86835237430398</v>
      </c>
      <c r="X16" s="6">
        <v>308.47285311099199</v>
      </c>
      <c r="Y16" s="6">
        <v>-3.6253776435045202</v>
      </c>
      <c r="Z16" s="6">
        <v>-71.5</v>
      </c>
      <c r="AA16" s="7">
        <v>343</v>
      </c>
      <c r="AB16" s="7">
        <v>12.035070505616501</v>
      </c>
      <c r="AC16" s="7">
        <v>14.2033965315772</v>
      </c>
      <c r="AD16" s="13">
        <v>343</v>
      </c>
      <c r="AE16" s="6">
        <v>12.035070505616501</v>
      </c>
      <c r="AF16" s="13">
        <v>338</v>
      </c>
      <c r="AG16" s="6">
        <v>15.472139358914299</v>
      </c>
      <c r="AH16" s="13">
        <v>281</v>
      </c>
      <c r="AI16" s="6">
        <v>301.44057854520599</v>
      </c>
      <c r="AJ16" s="6">
        <v>-1.2999999999999999E-3</v>
      </c>
      <c r="AK16" s="6">
        <v>3.2000000000000002E-3</v>
      </c>
      <c r="AL16" s="33">
        <f t="shared" si="1"/>
        <v>343</v>
      </c>
      <c r="AM16" s="33">
        <f t="shared" si="2"/>
        <v>12.035070505616501</v>
      </c>
      <c r="AN16" s="29">
        <f t="shared" si="3"/>
        <v>86.1</v>
      </c>
      <c r="AO16" s="29">
        <f t="shared" si="4"/>
        <v>1.456</v>
      </c>
      <c r="AP16" s="29">
        <f t="shared" si="5"/>
        <v>6.6000000000000003E-2</v>
      </c>
      <c r="AQ16" s="34">
        <f t="shared" si="6"/>
        <v>0.68681318681318682</v>
      </c>
    </row>
    <row r="17" spans="1:43" x14ac:dyDescent="0.75">
      <c r="A17" s="5" t="s">
        <v>49</v>
      </c>
      <c r="B17" s="22">
        <v>268</v>
      </c>
      <c r="C17" s="22">
        <v>1.5940000000000001</v>
      </c>
      <c r="D17" s="22">
        <v>8.3000000000000004E-2</v>
      </c>
      <c r="E17" s="22">
        <v>6420</v>
      </c>
      <c r="F17" s="20">
        <v>19.53125</v>
      </c>
      <c r="G17" s="22">
        <v>0.75318603783947602</v>
      </c>
      <c r="H17" s="18">
        <v>5.1299999999999998E-2</v>
      </c>
      <c r="I17" s="15">
        <v>4.0524384380828298E-3</v>
      </c>
      <c r="J17" s="24">
        <v>0.56437999999999999</v>
      </c>
      <c r="K17" s="18">
        <v>0.36699999999999999</v>
      </c>
      <c r="L17" s="15">
        <v>1.8792948652087402E-2</v>
      </c>
      <c r="M17" s="18">
        <v>5.1200000000000002E-2</v>
      </c>
      <c r="N17" s="15">
        <v>1.9744320070339198E-3</v>
      </c>
      <c r="O17" s="24">
        <v>0.71584000000000003</v>
      </c>
      <c r="P17" s="10">
        <v>322</v>
      </c>
      <c r="Q17" s="6">
        <v>12.062708688808399</v>
      </c>
      <c r="R17" s="6">
        <v>13.9950566697756</v>
      </c>
      <c r="S17" s="10">
        <v>317</v>
      </c>
      <c r="T17" s="6">
        <v>14.129860820829499</v>
      </c>
      <c r="U17" s="6">
        <v>15.4145454626382</v>
      </c>
      <c r="V17" s="10">
        <v>244</v>
      </c>
      <c r="W17" s="6">
        <v>153.33653130402701</v>
      </c>
      <c r="X17" s="6">
        <v>154.86510801929001</v>
      </c>
      <c r="Y17" s="6">
        <v>-1.5772870662460401</v>
      </c>
      <c r="Z17" s="6">
        <v>-31.967213114754099</v>
      </c>
      <c r="AA17" s="7">
        <v>322</v>
      </c>
      <c r="AB17" s="7">
        <v>12.062708688808399</v>
      </c>
      <c r="AC17" s="7">
        <v>13.9950566697756</v>
      </c>
      <c r="AD17" s="13">
        <v>321</v>
      </c>
      <c r="AE17" s="6">
        <v>12.062708688808399</v>
      </c>
      <c r="AF17" s="13">
        <v>313</v>
      </c>
      <c r="AG17" s="6">
        <v>14.749812433248501</v>
      </c>
      <c r="AH17" s="13">
        <v>221</v>
      </c>
      <c r="AI17" s="6">
        <v>149.17012044089401</v>
      </c>
      <c r="AJ17" s="6">
        <v>1.2999999999999999E-3</v>
      </c>
      <c r="AK17" s="6">
        <v>1.9E-3</v>
      </c>
      <c r="AL17" s="33">
        <f t="shared" si="1"/>
        <v>322</v>
      </c>
      <c r="AM17" s="33">
        <f t="shared" si="2"/>
        <v>12.062708688808399</v>
      </c>
      <c r="AN17" s="29">
        <f t="shared" si="3"/>
        <v>268</v>
      </c>
      <c r="AO17" s="29">
        <f t="shared" si="4"/>
        <v>1.5940000000000001</v>
      </c>
      <c r="AP17" s="29">
        <f t="shared" si="5"/>
        <v>8.3000000000000004E-2</v>
      </c>
      <c r="AQ17" s="34">
        <f t="shared" si="6"/>
        <v>0.62735257214554574</v>
      </c>
    </row>
    <row r="18" spans="1:43" x14ac:dyDescent="0.75">
      <c r="A18" s="5" t="s">
        <v>50</v>
      </c>
      <c r="B18" s="22">
        <v>178</v>
      </c>
      <c r="C18" s="22">
        <v>1.5009999999999999</v>
      </c>
      <c r="D18" s="22">
        <v>7.8E-2</v>
      </c>
      <c r="E18" s="22">
        <v>139500</v>
      </c>
      <c r="F18" s="20">
        <v>2.0876826722338202</v>
      </c>
      <c r="G18" s="22">
        <v>7.9533295910579893E-2</v>
      </c>
      <c r="H18" s="18">
        <v>0.16819999999999999</v>
      </c>
      <c r="I18" s="15">
        <v>2.3318848666456899E-3</v>
      </c>
      <c r="J18" s="24">
        <v>0.80274000000000001</v>
      </c>
      <c r="K18" s="18">
        <v>11.26</v>
      </c>
      <c r="L18" s="15">
        <v>0.56098196400240297</v>
      </c>
      <c r="M18" s="18">
        <v>0.47899999999999998</v>
      </c>
      <c r="N18" s="15">
        <v>1.8248198947019401E-2</v>
      </c>
      <c r="O18" s="24">
        <v>0.92313000000000001</v>
      </c>
      <c r="P18" s="10">
        <v>2518</v>
      </c>
      <c r="Q18" s="6">
        <v>80.170155792011499</v>
      </c>
      <c r="R18" s="6">
        <v>93.024597980433199</v>
      </c>
      <c r="S18" s="10">
        <v>2542</v>
      </c>
      <c r="T18" s="6">
        <v>46.8007894834114</v>
      </c>
      <c r="U18" s="6">
        <v>51.327456058200198</v>
      </c>
      <c r="V18" s="10">
        <v>2537</v>
      </c>
      <c r="W18" s="6">
        <v>22.792670574944999</v>
      </c>
      <c r="X18" s="6">
        <v>29.676754326697601</v>
      </c>
      <c r="Y18" s="6">
        <v>0.94413847364279502</v>
      </c>
      <c r="Z18" s="6">
        <v>0.74891604256997402</v>
      </c>
      <c r="AA18" s="7">
        <v>2537</v>
      </c>
      <c r="AB18" s="7">
        <v>22.792670574944999</v>
      </c>
      <c r="AC18" s="7">
        <v>29.676754326697601</v>
      </c>
      <c r="AD18" s="13">
        <v>2490</v>
      </c>
      <c r="AE18" s="6">
        <v>87.832094815707293</v>
      </c>
      <c r="AF18" s="13">
        <v>2450</v>
      </c>
      <c r="AG18" s="6">
        <v>67.106533931284105</v>
      </c>
      <c r="AH18" s="13">
        <v>2404</v>
      </c>
      <c r="AI18" s="6">
        <v>39.640457009701201</v>
      </c>
      <c r="AJ18" s="6">
        <v>1.6E-2</v>
      </c>
      <c r="AK18" s="6">
        <v>0.01</v>
      </c>
      <c r="AL18" s="33">
        <f t="shared" si="1"/>
        <v>2537</v>
      </c>
      <c r="AM18" s="33">
        <f t="shared" si="2"/>
        <v>22.792670574944999</v>
      </c>
      <c r="AN18" s="29">
        <f t="shared" si="3"/>
        <v>178</v>
      </c>
      <c r="AO18" s="29">
        <f t="shared" si="4"/>
        <v>1.5009999999999999</v>
      </c>
      <c r="AP18" s="29">
        <f t="shared" si="5"/>
        <v>7.8E-2</v>
      </c>
      <c r="AQ18" s="34">
        <f t="shared" si="6"/>
        <v>0.66622251832111934</v>
      </c>
    </row>
    <row r="19" spans="1:43" x14ac:dyDescent="0.75">
      <c r="A19" s="5" t="s">
        <v>51</v>
      </c>
      <c r="B19" s="22">
        <v>328</v>
      </c>
      <c r="C19" s="22">
        <v>1.81</v>
      </c>
      <c r="D19" s="22">
        <v>0.13</v>
      </c>
      <c r="E19" s="22">
        <v>6200</v>
      </c>
      <c r="F19" s="20">
        <v>26.6666666666667</v>
      </c>
      <c r="G19" s="22">
        <v>1.16363812626129</v>
      </c>
      <c r="H19" s="18">
        <v>5.2499999999999998E-2</v>
      </c>
      <c r="I19" s="15">
        <v>4.31224907705009E-3</v>
      </c>
      <c r="J19" s="24">
        <v>0.72594000000000003</v>
      </c>
      <c r="K19" s="18">
        <v>0.27400000000000002</v>
      </c>
      <c r="L19" s="15">
        <v>1.41860153446976E-2</v>
      </c>
      <c r="M19" s="18">
        <v>3.7499999999999999E-2</v>
      </c>
      <c r="N19" s="15">
        <v>1.63636611505494E-3</v>
      </c>
      <c r="O19" s="24">
        <v>0.76727000000000001</v>
      </c>
      <c r="P19" s="10">
        <v>237</v>
      </c>
      <c r="Q19" s="6">
        <v>10.144376993731999</v>
      </c>
      <c r="R19" s="6">
        <v>11.429686337385</v>
      </c>
      <c r="S19" s="10">
        <v>245.6</v>
      </c>
      <c r="T19" s="6">
        <v>11.2018910868441</v>
      </c>
      <c r="U19" s="6">
        <v>12.240923777144401</v>
      </c>
      <c r="V19" s="10">
        <v>292</v>
      </c>
      <c r="W19" s="6">
        <v>249.63512404944399</v>
      </c>
      <c r="X19" s="6">
        <v>252.07789437597401</v>
      </c>
      <c r="Y19" s="6">
        <v>3.50162866449512</v>
      </c>
      <c r="Z19" s="6">
        <v>18.835616438356201</v>
      </c>
      <c r="AA19" s="7">
        <v>237</v>
      </c>
      <c r="AB19" s="7">
        <v>10.144376993731999</v>
      </c>
      <c r="AC19" s="7">
        <v>11.429686337385</v>
      </c>
      <c r="AD19" s="13">
        <v>237</v>
      </c>
      <c r="AE19" s="6">
        <v>10.62917610123</v>
      </c>
      <c r="AF19" s="13">
        <v>236</v>
      </c>
      <c r="AG19" s="6">
        <v>12.735795378440899</v>
      </c>
      <c r="AH19" s="13">
        <v>218</v>
      </c>
      <c r="AI19" s="6">
        <v>244.26785330694099</v>
      </c>
      <c r="AJ19" s="6">
        <v>3.5000000000000001E-3</v>
      </c>
      <c r="AK19" s="6">
        <v>2.7000000000000001E-3</v>
      </c>
      <c r="AL19" s="33">
        <f t="shared" si="1"/>
        <v>237</v>
      </c>
      <c r="AM19" s="33">
        <f t="shared" si="2"/>
        <v>10.144376993731999</v>
      </c>
      <c r="AN19" s="29">
        <f t="shared" si="3"/>
        <v>328</v>
      </c>
      <c r="AO19" s="29">
        <f t="shared" si="4"/>
        <v>1.81</v>
      </c>
      <c r="AP19" s="29">
        <f t="shared" si="5"/>
        <v>0.13</v>
      </c>
      <c r="AQ19" s="34">
        <f t="shared" si="6"/>
        <v>0.5524861878453039</v>
      </c>
    </row>
    <row r="20" spans="1:43" x14ac:dyDescent="0.75">
      <c r="A20" s="5" t="s">
        <v>52</v>
      </c>
      <c r="B20" s="22">
        <v>240</v>
      </c>
      <c r="C20" s="22">
        <v>1.9</v>
      </c>
      <c r="D20" s="22">
        <v>0.15</v>
      </c>
      <c r="E20" s="22">
        <v>5930</v>
      </c>
      <c r="F20" s="20">
        <v>19.8807157057654</v>
      </c>
      <c r="G20" s="22">
        <v>0.86434863241258997</v>
      </c>
      <c r="H20" s="18">
        <v>5.2999999999999999E-2</v>
      </c>
      <c r="I20" s="15">
        <v>4.4452671359821502E-3</v>
      </c>
      <c r="J20" s="24">
        <v>0.35248000000000002</v>
      </c>
      <c r="K20" s="18">
        <v>0.373</v>
      </c>
      <c r="L20" s="15">
        <v>2.0940374338583201E-2</v>
      </c>
      <c r="M20" s="18">
        <v>5.0299999999999997E-2</v>
      </c>
      <c r="N20" s="15">
        <v>2.1868798313807699E-3</v>
      </c>
      <c r="O20" s="24">
        <v>0.83784999999999998</v>
      </c>
      <c r="P20" s="10">
        <v>316</v>
      </c>
      <c r="Q20" s="6">
        <v>13.333970692435299</v>
      </c>
      <c r="R20" s="6">
        <v>15.0491233934919</v>
      </c>
      <c r="S20" s="10">
        <v>321</v>
      </c>
      <c r="T20" s="6">
        <v>15.5610641682219</v>
      </c>
      <c r="U20" s="6">
        <v>16.763389762143699</v>
      </c>
      <c r="V20" s="10">
        <v>320</v>
      </c>
      <c r="W20" s="6">
        <v>196.176457244007</v>
      </c>
      <c r="X20" s="6">
        <v>197.95952773379199</v>
      </c>
      <c r="Y20" s="6">
        <v>1.5576323987539</v>
      </c>
      <c r="Z20" s="6">
        <v>1.25</v>
      </c>
      <c r="AA20" s="7">
        <v>316</v>
      </c>
      <c r="AB20" s="7">
        <v>13.333970692435299</v>
      </c>
      <c r="AC20" s="7">
        <v>15.0491233934919</v>
      </c>
      <c r="AD20" s="13">
        <v>315</v>
      </c>
      <c r="AE20" s="6">
        <v>13.333970692435299</v>
      </c>
      <c r="AF20" s="13">
        <v>310</v>
      </c>
      <c r="AG20" s="6">
        <v>15.9282678922575</v>
      </c>
      <c r="AH20" s="13">
        <v>251</v>
      </c>
      <c r="AI20" s="6">
        <v>192.38270810239101</v>
      </c>
      <c r="AJ20" s="6">
        <v>2.8E-3</v>
      </c>
      <c r="AK20" s="6">
        <v>2E-3</v>
      </c>
      <c r="AL20" s="33">
        <f t="shared" si="1"/>
        <v>316</v>
      </c>
      <c r="AM20" s="33">
        <f t="shared" si="2"/>
        <v>13.333970692435299</v>
      </c>
      <c r="AN20" s="29">
        <f t="shared" si="3"/>
        <v>240</v>
      </c>
      <c r="AO20" s="29">
        <f t="shared" si="4"/>
        <v>1.9</v>
      </c>
      <c r="AP20" s="29">
        <f t="shared" si="5"/>
        <v>0.15</v>
      </c>
      <c r="AQ20" s="34">
        <f t="shared" si="6"/>
        <v>0.52631578947368418</v>
      </c>
    </row>
    <row r="21" spans="1:43" x14ac:dyDescent="0.75">
      <c r="A21" s="5" t="s">
        <v>53</v>
      </c>
      <c r="B21" s="22">
        <v>226</v>
      </c>
      <c r="C21" s="22">
        <v>3.9</v>
      </c>
      <c r="D21" s="22">
        <v>0.28999999999999998</v>
      </c>
      <c r="E21" s="22">
        <v>42100</v>
      </c>
      <c r="F21" s="20">
        <v>5.7339449541284404</v>
      </c>
      <c r="G21" s="22">
        <v>0.22933811695786099</v>
      </c>
      <c r="H21" s="18">
        <v>0.1087</v>
      </c>
      <c r="I21" s="15">
        <v>2.3489543558985401E-3</v>
      </c>
      <c r="J21" s="24">
        <v>0.49607000000000001</v>
      </c>
      <c r="K21" s="18">
        <v>2.66</v>
      </c>
      <c r="L21" s="15">
        <v>0.13865792301920499</v>
      </c>
      <c r="M21" s="18">
        <v>0.1744</v>
      </c>
      <c r="N21" s="15">
        <v>6.97540138899546E-3</v>
      </c>
      <c r="O21" s="24">
        <v>0.93027000000000004</v>
      </c>
      <c r="P21" s="10">
        <v>1035</v>
      </c>
      <c r="Q21" s="6">
        <v>38.240034523340903</v>
      </c>
      <c r="R21" s="6">
        <v>43.936020075725096</v>
      </c>
      <c r="S21" s="10">
        <v>1313</v>
      </c>
      <c r="T21" s="6">
        <v>38.611253252956203</v>
      </c>
      <c r="U21" s="6">
        <v>42.059220980650899</v>
      </c>
      <c r="V21" s="10">
        <v>1773</v>
      </c>
      <c r="W21" s="6">
        <v>60.2760851984889</v>
      </c>
      <c r="X21" s="6">
        <v>70.016328339961106</v>
      </c>
      <c r="Y21" s="6">
        <v>21.172886519421201</v>
      </c>
      <c r="Z21" s="6">
        <v>41.6243654822335</v>
      </c>
      <c r="AA21" s="7" t="s">
        <v>35</v>
      </c>
      <c r="AB21" s="7" t="s">
        <v>35</v>
      </c>
      <c r="AC21" s="7" t="s">
        <v>35</v>
      </c>
      <c r="AD21" s="13">
        <v>993</v>
      </c>
      <c r="AE21" s="6">
        <v>39.146190623690401</v>
      </c>
      <c r="AF21" s="13">
        <v>1006</v>
      </c>
      <c r="AG21" s="6">
        <v>44.629226721554602</v>
      </c>
      <c r="AH21" s="13">
        <v>1035</v>
      </c>
      <c r="AI21" s="6">
        <v>62.544683601849698</v>
      </c>
      <c r="AJ21" s="6">
        <v>4.53E-2</v>
      </c>
      <c r="AK21" s="6">
        <v>4.4000000000000003E-3</v>
      </c>
      <c r="AL21" s="33" t="str">
        <f t="shared" si="1"/>
        <v>Discordant</v>
      </c>
      <c r="AM21" s="33" t="str">
        <f t="shared" si="2"/>
        <v>Discordant</v>
      </c>
      <c r="AN21" s="29">
        <f t="shared" si="3"/>
        <v>226</v>
      </c>
      <c r="AO21" s="29">
        <f t="shared" si="4"/>
        <v>3.9</v>
      </c>
      <c r="AP21" s="29">
        <f t="shared" si="5"/>
        <v>0.28999999999999998</v>
      </c>
      <c r="AQ21" s="34">
        <f t="shared" si="6"/>
        <v>0.25641025641025644</v>
      </c>
    </row>
    <row r="22" spans="1:43" x14ac:dyDescent="0.75">
      <c r="A22" s="5" t="s">
        <v>54</v>
      </c>
      <c r="B22" s="22">
        <v>1310</v>
      </c>
      <c r="C22" s="22">
        <v>1.2769999999999999</v>
      </c>
      <c r="D22" s="22">
        <v>9.0999999999999998E-2</v>
      </c>
      <c r="E22" s="22">
        <v>36800</v>
      </c>
      <c r="F22" s="20">
        <v>32.894736842105303</v>
      </c>
      <c r="G22" s="22">
        <v>1.53989579303622</v>
      </c>
      <c r="H22" s="18">
        <v>9.8900000000000002E-2</v>
      </c>
      <c r="I22" s="15">
        <v>2.84628662438306E-3</v>
      </c>
      <c r="J22" s="24">
        <v>0.76834999999999998</v>
      </c>
      <c r="K22" s="18">
        <v>0.41899999999999998</v>
      </c>
      <c r="L22" s="15">
        <v>2.3357793580730001E-2</v>
      </c>
      <c r="M22" s="18">
        <v>3.04E-2</v>
      </c>
      <c r="N22" s="15">
        <v>1.42311009609236E-3</v>
      </c>
      <c r="O22" s="24">
        <v>0.88243000000000005</v>
      </c>
      <c r="P22" s="10">
        <v>193</v>
      </c>
      <c r="Q22" s="6">
        <v>8.9597454834281507</v>
      </c>
      <c r="R22" s="6">
        <v>9.93741528022918</v>
      </c>
      <c r="S22" s="10">
        <v>355</v>
      </c>
      <c r="T22" s="6">
        <v>16.804960704767701</v>
      </c>
      <c r="U22" s="6">
        <v>18.119606981923202</v>
      </c>
      <c r="V22" s="10">
        <v>1595</v>
      </c>
      <c r="W22" s="6">
        <v>39.262640662296803</v>
      </c>
      <c r="X22" s="6">
        <v>39.712286845712804</v>
      </c>
      <c r="Y22" s="6">
        <v>45.633802816901401</v>
      </c>
      <c r="Z22" s="6">
        <v>87.899686520376207</v>
      </c>
      <c r="AA22" s="7" t="s">
        <v>35</v>
      </c>
      <c r="AB22" s="7" t="s">
        <v>35</v>
      </c>
      <c r="AC22" s="7" t="s">
        <v>35</v>
      </c>
      <c r="AD22" s="13">
        <v>181</v>
      </c>
      <c r="AE22" s="6">
        <v>8.9597454834281507</v>
      </c>
      <c r="AF22" s="13">
        <v>182</v>
      </c>
      <c r="AG22" s="6">
        <v>15.512275922274799</v>
      </c>
      <c r="AH22" s="13">
        <v>193</v>
      </c>
      <c r="AI22" s="6">
        <v>12.706492504882601</v>
      </c>
      <c r="AJ22" s="6">
        <v>6.5000000000000002E-2</v>
      </c>
      <c r="AK22" s="6">
        <v>4.7999999999999996E-3</v>
      </c>
      <c r="AL22" s="33" t="str">
        <f t="shared" si="1"/>
        <v>Discordant</v>
      </c>
      <c r="AM22" s="33" t="str">
        <f t="shared" si="2"/>
        <v>Discordant</v>
      </c>
      <c r="AN22" s="29">
        <f t="shared" si="3"/>
        <v>1310</v>
      </c>
      <c r="AO22" s="29">
        <f t="shared" si="4"/>
        <v>1.2769999999999999</v>
      </c>
      <c r="AP22" s="29">
        <f t="shared" si="5"/>
        <v>9.0999999999999998E-2</v>
      </c>
      <c r="AQ22" s="34">
        <f t="shared" si="6"/>
        <v>0.78308535630383713</v>
      </c>
    </row>
    <row r="23" spans="1:43" x14ac:dyDescent="0.75">
      <c r="A23" s="5" t="s">
        <v>55</v>
      </c>
      <c r="B23" s="22">
        <v>324</v>
      </c>
      <c r="C23" s="22">
        <v>19.399999999999999</v>
      </c>
      <c r="D23" s="22">
        <v>3.6</v>
      </c>
      <c r="E23" s="22">
        <v>12220</v>
      </c>
      <c r="F23" s="20">
        <v>13.4228187919463</v>
      </c>
      <c r="G23" s="22">
        <v>0.51398416829482896</v>
      </c>
      <c r="H23" s="18">
        <v>5.74E-2</v>
      </c>
      <c r="I23" s="15">
        <v>2.88357857587003E-3</v>
      </c>
      <c r="J23" s="24">
        <v>0.73653999999999997</v>
      </c>
      <c r="K23" s="18">
        <v>0.59699999999999998</v>
      </c>
      <c r="L23" s="15">
        <v>2.93590636471939E-2</v>
      </c>
      <c r="M23" s="18">
        <v>7.4499999999999997E-2</v>
      </c>
      <c r="N23" s="15">
        <v>2.85274063007837E-3</v>
      </c>
      <c r="O23" s="24">
        <v>0.71763999999999994</v>
      </c>
      <c r="P23" s="10">
        <v>463</v>
      </c>
      <c r="Q23" s="6">
        <v>17.202181867892399</v>
      </c>
      <c r="R23" s="6">
        <v>19.9487082285738</v>
      </c>
      <c r="S23" s="10">
        <v>475</v>
      </c>
      <c r="T23" s="6">
        <v>18.566736554403001</v>
      </c>
      <c r="U23" s="6">
        <v>20.452705240578201</v>
      </c>
      <c r="V23" s="10">
        <v>497</v>
      </c>
      <c r="W23" s="6">
        <v>118.469092256557</v>
      </c>
      <c r="X23" s="6">
        <v>121.505937853736</v>
      </c>
      <c r="Y23" s="6">
        <v>2.5263157894736801</v>
      </c>
      <c r="Z23" s="6">
        <v>6.8410462776659999</v>
      </c>
      <c r="AA23" s="7">
        <v>463</v>
      </c>
      <c r="AB23" s="7">
        <v>17.202181867892399</v>
      </c>
      <c r="AC23" s="7">
        <v>19.9487082285738</v>
      </c>
      <c r="AD23" s="13">
        <v>462</v>
      </c>
      <c r="AE23" s="6">
        <v>17.202181867892399</v>
      </c>
      <c r="AF23" s="13">
        <v>453</v>
      </c>
      <c r="AG23" s="6">
        <v>19.876586887104299</v>
      </c>
      <c r="AH23" s="13">
        <v>403</v>
      </c>
      <c r="AI23" s="6">
        <v>112.081763994383</v>
      </c>
      <c r="AJ23" s="6">
        <v>4.1999999999999997E-3</v>
      </c>
      <c r="AK23" s="6">
        <v>2.0999999999999999E-3</v>
      </c>
      <c r="AL23" s="33">
        <f t="shared" si="1"/>
        <v>463</v>
      </c>
      <c r="AM23" s="33">
        <f t="shared" si="2"/>
        <v>17.202181867892399</v>
      </c>
      <c r="AN23" s="29">
        <f t="shared" si="3"/>
        <v>324</v>
      </c>
      <c r="AO23" s="29">
        <f t="shared" si="4"/>
        <v>19.399999999999999</v>
      </c>
      <c r="AP23" s="29">
        <f t="shared" si="5"/>
        <v>3.6</v>
      </c>
      <c r="AQ23" s="34">
        <f t="shared" si="6"/>
        <v>5.1546391752577324E-2</v>
      </c>
    </row>
    <row r="24" spans="1:43" x14ac:dyDescent="0.75">
      <c r="A24" s="5" t="s">
        <v>56</v>
      </c>
      <c r="B24" s="22">
        <v>79.3</v>
      </c>
      <c r="C24" s="22">
        <v>1.974</v>
      </c>
      <c r="D24" s="22">
        <v>9.8000000000000004E-2</v>
      </c>
      <c r="E24" s="22">
        <v>54600</v>
      </c>
      <c r="F24" s="20">
        <v>2.03252032520325</v>
      </c>
      <c r="G24" s="22">
        <v>8.0008889946143205E-2</v>
      </c>
      <c r="H24" s="18">
        <v>0.16070000000000001</v>
      </c>
      <c r="I24" s="15">
        <v>2.9612647716238099E-3</v>
      </c>
      <c r="J24" s="24">
        <v>0.38378000000000001</v>
      </c>
      <c r="K24" s="18">
        <v>11.16</v>
      </c>
      <c r="L24" s="15">
        <v>0.58729408205429201</v>
      </c>
      <c r="M24" s="18">
        <v>0.49199999999999999</v>
      </c>
      <c r="N24" s="15">
        <v>1.9367271935923198E-2</v>
      </c>
      <c r="O24" s="24">
        <v>0.85602999999999996</v>
      </c>
      <c r="P24" s="10">
        <v>2575</v>
      </c>
      <c r="Q24" s="6">
        <v>82.633247619864804</v>
      </c>
      <c r="R24" s="6">
        <v>95.584031044063707</v>
      </c>
      <c r="S24" s="10">
        <v>2532</v>
      </c>
      <c r="T24" s="6">
        <v>48.714006249502503</v>
      </c>
      <c r="U24" s="6">
        <v>53.071646492946101</v>
      </c>
      <c r="V24" s="10">
        <v>2472</v>
      </c>
      <c r="W24" s="6">
        <v>33.339599083135802</v>
      </c>
      <c r="X24" s="6">
        <v>38.217811408823998</v>
      </c>
      <c r="Y24" s="6">
        <v>-1.69826224328592</v>
      </c>
      <c r="Z24" s="6">
        <v>-4.1666666666666696</v>
      </c>
      <c r="AA24" s="7">
        <v>2472</v>
      </c>
      <c r="AB24" s="7">
        <v>33.339599083135802</v>
      </c>
      <c r="AC24" s="7">
        <v>38.217811408823998</v>
      </c>
      <c r="AD24" s="13">
        <v>2560</v>
      </c>
      <c r="AE24" s="6">
        <v>83.956516198600696</v>
      </c>
      <c r="AF24" s="13">
        <v>2495</v>
      </c>
      <c r="AG24" s="6">
        <v>56.111686883184802</v>
      </c>
      <c r="AH24" s="13">
        <v>2419</v>
      </c>
      <c r="AI24" s="6">
        <v>36.445052709856597</v>
      </c>
      <c r="AJ24" s="6">
        <v>6.1999999999999998E-3</v>
      </c>
      <c r="AK24" s="6">
        <v>5.4999999999999997E-3</v>
      </c>
      <c r="AL24" s="33">
        <f t="shared" si="1"/>
        <v>2472</v>
      </c>
      <c r="AM24" s="33">
        <f t="shared" si="2"/>
        <v>33.339599083135802</v>
      </c>
      <c r="AN24" s="29">
        <f t="shared" si="3"/>
        <v>79.3</v>
      </c>
      <c r="AO24" s="29">
        <f t="shared" si="4"/>
        <v>1.974</v>
      </c>
      <c r="AP24" s="29">
        <f t="shared" si="5"/>
        <v>9.8000000000000004E-2</v>
      </c>
      <c r="AQ24" s="34">
        <f t="shared" si="6"/>
        <v>0.50658561296859173</v>
      </c>
    </row>
    <row r="25" spans="1:43" x14ac:dyDescent="0.75">
      <c r="A25" s="5" t="s">
        <v>57</v>
      </c>
      <c r="B25" s="22">
        <v>635</v>
      </c>
      <c r="C25" s="22">
        <v>1.2749999999999999</v>
      </c>
      <c r="D25" s="22">
        <v>8.1000000000000003E-2</v>
      </c>
      <c r="E25" s="22">
        <v>9280</v>
      </c>
      <c r="F25" s="20">
        <v>28.4900284900285</v>
      </c>
      <c r="G25" s="22">
        <v>1.10689119172909</v>
      </c>
      <c r="H25" s="18">
        <v>4.9000000000000002E-2</v>
      </c>
      <c r="I25" s="15">
        <v>2.9132750525908599E-3</v>
      </c>
      <c r="J25" s="24">
        <v>0.17751</v>
      </c>
      <c r="K25" s="18">
        <v>0.24399999999999999</v>
      </c>
      <c r="L25" s="15">
        <v>1.3323241983841499E-2</v>
      </c>
      <c r="M25" s="18">
        <v>3.5099999999999999E-2</v>
      </c>
      <c r="N25" s="15">
        <v>1.36370101712215E-3</v>
      </c>
      <c r="O25" s="24">
        <v>0.80367</v>
      </c>
      <c r="P25" s="10">
        <v>222.3</v>
      </c>
      <c r="Q25" s="6">
        <v>8.4211787938788998</v>
      </c>
      <c r="R25" s="6">
        <v>9.7633296684605995</v>
      </c>
      <c r="S25" s="10">
        <v>221.2</v>
      </c>
      <c r="T25" s="6">
        <v>10.8765377582633</v>
      </c>
      <c r="U25" s="6">
        <v>11.771064567866899</v>
      </c>
      <c r="V25" s="10">
        <v>165</v>
      </c>
      <c r="W25" s="6">
        <v>109.96838921317899</v>
      </c>
      <c r="X25" s="6">
        <v>111.77158317243099</v>
      </c>
      <c r="Y25" s="6">
        <v>-0.49728752260398301</v>
      </c>
      <c r="Z25" s="6">
        <v>-34.727272727272698</v>
      </c>
      <c r="AA25" s="7">
        <v>222.3</v>
      </c>
      <c r="AB25" s="7">
        <v>8.4211787938788998</v>
      </c>
      <c r="AC25" s="7">
        <v>9.7633296684605995</v>
      </c>
      <c r="AD25" s="13">
        <v>222.3</v>
      </c>
      <c r="AE25" s="6">
        <v>8.46469504934913</v>
      </c>
      <c r="AF25" s="13">
        <v>220.3</v>
      </c>
      <c r="AG25" s="6">
        <v>10.8765377582633</v>
      </c>
      <c r="AH25" s="13">
        <v>174</v>
      </c>
      <c r="AI25" s="6">
        <v>103.055531759053</v>
      </c>
      <c r="AJ25" s="6">
        <v>-2.0000000000000001E-4</v>
      </c>
      <c r="AK25" s="6">
        <v>1.5E-3</v>
      </c>
      <c r="AL25" s="33">
        <f t="shared" si="1"/>
        <v>222.3</v>
      </c>
      <c r="AM25" s="33">
        <f t="shared" si="2"/>
        <v>8.4211787938788998</v>
      </c>
      <c r="AN25" s="29">
        <f t="shared" si="3"/>
        <v>635</v>
      </c>
      <c r="AO25" s="29">
        <f t="shared" si="4"/>
        <v>1.2749999999999999</v>
      </c>
      <c r="AP25" s="29">
        <f t="shared" si="5"/>
        <v>8.1000000000000003E-2</v>
      </c>
      <c r="AQ25" s="34">
        <f t="shared" si="6"/>
        <v>0.78431372549019618</v>
      </c>
    </row>
    <row r="26" spans="1:43" x14ac:dyDescent="0.75">
      <c r="A26" s="5" t="s">
        <v>58</v>
      </c>
      <c r="B26" s="22">
        <v>359</v>
      </c>
      <c r="C26" s="22">
        <v>3.7</v>
      </c>
      <c r="D26" s="22">
        <v>0.18</v>
      </c>
      <c r="E26" s="22">
        <v>9870</v>
      </c>
      <c r="F26" s="20">
        <v>16.393442622950801</v>
      </c>
      <c r="G26" s="22">
        <v>0.50792012794159103</v>
      </c>
      <c r="H26" s="18">
        <v>5.2679999999999998E-2</v>
      </c>
      <c r="I26" s="15">
        <v>2.9323606677583401E-3</v>
      </c>
      <c r="J26" s="24">
        <v>0.52686999999999995</v>
      </c>
      <c r="K26" s="18">
        <v>0.45400000000000001</v>
      </c>
      <c r="L26" s="15">
        <v>2.15844704767106E-2</v>
      </c>
      <c r="M26" s="18">
        <v>6.0999999999999999E-2</v>
      </c>
      <c r="N26" s="15">
        <v>1.8899707960706601E-3</v>
      </c>
      <c r="O26" s="24">
        <v>0.80635000000000001</v>
      </c>
      <c r="P26" s="10">
        <v>381.8</v>
      </c>
      <c r="Q26" s="6">
        <v>11.420378987887601</v>
      </c>
      <c r="R26" s="6">
        <v>14.1627632392764</v>
      </c>
      <c r="S26" s="10">
        <v>380</v>
      </c>
      <c r="T26" s="6">
        <v>15.0761257355836</v>
      </c>
      <c r="U26" s="6">
        <v>16.6922139908867</v>
      </c>
      <c r="V26" s="10">
        <v>324</v>
      </c>
      <c r="W26" s="6">
        <v>110.464398312656</v>
      </c>
      <c r="X26" s="6">
        <v>112.660703954599</v>
      </c>
      <c r="Y26" s="6">
        <v>-0.47368421052631499</v>
      </c>
      <c r="Z26" s="6">
        <v>-17.839506172839499</v>
      </c>
      <c r="AA26" s="7">
        <v>381.8</v>
      </c>
      <c r="AB26" s="7">
        <v>11.420378987887601</v>
      </c>
      <c r="AC26" s="7">
        <v>14.1627632392764</v>
      </c>
      <c r="AD26" s="13">
        <v>381.5</v>
      </c>
      <c r="AE26" s="6">
        <v>11.479018086360201</v>
      </c>
      <c r="AF26" s="13">
        <v>378</v>
      </c>
      <c r="AG26" s="6">
        <v>15.694348256462501</v>
      </c>
      <c r="AH26" s="13">
        <v>300</v>
      </c>
      <c r="AI26" s="6">
        <v>108.797257753021</v>
      </c>
      <c r="AJ26" s="6">
        <v>6.8000000000000005E-4</v>
      </c>
      <c r="AK26" s="6">
        <v>5.6999999999999998E-4</v>
      </c>
      <c r="AL26" s="33">
        <f t="shared" si="1"/>
        <v>381.8</v>
      </c>
      <c r="AM26" s="33">
        <f t="shared" si="2"/>
        <v>11.420378987887601</v>
      </c>
      <c r="AN26" s="29">
        <f t="shared" si="3"/>
        <v>359</v>
      </c>
      <c r="AO26" s="29">
        <f t="shared" si="4"/>
        <v>3.7</v>
      </c>
      <c r="AP26" s="29">
        <f t="shared" si="5"/>
        <v>0.18</v>
      </c>
      <c r="AQ26" s="34">
        <f t="shared" si="6"/>
        <v>0.27027027027027023</v>
      </c>
    </row>
    <row r="27" spans="1:43" x14ac:dyDescent="0.75">
      <c r="A27" s="5" t="s">
        <v>59</v>
      </c>
      <c r="B27" s="22">
        <v>354</v>
      </c>
      <c r="C27" s="22">
        <v>6.47</v>
      </c>
      <c r="D27" s="22">
        <v>0.57999999999999996</v>
      </c>
      <c r="E27" s="22">
        <v>87100</v>
      </c>
      <c r="F27" s="20">
        <v>3.5335689045936398</v>
      </c>
      <c r="G27" s="22">
        <v>0.132452939803474</v>
      </c>
      <c r="H27" s="18">
        <v>0.10920000000000001</v>
      </c>
      <c r="I27" s="15">
        <v>1.73575637919048E-3</v>
      </c>
      <c r="J27" s="24">
        <v>0.69296999999999997</v>
      </c>
      <c r="K27" s="18">
        <v>4.32</v>
      </c>
      <c r="L27" s="15">
        <v>0.21474787091843101</v>
      </c>
      <c r="M27" s="18">
        <v>0.28299999999999997</v>
      </c>
      <c r="N27" s="15">
        <v>1.06080234959204E-2</v>
      </c>
      <c r="O27" s="24">
        <v>0.92034000000000005</v>
      </c>
      <c r="P27" s="10">
        <v>1604</v>
      </c>
      <c r="Q27" s="6">
        <v>53.1760370669029</v>
      </c>
      <c r="R27" s="6">
        <v>62.132018773695798</v>
      </c>
      <c r="S27" s="10">
        <v>1695</v>
      </c>
      <c r="T27" s="6">
        <v>41.055333803261803</v>
      </c>
      <c r="U27" s="6">
        <v>45.086288190262898</v>
      </c>
      <c r="V27" s="10">
        <v>1783</v>
      </c>
      <c r="W27" s="6">
        <v>29.016997905788699</v>
      </c>
      <c r="X27" s="6">
        <v>36.4353685728627</v>
      </c>
      <c r="Y27" s="6">
        <v>5.3687315634218198</v>
      </c>
      <c r="Z27" s="6">
        <v>10.0392596747055</v>
      </c>
      <c r="AA27" s="7">
        <v>1783</v>
      </c>
      <c r="AB27" s="7">
        <v>29.016997905788699</v>
      </c>
      <c r="AC27" s="7">
        <v>36.4353685728627</v>
      </c>
      <c r="AD27" s="13">
        <v>1584</v>
      </c>
      <c r="AE27" s="6">
        <v>55.7644951392965</v>
      </c>
      <c r="AF27" s="13">
        <v>1586</v>
      </c>
      <c r="AG27" s="6">
        <v>51.656513952233098</v>
      </c>
      <c r="AH27" s="13">
        <v>1579</v>
      </c>
      <c r="AI27" s="6">
        <v>35.276807784499802</v>
      </c>
      <c r="AJ27" s="6">
        <v>1.5100000000000001E-2</v>
      </c>
      <c r="AK27" s="6">
        <v>5.1000000000000004E-3</v>
      </c>
      <c r="AL27" s="33">
        <f t="shared" si="1"/>
        <v>1783</v>
      </c>
      <c r="AM27" s="33">
        <f t="shared" si="2"/>
        <v>29.016997905788699</v>
      </c>
      <c r="AN27" s="29">
        <f t="shared" si="3"/>
        <v>354</v>
      </c>
      <c r="AO27" s="29">
        <f t="shared" si="4"/>
        <v>6.47</v>
      </c>
      <c r="AP27" s="29">
        <f t="shared" si="5"/>
        <v>0.57999999999999996</v>
      </c>
      <c r="AQ27" s="34">
        <f t="shared" si="6"/>
        <v>0.15455950540958269</v>
      </c>
    </row>
    <row r="28" spans="1:43" x14ac:dyDescent="0.75">
      <c r="A28" s="5" t="s">
        <v>60</v>
      </c>
      <c r="B28" s="22">
        <v>133</v>
      </c>
      <c r="C28" s="22">
        <v>0.85699999999999998</v>
      </c>
      <c r="D28" s="22">
        <v>9.0999999999999998E-2</v>
      </c>
      <c r="E28" s="22">
        <v>3390</v>
      </c>
      <c r="F28" s="20">
        <v>27.548209366391202</v>
      </c>
      <c r="G28" s="22">
        <v>1.1195425761842199</v>
      </c>
      <c r="H28" s="18">
        <v>7.9100000000000004E-2</v>
      </c>
      <c r="I28" s="15">
        <v>1.1130529375717201E-2</v>
      </c>
      <c r="J28" s="24">
        <v>0.15959999999999999</v>
      </c>
      <c r="K28" s="18">
        <v>0.40200000000000002</v>
      </c>
      <c r="L28" s="15">
        <v>3.2026705941135901E-2</v>
      </c>
      <c r="M28" s="18">
        <v>3.6299999999999999E-2</v>
      </c>
      <c r="N28" s="15">
        <v>1.4752100572121901E-3</v>
      </c>
      <c r="O28" s="24">
        <v>0.36079</v>
      </c>
      <c r="P28" s="10">
        <v>230</v>
      </c>
      <c r="Q28" s="6">
        <v>9.0873548740812904</v>
      </c>
      <c r="R28" s="6">
        <v>10.4222497754591</v>
      </c>
      <c r="S28" s="10">
        <v>340</v>
      </c>
      <c r="T28" s="6">
        <v>23.123790349587701</v>
      </c>
      <c r="U28" s="6">
        <v>24.041717599722201</v>
      </c>
      <c r="V28" s="10">
        <v>1090</v>
      </c>
      <c r="W28" s="6">
        <v>179.84458262410999</v>
      </c>
      <c r="X28" s="6">
        <v>180.233453991819</v>
      </c>
      <c r="Y28" s="6">
        <v>32.352941176470601</v>
      </c>
      <c r="Z28" s="6">
        <v>78.899082568807302</v>
      </c>
      <c r="AA28" s="7" t="s">
        <v>35</v>
      </c>
      <c r="AB28" s="7" t="s">
        <v>35</v>
      </c>
      <c r="AC28" s="7" t="s">
        <v>35</v>
      </c>
      <c r="AD28" s="13">
        <v>222</v>
      </c>
      <c r="AE28" s="6">
        <v>9.0873548740812904</v>
      </c>
      <c r="AF28" s="13">
        <v>222</v>
      </c>
      <c r="AG28" s="6">
        <v>14.879169336078</v>
      </c>
      <c r="AH28" s="13">
        <v>228</v>
      </c>
      <c r="AI28" s="6">
        <v>132.20357748276001</v>
      </c>
      <c r="AJ28" s="6">
        <v>3.7999999999999999E-2</v>
      </c>
      <c r="AK28" s="6">
        <v>1.0999999999999999E-2</v>
      </c>
      <c r="AL28" s="33" t="str">
        <f t="shared" si="1"/>
        <v>Discordant</v>
      </c>
      <c r="AM28" s="33" t="str">
        <f t="shared" si="2"/>
        <v>Discordant</v>
      </c>
      <c r="AN28" s="29">
        <f t="shared" si="3"/>
        <v>133</v>
      </c>
      <c r="AO28" s="29">
        <f t="shared" si="4"/>
        <v>0.85699999999999998</v>
      </c>
      <c r="AP28" s="29">
        <f t="shared" si="5"/>
        <v>9.0999999999999998E-2</v>
      </c>
      <c r="AQ28" s="34">
        <f t="shared" si="6"/>
        <v>1.1668611435239207</v>
      </c>
    </row>
    <row r="29" spans="1:43" x14ac:dyDescent="0.75">
      <c r="A29" s="5" t="s">
        <v>61</v>
      </c>
      <c r="B29" s="22">
        <v>281</v>
      </c>
      <c r="C29" s="22">
        <v>4.71</v>
      </c>
      <c r="D29" s="22">
        <v>0.34</v>
      </c>
      <c r="E29" s="22">
        <v>84200</v>
      </c>
      <c r="F29" s="20">
        <v>2.9585798816567999</v>
      </c>
      <c r="G29" s="22">
        <v>0.109680688447788</v>
      </c>
      <c r="H29" s="18">
        <v>0.1118</v>
      </c>
      <c r="I29" s="15">
        <v>1.8186333352319601E-3</v>
      </c>
      <c r="J29" s="24">
        <v>0.79329000000000005</v>
      </c>
      <c r="K29" s="18">
        <v>5.31</v>
      </c>
      <c r="L29" s="15">
        <v>0.26111040288735798</v>
      </c>
      <c r="M29" s="18">
        <v>0.33800000000000002</v>
      </c>
      <c r="N29" s="15">
        <v>1.2530360571028999E-2</v>
      </c>
      <c r="O29" s="24">
        <v>0.84040000000000004</v>
      </c>
      <c r="P29" s="10">
        <v>1875</v>
      </c>
      <c r="Q29" s="6">
        <v>60.599800810680598</v>
      </c>
      <c r="R29" s="6">
        <v>70.9000823612608</v>
      </c>
      <c r="S29" s="10">
        <v>1869</v>
      </c>
      <c r="T29" s="6">
        <v>41.848452670472099</v>
      </c>
      <c r="U29" s="6">
        <v>46.089104586942703</v>
      </c>
      <c r="V29" s="10">
        <v>1824</v>
      </c>
      <c r="W29" s="6">
        <v>29.1748797566832</v>
      </c>
      <c r="X29" s="6">
        <v>35.4756369381928</v>
      </c>
      <c r="Y29" s="6">
        <v>-0.32102728731942398</v>
      </c>
      <c r="Z29" s="6">
        <v>-2.79605263157893</v>
      </c>
      <c r="AA29" s="7">
        <v>1824</v>
      </c>
      <c r="AB29" s="7">
        <v>29.1748797566832</v>
      </c>
      <c r="AC29" s="7">
        <v>35.4756369381928</v>
      </c>
      <c r="AD29" s="13">
        <v>1864</v>
      </c>
      <c r="AE29" s="6">
        <v>63.167490517624401</v>
      </c>
      <c r="AF29" s="13">
        <v>1837</v>
      </c>
      <c r="AG29" s="6">
        <v>47.331765136245899</v>
      </c>
      <c r="AH29" s="13">
        <v>1764</v>
      </c>
      <c r="AI29" s="6">
        <v>26.004549771471201</v>
      </c>
      <c r="AJ29" s="6">
        <v>5.1000000000000004E-3</v>
      </c>
      <c r="AK29" s="6">
        <v>3.8999999999999998E-3</v>
      </c>
      <c r="AL29" s="33">
        <f t="shared" si="1"/>
        <v>1824</v>
      </c>
      <c r="AM29" s="33">
        <f t="shared" si="2"/>
        <v>29.1748797566832</v>
      </c>
      <c r="AN29" s="29">
        <f t="shared" si="3"/>
        <v>281</v>
      </c>
      <c r="AO29" s="29">
        <f t="shared" si="4"/>
        <v>4.71</v>
      </c>
      <c r="AP29" s="29">
        <f t="shared" si="5"/>
        <v>0.34</v>
      </c>
      <c r="AQ29" s="34">
        <f t="shared" si="6"/>
        <v>0.21231422505307856</v>
      </c>
    </row>
    <row r="30" spans="1:43" x14ac:dyDescent="0.75">
      <c r="A30" s="5" t="s">
        <v>62</v>
      </c>
      <c r="B30" s="22">
        <v>317</v>
      </c>
      <c r="C30" s="22">
        <v>2.17</v>
      </c>
      <c r="D30" s="22">
        <v>0.15</v>
      </c>
      <c r="E30" s="22">
        <v>4590</v>
      </c>
      <c r="F30" s="20">
        <v>27.100271002709999</v>
      </c>
      <c r="G30" s="22">
        <v>1.3404467842668299</v>
      </c>
      <c r="H30" s="18">
        <v>4.9000000000000002E-2</v>
      </c>
      <c r="I30" s="15">
        <v>5.0598728385964804E-3</v>
      </c>
      <c r="J30" s="24">
        <v>0.63041000000000003</v>
      </c>
      <c r="K30" s="18">
        <v>0.25</v>
      </c>
      <c r="L30" s="15">
        <v>1.3552564332996101E-2</v>
      </c>
      <c r="M30" s="18">
        <v>3.6900000000000002E-2</v>
      </c>
      <c r="N30" s="15">
        <v>1.8251657459255599E-3</v>
      </c>
      <c r="O30" s="24">
        <v>0.68311999999999995</v>
      </c>
      <c r="P30" s="10">
        <v>233</v>
      </c>
      <c r="Q30" s="6">
        <v>11.5818132650896</v>
      </c>
      <c r="R30" s="6">
        <v>12.6893098590868</v>
      </c>
      <c r="S30" s="10">
        <v>226</v>
      </c>
      <c r="T30" s="6">
        <v>11.0929272376824</v>
      </c>
      <c r="U30" s="6">
        <v>12.0048670621011</v>
      </c>
      <c r="V30" s="10">
        <v>140</v>
      </c>
      <c r="W30" s="6">
        <v>182.74273052593099</v>
      </c>
      <c r="X30" s="6">
        <v>183.785438211415</v>
      </c>
      <c r="Y30" s="6">
        <v>-3.0973451327433601</v>
      </c>
      <c r="Z30" s="6">
        <v>-66.428571428571402</v>
      </c>
      <c r="AA30" s="7">
        <v>233</v>
      </c>
      <c r="AB30" s="7">
        <v>11.5818132650896</v>
      </c>
      <c r="AC30" s="7">
        <v>12.6893098590868</v>
      </c>
      <c r="AD30" s="13">
        <v>234</v>
      </c>
      <c r="AE30" s="6">
        <v>11.5818132650896</v>
      </c>
      <c r="AF30" s="13">
        <v>232</v>
      </c>
      <c r="AG30" s="6">
        <v>13.462579050854901</v>
      </c>
      <c r="AH30" s="13">
        <v>209</v>
      </c>
      <c r="AI30" s="6">
        <v>173.022607078015</v>
      </c>
      <c r="AJ30" s="6">
        <v>-8.0000000000000004E-4</v>
      </c>
      <c r="AK30" s="6">
        <v>3.2000000000000002E-3</v>
      </c>
      <c r="AL30" s="33">
        <f t="shared" si="1"/>
        <v>233</v>
      </c>
      <c r="AM30" s="33">
        <f t="shared" si="2"/>
        <v>11.5818132650896</v>
      </c>
      <c r="AN30" s="29">
        <f t="shared" si="3"/>
        <v>317</v>
      </c>
      <c r="AO30" s="29">
        <f t="shared" si="4"/>
        <v>2.17</v>
      </c>
      <c r="AP30" s="29">
        <f t="shared" si="5"/>
        <v>0.15</v>
      </c>
      <c r="AQ30" s="34">
        <f t="shared" si="6"/>
        <v>0.46082949308755761</v>
      </c>
    </row>
    <row r="31" spans="1:43" x14ac:dyDescent="0.75">
      <c r="A31" s="5" t="s">
        <v>63</v>
      </c>
      <c r="B31" s="22">
        <v>138</v>
      </c>
      <c r="C31" s="22">
        <v>3.96</v>
      </c>
      <c r="D31" s="22">
        <v>0.26</v>
      </c>
      <c r="E31" s="22">
        <v>2940</v>
      </c>
      <c r="F31" s="20">
        <v>18.867924528301899</v>
      </c>
      <c r="G31" s="22">
        <v>0.73057271861144701</v>
      </c>
      <c r="H31" s="18">
        <v>5.45E-2</v>
      </c>
      <c r="I31" s="15">
        <v>7.8143124403994204E-3</v>
      </c>
      <c r="J31" s="24">
        <v>0.58926000000000001</v>
      </c>
      <c r="K31" s="18">
        <v>0.40100000000000002</v>
      </c>
      <c r="L31" s="15">
        <v>2.1027604888812002E-2</v>
      </c>
      <c r="M31" s="18">
        <v>5.2999999999999999E-2</v>
      </c>
      <c r="N31" s="15">
        <v>2.0521787665795498E-3</v>
      </c>
      <c r="O31" s="24">
        <v>0.49558000000000002</v>
      </c>
      <c r="P31" s="10">
        <v>333</v>
      </c>
      <c r="Q31" s="6">
        <v>12.6980750109218</v>
      </c>
      <c r="R31" s="6">
        <v>14.6632919353048</v>
      </c>
      <c r="S31" s="10">
        <v>342</v>
      </c>
      <c r="T31" s="6">
        <v>15.144085529293401</v>
      </c>
      <c r="U31" s="6">
        <v>16.507096167335298</v>
      </c>
      <c r="V31" s="10">
        <v>370</v>
      </c>
      <c r="W31" s="6">
        <v>378.73453604822998</v>
      </c>
      <c r="X31" s="6">
        <v>379.92005077212099</v>
      </c>
      <c r="Y31" s="6">
        <v>2.6315789473684199</v>
      </c>
      <c r="Z31" s="6">
        <v>10</v>
      </c>
      <c r="AA31" s="7">
        <v>333</v>
      </c>
      <c r="AB31" s="7">
        <v>12.6980750109218</v>
      </c>
      <c r="AC31" s="7">
        <v>14.6632919353048</v>
      </c>
      <c r="AD31" s="13">
        <v>332</v>
      </c>
      <c r="AE31" s="6">
        <v>12.6980750109218</v>
      </c>
      <c r="AF31" s="13">
        <v>326</v>
      </c>
      <c r="AG31" s="6">
        <v>15.448894022503801</v>
      </c>
      <c r="AH31" s="13">
        <v>281</v>
      </c>
      <c r="AI31" s="6">
        <v>374.28839254733498</v>
      </c>
      <c r="AJ31" s="6">
        <v>4.1000000000000003E-3</v>
      </c>
      <c r="AK31" s="6">
        <v>3.0000000000000001E-3</v>
      </c>
      <c r="AL31" s="33">
        <f t="shared" si="1"/>
        <v>333</v>
      </c>
      <c r="AM31" s="33">
        <f t="shared" si="2"/>
        <v>12.6980750109218</v>
      </c>
      <c r="AN31" s="29">
        <f t="shared" si="3"/>
        <v>138</v>
      </c>
      <c r="AO31" s="29">
        <f t="shared" si="4"/>
        <v>3.96</v>
      </c>
      <c r="AP31" s="29">
        <f t="shared" si="5"/>
        <v>0.26</v>
      </c>
      <c r="AQ31" s="34">
        <f t="shared" si="6"/>
        <v>0.25252525252525254</v>
      </c>
    </row>
    <row r="32" spans="1:43" x14ac:dyDescent="0.75">
      <c r="A32" s="5" t="s">
        <v>64</v>
      </c>
      <c r="B32" s="22">
        <v>121</v>
      </c>
      <c r="C32" s="22">
        <v>1.67</v>
      </c>
      <c r="D32" s="22">
        <v>0.19</v>
      </c>
      <c r="E32" s="22">
        <v>2580</v>
      </c>
      <c r="F32" s="20">
        <v>19.493177387914201</v>
      </c>
      <c r="G32" s="22">
        <v>0.93035637792244796</v>
      </c>
      <c r="H32" s="18">
        <v>5.74E-2</v>
      </c>
      <c r="I32" s="15">
        <v>9.0591367177493606E-3</v>
      </c>
      <c r="J32" s="24">
        <v>0.31326999999999999</v>
      </c>
      <c r="K32" s="18">
        <v>0.40100000000000002</v>
      </c>
      <c r="L32" s="15">
        <v>2.42179926368804E-2</v>
      </c>
      <c r="M32" s="18">
        <v>5.1299999999999998E-2</v>
      </c>
      <c r="N32" s="15">
        <v>2.4484095762147299E-3</v>
      </c>
      <c r="O32" s="24">
        <v>0.64876</v>
      </c>
      <c r="P32" s="10">
        <v>322</v>
      </c>
      <c r="Q32" s="6">
        <v>14.895308203381999</v>
      </c>
      <c r="R32" s="6">
        <v>16.504852099573899</v>
      </c>
      <c r="S32" s="10">
        <v>342</v>
      </c>
      <c r="T32" s="6">
        <v>17.614889341649398</v>
      </c>
      <c r="U32" s="6">
        <v>18.799607013915299</v>
      </c>
      <c r="V32" s="10">
        <v>489</v>
      </c>
      <c r="W32" s="6">
        <v>672.37149791082197</v>
      </c>
      <c r="X32" s="6">
        <v>674.12353243591303</v>
      </c>
      <c r="Y32" s="6">
        <v>5.8479532163742602</v>
      </c>
      <c r="Z32" s="6">
        <v>34.1513292433538</v>
      </c>
      <c r="AA32" s="7">
        <v>322</v>
      </c>
      <c r="AB32" s="7">
        <v>14.895308203381999</v>
      </c>
      <c r="AC32" s="7">
        <v>16.504852099573899</v>
      </c>
      <c r="AD32" s="13">
        <v>320</v>
      </c>
      <c r="AE32" s="6">
        <v>14.895308203381999</v>
      </c>
      <c r="AF32" s="13">
        <v>319</v>
      </c>
      <c r="AG32" s="6">
        <v>17.614889341649398</v>
      </c>
      <c r="AH32" s="13">
        <v>301</v>
      </c>
      <c r="AI32" s="6">
        <v>670.29351123432696</v>
      </c>
      <c r="AJ32" s="6">
        <v>7.1999999999999998E-3</v>
      </c>
      <c r="AK32" s="6">
        <v>3.0000000000000001E-3</v>
      </c>
      <c r="AL32" s="33">
        <f t="shared" si="1"/>
        <v>322</v>
      </c>
      <c r="AM32" s="33">
        <f t="shared" si="2"/>
        <v>14.895308203381999</v>
      </c>
      <c r="AN32" s="29">
        <f t="shared" si="3"/>
        <v>121</v>
      </c>
      <c r="AO32" s="29">
        <f t="shared" si="4"/>
        <v>1.67</v>
      </c>
      <c r="AP32" s="29">
        <f t="shared" si="5"/>
        <v>0.19</v>
      </c>
      <c r="AQ32" s="34">
        <f t="shared" si="6"/>
        <v>0.5988023952095809</v>
      </c>
    </row>
    <row r="33" spans="1:43" x14ac:dyDescent="0.75">
      <c r="A33" s="5" t="s">
        <v>65</v>
      </c>
      <c r="B33" s="22">
        <v>433</v>
      </c>
      <c r="C33" s="22">
        <v>2.25</v>
      </c>
      <c r="D33" s="22">
        <v>0.16</v>
      </c>
      <c r="E33" s="22">
        <v>7970</v>
      </c>
      <c r="F33" s="20">
        <v>19.6078431372549</v>
      </c>
      <c r="G33" s="22">
        <v>0.80936396523589205</v>
      </c>
      <c r="H33" s="18">
        <v>5.2999999999999999E-2</v>
      </c>
      <c r="I33" s="15">
        <v>3.5869824296621499E-3</v>
      </c>
      <c r="J33" s="24">
        <v>0.51105</v>
      </c>
      <c r="K33" s="18">
        <v>0.376</v>
      </c>
      <c r="L33" s="15">
        <v>1.94395627358229E-2</v>
      </c>
      <c r="M33" s="18">
        <v>5.0999999999999997E-2</v>
      </c>
      <c r="N33" s="15">
        <v>2.1051556735785602E-3</v>
      </c>
      <c r="O33" s="24">
        <v>0.75683</v>
      </c>
      <c r="P33" s="10">
        <v>321</v>
      </c>
      <c r="Q33" s="6">
        <v>12.936450677315401</v>
      </c>
      <c r="R33" s="6">
        <v>14.7421447080643</v>
      </c>
      <c r="S33" s="10">
        <v>324</v>
      </c>
      <c r="T33" s="6">
        <v>14.3251448860086</v>
      </c>
      <c r="U33" s="6">
        <v>15.6374537003511</v>
      </c>
      <c r="V33" s="10">
        <v>318</v>
      </c>
      <c r="W33" s="6">
        <v>156.340657162252</v>
      </c>
      <c r="X33" s="6">
        <v>158.51581211032001</v>
      </c>
      <c r="Y33" s="6">
        <v>0.92592592592592404</v>
      </c>
      <c r="Z33" s="6">
        <v>-0.94339622641510301</v>
      </c>
      <c r="AA33" s="7">
        <v>321</v>
      </c>
      <c r="AB33" s="7">
        <v>12.936450677315401</v>
      </c>
      <c r="AC33" s="7">
        <v>14.7421447080643</v>
      </c>
      <c r="AD33" s="13">
        <v>320</v>
      </c>
      <c r="AE33" s="6">
        <v>12.936450677315401</v>
      </c>
      <c r="AF33" s="13">
        <v>315</v>
      </c>
      <c r="AG33" s="6">
        <v>15.6205562002491</v>
      </c>
      <c r="AH33" s="13">
        <v>260</v>
      </c>
      <c r="AI33" s="6">
        <v>151.544363411923</v>
      </c>
      <c r="AJ33" s="6">
        <v>2.3999999999999998E-3</v>
      </c>
      <c r="AK33" s="6">
        <v>2.0999999999999999E-3</v>
      </c>
      <c r="AL33" s="33">
        <f t="shared" si="1"/>
        <v>321</v>
      </c>
      <c r="AM33" s="33">
        <f t="shared" si="2"/>
        <v>12.936450677315401</v>
      </c>
      <c r="AN33" s="29">
        <f t="shared" si="3"/>
        <v>433</v>
      </c>
      <c r="AO33" s="29">
        <f t="shared" si="4"/>
        <v>2.25</v>
      </c>
      <c r="AP33" s="29">
        <f t="shared" si="5"/>
        <v>0.16</v>
      </c>
      <c r="AQ33" s="34">
        <f t="shared" si="6"/>
        <v>0.44444444444444442</v>
      </c>
    </row>
    <row r="34" spans="1:43" x14ac:dyDescent="0.75">
      <c r="A34" s="5" t="s">
        <v>66</v>
      </c>
      <c r="B34" s="22">
        <v>117</v>
      </c>
      <c r="C34" s="22">
        <v>1.86</v>
      </c>
      <c r="D34" s="22">
        <v>0.14000000000000001</v>
      </c>
      <c r="E34" s="22">
        <v>1350</v>
      </c>
      <c r="F34" s="20">
        <v>21.505376344085999</v>
      </c>
      <c r="G34" s="22">
        <v>0.89397247643864297</v>
      </c>
      <c r="H34" s="18">
        <v>4.5199999999999997E-2</v>
      </c>
      <c r="I34" s="15">
        <v>1.17944984379128E-2</v>
      </c>
      <c r="J34" s="24">
        <v>0.36226000000000003</v>
      </c>
      <c r="K34" s="18">
        <v>0.28999999999999998</v>
      </c>
      <c r="L34" s="15">
        <v>1.71966908444618E-2</v>
      </c>
      <c r="M34" s="18">
        <v>4.65E-2</v>
      </c>
      <c r="N34" s="15">
        <v>1.9329919871794599E-3</v>
      </c>
      <c r="O34" s="24">
        <v>0.44188</v>
      </c>
      <c r="P34" s="10">
        <v>293</v>
      </c>
      <c r="Q34" s="6">
        <v>12.0075516320637</v>
      </c>
      <c r="R34" s="6">
        <v>13.6413977452967</v>
      </c>
      <c r="S34" s="10">
        <v>258</v>
      </c>
      <c r="T34" s="6">
        <v>13.866120708478499</v>
      </c>
      <c r="U34" s="6">
        <v>14.7946702987799</v>
      </c>
      <c r="V34" s="10">
        <v>40</v>
      </c>
      <c r="W34" s="6">
        <v>299.61769716428398</v>
      </c>
      <c r="X34" s="6">
        <v>299.88439907662701</v>
      </c>
      <c r="Y34" s="6">
        <v>-13.5658914728682</v>
      </c>
      <c r="Z34" s="6">
        <v>-632.5</v>
      </c>
      <c r="AA34" s="7" t="s">
        <v>35</v>
      </c>
      <c r="AB34" s="7" t="s">
        <v>35</v>
      </c>
      <c r="AC34" s="7" t="s">
        <v>35</v>
      </c>
      <c r="AD34" s="13">
        <v>295</v>
      </c>
      <c r="AE34" s="6">
        <v>12.479755454201699</v>
      </c>
      <c r="AF34" s="13">
        <v>292</v>
      </c>
      <c r="AG34" s="6">
        <v>14.276985098475601</v>
      </c>
      <c r="AH34" s="13">
        <v>263</v>
      </c>
      <c r="AI34" s="6">
        <v>289.449058478393</v>
      </c>
      <c r="AJ34" s="6">
        <v>-7.7000000000000002E-3</v>
      </c>
      <c r="AK34" s="6">
        <v>4.0000000000000001E-3</v>
      </c>
      <c r="AL34" s="33" t="str">
        <f t="shared" si="1"/>
        <v>Discordant</v>
      </c>
      <c r="AM34" s="33" t="str">
        <f t="shared" si="2"/>
        <v>Discordant</v>
      </c>
      <c r="AN34" s="29">
        <f t="shared" si="3"/>
        <v>117</v>
      </c>
      <c r="AO34" s="29">
        <f t="shared" si="4"/>
        <v>1.86</v>
      </c>
      <c r="AP34" s="29">
        <f t="shared" si="5"/>
        <v>0.14000000000000001</v>
      </c>
      <c r="AQ34" s="34">
        <f t="shared" si="6"/>
        <v>0.5376344086021505</v>
      </c>
    </row>
    <row r="35" spans="1:43" x14ac:dyDescent="0.75">
      <c r="A35" s="5" t="s">
        <v>67</v>
      </c>
      <c r="B35" s="22">
        <v>777</v>
      </c>
      <c r="C35" s="22">
        <v>2.2599999999999998</v>
      </c>
      <c r="D35" s="22">
        <v>0.16</v>
      </c>
      <c r="E35" s="22">
        <v>12040</v>
      </c>
      <c r="F35" s="20">
        <v>20.1207243460765</v>
      </c>
      <c r="G35" s="22">
        <v>0.78785808109569699</v>
      </c>
      <c r="H35" s="18">
        <v>5.1200000000000002E-2</v>
      </c>
      <c r="I35" s="15">
        <v>2.59639950809901E-3</v>
      </c>
      <c r="J35" s="24">
        <v>0.63310999999999995</v>
      </c>
      <c r="K35" s="18">
        <v>0.35499999999999998</v>
      </c>
      <c r="L35" s="15">
        <v>1.8030206432539601E-2</v>
      </c>
      <c r="M35" s="18">
        <v>4.9700000000000001E-2</v>
      </c>
      <c r="N35" s="15">
        <v>1.9460803675336699E-3</v>
      </c>
      <c r="O35" s="24">
        <v>0.68681000000000003</v>
      </c>
      <c r="P35" s="10">
        <v>312</v>
      </c>
      <c r="Q35" s="6">
        <v>11.896383997036599</v>
      </c>
      <c r="R35" s="6">
        <v>13.751552023479899</v>
      </c>
      <c r="S35" s="10">
        <v>308</v>
      </c>
      <c r="T35" s="6">
        <v>13.553974415333901</v>
      </c>
      <c r="U35" s="6">
        <v>14.827534205739701</v>
      </c>
      <c r="V35" s="10">
        <v>261</v>
      </c>
      <c r="W35" s="6">
        <v>103.213866438179</v>
      </c>
      <c r="X35" s="6">
        <v>105.504821151914</v>
      </c>
      <c r="Y35" s="6">
        <v>-1.29870129870129</v>
      </c>
      <c r="Z35" s="6">
        <v>-19.540229885057499</v>
      </c>
      <c r="AA35" s="7">
        <v>312</v>
      </c>
      <c r="AB35" s="7">
        <v>11.896383997036599</v>
      </c>
      <c r="AC35" s="7">
        <v>13.751552023479899</v>
      </c>
      <c r="AD35" s="13">
        <v>312</v>
      </c>
      <c r="AE35" s="6">
        <v>12.342647698324299</v>
      </c>
      <c r="AF35" s="13">
        <v>302</v>
      </c>
      <c r="AG35" s="6">
        <v>14.1726670902666</v>
      </c>
      <c r="AH35" s="13">
        <v>215</v>
      </c>
      <c r="AI35" s="6">
        <v>93.537747594851993</v>
      </c>
      <c r="AJ35" s="6">
        <v>1.1000000000000001E-3</v>
      </c>
      <c r="AK35" s="6">
        <v>1.6999999999999999E-3</v>
      </c>
      <c r="AL35" s="33">
        <f t="shared" si="1"/>
        <v>312</v>
      </c>
      <c r="AM35" s="33">
        <f t="shared" si="2"/>
        <v>11.896383997036599</v>
      </c>
      <c r="AN35" s="29">
        <f t="shared" si="3"/>
        <v>777</v>
      </c>
      <c r="AO35" s="29">
        <f t="shared" si="4"/>
        <v>2.2599999999999998</v>
      </c>
      <c r="AP35" s="29">
        <f t="shared" si="5"/>
        <v>0.16</v>
      </c>
      <c r="AQ35" s="34">
        <f t="shared" si="6"/>
        <v>0.44247787610619471</v>
      </c>
    </row>
    <row r="36" spans="1:43" x14ac:dyDescent="0.75">
      <c r="A36" s="5" t="s">
        <v>68</v>
      </c>
      <c r="B36" s="22">
        <v>387</v>
      </c>
      <c r="C36" s="22">
        <v>1.57</v>
      </c>
      <c r="D36" s="22">
        <v>0.12</v>
      </c>
      <c r="E36" s="22">
        <v>4210</v>
      </c>
      <c r="F36" s="20">
        <v>25</v>
      </c>
      <c r="G36" s="22">
        <v>0.96492713455472601</v>
      </c>
      <c r="H36" s="18">
        <v>5.3499999999999999E-2</v>
      </c>
      <c r="I36" s="15">
        <v>5.8675906136628903E-3</v>
      </c>
      <c r="J36" s="24">
        <v>0.58674999999999999</v>
      </c>
      <c r="K36" s="18">
        <v>0.29499999999999998</v>
      </c>
      <c r="L36" s="15">
        <v>1.5036266291869001E-2</v>
      </c>
      <c r="M36" s="18">
        <v>0.04</v>
      </c>
      <c r="N36" s="15">
        <v>1.54388341528756E-3</v>
      </c>
      <c r="O36" s="24">
        <v>0.43639</v>
      </c>
      <c r="P36" s="10">
        <v>253</v>
      </c>
      <c r="Q36" s="6">
        <v>9.5015755332776806</v>
      </c>
      <c r="R36" s="6">
        <v>11.030787405011701</v>
      </c>
      <c r="S36" s="10">
        <v>262.39999999999998</v>
      </c>
      <c r="T36" s="6">
        <v>11.8937571230706</v>
      </c>
      <c r="U36" s="6">
        <v>12.9918351800127</v>
      </c>
      <c r="V36" s="10">
        <v>333</v>
      </c>
      <c r="W36" s="6">
        <v>370.76905872492802</v>
      </c>
      <c r="X36" s="6">
        <v>372.79891390892601</v>
      </c>
      <c r="Y36" s="6">
        <v>3.5823170731707301</v>
      </c>
      <c r="Z36" s="6">
        <v>24.024024024024001</v>
      </c>
      <c r="AA36" s="7">
        <v>253</v>
      </c>
      <c r="AB36" s="7">
        <v>9.5015755332776806</v>
      </c>
      <c r="AC36" s="7">
        <v>11.030787405011701</v>
      </c>
      <c r="AD36" s="13">
        <v>252</v>
      </c>
      <c r="AE36" s="6">
        <v>9.9427831925764707</v>
      </c>
      <c r="AF36" s="13">
        <v>248</v>
      </c>
      <c r="AG36" s="6">
        <v>12.5052572345631</v>
      </c>
      <c r="AH36" s="13">
        <v>208</v>
      </c>
      <c r="AI36" s="6">
        <v>366.53215398893599</v>
      </c>
      <c r="AJ36" s="6">
        <v>4.4000000000000003E-3</v>
      </c>
      <c r="AK36" s="6">
        <v>2.8E-3</v>
      </c>
      <c r="AL36" s="33">
        <f t="shared" si="1"/>
        <v>253</v>
      </c>
      <c r="AM36" s="33">
        <f t="shared" si="2"/>
        <v>9.5015755332776806</v>
      </c>
      <c r="AN36" s="29">
        <f t="shared" si="3"/>
        <v>387</v>
      </c>
      <c r="AO36" s="29">
        <f t="shared" si="4"/>
        <v>1.57</v>
      </c>
      <c r="AP36" s="29">
        <f t="shared" si="5"/>
        <v>0.12</v>
      </c>
      <c r="AQ36" s="34">
        <f t="shared" si="6"/>
        <v>0.63694267515923564</v>
      </c>
    </row>
    <row r="37" spans="1:43" x14ac:dyDescent="0.75">
      <c r="A37" s="5" t="s">
        <v>69</v>
      </c>
      <c r="B37" s="22">
        <v>281</v>
      </c>
      <c r="C37" s="22">
        <v>2.2000000000000002</v>
      </c>
      <c r="D37" s="22">
        <v>0.16</v>
      </c>
      <c r="E37" s="22">
        <v>4110</v>
      </c>
      <c r="F37" s="20">
        <v>18.018018018018001</v>
      </c>
      <c r="G37" s="22">
        <v>0.848534320494717</v>
      </c>
      <c r="H37" s="18">
        <v>5.2699999999999997E-2</v>
      </c>
      <c r="I37" s="15">
        <v>5.8343806065846802E-3</v>
      </c>
      <c r="J37" s="24">
        <v>0.19356999999999999</v>
      </c>
      <c r="K37" s="18">
        <v>0.40400000000000003</v>
      </c>
      <c r="L37" s="15">
        <v>2.4321447772696299E-2</v>
      </c>
      <c r="M37" s="18">
        <v>5.5500000000000001E-2</v>
      </c>
      <c r="N37" s="15">
        <v>2.6136978407038502E-3</v>
      </c>
      <c r="O37" s="24">
        <v>0.84189999999999998</v>
      </c>
      <c r="P37" s="10">
        <v>348</v>
      </c>
      <c r="Q37" s="6">
        <v>15.775739735709299</v>
      </c>
      <c r="R37" s="6">
        <v>17.537342423793501</v>
      </c>
      <c r="S37" s="10">
        <v>344</v>
      </c>
      <c r="T37" s="6">
        <v>17.273101547360898</v>
      </c>
      <c r="U37" s="6">
        <v>18.492212333205199</v>
      </c>
      <c r="V37" s="10">
        <v>305</v>
      </c>
      <c r="W37" s="6">
        <v>232.49311030774399</v>
      </c>
      <c r="X37" s="6">
        <v>233.692457190196</v>
      </c>
      <c r="Y37" s="6">
        <v>-1.16279069767442</v>
      </c>
      <c r="Z37" s="6">
        <v>-14.0983606557377</v>
      </c>
      <c r="AA37" s="7">
        <v>348</v>
      </c>
      <c r="AB37" s="7">
        <v>15.775739735709299</v>
      </c>
      <c r="AC37" s="7">
        <v>17.537342423793501</v>
      </c>
      <c r="AD37" s="13">
        <v>347</v>
      </c>
      <c r="AE37" s="6">
        <v>15.775739735709299</v>
      </c>
      <c r="AF37" s="13">
        <v>339</v>
      </c>
      <c r="AG37" s="6">
        <v>17.273101547360898</v>
      </c>
      <c r="AH37" s="13">
        <v>281</v>
      </c>
      <c r="AI37" s="6">
        <v>227.98285536541701</v>
      </c>
      <c r="AJ37" s="6">
        <v>1.2999999999999999E-3</v>
      </c>
      <c r="AK37" s="6">
        <v>2.3E-3</v>
      </c>
      <c r="AL37" s="33">
        <f t="shared" si="1"/>
        <v>348</v>
      </c>
      <c r="AM37" s="33">
        <f t="shared" si="2"/>
        <v>15.775739735709299</v>
      </c>
      <c r="AN37" s="29">
        <f t="shared" si="3"/>
        <v>281</v>
      </c>
      <c r="AO37" s="29">
        <f t="shared" si="4"/>
        <v>2.2000000000000002</v>
      </c>
      <c r="AP37" s="29">
        <f t="shared" si="5"/>
        <v>0.16</v>
      </c>
      <c r="AQ37" s="34">
        <f t="shared" si="6"/>
        <v>0.45454545454545453</v>
      </c>
    </row>
    <row r="38" spans="1:43" x14ac:dyDescent="0.75">
      <c r="A38" s="5" t="s">
        <v>70</v>
      </c>
      <c r="B38" s="22">
        <v>1540</v>
      </c>
      <c r="C38" s="22">
        <v>1.0449999999999999</v>
      </c>
      <c r="D38" s="22">
        <v>8.3000000000000004E-2</v>
      </c>
      <c r="E38" s="22">
        <v>16380</v>
      </c>
      <c r="F38" s="20">
        <v>26.246719160104998</v>
      </c>
      <c r="G38" s="22">
        <v>1.0389682357275301</v>
      </c>
      <c r="H38" s="18">
        <v>5.8799999999999998E-2</v>
      </c>
      <c r="I38" s="15">
        <v>2.40897469144624E-3</v>
      </c>
      <c r="J38" s="24">
        <v>0.78434999999999999</v>
      </c>
      <c r="K38" s="18">
        <v>0.30780000000000002</v>
      </c>
      <c r="L38" s="15">
        <v>1.51876121580186E-2</v>
      </c>
      <c r="M38" s="18">
        <v>3.8100000000000002E-2</v>
      </c>
      <c r="N38" s="15">
        <v>1.5081766806644299E-3</v>
      </c>
      <c r="O38" s="24">
        <v>0.83052000000000004</v>
      </c>
      <c r="P38" s="10">
        <v>241</v>
      </c>
      <c r="Q38" s="6">
        <v>9.2867062733652403</v>
      </c>
      <c r="R38" s="6">
        <v>10.7160448868557</v>
      </c>
      <c r="S38" s="10">
        <v>272.3</v>
      </c>
      <c r="T38" s="6">
        <v>11.7973869288716</v>
      </c>
      <c r="U38" s="6">
        <v>12.9748985151578</v>
      </c>
      <c r="V38" s="10">
        <v>550</v>
      </c>
      <c r="W38" s="6">
        <v>711.78424070329095</v>
      </c>
      <c r="X38" s="6">
        <v>744.206194301653</v>
      </c>
      <c r="Y38" s="6">
        <v>11.494674990819</v>
      </c>
      <c r="Z38" s="6">
        <v>56.181818181818201</v>
      </c>
      <c r="AA38" s="7">
        <v>241</v>
      </c>
      <c r="AB38" s="7">
        <v>9.2867062733652403</v>
      </c>
      <c r="AC38" s="7">
        <v>10.7160448868557</v>
      </c>
      <c r="AD38" s="13">
        <v>239</v>
      </c>
      <c r="AE38" s="6">
        <v>9.2867062733652403</v>
      </c>
      <c r="AF38" s="13">
        <v>239</v>
      </c>
      <c r="AG38" s="6">
        <v>12.8017912164474</v>
      </c>
      <c r="AH38" s="13">
        <v>241</v>
      </c>
      <c r="AI38" s="6">
        <v>710.84035149501801</v>
      </c>
      <c r="AJ38" s="6">
        <v>1.0200000000000001E-2</v>
      </c>
      <c r="AK38" s="6">
        <v>2.3999999999999998E-3</v>
      </c>
      <c r="AL38" s="33">
        <f t="shared" si="1"/>
        <v>241</v>
      </c>
      <c r="AM38" s="33">
        <f t="shared" si="2"/>
        <v>9.2867062733652403</v>
      </c>
      <c r="AN38" s="29">
        <f t="shared" si="3"/>
        <v>1540</v>
      </c>
      <c r="AO38" s="29">
        <f t="shared" si="4"/>
        <v>1.0449999999999999</v>
      </c>
      <c r="AP38" s="29">
        <f t="shared" si="5"/>
        <v>8.3000000000000004E-2</v>
      </c>
      <c r="AQ38" s="34">
        <f t="shared" si="6"/>
        <v>0.95693779904306231</v>
      </c>
    </row>
    <row r="39" spans="1:43" x14ac:dyDescent="0.75">
      <c r="A39" s="5" t="s">
        <v>71</v>
      </c>
      <c r="B39" s="22">
        <v>1870</v>
      </c>
      <c r="C39" s="22">
        <v>17.399999999999999</v>
      </c>
      <c r="D39" s="22">
        <v>1.9</v>
      </c>
      <c r="E39" s="22">
        <v>316000</v>
      </c>
      <c r="F39" s="20">
        <v>2.7624309392265198</v>
      </c>
      <c r="G39" s="22">
        <v>0.109002723504545</v>
      </c>
      <c r="H39" s="18">
        <v>0.1087</v>
      </c>
      <c r="I39" s="15">
        <v>1.87557965202731E-3</v>
      </c>
      <c r="J39" s="24">
        <v>0.76251999999999998</v>
      </c>
      <c r="K39" s="18">
        <v>5.35</v>
      </c>
      <c r="L39" s="15">
        <v>0.258509732118539</v>
      </c>
      <c r="M39" s="18">
        <v>0.36199999999999999</v>
      </c>
      <c r="N39" s="15">
        <v>1.4284152898929601E-2</v>
      </c>
      <c r="O39" s="24">
        <v>0.83753</v>
      </c>
      <c r="P39" s="10">
        <v>1986</v>
      </c>
      <c r="Q39" s="6">
        <v>68.293471118794898</v>
      </c>
      <c r="R39" s="6">
        <v>78.5072846250374</v>
      </c>
      <c r="S39" s="10">
        <v>1883</v>
      </c>
      <c r="T39" s="6">
        <v>42.1179309758665</v>
      </c>
      <c r="U39" s="6">
        <v>46.343478202308603</v>
      </c>
      <c r="V39" s="10">
        <v>1772</v>
      </c>
      <c r="W39" s="6">
        <v>31.784255070292101</v>
      </c>
      <c r="X39" s="6">
        <v>37.231290542142801</v>
      </c>
      <c r="Y39" s="6">
        <v>-5.4699946893255502</v>
      </c>
      <c r="Z39" s="6">
        <v>-12.076749435665899</v>
      </c>
      <c r="AA39" s="7" t="s">
        <v>35</v>
      </c>
      <c r="AB39" s="7" t="s">
        <v>35</v>
      </c>
      <c r="AC39" s="7" t="s">
        <v>35</v>
      </c>
      <c r="AD39" s="13">
        <v>1981</v>
      </c>
      <c r="AE39" s="6">
        <v>69.1941774823119</v>
      </c>
      <c r="AF39" s="13">
        <v>1856</v>
      </c>
      <c r="AG39" s="6">
        <v>45.706729369840602</v>
      </c>
      <c r="AH39" s="13">
        <v>1723</v>
      </c>
      <c r="AI39" s="6">
        <v>24.0557242745544</v>
      </c>
      <c r="AJ39" s="6">
        <v>3.7000000000000002E-3</v>
      </c>
      <c r="AK39" s="6">
        <v>2.5999999999999999E-3</v>
      </c>
      <c r="AL39" s="33" t="str">
        <f t="shared" si="1"/>
        <v>Discordant</v>
      </c>
      <c r="AM39" s="33" t="str">
        <f t="shared" si="2"/>
        <v>Discordant</v>
      </c>
      <c r="AN39" s="29">
        <f t="shared" si="3"/>
        <v>1870</v>
      </c>
      <c r="AO39" s="29">
        <f t="shared" si="4"/>
        <v>17.399999999999999</v>
      </c>
      <c r="AP39" s="29">
        <f t="shared" si="5"/>
        <v>1.9</v>
      </c>
      <c r="AQ39" s="34">
        <f t="shared" si="6"/>
        <v>5.7471264367816098E-2</v>
      </c>
    </row>
    <row r="40" spans="1:43" x14ac:dyDescent="0.75">
      <c r="A40" s="5" t="s">
        <v>72</v>
      </c>
      <c r="B40" s="22">
        <v>406</v>
      </c>
      <c r="C40" s="22">
        <v>8.85</v>
      </c>
      <c r="D40" s="22">
        <v>0.64</v>
      </c>
      <c r="E40" s="22">
        <v>7250</v>
      </c>
      <c r="F40" s="20">
        <v>13.7362637362637</v>
      </c>
      <c r="G40" s="22">
        <v>1.01562244930513</v>
      </c>
      <c r="H40" s="18">
        <v>5.9400000000000001E-2</v>
      </c>
      <c r="I40" s="15">
        <v>4.3941514316097104E-3</v>
      </c>
      <c r="J40" s="24">
        <v>-0.38318999999999998</v>
      </c>
      <c r="K40" s="18">
        <v>0.6</v>
      </c>
      <c r="L40" s="15">
        <v>5.2831028761514597E-2</v>
      </c>
      <c r="M40" s="18">
        <v>7.2800000000000004E-2</v>
      </c>
      <c r="N40" s="15">
        <v>5.3826364817252904E-3</v>
      </c>
      <c r="O40" s="24">
        <v>0.96296000000000004</v>
      </c>
      <c r="P40" s="10">
        <v>452</v>
      </c>
      <c r="Q40" s="6">
        <v>32.188710570225503</v>
      </c>
      <c r="R40" s="6">
        <v>33.6727557502427</v>
      </c>
      <c r="S40" s="10">
        <v>470</v>
      </c>
      <c r="T40" s="6">
        <v>33.026406292828803</v>
      </c>
      <c r="U40" s="6">
        <v>34.129106773309204</v>
      </c>
      <c r="V40" s="10">
        <v>563</v>
      </c>
      <c r="W40" s="6">
        <v>206.25696430777299</v>
      </c>
      <c r="X40" s="6">
        <v>208.748606707444</v>
      </c>
      <c r="Y40" s="6">
        <v>3.8297872340425601</v>
      </c>
      <c r="Z40" s="6">
        <v>19.7158081705151</v>
      </c>
      <c r="AA40" s="7">
        <v>452</v>
      </c>
      <c r="AB40" s="7">
        <v>32.188710570225503</v>
      </c>
      <c r="AC40" s="7">
        <v>33.6727557502427</v>
      </c>
      <c r="AD40" s="13">
        <v>449</v>
      </c>
      <c r="AE40" s="6">
        <v>32.188710570225503</v>
      </c>
      <c r="AF40" s="13">
        <v>442</v>
      </c>
      <c r="AG40" s="6">
        <v>34.071505875423298</v>
      </c>
      <c r="AH40" s="13">
        <v>400</v>
      </c>
      <c r="AI40" s="6">
        <v>201.48632788717501</v>
      </c>
      <c r="AJ40" s="6">
        <v>5.7000000000000002E-3</v>
      </c>
      <c r="AK40" s="6">
        <v>2.5000000000000001E-3</v>
      </c>
      <c r="AL40" s="33">
        <f t="shared" si="1"/>
        <v>452</v>
      </c>
      <c r="AM40" s="33">
        <f t="shared" si="2"/>
        <v>32.188710570225503</v>
      </c>
      <c r="AN40" s="29">
        <f t="shared" si="3"/>
        <v>406</v>
      </c>
      <c r="AO40" s="29">
        <f t="shared" si="4"/>
        <v>8.85</v>
      </c>
      <c r="AP40" s="29">
        <f t="shared" si="5"/>
        <v>0.64</v>
      </c>
      <c r="AQ40" s="34">
        <f t="shared" si="6"/>
        <v>0.11299435028248588</v>
      </c>
    </row>
    <row r="41" spans="1:43" x14ac:dyDescent="0.75">
      <c r="A41" s="5" t="s">
        <v>73</v>
      </c>
      <c r="B41" s="22">
        <v>234</v>
      </c>
      <c r="C41" s="22">
        <v>0.65500000000000003</v>
      </c>
      <c r="D41" s="22">
        <v>2.9000000000000001E-2</v>
      </c>
      <c r="E41" s="22">
        <v>3480</v>
      </c>
      <c r="F41" s="20">
        <v>22.421524663677101</v>
      </c>
      <c r="G41" s="22">
        <v>0.88596436871307105</v>
      </c>
      <c r="H41" s="18">
        <v>9.0300000000000005E-2</v>
      </c>
      <c r="I41" s="15">
        <v>1.25435291329032E-2</v>
      </c>
      <c r="J41" s="24">
        <v>-0.10779</v>
      </c>
      <c r="K41" s="18">
        <v>0.55500000000000005</v>
      </c>
      <c r="L41" s="15">
        <v>4.4534198813945103E-2</v>
      </c>
      <c r="M41" s="18">
        <v>4.4600000000000001E-2</v>
      </c>
      <c r="N41" s="15">
        <v>1.7623248836692901E-3</v>
      </c>
      <c r="O41" s="24">
        <v>0.50371999999999995</v>
      </c>
      <c r="P41" s="10">
        <v>281</v>
      </c>
      <c r="Q41" s="6">
        <v>10.8936477460667</v>
      </c>
      <c r="R41" s="6">
        <v>12.5444697061622</v>
      </c>
      <c r="S41" s="10">
        <v>443</v>
      </c>
      <c r="T41" s="6">
        <v>28.990146421094799</v>
      </c>
      <c r="U41" s="6">
        <v>30.124905853413601</v>
      </c>
      <c r="V41" s="10">
        <v>1360</v>
      </c>
      <c r="W41" s="6">
        <v>179.030166240857</v>
      </c>
      <c r="X41" s="6">
        <v>179.49635118541701</v>
      </c>
      <c r="Y41" s="6">
        <v>36.568848758465002</v>
      </c>
      <c r="Z41" s="6">
        <v>79.338235294117695</v>
      </c>
      <c r="AA41" s="7" t="s">
        <v>35</v>
      </c>
      <c r="AB41" s="7" t="s">
        <v>35</v>
      </c>
      <c r="AC41" s="7" t="s">
        <v>35</v>
      </c>
      <c r="AD41" s="13">
        <v>268</v>
      </c>
      <c r="AE41" s="6">
        <v>10.8936477460667</v>
      </c>
      <c r="AF41" s="13">
        <v>269</v>
      </c>
      <c r="AG41" s="6">
        <v>18.3339190986683</v>
      </c>
      <c r="AH41" s="13">
        <v>281</v>
      </c>
      <c r="AI41" s="6">
        <v>141.52610156514899</v>
      </c>
      <c r="AJ41" s="6">
        <v>4.9000000000000002E-2</v>
      </c>
      <c r="AK41" s="6">
        <v>1.2E-2</v>
      </c>
      <c r="AL41" s="33" t="str">
        <f t="shared" si="1"/>
        <v>Discordant</v>
      </c>
      <c r="AM41" s="33" t="str">
        <f t="shared" si="2"/>
        <v>Discordant</v>
      </c>
      <c r="AN41" s="29">
        <f t="shared" si="3"/>
        <v>234</v>
      </c>
      <c r="AO41" s="29">
        <f t="shared" si="4"/>
        <v>0.65500000000000003</v>
      </c>
      <c r="AP41" s="29">
        <f t="shared" si="5"/>
        <v>2.9000000000000001E-2</v>
      </c>
      <c r="AQ41" s="34">
        <f t="shared" si="6"/>
        <v>1.5267175572519083</v>
      </c>
    </row>
    <row r="42" spans="1:43" x14ac:dyDescent="0.75">
      <c r="A42" s="5" t="s">
        <v>74</v>
      </c>
      <c r="B42" s="22">
        <v>799</v>
      </c>
      <c r="C42" s="22">
        <v>3.49</v>
      </c>
      <c r="D42" s="22">
        <v>0.2</v>
      </c>
      <c r="E42" s="22">
        <v>7370</v>
      </c>
      <c r="F42" s="20">
        <v>21.4592274678112</v>
      </c>
      <c r="G42" s="22">
        <v>0.71844625660717398</v>
      </c>
      <c r="H42" s="18">
        <v>4.9799999999999997E-2</v>
      </c>
      <c r="I42" s="15">
        <v>3.5195899728427201E-3</v>
      </c>
      <c r="J42" s="24">
        <v>0.46206000000000003</v>
      </c>
      <c r="K42" s="18">
        <v>0.31900000000000001</v>
      </c>
      <c r="L42" s="15">
        <v>1.5776493683958899E-2</v>
      </c>
      <c r="M42" s="18">
        <v>4.6600000000000003E-2</v>
      </c>
      <c r="N42" s="15">
        <v>1.5601491529978701E-3</v>
      </c>
      <c r="O42" s="24">
        <v>0.63568999999999998</v>
      </c>
      <c r="P42" s="10">
        <v>293.60000000000002</v>
      </c>
      <c r="Q42" s="6">
        <v>9.6314561741436098</v>
      </c>
      <c r="R42" s="6">
        <v>11.6122253949646</v>
      </c>
      <c r="S42" s="10">
        <v>281.3</v>
      </c>
      <c r="T42" s="6">
        <v>12.193204527788399</v>
      </c>
      <c r="U42" s="6">
        <v>13.3968464981822</v>
      </c>
      <c r="V42" s="10">
        <v>181</v>
      </c>
      <c r="W42" s="6">
        <v>124.211344253993</v>
      </c>
      <c r="X42" s="6">
        <v>125.729282268467</v>
      </c>
      <c r="Y42" s="6">
        <v>-4.3725559900462203</v>
      </c>
      <c r="Z42" s="6">
        <v>-62.209944751381201</v>
      </c>
      <c r="AA42" s="7">
        <v>293.60000000000002</v>
      </c>
      <c r="AB42" s="7">
        <v>9.6314561741436098</v>
      </c>
      <c r="AC42" s="7">
        <v>11.6122253949646</v>
      </c>
      <c r="AD42" s="13">
        <v>293.7</v>
      </c>
      <c r="AE42" s="6">
        <v>9.7406292422229601</v>
      </c>
      <c r="AF42" s="13">
        <v>283.89999999999998</v>
      </c>
      <c r="AG42" s="6">
        <v>12.6400548517987</v>
      </c>
      <c r="AH42" s="13">
        <v>202</v>
      </c>
      <c r="AI42" s="6">
        <v>120.930848179378</v>
      </c>
      <c r="AJ42" s="6">
        <v>-5.0000000000000001E-4</v>
      </c>
      <c r="AK42" s="6">
        <v>1.6999999999999999E-3</v>
      </c>
      <c r="AL42" s="33">
        <f t="shared" si="1"/>
        <v>293.60000000000002</v>
      </c>
      <c r="AM42" s="33">
        <f t="shared" si="2"/>
        <v>9.6314561741436098</v>
      </c>
      <c r="AN42" s="29">
        <f t="shared" si="3"/>
        <v>799</v>
      </c>
      <c r="AO42" s="29">
        <f t="shared" si="4"/>
        <v>3.49</v>
      </c>
      <c r="AP42" s="29">
        <f t="shared" si="5"/>
        <v>0.2</v>
      </c>
      <c r="AQ42" s="34">
        <f t="shared" si="6"/>
        <v>0.28653295128939826</v>
      </c>
    </row>
    <row r="43" spans="1:43" x14ac:dyDescent="0.75">
      <c r="A43" s="5" t="s">
        <v>75</v>
      </c>
      <c r="B43" s="22">
        <v>635</v>
      </c>
      <c r="C43" s="22">
        <v>2.4</v>
      </c>
      <c r="D43" s="22">
        <v>0.1</v>
      </c>
      <c r="E43" s="22">
        <v>6370</v>
      </c>
      <c r="F43" s="20">
        <v>19.5694716242661</v>
      </c>
      <c r="G43" s="22">
        <v>0.69190822230784299</v>
      </c>
      <c r="H43" s="18">
        <v>5.0500000000000003E-2</v>
      </c>
      <c r="I43" s="15">
        <v>4.0473294116320398E-3</v>
      </c>
      <c r="J43" s="24">
        <v>0.46325</v>
      </c>
      <c r="K43" s="18">
        <v>0.35299999999999998</v>
      </c>
      <c r="L43" s="15">
        <v>1.7948369570520699E-2</v>
      </c>
      <c r="M43" s="18">
        <v>5.11E-2</v>
      </c>
      <c r="N43" s="15">
        <v>1.8067176691724601E-3</v>
      </c>
      <c r="O43" s="24">
        <v>0.56227000000000005</v>
      </c>
      <c r="P43" s="10">
        <v>321</v>
      </c>
      <c r="Q43" s="6">
        <v>11.218026744415299</v>
      </c>
      <c r="R43" s="6">
        <v>13.2668700262003</v>
      </c>
      <c r="S43" s="10">
        <v>307</v>
      </c>
      <c r="T43" s="6">
        <v>13.5362320190854</v>
      </c>
      <c r="U43" s="6">
        <v>14.801173493656799</v>
      </c>
      <c r="V43" s="10">
        <v>207</v>
      </c>
      <c r="W43" s="6">
        <v>145.40884944406599</v>
      </c>
      <c r="X43" s="6">
        <v>146.78658475246499</v>
      </c>
      <c r="Y43" s="6">
        <v>-4.5602605863192203</v>
      </c>
      <c r="Z43" s="6">
        <v>-55.072463768115902</v>
      </c>
      <c r="AA43" s="7">
        <v>321</v>
      </c>
      <c r="AB43" s="7">
        <v>11.218026744415299</v>
      </c>
      <c r="AC43" s="7">
        <v>13.2668700262003</v>
      </c>
      <c r="AD43" s="13">
        <v>322</v>
      </c>
      <c r="AE43" s="6">
        <v>11.218026744415299</v>
      </c>
      <c r="AF43" s="13">
        <v>314</v>
      </c>
      <c r="AG43" s="6">
        <v>14.1294577841654</v>
      </c>
      <c r="AH43" s="13">
        <v>259</v>
      </c>
      <c r="AI43" s="6">
        <v>138.34191518353001</v>
      </c>
      <c r="AJ43" s="6">
        <v>-1.4E-3</v>
      </c>
      <c r="AK43" s="6">
        <v>2.3999999999999998E-3</v>
      </c>
      <c r="AL43" s="33">
        <f t="shared" si="1"/>
        <v>321</v>
      </c>
      <c r="AM43" s="33">
        <f t="shared" si="2"/>
        <v>11.218026744415299</v>
      </c>
      <c r="AN43" s="29">
        <f t="shared" si="3"/>
        <v>635</v>
      </c>
      <c r="AO43" s="29">
        <f t="shared" si="4"/>
        <v>2.4</v>
      </c>
      <c r="AP43" s="29">
        <f t="shared" si="5"/>
        <v>0.1</v>
      </c>
      <c r="AQ43" s="34">
        <f t="shared" si="6"/>
        <v>0.41666666666666669</v>
      </c>
    </row>
    <row r="44" spans="1:43" x14ac:dyDescent="0.75">
      <c r="A44" s="5" t="s">
        <v>76</v>
      </c>
      <c r="B44" s="22">
        <v>906</v>
      </c>
      <c r="C44" s="22">
        <v>1.64</v>
      </c>
      <c r="D44" s="22">
        <v>8.7999999999999995E-2</v>
      </c>
      <c r="E44" s="22">
        <v>8940</v>
      </c>
      <c r="F44" s="20">
        <v>18.939393939393899</v>
      </c>
      <c r="G44" s="22">
        <v>0.60943941980807903</v>
      </c>
      <c r="H44" s="18">
        <v>5.2299999999999999E-2</v>
      </c>
      <c r="I44" s="15">
        <v>3.1837320132547301E-3</v>
      </c>
      <c r="J44" s="24">
        <v>0.22484999999999999</v>
      </c>
      <c r="K44" s="18">
        <v>0.378</v>
      </c>
      <c r="L44" s="15">
        <v>1.8730170160465499E-2</v>
      </c>
      <c r="M44" s="18">
        <v>5.28E-2</v>
      </c>
      <c r="N44" s="15">
        <v>1.69901959211775E-3</v>
      </c>
      <c r="O44" s="24">
        <v>0.68203000000000003</v>
      </c>
      <c r="P44" s="10">
        <v>331.4</v>
      </c>
      <c r="Q44" s="6">
        <v>10.3754989790321</v>
      </c>
      <c r="R44" s="6">
        <v>12.690044321332101</v>
      </c>
      <c r="S44" s="10">
        <v>325.2</v>
      </c>
      <c r="T44" s="6">
        <v>13.791304864795601</v>
      </c>
      <c r="U44" s="6">
        <v>15.159960874298299</v>
      </c>
      <c r="V44" s="10">
        <v>294</v>
      </c>
      <c r="W44" s="6">
        <v>127.861069573896</v>
      </c>
      <c r="X44" s="6">
        <v>130.01434642926699</v>
      </c>
      <c r="Y44" s="6">
        <v>-1.9065190651906601</v>
      </c>
      <c r="Z44" s="6">
        <v>-12.721088435374099</v>
      </c>
      <c r="AA44" s="7">
        <v>331.4</v>
      </c>
      <c r="AB44" s="7">
        <v>10.3754989790321</v>
      </c>
      <c r="AC44" s="7">
        <v>12.690044321332101</v>
      </c>
      <c r="AD44" s="13">
        <v>331.2</v>
      </c>
      <c r="AE44" s="6">
        <v>10.441437595651999</v>
      </c>
      <c r="AF44" s="13">
        <v>322.3</v>
      </c>
      <c r="AG44" s="6">
        <v>13.8883292686246</v>
      </c>
      <c r="AH44" s="13">
        <v>269</v>
      </c>
      <c r="AI44" s="6">
        <v>125.070928327012</v>
      </c>
      <c r="AJ44" s="6">
        <v>1.16E-3</v>
      </c>
      <c r="AK44" s="6">
        <v>7.7999999999999999E-4</v>
      </c>
      <c r="AL44" s="33">
        <f t="shared" si="1"/>
        <v>331.4</v>
      </c>
      <c r="AM44" s="33">
        <f t="shared" si="2"/>
        <v>10.3754989790321</v>
      </c>
      <c r="AN44" s="29">
        <f t="shared" si="3"/>
        <v>906</v>
      </c>
      <c r="AO44" s="29">
        <f t="shared" si="4"/>
        <v>1.64</v>
      </c>
      <c r="AP44" s="29">
        <f t="shared" si="5"/>
        <v>8.7999999999999995E-2</v>
      </c>
      <c r="AQ44" s="34">
        <f t="shared" si="6"/>
        <v>0.6097560975609756</v>
      </c>
    </row>
    <row r="45" spans="1:43" x14ac:dyDescent="0.75">
      <c r="A45" s="5" t="s">
        <v>77</v>
      </c>
      <c r="B45" s="22">
        <v>1256</v>
      </c>
      <c r="C45" s="22">
        <v>4.32</v>
      </c>
      <c r="D45" s="22">
        <v>0.21</v>
      </c>
      <c r="E45" s="22">
        <v>11570</v>
      </c>
      <c r="F45" s="20">
        <v>20.040080160320599</v>
      </c>
      <c r="G45" s="22">
        <v>0.67003863527020802</v>
      </c>
      <c r="H45" s="18">
        <v>5.16E-2</v>
      </c>
      <c r="I45" s="15">
        <v>2.5893071398218098E-3</v>
      </c>
      <c r="J45" s="24">
        <v>0.61665000000000003</v>
      </c>
      <c r="K45" s="18">
        <v>0.35599999999999998</v>
      </c>
      <c r="L45" s="15">
        <v>1.7344444902042701E-2</v>
      </c>
      <c r="M45" s="18">
        <v>4.99E-2</v>
      </c>
      <c r="N45" s="15">
        <v>1.66840290220917E-3</v>
      </c>
      <c r="O45" s="24">
        <v>0.80174000000000001</v>
      </c>
      <c r="P45" s="10">
        <v>314.2</v>
      </c>
      <c r="Q45" s="6">
        <v>10.199852357521801</v>
      </c>
      <c r="R45" s="6">
        <v>12.328165502361299</v>
      </c>
      <c r="S45" s="10">
        <v>308.8</v>
      </c>
      <c r="T45" s="6">
        <v>13.011878617323999</v>
      </c>
      <c r="U45" s="6">
        <v>14.338928272531501</v>
      </c>
      <c r="V45" s="10">
        <v>262</v>
      </c>
      <c r="W45" s="6">
        <v>102.675026424511</v>
      </c>
      <c r="X45" s="6">
        <v>105.168894343407</v>
      </c>
      <c r="Y45" s="6">
        <v>-1.7487046632124199</v>
      </c>
      <c r="Z45" s="6">
        <v>-19.923664122137399</v>
      </c>
      <c r="AA45" s="7">
        <v>314.2</v>
      </c>
      <c r="AB45" s="7">
        <v>10.199852357521801</v>
      </c>
      <c r="AC45" s="7">
        <v>12.328165502361299</v>
      </c>
      <c r="AD45" s="13">
        <v>314</v>
      </c>
      <c r="AE45" s="6">
        <v>10.2354451840281</v>
      </c>
      <c r="AF45" s="13">
        <v>305.7</v>
      </c>
      <c r="AG45" s="6">
        <v>12.906100695096599</v>
      </c>
      <c r="AH45" s="13">
        <v>263</v>
      </c>
      <c r="AI45" s="6">
        <v>99.022654232625101</v>
      </c>
      <c r="AJ45" s="6">
        <v>4.0000000000000002E-4</v>
      </c>
      <c r="AK45" s="6">
        <v>1.1000000000000001E-3</v>
      </c>
      <c r="AL45" s="33">
        <f t="shared" si="1"/>
        <v>314.2</v>
      </c>
      <c r="AM45" s="33">
        <f t="shared" si="2"/>
        <v>10.199852357521801</v>
      </c>
      <c r="AN45" s="29">
        <f t="shared" si="3"/>
        <v>1256</v>
      </c>
      <c r="AO45" s="29">
        <f t="shared" si="4"/>
        <v>4.32</v>
      </c>
      <c r="AP45" s="29">
        <f t="shared" si="5"/>
        <v>0.21</v>
      </c>
      <c r="AQ45" s="34">
        <f t="shared" si="6"/>
        <v>0.23148148148148145</v>
      </c>
    </row>
    <row r="46" spans="1:43" x14ac:dyDescent="0.75">
      <c r="A46" s="5" t="s">
        <v>78</v>
      </c>
      <c r="B46" s="22">
        <v>656</v>
      </c>
      <c r="C46" s="22">
        <v>1.581</v>
      </c>
      <c r="D46" s="22">
        <v>7.3999999999999996E-2</v>
      </c>
      <c r="E46" s="22">
        <v>4800</v>
      </c>
      <c r="F46" s="20">
        <v>23.752969121140101</v>
      </c>
      <c r="G46" s="22">
        <v>0.99450307295211504</v>
      </c>
      <c r="H46" s="18">
        <v>5.1299999999999998E-2</v>
      </c>
      <c r="I46" s="15">
        <v>5.0533684239177697E-3</v>
      </c>
      <c r="J46" s="24">
        <v>0.65225999999999995</v>
      </c>
      <c r="K46" s="18">
        <v>0.29299999999999998</v>
      </c>
      <c r="L46" s="15">
        <v>1.55418138143524E-2</v>
      </c>
      <c r="M46" s="18">
        <v>4.2099999999999999E-2</v>
      </c>
      <c r="N46" s="15">
        <v>1.76266719153106E-3</v>
      </c>
      <c r="O46" s="24">
        <v>0.76988000000000001</v>
      </c>
      <c r="P46" s="10">
        <v>266</v>
      </c>
      <c r="Q46" s="6">
        <v>11.0868589630368</v>
      </c>
      <c r="R46" s="6">
        <v>12.552294659142399</v>
      </c>
      <c r="S46" s="10">
        <v>260.60000000000002</v>
      </c>
      <c r="T46" s="6">
        <v>12.0792303643459</v>
      </c>
      <c r="U46" s="6">
        <v>13.1509815969789</v>
      </c>
      <c r="V46" s="10">
        <v>242</v>
      </c>
      <c r="W46" s="6">
        <v>217.569110029218</v>
      </c>
      <c r="X46" s="6">
        <v>218.98941977157401</v>
      </c>
      <c r="Y46" s="6">
        <v>-2.0721412125863199</v>
      </c>
      <c r="Z46" s="6">
        <v>-9.9173553719008094</v>
      </c>
      <c r="AA46" s="7">
        <v>266</v>
      </c>
      <c r="AB46" s="7">
        <v>11.0868589630368</v>
      </c>
      <c r="AC46" s="7">
        <v>12.552294659142399</v>
      </c>
      <c r="AD46" s="13">
        <v>266</v>
      </c>
      <c r="AE46" s="6">
        <v>11.0868589630368</v>
      </c>
      <c r="AF46" s="13">
        <v>260</v>
      </c>
      <c r="AG46" s="6">
        <v>13.1575790400413</v>
      </c>
      <c r="AH46" s="13">
        <v>218</v>
      </c>
      <c r="AI46" s="6">
        <v>212.66114981092801</v>
      </c>
      <c r="AJ46" s="6">
        <v>5.9999999999999995E-4</v>
      </c>
      <c r="AK46" s="6">
        <v>2.3E-3</v>
      </c>
      <c r="AL46" s="33">
        <f t="shared" si="1"/>
        <v>266</v>
      </c>
      <c r="AM46" s="33">
        <f t="shared" si="2"/>
        <v>11.0868589630368</v>
      </c>
      <c r="AN46" s="29">
        <f t="shared" si="3"/>
        <v>656</v>
      </c>
      <c r="AO46" s="29">
        <f t="shared" si="4"/>
        <v>1.581</v>
      </c>
      <c r="AP46" s="29">
        <f t="shared" si="5"/>
        <v>7.3999999999999996E-2</v>
      </c>
      <c r="AQ46" s="34">
        <f t="shared" si="6"/>
        <v>0.63251106894370657</v>
      </c>
    </row>
    <row r="47" spans="1:43" x14ac:dyDescent="0.75">
      <c r="A47" s="5" t="s">
        <v>79</v>
      </c>
      <c r="B47" s="22">
        <v>516</v>
      </c>
      <c r="C47" s="22">
        <v>2.71</v>
      </c>
      <c r="D47" s="22">
        <v>0.11</v>
      </c>
      <c r="E47" s="22">
        <v>6900</v>
      </c>
      <c r="F47" s="20">
        <v>13.966480446927401</v>
      </c>
      <c r="G47" s="22">
        <v>0.49670787877411998</v>
      </c>
      <c r="H47" s="18">
        <v>5.2900000000000003E-2</v>
      </c>
      <c r="I47" s="15">
        <v>3.9420174706307999E-3</v>
      </c>
      <c r="J47" s="24">
        <v>0.31559999999999999</v>
      </c>
      <c r="K47" s="18">
        <v>0.51700000000000002</v>
      </c>
      <c r="L47" s="15">
        <v>2.6838089630970102E-2</v>
      </c>
      <c r="M47" s="18">
        <v>7.1599999999999997E-2</v>
      </c>
      <c r="N47" s="15">
        <v>2.5464027430082501E-3</v>
      </c>
      <c r="O47" s="24">
        <v>0.71079999999999999</v>
      </c>
      <c r="P47" s="10">
        <v>446</v>
      </c>
      <c r="Q47" s="6">
        <v>15.2229341071842</v>
      </c>
      <c r="R47" s="6">
        <v>18.069180800627901</v>
      </c>
      <c r="S47" s="10">
        <v>422</v>
      </c>
      <c r="T47" s="6">
        <v>17.947368842393601</v>
      </c>
      <c r="U47" s="6">
        <v>19.577301778262601</v>
      </c>
      <c r="V47" s="10">
        <v>317</v>
      </c>
      <c r="W47" s="6">
        <v>137.489210451574</v>
      </c>
      <c r="X47" s="6">
        <v>139.016691179643</v>
      </c>
      <c r="Y47" s="6">
        <v>-5.68720379146919</v>
      </c>
      <c r="Z47" s="6">
        <v>-40.6940063091483</v>
      </c>
      <c r="AA47" s="7" t="s">
        <v>35</v>
      </c>
      <c r="AB47" s="7" t="s">
        <v>35</v>
      </c>
      <c r="AC47" s="7" t="s">
        <v>35</v>
      </c>
      <c r="AD47" s="13">
        <v>446</v>
      </c>
      <c r="AE47" s="6">
        <v>15.2229341071842</v>
      </c>
      <c r="AF47" s="13">
        <v>422</v>
      </c>
      <c r="AG47" s="6">
        <v>17.947368842393601</v>
      </c>
      <c r="AH47" s="13">
        <v>310</v>
      </c>
      <c r="AI47" s="6">
        <v>134.90527043298701</v>
      </c>
      <c r="AJ47" s="6">
        <v>7.7999999999999999E-4</v>
      </c>
      <c r="AK47" s="6">
        <v>7.1000000000000002E-4</v>
      </c>
      <c r="AL47" s="33" t="str">
        <f t="shared" si="1"/>
        <v>Discordant</v>
      </c>
      <c r="AM47" s="33" t="str">
        <f t="shared" si="2"/>
        <v>Discordant</v>
      </c>
      <c r="AN47" s="29">
        <f t="shared" si="3"/>
        <v>516</v>
      </c>
      <c r="AO47" s="29">
        <f t="shared" si="4"/>
        <v>2.71</v>
      </c>
      <c r="AP47" s="29">
        <f t="shared" si="5"/>
        <v>0.11</v>
      </c>
      <c r="AQ47" s="34">
        <f t="shared" si="6"/>
        <v>0.36900369003690037</v>
      </c>
    </row>
    <row r="48" spans="1:43" x14ac:dyDescent="0.75">
      <c r="A48" s="5" t="s">
        <v>80</v>
      </c>
      <c r="B48" s="22">
        <v>221.6</v>
      </c>
      <c r="C48" s="22">
        <v>1.6830000000000001</v>
      </c>
      <c r="D48" s="22">
        <v>6.7000000000000004E-2</v>
      </c>
      <c r="E48" s="22">
        <v>5030</v>
      </c>
      <c r="F48" s="20">
        <v>9.6339113680154096</v>
      </c>
      <c r="G48" s="22">
        <v>0.331366197217833</v>
      </c>
      <c r="H48" s="18">
        <v>6.0999999999999999E-2</v>
      </c>
      <c r="I48" s="15">
        <v>5.7609237608446003E-3</v>
      </c>
      <c r="J48" s="24">
        <v>0.24875</v>
      </c>
      <c r="K48" s="18">
        <v>0.86299999999999999</v>
      </c>
      <c r="L48" s="15">
        <v>4.4783566939670699E-2</v>
      </c>
      <c r="M48" s="18">
        <v>0.1038</v>
      </c>
      <c r="N48" s="15">
        <v>3.57028520995171E-3</v>
      </c>
      <c r="O48" s="24">
        <v>0.68605000000000005</v>
      </c>
      <c r="P48" s="10">
        <v>637</v>
      </c>
      <c r="Q48" s="6">
        <v>20.8418886333729</v>
      </c>
      <c r="R48" s="6">
        <v>24.941643776839499</v>
      </c>
      <c r="S48" s="10">
        <v>631</v>
      </c>
      <c r="T48" s="6">
        <v>24.386106470336401</v>
      </c>
      <c r="U48" s="6">
        <v>26.602268014883201</v>
      </c>
      <c r="V48" s="10">
        <v>629</v>
      </c>
      <c r="W48" s="6">
        <v>203.883400126466</v>
      </c>
      <c r="X48" s="6">
        <v>205.333626996785</v>
      </c>
      <c r="Y48" s="6">
        <v>-0.95087163232963701</v>
      </c>
      <c r="Z48" s="6">
        <v>-1.2718600953895101</v>
      </c>
      <c r="AA48" s="7">
        <v>637</v>
      </c>
      <c r="AB48" s="7">
        <v>20.8418886333729</v>
      </c>
      <c r="AC48" s="7">
        <v>24.941643776839499</v>
      </c>
      <c r="AD48" s="13">
        <v>635</v>
      </c>
      <c r="AE48" s="6">
        <v>20.8418886333729</v>
      </c>
      <c r="AF48" s="13">
        <v>616</v>
      </c>
      <c r="AG48" s="6">
        <v>24.386106470336401</v>
      </c>
      <c r="AH48" s="13">
        <v>571</v>
      </c>
      <c r="AI48" s="6">
        <v>200.99894986573599</v>
      </c>
      <c r="AJ48" s="6">
        <v>2.3999999999999998E-3</v>
      </c>
      <c r="AK48" s="6">
        <v>1.2999999999999999E-3</v>
      </c>
      <c r="AL48" s="33">
        <f t="shared" si="1"/>
        <v>637</v>
      </c>
      <c r="AM48" s="33">
        <f t="shared" si="2"/>
        <v>20.8418886333729</v>
      </c>
      <c r="AN48" s="29">
        <f t="shared" si="3"/>
        <v>221.6</v>
      </c>
      <c r="AO48" s="29">
        <f t="shared" si="4"/>
        <v>1.6830000000000001</v>
      </c>
      <c r="AP48" s="29">
        <f t="shared" si="5"/>
        <v>6.7000000000000004E-2</v>
      </c>
      <c r="AQ48" s="34">
        <f t="shared" si="6"/>
        <v>0.59417706476530008</v>
      </c>
    </row>
    <row r="49" spans="1:43" x14ac:dyDescent="0.75">
      <c r="A49" s="5" t="s">
        <v>330</v>
      </c>
      <c r="B49" s="22">
        <v>844</v>
      </c>
      <c r="C49" s="22">
        <v>2.1800000000000002</v>
      </c>
      <c r="D49" s="22">
        <v>0.11</v>
      </c>
      <c r="E49" s="22">
        <v>6380</v>
      </c>
      <c r="F49" s="20">
        <v>24.813895781637701</v>
      </c>
      <c r="G49" s="22">
        <v>0.92783660648419397</v>
      </c>
      <c r="H49" s="18">
        <v>5.1900000000000002E-2</v>
      </c>
      <c r="I49" s="15">
        <v>4.1159487370167804E-3</v>
      </c>
      <c r="J49" s="24">
        <v>0.39238000000000001</v>
      </c>
      <c r="K49" s="18">
        <v>0.28100000000000003</v>
      </c>
      <c r="L49" s="15">
        <v>1.41946590293672E-2</v>
      </c>
      <c r="M49" s="18">
        <v>4.0300000000000002E-2</v>
      </c>
      <c r="N49" s="15">
        <v>1.5068901542249101E-3</v>
      </c>
      <c r="O49" s="24">
        <v>0.72087999999999997</v>
      </c>
      <c r="P49" s="10">
        <v>255</v>
      </c>
      <c r="Q49" s="6">
        <v>9.1159340804683993</v>
      </c>
      <c r="R49" s="6">
        <v>10.721611318628099</v>
      </c>
      <c r="S49" s="10">
        <v>250.9</v>
      </c>
      <c r="T49" s="6">
        <v>11.297378512682</v>
      </c>
      <c r="U49" s="6">
        <v>12.3680982820129</v>
      </c>
      <c r="V49" s="10">
        <v>271</v>
      </c>
      <c r="W49" s="6">
        <v>198.54910330680701</v>
      </c>
      <c r="X49" s="6">
        <v>200.57843726413199</v>
      </c>
      <c r="Y49" s="6">
        <v>-1.6341171781586199</v>
      </c>
      <c r="Z49" s="6">
        <v>5.9040590405903997</v>
      </c>
      <c r="AA49" s="7">
        <v>255</v>
      </c>
      <c r="AB49" s="7">
        <v>9.1159340804683993</v>
      </c>
      <c r="AC49" s="7">
        <v>10.721611318628099</v>
      </c>
      <c r="AD49" s="13">
        <v>254</v>
      </c>
      <c r="AE49" s="6">
        <v>9.5358929398061694</v>
      </c>
      <c r="AF49" s="13">
        <v>249</v>
      </c>
      <c r="AG49" s="6">
        <v>11.851507552156001</v>
      </c>
      <c r="AH49" s="13">
        <v>207</v>
      </c>
      <c r="AI49" s="6">
        <v>194.888669306189</v>
      </c>
      <c r="AJ49" s="6">
        <v>1.5E-3</v>
      </c>
      <c r="AK49" s="6">
        <v>1.6999999999999999E-3</v>
      </c>
      <c r="AL49" s="33">
        <f t="shared" si="1"/>
        <v>255</v>
      </c>
      <c r="AM49" s="33">
        <f t="shared" si="2"/>
        <v>9.1159340804683993</v>
      </c>
      <c r="AN49" s="29">
        <f t="shared" si="3"/>
        <v>844</v>
      </c>
      <c r="AO49" s="29">
        <f t="shared" si="4"/>
        <v>2.1800000000000002</v>
      </c>
      <c r="AP49" s="29">
        <f t="shared" si="5"/>
        <v>0.11</v>
      </c>
      <c r="AQ49" s="34">
        <f t="shared" si="6"/>
        <v>0.4587155963302752</v>
      </c>
    </row>
    <row r="50" spans="1:43" x14ac:dyDescent="0.75">
      <c r="A50" s="5" t="s">
        <v>81</v>
      </c>
      <c r="B50" s="22">
        <v>208</v>
      </c>
      <c r="C50" s="22">
        <v>1.18</v>
      </c>
      <c r="D50" s="22">
        <v>0.14000000000000001</v>
      </c>
      <c r="E50" s="22">
        <v>7550</v>
      </c>
      <c r="F50" s="20">
        <v>17.006802721088398</v>
      </c>
      <c r="G50" s="22">
        <v>0.65065214229851398</v>
      </c>
      <c r="H50" s="18">
        <v>0.16900000000000001</v>
      </c>
      <c r="I50" s="15">
        <v>1.29501149018258E-2</v>
      </c>
      <c r="J50" s="24">
        <v>-7.6239000000000001E-2</v>
      </c>
      <c r="K50" s="18">
        <v>1.36</v>
      </c>
      <c r="L50" s="15">
        <v>9.1429121487630605E-2</v>
      </c>
      <c r="M50" s="18">
        <v>5.8799999999999998E-2</v>
      </c>
      <c r="N50" s="15">
        <v>2.2495907428685701E-3</v>
      </c>
      <c r="O50" s="24">
        <v>0.60485</v>
      </c>
      <c r="P50" s="10">
        <v>368</v>
      </c>
      <c r="Q50" s="6">
        <v>13.769978372811201</v>
      </c>
      <c r="R50" s="6">
        <v>15.9710024304855</v>
      </c>
      <c r="S50" s="10">
        <v>864</v>
      </c>
      <c r="T50" s="6">
        <v>39.190520211102303</v>
      </c>
      <c r="U50" s="6">
        <v>41.361491693090201</v>
      </c>
      <c r="V50" s="10">
        <v>2520</v>
      </c>
      <c r="W50" s="6">
        <v>87.049804011031796</v>
      </c>
      <c r="X50" s="6">
        <v>87.665690504388806</v>
      </c>
      <c r="Y50" s="6">
        <v>57.407407407407398</v>
      </c>
      <c r="Z50" s="6">
        <v>85.396825396825406</v>
      </c>
      <c r="AA50" s="7" t="s">
        <v>35</v>
      </c>
      <c r="AB50" s="7" t="s">
        <v>35</v>
      </c>
      <c r="AC50" s="7" t="s">
        <v>35</v>
      </c>
      <c r="AD50" s="13">
        <v>317</v>
      </c>
      <c r="AE50" s="6">
        <v>12.9318329863824</v>
      </c>
      <c r="AF50" s="13">
        <v>323</v>
      </c>
      <c r="AG50" s="6">
        <v>28.211077158038702</v>
      </c>
      <c r="AH50" s="13">
        <v>368</v>
      </c>
      <c r="AI50" s="6">
        <v>62.794556916655203</v>
      </c>
      <c r="AJ50" s="6">
        <v>0.14299999999999999</v>
      </c>
      <c r="AK50" s="6">
        <v>1.2999999999999999E-2</v>
      </c>
      <c r="AL50" s="33" t="str">
        <f t="shared" si="1"/>
        <v>Discordant</v>
      </c>
      <c r="AM50" s="33" t="str">
        <f t="shared" si="2"/>
        <v>Discordant</v>
      </c>
      <c r="AN50" s="29">
        <f t="shared" si="3"/>
        <v>208</v>
      </c>
      <c r="AO50" s="29">
        <f t="shared" si="4"/>
        <v>1.18</v>
      </c>
      <c r="AP50" s="29">
        <f t="shared" si="5"/>
        <v>0.14000000000000001</v>
      </c>
      <c r="AQ50" s="34">
        <f t="shared" si="6"/>
        <v>0.84745762711864414</v>
      </c>
    </row>
    <row r="51" spans="1:43" x14ac:dyDescent="0.75">
      <c r="A51" s="5" t="s">
        <v>331</v>
      </c>
      <c r="B51" s="22">
        <v>337</v>
      </c>
      <c r="C51" s="22">
        <v>1.629</v>
      </c>
      <c r="D51" s="22">
        <v>8.8999999999999996E-2</v>
      </c>
      <c r="E51" s="22">
        <v>2420</v>
      </c>
      <c r="F51" s="20">
        <v>25.4452926208651</v>
      </c>
      <c r="G51" s="22">
        <v>0.88429519512080001</v>
      </c>
      <c r="H51" s="18">
        <v>5.0099999999999999E-2</v>
      </c>
      <c r="I51" s="15">
        <v>8.4691894127833303E-3</v>
      </c>
      <c r="J51" s="24">
        <v>0.16838</v>
      </c>
      <c r="K51" s="18">
        <v>0.26800000000000002</v>
      </c>
      <c r="L51" s="15">
        <v>1.68523278107209E-2</v>
      </c>
      <c r="M51" s="18">
        <v>3.9300000000000002E-2</v>
      </c>
      <c r="N51" s="15">
        <v>1.3657850859121201E-3</v>
      </c>
      <c r="O51" s="24">
        <v>0.36541000000000001</v>
      </c>
      <c r="P51" s="10">
        <v>248.4</v>
      </c>
      <c r="Q51" s="6">
        <v>8.5548042965269193</v>
      </c>
      <c r="R51" s="6">
        <v>10.175191674231799</v>
      </c>
      <c r="S51" s="10">
        <v>240</v>
      </c>
      <c r="T51" s="6">
        <v>13.4049631662803</v>
      </c>
      <c r="U51" s="6">
        <v>14.2554148964314</v>
      </c>
      <c r="V51" s="10">
        <v>180</v>
      </c>
      <c r="W51" s="6">
        <v>331.363530093051</v>
      </c>
      <c r="X51" s="6">
        <v>332.09794909950699</v>
      </c>
      <c r="Y51" s="6">
        <v>-3.4999999999999898</v>
      </c>
      <c r="Z51" s="6">
        <v>-38</v>
      </c>
      <c r="AA51" s="7">
        <v>248.4</v>
      </c>
      <c r="AB51" s="7">
        <v>8.5548042965269193</v>
      </c>
      <c r="AC51" s="7">
        <v>10.175191674231799</v>
      </c>
      <c r="AD51" s="13">
        <v>248.7</v>
      </c>
      <c r="AE51" s="6">
        <v>8.6723737553149505</v>
      </c>
      <c r="AF51" s="13">
        <v>245.4</v>
      </c>
      <c r="AG51" s="6">
        <v>11.376787221765699</v>
      </c>
      <c r="AH51" s="13">
        <v>219</v>
      </c>
      <c r="AI51" s="6">
        <v>320.47751414994502</v>
      </c>
      <c r="AJ51" s="6">
        <v>-1.1000000000000001E-3</v>
      </c>
      <c r="AK51" s="6">
        <v>4.3E-3</v>
      </c>
      <c r="AL51" s="33">
        <f t="shared" si="1"/>
        <v>248.4</v>
      </c>
      <c r="AM51" s="33">
        <f t="shared" si="2"/>
        <v>8.5548042965269193</v>
      </c>
      <c r="AN51" s="29">
        <f t="shared" si="3"/>
        <v>337</v>
      </c>
      <c r="AO51" s="29">
        <f t="shared" si="4"/>
        <v>1.629</v>
      </c>
      <c r="AP51" s="29">
        <f t="shared" si="5"/>
        <v>8.8999999999999996E-2</v>
      </c>
      <c r="AQ51" s="34">
        <f t="shared" si="6"/>
        <v>0.61387354205033762</v>
      </c>
    </row>
    <row r="52" spans="1:43" x14ac:dyDescent="0.75">
      <c r="A52" s="5" t="s">
        <v>332</v>
      </c>
      <c r="B52" s="22">
        <v>214</v>
      </c>
      <c r="C52" s="22">
        <v>2.4</v>
      </c>
      <c r="D52" s="22">
        <v>0.18</v>
      </c>
      <c r="E52" s="22">
        <v>1950</v>
      </c>
      <c r="F52" s="20">
        <v>21.4592274678112</v>
      </c>
      <c r="G52" s="22">
        <v>0.89095386408777799</v>
      </c>
      <c r="H52" s="18">
        <v>5.1499999999999997E-2</v>
      </c>
      <c r="I52" s="15">
        <v>1.01111041917904E-2</v>
      </c>
      <c r="J52" s="24">
        <v>0.34139000000000003</v>
      </c>
      <c r="K52" s="18">
        <v>0.32500000000000001</v>
      </c>
      <c r="L52" s="15">
        <v>1.8452219378708799E-2</v>
      </c>
      <c r="M52" s="18">
        <v>4.6600000000000003E-2</v>
      </c>
      <c r="N52" s="15">
        <v>1.9347597730984499E-3</v>
      </c>
      <c r="O52" s="24">
        <v>0.53517000000000003</v>
      </c>
      <c r="P52" s="10">
        <v>294</v>
      </c>
      <c r="Q52" s="6">
        <v>12.017869113717699</v>
      </c>
      <c r="R52" s="6">
        <v>13.656793497137601</v>
      </c>
      <c r="S52" s="10">
        <v>285</v>
      </c>
      <c r="T52" s="6">
        <v>14.215787827994401</v>
      </c>
      <c r="U52" s="6">
        <v>15.289557094104699</v>
      </c>
      <c r="V52" s="10">
        <v>240</v>
      </c>
      <c r="W52" s="6">
        <v>410.75213383412898</v>
      </c>
      <c r="X52" s="6">
        <v>411.43045487157798</v>
      </c>
      <c r="Y52" s="6">
        <v>-3.1578947368421102</v>
      </c>
      <c r="Z52" s="6">
        <v>-22.5</v>
      </c>
      <c r="AA52" s="7">
        <v>294</v>
      </c>
      <c r="AB52" s="7">
        <v>12.017869113717699</v>
      </c>
      <c r="AC52" s="7">
        <v>13.656793497137601</v>
      </c>
      <c r="AD52" s="13">
        <v>294</v>
      </c>
      <c r="AE52" s="6">
        <v>12.017869113717699</v>
      </c>
      <c r="AF52" s="13">
        <v>291</v>
      </c>
      <c r="AG52" s="6">
        <v>14.5912858778982</v>
      </c>
      <c r="AH52" s="13">
        <v>269</v>
      </c>
      <c r="AI52" s="6">
        <v>405.44364275357702</v>
      </c>
      <c r="AJ52" s="6">
        <v>-8.0000000000000004E-4</v>
      </c>
      <c r="AK52" s="6">
        <v>3.3999999999999998E-3</v>
      </c>
      <c r="AL52" s="33">
        <f t="shared" si="1"/>
        <v>294</v>
      </c>
      <c r="AM52" s="33">
        <f t="shared" si="2"/>
        <v>12.017869113717699</v>
      </c>
      <c r="AN52" s="29">
        <f t="shared" si="3"/>
        <v>214</v>
      </c>
      <c r="AO52" s="29">
        <f t="shared" si="4"/>
        <v>2.4</v>
      </c>
      <c r="AP52" s="29">
        <f t="shared" si="5"/>
        <v>0.18</v>
      </c>
      <c r="AQ52" s="34">
        <f t="shared" si="6"/>
        <v>0.41666666666666669</v>
      </c>
    </row>
    <row r="53" spans="1:43" x14ac:dyDescent="0.75">
      <c r="A53" s="5" t="s">
        <v>333</v>
      </c>
      <c r="B53" s="22">
        <v>215</v>
      </c>
      <c r="C53" s="22">
        <v>1.96</v>
      </c>
      <c r="D53" s="22">
        <v>0.1</v>
      </c>
      <c r="E53" s="22">
        <v>643</v>
      </c>
      <c r="F53" s="20">
        <v>60.024009603841499</v>
      </c>
      <c r="G53" s="22">
        <v>2.4953965858121401</v>
      </c>
      <c r="H53" s="18">
        <v>4.7600000000000003E-2</v>
      </c>
      <c r="I53" s="15">
        <v>2.20917114746478E-2</v>
      </c>
      <c r="J53" s="24">
        <v>0.13317000000000001</v>
      </c>
      <c r="K53" s="18">
        <v>0.107</v>
      </c>
      <c r="L53" s="15">
        <v>8.3029869709640904E-3</v>
      </c>
      <c r="M53" s="18">
        <v>1.6660000000000001E-2</v>
      </c>
      <c r="N53" s="15">
        <v>6.9261129661304097E-4</v>
      </c>
      <c r="O53" s="24">
        <v>0.23338</v>
      </c>
      <c r="P53" s="10">
        <v>106.5</v>
      </c>
      <c r="Q53" s="6">
        <v>4.3671665145445102</v>
      </c>
      <c r="R53" s="6">
        <v>4.9771317948697602</v>
      </c>
      <c r="S53" s="10">
        <v>103</v>
      </c>
      <c r="T53" s="6">
        <v>7.5715994203511698</v>
      </c>
      <c r="U53" s="6">
        <v>7.8897994596760697</v>
      </c>
      <c r="V53" s="10">
        <v>50</v>
      </c>
      <c r="W53" s="6">
        <v>876.99154048013895</v>
      </c>
      <c r="X53" s="6">
        <v>877.25097107377098</v>
      </c>
      <c r="Y53" s="6">
        <v>-3.3980582524271798</v>
      </c>
      <c r="Z53" s="6">
        <v>-113</v>
      </c>
      <c r="AA53" s="7">
        <v>106.5</v>
      </c>
      <c r="AB53" s="7">
        <v>4.3671665145445102</v>
      </c>
      <c r="AC53" s="7">
        <v>4.9771317948697602</v>
      </c>
      <c r="AD53" s="13">
        <v>106.7</v>
      </c>
      <c r="AE53" s="6">
        <v>4.5071313898929999</v>
      </c>
      <c r="AF53" s="13">
        <v>106.7</v>
      </c>
      <c r="AG53" s="6">
        <v>5.6326190872685702</v>
      </c>
      <c r="AH53" s="13">
        <v>106.5</v>
      </c>
      <c r="AI53" s="6">
        <v>868.44979057728301</v>
      </c>
      <c r="AJ53" s="6">
        <v>-1.5E-3</v>
      </c>
      <c r="AK53" s="6">
        <v>6.1000000000000004E-3</v>
      </c>
      <c r="AL53" s="33">
        <f t="shared" si="1"/>
        <v>106.5</v>
      </c>
      <c r="AM53" s="33">
        <f t="shared" si="2"/>
        <v>4.3671665145445102</v>
      </c>
      <c r="AN53" s="29">
        <f t="shared" si="3"/>
        <v>215</v>
      </c>
      <c r="AO53" s="29">
        <f t="shared" si="4"/>
        <v>1.96</v>
      </c>
      <c r="AP53" s="29">
        <f t="shared" si="5"/>
        <v>0.1</v>
      </c>
      <c r="AQ53" s="34">
        <f t="shared" si="6"/>
        <v>0.51020408163265307</v>
      </c>
    </row>
    <row r="54" spans="1:43" x14ac:dyDescent="0.75">
      <c r="A54" s="5" t="s">
        <v>82</v>
      </c>
      <c r="B54" s="22">
        <v>796</v>
      </c>
      <c r="C54" s="22">
        <v>3.06</v>
      </c>
      <c r="D54" s="22">
        <v>0.17</v>
      </c>
      <c r="E54" s="22">
        <v>8700</v>
      </c>
      <c r="F54" s="20">
        <v>20.920502092050199</v>
      </c>
      <c r="G54" s="22">
        <v>0.81684842494628196</v>
      </c>
      <c r="H54" s="18">
        <v>5.0099999999999999E-2</v>
      </c>
      <c r="I54" s="15">
        <v>3.1668645632292199E-3</v>
      </c>
      <c r="J54" s="24">
        <v>0.56708999999999998</v>
      </c>
      <c r="K54" s="18">
        <v>0.32400000000000001</v>
      </c>
      <c r="L54" s="15">
        <v>1.64922677446128E-2</v>
      </c>
      <c r="M54" s="18">
        <v>4.7800000000000002E-2</v>
      </c>
      <c r="N54" s="15">
        <v>1.8663679552542601E-3</v>
      </c>
      <c r="O54" s="24">
        <v>0.76524000000000003</v>
      </c>
      <c r="P54" s="10">
        <v>301</v>
      </c>
      <c r="Q54" s="6">
        <v>11.2495183427169</v>
      </c>
      <c r="R54" s="6">
        <v>13.066146905978099</v>
      </c>
      <c r="S54" s="10">
        <v>284.39999999999998</v>
      </c>
      <c r="T54" s="6">
        <v>12.620220225524699</v>
      </c>
      <c r="U54" s="6">
        <v>13.8132113254588</v>
      </c>
      <c r="V54" s="10">
        <v>189</v>
      </c>
      <c r="W54" s="6">
        <v>113.609494478725</v>
      </c>
      <c r="X54" s="6">
        <v>115.335616143634</v>
      </c>
      <c r="Y54" s="6">
        <v>-5.8368495077355904</v>
      </c>
      <c r="Z54" s="6">
        <v>-59.259259259259302</v>
      </c>
      <c r="AA54" s="7" t="s">
        <v>35</v>
      </c>
      <c r="AB54" s="7" t="s">
        <v>35</v>
      </c>
      <c r="AC54" s="7" t="s">
        <v>35</v>
      </c>
      <c r="AD54" s="13">
        <v>301</v>
      </c>
      <c r="AE54" s="6">
        <v>11.688569756096101</v>
      </c>
      <c r="AF54" s="13">
        <v>288</v>
      </c>
      <c r="AG54" s="6">
        <v>13.172502744002101</v>
      </c>
      <c r="AH54" s="13">
        <v>207</v>
      </c>
      <c r="AI54" s="6">
        <v>108.454507678157</v>
      </c>
      <c r="AJ54" s="6">
        <v>-5.9999999999999995E-4</v>
      </c>
      <c r="AK54" s="6">
        <v>1.9E-3</v>
      </c>
      <c r="AL54" s="33" t="str">
        <f t="shared" si="1"/>
        <v>Discordant</v>
      </c>
      <c r="AM54" s="33" t="str">
        <f t="shared" si="2"/>
        <v>Discordant</v>
      </c>
      <c r="AN54" s="29">
        <f t="shared" si="3"/>
        <v>796</v>
      </c>
      <c r="AO54" s="29">
        <f t="shared" si="4"/>
        <v>3.06</v>
      </c>
      <c r="AP54" s="29">
        <f t="shared" si="5"/>
        <v>0.17</v>
      </c>
      <c r="AQ54" s="34">
        <f t="shared" si="6"/>
        <v>0.32679738562091504</v>
      </c>
    </row>
    <row r="55" spans="1:43" x14ac:dyDescent="0.75">
      <c r="A55" s="5" t="s">
        <v>83</v>
      </c>
      <c r="B55" s="22">
        <v>434</v>
      </c>
      <c r="C55" s="22">
        <v>2.29</v>
      </c>
      <c r="D55" s="22">
        <v>0.23</v>
      </c>
      <c r="E55" s="22">
        <v>5270</v>
      </c>
      <c r="F55" s="20">
        <v>20.161290322580601</v>
      </c>
      <c r="G55" s="22">
        <v>0.70583129525269905</v>
      </c>
      <c r="H55" s="18">
        <v>5.3400000000000003E-2</v>
      </c>
      <c r="I55" s="15">
        <v>4.89897485841213E-3</v>
      </c>
      <c r="J55" s="24">
        <v>0.42248999999999998</v>
      </c>
      <c r="K55" s="18">
        <v>0.35899999999999999</v>
      </c>
      <c r="L55" s="15">
        <v>1.8468838516809701E-2</v>
      </c>
      <c r="M55" s="18">
        <v>4.9599999999999998E-2</v>
      </c>
      <c r="N55" s="15">
        <v>1.73645791932888E-3</v>
      </c>
      <c r="O55" s="24">
        <v>0.58601999999999999</v>
      </c>
      <c r="P55" s="10">
        <v>312</v>
      </c>
      <c r="Q55" s="6">
        <v>10.643631817475301</v>
      </c>
      <c r="R55" s="6">
        <v>12.6761933760235</v>
      </c>
      <c r="S55" s="10">
        <v>311</v>
      </c>
      <c r="T55" s="6">
        <v>13.6712369695883</v>
      </c>
      <c r="U55" s="6">
        <v>14.9549365069619</v>
      </c>
      <c r="V55" s="10">
        <v>336</v>
      </c>
      <c r="W55" s="6">
        <v>228.039492985186</v>
      </c>
      <c r="X55" s="6">
        <v>229.78092665818301</v>
      </c>
      <c r="Y55" s="6">
        <v>-0.32154340836012801</v>
      </c>
      <c r="Z55" s="6">
        <v>7.1428571428571397</v>
      </c>
      <c r="AA55" s="7">
        <v>312</v>
      </c>
      <c r="AB55" s="7">
        <v>10.643631817475301</v>
      </c>
      <c r="AC55" s="7">
        <v>12.6761933760235</v>
      </c>
      <c r="AD55" s="13">
        <v>311</v>
      </c>
      <c r="AE55" s="6">
        <v>11.039288847836801</v>
      </c>
      <c r="AF55" s="13">
        <v>303</v>
      </c>
      <c r="AG55" s="6">
        <v>13.6712369695883</v>
      </c>
      <c r="AH55" s="13">
        <v>254</v>
      </c>
      <c r="AI55" s="6">
        <v>224.19263672328901</v>
      </c>
      <c r="AJ55" s="6">
        <v>2.8E-3</v>
      </c>
      <c r="AK55" s="6">
        <v>1.5E-3</v>
      </c>
      <c r="AL55" s="33">
        <f t="shared" si="1"/>
        <v>312</v>
      </c>
      <c r="AM55" s="33">
        <f t="shared" si="2"/>
        <v>10.643631817475301</v>
      </c>
      <c r="AN55" s="29">
        <f t="shared" si="3"/>
        <v>434</v>
      </c>
      <c r="AO55" s="29">
        <f t="shared" si="4"/>
        <v>2.29</v>
      </c>
      <c r="AP55" s="29">
        <f t="shared" si="5"/>
        <v>0.23</v>
      </c>
      <c r="AQ55" s="34">
        <f t="shared" si="6"/>
        <v>0.4366812227074236</v>
      </c>
    </row>
    <row r="56" spans="1:43" x14ac:dyDescent="0.75">
      <c r="A56" s="5" t="s">
        <v>84</v>
      </c>
      <c r="B56" s="22">
        <v>880</v>
      </c>
      <c r="C56" s="22">
        <v>2.56</v>
      </c>
      <c r="D56" s="22">
        <v>0.2</v>
      </c>
      <c r="E56" s="22">
        <v>12150</v>
      </c>
      <c r="F56" s="20">
        <v>19.417475728155299</v>
      </c>
      <c r="G56" s="22">
        <v>0.73043911082695301</v>
      </c>
      <c r="H56" s="18">
        <v>5.4800000000000001E-2</v>
      </c>
      <c r="I56" s="15">
        <v>2.7592522680330101E-3</v>
      </c>
      <c r="J56" s="24">
        <v>0.48098000000000002</v>
      </c>
      <c r="K56" s="18">
        <v>0.38700000000000001</v>
      </c>
      <c r="L56" s="15">
        <v>1.9883376670978E-2</v>
      </c>
      <c r="M56" s="18">
        <v>5.1499999999999997E-2</v>
      </c>
      <c r="N56" s="15">
        <v>1.9373071316907901E-3</v>
      </c>
      <c r="O56" s="24">
        <v>0.57472999999999996</v>
      </c>
      <c r="P56" s="10">
        <v>324</v>
      </c>
      <c r="Q56" s="6">
        <v>11.672492561012101</v>
      </c>
      <c r="R56" s="6">
        <v>13.6807341357166</v>
      </c>
      <c r="S56" s="10">
        <v>332</v>
      </c>
      <c r="T56" s="6">
        <v>14.5613817005658</v>
      </c>
      <c r="U56" s="6">
        <v>15.906924143004099</v>
      </c>
      <c r="V56" s="10">
        <v>396</v>
      </c>
      <c r="W56" s="6">
        <v>139.73083204213299</v>
      </c>
      <c r="X56" s="6">
        <v>143.419258607138</v>
      </c>
      <c r="Y56" s="6">
        <v>2.4096385542168699</v>
      </c>
      <c r="Z56" s="6">
        <v>18.181818181818201</v>
      </c>
      <c r="AA56" s="7">
        <v>324</v>
      </c>
      <c r="AB56" s="7">
        <v>11.672492561012101</v>
      </c>
      <c r="AC56" s="7">
        <v>13.6807341357166</v>
      </c>
      <c r="AD56" s="13">
        <v>323</v>
      </c>
      <c r="AE56" s="6">
        <v>12.0962011634596</v>
      </c>
      <c r="AF56" s="13">
        <v>318</v>
      </c>
      <c r="AG56" s="6">
        <v>14.853041339388099</v>
      </c>
      <c r="AH56" s="13">
        <v>300</v>
      </c>
      <c r="AI56" s="6">
        <v>133.77384431639399</v>
      </c>
      <c r="AJ56" s="6">
        <v>2.5999999999999999E-3</v>
      </c>
      <c r="AK56" s="6">
        <v>2E-3</v>
      </c>
      <c r="AL56" s="33">
        <f t="shared" si="1"/>
        <v>324</v>
      </c>
      <c r="AM56" s="33">
        <f t="shared" si="2"/>
        <v>11.672492561012101</v>
      </c>
      <c r="AN56" s="29">
        <f t="shared" si="3"/>
        <v>880</v>
      </c>
      <c r="AO56" s="29">
        <f t="shared" si="4"/>
        <v>2.56</v>
      </c>
      <c r="AP56" s="29">
        <f t="shared" si="5"/>
        <v>0.2</v>
      </c>
      <c r="AQ56" s="34">
        <f t="shared" si="6"/>
        <v>0.390625</v>
      </c>
    </row>
    <row r="57" spans="1:43" x14ac:dyDescent="0.75">
      <c r="A57" s="5" t="s">
        <v>85</v>
      </c>
      <c r="B57" s="22">
        <v>345</v>
      </c>
      <c r="C57" s="22">
        <v>6.18</v>
      </c>
      <c r="D57" s="22">
        <v>0.65</v>
      </c>
      <c r="E57" s="22">
        <v>16700</v>
      </c>
      <c r="F57" s="20">
        <v>6.37755102040816</v>
      </c>
      <c r="G57" s="22">
        <v>0.25050686400224598</v>
      </c>
      <c r="H57" s="18">
        <v>6.7100000000000007E-2</v>
      </c>
      <c r="I57" s="15">
        <v>2.7596385085657698E-3</v>
      </c>
      <c r="J57" s="24">
        <v>0.61068</v>
      </c>
      <c r="K57" s="18">
        <v>1.4219999999999999</v>
      </c>
      <c r="L57" s="15">
        <v>7.2748254867315607E-2</v>
      </c>
      <c r="M57" s="18">
        <v>0.15679999999999999</v>
      </c>
      <c r="N57" s="15">
        <v>6.1590218800065804E-3</v>
      </c>
      <c r="O57" s="24">
        <v>0.73377000000000003</v>
      </c>
      <c r="P57" s="10">
        <v>938</v>
      </c>
      <c r="Q57" s="6">
        <v>34.463586773645503</v>
      </c>
      <c r="R57" s="6">
        <v>39.720356254714702</v>
      </c>
      <c r="S57" s="10">
        <v>896</v>
      </c>
      <c r="T57" s="6">
        <v>30.323673354502201</v>
      </c>
      <c r="U57" s="6">
        <v>33.182020354765697</v>
      </c>
      <c r="V57" s="10">
        <v>830</v>
      </c>
      <c r="W57" s="6">
        <v>80.848647740683901</v>
      </c>
      <c r="X57" s="6">
        <v>83.7224584735619</v>
      </c>
      <c r="Y57" s="6">
        <v>-4.6875</v>
      </c>
      <c r="Z57" s="6">
        <v>-13.0120481927711</v>
      </c>
      <c r="AA57" s="7">
        <v>938</v>
      </c>
      <c r="AB57" s="7">
        <v>34.463586773645503</v>
      </c>
      <c r="AC57" s="7">
        <v>39.720356254714702</v>
      </c>
      <c r="AD57" s="13">
        <v>937</v>
      </c>
      <c r="AE57" s="6">
        <v>34.463586773645503</v>
      </c>
      <c r="AF57" s="13">
        <v>884</v>
      </c>
      <c r="AG57" s="6">
        <v>32.115808657272602</v>
      </c>
      <c r="AH57" s="13">
        <v>780</v>
      </c>
      <c r="AI57" s="6">
        <v>77.1976219937971</v>
      </c>
      <c r="AJ57" s="6">
        <v>1.8E-3</v>
      </c>
      <c r="AK57" s="6">
        <v>1.2999999999999999E-3</v>
      </c>
      <c r="AL57" s="33">
        <f t="shared" si="1"/>
        <v>938</v>
      </c>
      <c r="AM57" s="33">
        <f t="shared" si="2"/>
        <v>34.463586773645503</v>
      </c>
      <c r="AN57" s="29">
        <f t="shared" si="3"/>
        <v>345</v>
      </c>
      <c r="AO57" s="29">
        <f t="shared" si="4"/>
        <v>6.18</v>
      </c>
      <c r="AP57" s="29">
        <f t="shared" si="5"/>
        <v>0.65</v>
      </c>
      <c r="AQ57" s="34">
        <f t="shared" si="6"/>
        <v>0.16181229773462785</v>
      </c>
    </row>
    <row r="58" spans="1:43" x14ac:dyDescent="0.75">
      <c r="A58" s="5" t="s">
        <v>86</v>
      </c>
      <c r="B58" s="22">
        <v>164.7</v>
      </c>
      <c r="C58" s="22">
        <v>1.216</v>
      </c>
      <c r="D58" s="22">
        <v>8.5000000000000006E-2</v>
      </c>
      <c r="E58" s="22">
        <v>1540</v>
      </c>
      <c r="F58" s="20">
        <v>24.390243902439</v>
      </c>
      <c r="G58" s="22">
        <v>1.06544258903067</v>
      </c>
      <c r="H58" s="18">
        <v>4.5199999999999997E-2</v>
      </c>
      <c r="I58" s="15">
        <v>1.06426679491596E-2</v>
      </c>
      <c r="J58" s="24">
        <v>7.0966000000000001E-2</v>
      </c>
      <c r="K58" s="18">
        <v>0.251</v>
      </c>
      <c r="L58" s="15">
        <v>1.6298918962924999E-2</v>
      </c>
      <c r="M58" s="18">
        <v>4.1000000000000002E-2</v>
      </c>
      <c r="N58" s="15">
        <v>1.7910089921605601E-3</v>
      </c>
      <c r="O58" s="24">
        <v>0.59984999999999999</v>
      </c>
      <c r="P58" s="10">
        <v>259</v>
      </c>
      <c r="Q58" s="6">
        <v>11.457155684382601</v>
      </c>
      <c r="R58" s="6">
        <v>12.8137013900689</v>
      </c>
      <c r="S58" s="10">
        <v>227</v>
      </c>
      <c r="T58" s="6">
        <v>13.047118154052599</v>
      </c>
      <c r="U58" s="6">
        <v>13.835678751056401</v>
      </c>
      <c r="V58" s="10">
        <v>30</v>
      </c>
      <c r="W58" s="6">
        <v>266.86701489135601</v>
      </c>
      <c r="X58" s="6">
        <v>267.16075095913601</v>
      </c>
      <c r="Y58" s="6">
        <v>-14.096916299559499</v>
      </c>
      <c r="Z58" s="6">
        <v>-763.33333333333303</v>
      </c>
      <c r="AA58" s="7" t="s">
        <v>35</v>
      </c>
      <c r="AB58" s="7" t="s">
        <v>35</v>
      </c>
      <c r="AC58" s="7" t="s">
        <v>35</v>
      </c>
      <c r="AD58" s="13">
        <v>261</v>
      </c>
      <c r="AE58" s="6">
        <v>11.457155684382601</v>
      </c>
      <c r="AF58" s="13">
        <v>254</v>
      </c>
      <c r="AG58" s="6">
        <v>13.047118154052599</v>
      </c>
      <c r="AH58" s="13">
        <v>204</v>
      </c>
      <c r="AI58" s="6">
        <v>259.15560699514702</v>
      </c>
      <c r="AJ58" s="6">
        <v>-6.7999999999999996E-3</v>
      </c>
      <c r="AK58" s="6">
        <v>3.5999999999999999E-3</v>
      </c>
      <c r="AL58" s="33" t="str">
        <f t="shared" si="1"/>
        <v>Discordant</v>
      </c>
      <c r="AM58" s="33" t="str">
        <f t="shared" si="2"/>
        <v>Discordant</v>
      </c>
      <c r="AN58" s="29">
        <f t="shared" si="3"/>
        <v>164.7</v>
      </c>
      <c r="AO58" s="29">
        <f t="shared" si="4"/>
        <v>1.216</v>
      </c>
      <c r="AP58" s="29">
        <f t="shared" si="5"/>
        <v>8.5000000000000006E-2</v>
      </c>
      <c r="AQ58" s="34">
        <f t="shared" si="6"/>
        <v>0.82236842105263164</v>
      </c>
    </row>
    <row r="59" spans="1:43" x14ac:dyDescent="0.75">
      <c r="A59" s="5" t="s">
        <v>87</v>
      </c>
      <c r="B59" s="22">
        <v>717</v>
      </c>
      <c r="C59" s="22">
        <v>7.57</v>
      </c>
      <c r="D59" s="22">
        <v>0.55000000000000004</v>
      </c>
      <c r="E59" s="22">
        <v>9640</v>
      </c>
      <c r="F59" s="20">
        <v>21.7864923747277</v>
      </c>
      <c r="G59" s="22">
        <v>0.98040848193775798</v>
      </c>
      <c r="H59" s="18">
        <v>5.4699999999999999E-2</v>
      </c>
      <c r="I59" s="15">
        <v>3.7291163222871E-3</v>
      </c>
      <c r="J59" s="24">
        <v>0.50629999999999997</v>
      </c>
      <c r="K59" s="18">
        <v>0.33700000000000002</v>
      </c>
      <c r="L59" s="15">
        <v>1.8894518671826399E-2</v>
      </c>
      <c r="M59" s="18">
        <v>4.5900000000000003E-2</v>
      </c>
      <c r="N59" s="15">
        <v>2.06553439383129E-3</v>
      </c>
      <c r="O59" s="24">
        <v>0.38896999999999998</v>
      </c>
      <c r="P59" s="10">
        <v>289</v>
      </c>
      <c r="Q59" s="6">
        <v>12.906421203533</v>
      </c>
      <c r="R59" s="6">
        <v>14.403281803542599</v>
      </c>
      <c r="S59" s="10">
        <v>294</v>
      </c>
      <c r="T59" s="6">
        <v>14.467582512125199</v>
      </c>
      <c r="U59" s="6">
        <v>15.5809793800899</v>
      </c>
      <c r="V59" s="10">
        <v>370</v>
      </c>
      <c r="W59" s="6">
        <v>204.575904262173</v>
      </c>
      <c r="X59" s="6">
        <v>208.10060300425499</v>
      </c>
      <c r="Y59" s="6">
        <v>1.7006802721088401</v>
      </c>
      <c r="Z59" s="6">
        <v>21.891891891891898</v>
      </c>
      <c r="AA59" s="7">
        <v>289</v>
      </c>
      <c r="AB59" s="7">
        <v>12.906421203533</v>
      </c>
      <c r="AC59" s="7">
        <v>14.403281803542599</v>
      </c>
      <c r="AD59" s="13">
        <v>288</v>
      </c>
      <c r="AE59" s="6">
        <v>12.906421203533</v>
      </c>
      <c r="AF59" s="13">
        <v>280</v>
      </c>
      <c r="AG59" s="6">
        <v>14.467582512125199</v>
      </c>
      <c r="AH59" s="13">
        <v>229</v>
      </c>
      <c r="AI59" s="6">
        <v>189.680754439363</v>
      </c>
      <c r="AJ59" s="6">
        <v>4.4000000000000003E-3</v>
      </c>
      <c r="AK59" s="6">
        <v>4.1000000000000003E-3</v>
      </c>
      <c r="AL59" s="33">
        <f t="shared" si="1"/>
        <v>289</v>
      </c>
      <c r="AM59" s="33">
        <f t="shared" si="2"/>
        <v>12.906421203533</v>
      </c>
      <c r="AN59" s="29">
        <f t="shared" si="3"/>
        <v>717</v>
      </c>
      <c r="AO59" s="29">
        <f t="shared" si="4"/>
        <v>7.57</v>
      </c>
      <c r="AP59" s="29">
        <f t="shared" si="5"/>
        <v>0.55000000000000004</v>
      </c>
      <c r="AQ59" s="34">
        <f t="shared" si="6"/>
        <v>0.13210039630118889</v>
      </c>
    </row>
    <row r="60" spans="1:43" x14ac:dyDescent="0.75">
      <c r="A60" s="5" t="s">
        <v>88</v>
      </c>
      <c r="B60" s="22">
        <v>401</v>
      </c>
      <c r="C60" s="22">
        <v>5.38</v>
      </c>
      <c r="D60" s="22">
        <v>0.35</v>
      </c>
      <c r="E60" s="22">
        <v>37410</v>
      </c>
      <c r="F60" s="20">
        <v>5.1020408163265296</v>
      </c>
      <c r="G60" s="22">
        <v>0.23561141795476001</v>
      </c>
      <c r="H60" s="18">
        <v>9.5399999999999999E-2</v>
      </c>
      <c r="I60" s="15">
        <v>2.15531592810059E-3</v>
      </c>
      <c r="J60" s="24">
        <v>0.30532999999999999</v>
      </c>
      <c r="K60" s="18">
        <v>2.54</v>
      </c>
      <c r="L60" s="15">
        <v>0.151538770537443</v>
      </c>
      <c r="M60" s="18">
        <v>0.19600000000000001</v>
      </c>
      <c r="N60" s="15">
        <v>9.0512482321500696E-3</v>
      </c>
      <c r="O60" s="24">
        <v>0.96460000000000001</v>
      </c>
      <c r="P60" s="10">
        <v>1151</v>
      </c>
      <c r="Q60" s="6">
        <v>49.4411880835438</v>
      </c>
      <c r="R60" s="6">
        <v>54.904172103789101</v>
      </c>
      <c r="S60" s="10">
        <v>1277</v>
      </c>
      <c r="T60" s="6">
        <v>42.348263338333702</v>
      </c>
      <c r="U60" s="6">
        <v>45.436554212748099</v>
      </c>
      <c r="V60" s="10">
        <v>1532</v>
      </c>
      <c r="W60" s="6">
        <v>50.9231428635916</v>
      </c>
      <c r="X60" s="6">
        <v>57.5804293822844</v>
      </c>
      <c r="Y60" s="6">
        <v>9.8668754894283506</v>
      </c>
      <c r="Z60" s="6">
        <v>24.8694516971279</v>
      </c>
      <c r="AA60" s="7">
        <v>1151</v>
      </c>
      <c r="AB60" s="7">
        <v>49.4411880835438</v>
      </c>
      <c r="AC60" s="7">
        <v>54.904172103789101</v>
      </c>
      <c r="AD60" s="13">
        <v>1132</v>
      </c>
      <c r="AE60" s="6">
        <v>50.946011415147701</v>
      </c>
      <c r="AF60" s="13">
        <v>1136</v>
      </c>
      <c r="AG60" s="6">
        <v>52.707640886050498</v>
      </c>
      <c r="AH60" s="13">
        <v>1149</v>
      </c>
      <c r="AI60" s="6">
        <v>60.927551067688299</v>
      </c>
      <c r="AJ60" s="6">
        <v>1.9300000000000001E-2</v>
      </c>
      <c r="AK60" s="6">
        <v>4.1000000000000003E-3</v>
      </c>
      <c r="AL60" s="33">
        <f t="shared" si="1"/>
        <v>1151</v>
      </c>
      <c r="AM60" s="33">
        <f t="shared" si="2"/>
        <v>49.4411880835438</v>
      </c>
      <c r="AN60" s="29">
        <f t="shared" si="3"/>
        <v>401</v>
      </c>
      <c r="AO60" s="29">
        <f t="shared" si="4"/>
        <v>5.38</v>
      </c>
      <c r="AP60" s="29">
        <f t="shared" si="5"/>
        <v>0.35</v>
      </c>
      <c r="AQ60" s="34">
        <f t="shared" si="6"/>
        <v>0.18587360594795541</v>
      </c>
    </row>
    <row r="61" spans="1:43" x14ac:dyDescent="0.75">
      <c r="A61" s="5" t="s">
        <v>89</v>
      </c>
      <c r="B61" s="22">
        <v>438</v>
      </c>
      <c r="C61" s="22">
        <v>1.89</v>
      </c>
      <c r="D61" s="22">
        <v>0.13</v>
      </c>
      <c r="E61" s="22">
        <v>13880</v>
      </c>
      <c r="F61" s="20">
        <v>9.6432015429122497</v>
      </c>
      <c r="G61" s="22">
        <v>0.35767697317751002</v>
      </c>
      <c r="H61" s="18">
        <v>5.9400000000000001E-2</v>
      </c>
      <c r="I61" s="15">
        <v>2.7053551257578599E-3</v>
      </c>
      <c r="J61" s="24">
        <v>0.65888999999999998</v>
      </c>
      <c r="K61" s="18">
        <v>0.83399999999999996</v>
      </c>
      <c r="L61" s="15">
        <v>4.1212368582258997E-2</v>
      </c>
      <c r="M61" s="18">
        <v>0.1037</v>
      </c>
      <c r="N61" s="15">
        <v>3.84634728968926E-3</v>
      </c>
      <c r="O61" s="24">
        <v>0.73860999999999999</v>
      </c>
      <c r="P61" s="10">
        <v>636</v>
      </c>
      <c r="Q61" s="6">
        <v>22.4175236177629</v>
      </c>
      <c r="R61" s="6">
        <v>26.266311151226599</v>
      </c>
      <c r="S61" s="10">
        <v>615</v>
      </c>
      <c r="T61" s="6">
        <v>22.725178497258799</v>
      </c>
      <c r="U61" s="6">
        <v>25.006584915856301</v>
      </c>
      <c r="V61" s="10">
        <v>571</v>
      </c>
      <c r="W61" s="6">
        <v>93.690489659358605</v>
      </c>
      <c r="X61" s="6">
        <v>96.443210229548797</v>
      </c>
      <c r="Y61" s="6">
        <v>-3.41463414634147</v>
      </c>
      <c r="Z61" s="6">
        <v>-11.3835376532399</v>
      </c>
      <c r="AA61" s="7">
        <v>636</v>
      </c>
      <c r="AB61" s="7">
        <v>22.4175236177629</v>
      </c>
      <c r="AC61" s="7">
        <v>26.266311151226599</v>
      </c>
      <c r="AD61" s="13">
        <v>635</v>
      </c>
      <c r="AE61" s="6">
        <v>22.4175236177629</v>
      </c>
      <c r="AF61" s="13">
        <v>603</v>
      </c>
      <c r="AG61" s="6">
        <v>23.4760034446299</v>
      </c>
      <c r="AH61" s="13">
        <v>508</v>
      </c>
      <c r="AI61" s="6">
        <v>88.416247673209796</v>
      </c>
      <c r="AJ61" s="6">
        <v>1.9E-3</v>
      </c>
      <c r="AK61" s="6">
        <v>1.1000000000000001E-3</v>
      </c>
      <c r="AL61" s="33">
        <f t="shared" si="1"/>
        <v>636</v>
      </c>
      <c r="AM61" s="33">
        <f t="shared" si="2"/>
        <v>22.4175236177629</v>
      </c>
      <c r="AN61" s="29">
        <f t="shared" si="3"/>
        <v>438</v>
      </c>
      <c r="AO61" s="29">
        <f t="shared" si="4"/>
        <v>1.89</v>
      </c>
      <c r="AP61" s="29">
        <f t="shared" si="5"/>
        <v>0.13</v>
      </c>
      <c r="AQ61" s="34">
        <f t="shared" si="6"/>
        <v>0.52910052910052918</v>
      </c>
    </row>
    <row r="62" spans="1:43" x14ac:dyDescent="0.75">
      <c r="A62" s="5" t="s">
        <v>90</v>
      </c>
      <c r="B62" s="22">
        <v>479</v>
      </c>
      <c r="C62" s="22">
        <v>2.1</v>
      </c>
      <c r="D62" s="22">
        <v>0.15</v>
      </c>
      <c r="E62" s="22">
        <v>118400</v>
      </c>
      <c r="F62" s="20">
        <v>2.6246719160105001</v>
      </c>
      <c r="G62" s="22">
        <v>0.120097243600655</v>
      </c>
      <c r="H62" s="18">
        <v>0.12239999999999999</v>
      </c>
      <c r="I62" s="15">
        <v>2.0730428614237199E-3</v>
      </c>
      <c r="J62" s="24">
        <v>0.68789</v>
      </c>
      <c r="K62" s="18">
        <v>6.32</v>
      </c>
      <c r="L62" s="15">
        <v>0.344818689841485</v>
      </c>
      <c r="M62" s="18">
        <v>0.38100000000000001</v>
      </c>
      <c r="N62" s="15">
        <v>1.7433435978314701E-2</v>
      </c>
      <c r="O62" s="24">
        <v>0.92159000000000002</v>
      </c>
      <c r="P62" s="10">
        <v>2080</v>
      </c>
      <c r="Q62" s="6">
        <v>82.681544683181698</v>
      </c>
      <c r="R62" s="6">
        <v>91.933514109706607</v>
      </c>
      <c r="S62" s="10">
        <v>2015</v>
      </c>
      <c r="T62" s="6">
        <v>47.830617639785999</v>
      </c>
      <c r="U62" s="6">
        <v>51.771732641960803</v>
      </c>
      <c r="V62" s="10">
        <v>1987</v>
      </c>
      <c r="W62" s="6">
        <v>29.648233829977698</v>
      </c>
      <c r="X62" s="6">
        <v>35.554788607920699</v>
      </c>
      <c r="Y62" s="6">
        <v>-3.2258064516128999</v>
      </c>
      <c r="Z62" s="6">
        <v>-4.6804227478610896</v>
      </c>
      <c r="AA62" s="7">
        <v>1987</v>
      </c>
      <c r="AB62" s="7">
        <v>29.648233829977698</v>
      </c>
      <c r="AC62" s="7">
        <v>35.554788607920699</v>
      </c>
      <c r="AD62" s="13">
        <v>2060</v>
      </c>
      <c r="AE62" s="6">
        <v>82.681544683181698</v>
      </c>
      <c r="AF62" s="13">
        <v>1960</v>
      </c>
      <c r="AG62" s="6">
        <v>60.337707810318797</v>
      </c>
      <c r="AH62" s="13">
        <v>1876</v>
      </c>
      <c r="AI62" s="6">
        <v>35.735259467884603</v>
      </c>
      <c r="AJ62" s="6">
        <v>8.0000000000000002E-3</v>
      </c>
      <c r="AK62" s="6">
        <v>5.4000000000000003E-3</v>
      </c>
      <c r="AL62" s="33">
        <f t="shared" si="1"/>
        <v>1987</v>
      </c>
      <c r="AM62" s="33">
        <f t="shared" si="2"/>
        <v>29.648233829977698</v>
      </c>
      <c r="AN62" s="29">
        <f t="shared" si="3"/>
        <v>479</v>
      </c>
      <c r="AO62" s="29">
        <f t="shared" si="4"/>
        <v>2.1</v>
      </c>
      <c r="AP62" s="29">
        <f t="shared" si="5"/>
        <v>0.15</v>
      </c>
      <c r="AQ62" s="34">
        <f t="shared" si="6"/>
        <v>0.47619047619047616</v>
      </c>
    </row>
    <row r="63" spans="1:43" x14ac:dyDescent="0.75">
      <c r="A63" s="5" t="s">
        <v>91</v>
      </c>
      <c r="B63" s="22">
        <v>348</v>
      </c>
      <c r="C63" s="22">
        <v>1.62</v>
      </c>
      <c r="D63" s="22">
        <v>0.12</v>
      </c>
      <c r="E63" s="22">
        <v>6340</v>
      </c>
      <c r="F63" s="20">
        <v>22.026431718061701</v>
      </c>
      <c r="G63" s="22">
        <v>0.84113121063075302</v>
      </c>
      <c r="H63" s="18">
        <v>7.6999999999999999E-2</v>
      </c>
      <c r="I63" s="15">
        <v>9.4470124646724492E-3</v>
      </c>
      <c r="J63" s="24">
        <v>-0.15261</v>
      </c>
      <c r="K63" s="18">
        <v>0.47599999999999998</v>
      </c>
      <c r="L63" s="15">
        <v>5.1794305395091299E-2</v>
      </c>
      <c r="M63" s="18">
        <v>4.5400000000000003E-2</v>
      </c>
      <c r="N63" s="15">
        <v>1.7337060061036801E-3</v>
      </c>
      <c r="O63" s="24">
        <v>0.36814000000000002</v>
      </c>
      <c r="P63" s="10">
        <v>286</v>
      </c>
      <c r="Q63" s="6">
        <v>10.548560193418901</v>
      </c>
      <c r="R63" s="6">
        <v>12.3005467639457</v>
      </c>
      <c r="S63" s="10">
        <v>387</v>
      </c>
      <c r="T63" s="6">
        <v>33.992086150848003</v>
      </c>
      <c r="U63" s="6">
        <v>34.788342688255703</v>
      </c>
      <c r="V63" s="10">
        <v>940</v>
      </c>
      <c r="W63" s="6">
        <v>217.994937962432</v>
      </c>
      <c r="X63" s="6">
        <v>218.98615876938101</v>
      </c>
      <c r="Y63" s="6">
        <v>26.098191214470301</v>
      </c>
      <c r="Z63" s="6">
        <v>69.574468085106403</v>
      </c>
      <c r="AA63" s="7" t="s">
        <v>35</v>
      </c>
      <c r="AB63" s="7" t="s">
        <v>35</v>
      </c>
      <c r="AC63" s="7" t="s">
        <v>35</v>
      </c>
      <c r="AD63" s="13">
        <v>277</v>
      </c>
      <c r="AE63" s="6">
        <v>10.548560193418901</v>
      </c>
      <c r="AF63" s="13">
        <v>277</v>
      </c>
      <c r="AG63" s="6">
        <v>16.9115026206034</v>
      </c>
      <c r="AH63" s="13">
        <v>281</v>
      </c>
      <c r="AI63" s="6">
        <v>142.96114848882701</v>
      </c>
      <c r="AJ63" s="6">
        <v>0.03</v>
      </c>
      <c r="AK63" s="6">
        <v>1.4E-2</v>
      </c>
      <c r="AL63" s="33" t="str">
        <f t="shared" si="1"/>
        <v>Discordant</v>
      </c>
      <c r="AM63" s="33" t="str">
        <f t="shared" si="2"/>
        <v>Discordant</v>
      </c>
      <c r="AN63" s="29">
        <f t="shared" si="3"/>
        <v>348</v>
      </c>
      <c r="AO63" s="29">
        <f t="shared" si="4"/>
        <v>1.62</v>
      </c>
      <c r="AP63" s="29">
        <f t="shared" si="5"/>
        <v>0.12</v>
      </c>
      <c r="AQ63" s="34">
        <f t="shared" si="6"/>
        <v>0.61728395061728392</v>
      </c>
    </row>
    <row r="64" spans="1:43" x14ac:dyDescent="0.75">
      <c r="A64" s="5" t="s">
        <v>92</v>
      </c>
      <c r="B64" s="22">
        <v>122</v>
      </c>
      <c r="C64" s="22">
        <v>1.123</v>
      </c>
      <c r="D64" s="22">
        <v>6.5000000000000002E-2</v>
      </c>
      <c r="E64" s="22">
        <v>1435</v>
      </c>
      <c r="F64" s="20">
        <v>23.255813953488399</v>
      </c>
      <c r="G64" s="22">
        <v>1.01273092277955</v>
      </c>
      <c r="H64" s="18">
        <v>5.1499999999999997E-2</v>
      </c>
      <c r="I64" s="15">
        <v>1.28682257554991E-2</v>
      </c>
      <c r="J64" s="24">
        <v>9.3039000000000004E-3</v>
      </c>
      <c r="K64" s="18">
        <v>0.30299999999999999</v>
      </c>
      <c r="L64" s="15">
        <v>2.19849030527768E-2</v>
      </c>
      <c r="M64" s="18">
        <v>4.2999999999999997E-2</v>
      </c>
      <c r="N64" s="15">
        <v>1.87253947621939E-3</v>
      </c>
      <c r="O64" s="24">
        <v>0.65271000000000001</v>
      </c>
      <c r="P64" s="10">
        <v>271</v>
      </c>
      <c r="Q64" s="6">
        <v>11.6532497403773</v>
      </c>
      <c r="R64" s="6">
        <v>13.1100913716659</v>
      </c>
      <c r="S64" s="10">
        <v>267</v>
      </c>
      <c r="T64" s="6">
        <v>17.217995133484798</v>
      </c>
      <c r="U64" s="6">
        <v>18.025952742134798</v>
      </c>
      <c r="V64" s="10">
        <v>230</v>
      </c>
      <c r="W64" s="6">
        <v>555.81017893307899</v>
      </c>
      <c r="X64" s="6">
        <v>556.37944274516099</v>
      </c>
      <c r="Y64" s="6">
        <v>-1.4981273408239699</v>
      </c>
      <c r="Z64" s="6">
        <v>-17.826086956521699</v>
      </c>
      <c r="AA64" s="7">
        <v>271</v>
      </c>
      <c r="AB64" s="7">
        <v>11.6532497403773</v>
      </c>
      <c r="AC64" s="7">
        <v>13.1100913716659</v>
      </c>
      <c r="AD64" s="13">
        <v>271</v>
      </c>
      <c r="AE64" s="6">
        <v>11.6532497403773</v>
      </c>
      <c r="AF64" s="13">
        <v>270</v>
      </c>
      <c r="AG64" s="6">
        <v>14.1369146710556</v>
      </c>
      <c r="AH64" s="13">
        <v>263</v>
      </c>
      <c r="AI64" s="6">
        <v>548.33120283786604</v>
      </c>
      <c r="AJ64" s="6">
        <v>-5.0000000000000001E-4</v>
      </c>
      <c r="AK64" s="6">
        <v>4.4999999999999997E-3</v>
      </c>
      <c r="AL64" s="33">
        <f t="shared" si="1"/>
        <v>271</v>
      </c>
      <c r="AM64" s="33">
        <f t="shared" si="2"/>
        <v>11.6532497403773</v>
      </c>
      <c r="AN64" s="29">
        <f t="shared" si="3"/>
        <v>122</v>
      </c>
      <c r="AO64" s="29">
        <f t="shared" si="4"/>
        <v>1.123</v>
      </c>
      <c r="AP64" s="29">
        <f t="shared" si="5"/>
        <v>6.5000000000000002E-2</v>
      </c>
      <c r="AQ64" s="34">
        <f t="shared" si="6"/>
        <v>0.89047195013357083</v>
      </c>
    </row>
    <row r="65" spans="1:43" x14ac:dyDescent="0.75">
      <c r="A65" s="5" t="s">
        <v>93</v>
      </c>
      <c r="B65" s="22">
        <v>200</v>
      </c>
      <c r="C65" s="22">
        <v>2.36</v>
      </c>
      <c r="D65" s="22">
        <v>0.16</v>
      </c>
      <c r="E65" s="22">
        <v>5540</v>
      </c>
      <c r="F65" s="20">
        <v>10.2145045965271</v>
      </c>
      <c r="G65" s="22">
        <v>0.38503565947559798</v>
      </c>
      <c r="H65" s="18">
        <v>5.6899999999999999E-2</v>
      </c>
      <c r="I65" s="15">
        <v>5.01480407107293E-3</v>
      </c>
      <c r="J65" s="24">
        <v>0.54449000000000003</v>
      </c>
      <c r="K65" s="18">
        <v>0.75900000000000001</v>
      </c>
      <c r="L65" s="15">
        <v>3.8878950450854197E-2</v>
      </c>
      <c r="M65" s="18">
        <v>9.7900000000000001E-2</v>
      </c>
      <c r="N65" s="15">
        <v>3.6903396250345202E-3</v>
      </c>
      <c r="O65" s="24">
        <v>0.72848000000000002</v>
      </c>
      <c r="P65" s="10">
        <v>602</v>
      </c>
      <c r="Q65" s="6">
        <v>21.812709198229498</v>
      </c>
      <c r="R65" s="6">
        <v>25.3882541339418</v>
      </c>
      <c r="S65" s="10">
        <v>573</v>
      </c>
      <c r="T65" s="6">
        <v>22.515590634131701</v>
      </c>
      <c r="U65" s="6">
        <v>24.596697468958801</v>
      </c>
      <c r="V65" s="10">
        <v>477</v>
      </c>
      <c r="W65" s="6">
        <v>168.368447116152</v>
      </c>
      <c r="X65" s="6">
        <v>169.72302856361699</v>
      </c>
      <c r="Y65" s="6">
        <v>-5.0610820244328103</v>
      </c>
      <c r="Z65" s="6">
        <v>-26.205450733752599</v>
      </c>
      <c r="AA65" s="7" t="s">
        <v>35</v>
      </c>
      <c r="AB65" s="7" t="s">
        <v>35</v>
      </c>
      <c r="AC65" s="7" t="s">
        <v>35</v>
      </c>
      <c r="AD65" s="13">
        <v>601</v>
      </c>
      <c r="AE65" s="6">
        <v>21.812709198229498</v>
      </c>
      <c r="AF65" s="13">
        <v>565</v>
      </c>
      <c r="AG65" s="6">
        <v>23.4169772089354</v>
      </c>
      <c r="AH65" s="13">
        <v>435</v>
      </c>
      <c r="AI65" s="6">
        <v>165.802312964278</v>
      </c>
      <c r="AJ65" s="6">
        <v>4.6000000000000001E-4</v>
      </c>
      <c r="AK65" s="6">
        <v>4.0999999999999999E-4</v>
      </c>
      <c r="AL65" s="33" t="str">
        <f t="shared" si="1"/>
        <v>Discordant</v>
      </c>
      <c r="AM65" s="33" t="str">
        <f t="shared" si="2"/>
        <v>Discordant</v>
      </c>
      <c r="AN65" s="29">
        <f t="shared" si="3"/>
        <v>200</v>
      </c>
      <c r="AO65" s="29">
        <f t="shared" si="4"/>
        <v>2.36</v>
      </c>
      <c r="AP65" s="29">
        <f t="shared" si="5"/>
        <v>0.16</v>
      </c>
      <c r="AQ65" s="34">
        <f t="shared" si="6"/>
        <v>0.42372881355932207</v>
      </c>
    </row>
    <row r="66" spans="1:43" x14ac:dyDescent="0.75">
      <c r="A66" s="5" t="s">
        <v>94</v>
      </c>
      <c r="B66" s="22">
        <v>1310</v>
      </c>
      <c r="C66" s="22">
        <v>3.73</v>
      </c>
      <c r="D66" s="22">
        <v>0.36</v>
      </c>
      <c r="E66" s="22">
        <v>36500</v>
      </c>
      <c r="F66" s="20">
        <v>12.7388535031847</v>
      </c>
      <c r="G66" s="22">
        <v>0.62030981475630498</v>
      </c>
      <c r="H66" s="18">
        <v>6.7599999999999993E-2</v>
      </c>
      <c r="I66" s="15">
        <v>1.85420476707602E-3</v>
      </c>
      <c r="J66" s="24">
        <v>0.69869999999999999</v>
      </c>
      <c r="K66" s="18">
        <v>0.72</v>
      </c>
      <c r="L66" s="15">
        <v>3.85245016061204E-2</v>
      </c>
      <c r="M66" s="18">
        <v>7.85E-2</v>
      </c>
      <c r="N66" s="15">
        <v>3.8225041559820398E-3</v>
      </c>
      <c r="O66" s="24">
        <v>0.85799000000000003</v>
      </c>
      <c r="P66" s="10">
        <v>487</v>
      </c>
      <c r="Q66" s="6">
        <v>22.806569055251501</v>
      </c>
      <c r="R66" s="6">
        <v>25.151296969476402</v>
      </c>
      <c r="S66" s="10">
        <v>550</v>
      </c>
      <c r="T66" s="6">
        <v>22.5901592228204</v>
      </c>
      <c r="U66" s="6">
        <v>24.547717857263201</v>
      </c>
      <c r="V66" s="10">
        <v>847</v>
      </c>
      <c r="W66" s="6">
        <v>107.05538107348799</v>
      </c>
      <c r="X66" s="6">
        <v>121.01857034577201</v>
      </c>
      <c r="Y66" s="6">
        <v>11.454545454545499</v>
      </c>
      <c r="Z66" s="6">
        <v>42.502951593860701</v>
      </c>
      <c r="AA66" s="7">
        <v>487</v>
      </c>
      <c r="AB66" s="7">
        <v>22.806569055251501</v>
      </c>
      <c r="AC66" s="7">
        <v>25.151296969476402</v>
      </c>
      <c r="AD66" s="13">
        <v>481</v>
      </c>
      <c r="AE66" s="6">
        <v>23.316058673625601</v>
      </c>
      <c r="AF66" s="13">
        <v>480</v>
      </c>
      <c r="AG66" s="6">
        <v>26.6713759246196</v>
      </c>
      <c r="AH66" s="13">
        <v>480</v>
      </c>
      <c r="AI66" s="6">
        <v>100.291448373177</v>
      </c>
      <c r="AJ66" s="6">
        <v>1.3299999999999999E-2</v>
      </c>
      <c r="AK66" s="6">
        <v>3.3E-3</v>
      </c>
      <c r="AL66" s="33">
        <f t="shared" si="1"/>
        <v>487</v>
      </c>
      <c r="AM66" s="33">
        <f t="shared" si="2"/>
        <v>22.806569055251501</v>
      </c>
      <c r="AN66" s="29">
        <f t="shared" si="3"/>
        <v>1310</v>
      </c>
      <c r="AO66" s="29">
        <f t="shared" si="4"/>
        <v>3.73</v>
      </c>
      <c r="AP66" s="29">
        <f t="shared" si="5"/>
        <v>0.36</v>
      </c>
      <c r="AQ66" s="34">
        <f t="shared" si="6"/>
        <v>0.26809651474530832</v>
      </c>
    </row>
    <row r="67" spans="1:43" x14ac:dyDescent="0.75">
      <c r="A67" s="5" t="s">
        <v>95</v>
      </c>
      <c r="B67" s="22">
        <v>156.1</v>
      </c>
      <c r="C67" s="22">
        <v>2.4500000000000002</v>
      </c>
      <c r="D67" s="22">
        <v>0.17</v>
      </c>
      <c r="E67" s="22">
        <v>2030</v>
      </c>
      <c r="F67" s="20">
        <v>19.157088122605401</v>
      </c>
      <c r="G67" s="22">
        <v>0.79734211334924299</v>
      </c>
      <c r="H67" s="18">
        <v>4.9700000000000001E-2</v>
      </c>
      <c r="I67" s="15">
        <v>9.4948526370710901E-3</v>
      </c>
      <c r="J67" s="24">
        <v>0.31824000000000002</v>
      </c>
      <c r="K67" s="18">
        <v>0.35399999999999998</v>
      </c>
      <c r="L67" s="15">
        <v>2.10025969289513E-2</v>
      </c>
      <c r="M67" s="18">
        <v>5.2200000000000003E-2</v>
      </c>
      <c r="N67" s="15">
        <v>2.1726296841385502E-3</v>
      </c>
      <c r="O67" s="24">
        <v>0.55252999999999997</v>
      </c>
      <c r="P67" s="10">
        <v>328</v>
      </c>
      <c r="Q67" s="6">
        <v>13.5244498219961</v>
      </c>
      <c r="R67" s="6">
        <v>15.3346041772805</v>
      </c>
      <c r="S67" s="10">
        <v>307</v>
      </c>
      <c r="T67" s="6">
        <v>15.557276387967599</v>
      </c>
      <c r="U67" s="6">
        <v>16.6740563962374</v>
      </c>
      <c r="V67" s="10">
        <v>160</v>
      </c>
      <c r="W67" s="6">
        <v>315.46492219529102</v>
      </c>
      <c r="X67" s="6">
        <v>316.004020941872</v>
      </c>
      <c r="Y67" s="6">
        <v>-6.8403908794788304</v>
      </c>
      <c r="Z67" s="6">
        <v>-105</v>
      </c>
      <c r="AA67" s="7" t="s">
        <v>35</v>
      </c>
      <c r="AB67" s="7" t="s">
        <v>35</v>
      </c>
      <c r="AC67" s="7" t="s">
        <v>35</v>
      </c>
      <c r="AD67" s="13">
        <v>329</v>
      </c>
      <c r="AE67" s="6">
        <v>13.5244498219961</v>
      </c>
      <c r="AF67" s="13">
        <v>322</v>
      </c>
      <c r="AG67" s="6">
        <v>15.947973181931699</v>
      </c>
      <c r="AH67" s="13">
        <v>274</v>
      </c>
      <c r="AI67" s="6">
        <v>307.66467807611701</v>
      </c>
      <c r="AJ67" s="6">
        <v>-2.8E-3</v>
      </c>
      <c r="AK67" s="6">
        <v>3.8E-3</v>
      </c>
      <c r="AL67" s="33" t="str">
        <f t="shared" si="1"/>
        <v>Discordant</v>
      </c>
      <c r="AM67" s="33" t="str">
        <f t="shared" si="2"/>
        <v>Discordant</v>
      </c>
      <c r="AN67" s="29">
        <f t="shared" si="3"/>
        <v>156.1</v>
      </c>
      <c r="AO67" s="29">
        <f t="shared" si="4"/>
        <v>2.4500000000000002</v>
      </c>
      <c r="AP67" s="29">
        <f t="shared" si="5"/>
        <v>0.17</v>
      </c>
      <c r="AQ67" s="34">
        <f t="shared" si="6"/>
        <v>0.4081632653061224</v>
      </c>
    </row>
    <row r="68" spans="1:43" x14ac:dyDescent="0.75">
      <c r="A68" s="5" t="s">
        <v>96</v>
      </c>
      <c r="B68" s="22">
        <v>475</v>
      </c>
      <c r="C68" s="22">
        <v>17</v>
      </c>
      <c r="D68" s="22">
        <v>1.8</v>
      </c>
      <c r="E68" s="22">
        <v>24500</v>
      </c>
      <c r="F68" s="20">
        <v>6.5919578114700101</v>
      </c>
      <c r="G68" s="22">
        <v>0.29826572556771402</v>
      </c>
      <c r="H68" s="18">
        <v>7.0000000000000007E-2</v>
      </c>
      <c r="I68" s="15">
        <v>2.2189527746004399E-3</v>
      </c>
      <c r="J68" s="24">
        <v>0.60965000000000003</v>
      </c>
      <c r="K68" s="18">
        <v>1.4490000000000001</v>
      </c>
      <c r="L68" s="15">
        <v>7.8042157423791794E-2</v>
      </c>
      <c r="M68" s="18">
        <v>0.1517</v>
      </c>
      <c r="N68" s="15">
        <v>6.8639563332599804E-3</v>
      </c>
      <c r="O68" s="24">
        <v>0.87046000000000001</v>
      </c>
      <c r="P68" s="10">
        <v>909</v>
      </c>
      <c r="Q68" s="6">
        <v>38.236131805119904</v>
      </c>
      <c r="R68" s="6">
        <v>42.781471301293699</v>
      </c>
      <c r="S68" s="10">
        <v>907</v>
      </c>
      <c r="T68" s="6">
        <v>31.975202309784901</v>
      </c>
      <c r="U68" s="6">
        <v>34.738458355502203</v>
      </c>
      <c r="V68" s="10">
        <v>921</v>
      </c>
      <c r="W68" s="6">
        <v>66.499097130736203</v>
      </c>
      <c r="X68" s="6">
        <v>70.541639704284705</v>
      </c>
      <c r="Y68" s="6">
        <v>-0.22050716648291799</v>
      </c>
      <c r="Z68" s="6">
        <v>1.30293159609121</v>
      </c>
      <c r="AA68" s="7">
        <v>909</v>
      </c>
      <c r="AB68" s="7">
        <v>38.236131805119904</v>
      </c>
      <c r="AC68" s="7">
        <v>42.781471301293699</v>
      </c>
      <c r="AD68" s="13">
        <v>906</v>
      </c>
      <c r="AE68" s="6">
        <v>38.725634603173397</v>
      </c>
      <c r="AF68" s="13">
        <v>876</v>
      </c>
      <c r="AG68" s="6">
        <v>35.512442365341101</v>
      </c>
      <c r="AH68" s="13">
        <v>814</v>
      </c>
      <c r="AI68" s="6">
        <v>61.598465234152499</v>
      </c>
      <c r="AJ68" s="6">
        <v>4.4000000000000003E-3</v>
      </c>
      <c r="AK68" s="6">
        <v>2.0999999999999999E-3</v>
      </c>
      <c r="AL68" s="33">
        <f t="shared" si="1"/>
        <v>909</v>
      </c>
      <c r="AM68" s="33">
        <f t="shared" si="2"/>
        <v>38.236131805119904</v>
      </c>
      <c r="AN68" s="29">
        <f t="shared" si="3"/>
        <v>475</v>
      </c>
      <c r="AO68" s="29">
        <f t="shared" si="4"/>
        <v>17</v>
      </c>
      <c r="AP68" s="29">
        <f t="shared" si="5"/>
        <v>1.8</v>
      </c>
      <c r="AQ68" s="34">
        <f t="shared" si="6"/>
        <v>5.8823529411764705E-2</v>
      </c>
    </row>
    <row r="69" spans="1:43" x14ac:dyDescent="0.75">
      <c r="A69" s="5" t="s">
        <v>97</v>
      </c>
      <c r="B69" s="22">
        <v>625</v>
      </c>
      <c r="C69" s="22">
        <v>4.43</v>
      </c>
      <c r="D69" s="22">
        <v>0.17</v>
      </c>
      <c r="E69" s="22">
        <v>19290</v>
      </c>
      <c r="F69" s="20">
        <v>9.1827364554637292</v>
      </c>
      <c r="G69" s="22">
        <v>0.36181444918788902</v>
      </c>
      <c r="H69" s="18">
        <v>6.4100000000000004E-2</v>
      </c>
      <c r="I69" s="15">
        <v>2.98699339595618E-3</v>
      </c>
      <c r="J69" s="24">
        <v>0.12443</v>
      </c>
      <c r="K69" s="18">
        <v>0.95599999999999996</v>
      </c>
      <c r="L69" s="15">
        <v>5.7344005449218097E-2</v>
      </c>
      <c r="M69" s="18">
        <v>0.1089</v>
      </c>
      <c r="N69" s="15">
        <v>4.2908335339535003E-3</v>
      </c>
      <c r="O69" s="24">
        <v>0.60992999999999997</v>
      </c>
      <c r="P69" s="10">
        <v>666</v>
      </c>
      <c r="Q69" s="6">
        <v>24.658279812108098</v>
      </c>
      <c r="R69" s="6">
        <v>28.508486426908</v>
      </c>
      <c r="S69" s="10">
        <v>678</v>
      </c>
      <c r="T69" s="6">
        <v>29.505391213618601</v>
      </c>
      <c r="U69" s="6">
        <v>31.565180513156001</v>
      </c>
      <c r="V69" s="10">
        <v>720</v>
      </c>
      <c r="W69" s="6">
        <v>101.343699615329</v>
      </c>
      <c r="X69" s="6">
        <v>104.711355961679</v>
      </c>
      <c r="Y69" s="6">
        <v>1.76991150442478</v>
      </c>
      <c r="Z69" s="6">
        <v>7.5</v>
      </c>
      <c r="AA69" s="7">
        <v>666</v>
      </c>
      <c r="AB69" s="7">
        <v>24.658279812108098</v>
      </c>
      <c r="AC69" s="7">
        <v>28.508486426908</v>
      </c>
      <c r="AD69" s="13">
        <v>662</v>
      </c>
      <c r="AE69" s="6">
        <v>25.100553047537002</v>
      </c>
      <c r="AF69" s="13">
        <v>643</v>
      </c>
      <c r="AG69" s="6">
        <v>27.645309017420701</v>
      </c>
      <c r="AH69" s="13">
        <v>584</v>
      </c>
      <c r="AI69" s="6">
        <v>78.507594866497001</v>
      </c>
      <c r="AJ69" s="6">
        <v>5.7999999999999996E-3</v>
      </c>
      <c r="AK69" s="6">
        <v>4.1000000000000003E-3</v>
      </c>
      <c r="AL69" s="33">
        <f t="shared" ref="AL69:AL132" si="7">AA69</f>
        <v>666</v>
      </c>
      <c r="AM69" s="33">
        <f t="shared" ref="AM69:AM132" si="8">AB69</f>
        <v>24.658279812108098</v>
      </c>
      <c r="AN69" s="29">
        <f t="shared" ref="AN69:AN132" si="9">B69</f>
        <v>625</v>
      </c>
      <c r="AO69" s="29">
        <f t="shared" ref="AO69:AO132" si="10">C69</f>
        <v>4.43</v>
      </c>
      <c r="AP69" s="29">
        <f t="shared" ref="AP69:AP132" si="11">D69</f>
        <v>0.17</v>
      </c>
      <c r="AQ69" s="34">
        <f t="shared" ref="AQ69:AQ132" si="12">1/AO69</f>
        <v>0.22573363431151244</v>
      </c>
    </row>
    <row r="70" spans="1:43" x14ac:dyDescent="0.75">
      <c r="A70" s="5" t="s">
        <v>98</v>
      </c>
      <c r="B70" s="22">
        <v>358</v>
      </c>
      <c r="C70" s="22">
        <v>2.04</v>
      </c>
      <c r="D70" s="22">
        <v>0.12</v>
      </c>
      <c r="E70" s="22">
        <v>7570</v>
      </c>
      <c r="F70" s="20">
        <v>25.906735751295301</v>
      </c>
      <c r="G70" s="22">
        <v>1.2421865978228901</v>
      </c>
      <c r="H70" s="18">
        <v>0.11600000000000001</v>
      </c>
      <c r="I70" s="15">
        <v>9.9239899570998207E-3</v>
      </c>
      <c r="J70" s="24">
        <v>-0.17612</v>
      </c>
      <c r="K70" s="18">
        <v>0.621</v>
      </c>
      <c r="L70" s="15">
        <v>5.4372184706520499E-2</v>
      </c>
      <c r="M70" s="18">
        <v>3.8600000000000002E-2</v>
      </c>
      <c r="N70" s="15">
        <v>1.85080834329219E-3</v>
      </c>
      <c r="O70" s="24">
        <v>0.69998000000000005</v>
      </c>
      <c r="P70" s="10">
        <v>244</v>
      </c>
      <c r="Q70" s="6">
        <v>11.228551813646</v>
      </c>
      <c r="R70" s="6">
        <v>12.4658801541812</v>
      </c>
      <c r="S70" s="10">
        <v>484</v>
      </c>
      <c r="T70" s="6">
        <v>33.225031877252299</v>
      </c>
      <c r="U70" s="6">
        <v>34.3684085264643</v>
      </c>
      <c r="V70" s="10">
        <v>1850</v>
      </c>
      <c r="W70" s="6">
        <v>100.916323724455</v>
      </c>
      <c r="X70" s="6">
        <v>101.16528920014601</v>
      </c>
      <c r="Y70" s="6">
        <v>49.586776859504099</v>
      </c>
      <c r="Z70" s="6">
        <v>86.810810810810807</v>
      </c>
      <c r="AA70" s="7" t="s">
        <v>35</v>
      </c>
      <c r="AB70" s="7" t="s">
        <v>35</v>
      </c>
      <c r="AC70" s="7" t="s">
        <v>35</v>
      </c>
      <c r="AD70" s="13">
        <v>224</v>
      </c>
      <c r="AE70" s="6">
        <v>10.736078233309099</v>
      </c>
      <c r="AF70" s="13">
        <v>226</v>
      </c>
      <c r="AG70" s="6">
        <v>19.6911844043073</v>
      </c>
      <c r="AH70" s="13">
        <v>244</v>
      </c>
      <c r="AI70" s="6">
        <v>43.307382673845503</v>
      </c>
      <c r="AJ70" s="6">
        <v>8.2000000000000003E-2</v>
      </c>
      <c r="AK70" s="6">
        <v>1.2999999999999999E-2</v>
      </c>
      <c r="AL70" s="33" t="str">
        <f t="shared" si="7"/>
        <v>Discordant</v>
      </c>
      <c r="AM70" s="33" t="str">
        <f t="shared" si="8"/>
        <v>Discordant</v>
      </c>
      <c r="AN70" s="29">
        <f t="shared" si="9"/>
        <v>358</v>
      </c>
      <c r="AO70" s="29">
        <f t="shared" si="10"/>
        <v>2.04</v>
      </c>
      <c r="AP70" s="29">
        <f t="shared" si="11"/>
        <v>0.12</v>
      </c>
      <c r="AQ70" s="34">
        <f t="shared" si="12"/>
        <v>0.49019607843137253</v>
      </c>
    </row>
    <row r="71" spans="1:43" x14ac:dyDescent="0.75">
      <c r="A71" s="5" t="s">
        <v>99</v>
      </c>
      <c r="B71" s="22">
        <v>329</v>
      </c>
      <c r="C71" s="22">
        <v>3.19</v>
      </c>
      <c r="D71" s="22">
        <v>0.22</v>
      </c>
      <c r="E71" s="22">
        <v>6410</v>
      </c>
      <c r="F71" s="20">
        <v>14.3884892086331</v>
      </c>
      <c r="G71" s="22">
        <v>0.61878717874459399</v>
      </c>
      <c r="H71" s="18">
        <v>6.0199999999999997E-2</v>
      </c>
      <c r="I71" s="15">
        <v>4.77949204096221E-3</v>
      </c>
      <c r="J71" s="24">
        <v>0.63758000000000004</v>
      </c>
      <c r="K71" s="18">
        <v>0.57299999999999995</v>
      </c>
      <c r="L71" s="15">
        <v>2.9959342273153899E-2</v>
      </c>
      <c r="M71" s="18">
        <v>6.9500000000000006E-2</v>
      </c>
      <c r="N71" s="15">
        <v>2.98889677013107E-3</v>
      </c>
      <c r="O71" s="24">
        <v>0.77588999999999997</v>
      </c>
      <c r="P71" s="10">
        <v>433</v>
      </c>
      <c r="Q71" s="6">
        <v>18.060904106016501</v>
      </c>
      <c r="R71" s="6">
        <v>20.3918584868671</v>
      </c>
      <c r="S71" s="10">
        <v>459</v>
      </c>
      <c r="T71" s="6">
        <v>19.193701194794201</v>
      </c>
      <c r="U71" s="6">
        <v>20.9350003568853</v>
      </c>
      <c r="V71" s="10">
        <v>599</v>
      </c>
      <c r="W71" s="6">
        <v>255.021017517823</v>
      </c>
      <c r="X71" s="6">
        <v>257.68617270999198</v>
      </c>
      <c r="Y71" s="6">
        <v>5.6644880174291901</v>
      </c>
      <c r="Z71" s="6">
        <v>27.7128547579299</v>
      </c>
      <c r="AA71" s="7">
        <v>433</v>
      </c>
      <c r="AB71" s="7">
        <v>18.060904106016501</v>
      </c>
      <c r="AC71" s="7">
        <v>20.3918584868671</v>
      </c>
      <c r="AD71" s="13">
        <v>430</v>
      </c>
      <c r="AE71" s="6">
        <v>18.060904106016501</v>
      </c>
      <c r="AF71" s="13">
        <v>425</v>
      </c>
      <c r="AG71" s="6">
        <v>20.8248209009116</v>
      </c>
      <c r="AH71" s="13">
        <v>398</v>
      </c>
      <c r="AI71" s="6">
        <v>251.390537562227</v>
      </c>
      <c r="AJ71" s="6">
        <v>7.0000000000000001E-3</v>
      </c>
      <c r="AK71" s="6">
        <v>2.5000000000000001E-3</v>
      </c>
      <c r="AL71" s="33">
        <f t="shared" si="7"/>
        <v>433</v>
      </c>
      <c r="AM71" s="33">
        <f t="shared" si="8"/>
        <v>18.060904106016501</v>
      </c>
      <c r="AN71" s="29">
        <f t="shared" si="9"/>
        <v>329</v>
      </c>
      <c r="AO71" s="29">
        <f t="shared" si="10"/>
        <v>3.19</v>
      </c>
      <c r="AP71" s="29">
        <f t="shared" si="11"/>
        <v>0.22</v>
      </c>
      <c r="AQ71" s="34">
        <f t="shared" si="12"/>
        <v>0.31347962382445144</v>
      </c>
    </row>
    <row r="72" spans="1:43" x14ac:dyDescent="0.75">
      <c r="A72" s="5" t="s">
        <v>100</v>
      </c>
      <c r="B72" s="22">
        <v>1610</v>
      </c>
      <c r="C72" s="22">
        <v>1.82</v>
      </c>
      <c r="D72" s="22">
        <v>0.15</v>
      </c>
      <c r="E72" s="22">
        <v>68500</v>
      </c>
      <c r="F72" s="20">
        <v>6.8870523415978004</v>
      </c>
      <c r="G72" s="22">
        <v>0.29530635916644898</v>
      </c>
      <c r="H72" s="18">
        <v>6.59E-2</v>
      </c>
      <c r="I72" s="15">
        <v>1.5113662640618699E-3</v>
      </c>
      <c r="J72" s="24">
        <v>0.83735000000000004</v>
      </c>
      <c r="K72" s="18">
        <v>1.3089999999999999</v>
      </c>
      <c r="L72" s="15">
        <v>6.5713536293216801E-2</v>
      </c>
      <c r="M72" s="18">
        <v>0.1452</v>
      </c>
      <c r="N72" s="15">
        <v>6.2259557825606101E-3</v>
      </c>
      <c r="O72" s="24">
        <v>0.85533000000000003</v>
      </c>
      <c r="P72" s="10">
        <v>873</v>
      </c>
      <c r="Q72" s="6">
        <v>35.297950894620598</v>
      </c>
      <c r="R72" s="6">
        <v>39.839138813643899</v>
      </c>
      <c r="S72" s="10">
        <v>849</v>
      </c>
      <c r="T72" s="6">
        <v>28.951730800992902</v>
      </c>
      <c r="U72" s="6">
        <v>31.740269498830799</v>
      </c>
      <c r="V72" s="10">
        <v>793</v>
      </c>
      <c r="W72" s="6">
        <v>47.903774519924603</v>
      </c>
      <c r="X72" s="6">
        <v>52.812993443664404</v>
      </c>
      <c r="Y72" s="6">
        <v>-2.8268551236749002</v>
      </c>
      <c r="Z72" s="6">
        <v>-10.088272383354401</v>
      </c>
      <c r="AA72" s="7">
        <v>873</v>
      </c>
      <c r="AB72" s="7">
        <v>35.297950894620598</v>
      </c>
      <c r="AC72" s="7">
        <v>39.839138813643899</v>
      </c>
      <c r="AD72" s="13">
        <v>871</v>
      </c>
      <c r="AE72" s="6">
        <v>35.775527073112997</v>
      </c>
      <c r="AF72" s="13">
        <v>825</v>
      </c>
      <c r="AG72" s="6">
        <v>32.0109780602399</v>
      </c>
      <c r="AH72" s="13">
        <v>710</v>
      </c>
      <c r="AI72" s="6">
        <v>33.724658830828403</v>
      </c>
      <c r="AJ72" s="6">
        <v>3.5000000000000001E-3</v>
      </c>
      <c r="AK72" s="6">
        <v>2.0999999999999999E-3</v>
      </c>
      <c r="AL72" s="33">
        <f t="shared" si="7"/>
        <v>873</v>
      </c>
      <c r="AM72" s="33">
        <f t="shared" si="8"/>
        <v>35.297950894620598</v>
      </c>
      <c r="AN72" s="29">
        <f t="shared" si="9"/>
        <v>1610</v>
      </c>
      <c r="AO72" s="29">
        <f t="shared" si="10"/>
        <v>1.82</v>
      </c>
      <c r="AP72" s="29">
        <f t="shared" si="11"/>
        <v>0.15</v>
      </c>
      <c r="AQ72" s="34">
        <f t="shared" si="12"/>
        <v>0.54945054945054939</v>
      </c>
    </row>
    <row r="73" spans="1:43" x14ac:dyDescent="0.75">
      <c r="A73" s="5" t="s">
        <v>101</v>
      </c>
      <c r="B73" s="22">
        <v>264</v>
      </c>
      <c r="C73" s="22">
        <v>1.4370000000000001</v>
      </c>
      <c r="D73" s="22">
        <v>8.4000000000000005E-2</v>
      </c>
      <c r="E73" s="22">
        <v>2320</v>
      </c>
      <c r="F73" s="20">
        <v>23.584905660377402</v>
      </c>
      <c r="G73" s="22">
        <v>0.95784880361205604</v>
      </c>
      <c r="H73" s="18">
        <v>4.9399999999999999E-2</v>
      </c>
      <c r="I73" s="15">
        <v>8.4040138134239394E-3</v>
      </c>
      <c r="J73" s="24">
        <v>0.15865000000000001</v>
      </c>
      <c r="K73" s="18">
        <v>0.28699999999999998</v>
      </c>
      <c r="L73" s="15">
        <v>1.5974974298570699E-2</v>
      </c>
      <c r="M73" s="18">
        <v>4.24E-2</v>
      </c>
      <c r="N73" s="15">
        <v>1.7219822651816099E-3</v>
      </c>
      <c r="O73" s="24">
        <v>0.78598000000000001</v>
      </c>
      <c r="P73" s="10">
        <v>268</v>
      </c>
      <c r="Q73" s="6">
        <v>10.6550824481763</v>
      </c>
      <c r="R73" s="6">
        <v>12.192115652877501</v>
      </c>
      <c r="S73" s="10">
        <v>255</v>
      </c>
      <c r="T73" s="6">
        <v>12.661815574410999</v>
      </c>
      <c r="U73" s="6">
        <v>13.656808998310201</v>
      </c>
      <c r="V73" s="10">
        <v>142</v>
      </c>
      <c r="W73" s="6">
        <v>293.80586197967398</v>
      </c>
      <c r="X73" s="6">
        <v>294.44489718785297</v>
      </c>
      <c r="Y73" s="6">
        <v>-5.0980392156862804</v>
      </c>
      <c r="Z73" s="6">
        <v>-88.732394366197198</v>
      </c>
      <c r="AA73" s="7" t="s">
        <v>35</v>
      </c>
      <c r="AB73" s="7" t="s">
        <v>35</v>
      </c>
      <c r="AC73" s="7" t="s">
        <v>35</v>
      </c>
      <c r="AD73" s="13">
        <v>268</v>
      </c>
      <c r="AE73" s="6">
        <v>10.6550824481763</v>
      </c>
      <c r="AF73" s="13">
        <v>262</v>
      </c>
      <c r="AG73" s="6">
        <v>12.661815574410999</v>
      </c>
      <c r="AH73" s="13">
        <v>205</v>
      </c>
      <c r="AI73" s="6">
        <v>291.12760867636598</v>
      </c>
      <c r="AJ73" s="6">
        <v>-8.0000000000000004E-4</v>
      </c>
      <c r="AK73" s="6">
        <v>1.6000000000000001E-3</v>
      </c>
      <c r="AL73" s="33" t="str">
        <f t="shared" si="7"/>
        <v>Discordant</v>
      </c>
      <c r="AM73" s="33" t="str">
        <f t="shared" si="8"/>
        <v>Discordant</v>
      </c>
      <c r="AN73" s="29">
        <f t="shared" si="9"/>
        <v>264</v>
      </c>
      <c r="AO73" s="29">
        <f t="shared" si="10"/>
        <v>1.4370000000000001</v>
      </c>
      <c r="AP73" s="29">
        <f t="shared" si="11"/>
        <v>8.4000000000000005E-2</v>
      </c>
      <c r="AQ73" s="34">
        <f t="shared" si="12"/>
        <v>0.6958942240779401</v>
      </c>
    </row>
    <row r="74" spans="1:43" x14ac:dyDescent="0.75">
      <c r="A74" s="5" t="s">
        <v>102</v>
      </c>
      <c r="B74" s="22">
        <v>212.2</v>
      </c>
      <c r="C74" s="22">
        <v>0.96899999999999997</v>
      </c>
      <c r="D74" s="22">
        <v>8.6999999999999994E-2</v>
      </c>
      <c r="E74" s="22">
        <v>7260</v>
      </c>
      <c r="F74" s="20">
        <v>7.3529411764705896</v>
      </c>
      <c r="G74" s="22">
        <v>0.36607107288054602</v>
      </c>
      <c r="H74" s="18">
        <v>6.13E-2</v>
      </c>
      <c r="I74" s="15">
        <v>4.4954875446986502E-3</v>
      </c>
      <c r="J74" s="24">
        <v>0.65986</v>
      </c>
      <c r="K74" s="18">
        <v>1.1459999999999999</v>
      </c>
      <c r="L74" s="15">
        <v>6.5258445873005097E-2</v>
      </c>
      <c r="M74" s="18">
        <v>0.13600000000000001</v>
      </c>
      <c r="N74" s="15">
        <v>6.7708505639985797E-3</v>
      </c>
      <c r="O74" s="24">
        <v>0.84702999999999995</v>
      </c>
      <c r="P74" s="10">
        <v>820</v>
      </c>
      <c r="Q74" s="6">
        <v>38.537961707486502</v>
      </c>
      <c r="R74" s="6">
        <v>42.301124843710099</v>
      </c>
      <c r="S74" s="10">
        <v>772</v>
      </c>
      <c r="T74" s="6">
        <v>30.774392256026601</v>
      </c>
      <c r="U74" s="6">
        <v>33.1245281685244</v>
      </c>
      <c r="V74" s="10">
        <v>634</v>
      </c>
      <c r="W74" s="6">
        <v>137.00828811922901</v>
      </c>
      <c r="X74" s="6">
        <v>138.56109741032401</v>
      </c>
      <c r="Y74" s="6">
        <v>-6.2176165803108701</v>
      </c>
      <c r="Z74" s="6">
        <v>-29.337539432176602</v>
      </c>
      <c r="AA74" s="7" t="s">
        <v>35</v>
      </c>
      <c r="AB74" s="7" t="s">
        <v>35</v>
      </c>
      <c r="AC74" s="7" t="s">
        <v>35</v>
      </c>
      <c r="AD74" s="13">
        <v>819</v>
      </c>
      <c r="AE74" s="6">
        <v>39.052342984354901</v>
      </c>
      <c r="AF74" s="13">
        <v>757</v>
      </c>
      <c r="AG74" s="6">
        <v>33.4962717138459</v>
      </c>
      <c r="AH74" s="13">
        <v>575</v>
      </c>
      <c r="AI74" s="6">
        <v>132.68767468518499</v>
      </c>
      <c r="AJ74" s="6">
        <v>2.5000000000000001E-3</v>
      </c>
      <c r="AK74" s="6">
        <v>1.9E-3</v>
      </c>
      <c r="AL74" s="33" t="str">
        <f t="shared" si="7"/>
        <v>Discordant</v>
      </c>
      <c r="AM74" s="33" t="str">
        <f t="shared" si="8"/>
        <v>Discordant</v>
      </c>
      <c r="AN74" s="29">
        <f t="shared" si="9"/>
        <v>212.2</v>
      </c>
      <c r="AO74" s="29">
        <f t="shared" si="10"/>
        <v>0.96899999999999997</v>
      </c>
      <c r="AP74" s="29">
        <f t="shared" si="11"/>
        <v>8.6999999999999994E-2</v>
      </c>
      <c r="AQ74" s="34">
        <f t="shared" si="12"/>
        <v>1.0319917440660475</v>
      </c>
    </row>
    <row r="75" spans="1:43" x14ac:dyDescent="0.75">
      <c r="A75" s="5" t="s">
        <v>103</v>
      </c>
      <c r="B75" s="22">
        <v>533</v>
      </c>
      <c r="C75" s="22">
        <v>1.81</v>
      </c>
      <c r="D75" s="22">
        <v>0.14000000000000001</v>
      </c>
      <c r="E75" s="22">
        <v>3580</v>
      </c>
      <c r="F75" s="20">
        <v>27.397260273972599</v>
      </c>
      <c r="G75" s="22">
        <v>1.1797757584258499</v>
      </c>
      <c r="H75" s="18">
        <v>4.5900000000000003E-2</v>
      </c>
      <c r="I75" s="15">
        <v>5.6416272262332897E-3</v>
      </c>
      <c r="J75" s="24">
        <v>0.44646999999999998</v>
      </c>
      <c r="K75" s="18">
        <v>0.23200000000000001</v>
      </c>
      <c r="L75" s="15">
        <v>1.28697891451258E-2</v>
      </c>
      <c r="M75" s="18">
        <v>3.6499999999999998E-2</v>
      </c>
      <c r="N75" s="15">
        <v>1.57175625416284E-3</v>
      </c>
      <c r="O75" s="24">
        <v>0.75122999999999995</v>
      </c>
      <c r="P75" s="10">
        <v>231</v>
      </c>
      <c r="Q75" s="6">
        <v>10.044062179829901</v>
      </c>
      <c r="R75" s="6">
        <v>11.2784779594342</v>
      </c>
      <c r="S75" s="10">
        <v>211.5</v>
      </c>
      <c r="T75" s="6">
        <v>10.610398908058301</v>
      </c>
      <c r="U75" s="6">
        <v>11.456627020023801</v>
      </c>
      <c r="V75" s="10">
        <v>2</v>
      </c>
      <c r="W75" s="6">
        <v>151.07249218977401</v>
      </c>
      <c r="X75" s="6">
        <v>151.663051296795</v>
      </c>
      <c r="Y75" s="6">
        <v>-9.2198581560283692</v>
      </c>
      <c r="Z75" s="6">
        <v>-11450</v>
      </c>
      <c r="AA75" s="7" t="s">
        <v>35</v>
      </c>
      <c r="AB75" s="7" t="s">
        <v>35</v>
      </c>
      <c r="AC75" s="7" t="s">
        <v>35</v>
      </c>
      <c r="AD75" s="13">
        <v>232</v>
      </c>
      <c r="AE75" s="6">
        <v>10.044062179829901</v>
      </c>
      <c r="AF75" s="13">
        <v>230</v>
      </c>
      <c r="AG75" s="6">
        <v>11.792363418251901</v>
      </c>
      <c r="AH75" s="13">
        <v>188</v>
      </c>
      <c r="AI75" s="6">
        <v>144.122856953466</v>
      </c>
      <c r="AJ75" s="6">
        <v>-4.8999999999999998E-3</v>
      </c>
      <c r="AK75" s="6">
        <v>2.5999999999999999E-3</v>
      </c>
      <c r="AL75" s="33" t="str">
        <f t="shared" si="7"/>
        <v>Discordant</v>
      </c>
      <c r="AM75" s="33" t="str">
        <f t="shared" si="8"/>
        <v>Discordant</v>
      </c>
      <c r="AN75" s="29">
        <f t="shared" si="9"/>
        <v>533</v>
      </c>
      <c r="AO75" s="29">
        <f t="shared" si="10"/>
        <v>1.81</v>
      </c>
      <c r="AP75" s="29">
        <f t="shared" si="11"/>
        <v>0.14000000000000001</v>
      </c>
      <c r="AQ75" s="34">
        <f t="shared" si="12"/>
        <v>0.5524861878453039</v>
      </c>
    </row>
    <row r="76" spans="1:43" x14ac:dyDescent="0.75">
      <c r="A76" s="5" t="s">
        <v>104</v>
      </c>
      <c r="B76" s="22">
        <v>1009</v>
      </c>
      <c r="C76" s="22">
        <v>1.69</v>
      </c>
      <c r="D76" s="22">
        <v>0.16</v>
      </c>
      <c r="E76" s="22">
        <v>17030</v>
      </c>
      <c r="F76" s="20">
        <v>17.241379310344801</v>
      </c>
      <c r="G76" s="22">
        <v>0.77417089637911896</v>
      </c>
      <c r="H76" s="18">
        <v>6.4199999999999993E-2</v>
      </c>
      <c r="I76" s="15">
        <v>2.6971926556233201E-3</v>
      </c>
      <c r="J76" s="24">
        <v>0.57754000000000005</v>
      </c>
      <c r="K76" s="18">
        <v>0.51400000000000001</v>
      </c>
      <c r="L76" s="15">
        <v>2.76442868339913E-2</v>
      </c>
      <c r="M76" s="18">
        <v>5.8000000000000003E-2</v>
      </c>
      <c r="N76" s="15">
        <v>2.6043108954193601E-3</v>
      </c>
      <c r="O76" s="24">
        <v>0.80523999999999996</v>
      </c>
      <c r="P76" s="10">
        <v>363</v>
      </c>
      <c r="Q76" s="6">
        <v>16.006625828642701</v>
      </c>
      <c r="R76" s="6">
        <v>17.888541500025301</v>
      </c>
      <c r="S76" s="10">
        <v>421</v>
      </c>
      <c r="T76" s="6">
        <v>18.508998380785201</v>
      </c>
      <c r="U76" s="6">
        <v>20.0817772998906</v>
      </c>
      <c r="V76" s="10">
        <v>735</v>
      </c>
      <c r="W76" s="6">
        <v>485.058435501129</v>
      </c>
      <c r="X76" s="6">
        <v>508.35969654195901</v>
      </c>
      <c r="Y76" s="6">
        <v>13.7767220902613</v>
      </c>
      <c r="Z76" s="6">
        <v>50.612244897959201</v>
      </c>
      <c r="AA76" s="7">
        <v>363</v>
      </c>
      <c r="AB76" s="7">
        <v>16.006625828642701</v>
      </c>
      <c r="AC76" s="7">
        <v>17.888541500025301</v>
      </c>
      <c r="AD76" s="13">
        <v>358</v>
      </c>
      <c r="AE76" s="6">
        <v>16.006625828642701</v>
      </c>
      <c r="AF76" s="13">
        <v>358</v>
      </c>
      <c r="AG76" s="6">
        <v>20.287632219160301</v>
      </c>
      <c r="AH76" s="13">
        <v>358</v>
      </c>
      <c r="AI76" s="6">
        <v>483.03024113486202</v>
      </c>
      <c r="AJ76" s="6">
        <v>1.41E-2</v>
      </c>
      <c r="AK76" s="6">
        <v>3.2000000000000002E-3</v>
      </c>
      <c r="AL76" s="33">
        <f t="shared" si="7"/>
        <v>363</v>
      </c>
      <c r="AM76" s="33">
        <f t="shared" si="8"/>
        <v>16.006625828642701</v>
      </c>
      <c r="AN76" s="29">
        <f t="shared" si="9"/>
        <v>1009</v>
      </c>
      <c r="AO76" s="29">
        <f t="shared" si="10"/>
        <v>1.69</v>
      </c>
      <c r="AP76" s="29">
        <f t="shared" si="11"/>
        <v>0.16</v>
      </c>
      <c r="AQ76" s="34">
        <f t="shared" si="12"/>
        <v>0.59171597633136097</v>
      </c>
    </row>
    <row r="77" spans="1:43" x14ac:dyDescent="0.75">
      <c r="A77" s="5" t="s">
        <v>105</v>
      </c>
      <c r="B77" s="22">
        <v>310</v>
      </c>
      <c r="C77" s="22">
        <v>2.9</v>
      </c>
      <c r="D77" s="22">
        <v>0.24</v>
      </c>
      <c r="E77" s="22">
        <v>5350</v>
      </c>
      <c r="F77" s="20">
        <v>17.1821305841924</v>
      </c>
      <c r="G77" s="22">
        <v>0.84338227063340698</v>
      </c>
      <c r="H77" s="18">
        <v>6.9400000000000003E-2</v>
      </c>
      <c r="I77" s="15">
        <v>7.7650441261908898E-3</v>
      </c>
      <c r="J77" s="24">
        <v>-0.29441000000000001</v>
      </c>
      <c r="K77" s="18">
        <v>0.57099999999999995</v>
      </c>
      <c r="L77" s="15">
        <v>5.64447394693251E-2</v>
      </c>
      <c r="M77" s="18">
        <v>5.8200000000000002E-2</v>
      </c>
      <c r="N77" s="15">
        <v>2.8567381623802999E-3</v>
      </c>
      <c r="O77" s="24">
        <v>0.71160999999999996</v>
      </c>
      <c r="P77" s="10">
        <v>364</v>
      </c>
      <c r="Q77" s="6">
        <v>17.526146189844599</v>
      </c>
      <c r="R77" s="6">
        <v>19.2709637900197</v>
      </c>
      <c r="S77" s="10">
        <v>450</v>
      </c>
      <c r="T77" s="6">
        <v>35.941654130502002</v>
      </c>
      <c r="U77" s="6">
        <v>36.896726463941803</v>
      </c>
      <c r="V77" s="10">
        <v>790</v>
      </c>
      <c r="W77" s="6">
        <v>1338.08270868503</v>
      </c>
      <c r="X77" s="6">
        <v>1348.8504411868901</v>
      </c>
      <c r="Y77" s="6">
        <v>19.1111111111111</v>
      </c>
      <c r="Z77" s="6">
        <v>53.924050632911403</v>
      </c>
      <c r="AA77" s="7">
        <v>364</v>
      </c>
      <c r="AB77" s="7">
        <v>17.526146189844599</v>
      </c>
      <c r="AC77" s="7">
        <v>19.2709637900197</v>
      </c>
      <c r="AD77" s="13">
        <v>356</v>
      </c>
      <c r="AE77" s="6">
        <v>17.0186603546755</v>
      </c>
      <c r="AF77" s="13">
        <v>352</v>
      </c>
      <c r="AG77" s="6">
        <v>22.3172243264397</v>
      </c>
      <c r="AH77" s="13">
        <v>306</v>
      </c>
      <c r="AI77" s="6">
        <v>1330.3949444739601</v>
      </c>
      <c r="AJ77" s="6">
        <v>2.1899999999999999E-2</v>
      </c>
      <c r="AK77" s="6">
        <v>9.1999999999999998E-3</v>
      </c>
      <c r="AL77" s="33">
        <f t="shared" si="7"/>
        <v>364</v>
      </c>
      <c r="AM77" s="33">
        <f t="shared" si="8"/>
        <v>17.526146189844599</v>
      </c>
      <c r="AN77" s="29">
        <f t="shared" si="9"/>
        <v>310</v>
      </c>
      <c r="AO77" s="29">
        <f t="shared" si="10"/>
        <v>2.9</v>
      </c>
      <c r="AP77" s="29">
        <f t="shared" si="11"/>
        <v>0.24</v>
      </c>
      <c r="AQ77" s="34">
        <f t="shared" si="12"/>
        <v>0.34482758620689657</v>
      </c>
    </row>
    <row r="78" spans="1:43" x14ac:dyDescent="0.75">
      <c r="A78" s="5" t="s">
        <v>106</v>
      </c>
      <c r="B78" s="22">
        <v>220</v>
      </c>
      <c r="C78" s="22">
        <v>1.81</v>
      </c>
      <c r="D78" s="22">
        <v>0.17</v>
      </c>
      <c r="E78" s="22">
        <v>1810</v>
      </c>
      <c r="F78" s="20">
        <v>26.809651474530799</v>
      </c>
      <c r="G78" s="22">
        <v>1.2797631219458401</v>
      </c>
      <c r="H78" s="18">
        <v>5.0500000000000003E-2</v>
      </c>
      <c r="I78" s="15">
        <v>1.07663198922337E-2</v>
      </c>
      <c r="J78" s="24">
        <v>0.30734</v>
      </c>
      <c r="K78" s="18">
        <v>0.26</v>
      </c>
      <c r="L78" s="15">
        <v>1.9331056256707699E-2</v>
      </c>
      <c r="M78" s="18">
        <v>3.73E-2</v>
      </c>
      <c r="N78" s="15">
        <v>1.7805216339320301E-3</v>
      </c>
      <c r="O78" s="24">
        <v>0.34056999999999998</v>
      </c>
      <c r="P78" s="10">
        <v>236</v>
      </c>
      <c r="Q78" s="6">
        <v>11.107989778012399</v>
      </c>
      <c r="R78" s="6">
        <v>12.281383118852199</v>
      </c>
      <c r="S78" s="10">
        <v>233</v>
      </c>
      <c r="T78" s="6">
        <v>15.50754960127</v>
      </c>
      <c r="U78" s="6">
        <v>16.2143919239161</v>
      </c>
      <c r="V78" s="10">
        <v>170</v>
      </c>
      <c r="W78" s="6">
        <v>457.24992035009899</v>
      </c>
      <c r="X78" s="6">
        <v>457.89636878620701</v>
      </c>
      <c r="Y78" s="6">
        <v>-1.28755364806867</v>
      </c>
      <c r="Z78" s="6">
        <v>-38.823529411764703</v>
      </c>
      <c r="AA78" s="7">
        <v>236</v>
      </c>
      <c r="AB78" s="7">
        <v>11.107989778012399</v>
      </c>
      <c r="AC78" s="7">
        <v>12.281383118852199</v>
      </c>
      <c r="AD78" s="13">
        <v>236</v>
      </c>
      <c r="AE78" s="6">
        <v>11.6168169869559</v>
      </c>
      <c r="AF78" s="13">
        <v>234</v>
      </c>
      <c r="AG78" s="6">
        <v>13.666458745258399</v>
      </c>
      <c r="AH78" s="13">
        <v>207</v>
      </c>
      <c r="AI78" s="6">
        <v>442.66001588145798</v>
      </c>
      <c r="AJ78" s="6">
        <v>1E-3</v>
      </c>
      <c r="AK78" s="6">
        <v>6.1999999999999998E-3</v>
      </c>
      <c r="AL78" s="33">
        <f t="shared" si="7"/>
        <v>236</v>
      </c>
      <c r="AM78" s="33">
        <f t="shared" si="8"/>
        <v>11.107989778012399</v>
      </c>
      <c r="AN78" s="29">
        <f t="shared" si="9"/>
        <v>220</v>
      </c>
      <c r="AO78" s="29">
        <f t="shared" si="10"/>
        <v>1.81</v>
      </c>
      <c r="AP78" s="29">
        <f t="shared" si="11"/>
        <v>0.17</v>
      </c>
      <c r="AQ78" s="34">
        <f t="shared" si="12"/>
        <v>0.5524861878453039</v>
      </c>
    </row>
    <row r="79" spans="1:43" x14ac:dyDescent="0.75">
      <c r="A79" s="5" t="s">
        <v>107</v>
      </c>
      <c r="B79" s="22">
        <v>477</v>
      </c>
      <c r="C79" s="22">
        <v>1.69</v>
      </c>
      <c r="D79" s="22">
        <v>0.16</v>
      </c>
      <c r="E79" s="22">
        <v>4050</v>
      </c>
      <c r="F79" s="20">
        <v>24.9376558603491</v>
      </c>
      <c r="G79" s="22">
        <v>1.1044589470577799</v>
      </c>
      <c r="H79" s="18">
        <v>5.11E-2</v>
      </c>
      <c r="I79" s="15">
        <v>5.8122119328150304E-3</v>
      </c>
      <c r="J79" s="24">
        <v>0.39917000000000002</v>
      </c>
      <c r="K79" s="18">
        <v>0.28499999999999998</v>
      </c>
      <c r="L79" s="15">
        <v>1.66340919800269E-2</v>
      </c>
      <c r="M79" s="18">
        <v>4.0099999999999997E-2</v>
      </c>
      <c r="N79" s="15">
        <v>1.77598103145838E-3</v>
      </c>
      <c r="O79" s="24">
        <v>0.59141999999999995</v>
      </c>
      <c r="P79" s="10">
        <v>254</v>
      </c>
      <c r="Q79" s="6">
        <v>10.8844949428616</v>
      </c>
      <c r="R79" s="6">
        <v>12.2483339165882</v>
      </c>
      <c r="S79" s="10">
        <v>254</v>
      </c>
      <c r="T79" s="6">
        <v>12.9805010406597</v>
      </c>
      <c r="U79" s="6">
        <v>13.942632807801701</v>
      </c>
      <c r="V79" s="10">
        <v>230</v>
      </c>
      <c r="W79" s="6">
        <v>253.675076534727</v>
      </c>
      <c r="X79" s="6">
        <v>254.922377822908</v>
      </c>
      <c r="Y79" s="6">
        <v>0</v>
      </c>
      <c r="Z79" s="6">
        <v>-10.4347826086957</v>
      </c>
      <c r="AA79" s="7">
        <v>254</v>
      </c>
      <c r="AB79" s="7">
        <v>10.8844949428616</v>
      </c>
      <c r="AC79" s="7">
        <v>12.2483339165882</v>
      </c>
      <c r="AD79" s="13">
        <v>253</v>
      </c>
      <c r="AE79" s="6">
        <v>11.3705422105184</v>
      </c>
      <c r="AF79" s="13">
        <v>250</v>
      </c>
      <c r="AG79" s="6">
        <v>13.761591741748701</v>
      </c>
      <c r="AH79" s="13">
        <v>210</v>
      </c>
      <c r="AI79" s="6">
        <v>245.349133796921</v>
      </c>
      <c r="AJ79" s="6">
        <v>1.6000000000000001E-3</v>
      </c>
      <c r="AK79" s="6">
        <v>3.3E-3</v>
      </c>
      <c r="AL79" s="33">
        <f t="shared" si="7"/>
        <v>254</v>
      </c>
      <c r="AM79" s="33">
        <f t="shared" si="8"/>
        <v>10.8844949428616</v>
      </c>
      <c r="AN79" s="29">
        <f t="shared" si="9"/>
        <v>477</v>
      </c>
      <c r="AO79" s="29">
        <f t="shared" si="10"/>
        <v>1.69</v>
      </c>
      <c r="AP79" s="29">
        <f t="shared" si="11"/>
        <v>0.16</v>
      </c>
      <c r="AQ79" s="34">
        <f t="shared" si="12"/>
        <v>0.59171597633136097</v>
      </c>
    </row>
    <row r="80" spans="1:43" x14ac:dyDescent="0.75">
      <c r="A80" s="5" t="s">
        <v>108</v>
      </c>
      <c r="B80" s="22">
        <v>1520</v>
      </c>
      <c r="C80" s="22">
        <v>2.23</v>
      </c>
      <c r="D80" s="22">
        <v>0.21</v>
      </c>
      <c r="E80" s="22">
        <v>20800</v>
      </c>
      <c r="F80" s="20">
        <v>19.230769230769202</v>
      </c>
      <c r="G80" s="22">
        <v>1.0041184209360901</v>
      </c>
      <c r="H80" s="18">
        <v>5.8599999999999999E-2</v>
      </c>
      <c r="I80" s="15">
        <v>2.5674979105078E-3</v>
      </c>
      <c r="J80" s="24">
        <v>0.77578000000000003</v>
      </c>
      <c r="K80" s="18">
        <v>0.41799999999999998</v>
      </c>
      <c r="L80" s="15">
        <v>2.2315176374834898E-2</v>
      </c>
      <c r="M80" s="18">
        <v>5.1999999999999998E-2</v>
      </c>
      <c r="N80" s="15">
        <v>2.71513621021119E-3</v>
      </c>
      <c r="O80" s="24">
        <v>0.70004999999999995</v>
      </c>
      <c r="P80" s="10">
        <v>327</v>
      </c>
      <c r="Q80" s="6">
        <v>16.488923737485699</v>
      </c>
      <c r="R80" s="6">
        <v>17.992890999546301</v>
      </c>
      <c r="S80" s="10">
        <v>354</v>
      </c>
      <c r="T80" s="6">
        <v>16.105838329807199</v>
      </c>
      <c r="U80" s="6">
        <v>17.468745159795901</v>
      </c>
      <c r="V80" s="10">
        <v>530</v>
      </c>
      <c r="W80" s="6">
        <v>173.66341857985</v>
      </c>
      <c r="X80" s="6">
        <v>183.39856261718501</v>
      </c>
      <c r="Y80" s="6">
        <v>7.6271186440677896</v>
      </c>
      <c r="Z80" s="6">
        <v>38.301886792452798</v>
      </c>
      <c r="AA80" s="7">
        <v>327</v>
      </c>
      <c r="AB80" s="7">
        <v>16.488923737485699</v>
      </c>
      <c r="AC80" s="7">
        <v>17.992890999546301</v>
      </c>
      <c r="AD80" s="13">
        <v>324</v>
      </c>
      <c r="AE80" s="6">
        <v>17.0122193149694</v>
      </c>
      <c r="AF80" s="13">
        <v>319</v>
      </c>
      <c r="AG80" s="6">
        <v>19.1525984739901</v>
      </c>
      <c r="AH80" s="13">
        <v>290</v>
      </c>
      <c r="AI80" s="6">
        <v>160.86891543377899</v>
      </c>
      <c r="AJ80" s="6">
        <v>9.2999999999999992E-3</v>
      </c>
      <c r="AK80" s="6">
        <v>3.8999999999999998E-3</v>
      </c>
      <c r="AL80" s="33">
        <f t="shared" si="7"/>
        <v>327</v>
      </c>
      <c r="AM80" s="33">
        <f t="shared" si="8"/>
        <v>16.488923737485699</v>
      </c>
      <c r="AN80" s="29">
        <f t="shared" si="9"/>
        <v>1520</v>
      </c>
      <c r="AO80" s="29">
        <f t="shared" si="10"/>
        <v>2.23</v>
      </c>
      <c r="AP80" s="29">
        <f t="shared" si="11"/>
        <v>0.21</v>
      </c>
      <c r="AQ80" s="34">
        <f t="shared" si="12"/>
        <v>0.44843049327354262</v>
      </c>
    </row>
    <row r="81" spans="1:43" x14ac:dyDescent="0.75">
      <c r="A81" s="5" t="s">
        <v>109</v>
      </c>
      <c r="B81" s="22">
        <v>310</v>
      </c>
      <c r="C81" s="22">
        <v>2.09</v>
      </c>
      <c r="D81" s="22">
        <v>0.16</v>
      </c>
      <c r="E81" s="22">
        <v>94800</v>
      </c>
      <c r="F81" s="20">
        <v>2.06611570247934</v>
      </c>
      <c r="G81" s="22">
        <v>8.9945554969649594E-2</v>
      </c>
      <c r="H81" s="18">
        <v>0.15459999999999999</v>
      </c>
      <c r="I81" s="15">
        <v>3.49386406345229E-3</v>
      </c>
      <c r="J81" s="24">
        <v>0.72533999999999998</v>
      </c>
      <c r="K81" s="18">
        <v>10.38</v>
      </c>
      <c r="L81" s="15">
        <v>0.54429054335345095</v>
      </c>
      <c r="M81" s="18">
        <v>0.48399999999999999</v>
      </c>
      <c r="N81" s="15">
        <v>2.1070285924970199E-2</v>
      </c>
      <c r="O81" s="24">
        <v>0.84806999999999999</v>
      </c>
      <c r="P81" s="10">
        <v>2540</v>
      </c>
      <c r="Q81" s="6">
        <v>92.8308635957804</v>
      </c>
      <c r="R81" s="6">
        <v>104.284807647501</v>
      </c>
      <c r="S81" s="10">
        <v>2465</v>
      </c>
      <c r="T81" s="6">
        <v>48.486515055580199</v>
      </c>
      <c r="U81" s="6">
        <v>52.811512868044801</v>
      </c>
      <c r="V81" s="10">
        <v>2390</v>
      </c>
      <c r="W81" s="6">
        <v>37.027181997680103</v>
      </c>
      <c r="X81" s="6">
        <v>41.475187415515101</v>
      </c>
      <c r="Y81" s="6">
        <v>-3.0425963488843699</v>
      </c>
      <c r="Z81" s="6">
        <v>-6.2761506276150696</v>
      </c>
      <c r="AA81" s="7" t="s">
        <v>35</v>
      </c>
      <c r="AB81" s="7" t="s">
        <v>35</v>
      </c>
      <c r="AC81" s="7" t="s">
        <v>35</v>
      </c>
      <c r="AD81" s="13">
        <v>2510</v>
      </c>
      <c r="AE81" s="6">
        <v>97.724455669695999</v>
      </c>
      <c r="AF81" s="13">
        <v>2419</v>
      </c>
      <c r="AG81" s="6">
        <v>60.530175468397601</v>
      </c>
      <c r="AH81" s="13">
        <v>2298</v>
      </c>
      <c r="AI81" s="6">
        <v>32.124059623424301</v>
      </c>
      <c r="AJ81" s="6">
        <v>1.2E-2</v>
      </c>
      <c r="AK81" s="6">
        <v>9.7000000000000003E-3</v>
      </c>
      <c r="AL81" s="33" t="str">
        <f t="shared" si="7"/>
        <v>Discordant</v>
      </c>
      <c r="AM81" s="33" t="str">
        <f t="shared" si="8"/>
        <v>Discordant</v>
      </c>
      <c r="AN81" s="29">
        <f t="shared" si="9"/>
        <v>310</v>
      </c>
      <c r="AO81" s="29">
        <f t="shared" si="10"/>
        <v>2.09</v>
      </c>
      <c r="AP81" s="29">
        <f t="shared" si="11"/>
        <v>0.16</v>
      </c>
      <c r="AQ81" s="34">
        <f t="shared" si="12"/>
        <v>0.47846889952153115</v>
      </c>
    </row>
    <row r="82" spans="1:43" x14ac:dyDescent="0.75">
      <c r="A82" s="5" t="s">
        <v>110</v>
      </c>
      <c r="B82" s="22">
        <v>366</v>
      </c>
      <c r="C82" s="22">
        <v>1.1779999999999999</v>
      </c>
      <c r="D82" s="22">
        <v>8.4000000000000005E-2</v>
      </c>
      <c r="E82" s="22">
        <v>3190</v>
      </c>
      <c r="F82" s="20">
        <v>24.390243902439</v>
      </c>
      <c r="G82" s="22">
        <v>1.06544258903067</v>
      </c>
      <c r="H82" s="18">
        <v>4.7600000000000003E-2</v>
      </c>
      <c r="I82" s="15">
        <v>6.4085414406102803E-3</v>
      </c>
      <c r="J82" s="24">
        <v>-0.11394</v>
      </c>
      <c r="K82" s="18">
        <v>0.27</v>
      </c>
      <c r="L82" s="15">
        <v>1.4989774648072499E-2</v>
      </c>
      <c r="M82" s="18">
        <v>4.1000000000000002E-2</v>
      </c>
      <c r="N82" s="15">
        <v>1.7910089921605601E-3</v>
      </c>
      <c r="O82" s="24">
        <v>0.41019</v>
      </c>
      <c r="P82" s="10">
        <v>259</v>
      </c>
      <c r="Q82" s="6">
        <v>10.9749449372733</v>
      </c>
      <c r="R82" s="6">
        <v>12.384423414671099</v>
      </c>
      <c r="S82" s="10">
        <v>242</v>
      </c>
      <c r="T82" s="6">
        <v>11.917627085687799</v>
      </c>
      <c r="U82" s="6">
        <v>12.877535557945</v>
      </c>
      <c r="V82" s="10">
        <v>78</v>
      </c>
      <c r="W82" s="6">
        <v>195.171741817737</v>
      </c>
      <c r="X82" s="6">
        <v>195.82360009983</v>
      </c>
      <c r="Y82" s="6">
        <v>-7.0247933884297602</v>
      </c>
      <c r="Z82" s="6">
        <v>-232.05128205128199</v>
      </c>
      <c r="AA82" s="7" t="s">
        <v>35</v>
      </c>
      <c r="AB82" s="7" t="s">
        <v>35</v>
      </c>
      <c r="AC82" s="7" t="s">
        <v>35</v>
      </c>
      <c r="AD82" s="13">
        <v>258</v>
      </c>
      <c r="AE82" s="6">
        <v>10.9749449372733</v>
      </c>
      <c r="AF82" s="13">
        <v>255</v>
      </c>
      <c r="AG82" s="6">
        <v>13.0385902364297</v>
      </c>
      <c r="AH82" s="13">
        <v>210</v>
      </c>
      <c r="AI82" s="6">
        <v>188.08659921474799</v>
      </c>
      <c r="AJ82" s="6">
        <v>-2.8E-3</v>
      </c>
      <c r="AK82" s="6">
        <v>2.8999999999999998E-3</v>
      </c>
      <c r="AL82" s="33" t="str">
        <f t="shared" si="7"/>
        <v>Discordant</v>
      </c>
      <c r="AM82" s="33" t="str">
        <f t="shared" si="8"/>
        <v>Discordant</v>
      </c>
      <c r="AN82" s="29">
        <f t="shared" si="9"/>
        <v>366</v>
      </c>
      <c r="AO82" s="29">
        <f t="shared" si="10"/>
        <v>1.1779999999999999</v>
      </c>
      <c r="AP82" s="29">
        <f t="shared" si="11"/>
        <v>8.4000000000000005E-2</v>
      </c>
      <c r="AQ82" s="34">
        <f t="shared" si="12"/>
        <v>0.84889643463497455</v>
      </c>
    </row>
    <row r="83" spans="1:43" x14ac:dyDescent="0.75">
      <c r="A83" s="5" t="s">
        <v>111</v>
      </c>
      <c r="B83" s="22">
        <v>600</v>
      </c>
      <c r="C83" s="22">
        <v>1.4650000000000001</v>
      </c>
      <c r="D83" s="22">
        <v>8.5000000000000006E-2</v>
      </c>
      <c r="E83" s="22">
        <v>17300</v>
      </c>
      <c r="F83" s="20">
        <v>18.939393939393899</v>
      </c>
      <c r="G83" s="22">
        <v>0.78313375439025301</v>
      </c>
      <c r="H83" s="18">
        <v>0.13819999999999999</v>
      </c>
      <c r="I83" s="15">
        <v>6.8312658508807699E-3</v>
      </c>
      <c r="J83" s="24">
        <v>-9.6475000000000005E-2</v>
      </c>
      <c r="K83" s="18">
        <v>1.024</v>
      </c>
      <c r="L83" s="15">
        <v>6.7143577439394406E-2</v>
      </c>
      <c r="M83" s="18">
        <v>5.28E-2</v>
      </c>
      <c r="N83" s="15">
        <v>2.1832516058393199E-3</v>
      </c>
      <c r="O83" s="24">
        <v>0.72011999999999998</v>
      </c>
      <c r="P83" s="10">
        <v>332</v>
      </c>
      <c r="Q83" s="6">
        <v>13.5852806030606</v>
      </c>
      <c r="R83" s="6">
        <v>15.425501446545301</v>
      </c>
      <c r="S83" s="10">
        <v>711</v>
      </c>
      <c r="T83" s="6">
        <v>33.4077125107911</v>
      </c>
      <c r="U83" s="6">
        <v>35.367564387600297</v>
      </c>
      <c r="V83" s="10">
        <v>2184</v>
      </c>
      <c r="W83" s="6">
        <v>65.963382009295501</v>
      </c>
      <c r="X83" s="6">
        <v>66.718488494074094</v>
      </c>
      <c r="Y83" s="6">
        <v>53.305203938115298</v>
      </c>
      <c r="Z83" s="6">
        <v>84.798534798534803</v>
      </c>
      <c r="AA83" s="7" t="s">
        <v>35</v>
      </c>
      <c r="AB83" s="7" t="s">
        <v>35</v>
      </c>
      <c r="AC83" s="7" t="s">
        <v>35</v>
      </c>
      <c r="AD83" s="13">
        <v>296</v>
      </c>
      <c r="AE83" s="6">
        <v>12.676271102492899</v>
      </c>
      <c r="AF83" s="13">
        <v>300</v>
      </c>
      <c r="AG83" s="6">
        <v>25.381691338515399</v>
      </c>
      <c r="AH83" s="13">
        <v>332</v>
      </c>
      <c r="AI83" s="6">
        <v>33.055101967839299</v>
      </c>
      <c r="AJ83" s="6">
        <v>0.111</v>
      </c>
      <c r="AK83" s="6">
        <v>0.01</v>
      </c>
      <c r="AL83" s="33" t="str">
        <f t="shared" si="7"/>
        <v>Discordant</v>
      </c>
      <c r="AM83" s="33" t="str">
        <f t="shared" si="8"/>
        <v>Discordant</v>
      </c>
      <c r="AN83" s="29">
        <f t="shared" si="9"/>
        <v>600</v>
      </c>
      <c r="AO83" s="29">
        <f t="shared" si="10"/>
        <v>1.4650000000000001</v>
      </c>
      <c r="AP83" s="29">
        <f t="shared" si="11"/>
        <v>8.5000000000000006E-2</v>
      </c>
      <c r="AQ83" s="34">
        <f t="shared" si="12"/>
        <v>0.68259385665529004</v>
      </c>
    </row>
    <row r="84" spans="1:43" x14ac:dyDescent="0.75">
      <c r="A84" s="5" t="s">
        <v>112</v>
      </c>
      <c r="B84" s="22">
        <v>372</v>
      </c>
      <c r="C84" s="22">
        <v>1.65</v>
      </c>
      <c r="D84" s="22">
        <v>0.12</v>
      </c>
      <c r="E84" s="22">
        <v>1370</v>
      </c>
      <c r="F84" s="20">
        <v>58.823529411764703</v>
      </c>
      <c r="G84" s="22">
        <v>2.8186879458518099</v>
      </c>
      <c r="H84" s="18">
        <v>0.05</v>
      </c>
      <c r="I84" s="15">
        <v>1.2901831992341999E-2</v>
      </c>
      <c r="J84" s="24">
        <v>0.49797000000000002</v>
      </c>
      <c r="K84" s="18">
        <v>0.1176</v>
      </c>
      <c r="L84" s="15">
        <v>7.0923571366365403E-3</v>
      </c>
      <c r="M84" s="18">
        <v>1.7000000000000001E-2</v>
      </c>
      <c r="N84" s="15">
        <v>8.1460081635117304E-4</v>
      </c>
      <c r="O84" s="24">
        <v>0.47969000000000001</v>
      </c>
      <c r="P84" s="10">
        <v>108.6</v>
      </c>
      <c r="Q84" s="6">
        <v>5.1270079654110203</v>
      </c>
      <c r="R84" s="6">
        <v>5.6759981794700201</v>
      </c>
      <c r="S84" s="10">
        <v>112.7</v>
      </c>
      <c r="T84" s="6">
        <v>6.4019389631492896</v>
      </c>
      <c r="U84" s="6">
        <v>6.8421848675057202</v>
      </c>
      <c r="V84" s="10">
        <v>170</v>
      </c>
      <c r="W84" s="6">
        <v>2284.29626438993</v>
      </c>
      <c r="X84" s="6">
        <v>2286.5310381791301</v>
      </c>
      <c r="Y84" s="6">
        <v>3.6379769299023899</v>
      </c>
      <c r="Z84" s="6">
        <v>36.117647058823501</v>
      </c>
      <c r="AA84" s="7">
        <v>108.6</v>
      </c>
      <c r="AB84" s="7">
        <v>5.1270079654110203</v>
      </c>
      <c r="AC84" s="7">
        <v>5.6759981794700201</v>
      </c>
      <c r="AD84" s="13">
        <v>108.3</v>
      </c>
      <c r="AE84" s="6">
        <v>5.2786362516646301</v>
      </c>
      <c r="AF84" s="13">
        <v>108.1</v>
      </c>
      <c r="AG84" s="6">
        <v>6.5222873662457603</v>
      </c>
      <c r="AH84" s="13">
        <v>99</v>
      </c>
      <c r="AI84" s="6">
        <v>2282.9229715927299</v>
      </c>
      <c r="AJ84" s="6">
        <v>3.5000000000000001E-3</v>
      </c>
      <c r="AK84" s="6">
        <v>4.1000000000000003E-3</v>
      </c>
      <c r="AL84" s="33">
        <f t="shared" si="7"/>
        <v>108.6</v>
      </c>
      <c r="AM84" s="33">
        <f t="shared" si="8"/>
        <v>5.1270079654110203</v>
      </c>
      <c r="AN84" s="29">
        <f t="shared" si="9"/>
        <v>372</v>
      </c>
      <c r="AO84" s="29">
        <f t="shared" si="10"/>
        <v>1.65</v>
      </c>
      <c r="AP84" s="29">
        <f t="shared" si="11"/>
        <v>0.12</v>
      </c>
      <c r="AQ84" s="34">
        <f t="shared" si="12"/>
        <v>0.60606060606060608</v>
      </c>
    </row>
    <row r="85" spans="1:43" x14ac:dyDescent="0.75">
      <c r="A85" s="5" t="s">
        <v>113</v>
      </c>
      <c r="B85" s="22">
        <v>280</v>
      </c>
      <c r="C85" s="22">
        <v>2.15</v>
      </c>
      <c r="D85" s="22">
        <v>0.18</v>
      </c>
      <c r="E85" s="22">
        <v>2600</v>
      </c>
      <c r="F85" s="20">
        <v>25.6410256410256</v>
      </c>
      <c r="G85" s="22">
        <v>1.12392534735192</v>
      </c>
      <c r="H85" s="18">
        <v>5.16E-2</v>
      </c>
      <c r="I85" s="15">
        <v>8.10911398824757E-3</v>
      </c>
      <c r="J85" s="24">
        <v>0.42254000000000003</v>
      </c>
      <c r="K85" s="18">
        <v>0.28699999999999998</v>
      </c>
      <c r="L85" s="15">
        <v>1.6332874941050499E-2</v>
      </c>
      <c r="M85" s="18">
        <v>3.9E-2</v>
      </c>
      <c r="N85" s="15">
        <v>1.7094904533222701E-3</v>
      </c>
      <c r="O85" s="24">
        <v>0.78993999999999998</v>
      </c>
      <c r="P85" s="10">
        <v>247</v>
      </c>
      <c r="Q85" s="6">
        <v>10.7753636137145</v>
      </c>
      <c r="R85" s="6">
        <v>12.083624640008599</v>
      </c>
      <c r="S85" s="10">
        <v>256</v>
      </c>
      <c r="T85" s="6">
        <v>13.0248444766299</v>
      </c>
      <c r="U85" s="6">
        <v>13.994049879013801</v>
      </c>
      <c r="V85" s="10">
        <v>255</v>
      </c>
      <c r="W85" s="6">
        <v>388.68463105209202</v>
      </c>
      <c r="X85" s="6">
        <v>389.69393952024097</v>
      </c>
      <c r="Y85" s="6">
        <v>3.515625</v>
      </c>
      <c r="Z85" s="6">
        <v>3.13725490196079</v>
      </c>
      <c r="AA85" s="7">
        <v>247</v>
      </c>
      <c r="AB85" s="7">
        <v>10.7753636137145</v>
      </c>
      <c r="AC85" s="7">
        <v>12.083624640008599</v>
      </c>
      <c r="AD85" s="13">
        <v>246</v>
      </c>
      <c r="AE85" s="6">
        <v>10.7753636137145</v>
      </c>
      <c r="AF85" s="13">
        <v>242</v>
      </c>
      <c r="AG85" s="6">
        <v>13.0248444766299</v>
      </c>
      <c r="AH85" s="13">
        <v>199</v>
      </c>
      <c r="AI85" s="6">
        <v>384.98195076665701</v>
      </c>
      <c r="AJ85" s="6">
        <v>2.7000000000000001E-3</v>
      </c>
      <c r="AK85" s="6">
        <v>2.8E-3</v>
      </c>
      <c r="AL85" s="33">
        <f t="shared" si="7"/>
        <v>247</v>
      </c>
      <c r="AM85" s="33">
        <f t="shared" si="8"/>
        <v>10.7753636137145</v>
      </c>
      <c r="AN85" s="29">
        <f t="shared" si="9"/>
        <v>280</v>
      </c>
      <c r="AO85" s="29">
        <f t="shared" si="10"/>
        <v>2.15</v>
      </c>
      <c r="AP85" s="29">
        <f t="shared" si="11"/>
        <v>0.18</v>
      </c>
      <c r="AQ85" s="34">
        <f t="shared" si="12"/>
        <v>0.46511627906976744</v>
      </c>
    </row>
    <row r="86" spans="1:43" x14ac:dyDescent="0.75">
      <c r="A86" s="5" t="s">
        <v>114</v>
      </c>
      <c r="B86" s="22">
        <v>1150</v>
      </c>
      <c r="C86" s="22">
        <v>1.67</v>
      </c>
      <c r="D86" s="22">
        <v>0.14000000000000001</v>
      </c>
      <c r="E86" s="22">
        <v>232000</v>
      </c>
      <c r="F86" s="20">
        <v>3.2467532467532498</v>
      </c>
      <c r="G86" s="22">
        <v>0.14042881569841201</v>
      </c>
      <c r="H86" s="18">
        <v>0.14810000000000001</v>
      </c>
      <c r="I86" s="15">
        <v>2.8348258794949799E-3</v>
      </c>
      <c r="J86" s="24">
        <v>0.18901999999999999</v>
      </c>
      <c r="K86" s="18">
        <v>6.41</v>
      </c>
      <c r="L86" s="15">
        <v>0.37705470639682798</v>
      </c>
      <c r="M86" s="18">
        <v>0.308</v>
      </c>
      <c r="N86" s="15">
        <v>1.3321639172414201E-2</v>
      </c>
      <c r="O86" s="24">
        <v>0.82186999999999999</v>
      </c>
      <c r="P86" s="10">
        <v>1728</v>
      </c>
      <c r="Q86" s="6">
        <v>65.282716172732705</v>
      </c>
      <c r="R86" s="6">
        <v>73.747760241010695</v>
      </c>
      <c r="S86" s="10">
        <v>2024</v>
      </c>
      <c r="T86" s="6">
        <v>51.115861480322998</v>
      </c>
      <c r="U86" s="6">
        <v>54.835078568261203</v>
      </c>
      <c r="V86" s="10">
        <v>2318</v>
      </c>
      <c r="W86" s="6">
        <v>33.212767073811598</v>
      </c>
      <c r="X86" s="6">
        <v>40.633010540636597</v>
      </c>
      <c r="Y86" s="6">
        <v>14.6245059288538</v>
      </c>
      <c r="Z86" s="6">
        <v>25.4529767040552</v>
      </c>
      <c r="AA86" s="7" t="s">
        <v>35</v>
      </c>
      <c r="AB86" s="7" t="s">
        <v>35</v>
      </c>
      <c r="AC86" s="7" t="s">
        <v>35</v>
      </c>
      <c r="AD86" s="13">
        <v>1650</v>
      </c>
      <c r="AE86" s="6">
        <v>68.167213753310904</v>
      </c>
      <c r="AF86" s="13">
        <v>1684</v>
      </c>
      <c r="AG86" s="6">
        <v>66.539283847029594</v>
      </c>
      <c r="AH86" s="13">
        <v>1726</v>
      </c>
      <c r="AI86" s="6">
        <v>50.415760399891397</v>
      </c>
      <c r="AJ86" s="6">
        <v>5.2900000000000003E-2</v>
      </c>
      <c r="AK86" s="6">
        <v>8.5000000000000006E-3</v>
      </c>
      <c r="AL86" s="33" t="str">
        <f t="shared" si="7"/>
        <v>Discordant</v>
      </c>
      <c r="AM86" s="33" t="str">
        <f t="shared" si="8"/>
        <v>Discordant</v>
      </c>
      <c r="AN86" s="29">
        <f t="shared" si="9"/>
        <v>1150</v>
      </c>
      <c r="AO86" s="29">
        <f t="shared" si="10"/>
        <v>1.67</v>
      </c>
      <c r="AP86" s="29">
        <f t="shared" si="11"/>
        <v>0.14000000000000001</v>
      </c>
      <c r="AQ86" s="34">
        <f t="shared" si="12"/>
        <v>0.5988023952095809</v>
      </c>
    </row>
    <row r="87" spans="1:43" x14ac:dyDescent="0.75">
      <c r="A87" s="5" t="s">
        <v>115</v>
      </c>
      <c r="B87" s="22">
        <v>575</v>
      </c>
      <c r="C87" s="22">
        <v>1.17</v>
      </c>
      <c r="D87" s="22">
        <v>0.12</v>
      </c>
      <c r="E87" s="22">
        <v>4750</v>
      </c>
      <c r="F87" s="20">
        <v>24.9376558603491</v>
      </c>
      <c r="G87" s="22">
        <v>1.0167302572288599</v>
      </c>
      <c r="H87" s="18">
        <v>4.7E-2</v>
      </c>
      <c r="I87" s="15">
        <v>4.7013654629134696E-3</v>
      </c>
      <c r="J87" s="24">
        <v>0.50980000000000003</v>
      </c>
      <c r="K87" s="18">
        <v>0.26300000000000001</v>
      </c>
      <c r="L87" s="15">
        <v>1.43827762215782E-2</v>
      </c>
      <c r="M87" s="18">
        <v>4.0099999999999997E-2</v>
      </c>
      <c r="N87" s="15">
        <v>1.6349124209265699E-3</v>
      </c>
      <c r="O87" s="24">
        <v>0.67376999999999998</v>
      </c>
      <c r="P87" s="10">
        <v>253</v>
      </c>
      <c r="Q87" s="6">
        <v>9.9537043436692798</v>
      </c>
      <c r="R87" s="6">
        <v>11.4291593624485</v>
      </c>
      <c r="S87" s="10">
        <v>237</v>
      </c>
      <c r="T87" s="6">
        <v>11.4131333152843</v>
      </c>
      <c r="U87" s="6">
        <v>12.3730992774175</v>
      </c>
      <c r="V87" s="10">
        <v>46</v>
      </c>
      <c r="W87" s="6">
        <v>139.286539254161</v>
      </c>
      <c r="X87" s="6">
        <v>140.09289594394099</v>
      </c>
      <c r="Y87" s="6">
        <v>-6.7510548523206797</v>
      </c>
      <c r="Z87" s="6">
        <v>-450</v>
      </c>
      <c r="AA87" s="7" t="s">
        <v>35</v>
      </c>
      <c r="AB87" s="7" t="s">
        <v>35</v>
      </c>
      <c r="AC87" s="7" t="s">
        <v>35</v>
      </c>
      <c r="AD87" s="13">
        <v>254</v>
      </c>
      <c r="AE87" s="6">
        <v>10.4115911445456</v>
      </c>
      <c r="AF87" s="13">
        <v>252</v>
      </c>
      <c r="AG87" s="6">
        <v>12.110805591390401</v>
      </c>
      <c r="AH87" s="13">
        <v>216</v>
      </c>
      <c r="AI87" s="6">
        <v>129.88431397748201</v>
      </c>
      <c r="AJ87" s="6">
        <v>-3.7000000000000002E-3</v>
      </c>
      <c r="AK87" s="6">
        <v>2.7000000000000001E-3</v>
      </c>
      <c r="AL87" s="33" t="str">
        <f t="shared" si="7"/>
        <v>Discordant</v>
      </c>
      <c r="AM87" s="33" t="str">
        <f t="shared" si="8"/>
        <v>Discordant</v>
      </c>
      <c r="AN87" s="29">
        <f t="shared" si="9"/>
        <v>575</v>
      </c>
      <c r="AO87" s="29">
        <f t="shared" si="10"/>
        <v>1.17</v>
      </c>
      <c r="AP87" s="29">
        <f t="shared" si="11"/>
        <v>0.12</v>
      </c>
      <c r="AQ87" s="34">
        <f t="shared" si="12"/>
        <v>0.85470085470085477</v>
      </c>
    </row>
    <row r="88" spans="1:43" x14ac:dyDescent="0.75">
      <c r="A88" s="5" t="s">
        <v>116</v>
      </c>
      <c r="B88" s="22">
        <v>810</v>
      </c>
      <c r="C88" s="22">
        <v>1.206</v>
      </c>
      <c r="D88" s="22">
        <v>9.9000000000000005E-2</v>
      </c>
      <c r="E88" s="22">
        <v>13900</v>
      </c>
      <c r="F88" s="20">
        <v>25.380710659898501</v>
      </c>
      <c r="G88" s="22">
        <v>1.2002032563727101</v>
      </c>
      <c r="H88" s="18">
        <v>0.107</v>
      </c>
      <c r="I88" s="15">
        <v>6.5942855865535896E-3</v>
      </c>
      <c r="J88" s="24">
        <v>0.33440999999999999</v>
      </c>
      <c r="K88" s="18">
        <v>0.58599999999999997</v>
      </c>
      <c r="L88" s="15">
        <v>3.96665590461283E-2</v>
      </c>
      <c r="M88" s="18">
        <v>3.9399999999999998E-2</v>
      </c>
      <c r="N88" s="15">
        <v>1.8631475270627399E-3</v>
      </c>
      <c r="O88" s="24">
        <v>0.64161000000000001</v>
      </c>
      <c r="P88" s="10">
        <v>249</v>
      </c>
      <c r="Q88" s="6">
        <v>11.303905204893599</v>
      </c>
      <c r="R88" s="6">
        <v>12.5808148084785</v>
      </c>
      <c r="S88" s="10">
        <v>465</v>
      </c>
      <c r="T88" s="6">
        <v>25.067311611458901</v>
      </c>
      <c r="U88" s="6">
        <v>26.462419172225601</v>
      </c>
      <c r="V88" s="10">
        <v>1710</v>
      </c>
      <c r="W88" s="6">
        <v>84.784354041556895</v>
      </c>
      <c r="X88" s="6">
        <v>85.160998287107503</v>
      </c>
      <c r="Y88" s="6">
        <v>46.451612903225801</v>
      </c>
      <c r="Z88" s="6">
        <v>85.438596491228097</v>
      </c>
      <c r="AA88" s="7" t="s">
        <v>35</v>
      </c>
      <c r="AB88" s="7" t="s">
        <v>35</v>
      </c>
      <c r="AC88" s="7" t="s">
        <v>35</v>
      </c>
      <c r="AD88" s="13">
        <v>231</v>
      </c>
      <c r="AE88" s="6">
        <v>11.303905204893599</v>
      </c>
      <c r="AF88" s="13">
        <v>233</v>
      </c>
      <c r="AG88" s="6">
        <v>19.406058626778901</v>
      </c>
      <c r="AH88" s="13">
        <v>249</v>
      </c>
      <c r="AI88" s="6">
        <v>31.122527054274801</v>
      </c>
      <c r="AJ88" s="6">
        <v>7.2999999999999995E-2</v>
      </c>
      <c r="AK88" s="6">
        <v>0.01</v>
      </c>
      <c r="AL88" s="33" t="str">
        <f t="shared" si="7"/>
        <v>Discordant</v>
      </c>
      <c r="AM88" s="33" t="str">
        <f t="shared" si="8"/>
        <v>Discordant</v>
      </c>
      <c r="AN88" s="29">
        <f t="shared" si="9"/>
        <v>810</v>
      </c>
      <c r="AO88" s="29">
        <f t="shared" si="10"/>
        <v>1.206</v>
      </c>
      <c r="AP88" s="29">
        <f t="shared" si="11"/>
        <v>9.9000000000000005E-2</v>
      </c>
      <c r="AQ88" s="34">
        <f t="shared" si="12"/>
        <v>0.82918739635157546</v>
      </c>
    </row>
    <row r="89" spans="1:43" x14ac:dyDescent="0.75">
      <c r="A89" s="5" t="s">
        <v>117</v>
      </c>
      <c r="B89" s="22">
        <v>1008</v>
      </c>
      <c r="C89" s="22">
        <v>4.25</v>
      </c>
      <c r="D89" s="22">
        <v>0.34</v>
      </c>
      <c r="E89" s="22">
        <v>15190</v>
      </c>
      <c r="F89" s="20">
        <v>16.3398692810458</v>
      </c>
      <c r="G89" s="22">
        <v>0.77491990045563497</v>
      </c>
      <c r="H89" s="18">
        <v>5.6500000000000002E-2</v>
      </c>
      <c r="I89" s="15">
        <v>2.4210380802923799E-3</v>
      </c>
      <c r="J89" s="24">
        <v>0.56045999999999996</v>
      </c>
      <c r="K89" s="18">
        <v>0.48299999999999998</v>
      </c>
      <c r="L89" s="15">
        <v>2.7152160412018601E-2</v>
      </c>
      <c r="M89" s="18">
        <v>6.1199999999999997E-2</v>
      </c>
      <c r="N89" s="15">
        <v>2.9024159919625501E-3</v>
      </c>
      <c r="O89" s="24">
        <v>0.91676000000000002</v>
      </c>
      <c r="P89" s="10">
        <v>383</v>
      </c>
      <c r="Q89" s="6">
        <v>17.786288149753801</v>
      </c>
      <c r="R89" s="6">
        <v>19.670918843834102</v>
      </c>
      <c r="S89" s="10">
        <v>399</v>
      </c>
      <c r="T89" s="6">
        <v>18.661665597295499</v>
      </c>
      <c r="U89" s="6">
        <v>20.102641229912599</v>
      </c>
      <c r="V89" s="10">
        <v>465</v>
      </c>
      <c r="W89" s="6">
        <v>114.434155260544</v>
      </c>
      <c r="X89" s="6">
        <v>118.623444690292</v>
      </c>
      <c r="Y89" s="6">
        <v>4.0100250626566396</v>
      </c>
      <c r="Z89" s="6">
        <v>17.634408602150501</v>
      </c>
      <c r="AA89" s="7">
        <v>383</v>
      </c>
      <c r="AB89" s="7">
        <v>17.786288149753801</v>
      </c>
      <c r="AC89" s="7">
        <v>19.670918843834102</v>
      </c>
      <c r="AD89" s="13">
        <v>381</v>
      </c>
      <c r="AE89" s="6">
        <v>17.786288149753801</v>
      </c>
      <c r="AF89" s="13">
        <v>378</v>
      </c>
      <c r="AG89" s="6">
        <v>20.608803043002801</v>
      </c>
      <c r="AH89" s="13">
        <v>345</v>
      </c>
      <c r="AI89" s="6">
        <v>109.478312419375</v>
      </c>
      <c r="AJ89" s="6">
        <v>4.7999999999999996E-3</v>
      </c>
      <c r="AK89" s="6">
        <v>2.0999999999999999E-3</v>
      </c>
      <c r="AL89" s="33">
        <f t="shared" si="7"/>
        <v>383</v>
      </c>
      <c r="AM89" s="33">
        <f t="shared" si="8"/>
        <v>17.786288149753801</v>
      </c>
      <c r="AN89" s="29">
        <f t="shared" si="9"/>
        <v>1008</v>
      </c>
      <c r="AO89" s="29">
        <f t="shared" si="10"/>
        <v>4.25</v>
      </c>
      <c r="AP89" s="29">
        <f t="shared" si="11"/>
        <v>0.34</v>
      </c>
      <c r="AQ89" s="34">
        <f t="shared" si="12"/>
        <v>0.23529411764705882</v>
      </c>
    </row>
    <row r="90" spans="1:43" x14ac:dyDescent="0.75">
      <c r="A90" s="5" t="s">
        <v>118</v>
      </c>
      <c r="B90" s="22">
        <v>108</v>
      </c>
      <c r="C90" s="22">
        <v>2.15</v>
      </c>
      <c r="D90" s="22">
        <v>0.19</v>
      </c>
      <c r="E90" s="22">
        <v>2130</v>
      </c>
      <c r="F90" s="20">
        <v>12.5628140703518</v>
      </c>
      <c r="G90" s="22">
        <v>0.73005141392650297</v>
      </c>
      <c r="H90" s="18">
        <v>5.1900000000000002E-2</v>
      </c>
      <c r="I90" s="15">
        <v>9.7225498630193804E-3</v>
      </c>
      <c r="J90" s="24">
        <v>0.78264</v>
      </c>
      <c r="K90" s="18">
        <v>0.56200000000000006</v>
      </c>
      <c r="L90" s="15">
        <v>3.4167094986843498E-2</v>
      </c>
      <c r="M90" s="18">
        <v>7.9600000000000004E-2</v>
      </c>
      <c r="N90" s="15">
        <v>4.6257225668645497E-3</v>
      </c>
      <c r="O90" s="24">
        <v>0.46714</v>
      </c>
      <c r="P90" s="10">
        <v>493</v>
      </c>
      <c r="Q90" s="6">
        <v>27.617224239162301</v>
      </c>
      <c r="R90" s="6">
        <v>29.632705277479602</v>
      </c>
      <c r="S90" s="10">
        <v>451</v>
      </c>
      <c r="T90" s="6">
        <v>22.1894502236519</v>
      </c>
      <c r="U90" s="6">
        <v>23.675741930421299</v>
      </c>
      <c r="V90" s="10">
        <v>250</v>
      </c>
      <c r="W90" s="6">
        <v>314.07417059666102</v>
      </c>
      <c r="X90" s="6">
        <v>314.61880507237299</v>
      </c>
      <c r="Y90" s="6">
        <v>-9.3126385809312495</v>
      </c>
      <c r="Z90" s="6">
        <v>-97.2</v>
      </c>
      <c r="AA90" s="7" t="s">
        <v>35</v>
      </c>
      <c r="AB90" s="7" t="s">
        <v>35</v>
      </c>
      <c r="AC90" s="7" t="s">
        <v>35</v>
      </c>
      <c r="AD90" s="13">
        <v>495</v>
      </c>
      <c r="AE90" s="6">
        <v>28.703363473226801</v>
      </c>
      <c r="AF90" s="13">
        <v>478</v>
      </c>
      <c r="AG90" s="6">
        <v>28.568088862014001</v>
      </c>
      <c r="AH90" s="13">
        <v>386</v>
      </c>
      <c r="AI90" s="6">
        <v>298.82552875546099</v>
      </c>
      <c r="AJ90" s="6">
        <v>-2.5999999999999999E-3</v>
      </c>
      <c r="AK90" s="6">
        <v>6.1999999999999998E-3</v>
      </c>
      <c r="AL90" s="33" t="str">
        <f t="shared" si="7"/>
        <v>Discordant</v>
      </c>
      <c r="AM90" s="33" t="str">
        <f t="shared" si="8"/>
        <v>Discordant</v>
      </c>
      <c r="AN90" s="29">
        <f t="shared" si="9"/>
        <v>108</v>
      </c>
      <c r="AO90" s="29">
        <f t="shared" si="10"/>
        <v>2.15</v>
      </c>
      <c r="AP90" s="29">
        <f t="shared" si="11"/>
        <v>0.19</v>
      </c>
      <c r="AQ90" s="34">
        <f t="shared" si="12"/>
        <v>0.46511627906976744</v>
      </c>
    </row>
    <row r="91" spans="1:43" x14ac:dyDescent="0.75">
      <c r="A91" s="5" t="s">
        <v>119</v>
      </c>
      <c r="B91" s="22">
        <v>1660</v>
      </c>
      <c r="C91" s="22">
        <v>6.02</v>
      </c>
      <c r="D91" s="22">
        <v>0.47</v>
      </c>
      <c r="E91" s="22">
        <v>19700</v>
      </c>
      <c r="F91" s="20">
        <v>20.3665987780041</v>
      </c>
      <c r="G91" s="22">
        <v>0.98071899947352903</v>
      </c>
      <c r="H91" s="18">
        <v>5.11E-2</v>
      </c>
      <c r="I91" s="15">
        <v>2.0418562878210902E-3</v>
      </c>
      <c r="J91" s="24">
        <v>0.62927999999999995</v>
      </c>
      <c r="K91" s="18">
        <v>0.34799999999999998</v>
      </c>
      <c r="L91" s="15">
        <v>1.93046837176887E-2</v>
      </c>
      <c r="M91" s="18">
        <v>4.9099999999999998E-2</v>
      </c>
      <c r="N91" s="15">
        <v>2.3643271711207801E-3</v>
      </c>
      <c r="O91" s="24">
        <v>0.82184999999999997</v>
      </c>
      <c r="P91" s="10">
        <v>309</v>
      </c>
      <c r="Q91" s="6">
        <v>14.698654008581499</v>
      </c>
      <c r="R91" s="6">
        <v>16.203175207764399</v>
      </c>
      <c r="S91" s="10">
        <v>303</v>
      </c>
      <c r="T91" s="6">
        <v>14.3497713207017</v>
      </c>
      <c r="U91" s="6">
        <v>15.5245533819466</v>
      </c>
      <c r="V91" s="10">
        <v>229</v>
      </c>
      <c r="W91" s="6">
        <v>80.284021393334299</v>
      </c>
      <c r="X91" s="6">
        <v>83.189471963636194</v>
      </c>
      <c r="Y91" s="6">
        <v>-1.98019801980197</v>
      </c>
      <c r="Z91" s="6">
        <v>-34.934497816593897</v>
      </c>
      <c r="AA91" s="7">
        <v>309</v>
      </c>
      <c r="AB91" s="7">
        <v>14.698654008581499</v>
      </c>
      <c r="AC91" s="7">
        <v>16.203175207764399</v>
      </c>
      <c r="AD91" s="13">
        <v>308</v>
      </c>
      <c r="AE91" s="6">
        <v>14.698654008581499</v>
      </c>
      <c r="AF91" s="13">
        <v>297</v>
      </c>
      <c r="AG91" s="6">
        <v>15.832748875556501</v>
      </c>
      <c r="AH91" s="13">
        <v>195</v>
      </c>
      <c r="AI91" s="6">
        <v>66.638195436891493</v>
      </c>
      <c r="AJ91" s="6">
        <v>1.8E-3</v>
      </c>
      <c r="AK91" s="6">
        <v>2.3999999999999998E-3</v>
      </c>
      <c r="AL91" s="33">
        <f t="shared" si="7"/>
        <v>309</v>
      </c>
      <c r="AM91" s="33">
        <f t="shared" si="8"/>
        <v>14.698654008581499</v>
      </c>
      <c r="AN91" s="29">
        <f t="shared" si="9"/>
        <v>1660</v>
      </c>
      <c r="AO91" s="29">
        <f t="shared" si="10"/>
        <v>6.02</v>
      </c>
      <c r="AP91" s="29">
        <f t="shared" si="11"/>
        <v>0.47</v>
      </c>
      <c r="AQ91" s="34">
        <f t="shared" si="12"/>
        <v>0.16611295681063123</v>
      </c>
    </row>
    <row r="92" spans="1:43" x14ac:dyDescent="0.75">
      <c r="A92" s="5" t="s">
        <v>120</v>
      </c>
      <c r="B92" s="22">
        <v>316</v>
      </c>
      <c r="C92" s="22">
        <v>3.1</v>
      </c>
      <c r="D92" s="22">
        <v>0.28000000000000003</v>
      </c>
      <c r="E92" s="22">
        <v>4540</v>
      </c>
      <c r="F92" s="20">
        <v>24.390243902439</v>
      </c>
      <c r="G92" s="22">
        <v>1.27471067975453</v>
      </c>
      <c r="H92" s="18">
        <v>7.6700000000000004E-2</v>
      </c>
      <c r="I92" s="15">
        <v>8.0981645675942508E-3</v>
      </c>
      <c r="J92" s="24">
        <v>0.57684999999999997</v>
      </c>
      <c r="K92" s="18">
        <v>0.435</v>
      </c>
      <c r="L92" s="15">
        <v>2.6592478184629401E-2</v>
      </c>
      <c r="M92" s="18">
        <v>4.1000000000000002E-2</v>
      </c>
      <c r="N92" s="15">
        <v>2.1427886526673599E-3</v>
      </c>
      <c r="O92" s="24">
        <v>0.71238000000000001</v>
      </c>
      <c r="P92" s="10">
        <v>259</v>
      </c>
      <c r="Q92" s="6">
        <v>13.490530618777701</v>
      </c>
      <c r="R92" s="6">
        <v>14.6601140279963</v>
      </c>
      <c r="S92" s="10">
        <v>365</v>
      </c>
      <c r="T92" s="6">
        <v>19.012945309880202</v>
      </c>
      <c r="U92" s="6">
        <v>20.245533339776799</v>
      </c>
      <c r="V92" s="10">
        <v>1090</v>
      </c>
      <c r="W92" s="6">
        <v>161.94541110130899</v>
      </c>
      <c r="X92" s="6">
        <v>162.79226044234801</v>
      </c>
      <c r="Y92" s="6">
        <v>29.041095890411</v>
      </c>
      <c r="Z92" s="6">
        <v>76.238532110091697</v>
      </c>
      <c r="AA92" s="7" t="s">
        <v>35</v>
      </c>
      <c r="AB92" s="7" t="s">
        <v>35</v>
      </c>
      <c r="AC92" s="7" t="s">
        <v>35</v>
      </c>
      <c r="AD92" s="13">
        <v>251</v>
      </c>
      <c r="AE92" s="6">
        <v>13.490530618777701</v>
      </c>
      <c r="AF92" s="13">
        <v>252</v>
      </c>
      <c r="AG92" s="6">
        <v>18.211317617253702</v>
      </c>
      <c r="AH92" s="13">
        <v>259</v>
      </c>
      <c r="AI92" s="6">
        <v>147.8095706535</v>
      </c>
      <c r="AJ92" s="6">
        <v>3.39E-2</v>
      </c>
      <c r="AK92" s="6">
        <v>5.5999999999999999E-3</v>
      </c>
      <c r="AL92" s="33" t="str">
        <f t="shared" si="7"/>
        <v>Discordant</v>
      </c>
      <c r="AM92" s="33" t="str">
        <f t="shared" si="8"/>
        <v>Discordant</v>
      </c>
      <c r="AN92" s="29">
        <f t="shared" si="9"/>
        <v>316</v>
      </c>
      <c r="AO92" s="29">
        <f t="shared" si="10"/>
        <v>3.1</v>
      </c>
      <c r="AP92" s="29">
        <f t="shared" si="11"/>
        <v>0.28000000000000003</v>
      </c>
      <c r="AQ92" s="34">
        <f t="shared" si="12"/>
        <v>0.32258064516129031</v>
      </c>
    </row>
    <row r="93" spans="1:43" x14ac:dyDescent="0.75">
      <c r="A93" s="5" t="s">
        <v>121</v>
      </c>
      <c r="B93" s="22">
        <v>290</v>
      </c>
      <c r="C93" s="22">
        <v>0.68</v>
      </c>
      <c r="D93" s="22">
        <v>7.3999999999999996E-2</v>
      </c>
      <c r="E93" s="22">
        <v>7920</v>
      </c>
      <c r="F93" s="20">
        <v>10.131712259371801</v>
      </c>
      <c r="G93" s="22">
        <v>0.42144854663022702</v>
      </c>
      <c r="H93" s="18">
        <v>5.7099999999999998E-2</v>
      </c>
      <c r="I93" s="15">
        <v>3.9525920314342601E-3</v>
      </c>
      <c r="J93" s="24">
        <v>0.61819000000000002</v>
      </c>
      <c r="K93" s="18">
        <v>0.77200000000000002</v>
      </c>
      <c r="L93" s="15">
        <v>3.8873928155512799E-2</v>
      </c>
      <c r="M93" s="18">
        <v>9.8699999999999996E-2</v>
      </c>
      <c r="N93" s="15">
        <v>4.1056210922222102E-3</v>
      </c>
      <c r="O93" s="24">
        <v>0.71802999999999995</v>
      </c>
      <c r="P93" s="10">
        <v>607</v>
      </c>
      <c r="Q93" s="6">
        <v>24.1245190981703</v>
      </c>
      <c r="R93" s="6">
        <v>27.4459718556549</v>
      </c>
      <c r="S93" s="10">
        <v>580</v>
      </c>
      <c r="T93" s="6">
        <v>22.414201213465802</v>
      </c>
      <c r="U93" s="6">
        <v>24.542751711701801</v>
      </c>
      <c r="V93" s="10">
        <v>478</v>
      </c>
      <c r="W93" s="6">
        <v>133.971659377972</v>
      </c>
      <c r="X93" s="6">
        <v>135.68303965292901</v>
      </c>
      <c r="Y93" s="6">
        <v>-4.6551724137930997</v>
      </c>
      <c r="Z93" s="6">
        <v>-26.987447698744798</v>
      </c>
      <c r="AA93" s="7">
        <v>607</v>
      </c>
      <c r="AB93" s="7">
        <v>24.1245190981703</v>
      </c>
      <c r="AC93" s="7">
        <v>27.4459718556549</v>
      </c>
      <c r="AD93" s="13">
        <v>605</v>
      </c>
      <c r="AE93" s="6">
        <v>24.1245190981703</v>
      </c>
      <c r="AF93" s="13">
        <v>564</v>
      </c>
      <c r="AG93" s="6">
        <v>23.2714721502042</v>
      </c>
      <c r="AH93" s="13">
        <v>414</v>
      </c>
      <c r="AI93" s="6">
        <v>128.078825402512</v>
      </c>
      <c r="AJ93" s="6">
        <v>2.7000000000000001E-3</v>
      </c>
      <c r="AK93" s="6">
        <v>1.8E-3</v>
      </c>
      <c r="AL93" s="33">
        <f t="shared" si="7"/>
        <v>607</v>
      </c>
      <c r="AM93" s="33">
        <f t="shared" si="8"/>
        <v>24.1245190981703</v>
      </c>
      <c r="AN93" s="29">
        <f t="shared" si="9"/>
        <v>290</v>
      </c>
      <c r="AO93" s="29">
        <f t="shared" si="10"/>
        <v>0.68</v>
      </c>
      <c r="AP93" s="29">
        <f t="shared" si="11"/>
        <v>7.3999999999999996E-2</v>
      </c>
      <c r="AQ93" s="34">
        <f t="shared" si="12"/>
        <v>1.4705882352941175</v>
      </c>
    </row>
    <row r="94" spans="1:43" x14ac:dyDescent="0.75">
      <c r="A94" s="5" t="s">
        <v>122</v>
      </c>
      <c r="B94" s="22">
        <v>1097</v>
      </c>
      <c r="C94" s="22">
        <v>3.19</v>
      </c>
      <c r="D94" s="22">
        <v>0.2</v>
      </c>
      <c r="E94" s="22">
        <v>15260</v>
      </c>
      <c r="F94" s="20">
        <v>19.960079840319398</v>
      </c>
      <c r="G94" s="22">
        <v>0.76101534687813099</v>
      </c>
      <c r="H94" s="18">
        <v>5.45E-2</v>
      </c>
      <c r="I94" s="15">
        <v>2.55067133724283E-3</v>
      </c>
      <c r="J94" s="24">
        <v>0.18546000000000001</v>
      </c>
      <c r="K94" s="18">
        <v>0.38</v>
      </c>
      <c r="L94" s="15">
        <v>2.12004618817608E-2</v>
      </c>
      <c r="M94" s="18">
        <v>5.0099999999999999E-2</v>
      </c>
      <c r="N94" s="15">
        <v>1.91015613081758E-3</v>
      </c>
      <c r="O94" s="24">
        <v>0.62333000000000005</v>
      </c>
      <c r="P94" s="10">
        <v>315</v>
      </c>
      <c r="Q94" s="6">
        <v>11.9405482669815</v>
      </c>
      <c r="R94" s="6">
        <v>13.8162973756412</v>
      </c>
      <c r="S94" s="10">
        <v>327</v>
      </c>
      <c r="T94" s="6">
        <v>15.6996600070759</v>
      </c>
      <c r="U94" s="6">
        <v>16.923595211012199</v>
      </c>
      <c r="V94" s="10">
        <v>376</v>
      </c>
      <c r="W94" s="6">
        <v>125.349615784284</v>
      </c>
      <c r="X94" s="6">
        <v>129.427486440677</v>
      </c>
      <c r="Y94" s="6">
        <v>3.6697247706421998</v>
      </c>
      <c r="Z94" s="6">
        <v>16.223404255319199</v>
      </c>
      <c r="AA94" s="7">
        <v>315</v>
      </c>
      <c r="AB94" s="7">
        <v>11.9405482669815</v>
      </c>
      <c r="AC94" s="7">
        <v>13.8162973756412</v>
      </c>
      <c r="AD94" s="13">
        <v>314</v>
      </c>
      <c r="AE94" s="6">
        <v>11.9405482669815</v>
      </c>
      <c r="AF94" s="13">
        <v>310</v>
      </c>
      <c r="AG94" s="6">
        <v>15.019697877713099</v>
      </c>
      <c r="AH94" s="13">
        <v>274</v>
      </c>
      <c r="AI94" s="6">
        <v>113.23822312835701</v>
      </c>
      <c r="AJ94" s="6">
        <v>4.0000000000000001E-3</v>
      </c>
      <c r="AK94" s="6">
        <v>2.7000000000000001E-3</v>
      </c>
      <c r="AL94" s="33">
        <f t="shared" si="7"/>
        <v>315</v>
      </c>
      <c r="AM94" s="33">
        <f t="shared" si="8"/>
        <v>11.9405482669815</v>
      </c>
      <c r="AN94" s="29">
        <f t="shared" si="9"/>
        <v>1097</v>
      </c>
      <c r="AO94" s="29">
        <f t="shared" si="10"/>
        <v>3.19</v>
      </c>
      <c r="AP94" s="29">
        <f t="shared" si="11"/>
        <v>0.2</v>
      </c>
      <c r="AQ94" s="34">
        <f t="shared" si="12"/>
        <v>0.31347962382445144</v>
      </c>
    </row>
    <row r="95" spans="1:43" x14ac:dyDescent="0.75">
      <c r="A95" s="5" t="s">
        <v>123</v>
      </c>
      <c r="B95" s="22">
        <v>1416</v>
      </c>
      <c r="C95" s="22">
        <v>2.09</v>
      </c>
      <c r="D95" s="22">
        <v>0.17</v>
      </c>
      <c r="E95" s="22">
        <v>19560</v>
      </c>
      <c r="F95" s="20">
        <v>18.9753320683112</v>
      </c>
      <c r="G95" s="22">
        <v>0.69115255348303895</v>
      </c>
      <c r="H95" s="18">
        <v>5.2299999999999999E-2</v>
      </c>
      <c r="I95" s="15">
        <v>1.8617423782047501E-3</v>
      </c>
      <c r="J95" s="24">
        <v>0.55513999999999997</v>
      </c>
      <c r="K95" s="18">
        <v>0.38400000000000001</v>
      </c>
      <c r="L95" s="15">
        <v>1.9486459610714098E-2</v>
      </c>
      <c r="M95" s="18">
        <v>5.2699999999999997E-2</v>
      </c>
      <c r="N95" s="15">
        <v>1.91953107526291E-3</v>
      </c>
      <c r="O95" s="24">
        <v>0.75609999999999999</v>
      </c>
      <c r="P95" s="10">
        <v>331</v>
      </c>
      <c r="Q95" s="6">
        <v>11.8120229232089</v>
      </c>
      <c r="R95" s="6">
        <v>13.8822983343871</v>
      </c>
      <c r="S95" s="10">
        <v>330</v>
      </c>
      <c r="T95" s="6">
        <v>14.2245004412091</v>
      </c>
      <c r="U95" s="6">
        <v>15.584442461656</v>
      </c>
      <c r="V95" s="10">
        <v>291</v>
      </c>
      <c r="W95" s="6">
        <v>76.283849128269395</v>
      </c>
      <c r="X95" s="6">
        <v>79.850140187748195</v>
      </c>
      <c r="Y95" s="6">
        <v>-0.30303030303029699</v>
      </c>
      <c r="Z95" s="6">
        <v>-13.7457044673539</v>
      </c>
      <c r="AA95" s="7">
        <v>331</v>
      </c>
      <c r="AB95" s="7">
        <v>11.8120229232089</v>
      </c>
      <c r="AC95" s="7">
        <v>13.8822983343871</v>
      </c>
      <c r="AD95" s="13">
        <v>331</v>
      </c>
      <c r="AE95" s="6">
        <v>11.8120229232089</v>
      </c>
      <c r="AF95" s="13">
        <v>322</v>
      </c>
      <c r="AG95" s="6">
        <v>14.790145800564501</v>
      </c>
      <c r="AH95" s="13">
        <v>243</v>
      </c>
      <c r="AI95" s="6">
        <v>71.331238863660403</v>
      </c>
      <c r="AJ95" s="6">
        <v>1.9E-3</v>
      </c>
      <c r="AK95" s="6">
        <v>1.2999999999999999E-3</v>
      </c>
      <c r="AL95" s="33">
        <f t="shared" si="7"/>
        <v>331</v>
      </c>
      <c r="AM95" s="33">
        <f t="shared" si="8"/>
        <v>11.8120229232089</v>
      </c>
      <c r="AN95" s="29">
        <f t="shared" si="9"/>
        <v>1416</v>
      </c>
      <c r="AO95" s="29">
        <f t="shared" si="10"/>
        <v>2.09</v>
      </c>
      <c r="AP95" s="29">
        <f t="shared" si="11"/>
        <v>0.17</v>
      </c>
      <c r="AQ95" s="34">
        <f t="shared" si="12"/>
        <v>0.47846889952153115</v>
      </c>
    </row>
    <row r="96" spans="1:43" x14ac:dyDescent="0.75">
      <c r="A96" s="5" t="s">
        <v>124</v>
      </c>
      <c r="B96" s="22">
        <v>694</v>
      </c>
      <c r="C96" s="22">
        <v>8.17</v>
      </c>
      <c r="D96" s="22">
        <v>0.79</v>
      </c>
      <c r="E96" s="22">
        <v>33000</v>
      </c>
      <c r="F96" s="20">
        <v>6.5832784726793898</v>
      </c>
      <c r="G96" s="22">
        <v>0.276890209160156</v>
      </c>
      <c r="H96" s="18">
        <v>6.7699999999999996E-2</v>
      </c>
      <c r="I96" s="15">
        <v>1.82007954196213E-3</v>
      </c>
      <c r="J96" s="24">
        <v>0.72262000000000004</v>
      </c>
      <c r="K96" s="18">
        <v>1.425</v>
      </c>
      <c r="L96" s="15">
        <v>7.4007921197665694E-2</v>
      </c>
      <c r="M96" s="18">
        <v>0.15190000000000001</v>
      </c>
      <c r="N96" s="15">
        <v>6.3888566989798602E-3</v>
      </c>
      <c r="O96" s="24">
        <v>0.87614999999999998</v>
      </c>
      <c r="P96" s="10">
        <v>911</v>
      </c>
      <c r="Q96" s="6">
        <v>35.861393408995099</v>
      </c>
      <c r="R96" s="6">
        <v>40.683356397639301</v>
      </c>
      <c r="S96" s="10">
        <v>898</v>
      </c>
      <c r="T96" s="6">
        <v>30.905137849451801</v>
      </c>
      <c r="U96" s="6">
        <v>33.718909120581301</v>
      </c>
      <c r="V96" s="10">
        <v>851</v>
      </c>
      <c r="W96" s="6">
        <v>53.474432486468203</v>
      </c>
      <c r="X96" s="6">
        <v>57.995049177964901</v>
      </c>
      <c r="Y96" s="6">
        <v>-1.44766146993318</v>
      </c>
      <c r="Z96" s="6">
        <v>-7.0505287896592099</v>
      </c>
      <c r="AA96" s="7">
        <v>911</v>
      </c>
      <c r="AB96" s="7">
        <v>35.861393408995099</v>
      </c>
      <c r="AC96" s="7">
        <v>40.683356397639301</v>
      </c>
      <c r="AD96" s="13">
        <v>909</v>
      </c>
      <c r="AE96" s="6">
        <v>36.331563924977303</v>
      </c>
      <c r="AF96" s="13">
        <v>879</v>
      </c>
      <c r="AG96" s="6">
        <v>34.981245625243503</v>
      </c>
      <c r="AH96" s="13">
        <v>794</v>
      </c>
      <c r="AI96" s="6">
        <v>49.383913673886198</v>
      </c>
      <c r="AJ96" s="6">
        <v>1.9E-3</v>
      </c>
      <c r="AK96" s="6">
        <v>1.6999999999999999E-3</v>
      </c>
      <c r="AL96" s="33">
        <f t="shared" si="7"/>
        <v>911</v>
      </c>
      <c r="AM96" s="33">
        <f t="shared" si="8"/>
        <v>35.861393408995099</v>
      </c>
      <c r="AN96" s="29">
        <f t="shared" si="9"/>
        <v>694</v>
      </c>
      <c r="AO96" s="29">
        <f t="shared" si="10"/>
        <v>8.17</v>
      </c>
      <c r="AP96" s="29">
        <f t="shared" si="11"/>
        <v>0.79</v>
      </c>
      <c r="AQ96" s="34">
        <f t="shared" si="12"/>
        <v>0.12239902080783353</v>
      </c>
    </row>
    <row r="97" spans="1:43" x14ac:dyDescent="0.75">
      <c r="A97" s="5" t="s">
        <v>125</v>
      </c>
      <c r="B97" s="22">
        <v>81.900000000000006</v>
      </c>
      <c r="C97" s="22">
        <v>1.1819999999999999</v>
      </c>
      <c r="D97" s="22">
        <v>6.2E-2</v>
      </c>
      <c r="E97" s="22">
        <v>1570</v>
      </c>
      <c r="F97" s="20">
        <v>21.008403361344499</v>
      </c>
      <c r="G97" s="22">
        <v>1.0561132891477301</v>
      </c>
      <c r="H97" s="18">
        <v>8.1600000000000006E-2</v>
      </c>
      <c r="I97" s="15">
        <v>1.90979244787358E-2</v>
      </c>
      <c r="J97" s="24">
        <v>0.24328</v>
      </c>
      <c r="K97" s="18">
        <v>0.55000000000000004</v>
      </c>
      <c r="L97" s="15">
        <v>4.1920536733204998E-2</v>
      </c>
      <c r="M97" s="18">
        <v>4.7600000000000003E-2</v>
      </c>
      <c r="N97" s="15">
        <v>2.3928992460193498E-3</v>
      </c>
      <c r="O97" s="24">
        <v>0.67774999999999996</v>
      </c>
      <c r="P97" s="10">
        <v>299</v>
      </c>
      <c r="Q97" s="6">
        <v>15.0831469757583</v>
      </c>
      <c r="R97" s="6">
        <v>16.4718459909075</v>
      </c>
      <c r="S97" s="10">
        <v>441</v>
      </c>
      <c r="T97" s="6">
        <v>26.9602523742704</v>
      </c>
      <c r="U97" s="6">
        <v>28.1630795235051</v>
      </c>
      <c r="V97" s="10">
        <v>1190</v>
      </c>
      <c r="W97" s="6">
        <v>400.07607535700703</v>
      </c>
      <c r="X97" s="6">
        <v>400.53515425931403</v>
      </c>
      <c r="Y97" s="6">
        <v>32.199546485260797</v>
      </c>
      <c r="Z97" s="6">
        <v>74.873949579831901</v>
      </c>
      <c r="AA97" s="7" t="s">
        <v>35</v>
      </c>
      <c r="AB97" s="7" t="s">
        <v>35</v>
      </c>
      <c r="AC97" s="7" t="s">
        <v>35</v>
      </c>
      <c r="AD97" s="13">
        <v>288</v>
      </c>
      <c r="AE97" s="6">
        <v>14.5673718526138</v>
      </c>
      <c r="AF97" s="13">
        <v>289</v>
      </c>
      <c r="AG97" s="6">
        <v>20.4726697839914</v>
      </c>
      <c r="AH97" s="13">
        <v>301</v>
      </c>
      <c r="AI97" s="6">
        <v>389.84876436005999</v>
      </c>
      <c r="AJ97" s="6">
        <v>3.8199999999999998E-2</v>
      </c>
      <c r="AK97" s="6">
        <v>7.9000000000000008E-3</v>
      </c>
      <c r="AL97" s="33" t="str">
        <f t="shared" si="7"/>
        <v>Discordant</v>
      </c>
      <c r="AM97" s="33" t="str">
        <f t="shared" si="8"/>
        <v>Discordant</v>
      </c>
      <c r="AN97" s="29">
        <f t="shared" si="9"/>
        <v>81.900000000000006</v>
      </c>
      <c r="AO97" s="29">
        <f t="shared" si="10"/>
        <v>1.1819999999999999</v>
      </c>
      <c r="AP97" s="29">
        <f t="shared" si="11"/>
        <v>6.2E-2</v>
      </c>
      <c r="AQ97" s="34">
        <f t="shared" si="12"/>
        <v>0.84602368866328259</v>
      </c>
    </row>
    <row r="98" spans="1:43" x14ac:dyDescent="0.75">
      <c r="A98" s="5" t="s">
        <v>126</v>
      </c>
      <c r="B98" s="22">
        <v>430</v>
      </c>
      <c r="C98" s="22">
        <v>7.74</v>
      </c>
      <c r="D98" s="22">
        <v>0.63</v>
      </c>
      <c r="E98" s="22">
        <v>4900</v>
      </c>
      <c r="F98" s="20">
        <v>20.8333333333333</v>
      </c>
      <c r="G98" s="22">
        <v>0.73919921069375805</v>
      </c>
      <c r="H98" s="18">
        <v>4.9799999999999997E-2</v>
      </c>
      <c r="I98" s="15">
        <v>4.8832911001657703E-3</v>
      </c>
      <c r="J98" s="24">
        <v>0.41904000000000002</v>
      </c>
      <c r="K98" s="18">
        <v>0.33100000000000002</v>
      </c>
      <c r="L98" s="15">
        <v>1.7656210266079001E-2</v>
      </c>
      <c r="M98" s="18">
        <v>4.8000000000000001E-2</v>
      </c>
      <c r="N98" s="15">
        <v>1.70311498143842E-3</v>
      </c>
      <c r="O98" s="24">
        <v>0.47099000000000002</v>
      </c>
      <c r="P98" s="10">
        <v>302</v>
      </c>
      <c r="Q98" s="6">
        <v>10.4477669928621</v>
      </c>
      <c r="R98" s="6">
        <v>12.3968457921153</v>
      </c>
      <c r="S98" s="10">
        <v>290</v>
      </c>
      <c r="T98" s="6">
        <v>13.649009878472601</v>
      </c>
      <c r="U98" s="6">
        <v>14.793998186593001</v>
      </c>
      <c r="V98" s="10">
        <v>177</v>
      </c>
      <c r="W98" s="6">
        <v>171.61891068491701</v>
      </c>
      <c r="X98" s="6">
        <v>172.693659164319</v>
      </c>
      <c r="Y98" s="6">
        <v>-4.1379310344827598</v>
      </c>
      <c r="Z98" s="6">
        <v>-70.621468926553703</v>
      </c>
      <c r="AA98" s="7">
        <v>302</v>
      </c>
      <c r="AB98" s="7">
        <v>10.4477669928621</v>
      </c>
      <c r="AC98" s="7">
        <v>12.3968457921153</v>
      </c>
      <c r="AD98" s="13">
        <v>303</v>
      </c>
      <c r="AE98" s="6">
        <v>10.850568424609801</v>
      </c>
      <c r="AF98" s="13">
        <v>298</v>
      </c>
      <c r="AG98" s="6">
        <v>13.649009878472601</v>
      </c>
      <c r="AH98" s="13">
        <v>254</v>
      </c>
      <c r="AI98" s="6">
        <v>162.25118028747099</v>
      </c>
      <c r="AJ98" s="6">
        <v>-8.0000000000000004E-4</v>
      </c>
      <c r="AK98" s="6">
        <v>2.3999999999999998E-3</v>
      </c>
      <c r="AL98" s="33">
        <f t="shared" si="7"/>
        <v>302</v>
      </c>
      <c r="AM98" s="33">
        <f t="shared" si="8"/>
        <v>10.4477669928621</v>
      </c>
      <c r="AN98" s="29">
        <f t="shared" si="9"/>
        <v>430</v>
      </c>
      <c r="AO98" s="29">
        <f t="shared" si="10"/>
        <v>7.74</v>
      </c>
      <c r="AP98" s="29">
        <f t="shared" si="11"/>
        <v>0.63</v>
      </c>
      <c r="AQ98" s="34">
        <f t="shared" si="12"/>
        <v>0.12919896640826872</v>
      </c>
    </row>
    <row r="99" spans="1:43" x14ac:dyDescent="0.75">
      <c r="A99" s="5" t="s">
        <v>127</v>
      </c>
      <c r="B99" s="22">
        <v>38.200000000000003</v>
      </c>
      <c r="C99" s="22">
        <v>1.04</v>
      </c>
      <c r="D99" s="22">
        <v>5.8000000000000003E-2</v>
      </c>
      <c r="E99" s="22">
        <v>880</v>
      </c>
      <c r="F99" s="20">
        <v>20.8333333333333</v>
      </c>
      <c r="G99" s="22">
        <v>0.95377647520056996</v>
      </c>
      <c r="H99" s="18">
        <v>9.9000000000000005E-2</v>
      </c>
      <c r="I99" s="15">
        <v>3.6187608676837298E-2</v>
      </c>
      <c r="J99" s="24">
        <v>7.6822000000000001E-2</v>
      </c>
      <c r="K99" s="18">
        <v>0.66100000000000003</v>
      </c>
      <c r="L99" s="15">
        <v>5.6372405045021598E-2</v>
      </c>
      <c r="M99" s="18">
        <v>4.8000000000000001E-2</v>
      </c>
      <c r="N99" s="15">
        <v>2.19750099886211E-3</v>
      </c>
      <c r="O99" s="24">
        <v>0.50760000000000005</v>
      </c>
      <c r="P99" s="10">
        <v>302</v>
      </c>
      <c r="Q99" s="6">
        <v>13.596868578358</v>
      </c>
      <c r="R99" s="6">
        <v>15.1459824902013</v>
      </c>
      <c r="S99" s="10">
        <v>508</v>
      </c>
      <c r="T99" s="6">
        <v>34.625170923282099</v>
      </c>
      <c r="U99" s="6">
        <v>35.809182159310403</v>
      </c>
      <c r="V99" s="10">
        <v>1510</v>
      </c>
      <c r="W99" s="6">
        <v>421.10454164094</v>
      </c>
      <c r="X99" s="6">
        <v>421.29240485878699</v>
      </c>
      <c r="Y99" s="6">
        <v>40.5511811023622</v>
      </c>
      <c r="Z99" s="6">
        <v>80</v>
      </c>
      <c r="AA99" s="7" t="s">
        <v>35</v>
      </c>
      <c r="AB99" s="7" t="s">
        <v>35</v>
      </c>
      <c r="AC99" s="7" t="s">
        <v>35</v>
      </c>
      <c r="AD99" s="13">
        <v>284</v>
      </c>
      <c r="AE99" s="6">
        <v>13.108006527963701</v>
      </c>
      <c r="AF99" s="13">
        <v>286</v>
      </c>
      <c r="AG99" s="6">
        <v>21.1496444761253</v>
      </c>
      <c r="AH99" s="13">
        <v>303</v>
      </c>
      <c r="AI99" s="6">
        <v>401.24878441015397</v>
      </c>
      <c r="AJ99" s="6">
        <v>6.0999999999999999E-2</v>
      </c>
      <c r="AK99" s="6">
        <v>1.2999999999999999E-2</v>
      </c>
      <c r="AL99" s="33" t="str">
        <f t="shared" si="7"/>
        <v>Discordant</v>
      </c>
      <c r="AM99" s="33" t="str">
        <f t="shared" si="8"/>
        <v>Discordant</v>
      </c>
      <c r="AN99" s="29">
        <f t="shared" si="9"/>
        <v>38.200000000000003</v>
      </c>
      <c r="AO99" s="29">
        <f t="shared" si="10"/>
        <v>1.04</v>
      </c>
      <c r="AP99" s="29">
        <f t="shared" si="11"/>
        <v>5.8000000000000003E-2</v>
      </c>
      <c r="AQ99" s="34">
        <f t="shared" si="12"/>
        <v>0.96153846153846145</v>
      </c>
    </row>
    <row r="100" spans="1:43" x14ac:dyDescent="0.75">
      <c r="A100" s="5" t="s">
        <v>128</v>
      </c>
      <c r="B100" s="22">
        <v>1271</v>
      </c>
      <c r="C100" s="22">
        <v>4.3600000000000003</v>
      </c>
      <c r="D100" s="22">
        <v>0.22</v>
      </c>
      <c r="E100" s="22">
        <v>266100</v>
      </c>
      <c r="F100" s="20">
        <v>2.8409090909090899</v>
      </c>
      <c r="G100" s="22">
        <v>9.1415912971211793E-2</v>
      </c>
      <c r="H100" s="18">
        <v>0.1114</v>
      </c>
      <c r="I100" s="15">
        <v>1.6559590607467601E-3</v>
      </c>
      <c r="J100" s="24">
        <v>0.12842000000000001</v>
      </c>
      <c r="K100" s="18">
        <v>5.45</v>
      </c>
      <c r="L100" s="15">
        <v>0.274276303023062</v>
      </c>
      <c r="M100" s="18">
        <v>0.35199999999999998</v>
      </c>
      <c r="N100" s="15">
        <v>1.1326797280785001E-2</v>
      </c>
      <c r="O100" s="24">
        <v>0.73492000000000002</v>
      </c>
      <c r="P100" s="10">
        <v>1944</v>
      </c>
      <c r="Q100" s="6">
        <v>54.783618728503498</v>
      </c>
      <c r="R100" s="6">
        <v>66.633284008376805</v>
      </c>
      <c r="S100" s="10">
        <v>1890</v>
      </c>
      <c r="T100" s="6">
        <v>43.200750449128599</v>
      </c>
      <c r="U100" s="6">
        <v>47.352637876446799</v>
      </c>
      <c r="V100" s="10">
        <v>1818</v>
      </c>
      <c r="W100" s="6">
        <v>27.8680441061456</v>
      </c>
      <c r="X100" s="6">
        <v>34.174570866911097</v>
      </c>
      <c r="Y100" s="6">
        <v>-2.8571428571428501</v>
      </c>
      <c r="Z100" s="6">
        <v>-6.9306930693069404</v>
      </c>
      <c r="AA100" s="7" t="s">
        <v>35</v>
      </c>
      <c r="AB100" s="7" t="s">
        <v>35</v>
      </c>
      <c r="AC100" s="7" t="s">
        <v>35</v>
      </c>
      <c r="AD100" s="13">
        <v>1943</v>
      </c>
      <c r="AE100" s="6">
        <v>55.126380989414102</v>
      </c>
      <c r="AF100" s="13">
        <v>1883</v>
      </c>
      <c r="AG100" s="6">
        <v>44.5817209107935</v>
      </c>
      <c r="AH100" s="13">
        <v>1806</v>
      </c>
      <c r="AI100" s="6">
        <v>27.279605611190199</v>
      </c>
      <c r="AJ100" s="6">
        <v>0</v>
      </c>
      <c r="AK100" s="6">
        <v>1</v>
      </c>
      <c r="AL100" s="33" t="str">
        <f t="shared" si="7"/>
        <v>Discordant</v>
      </c>
      <c r="AM100" s="33" t="str">
        <f t="shared" si="8"/>
        <v>Discordant</v>
      </c>
      <c r="AN100" s="29">
        <f t="shared" si="9"/>
        <v>1271</v>
      </c>
      <c r="AO100" s="29">
        <f t="shared" si="10"/>
        <v>4.3600000000000003</v>
      </c>
      <c r="AP100" s="29">
        <f t="shared" si="11"/>
        <v>0.22</v>
      </c>
      <c r="AQ100" s="34">
        <f t="shared" si="12"/>
        <v>0.2293577981651376</v>
      </c>
    </row>
    <row r="101" spans="1:43" x14ac:dyDescent="0.75">
      <c r="A101" s="5" t="s">
        <v>129</v>
      </c>
      <c r="B101" s="22">
        <v>708</v>
      </c>
      <c r="C101" s="22">
        <v>4.1100000000000003</v>
      </c>
      <c r="D101" s="22">
        <v>0.34</v>
      </c>
      <c r="E101" s="22">
        <v>19120</v>
      </c>
      <c r="F101" s="20">
        <v>11.4810562571757</v>
      </c>
      <c r="G101" s="22">
        <v>0.43073158957695301</v>
      </c>
      <c r="H101" s="18">
        <v>6.1499999999999999E-2</v>
      </c>
      <c r="I101" s="15">
        <v>2.1663132835642901E-3</v>
      </c>
      <c r="J101" s="24">
        <v>0.21445</v>
      </c>
      <c r="K101" s="18">
        <v>0.74199999999999999</v>
      </c>
      <c r="L101" s="15">
        <v>3.9073939640634797E-2</v>
      </c>
      <c r="M101" s="18">
        <v>8.7099999999999997E-2</v>
      </c>
      <c r="N101" s="15">
        <v>3.2677064384824899E-3</v>
      </c>
      <c r="O101" s="24">
        <v>0.88222</v>
      </c>
      <c r="P101" s="10">
        <v>538</v>
      </c>
      <c r="Q101" s="6">
        <v>19.402295879258201</v>
      </c>
      <c r="R101" s="6">
        <v>22.6429571396372</v>
      </c>
      <c r="S101" s="10">
        <v>562</v>
      </c>
      <c r="T101" s="6">
        <v>22.882514816608499</v>
      </c>
      <c r="U101" s="6">
        <v>24.8827277073338</v>
      </c>
      <c r="V101" s="10">
        <v>651</v>
      </c>
      <c r="W101" s="6">
        <v>90.112847819578107</v>
      </c>
      <c r="X101" s="6">
        <v>94.825324106603603</v>
      </c>
      <c r="Y101" s="6">
        <v>4.2704626334519604</v>
      </c>
      <c r="Z101" s="6">
        <v>17.357910906297999</v>
      </c>
      <c r="AA101" s="7">
        <v>538</v>
      </c>
      <c r="AB101" s="7">
        <v>19.402295879258201</v>
      </c>
      <c r="AC101" s="7">
        <v>22.6429571396372</v>
      </c>
      <c r="AD101" s="13">
        <v>535</v>
      </c>
      <c r="AE101" s="6">
        <v>19.402295879258201</v>
      </c>
      <c r="AF101" s="13">
        <v>533</v>
      </c>
      <c r="AG101" s="6">
        <v>23.863957851377201</v>
      </c>
      <c r="AH101" s="13">
        <v>521</v>
      </c>
      <c r="AI101" s="6">
        <v>87.195036224285403</v>
      </c>
      <c r="AJ101" s="6">
        <v>5.0000000000000001E-3</v>
      </c>
      <c r="AK101" s="6">
        <v>1.6000000000000001E-3</v>
      </c>
      <c r="AL101" s="33">
        <f t="shared" si="7"/>
        <v>538</v>
      </c>
      <c r="AM101" s="33">
        <f t="shared" si="8"/>
        <v>19.402295879258201</v>
      </c>
      <c r="AN101" s="29">
        <f t="shared" si="9"/>
        <v>708</v>
      </c>
      <c r="AO101" s="29">
        <f t="shared" si="10"/>
        <v>4.1100000000000003</v>
      </c>
      <c r="AP101" s="29">
        <f t="shared" si="11"/>
        <v>0.34</v>
      </c>
      <c r="AQ101" s="34">
        <f t="shared" si="12"/>
        <v>0.24330900243309</v>
      </c>
    </row>
    <row r="102" spans="1:43" x14ac:dyDescent="0.75">
      <c r="A102" s="5" t="s">
        <v>130</v>
      </c>
      <c r="B102" s="22">
        <v>316</v>
      </c>
      <c r="C102" s="22">
        <v>1.3560000000000001</v>
      </c>
      <c r="D102" s="22">
        <v>8.8999999999999996E-2</v>
      </c>
      <c r="E102" s="22">
        <v>3870</v>
      </c>
      <c r="F102" s="20">
        <v>20.790020790020801</v>
      </c>
      <c r="G102" s="22">
        <v>0.84782425945112905</v>
      </c>
      <c r="H102" s="18">
        <v>5.3100000000000001E-2</v>
      </c>
      <c r="I102" s="15">
        <v>6.1852747961055202E-3</v>
      </c>
      <c r="J102" s="24">
        <v>0.37191000000000002</v>
      </c>
      <c r="K102" s="18">
        <v>0.35199999999999998</v>
      </c>
      <c r="L102" s="15">
        <v>1.94548971068981E-2</v>
      </c>
      <c r="M102" s="18">
        <v>4.8099999999999997E-2</v>
      </c>
      <c r="N102" s="15">
        <v>1.96153468490873E-3</v>
      </c>
      <c r="O102" s="24">
        <v>0.68103999999999998</v>
      </c>
      <c r="P102" s="10">
        <v>303</v>
      </c>
      <c r="Q102" s="6">
        <v>12.1738493305471</v>
      </c>
      <c r="R102" s="6">
        <v>13.889051245054199</v>
      </c>
      <c r="S102" s="10">
        <v>306</v>
      </c>
      <c r="T102" s="6">
        <v>14.779265276110401</v>
      </c>
      <c r="U102" s="6">
        <v>15.9411977415888</v>
      </c>
      <c r="V102" s="10">
        <v>319</v>
      </c>
      <c r="W102" s="6">
        <v>288.24750574984898</v>
      </c>
      <c r="X102" s="6">
        <v>289.611309874798</v>
      </c>
      <c r="Y102" s="6">
        <v>0.98039215686273495</v>
      </c>
      <c r="Z102" s="6">
        <v>5.0156739811912301</v>
      </c>
      <c r="AA102" s="7">
        <v>303</v>
      </c>
      <c r="AB102" s="7">
        <v>12.1738493305471</v>
      </c>
      <c r="AC102" s="7">
        <v>13.889051245054199</v>
      </c>
      <c r="AD102" s="13">
        <v>302</v>
      </c>
      <c r="AE102" s="6">
        <v>12.1738493305471</v>
      </c>
      <c r="AF102" s="13">
        <v>297</v>
      </c>
      <c r="AG102" s="6">
        <v>14.779265276110401</v>
      </c>
      <c r="AH102" s="13">
        <v>248</v>
      </c>
      <c r="AI102" s="6">
        <v>283.23485761997898</v>
      </c>
      <c r="AJ102" s="6">
        <v>2.5999999999999999E-3</v>
      </c>
      <c r="AK102" s="6">
        <v>2.5999999999999999E-3</v>
      </c>
      <c r="AL102" s="33">
        <f t="shared" si="7"/>
        <v>303</v>
      </c>
      <c r="AM102" s="33">
        <f t="shared" si="8"/>
        <v>12.1738493305471</v>
      </c>
      <c r="AN102" s="29">
        <f t="shared" si="9"/>
        <v>316</v>
      </c>
      <c r="AO102" s="29">
        <f t="shared" si="10"/>
        <v>1.3560000000000001</v>
      </c>
      <c r="AP102" s="29">
        <f t="shared" si="11"/>
        <v>8.8999999999999996E-2</v>
      </c>
      <c r="AQ102" s="34">
        <f t="shared" si="12"/>
        <v>0.73746312684365778</v>
      </c>
    </row>
    <row r="103" spans="1:43" x14ac:dyDescent="0.75">
      <c r="A103" s="5" t="s">
        <v>131</v>
      </c>
      <c r="B103" s="22">
        <v>743</v>
      </c>
      <c r="C103" s="22">
        <v>2.11</v>
      </c>
      <c r="D103" s="22">
        <v>0.15</v>
      </c>
      <c r="E103" s="22">
        <v>9300</v>
      </c>
      <c r="F103" s="20">
        <v>22.471910112359598</v>
      </c>
      <c r="G103" s="22">
        <v>0.78381936855826995</v>
      </c>
      <c r="H103" s="18">
        <v>5.0799999999999998E-2</v>
      </c>
      <c r="I103" s="15">
        <v>3.0586783652844299E-3</v>
      </c>
      <c r="J103" s="24">
        <v>0.54325000000000001</v>
      </c>
      <c r="K103" s="18">
        <v>0.30809999999999998</v>
      </c>
      <c r="L103" s="15">
        <v>1.49152618619183E-2</v>
      </c>
      <c r="M103" s="18">
        <v>4.4499999999999998E-2</v>
      </c>
      <c r="N103" s="15">
        <v>1.55215830458751E-3</v>
      </c>
      <c r="O103" s="24">
        <v>0.65939000000000003</v>
      </c>
      <c r="P103" s="10">
        <v>280.5</v>
      </c>
      <c r="Q103" s="6">
        <v>9.5508577739037097</v>
      </c>
      <c r="R103" s="6">
        <v>11.3905709337331</v>
      </c>
      <c r="S103" s="10">
        <v>272.60000000000002</v>
      </c>
      <c r="T103" s="6">
        <v>11.564352926872299</v>
      </c>
      <c r="U103" s="6">
        <v>12.765085047514001</v>
      </c>
      <c r="V103" s="10">
        <v>221</v>
      </c>
      <c r="W103" s="6">
        <v>120.914787128643</v>
      </c>
      <c r="X103" s="6">
        <v>122.96872833479399</v>
      </c>
      <c r="Y103" s="6">
        <v>-2.8980190755685999</v>
      </c>
      <c r="Z103" s="6">
        <v>-26.923076923076898</v>
      </c>
      <c r="AA103" s="7">
        <v>280.5</v>
      </c>
      <c r="AB103" s="7">
        <v>9.5508577739037097</v>
      </c>
      <c r="AC103" s="7">
        <v>11.3905709337331</v>
      </c>
      <c r="AD103" s="13">
        <v>280</v>
      </c>
      <c r="AE103" s="6">
        <v>9.6278743353523808</v>
      </c>
      <c r="AF103" s="13">
        <v>274</v>
      </c>
      <c r="AG103" s="6">
        <v>12.4991955188028</v>
      </c>
      <c r="AH103" s="13">
        <v>218</v>
      </c>
      <c r="AI103" s="6">
        <v>115.446700889913</v>
      </c>
      <c r="AJ103" s="6">
        <v>5.0000000000000001E-4</v>
      </c>
      <c r="AK103" s="6">
        <v>1.9E-3</v>
      </c>
      <c r="AL103" s="33">
        <f t="shared" si="7"/>
        <v>280.5</v>
      </c>
      <c r="AM103" s="33">
        <f t="shared" si="8"/>
        <v>9.5508577739037097</v>
      </c>
      <c r="AN103" s="29">
        <f t="shared" si="9"/>
        <v>743</v>
      </c>
      <c r="AO103" s="29">
        <f t="shared" si="10"/>
        <v>2.11</v>
      </c>
      <c r="AP103" s="29">
        <f t="shared" si="11"/>
        <v>0.15</v>
      </c>
      <c r="AQ103" s="34">
        <f t="shared" si="12"/>
        <v>0.47393364928909953</v>
      </c>
    </row>
    <row r="104" spans="1:43" x14ac:dyDescent="0.75">
      <c r="A104" s="5" t="s">
        <v>133</v>
      </c>
      <c r="B104" s="22">
        <v>228</v>
      </c>
      <c r="C104" s="22">
        <v>3.91</v>
      </c>
      <c r="D104" s="22">
        <v>0.24</v>
      </c>
      <c r="E104" s="22">
        <v>3390</v>
      </c>
      <c r="F104" s="20">
        <v>18.726591760299598</v>
      </c>
      <c r="G104" s="22">
        <v>0.60063118980822405</v>
      </c>
      <c r="H104" s="18">
        <v>5.04E-2</v>
      </c>
      <c r="I104" s="15">
        <v>6.4277657432074801E-3</v>
      </c>
      <c r="J104" s="24">
        <v>0.28177000000000002</v>
      </c>
      <c r="K104" s="18">
        <v>0.37</v>
      </c>
      <c r="L104" s="15">
        <v>1.8646752639534699E-2</v>
      </c>
      <c r="M104" s="18">
        <v>5.3400000000000003E-2</v>
      </c>
      <c r="N104" s="15">
        <v>1.7127358756095399E-3</v>
      </c>
      <c r="O104" s="24">
        <v>0.47616999999999998</v>
      </c>
      <c r="P104" s="10">
        <v>335.5</v>
      </c>
      <c r="Q104" s="6">
        <v>10.4230970825173</v>
      </c>
      <c r="R104" s="6">
        <v>12.774397364116901</v>
      </c>
      <c r="S104" s="10">
        <v>319.10000000000002</v>
      </c>
      <c r="T104" s="6">
        <v>13.759640196220101</v>
      </c>
      <c r="U104" s="6">
        <v>15.0909651831616</v>
      </c>
      <c r="V104" s="10">
        <v>204</v>
      </c>
      <c r="W104" s="6">
        <v>222.00630742230001</v>
      </c>
      <c r="X104" s="6">
        <v>222.859746666886</v>
      </c>
      <c r="Y104" s="6">
        <v>-5.1394547163898396</v>
      </c>
      <c r="Z104" s="6">
        <v>-64.460784313725497</v>
      </c>
      <c r="AA104" s="7" t="s">
        <v>35</v>
      </c>
      <c r="AB104" s="7" t="s">
        <v>35</v>
      </c>
      <c r="AC104" s="7" t="s">
        <v>35</v>
      </c>
      <c r="AD104" s="13">
        <v>336</v>
      </c>
      <c r="AE104" s="6">
        <v>10.455433170920299</v>
      </c>
      <c r="AF104" s="13">
        <v>325.2</v>
      </c>
      <c r="AG104" s="6">
        <v>13.4477488201348</v>
      </c>
      <c r="AH104" s="13">
        <v>249</v>
      </c>
      <c r="AI104" s="6">
        <v>218.59291968241899</v>
      </c>
      <c r="AJ104" s="6">
        <v>-1.1999999999999999E-3</v>
      </c>
      <c r="AK104" s="6">
        <v>2.0999999999999999E-3</v>
      </c>
      <c r="AL104" s="33" t="str">
        <f t="shared" si="7"/>
        <v>Discordant</v>
      </c>
      <c r="AM104" s="33" t="str">
        <f t="shared" si="8"/>
        <v>Discordant</v>
      </c>
      <c r="AN104" s="29">
        <f t="shared" si="9"/>
        <v>228</v>
      </c>
      <c r="AO104" s="29">
        <f t="shared" si="10"/>
        <v>3.91</v>
      </c>
      <c r="AP104" s="29">
        <f t="shared" si="11"/>
        <v>0.24</v>
      </c>
      <c r="AQ104" s="34">
        <f t="shared" si="12"/>
        <v>0.25575447570332482</v>
      </c>
    </row>
    <row r="105" spans="1:43" x14ac:dyDescent="0.75">
      <c r="A105" s="5" t="s">
        <v>134</v>
      </c>
      <c r="B105" s="22">
        <v>510</v>
      </c>
      <c r="C105" s="22">
        <v>1.61</v>
      </c>
      <c r="D105" s="22">
        <v>0.1</v>
      </c>
      <c r="E105" s="22">
        <v>14160</v>
      </c>
      <c r="F105" s="20">
        <v>11.312217194570101</v>
      </c>
      <c r="G105" s="22">
        <v>0.51531904012169805</v>
      </c>
      <c r="H105" s="18">
        <v>6.0699999999999997E-2</v>
      </c>
      <c r="I105" s="15">
        <v>2.58660914686121E-3</v>
      </c>
      <c r="J105" s="24">
        <v>4.1701000000000002E-2</v>
      </c>
      <c r="K105" s="18">
        <v>0.73699999999999999</v>
      </c>
      <c r="L105" s="15">
        <v>4.26511534643551E-2</v>
      </c>
      <c r="M105" s="18">
        <v>8.8400000000000006E-2</v>
      </c>
      <c r="N105" s="15">
        <v>4.02699155817341E-3</v>
      </c>
      <c r="O105" s="24">
        <v>0.96396999999999999</v>
      </c>
      <c r="P105" s="10">
        <v>546</v>
      </c>
      <c r="Q105" s="6">
        <v>24.151173913391901</v>
      </c>
      <c r="R105" s="6">
        <v>26.894166588922101</v>
      </c>
      <c r="S105" s="10">
        <v>559</v>
      </c>
      <c r="T105" s="6">
        <v>25.260492682399899</v>
      </c>
      <c r="U105" s="6">
        <v>27.072002114678099</v>
      </c>
      <c r="V105" s="10">
        <v>625</v>
      </c>
      <c r="W105" s="6">
        <v>104.169450923588</v>
      </c>
      <c r="X105" s="6">
        <v>107.811768474332</v>
      </c>
      <c r="Y105" s="6">
        <v>2.3255813953488498</v>
      </c>
      <c r="Z105" s="6">
        <v>12.64</v>
      </c>
      <c r="AA105" s="7">
        <v>546</v>
      </c>
      <c r="AB105" s="7">
        <v>24.151173913391901</v>
      </c>
      <c r="AC105" s="7">
        <v>26.894166588922101</v>
      </c>
      <c r="AD105" s="13">
        <v>544</v>
      </c>
      <c r="AE105" s="6">
        <v>24.151173913391901</v>
      </c>
      <c r="AF105" s="13">
        <v>539</v>
      </c>
      <c r="AG105" s="6">
        <v>26.450661438942898</v>
      </c>
      <c r="AH105" s="13">
        <v>525</v>
      </c>
      <c r="AI105" s="6">
        <v>103.14932624948101</v>
      </c>
      <c r="AJ105" s="6">
        <v>3.5000000000000001E-3</v>
      </c>
      <c r="AK105" s="6">
        <v>1.4E-3</v>
      </c>
      <c r="AL105" s="33">
        <f t="shared" si="7"/>
        <v>546</v>
      </c>
      <c r="AM105" s="33">
        <f t="shared" si="8"/>
        <v>24.151173913391901</v>
      </c>
      <c r="AN105" s="29">
        <f t="shared" si="9"/>
        <v>510</v>
      </c>
      <c r="AO105" s="29">
        <f t="shared" si="10"/>
        <v>1.61</v>
      </c>
      <c r="AP105" s="29">
        <f t="shared" si="11"/>
        <v>0.1</v>
      </c>
      <c r="AQ105" s="34">
        <f t="shared" si="12"/>
        <v>0.6211180124223602</v>
      </c>
    </row>
    <row r="106" spans="1:43" x14ac:dyDescent="0.75">
      <c r="A106" s="5" t="s">
        <v>135</v>
      </c>
      <c r="B106" s="22">
        <v>693</v>
      </c>
      <c r="C106" s="22">
        <v>2.59</v>
      </c>
      <c r="D106" s="22">
        <v>0.2</v>
      </c>
      <c r="E106" s="22">
        <v>13650</v>
      </c>
      <c r="F106" s="20">
        <v>16.129032258064498</v>
      </c>
      <c r="G106" s="22">
        <v>0.56972747892394304</v>
      </c>
      <c r="H106" s="18">
        <v>5.6399999999999999E-2</v>
      </c>
      <c r="I106" s="15">
        <v>2.5123605460278899E-3</v>
      </c>
      <c r="J106" s="24">
        <v>0.24721000000000001</v>
      </c>
      <c r="K106" s="18">
        <v>0.48399999999999999</v>
      </c>
      <c r="L106" s="15">
        <v>2.4935026692586199E-2</v>
      </c>
      <c r="M106" s="18">
        <v>6.2E-2</v>
      </c>
      <c r="N106" s="15">
        <v>2.19003242898364E-3</v>
      </c>
      <c r="O106" s="24">
        <v>0.78903000000000001</v>
      </c>
      <c r="P106" s="10">
        <v>388</v>
      </c>
      <c r="Q106" s="6">
        <v>13.308876773481501</v>
      </c>
      <c r="R106" s="6">
        <v>15.79454721804</v>
      </c>
      <c r="S106" s="10">
        <v>400</v>
      </c>
      <c r="T106" s="6">
        <v>17.061000350700599</v>
      </c>
      <c r="U106" s="6">
        <v>18.630408591959998</v>
      </c>
      <c r="V106" s="10">
        <v>478</v>
      </c>
      <c r="W106" s="6">
        <v>119.06790335833701</v>
      </c>
      <c r="X106" s="6">
        <v>122.895832853974</v>
      </c>
      <c r="Y106" s="6">
        <v>3</v>
      </c>
      <c r="Z106" s="6">
        <v>18.828451882845201</v>
      </c>
      <c r="AA106" s="7">
        <v>388</v>
      </c>
      <c r="AB106" s="7">
        <v>13.308876773481501</v>
      </c>
      <c r="AC106" s="7">
        <v>15.79454721804</v>
      </c>
      <c r="AD106" s="13">
        <v>387</v>
      </c>
      <c r="AE106" s="6">
        <v>13.308876773481501</v>
      </c>
      <c r="AF106" s="13">
        <v>384</v>
      </c>
      <c r="AG106" s="6">
        <v>17.353637456354999</v>
      </c>
      <c r="AH106" s="13">
        <v>373</v>
      </c>
      <c r="AI106" s="6">
        <v>115.169707866914</v>
      </c>
      <c r="AJ106" s="6">
        <v>3.3E-3</v>
      </c>
      <c r="AK106" s="6">
        <v>1.8E-3</v>
      </c>
      <c r="AL106" s="33">
        <f t="shared" si="7"/>
        <v>388</v>
      </c>
      <c r="AM106" s="33">
        <f t="shared" si="8"/>
        <v>13.308876773481501</v>
      </c>
      <c r="AN106" s="29">
        <f t="shared" si="9"/>
        <v>693</v>
      </c>
      <c r="AO106" s="29">
        <f t="shared" si="10"/>
        <v>2.59</v>
      </c>
      <c r="AP106" s="29">
        <f t="shared" si="11"/>
        <v>0.2</v>
      </c>
      <c r="AQ106" s="34">
        <f t="shared" si="12"/>
        <v>0.38610038610038611</v>
      </c>
    </row>
    <row r="107" spans="1:43" x14ac:dyDescent="0.75">
      <c r="A107" s="5" t="s">
        <v>136</v>
      </c>
      <c r="B107" s="22">
        <v>6.4</v>
      </c>
      <c r="C107" s="22">
        <v>12.7</v>
      </c>
      <c r="D107" s="22">
        <v>2.4</v>
      </c>
      <c r="E107" s="22">
        <v>2910</v>
      </c>
      <c r="F107" s="20">
        <v>5.5555555555555598</v>
      </c>
      <c r="G107" s="22">
        <v>0.67670756710887403</v>
      </c>
      <c r="H107" s="18">
        <v>0.57299999999999995</v>
      </c>
      <c r="I107" s="15">
        <v>8.6467732994547394E-2</v>
      </c>
      <c r="J107" s="24">
        <v>1.1766E-2</v>
      </c>
      <c r="K107" s="18">
        <v>14.3</v>
      </c>
      <c r="L107" s="15">
        <v>2.0602738474290199</v>
      </c>
      <c r="M107" s="18">
        <v>0.18</v>
      </c>
      <c r="N107" s="15">
        <v>2.1925325174327499E-2</v>
      </c>
      <c r="O107" s="24">
        <v>0.99524000000000001</v>
      </c>
      <c r="P107" s="10">
        <v>1050</v>
      </c>
      <c r="Q107" s="6">
        <v>119.060739299898</v>
      </c>
      <c r="R107" s="6">
        <v>121.11710965283</v>
      </c>
      <c r="S107" s="10">
        <v>2640</v>
      </c>
      <c r="T107" s="6">
        <v>135.35894990236599</v>
      </c>
      <c r="U107" s="6">
        <v>137.04763361145399</v>
      </c>
      <c r="V107" s="10">
        <v>4400</v>
      </c>
      <c r="W107" s="6">
        <v>3816.8343029439702</v>
      </c>
      <c r="X107" s="6">
        <v>3828.9001060537698</v>
      </c>
      <c r="Y107" s="6">
        <v>60.227272727272698</v>
      </c>
      <c r="Z107" s="6">
        <v>76.136363636363598</v>
      </c>
      <c r="AA107" s="7" t="s">
        <v>35</v>
      </c>
      <c r="AB107" s="7" t="s">
        <v>35</v>
      </c>
      <c r="AC107" s="7" t="s">
        <v>35</v>
      </c>
      <c r="AD107" s="13">
        <v>600</v>
      </c>
      <c r="AE107" s="6">
        <v>83.748788902516793</v>
      </c>
      <c r="AF107" s="13">
        <v>1110</v>
      </c>
      <c r="AG107" s="6">
        <v>146.98450707020501</v>
      </c>
      <c r="AH107" s="13">
        <v>2390</v>
      </c>
      <c r="AI107" s="6">
        <v>3822.9274772260301</v>
      </c>
      <c r="AJ107" s="6">
        <v>0.46899999999999997</v>
      </c>
      <c r="AK107" s="6">
        <v>3.7999999999999999E-2</v>
      </c>
      <c r="AL107" s="33" t="str">
        <f t="shared" si="7"/>
        <v>Discordant</v>
      </c>
      <c r="AM107" s="33" t="str">
        <f t="shared" si="8"/>
        <v>Discordant</v>
      </c>
      <c r="AN107" s="29">
        <f t="shared" si="9"/>
        <v>6.4</v>
      </c>
      <c r="AO107" s="29">
        <f t="shared" si="10"/>
        <v>12.7</v>
      </c>
      <c r="AP107" s="29">
        <f t="shared" si="11"/>
        <v>2.4</v>
      </c>
      <c r="AQ107" s="34">
        <f t="shared" si="12"/>
        <v>7.874015748031496E-2</v>
      </c>
    </row>
    <row r="108" spans="1:43" x14ac:dyDescent="0.75">
      <c r="A108" s="5" t="s">
        <v>137</v>
      </c>
      <c r="B108" s="22">
        <v>442</v>
      </c>
      <c r="C108" s="22">
        <v>1.62</v>
      </c>
      <c r="D108" s="22">
        <v>0.16</v>
      </c>
      <c r="E108" s="22">
        <v>7800</v>
      </c>
      <c r="F108" s="20">
        <v>13.9470013947001</v>
      </c>
      <c r="G108" s="22">
        <v>0.56191276859472605</v>
      </c>
      <c r="H108" s="18">
        <v>4.7600000000000003E-2</v>
      </c>
      <c r="I108" s="15">
        <v>3.25030135295704E-3</v>
      </c>
      <c r="J108" s="24">
        <v>0.59745000000000004</v>
      </c>
      <c r="K108" s="18">
        <v>0.46600000000000003</v>
      </c>
      <c r="L108" s="15">
        <v>2.3924830201278099E-2</v>
      </c>
      <c r="M108" s="18">
        <v>7.17E-2</v>
      </c>
      <c r="N108" s="15">
        <v>2.88873173294094E-3</v>
      </c>
      <c r="O108" s="24">
        <v>0.79169999999999996</v>
      </c>
      <c r="P108" s="10">
        <v>446</v>
      </c>
      <c r="Q108" s="6">
        <v>17.352177894922502</v>
      </c>
      <c r="R108" s="6">
        <v>19.902331226768201</v>
      </c>
      <c r="S108" s="10">
        <v>388</v>
      </c>
      <c r="T108" s="6">
        <v>16.441697914878102</v>
      </c>
      <c r="U108" s="6">
        <v>17.9871587099884</v>
      </c>
      <c r="V108" s="10">
        <v>78</v>
      </c>
      <c r="W108" s="6">
        <v>95.595102244707505</v>
      </c>
      <c r="X108" s="6">
        <v>96.744444985080605</v>
      </c>
      <c r="Y108" s="6">
        <v>-14.9484536082474</v>
      </c>
      <c r="Z108" s="6">
        <v>-471.79487179487199</v>
      </c>
      <c r="AA108" s="7" t="s">
        <v>35</v>
      </c>
      <c r="AB108" s="7" t="s">
        <v>35</v>
      </c>
      <c r="AC108" s="7" t="s">
        <v>35</v>
      </c>
      <c r="AD108" s="13">
        <v>449</v>
      </c>
      <c r="AE108" s="6">
        <v>17.808342923950999</v>
      </c>
      <c r="AF108" s="13">
        <v>423</v>
      </c>
      <c r="AG108" s="6">
        <v>19.928608338870699</v>
      </c>
      <c r="AH108" s="13">
        <v>286</v>
      </c>
      <c r="AI108" s="6">
        <v>95.854225640688895</v>
      </c>
      <c r="AJ108" s="6">
        <v>-5.8999999999999999E-3</v>
      </c>
      <c r="AK108" s="6">
        <v>3.0999999999999999E-3</v>
      </c>
      <c r="AL108" s="33" t="str">
        <f t="shared" si="7"/>
        <v>Discordant</v>
      </c>
      <c r="AM108" s="33" t="str">
        <f t="shared" si="8"/>
        <v>Discordant</v>
      </c>
      <c r="AN108" s="29">
        <f t="shared" si="9"/>
        <v>442</v>
      </c>
      <c r="AO108" s="29">
        <f t="shared" si="10"/>
        <v>1.62</v>
      </c>
      <c r="AP108" s="29">
        <f t="shared" si="11"/>
        <v>0.16</v>
      </c>
      <c r="AQ108" s="34">
        <f t="shared" si="12"/>
        <v>0.61728395061728392</v>
      </c>
    </row>
    <row r="109" spans="1:43" x14ac:dyDescent="0.75">
      <c r="A109" s="5" t="s">
        <v>138</v>
      </c>
      <c r="B109" s="22">
        <v>1690</v>
      </c>
      <c r="C109" s="22">
        <v>3.02</v>
      </c>
      <c r="D109" s="22">
        <v>0.18</v>
      </c>
      <c r="E109" s="22">
        <v>24400</v>
      </c>
      <c r="F109" s="20">
        <v>20.790020790020801</v>
      </c>
      <c r="G109" s="22">
        <v>0.75431223182470597</v>
      </c>
      <c r="H109" s="18">
        <v>5.4100000000000002E-2</v>
      </c>
      <c r="I109" s="15">
        <v>1.6675512721311501E-3</v>
      </c>
      <c r="J109" s="24">
        <v>0.73968999999999996</v>
      </c>
      <c r="K109" s="18">
        <v>0.35499999999999998</v>
      </c>
      <c r="L109" s="15">
        <v>1.7301772857137899E-2</v>
      </c>
      <c r="M109" s="18">
        <v>4.8099999999999997E-2</v>
      </c>
      <c r="N109" s="15">
        <v>1.74518432267196E-3</v>
      </c>
      <c r="O109" s="24">
        <v>0.79674</v>
      </c>
      <c r="P109" s="10">
        <v>303</v>
      </c>
      <c r="Q109" s="6">
        <v>10.8623021281339</v>
      </c>
      <c r="R109" s="6">
        <v>12.7551066043268</v>
      </c>
      <c r="S109" s="10">
        <v>307.89999999999998</v>
      </c>
      <c r="T109" s="6">
        <v>13.010290636704701</v>
      </c>
      <c r="U109" s="6">
        <v>14.332243739986399</v>
      </c>
      <c r="V109" s="10">
        <v>367</v>
      </c>
      <c r="W109" s="6">
        <v>84.251880028626204</v>
      </c>
      <c r="X109" s="6">
        <v>90.199519342987301</v>
      </c>
      <c r="Y109" s="6">
        <v>1.5914257875933699</v>
      </c>
      <c r="Z109" s="6">
        <v>17.438692098092599</v>
      </c>
      <c r="AA109" s="7">
        <v>303</v>
      </c>
      <c r="AB109" s="7">
        <v>10.8623021281339</v>
      </c>
      <c r="AC109" s="7">
        <v>12.7551066043268</v>
      </c>
      <c r="AD109" s="13">
        <v>302</v>
      </c>
      <c r="AE109" s="6">
        <v>10.8623021281339</v>
      </c>
      <c r="AF109" s="13">
        <v>297</v>
      </c>
      <c r="AG109" s="6">
        <v>13.866704455332099</v>
      </c>
      <c r="AH109" s="13">
        <v>275</v>
      </c>
      <c r="AI109" s="6">
        <v>78.044258522700005</v>
      </c>
      <c r="AJ109" s="6">
        <v>2.8999999999999998E-3</v>
      </c>
      <c r="AK109" s="6">
        <v>1.6000000000000001E-3</v>
      </c>
      <c r="AL109" s="33">
        <f t="shared" si="7"/>
        <v>303</v>
      </c>
      <c r="AM109" s="33">
        <f t="shared" si="8"/>
        <v>10.8623021281339</v>
      </c>
      <c r="AN109" s="29">
        <f t="shared" si="9"/>
        <v>1690</v>
      </c>
      <c r="AO109" s="29">
        <f t="shared" si="10"/>
        <v>3.02</v>
      </c>
      <c r="AP109" s="29">
        <f t="shared" si="11"/>
        <v>0.18</v>
      </c>
      <c r="AQ109" s="34">
        <f t="shared" si="12"/>
        <v>0.33112582781456956</v>
      </c>
    </row>
    <row r="110" spans="1:43" x14ac:dyDescent="0.75">
      <c r="A110" s="5" t="s">
        <v>139</v>
      </c>
      <c r="B110" s="22">
        <v>530</v>
      </c>
      <c r="C110" s="22">
        <v>2.46</v>
      </c>
      <c r="D110" s="22">
        <v>0.22</v>
      </c>
      <c r="E110" s="22">
        <v>15800</v>
      </c>
      <c r="F110" s="20">
        <v>9.5057034220532302</v>
      </c>
      <c r="G110" s="22">
        <v>0.42388659301496401</v>
      </c>
      <c r="H110" s="18">
        <v>5.57E-2</v>
      </c>
      <c r="I110" s="15">
        <v>2.30742557796816E-3</v>
      </c>
      <c r="J110" s="24">
        <v>0.45588000000000001</v>
      </c>
      <c r="K110" s="18">
        <v>0.80100000000000005</v>
      </c>
      <c r="L110" s="15">
        <v>4.5345864809924703E-2</v>
      </c>
      <c r="M110" s="18">
        <v>0.1052</v>
      </c>
      <c r="N110" s="15">
        <v>4.69116988036033E-3</v>
      </c>
      <c r="O110" s="24">
        <v>0.91091999999999995</v>
      </c>
      <c r="P110" s="10">
        <v>644</v>
      </c>
      <c r="Q110" s="6">
        <v>27.082168227189399</v>
      </c>
      <c r="R110" s="6">
        <v>30.426211471040499</v>
      </c>
      <c r="S110" s="10">
        <v>595</v>
      </c>
      <c r="T110" s="6">
        <v>25.276625743284502</v>
      </c>
      <c r="U110" s="6">
        <v>27.259328811823</v>
      </c>
      <c r="V110" s="10">
        <v>434</v>
      </c>
      <c r="W110" s="6">
        <v>75.336173644984797</v>
      </c>
      <c r="X110" s="6">
        <v>77.8599433857799</v>
      </c>
      <c r="Y110" s="6">
        <v>-8.2352941176470598</v>
      </c>
      <c r="Z110" s="6">
        <v>-48.387096774193502</v>
      </c>
      <c r="AA110" s="7" t="s">
        <v>35</v>
      </c>
      <c r="AB110" s="7" t="s">
        <v>35</v>
      </c>
      <c r="AC110" s="7" t="s">
        <v>35</v>
      </c>
      <c r="AD110" s="13">
        <v>644</v>
      </c>
      <c r="AE110" s="6">
        <v>27.566770501562001</v>
      </c>
      <c r="AF110" s="13">
        <v>591</v>
      </c>
      <c r="AG110" s="6">
        <v>26.3813723859482</v>
      </c>
      <c r="AH110" s="13">
        <v>411</v>
      </c>
      <c r="AI110" s="6">
        <v>71.641126871841493</v>
      </c>
      <c r="AJ110" s="6">
        <v>2.7E-4</v>
      </c>
      <c r="AK110" s="6">
        <v>4.0999999999999999E-4</v>
      </c>
      <c r="AL110" s="33" t="str">
        <f t="shared" si="7"/>
        <v>Discordant</v>
      </c>
      <c r="AM110" s="33" t="str">
        <f t="shared" si="8"/>
        <v>Discordant</v>
      </c>
      <c r="AN110" s="29">
        <f t="shared" si="9"/>
        <v>530</v>
      </c>
      <c r="AO110" s="29">
        <f t="shared" si="10"/>
        <v>2.46</v>
      </c>
      <c r="AP110" s="29">
        <f t="shared" si="11"/>
        <v>0.22</v>
      </c>
      <c r="AQ110" s="34">
        <f t="shared" si="12"/>
        <v>0.4065040650406504</v>
      </c>
    </row>
    <row r="111" spans="1:43" x14ac:dyDescent="0.75">
      <c r="A111" s="5" t="s">
        <v>140</v>
      </c>
      <c r="B111" s="22">
        <v>260</v>
      </c>
      <c r="C111" s="22">
        <v>1.61</v>
      </c>
      <c r="D111" s="22">
        <v>0.17</v>
      </c>
      <c r="E111" s="22">
        <v>2650</v>
      </c>
      <c r="F111" s="20">
        <v>25.5102040816327</v>
      </c>
      <c r="G111" s="22">
        <v>1.2432959621989199</v>
      </c>
      <c r="H111" s="18">
        <v>4.7300000000000002E-2</v>
      </c>
      <c r="I111" s="15">
        <v>7.3058576281855702E-3</v>
      </c>
      <c r="J111" s="24">
        <v>0.49512</v>
      </c>
      <c r="K111" s="18">
        <v>0.252</v>
      </c>
      <c r="L111" s="15">
        <v>1.4323256523570201E-2</v>
      </c>
      <c r="M111" s="18">
        <v>3.9199999999999999E-2</v>
      </c>
      <c r="N111" s="15">
        <v>1.9104983073533401E-3</v>
      </c>
      <c r="O111" s="24">
        <v>0.79949999999999999</v>
      </c>
      <c r="P111" s="10">
        <v>248</v>
      </c>
      <c r="Q111" s="6">
        <v>11.786174199869</v>
      </c>
      <c r="R111" s="6">
        <v>13.0044341386255</v>
      </c>
      <c r="S111" s="10">
        <v>228</v>
      </c>
      <c r="T111" s="6">
        <v>11.4884908216613</v>
      </c>
      <c r="U111" s="6">
        <v>12.382215705582301</v>
      </c>
      <c r="V111" s="10">
        <v>65</v>
      </c>
      <c r="W111" s="6">
        <v>216.068473333041</v>
      </c>
      <c r="X111" s="6">
        <v>216.62758882772999</v>
      </c>
      <c r="Y111" s="6">
        <v>-8.7719298245614095</v>
      </c>
      <c r="Z111" s="6">
        <v>-281.538461538462</v>
      </c>
      <c r="AA111" s="7" t="s">
        <v>35</v>
      </c>
      <c r="AB111" s="7" t="s">
        <v>35</v>
      </c>
      <c r="AC111" s="7" t="s">
        <v>35</v>
      </c>
      <c r="AD111" s="13">
        <v>249</v>
      </c>
      <c r="AE111" s="6">
        <v>11.786174199869</v>
      </c>
      <c r="AF111" s="13">
        <v>238</v>
      </c>
      <c r="AG111" s="6">
        <v>11.855986730736401</v>
      </c>
      <c r="AH111" s="13">
        <v>192</v>
      </c>
      <c r="AI111" s="6">
        <v>211.20776777493501</v>
      </c>
      <c r="AJ111" s="6">
        <v>-3.5999999999999999E-3</v>
      </c>
      <c r="AK111" s="6">
        <v>2.7000000000000001E-3</v>
      </c>
      <c r="AL111" s="33" t="str">
        <f t="shared" si="7"/>
        <v>Discordant</v>
      </c>
      <c r="AM111" s="33" t="str">
        <f t="shared" si="8"/>
        <v>Discordant</v>
      </c>
      <c r="AN111" s="29">
        <f t="shared" si="9"/>
        <v>260</v>
      </c>
      <c r="AO111" s="29">
        <f t="shared" si="10"/>
        <v>1.61</v>
      </c>
      <c r="AP111" s="29">
        <f t="shared" si="11"/>
        <v>0.17</v>
      </c>
      <c r="AQ111" s="34">
        <f t="shared" si="12"/>
        <v>0.6211180124223602</v>
      </c>
    </row>
    <row r="112" spans="1:43" x14ac:dyDescent="0.75">
      <c r="A112" s="5" t="s">
        <v>141</v>
      </c>
      <c r="B112" s="22">
        <v>274</v>
      </c>
      <c r="C112" s="22">
        <v>1.76</v>
      </c>
      <c r="D112" s="22">
        <v>0.13</v>
      </c>
      <c r="E112" s="22">
        <v>5400</v>
      </c>
      <c r="F112" s="20">
        <v>13.297872340425499</v>
      </c>
      <c r="G112" s="22">
        <v>0.55432261529016702</v>
      </c>
      <c r="H112" s="18">
        <v>5.4199999999999998E-2</v>
      </c>
      <c r="I112" s="15">
        <v>5.5537935860063403E-3</v>
      </c>
      <c r="J112" s="24">
        <v>0.71953</v>
      </c>
      <c r="K112" s="18">
        <v>0.56100000000000005</v>
      </c>
      <c r="L112" s="15">
        <v>3.3731680340000597E-2</v>
      </c>
      <c r="M112" s="18">
        <v>7.5200000000000003E-2</v>
      </c>
      <c r="N112" s="15">
        <v>3.13471656237051E-3</v>
      </c>
      <c r="O112" s="24">
        <v>-9.5186999999999994E-2</v>
      </c>
      <c r="P112" s="10">
        <v>467</v>
      </c>
      <c r="Q112" s="6">
        <v>19.082413278684701</v>
      </c>
      <c r="R112" s="6">
        <v>21.6325110244691</v>
      </c>
      <c r="S112" s="10">
        <v>450</v>
      </c>
      <c r="T112" s="6">
        <v>21.776325952536201</v>
      </c>
      <c r="U112" s="6">
        <v>23.285663091692399</v>
      </c>
      <c r="V112" s="10">
        <v>370</v>
      </c>
      <c r="W112" s="6">
        <v>204.70963502868199</v>
      </c>
      <c r="X112" s="6">
        <v>205.85912407557899</v>
      </c>
      <c r="Y112" s="6">
        <v>-3.7777777777777701</v>
      </c>
      <c r="Z112" s="6">
        <v>-26.2162162162162</v>
      </c>
      <c r="AA112" s="7">
        <v>467</v>
      </c>
      <c r="AB112" s="7">
        <v>19.082413278684701</v>
      </c>
      <c r="AC112" s="7">
        <v>21.6325110244691</v>
      </c>
      <c r="AD112" s="13">
        <v>466</v>
      </c>
      <c r="AE112" s="6">
        <v>19.5554467230622</v>
      </c>
      <c r="AF112" s="13">
        <v>440</v>
      </c>
      <c r="AG112" s="6">
        <v>21.387458287302501</v>
      </c>
      <c r="AH112" s="13">
        <v>321</v>
      </c>
      <c r="AI112" s="6">
        <v>172.32384244084199</v>
      </c>
      <c r="AJ112" s="6">
        <v>1.1999999999999999E-3</v>
      </c>
      <c r="AK112" s="6">
        <v>5.7999999999999996E-3</v>
      </c>
      <c r="AL112" s="33">
        <f t="shared" si="7"/>
        <v>467</v>
      </c>
      <c r="AM112" s="33">
        <f t="shared" si="8"/>
        <v>19.082413278684701</v>
      </c>
      <c r="AN112" s="29">
        <f t="shared" si="9"/>
        <v>274</v>
      </c>
      <c r="AO112" s="29">
        <f t="shared" si="10"/>
        <v>1.76</v>
      </c>
      <c r="AP112" s="29">
        <f t="shared" si="11"/>
        <v>0.13</v>
      </c>
      <c r="AQ112" s="34">
        <f t="shared" si="12"/>
        <v>0.56818181818181823</v>
      </c>
    </row>
    <row r="113" spans="1:43" x14ac:dyDescent="0.75">
      <c r="A113" s="5" t="s">
        <v>142</v>
      </c>
      <c r="B113" s="22">
        <v>229</v>
      </c>
      <c r="C113" s="22">
        <v>1.71</v>
      </c>
      <c r="D113" s="22">
        <v>0.13</v>
      </c>
      <c r="E113" s="22">
        <v>4900</v>
      </c>
      <c r="F113" s="20">
        <v>27.397260273972599</v>
      </c>
      <c r="G113" s="22">
        <v>1.1797757584258499</v>
      </c>
      <c r="H113" s="18">
        <v>0.10199999999999999</v>
      </c>
      <c r="I113" s="15">
        <v>1.50927399414672E-2</v>
      </c>
      <c r="J113" s="24">
        <v>-0.40273999999999999</v>
      </c>
      <c r="K113" s="18">
        <v>0.52</v>
      </c>
      <c r="L113" s="15">
        <v>7.7028948740067799E-2</v>
      </c>
      <c r="M113" s="18">
        <v>3.6499999999999998E-2</v>
      </c>
      <c r="N113" s="15">
        <v>1.57175625416284E-3</v>
      </c>
      <c r="O113" s="24">
        <v>0.70796000000000003</v>
      </c>
      <c r="P113" s="10">
        <v>231</v>
      </c>
      <c r="Q113" s="6">
        <v>10.044062179829901</v>
      </c>
      <c r="R113" s="6">
        <v>11.2784779594342</v>
      </c>
      <c r="S113" s="10">
        <v>409</v>
      </c>
      <c r="T113" s="6">
        <v>48.466790980882401</v>
      </c>
      <c r="U113" s="6">
        <v>49.098476572972899</v>
      </c>
      <c r="V113" s="10">
        <v>1380</v>
      </c>
      <c r="W113" s="6">
        <v>228.72475005376</v>
      </c>
      <c r="X113" s="6">
        <v>228.84863583280901</v>
      </c>
      <c r="Y113" s="6">
        <v>43.520782396088002</v>
      </c>
      <c r="Z113" s="6">
        <v>83.260869565217405</v>
      </c>
      <c r="AA113" s="7" t="s">
        <v>35</v>
      </c>
      <c r="AB113" s="7" t="s">
        <v>35</v>
      </c>
      <c r="AC113" s="7" t="s">
        <v>35</v>
      </c>
      <c r="AD113" s="13">
        <v>216</v>
      </c>
      <c r="AE113" s="6">
        <v>8.6686899282584609</v>
      </c>
      <c r="AF113" s="13">
        <v>216</v>
      </c>
      <c r="AG113" s="6">
        <v>17.205749852434401</v>
      </c>
      <c r="AH113" s="13">
        <v>225</v>
      </c>
      <c r="AI113" s="6">
        <v>63.890596234150102</v>
      </c>
      <c r="AJ113" s="6">
        <v>6.4000000000000001E-2</v>
      </c>
      <c r="AK113" s="6">
        <v>2.4E-2</v>
      </c>
      <c r="AL113" s="33" t="str">
        <f t="shared" si="7"/>
        <v>Discordant</v>
      </c>
      <c r="AM113" s="33" t="str">
        <f t="shared" si="8"/>
        <v>Discordant</v>
      </c>
      <c r="AN113" s="29">
        <f t="shared" si="9"/>
        <v>229</v>
      </c>
      <c r="AO113" s="29">
        <f t="shared" si="10"/>
        <v>1.71</v>
      </c>
      <c r="AP113" s="29">
        <f t="shared" si="11"/>
        <v>0.13</v>
      </c>
      <c r="AQ113" s="34">
        <f t="shared" si="12"/>
        <v>0.58479532163742687</v>
      </c>
    </row>
    <row r="114" spans="1:43" x14ac:dyDescent="0.75">
      <c r="A114" s="5" t="s">
        <v>143</v>
      </c>
      <c r="B114" s="22">
        <v>648</v>
      </c>
      <c r="C114" s="22">
        <v>1.9</v>
      </c>
      <c r="D114" s="22">
        <v>0.12</v>
      </c>
      <c r="E114" s="22">
        <v>8270</v>
      </c>
      <c r="F114" s="20">
        <v>18.939393939393899</v>
      </c>
      <c r="G114" s="22">
        <v>0.73475845791104399</v>
      </c>
      <c r="H114" s="18">
        <v>5.04E-2</v>
      </c>
      <c r="I114" s="15">
        <v>3.3194850769994199E-3</v>
      </c>
      <c r="J114" s="24">
        <v>0.63378000000000001</v>
      </c>
      <c r="K114" s="18">
        <v>0.36099999999999999</v>
      </c>
      <c r="L114" s="15">
        <v>1.8276248919294E-2</v>
      </c>
      <c r="M114" s="18">
        <v>5.28E-2</v>
      </c>
      <c r="N114" s="15">
        <v>2.0483890193027298E-3</v>
      </c>
      <c r="O114" s="24">
        <v>0.77146999999999999</v>
      </c>
      <c r="P114" s="10">
        <v>331</v>
      </c>
      <c r="Q114" s="6">
        <v>12.676271102492899</v>
      </c>
      <c r="R114" s="6">
        <v>14.631271129924899</v>
      </c>
      <c r="S114" s="10">
        <v>312.3</v>
      </c>
      <c r="T114" s="6">
        <v>13.6620970355693</v>
      </c>
      <c r="U114" s="6">
        <v>14.956662587321601</v>
      </c>
      <c r="V114" s="10">
        <v>205</v>
      </c>
      <c r="W114" s="6">
        <v>117.150512606411</v>
      </c>
      <c r="X114" s="6">
        <v>118.775640867826</v>
      </c>
      <c r="Y114" s="6">
        <v>-5.9878322126160697</v>
      </c>
      <c r="Z114" s="6">
        <v>-61.463414634146297</v>
      </c>
      <c r="AA114" s="7" t="s">
        <v>35</v>
      </c>
      <c r="AB114" s="7" t="s">
        <v>35</v>
      </c>
      <c r="AC114" s="7" t="s">
        <v>35</v>
      </c>
      <c r="AD114" s="13">
        <v>332</v>
      </c>
      <c r="AE114" s="6">
        <v>12.676271102492899</v>
      </c>
      <c r="AF114" s="13">
        <v>317</v>
      </c>
      <c r="AG114" s="6">
        <v>14.624191444634199</v>
      </c>
      <c r="AH114" s="13">
        <v>225</v>
      </c>
      <c r="AI114" s="6">
        <v>111.641728775332</v>
      </c>
      <c r="AJ114" s="6">
        <v>-6.9999999999999999E-4</v>
      </c>
      <c r="AK114" s="6">
        <v>2E-3</v>
      </c>
      <c r="AL114" s="33" t="str">
        <f t="shared" si="7"/>
        <v>Discordant</v>
      </c>
      <c r="AM114" s="33" t="str">
        <f t="shared" si="8"/>
        <v>Discordant</v>
      </c>
      <c r="AN114" s="29">
        <f t="shared" si="9"/>
        <v>648</v>
      </c>
      <c r="AO114" s="29">
        <f t="shared" si="10"/>
        <v>1.9</v>
      </c>
      <c r="AP114" s="29">
        <f t="shared" si="11"/>
        <v>0.12</v>
      </c>
      <c r="AQ114" s="34">
        <f t="shared" si="12"/>
        <v>0.52631578947368418</v>
      </c>
    </row>
    <row r="115" spans="1:43" x14ac:dyDescent="0.75">
      <c r="A115" s="5" t="s">
        <v>144</v>
      </c>
      <c r="B115" s="22">
        <v>265</v>
      </c>
      <c r="C115" s="22">
        <v>0.65700000000000003</v>
      </c>
      <c r="D115" s="22">
        <v>6.4000000000000001E-2</v>
      </c>
      <c r="E115" s="22">
        <v>54500</v>
      </c>
      <c r="F115" s="20">
        <v>2.8490028490028498</v>
      </c>
      <c r="G115" s="22">
        <v>0.12566134595633699</v>
      </c>
      <c r="H115" s="18">
        <v>0.1129</v>
      </c>
      <c r="I115" s="15">
        <v>2.3233806356151702E-3</v>
      </c>
      <c r="J115" s="24">
        <v>0.44513999999999998</v>
      </c>
      <c r="K115" s="18">
        <v>5.38</v>
      </c>
      <c r="L115" s="15">
        <v>0.29904686519674201</v>
      </c>
      <c r="M115" s="18">
        <v>0.35099999999999998</v>
      </c>
      <c r="N115" s="15">
        <v>1.5481603483166699E-2</v>
      </c>
      <c r="O115" s="24">
        <v>0.91305000000000003</v>
      </c>
      <c r="P115" s="10">
        <v>1936</v>
      </c>
      <c r="Q115" s="6">
        <v>72.705781301630395</v>
      </c>
      <c r="R115" s="6">
        <v>81.968504877255597</v>
      </c>
      <c r="S115" s="10">
        <v>1876</v>
      </c>
      <c r="T115" s="6">
        <v>46.716381510165199</v>
      </c>
      <c r="U115" s="6">
        <v>50.565556709387401</v>
      </c>
      <c r="V115" s="10">
        <v>1842</v>
      </c>
      <c r="W115" s="6">
        <v>36.618130241768803</v>
      </c>
      <c r="X115" s="6">
        <v>41.6717169509201</v>
      </c>
      <c r="Y115" s="6">
        <v>-3.19829424307036</v>
      </c>
      <c r="Z115" s="6">
        <v>-5.10314875135722</v>
      </c>
      <c r="AA115" s="7" t="s">
        <v>35</v>
      </c>
      <c r="AB115" s="7" t="s">
        <v>35</v>
      </c>
      <c r="AC115" s="7" t="s">
        <v>35</v>
      </c>
      <c r="AD115" s="13">
        <v>1929</v>
      </c>
      <c r="AE115" s="6">
        <v>74.145948201371795</v>
      </c>
      <c r="AF115" s="13">
        <v>1841</v>
      </c>
      <c r="AG115" s="6">
        <v>51.905455410807299</v>
      </c>
      <c r="AH115" s="13">
        <v>1768</v>
      </c>
      <c r="AI115" s="6">
        <v>32.899824656115399</v>
      </c>
      <c r="AJ115" s="6">
        <v>5.0000000000000001E-3</v>
      </c>
      <c r="AK115" s="6">
        <v>3.5999999999999999E-3</v>
      </c>
      <c r="AL115" s="33" t="str">
        <f t="shared" si="7"/>
        <v>Discordant</v>
      </c>
      <c r="AM115" s="33" t="str">
        <f t="shared" si="8"/>
        <v>Discordant</v>
      </c>
      <c r="AN115" s="29">
        <f t="shared" si="9"/>
        <v>265</v>
      </c>
      <c r="AO115" s="29">
        <f t="shared" si="10"/>
        <v>0.65700000000000003</v>
      </c>
      <c r="AP115" s="29">
        <f t="shared" si="11"/>
        <v>6.4000000000000001E-2</v>
      </c>
      <c r="AQ115" s="34">
        <f t="shared" si="12"/>
        <v>1.5220700152207001</v>
      </c>
    </row>
    <row r="116" spans="1:43" x14ac:dyDescent="0.75">
      <c r="A116" s="5" t="s">
        <v>145</v>
      </c>
      <c r="B116" s="22">
        <v>713</v>
      </c>
      <c r="C116" s="22">
        <v>3.31</v>
      </c>
      <c r="D116" s="22">
        <v>0.51</v>
      </c>
      <c r="E116" s="22">
        <v>251000</v>
      </c>
      <c r="F116" s="20">
        <v>2.0449897750511199</v>
      </c>
      <c r="G116" s="22">
        <v>8.2636331932438897E-2</v>
      </c>
      <c r="H116" s="18">
        <v>0.1583</v>
      </c>
      <c r="I116" s="15">
        <v>2.7765847548630999E-3</v>
      </c>
      <c r="J116" s="24">
        <v>0.65393999999999997</v>
      </c>
      <c r="K116" s="18">
        <v>10.48</v>
      </c>
      <c r="L116" s="15">
        <v>0.539516673091754</v>
      </c>
      <c r="M116" s="18">
        <v>0.48899999999999999</v>
      </c>
      <c r="N116" s="15">
        <v>1.9760082328016699E-2</v>
      </c>
      <c r="O116" s="24">
        <v>0.83174000000000003</v>
      </c>
      <c r="P116" s="10">
        <v>2560</v>
      </c>
      <c r="Q116" s="6">
        <v>83.794818860082799</v>
      </c>
      <c r="R116" s="6">
        <v>96.492281896856795</v>
      </c>
      <c r="S116" s="10">
        <v>2474</v>
      </c>
      <c r="T116" s="6">
        <v>47.644642672581597</v>
      </c>
      <c r="U116" s="6">
        <v>52.0467228098262</v>
      </c>
      <c r="V116" s="10">
        <v>2432</v>
      </c>
      <c r="W116" s="6">
        <v>29.026214661667002</v>
      </c>
      <c r="X116" s="6">
        <v>34.5194826899086</v>
      </c>
      <c r="Y116" s="6">
        <v>-3.4761519805982299</v>
      </c>
      <c r="Z116" s="6">
        <v>-5.2631578947368398</v>
      </c>
      <c r="AA116" s="7" t="s">
        <v>35</v>
      </c>
      <c r="AB116" s="7" t="s">
        <v>35</v>
      </c>
      <c r="AC116" s="7" t="s">
        <v>35</v>
      </c>
      <c r="AD116" s="13">
        <v>2540</v>
      </c>
      <c r="AE116" s="6">
        <v>88.345184745938994</v>
      </c>
      <c r="AF116" s="13">
        <v>2414</v>
      </c>
      <c r="AG116" s="6">
        <v>57.987317366799999</v>
      </c>
      <c r="AH116" s="13">
        <v>2332</v>
      </c>
      <c r="AI116" s="6">
        <v>26.081912076862299</v>
      </c>
      <c r="AJ116" s="6">
        <v>9.9000000000000008E-3</v>
      </c>
      <c r="AK116" s="6">
        <v>6.6E-3</v>
      </c>
      <c r="AL116" s="33" t="str">
        <f t="shared" si="7"/>
        <v>Discordant</v>
      </c>
      <c r="AM116" s="33" t="str">
        <f t="shared" si="8"/>
        <v>Discordant</v>
      </c>
      <c r="AN116" s="29">
        <f t="shared" si="9"/>
        <v>713</v>
      </c>
      <c r="AO116" s="29">
        <f t="shared" si="10"/>
        <v>3.31</v>
      </c>
      <c r="AP116" s="29">
        <f t="shared" si="11"/>
        <v>0.51</v>
      </c>
      <c r="AQ116" s="34">
        <f t="shared" si="12"/>
        <v>0.30211480362537763</v>
      </c>
    </row>
    <row r="117" spans="1:43" x14ac:dyDescent="0.75">
      <c r="A117" s="5" t="s">
        <v>146</v>
      </c>
      <c r="B117" s="22">
        <v>531</v>
      </c>
      <c r="C117" s="22">
        <v>1.67</v>
      </c>
      <c r="D117" s="22">
        <v>0.16</v>
      </c>
      <c r="E117" s="22">
        <v>6890</v>
      </c>
      <c r="F117" s="20">
        <v>19.493177387914201</v>
      </c>
      <c r="G117" s="22">
        <v>0.81956026873691601</v>
      </c>
      <c r="H117" s="18">
        <v>5.2499999999999998E-2</v>
      </c>
      <c r="I117" s="15">
        <v>4.0004403422717796E-3</v>
      </c>
      <c r="J117" s="24">
        <v>0.53308999999999995</v>
      </c>
      <c r="K117" s="18">
        <v>0.36399999999999999</v>
      </c>
      <c r="L117" s="15">
        <v>1.92612274416765E-2</v>
      </c>
      <c r="M117" s="18">
        <v>5.1299999999999998E-2</v>
      </c>
      <c r="N117" s="15">
        <v>2.1568285636322602E-3</v>
      </c>
      <c r="O117" s="24">
        <v>0.67847999999999997</v>
      </c>
      <c r="P117" s="10">
        <v>323</v>
      </c>
      <c r="Q117" s="6">
        <v>13.433808338432501</v>
      </c>
      <c r="R117" s="6">
        <v>15.1989191335703</v>
      </c>
      <c r="S117" s="10">
        <v>315</v>
      </c>
      <c r="T117" s="6">
        <v>14.366121776490999</v>
      </c>
      <c r="U117" s="6">
        <v>15.6168862177019</v>
      </c>
      <c r="V117" s="10">
        <v>295</v>
      </c>
      <c r="W117" s="6">
        <v>166.530018936701</v>
      </c>
      <c r="X117" s="6">
        <v>168.33872494978499</v>
      </c>
      <c r="Y117" s="6">
        <v>-2.5396825396825302</v>
      </c>
      <c r="Z117" s="6">
        <v>-9.4915254237288202</v>
      </c>
      <c r="AA117" s="7">
        <v>323</v>
      </c>
      <c r="AB117" s="7">
        <v>13.433808338432501</v>
      </c>
      <c r="AC117" s="7">
        <v>15.1989191335703</v>
      </c>
      <c r="AD117" s="13">
        <v>322</v>
      </c>
      <c r="AE117" s="6">
        <v>13.433808338432501</v>
      </c>
      <c r="AF117" s="13">
        <v>311</v>
      </c>
      <c r="AG117" s="6">
        <v>15.381757210961601</v>
      </c>
      <c r="AH117" s="13">
        <v>240</v>
      </c>
      <c r="AI117" s="6">
        <v>160.098442238074</v>
      </c>
      <c r="AJ117" s="6">
        <v>2.0999999999999999E-3</v>
      </c>
      <c r="AK117" s="6">
        <v>1.6999999999999999E-3</v>
      </c>
      <c r="AL117" s="33">
        <f t="shared" si="7"/>
        <v>323</v>
      </c>
      <c r="AM117" s="33">
        <f t="shared" si="8"/>
        <v>13.433808338432501</v>
      </c>
      <c r="AN117" s="29">
        <f t="shared" si="9"/>
        <v>531</v>
      </c>
      <c r="AO117" s="29">
        <f t="shared" si="10"/>
        <v>1.67</v>
      </c>
      <c r="AP117" s="29">
        <f t="shared" si="11"/>
        <v>0.16</v>
      </c>
      <c r="AQ117" s="34">
        <f t="shared" si="12"/>
        <v>0.5988023952095809</v>
      </c>
    </row>
    <row r="118" spans="1:43" x14ac:dyDescent="0.75">
      <c r="A118" s="5" t="s">
        <v>147</v>
      </c>
      <c r="B118" s="22">
        <v>1040</v>
      </c>
      <c r="C118" s="22">
        <v>2.37</v>
      </c>
      <c r="D118" s="22">
        <v>0.18</v>
      </c>
      <c r="E118" s="22">
        <v>8990</v>
      </c>
      <c r="F118" s="20">
        <v>27.548209366391202</v>
      </c>
      <c r="G118" s="22">
        <v>1.2637616904097999</v>
      </c>
      <c r="H118" s="18">
        <v>4.7699999999999999E-2</v>
      </c>
      <c r="I118" s="15">
        <v>3.04338847468715E-3</v>
      </c>
      <c r="J118" s="24">
        <v>0.59067000000000003</v>
      </c>
      <c r="K118" s="18">
        <v>0.23400000000000001</v>
      </c>
      <c r="L118" s="15">
        <v>1.2944861380486001E-2</v>
      </c>
      <c r="M118" s="18">
        <v>3.6299999999999999E-2</v>
      </c>
      <c r="N118" s="15">
        <v>1.66524614183609E-3</v>
      </c>
      <c r="O118" s="24">
        <v>0.80203999999999998</v>
      </c>
      <c r="P118" s="10">
        <v>230</v>
      </c>
      <c r="Q118" s="6">
        <v>10.5145146634302</v>
      </c>
      <c r="R118" s="6">
        <v>11.6875271286127</v>
      </c>
      <c r="S118" s="10">
        <v>213</v>
      </c>
      <c r="T118" s="6">
        <v>10.660509462994799</v>
      </c>
      <c r="U118" s="6">
        <v>11.5144265802265</v>
      </c>
      <c r="V118" s="10">
        <v>77</v>
      </c>
      <c r="W118" s="6">
        <v>100.722412578749</v>
      </c>
      <c r="X118" s="6">
        <v>102.070793900597</v>
      </c>
      <c r="Y118" s="6">
        <v>-7.9812206572769897</v>
      </c>
      <c r="Z118" s="6">
        <v>-198.70129870129901</v>
      </c>
      <c r="AA118" s="7" t="s">
        <v>35</v>
      </c>
      <c r="AB118" s="7" t="s">
        <v>35</v>
      </c>
      <c r="AC118" s="7" t="s">
        <v>35</v>
      </c>
      <c r="AD118" s="13">
        <v>231</v>
      </c>
      <c r="AE118" s="6">
        <v>10.5145146634302</v>
      </c>
      <c r="AF118" s="13">
        <v>224</v>
      </c>
      <c r="AG118" s="6">
        <v>11.8374715210049</v>
      </c>
      <c r="AH118" s="13">
        <v>171</v>
      </c>
      <c r="AI118" s="6">
        <v>88.635638406251104</v>
      </c>
      <c r="AJ118" s="6">
        <v>-2.8999999999999998E-3</v>
      </c>
      <c r="AK118" s="6">
        <v>2.7000000000000001E-3</v>
      </c>
      <c r="AL118" s="33" t="str">
        <f t="shared" si="7"/>
        <v>Discordant</v>
      </c>
      <c r="AM118" s="33" t="str">
        <f t="shared" si="8"/>
        <v>Discordant</v>
      </c>
      <c r="AN118" s="29">
        <f t="shared" si="9"/>
        <v>1040</v>
      </c>
      <c r="AO118" s="29">
        <f t="shared" si="10"/>
        <v>2.37</v>
      </c>
      <c r="AP118" s="29">
        <f t="shared" si="11"/>
        <v>0.18</v>
      </c>
      <c r="AQ118" s="34">
        <f t="shared" si="12"/>
        <v>0.42194092827004215</v>
      </c>
    </row>
    <row r="119" spans="1:43" x14ac:dyDescent="0.75">
      <c r="A119" s="5" t="s">
        <v>148</v>
      </c>
      <c r="B119" s="22">
        <v>419</v>
      </c>
      <c r="C119" s="22">
        <v>2.4500000000000002</v>
      </c>
      <c r="D119" s="22">
        <v>0.21</v>
      </c>
      <c r="E119" s="22">
        <v>8140</v>
      </c>
      <c r="F119" s="20">
        <v>18.148820326678798</v>
      </c>
      <c r="G119" s="22">
        <v>0.82618811916701995</v>
      </c>
      <c r="H119" s="18">
        <v>7.0300000000000001E-2</v>
      </c>
      <c r="I119" s="15">
        <v>5.0737604324275296E-3</v>
      </c>
      <c r="J119" s="24">
        <v>0.47513</v>
      </c>
      <c r="K119" s="18">
        <v>0.52200000000000002</v>
      </c>
      <c r="L119" s="15">
        <v>3.0038181207256699E-2</v>
      </c>
      <c r="M119" s="18">
        <v>5.5100000000000003E-2</v>
      </c>
      <c r="N119" s="15">
        <v>2.5083153916722598E-3</v>
      </c>
      <c r="O119" s="24">
        <v>0.51048000000000004</v>
      </c>
      <c r="P119" s="10">
        <v>346</v>
      </c>
      <c r="Q119" s="6">
        <v>15.2457245693224</v>
      </c>
      <c r="R119" s="6">
        <v>17.038707245428999</v>
      </c>
      <c r="S119" s="10">
        <v>425</v>
      </c>
      <c r="T119" s="6">
        <v>20.03433360451</v>
      </c>
      <c r="U119" s="6">
        <v>21.524799095790101</v>
      </c>
      <c r="V119" s="10">
        <v>910</v>
      </c>
      <c r="W119" s="6">
        <v>457.62977635370203</v>
      </c>
      <c r="X119" s="6">
        <v>464.61606316260998</v>
      </c>
      <c r="Y119" s="6">
        <v>18.588235294117698</v>
      </c>
      <c r="Z119" s="6">
        <v>61.978021978021999</v>
      </c>
      <c r="AA119" s="7">
        <v>346</v>
      </c>
      <c r="AB119" s="7">
        <v>15.2457245693224</v>
      </c>
      <c r="AC119" s="7">
        <v>17.038707245428999</v>
      </c>
      <c r="AD119" s="13">
        <v>339</v>
      </c>
      <c r="AE119" s="6">
        <v>15.7392858047511</v>
      </c>
      <c r="AF119" s="13">
        <v>340</v>
      </c>
      <c r="AG119" s="6">
        <v>20.412435498411298</v>
      </c>
      <c r="AH119" s="13">
        <v>345</v>
      </c>
      <c r="AI119" s="6">
        <v>452.83651818900302</v>
      </c>
      <c r="AJ119" s="6">
        <v>2.0500000000000001E-2</v>
      </c>
      <c r="AK119" s="6">
        <v>5.1999999999999998E-3</v>
      </c>
      <c r="AL119" s="33">
        <f t="shared" si="7"/>
        <v>346</v>
      </c>
      <c r="AM119" s="33">
        <f t="shared" si="8"/>
        <v>15.2457245693224</v>
      </c>
      <c r="AN119" s="29">
        <f t="shared" si="9"/>
        <v>419</v>
      </c>
      <c r="AO119" s="29">
        <f t="shared" si="10"/>
        <v>2.4500000000000002</v>
      </c>
      <c r="AP119" s="29">
        <f t="shared" si="11"/>
        <v>0.21</v>
      </c>
      <c r="AQ119" s="34">
        <f t="shared" si="12"/>
        <v>0.4081632653061224</v>
      </c>
    </row>
    <row r="120" spans="1:43" x14ac:dyDescent="0.75">
      <c r="A120" s="5" t="s">
        <v>149</v>
      </c>
      <c r="B120" s="22">
        <v>48.3</v>
      </c>
      <c r="C120" s="22">
        <v>2.17</v>
      </c>
      <c r="D120" s="22">
        <v>0.21</v>
      </c>
      <c r="E120" s="22">
        <v>7320</v>
      </c>
      <c r="F120" s="20">
        <v>3.4129692832764502</v>
      </c>
      <c r="G120" s="22">
        <v>0.219620343992356</v>
      </c>
      <c r="H120" s="18">
        <v>0.1105</v>
      </c>
      <c r="I120" s="15">
        <v>7.9255317382489303E-3</v>
      </c>
      <c r="J120" s="24">
        <v>0.37025000000000002</v>
      </c>
      <c r="K120" s="18">
        <v>4.37</v>
      </c>
      <c r="L120" s="15">
        <v>0.29673242152484602</v>
      </c>
      <c r="M120" s="18">
        <v>0.29299999999999998</v>
      </c>
      <c r="N120" s="15">
        <v>1.8854186911399801E-2</v>
      </c>
      <c r="O120" s="24">
        <v>0.94069999999999998</v>
      </c>
      <c r="P120" s="10">
        <v>1650</v>
      </c>
      <c r="Q120" s="6">
        <v>94.222924186445695</v>
      </c>
      <c r="R120" s="6">
        <v>99.839228551270196</v>
      </c>
      <c r="S120" s="10">
        <v>1692</v>
      </c>
      <c r="T120" s="6">
        <v>55.6248202267804</v>
      </c>
      <c r="U120" s="6">
        <v>58.675821122096401</v>
      </c>
      <c r="V120" s="10">
        <v>1800</v>
      </c>
      <c r="W120" s="6">
        <v>137.341511150966</v>
      </c>
      <c r="X120" s="6">
        <v>139.04351159278801</v>
      </c>
      <c r="Y120" s="6">
        <v>2.4822695035460902</v>
      </c>
      <c r="Z120" s="6">
        <v>8.3333333333333393</v>
      </c>
      <c r="AA120" s="7">
        <v>1800</v>
      </c>
      <c r="AB120" s="7">
        <v>137.341511150966</v>
      </c>
      <c r="AC120" s="7">
        <v>139.04351159278801</v>
      </c>
      <c r="AD120" s="13">
        <v>1630</v>
      </c>
      <c r="AE120" s="6">
        <v>94.222924186445695</v>
      </c>
      <c r="AF120" s="13">
        <v>1570</v>
      </c>
      <c r="AG120" s="6">
        <v>71.7615748521564</v>
      </c>
      <c r="AH120" s="13">
        <v>1524</v>
      </c>
      <c r="AI120" s="6">
        <v>140.933781206746</v>
      </c>
      <c r="AJ120" s="6">
        <v>1.7100000000000001E-2</v>
      </c>
      <c r="AK120" s="6">
        <v>6.1000000000000004E-3</v>
      </c>
      <c r="AL120" s="33">
        <f t="shared" si="7"/>
        <v>1800</v>
      </c>
      <c r="AM120" s="33">
        <f t="shared" si="8"/>
        <v>137.341511150966</v>
      </c>
      <c r="AN120" s="29">
        <f t="shared" si="9"/>
        <v>48.3</v>
      </c>
      <c r="AO120" s="29">
        <f t="shared" si="10"/>
        <v>2.17</v>
      </c>
      <c r="AP120" s="29">
        <f t="shared" si="11"/>
        <v>0.21</v>
      </c>
      <c r="AQ120" s="34">
        <f t="shared" si="12"/>
        <v>0.46082949308755761</v>
      </c>
    </row>
    <row r="121" spans="1:43" x14ac:dyDescent="0.75">
      <c r="A121" s="5" t="s">
        <v>150</v>
      </c>
      <c r="B121" s="22">
        <v>59.1</v>
      </c>
      <c r="C121" s="22">
        <v>0.66</v>
      </c>
      <c r="D121" s="22">
        <v>5.5E-2</v>
      </c>
      <c r="E121" s="22">
        <v>3070</v>
      </c>
      <c r="F121" s="20">
        <v>5.7803468208092497</v>
      </c>
      <c r="G121" s="22">
        <v>0.27372321203587802</v>
      </c>
      <c r="H121" s="18">
        <v>6.4199999999999993E-2</v>
      </c>
      <c r="I121" s="15">
        <v>9.1280981347965796E-3</v>
      </c>
      <c r="J121" s="24">
        <v>0.29013</v>
      </c>
      <c r="K121" s="18">
        <v>1.54</v>
      </c>
      <c r="L121" s="15">
        <v>0.10599580263387701</v>
      </c>
      <c r="M121" s="18">
        <v>0.17299999999999999</v>
      </c>
      <c r="N121" s="15">
        <v>8.1922620130217907E-3</v>
      </c>
      <c r="O121" s="24">
        <v>0.55859000000000003</v>
      </c>
      <c r="P121" s="10">
        <v>1027</v>
      </c>
      <c r="Q121" s="6">
        <v>45.296631855764097</v>
      </c>
      <c r="R121" s="6">
        <v>50.1345569231867</v>
      </c>
      <c r="S121" s="10">
        <v>938</v>
      </c>
      <c r="T121" s="6">
        <v>42.387022511393397</v>
      </c>
      <c r="U121" s="6">
        <v>44.6120535209647</v>
      </c>
      <c r="V121" s="10">
        <v>710</v>
      </c>
      <c r="W121" s="6">
        <v>251.220624047878</v>
      </c>
      <c r="X121" s="6">
        <v>251.98425995367799</v>
      </c>
      <c r="Y121" s="6">
        <v>-9.4882729211087504</v>
      </c>
      <c r="Z121" s="6">
        <v>-44.647887323943699</v>
      </c>
      <c r="AA121" s="7" t="s">
        <v>35</v>
      </c>
      <c r="AB121" s="7" t="s">
        <v>35</v>
      </c>
      <c r="AC121" s="7" t="s">
        <v>35</v>
      </c>
      <c r="AD121" s="13">
        <v>1025</v>
      </c>
      <c r="AE121" s="6">
        <v>45.800260452061003</v>
      </c>
      <c r="AF121" s="13">
        <v>919</v>
      </c>
      <c r="AG121" s="6">
        <v>40.588910768599902</v>
      </c>
      <c r="AH121" s="13">
        <v>700</v>
      </c>
      <c r="AI121" s="6">
        <v>245.589702444962</v>
      </c>
      <c r="AJ121" s="6">
        <v>1.8E-3</v>
      </c>
      <c r="AK121" s="6">
        <v>1.8E-3</v>
      </c>
      <c r="AL121" s="33" t="str">
        <f t="shared" si="7"/>
        <v>Discordant</v>
      </c>
      <c r="AM121" s="33" t="str">
        <f t="shared" si="8"/>
        <v>Discordant</v>
      </c>
      <c r="AN121" s="29">
        <f t="shared" si="9"/>
        <v>59.1</v>
      </c>
      <c r="AO121" s="29">
        <f t="shared" si="10"/>
        <v>0.66</v>
      </c>
      <c r="AP121" s="29">
        <f t="shared" si="11"/>
        <v>5.5E-2</v>
      </c>
      <c r="AQ121" s="34">
        <f t="shared" si="12"/>
        <v>1.5151515151515151</v>
      </c>
    </row>
    <row r="122" spans="1:43" x14ac:dyDescent="0.75">
      <c r="A122" s="5" t="s">
        <v>151</v>
      </c>
      <c r="B122" s="22">
        <v>171</v>
      </c>
      <c r="C122" s="22">
        <v>1.79</v>
      </c>
      <c r="D122" s="22">
        <v>0.14000000000000001</v>
      </c>
      <c r="E122" s="22">
        <v>1970</v>
      </c>
      <c r="F122" s="20">
        <v>22.9885057471264</v>
      </c>
      <c r="G122" s="22">
        <v>0.87417177517586098</v>
      </c>
      <c r="H122" s="18">
        <v>5.5899999999999998E-2</v>
      </c>
      <c r="I122" s="15">
        <v>1.2336313844348801E-2</v>
      </c>
      <c r="J122" s="24">
        <v>-2.359E-2</v>
      </c>
      <c r="K122" s="18">
        <v>0.33100000000000002</v>
      </c>
      <c r="L122" s="15">
        <v>3.9066990682160199E-2</v>
      </c>
      <c r="M122" s="18">
        <v>4.3499999999999997E-2</v>
      </c>
      <c r="N122" s="15">
        <v>1.6541515415765199E-3</v>
      </c>
      <c r="O122" s="24">
        <v>0.18892999999999999</v>
      </c>
      <c r="P122" s="10">
        <v>274</v>
      </c>
      <c r="Q122" s="6">
        <v>10.331879595001899</v>
      </c>
      <c r="R122" s="6">
        <v>11.984677317174199</v>
      </c>
      <c r="S122" s="10">
        <v>284</v>
      </c>
      <c r="T122" s="6">
        <v>29.2354488705517</v>
      </c>
      <c r="U122" s="6">
        <v>29.787218439204999</v>
      </c>
      <c r="V122" s="10">
        <v>290</v>
      </c>
      <c r="W122" s="6">
        <v>972.88578508215505</v>
      </c>
      <c r="X122" s="6">
        <v>974.48662117554295</v>
      </c>
      <c r="Y122" s="6">
        <v>3.52112676056338</v>
      </c>
      <c r="Z122" s="6">
        <v>5.5172413793103496</v>
      </c>
      <c r="AA122" s="7">
        <v>274</v>
      </c>
      <c r="AB122" s="7">
        <v>10.331879595001899</v>
      </c>
      <c r="AC122" s="7">
        <v>11.984677317174199</v>
      </c>
      <c r="AD122" s="13">
        <v>273</v>
      </c>
      <c r="AE122" s="6">
        <v>10.331879595001899</v>
      </c>
      <c r="AF122" s="13">
        <v>271</v>
      </c>
      <c r="AG122" s="6">
        <v>13.649009878472601</v>
      </c>
      <c r="AH122" s="13">
        <v>264</v>
      </c>
      <c r="AI122" s="6">
        <v>950.52393332041902</v>
      </c>
      <c r="AJ122" s="6">
        <v>5.0000000000000001E-3</v>
      </c>
      <c r="AK122" s="6">
        <v>1.2999999999999999E-2</v>
      </c>
      <c r="AL122" s="33">
        <f t="shared" si="7"/>
        <v>274</v>
      </c>
      <c r="AM122" s="33">
        <f t="shared" si="8"/>
        <v>10.331879595001899</v>
      </c>
      <c r="AN122" s="29">
        <f t="shared" si="9"/>
        <v>171</v>
      </c>
      <c r="AO122" s="29">
        <f t="shared" si="10"/>
        <v>1.79</v>
      </c>
      <c r="AP122" s="29">
        <f t="shared" si="11"/>
        <v>0.14000000000000001</v>
      </c>
      <c r="AQ122" s="34">
        <f t="shared" si="12"/>
        <v>0.55865921787709494</v>
      </c>
    </row>
    <row r="123" spans="1:43" x14ac:dyDescent="0.75">
      <c r="A123" s="5" t="s">
        <v>152</v>
      </c>
      <c r="B123" s="22">
        <v>1068</v>
      </c>
      <c r="C123" s="22">
        <v>4.51</v>
      </c>
      <c r="D123" s="22">
        <v>0.38</v>
      </c>
      <c r="E123" s="22">
        <v>12050</v>
      </c>
      <c r="F123" s="20">
        <v>19.157088122605401</v>
      </c>
      <c r="G123" s="22">
        <v>0.70076447205649095</v>
      </c>
      <c r="H123" s="18">
        <v>4.7600000000000003E-2</v>
      </c>
      <c r="I123" s="15">
        <v>2.49065476202914E-3</v>
      </c>
      <c r="J123" s="24">
        <v>0.36686000000000002</v>
      </c>
      <c r="K123" s="18">
        <v>0.33700000000000002</v>
      </c>
      <c r="L123" s="15">
        <v>1.75857566183544E-2</v>
      </c>
      <c r="M123" s="18">
        <v>5.2200000000000003E-2</v>
      </c>
      <c r="N123" s="15">
        <v>1.90947106403841E-3</v>
      </c>
      <c r="O123" s="24">
        <v>0.42777999999999999</v>
      </c>
      <c r="P123" s="10">
        <v>328</v>
      </c>
      <c r="Q123" s="6">
        <v>11.7537544209367</v>
      </c>
      <c r="R123" s="6">
        <v>13.7981913769113</v>
      </c>
      <c r="S123" s="10">
        <v>295</v>
      </c>
      <c r="T123" s="6">
        <v>13.1720516148833</v>
      </c>
      <c r="U123" s="6">
        <v>14.386066816290899</v>
      </c>
      <c r="V123" s="10">
        <v>77</v>
      </c>
      <c r="W123" s="6">
        <v>80.125343329405197</v>
      </c>
      <c r="X123" s="6">
        <v>81.591058291475306</v>
      </c>
      <c r="Y123" s="6">
        <v>-11.1864406779661</v>
      </c>
      <c r="Z123" s="6">
        <v>-325.97402597402601</v>
      </c>
      <c r="AA123" s="7" t="s">
        <v>35</v>
      </c>
      <c r="AB123" s="7" t="s">
        <v>35</v>
      </c>
      <c r="AC123" s="7" t="s">
        <v>35</v>
      </c>
      <c r="AD123" s="13">
        <v>329</v>
      </c>
      <c r="AE123" s="6">
        <v>12.174635230169701</v>
      </c>
      <c r="AF123" s="13">
        <v>314</v>
      </c>
      <c r="AG123" s="6">
        <v>14.8367093300755</v>
      </c>
      <c r="AH123" s="13">
        <v>212</v>
      </c>
      <c r="AI123" s="6">
        <v>70.624008974675604</v>
      </c>
      <c r="AJ123" s="6">
        <v>-3.8999999999999998E-3</v>
      </c>
      <c r="AK123" s="6">
        <v>2.8999999999999998E-3</v>
      </c>
      <c r="AL123" s="33" t="str">
        <f t="shared" si="7"/>
        <v>Discordant</v>
      </c>
      <c r="AM123" s="33" t="str">
        <f t="shared" si="8"/>
        <v>Discordant</v>
      </c>
      <c r="AN123" s="29">
        <f t="shared" si="9"/>
        <v>1068</v>
      </c>
      <c r="AO123" s="29">
        <f t="shared" si="10"/>
        <v>4.51</v>
      </c>
      <c r="AP123" s="29">
        <f t="shared" si="11"/>
        <v>0.38</v>
      </c>
      <c r="AQ123" s="34">
        <f t="shared" si="12"/>
        <v>0.22172949002217296</v>
      </c>
    </row>
    <row r="124" spans="1:43" x14ac:dyDescent="0.75">
      <c r="A124" s="5" t="s">
        <v>153</v>
      </c>
      <c r="B124" s="22">
        <v>478</v>
      </c>
      <c r="C124" s="22">
        <v>1.1910000000000001</v>
      </c>
      <c r="D124" s="22">
        <v>9.9000000000000005E-2</v>
      </c>
      <c r="E124" s="22">
        <v>3890</v>
      </c>
      <c r="F124" s="20">
        <v>27.855153203342599</v>
      </c>
      <c r="G124" s="22">
        <v>1.2490565375201099</v>
      </c>
      <c r="H124" s="18">
        <v>4.48E-2</v>
      </c>
      <c r="I124" s="15">
        <v>5.2809375021739702E-3</v>
      </c>
      <c r="J124" s="24">
        <v>0.31414999999999998</v>
      </c>
      <c r="K124" s="18">
        <v>0.217</v>
      </c>
      <c r="L124" s="15">
        <v>1.30775755795942E-2</v>
      </c>
      <c r="M124" s="18">
        <v>3.5900000000000001E-2</v>
      </c>
      <c r="N124" s="15">
        <v>1.6097965561213E-3</v>
      </c>
      <c r="O124" s="24">
        <v>0.62094000000000005</v>
      </c>
      <c r="P124" s="10">
        <v>227</v>
      </c>
      <c r="Q124" s="6">
        <v>9.9845669905449501</v>
      </c>
      <c r="R124" s="6">
        <v>11.1885535802659</v>
      </c>
      <c r="S124" s="10">
        <v>199</v>
      </c>
      <c r="T124" s="6">
        <v>11.0395526721198</v>
      </c>
      <c r="U124" s="6">
        <v>11.773445503062799</v>
      </c>
      <c r="V124" s="10">
        <v>50</v>
      </c>
      <c r="W124" s="6">
        <v>136.63212170422699</v>
      </c>
      <c r="X124" s="6">
        <v>137.14689763178001</v>
      </c>
      <c r="Y124" s="6">
        <v>-14.070351758794001</v>
      </c>
      <c r="Z124" s="6">
        <v>-354</v>
      </c>
      <c r="AA124" s="7" t="s">
        <v>35</v>
      </c>
      <c r="AB124" s="7" t="s">
        <v>35</v>
      </c>
      <c r="AC124" s="7" t="s">
        <v>35</v>
      </c>
      <c r="AD124" s="13">
        <v>229</v>
      </c>
      <c r="AE124" s="6">
        <v>10.476763717326101</v>
      </c>
      <c r="AF124" s="13">
        <v>228</v>
      </c>
      <c r="AG124" s="6">
        <v>11.885609921266401</v>
      </c>
      <c r="AH124" s="13">
        <v>216</v>
      </c>
      <c r="AI124" s="6">
        <v>119.600320573979</v>
      </c>
      <c r="AJ124" s="6">
        <v>-7.9000000000000008E-3</v>
      </c>
      <c r="AK124" s="6">
        <v>3.3999999999999998E-3</v>
      </c>
      <c r="AL124" s="33" t="str">
        <f t="shared" si="7"/>
        <v>Discordant</v>
      </c>
      <c r="AM124" s="33" t="str">
        <f t="shared" si="8"/>
        <v>Discordant</v>
      </c>
      <c r="AN124" s="29">
        <f t="shared" si="9"/>
        <v>478</v>
      </c>
      <c r="AO124" s="29">
        <f t="shared" si="10"/>
        <v>1.1910000000000001</v>
      </c>
      <c r="AP124" s="29">
        <f t="shared" si="11"/>
        <v>9.9000000000000005E-2</v>
      </c>
      <c r="AQ124" s="34">
        <f t="shared" si="12"/>
        <v>0.83963056255247692</v>
      </c>
    </row>
    <row r="125" spans="1:43" x14ac:dyDescent="0.75">
      <c r="A125" s="5" t="s">
        <v>154</v>
      </c>
      <c r="B125" s="22">
        <v>364</v>
      </c>
      <c r="C125" s="22">
        <v>2.63</v>
      </c>
      <c r="D125" s="22">
        <v>0.24</v>
      </c>
      <c r="E125" s="22">
        <v>5980</v>
      </c>
      <c r="F125" s="20">
        <v>14.5985401459854</v>
      </c>
      <c r="G125" s="22">
        <v>0.65389312127555099</v>
      </c>
      <c r="H125" s="18">
        <v>4.8099999999999997E-2</v>
      </c>
      <c r="I125" s="15">
        <v>4.1425710859293004E-3</v>
      </c>
      <c r="J125" s="24">
        <v>0.47410000000000002</v>
      </c>
      <c r="K125" s="18">
        <v>0.44500000000000001</v>
      </c>
      <c r="L125" s="15">
        <v>2.53946896811123E-2</v>
      </c>
      <c r="M125" s="18">
        <v>6.8500000000000005E-2</v>
      </c>
      <c r="N125" s="15">
        <v>3.0682299983052102E-3</v>
      </c>
      <c r="O125" s="24">
        <v>0.63744999999999996</v>
      </c>
      <c r="P125" s="10">
        <v>427</v>
      </c>
      <c r="Q125" s="6">
        <v>18.446670019913</v>
      </c>
      <c r="R125" s="6">
        <v>20.6764008700274</v>
      </c>
      <c r="S125" s="10">
        <v>373</v>
      </c>
      <c r="T125" s="6">
        <v>17.638425846017899</v>
      </c>
      <c r="U125" s="6">
        <v>19.001460536887301</v>
      </c>
      <c r="V125" s="10">
        <v>100</v>
      </c>
      <c r="W125" s="6">
        <v>126.15675772402901</v>
      </c>
      <c r="X125" s="6">
        <v>127.092702265743</v>
      </c>
      <c r="Y125" s="6">
        <v>-14.477211796246699</v>
      </c>
      <c r="Z125" s="6">
        <v>-327</v>
      </c>
      <c r="AA125" s="7" t="s">
        <v>35</v>
      </c>
      <c r="AB125" s="7" t="s">
        <v>35</v>
      </c>
      <c r="AC125" s="7" t="s">
        <v>35</v>
      </c>
      <c r="AD125" s="13">
        <v>430</v>
      </c>
      <c r="AE125" s="6">
        <v>18.935591747382901</v>
      </c>
      <c r="AF125" s="13">
        <v>413</v>
      </c>
      <c r="AG125" s="6">
        <v>21.341627546311301</v>
      </c>
      <c r="AH125" s="13">
        <v>323</v>
      </c>
      <c r="AI125" s="6">
        <v>116.31133873977799</v>
      </c>
      <c r="AJ125" s="6">
        <v>-6.7000000000000002E-3</v>
      </c>
      <c r="AK125" s="6">
        <v>3.8E-3</v>
      </c>
      <c r="AL125" s="33" t="str">
        <f t="shared" si="7"/>
        <v>Discordant</v>
      </c>
      <c r="AM125" s="33" t="str">
        <f t="shared" si="8"/>
        <v>Discordant</v>
      </c>
      <c r="AN125" s="29">
        <f t="shared" si="9"/>
        <v>364</v>
      </c>
      <c r="AO125" s="29">
        <f t="shared" si="10"/>
        <v>2.63</v>
      </c>
      <c r="AP125" s="29">
        <f t="shared" si="11"/>
        <v>0.24</v>
      </c>
      <c r="AQ125" s="34">
        <f t="shared" si="12"/>
        <v>0.38022813688212931</v>
      </c>
    </row>
    <row r="126" spans="1:43" x14ac:dyDescent="0.75">
      <c r="A126" s="5" t="s">
        <v>155</v>
      </c>
      <c r="B126" s="22">
        <v>809</v>
      </c>
      <c r="C126" s="22">
        <v>2.2400000000000002</v>
      </c>
      <c r="D126" s="22">
        <v>0.2</v>
      </c>
      <c r="E126" s="22">
        <v>10160</v>
      </c>
      <c r="F126" s="20">
        <v>19.3050193050193</v>
      </c>
      <c r="G126" s="22">
        <v>0.93412711528648196</v>
      </c>
      <c r="H126" s="18">
        <v>5.0299999999999997E-2</v>
      </c>
      <c r="I126" s="15">
        <v>2.9126589582636302E-3</v>
      </c>
      <c r="J126" s="24">
        <v>0.57793000000000005</v>
      </c>
      <c r="K126" s="18">
        <v>0.35099999999999998</v>
      </c>
      <c r="L126" s="15">
        <v>1.9417292070729002E-2</v>
      </c>
      <c r="M126" s="18">
        <v>5.1799999999999999E-2</v>
      </c>
      <c r="N126" s="15">
        <v>2.5064872408212999E-3</v>
      </c>
      <c r="O126" s="24">
        <v>0.86131000000000002</v>
      </c>
      <c r="P126" s="10">
        <v>325</v>
      </c>
      <c r="Q126" s="6">
        <v>15.443971483115201</v>
      </c>
      <c r="R126" s="6">
        <v>17.029304039741699</v>
      </c>
      <c r="S126" s="10">
        <v>305</v>
      </c>
      <c r="T126" s="6">
        <v>14.4133676416604</v>
      </c>
      <c r="U126" s="6">
        <v>15.597766097456899</v>
      </c>
      <c r="V126" s="10">
        <v>197</v>
      </c>
      <c r="W126" s="6">
        <v>104.61803392046799</v>
      </c>
      <c r="X126" s="6">
        <v>106.43117056934599</v>
      </c>
      <c r="Y126" s="6">
        <v>-6.5573770491803298</v>
      </c>
      <c r="Z126" s="6">
        <v>-64.974619289340097</v>
      </c>
      <c r="AA126" s="7" t="s">
        <v>35</v>
      </c>
      <c r="AB126" s="7" t="s">
        <v>35</v>
      </c>
      <c r="AC126" s="7" t="s">
        <v>35</v>
      </c>
      <c r="AD126" s="13">
        <v>326</v>
      </c>
      <c r="AE126" s="6">
        <v>15.443971483115201</v>
      </c>
      <c r="AF126" s="13">
        <v>312</v>
      </c>
      <c r="AG126" s="6">
        <v>16.714100836529099</v>
      </c>
      <c r="AH126" s="13">
        <v>232</v>
      </c>
      <c r="AI126" s="6">
        <v>96.471327457355002</v>
      </c>
      <c r="AJ126" s="6">
        <v>-1.1999999999999999E-3</v>
      </c>
      <c r="AK126" s="6">
        <v>2.3999999999999998E-3</v>
      </c>
      <c r="AL126" s="33" t="str">
        <f t="shared" si="7"/>
        <v>Discordant</v>
      </c>
      <c r="AM126" s="33" t="str">
        <f t="shared" si="8"/>
        <v>Discordant</v>
      </c>
      <c r="AN126" s="29">
        <f t="shared" si="9"/>
        <v>809</v>
      </c>
      <c r="AO126" s="29">
        <f t="shared" si="10"/>
        <v>2.2400000000000002</v>
      </c>
      <c r="AP126" s="29">
        <f t="shared" si="11"/>
        <v>0.2</v>
      </c>
      <c r="AQ126" s="34">
        <f t="shared" si="12"/>
        <v>0.4464285714285714</v>
      </c>
    </row>
    <row r="127" spans="1:43" x14ac:dyDescent="0.75">
      <c r="A127" s="5" t="s">
        <v>156</v>
      </c>
      <c r="B127" s="22">
        <v>220</v>
      </c>
      <c r="C127" s="22">
        <v>1.63</v>
      </c>
      <c r="D127" s="22">
        <v>0.15</v>
      </c>
      <c r="E127" s="22">
        <v>2110</v>
      </c>
      <c r="F127" s="20">
        <v>26.246719160104998</v>
      </c>
      <c r="G127" s="22">
        <v>1.3048165230475399</v>
      </c>
      <c r="H127" s="18">
        <v>5.1700000000000003E-2</v>
      </c>
      <c r="I127" s="15">
        <v>9.5812066164925706E-3</v>
      </c>
      <c r="J127" s="24">
        <v>0.35836000000000001</v>
      </c>
      <c r="K127" s="18">
        <v>0.26600000000000001</v>
      </c>
      <c r="L127" s="15">
        <v>1.7214156853009002E-2</v>
      </c>
      <c r="M127" s="18">
        <v>3.8100000000000002E-2</v>
      </c>
      <c r="N127" s="15">
        <v>1.8940847130210401E-3</v>
      </c>
      <c r="O127" s="24">
        <v>0.67205000000000004</v>
      </c>
      <c r="P127" s="10">
        <v>241</v>
      </c>
      <c r="Q127" s="6">
        <v>11.6875110013964</v>
      </c>
      <c r="R127" s="6">
        <v>12.8525724280047</v>
      </c>
      <c r="S127" s="10">
        <v>239</v>
      </c>
      <c r="T127" s="6">
        <v>13.7887750737068</v>
      </c>
      <c r="U127" s="6">
        <v>14.6074508474357</v>
      </c>
      <c r="V127" s="10">
        <v>250</v>
      </c>
      <c r="W127" s="6">
        <v>477.99726537822801</v>
      </c>
      <c r="X127" s="6">
        <v>478.89266064905797</v>
      </c>
      <c r="Y127" s="6">
        <v>-0.83682008368199901</v>
      </c>
      <c r="Z127" s="6">
        <v>3.6000000000000099</v>
      </c>
      <c r="AA127" s="7">
        <v>241</v>
      </c>
      <c r="AB127" s="7">
        <v>11.6875110013964</v>
      </c>
      <c r="AC127" s="7">
        <v>12.8525724280047</v>
      </c>
      <c r="AD127" s="13">
        <v>241</v>
      </c>
      <c r="AE127" s="6">
        <v>12.202742044629201</v>
      </c>
      <c r="AF127" s="13">
        <v>237</v>
      </c>
      <c r="AG127" s="6">
        <v>13.7887750737068</v>
      </c>
      <c r="AH127" s="13">
        <v>208</v>
      </c>
      <c r="AI127" s="6">
        <v>472.72469652966601</v>
      </c>
      <c r="AJ127" s="6">
        <v>1.1000000000000001E-3</v>
      </c>
      <c r="AK127" s="6">
        <v>3.5999999999999999E-3</v>
      </c>
      <c r="AL127" s="33">
        <f t="shared" si="7"/>
        <v>241</v>
      </c>
      <c r="AM127" s="33">
        <f t="shared" si="8"/>
        <v>11.6875110013964</v>
      </c>
      <c r="AN127" s="29">
        <f t="shared" si="9"/>
        <v>220</v>
      </c>
      <c r="AO127" s="29">
        <f t="shared" si="10"/>
        <v>1.63</v>
      </c>
      <c r="AP127" s="29">
        <f t="shared" si="11"/>
        <v>0.15</v>
      </c>
      <c r="AQ127" s="34">
        <f t="shared" si="12"/>
        <v>0.61349693251533743</v>
      </c>
    </row>
    <row r="128" spans="1:43" x14ac:dyDescent="0.75">
      <c r="A128" s="5" t="s">
        <v>157</v>
      </c>
      <c r="B128" s="22">
        <v>524</v>
      </c>
      <c r="C128" s="22">
        <v>1.49</v>
      </c>
      <c r="D128" s="22">
        <v>0.11</v>
      </c>
      <c r="E128" s="22">
        <v>3730</v>
      </c>
      <c r="F128" s="20">
        <v>28.328611898017002</v>
      </c>
      <c r="G128" s="22">
        <v>1.1694810273259799</v>
      </c>
      <c r="H128" s="18">
        <v>4.6699999999999998E-2</v>
      </c>
      <c r="I128" s="15">
        <v>5.5862905154911496E-3</v>
      </c>
      <c r="J128" s="24">
        <v>0.40945999999999999</v>
      </c>
      <c r="K128" s="18">
        <v>0.223</v>
      </c>
      <c r="L128" s="15">
        <v>1.21875958843407E-2</v>
      </c>
      <c r="M128" s="18">
        <v>3.5299999999999998E-2</v>
      </c>
      <c r="N128" s="15">
        <v>1.45727861334063E-3</v>
      </c>
      <c r="O128" s="24">
        <v>0.68928</v>
      </c>
      <c r="P128" s="10">
        <v>223</v>
      </c>
      <c r="Q128" s="6">
        <v>8.97851231198376</v>
      </c>
      <c r="R128" s="6">
        <v>10.2610636996649</v>
      </c>
      <c r="S128" s="10">
        <v>204.3</v>
      </c>
      <c r="T128" s="6">
        <v>10.0741993383826</v>
      </c>
      <c r="U128" s="6">
        <v>10.9085915826085</v>
      </c>
      <c r="V128" s="10">
        <v>33</v>
      </c>
      <c r="W128" s="6">
        <v>160.96888286630599</v>
      </c>
      <c r="X128" s="6">
        <v>161.636318450988</v>
      </c>
      <c r="Y128" s="6">
        <v>-9.1532060695056305</v>
      </c>
      <c r="Z128" s="6">
        <v>-575.75757575757598</v>
      </c>
      <c r="AA128" s="7" t="s">
        <v>35</v>
      </c>
      <c r="AB128" s="7" t="s">
        <v>35</v>
      </c>
      <c r="AC128" s="7" t="s">
        <v>35</v>
      </c>
      <c r="AD128" s="13">
        <v>224</v>
      </c>
      <c r="AE128" s="6">
        <v>9.44418780713535</v>
      </c>
      <c r="AF128" s="13">
        <v>221</v>
      </c>
      <c r="AG128" s="6">
        <v>11.179825236088</v>
      </c>
      <c r="AH128" s="13">
        <v>189</v>
      </c>
      <c r="AI128" s="6">
        <v>152.83867720975101</v>
      </c>
      <c r="AJ128" s="6">
        <v>-4.5999999999999999E-3</v>
      </c>
      <c r="AK128" s="6">
        <v>2.7000000000000001E-3</v>
      </c>
      <c r="AL128" s="33" t="str">
        <f t="shared" si="7"/>
        <v>Discordant</v>
      </c>
      <c r="AM128" s="33" t="str">
        <f t="shared" si="8"/>
        <v>Discordant</v>
      </c>
      <c r="AN128" s="29">
        <f t="shared" si="9"/>
        <v>524</v>
      </c>
      <c r="AO128" s="29">
        <f t="shared" si="10"/>
        <v>1.49</v>
      </c>
      <c r="AP128" s="29">
        <f t="shared" si="11"/>
        <v>0.11</v>
      </c>
      <c r="AQ128" s="34">
        <f t="shared" si="12"/>
        <v>0.67114093959731547</v>
      </c>
    </row>
    <row r="129" spans="1:43" x14ac:dyDescent="0.75">
      <c r="A129" s="5" t="s">
        <v>158</v>
      </c>
      <c r="B129" s="22">
        <v>391</v>
      </c>
      <c r="C129" s="22">
        <v>1.21</v>
      </c>
      <c r="D129" s="22">
        <v>0.12</v>
      </c>
      <c r="E129" s="22">
        <v>5120</v>
      </c>
      <c r="F129" s="20">
        <v>21.231422505307901</v>
      </c>
      <c r="G129" s="22">
        <v>1.12227819426166</v>
      </c>
      <c r="H129" s="18">
        <v>5.5800000000000002E-2</v>
      </c>
      <c r="I129" s="15">
        <v>5.6833951801381604E-3</v>
      </c>
      <c r="J129" s="24">
        <v>0.40709000000000001</v>
      </c>
      <c r="K129" s="18">
        <v>0.35099999999999998</v>
      </c>
      <c r="L129" s="15">
        <v>2.1703161782560501E-2</v>
      </c>
      <c r="M129" s="18">
        <v>4.7100000000000003E-2</v>
      </c>
      <c r="N129" s="15">
        <v>2.4896731689320198E-3</v>
      </c>
      <c r="O129" s="24">
        <v>0.41125</v>
      </c>
      <c r="P129" s="10">
        <v>297</v>
      </c>
      <c r="Q129" s="6">
        <v>15.0413929317666</v>
      </c>
      <c r="R129" s="6">
        <v>16.4069836401884</v>
      </c>
      <c r="S129" s="10">
        <v>305</v>
      </c>
      <c r="T129" s="6">
        <v>16.296016899035902</v>
      </c>
      <c r="U129" s="6">
        <v>17.352386211440098</v>
      </c>
      <c r="V129" s="10">
        <v>400</v>
      </c>
      <c r="W129" s="6">
        <v>371.37287858676302</v>
      </c>
      <c r="X129" s="6">
        <v>374.003277612109</v>
      </c>
      <c r="Y129" s="6">
        <v>2.6229508196721301</v>
      </c>
      <c r="Z129" s="6">
        <v>25.75</v>
      </c>
      <c r="AA129" s="7">
        <v>297</v>
      </c>
      <c r="AB129" s="7">
        <v>15.0413929317666</v>
      </c>
      <c r="AC129" s="7">
        <v>16.4069836401884</v>
      </c>
      <c r="AD129" s="13">
        <v>296</v>
      </c>
      <c r="AE129" s="6">
        <v>15.565426474330801</v>
      </c>
      <c r="AF129" s="13">
        <v>290</v>
      </c>
      <c r="AG129" s="6">
        <v>17.584116889217501</v>
      </c>
      <c r="AH129" s="13">
        <v>253</v>
      </c>
      <c r="AI129" s="6">
        <v>359.20326689747498</v>
      </c>
      <c r="AJ129" s="6">
        <v>4.8999999999999998E-3</v>
      </c>
      <c r="AK129" s="6">
        <v>5.3E-3</v>
      </c>
      <c r="AL129" s="33">
        <f t="shared" si="7"/>
        <v>297</v>
      </c>
      <c r="AM129" s="33">
        <f t="shared" si="8"/>
        <v>15.0413929317666</v>
      </c>
      <c r="AN129" s="29">
        <f t="shared" si="9"/>
        <v>391</v>
      </c>
      <c r="AO129" s="29">
        <f t="shared" si="10"/>
        <v>1.21</v>
      </c>
      <c r="AP129" s="29">
        <f t="shared" si="11"/>
        <v>0.12</v>
      </c>
      <c r="AQ129" s="34">
        <f t="shared" si="12"/>
        <v>0.82644628099173556</v>
      </c>
    </row>
    <row r="130" spans="1:43" x14ac:dyDescent="0.75">
      <c r="A130" s="5" t="s">
        <v>159</v>
      </c>
      <c r="B130" s="22">
        <v>1350</v>
      </c>
      <c r="C130" s="22">
        <v>2.86</v>
      </c>
      <c r="D130" s="22">
        <v>0.2</v>
      </c>
      <c r="E130" s="22">
        <v>21100</v>
      </c>
      <c r="F130" s="20">
        <v>15.1745068285281</v>
      </c>
      <c r="G130" s="22">
        <v>0.58915632224465597</v>
      </c>
      <c r="H130" s="18">
        <v>5.0900000000000001E-2</v>
      </c>
      <c r="I130" s="15">
        <v>1.8280548817386801E-3</v>
      </c>
      <c r="J130" s="24">
        <v>0.60197000000000001</v>
      </c>
      <c r="K130" s="18">
        <v>0.45500000000000002</v>
      </c>
      <c r="L130" s="15">
        <v>2.3200786710799101E-2</v>
      </c>
      <c r="M130" s="18">
        <v>6.59E-2</v>
      </c>
      <c r="N130" s="15">
        <v>2.5585939678073101E-3</v>
      </c>
      <c r="O130" s="24">
        <v>0.78922000000000003</v>
      </c>
      <c r="P130" s="10">
        <v>411</v>
      </c>
      <c r="Q130" s="6">
        <v>15.411345249954101</v>
      </c>
      <c r="R130" s="6">
        <v>17.8505287836112</v>
      </c>
      <c r="S130" s="10">
        <v>380</v>
      </c>
      <c r="T130" s="6">
        <v>16.228304627390902</v>
      </c>
      <c r="U130" s="6">
        <v>17.7441221903747</v>
      </c>
      <c r="V130" s="10">
        <v>226</v>
      </c>
      <c r="W130" s="6">
        <v>64.665683523917906</v>
      </c>
      <c r="X130" s="6">
        <v>67.298969515054395</v>
      </c>
      <c r="Y130" s="6">
        <v>-8.1578947368421009</v>
      </c>
      <c r="Z130" s="6">
        <v>-81.858407079646</v>
      </c>
      <c r="AA130" s="7" t="s">
        <v>35</v>
      </c>
      <c r="AB130" s="7" t="s">
        <v>35</v>
      </c>
      <c r="AC130" s="7" t="s">
        <v>35</v>
      </c>
      <c r="AD130" s="13">
        <v>411</v>
      </c>
      <c r="AE130" s="6">
        <v>15.8527777507061</v>
      </c>
      <c r="AF130" s="13">
        <v>383</v>
      </c>
      <c r="AG130" s="6">
        <v>17.468081493953399</v>
      </c>
      <c r="AH130" s="13">
        <v>236</v>
      </c>
      <c r="AI130" s="6">
        <v>57.716640803285799</v>
      </c>
      <c r="AJ130" s="6">
        <v>2.9999999999999997E-4</v>
      </c>
      <c r="AK130" s="6">
        <v>1.5E-3</v>
      </c>
      <c r="AL130" s="33" t="str">
        <f t="shared" si="7"/>
        <v>Discordant</v>
      </c>
      <c r="AM130" s="33" t="str">
        <f t="shared" si="8"/>
        <v>Discordant</v>
      </c>
      <c r="AN130" s="29">
        <f t="shared" si="9"/>
        <v>1350</v>
      </c>
      <c r="AO130" s="29">
        <f t="shared" si="10"/>
        <v>2.86</v>
      </c>
      <c r="AP130" s="29">
        <f t="shared" si="11"/>
        <v>0.2</v>
      </c>
      <c r="AQ130" s="34">
        <f t="shared" si="12"/>
        <v>0.34965034965034969</v>
      </c>
    </row>
    <row r="131" spans="1:43" x14ac:dyDescent="0.75">
      <c r="A131" s="5" t="s">
        <v>160</v>
      </c>
      <c r="B131" s="22">
        <v>1570</v>
      </c>
      <c r="C131" s="22">
        <v>3.05</v>
      </c>
      <c r="D131" s="22">
        <v>0.25</v>
      </c>
      <c r="E131" s="22">
        <v>12430</v>
      </c>
      <c r="F131" s="20">
        <v>25.974025974025999</v>
      </c>
      <c r="G131" s="22">
        <v>1.28184556235756</v>
      </c>
      <c r="H131" s="18">
        <v>4.6199999999999998E-2</v>
      </c>
      <c r="I131" s="15">
        <v>2.4444296201411699E-3</v>
      </c>
      <c r="J131" s="24">
        <v>0.71706999999999999</v>
      </c>
      <c r="K131" s="18">
        <v>0.24</v>
      </c>
      <c r="L131" s="15">
        <v>1.3520655901249699E-2</v>
      </c>
      <c r="M131" s="18">
        <v>3.85E-2</v>
      </c>
      <c r="N131" s="15">
        <v>1.9000155848045001E-3</v>
      </c>
      <c r="O131" s="24">
        <v>0.84286000000000005</v>
      </c>
      <c r="P131" s="10">
        <v>243</v>
      </c>
      <c r="Q131" s="6">
        <v>11.7231955547892</v>
      </c>
      <c r="R131" s="6">
        <v>12.9075564901531</v>
      </c>
      <c r="S131" s="10">
        <v>218</v>
      </c>
      <c r="T131" s="6">
        <v>10.8448058523659</v>
      </c>
      <c r="U131" s="6">
        <v>11.719068919416401</v>
      </c>
      <c r="V131" s="10">
        <v>9</v>
      </c>
      <c r="W131" s="6">
        <v>78.058802400235606</v>
      </c>
      <c r="X131" s="6">
        <v>79.271572971229304</v>
      </c>
      <c r="Y131" s="6">
        <v>-11.4678899082569</v>
      </c>
      <c r="Z131" s="6">
        <v>-2600</v>
      </c>
      <c r="AA131" s="7" t="s">
        <v>35</v>
      </c>
      <c r="AB131" s="7" t="s">
        <v>35</v>
      </c>
      <c r="AC131" s="7" t="s">
        <v>35</v>
      </c>
      <c r="AD131" s="13">
        <v>245</v>
      </c>
      <c r="AE131" s="6">
        <v>12.2369242056911</v>
      </c>
      <c r="AF131" s="13">
        <v>240</v>
      </c>
      <c r="AG131" s="6">
        <v>12.8154131410388</v>
      </c>
      <c r="AH131" s="13">
        <v>203</v>
      </c>
      <c r="AI131" s="6">
        <v>59.136254803284899</v>
      </c>
      <c r="AJ131" s="6">
        <v>-5.4999999999999997E-3</v>
      </c>
      <c r="AK131" s="6">
        <v>3.0000000000000001E-3</v>
      </c>
      <c r="AL131" s="33" t="str">
        <f t="shared" si="7"/>
        <v>Discordant</v>
      </c>
      <c r="AM131" s="33" t="str">
        <f t="shared" si="8"/>
        <v>Discordant</v>
      </c>
      <c r="AN131" s="29">
        <f t="shared" si="9"/>
        <v>1570</v>
      </c>
      <c r="AO131" s="29">
        <f t="shared" si="10"/>
        <v>3.05</v>
      </c>
      <c r="AP131" s="29">
        <f t="shared" si="11"/>
        <v>0.25</v>
      </c>
      <c r="AQ131" s="34">
        <f t="shared" si="12"/>
        <v>0.32786885245901642</v>
      </c>
    </row>
    <row r="132" spans="1:43" x14ac:dyDescent="0.75">
      <c r="A132" s="5" t="s">
        <v>161</v>
      </c>
      <c r="B132" s="22">
        <v>267</v>
      </c>
      <c r="C132" s="22">
        <v>1.8</v>
      </c>
      <c r="D132" s="22">
        <v>0.16</v>
      </c>
      <c r="E132" s="22">
        <v>3980</v>
      </c>
      <c r="F132" s="20">
        <v>23.094688221708999</v>
      </c>
      <c r="G132" s="22">
        <v>1.02708190352567</v>
      </c>
      <c r="H132" s="18">
        <v>7.85E-2</v>
      </c>
      <c r="I132" s="15">
        <v>9.1736838894656107E-3</v>
      </c>
      <c r="J132" s="24">
        <v>0.36836000000000002</v>
      </c>
      <c r="K132" s="18">
        <v>0.46</v>
      </c>
      <c r="L132" s="15">
        <v>2.7851258068532399E-2</v>
      </c>
      <c r="M132" s="18">
        <v>4.3299999999999998E-2</v>
      </c>
      <c r="N132" s="15">
        <v>1.92566559010125E-3</v>
      </c>
      <c r="O132" s="24">
        <v>0.53025</v>
      </c>
      <c r="P132" s="10">
        <v>273</v>
      </c>
      <c r="Q132" s="6">
        <v>11.683078420272601</v>
      </c>
      <c r="R132" s="6">
        <v>13.155025599651101</v>
      </c>
      <c r="S132" s="10">
        <v>383</v>
      </c>
      <c r="T132" s="6">
        <v>19.424382598061701</v>
      </c>
      <c r="U132" s="6">
        <v>20.726329868541299</v>
      </c>
      <c r="V132" s="10">
        <v>1130</v>
      </c>
      <c r="W132" s="6">
        <v>186.06486059976501</v>
      </c>
      <c r="X132" s="6">
        <v>186.87404984474699</v>
      </c>
      <c r="Y132" s="6">
        <v>28.720626631853801</v>
      </c>
      <c r="Z132" s="6">
        <v>75.840707964601805</v>
      </c>
      <c r="AA132" s="7" t="s">
        <v>35</v>
      </c>
      <c r="AB132" s="7" t="s">
        <v>35</v>
      </c>
      <c r="AC132" s="7" t="s">
        <v>35</v>
      </c>
      <c r="AD132" s="13">
        <v>264</v>
      </c>
      <c r="AE132" s="6">
        <v>12.1678807264963</v>
      </c>
      <c r="AF132" s="13">
        <v>265</v>
      </c>
      <c r="AG132" s="6">
        <v>17.558520419325799</v>
      </c>
      <c r="AH132" s="13">
        <v>273</v>
      </c>
      <c r="AI132" s="6">
        <v>171.268378137968</v>
      </c>
      <c r="AJ132" s="6">
        <v>3.3099999999999997E-2</v>
      </c>
      <c r="AK132" s="6">
        <v>6.0000000000000001E-3</v>
      </c>
      <c r="AL132" s="33" t="str">
        <f t="shared" si="7"/>
        <v>Discordant</v>
      </c>
      <c r="AM132" s="33" t="str">
        <f t="shared" si="8"/>
        <v>Discordant</v>
      </c>
      <c r="AN132" s="29">
        <f t="shared" si="9"/>
        <v>267</v>
      </c>
      <c r="AO132" s="29">
        <f t="shared" si="10"/>
        <v>1.8</v>
      </c>
      <c r="AP132" s="29">
        <f t="shared" si="11"/>
        <v>0.16</v>
      </c>
      <c r="AQ132" s="34">
        <f t="shared" si="12"/>
        <v>0.55555555555555558</v>
      </c>
    </row>
    <row r="133" spans="1:43" x14ac:dyDescent="0.75">
      <c r="A133" s="5" t="s">
        <v>162</v>
      </c>
      <c r="B133" s="22">
        <v>446</v>
      </c>
      <c r="C133" s="22">
        <v>1.1299999999999999</v>
      </c>
      <c r="D133" s="22">
        <v>0.1</v>
      </c>
      <c r="E133" s="22">
        <v>6200</v>
      </c>
      <c r="F133" s="20">
        <v>20.746887966805001</v>
      </c>
      <c r="G133" s="22">
        <v>1.10078993300607</v>
      </c>
      <c r="H133" s="18">
        <v>6.0499999999999998E-2</v>
      </c>
      <c r="I133" s="15">
        <v>6.0491699632854801E-3</v>
      </c>
      <c r="J133" s="24">
        <v>0.34543000000000001</v>
      </c>
      <c r="K133" s="18">
        <v>0.39200000000000002</v>
      </c>
      <c r="L133" s="15">
        <v>2.9780123825128599E-2</v>
      </c>
      <c r="M133" s="18">
        <v>4.82E-2</v>
      </c>
      <c r="N133" s="15">
        <v>2.5573992039570198E-3</v>
      </c>
      <c r="O133" s="24">
        <v>0.26996999999999999</v>
      </c>
      <c r="P133" s="10">
        <v>303</v>
      </c>
      <c r="Q133" s="6">
        <v>15.6545468496128</v>
      </c>
      <c r="R133" s="6">
        <v>17.027785483727101</v>
      </c>
      <c r="S133" s="10">
        <v>333</v>
      </c>
      <c r="T133" s="6">
        <v>21.022140873841199</v>
      </c>
      <c r="U133" s="6">
        <v>21.992984251962401</v>
      </c>
      <c r="V133" s="10">
        <v>540</v>
      </c>
      <c r="W133" s="6">
        <v>1277.8063142000101</v>
      </c>
      <c r="X133" s="6">
        <v>1290.7790140725201</v>
      </c>
      <c r="Y133" s="6">
        <v>9.0090090090090094</v>
      </c>
      <c r="Z133" s="6">
        <v>43.8888888888889</v>
      </c>
      <c r="AA133" s="7">
        <v>303</v>
      </c>
      <c r="AB133" s="7">
        <v>15.6545468496128</v>
      </c>
      <c r="AC133" s="7">
        <v>17.027785483727101</v>
      </c>
      <c r="AD133" s="13">
        <v>301</v>
      </c>
      <c r="AE133" s="6">
        <v>16.181774842912699</v>
      </c>
      <c r="AF133" s="13">
        <v>298</v>
      </c>
      <c r="AG133" s="6">
        <v>19.165865671021098</v>
      </c>
      <c r="AH133" s="13">
        <v>281</v>
      </c>
      <c r="AI133" s="6">
        <v>1272.7060153898101</v>
      </c>
      <c r="AJ133" s="6">
        <v>1.0500000000000001E-2</v>
      </c>
      <c r="AK133" s="6">
        <v>7.9000000000000008E-3</v>
      </c>
      <c r="AL133" s="33">
        <f t="shared" ref="AL133:AL196" si="13">AA133</f>
        <v>303</v>
      </c>
      <c r="AM133" s="33">
        <f t="shared" ref="AM133:AM196" si="14">AB133</f>
        <v>15.6545468496128</v>
      </c>
      <c r="AN133" s="29">
        <f t="shared" ref="AN133:AN196" si="15">B133</f>
        <v>446</v>
      </c>
      <c r="AO133" s="29">
        <f t="shared" ref="AO133:AO196" si="16">C133</f>
        <v>1.1299999999999999</v>
      </c>
      <c r="AP133" s="29">
        <f t="shared" ref="AP133:AP196" si="17">D133</f>
        <v>0.1</v>
      </c>
      <c r="AQ133" s="34">
        <f t="shared" ref="AQ133:AQ196" si="18">1/AO133</f>
        <v>0.88495575221238942</v>
      </c>
    </row>
    <row r="134" spans="1:43" x14ac:dyDescent="0.75">
      <c r="A134" s="5" t="s">
        <v>163</v>
      </c>
      <c r="B134" s="22">
        <v>427</v>
      </c>
      <c r="C134" s="22">
        <v>2.14</v>
      </c>
      <c r="D134" s="22">
        <v>0.18</v>
      </c>
      <c r="E134" s="22">
        <v>4870</v>
      </c>
      <c r="F134" s="20">
        <v>23.640661938534301</v>
      </c>
      <c r="G134" s="22">
        <v>0.88765215682745302</v>
      </c>
      <c r="H134" s="18">
        <v>5.3900000000000003E-2</v>
      </c>
      <c r="I134" s="15">
        <v>5.2539741975854504E-3</v>
      </c>
      <c r="J134" s="24">
        <v>0.52161999999999997</v>
      </c>
      <c r="K134" s="18">
        <v>0.311</v>
      </c>
      <c r="L134" s="15">
        <v>1.62528390922939E-2</v>
      </c>
      <c r="M134" s="18">
        <v>4.2299999999999997E-2</v>
      </c>
      <c r="N134" s="15">
        <v>1.5882671276897899E-3</v>
      </c>
      <c r="O134" s="24">
        <v>0.67993000000000003</v>
      </c>
      <c r="P134" s="10">
        <v>267</v>
      </c>
      <c r="Q134" s="6">
        <v>9.7672170222861894</v>
      </c>
      <c r="R134" s="6">
        <v>11.4173852948591</v>
      </c>
      <c r="S134" s="10">
        <v>274.8</v>
      </c>
      <c r="T134" s="6">
        <v>12.508664613585299</v>
      </c>
      <c r="U134" s="6">
        <v>13.6418772337836</v>
      </c>
      <c r="V134" s="10">
        <v>354</v>
      </c>
      <c r="W134" s="6">
        <v>323.825297335931</v>
      </c>
      <c r="X134" s="6">
        <v>326.05685113645802</v>
      </c>
      <c r="Y134" s="6">
        <v>2.8384279475982499</v>
      </c>
      <c r="Z134" s="6">
        <v>24.5762711864407</v>
      </c>
      <c r="AA134" s="7">
        <v>267</v>
      </c>
      <c r="AB134" s="7">
        <v>9.7672170222861894</v>
      </c>
      <c r="AC134" s="7">
        <v>11.4173852948591</v>
      </c>
      <c r="AD134" s="13">
        <v>266</v>
      </c>
      <c r="AE134" s="6">
        <v>9.7672170222861894</v>
      </c>
      <c r="AF134" s="13">
        <v>262</v>
      </c>
      <c r="AG134" s="6">
        <v>12.8754328243815</v>
      </c>
      <c r="AH134" s="13">
        <v>229</v>
      </c>
      <c r="AI134" s="6">
        <v>320.78568265230302</v>
      </c>
      <c r="AJ134" s="6">
        <v>3.8E-3</v>
      </c>
      <c r="AK134" s="6">
        <v>2.2000000000000001E-3</v>
      </c>
      <c r="AL134" s="33">
        <f t="shared" si="13"/>
        <v>267</v>
      </c>
      <c r="AM134" s="33">
        <f t="shared" si="14"/>
        <v>9.7672170222861894</v>
      </c>
      <c r="AN134" s="29">
        <f t="shared" si="15"/>
        <v>427</v>
      </c>
      <c r="AO134" s="29">
        <f t="shared" si="16"/>
        <v>2.14</v>
      </c>
      <c r="AP134" s="29">
        <f t="shared" si="17"/>
        <v>0.18</v>
      </c>
      <c r="AQ134" s="34">
        <f t="shared" si="18"/>
        <v>0.46728971962616822</v>
      </c>
    </row>
    <row r="135" spans="1:43" x14ac:dyDescent="0.75">
      <c r="A135" s="5" t="s">
        <v>164</v>
      </c>
      <c r="B135" s="22">
        <v>1044</v>
      </c>
      <c r="C135" s="22">
        <v>14</v>
      </c>
      <c r="D135" s="22">
        <v>1.8</v>
      </c>
      <c r="E135" s="22">
        <v>52000</v>
      </c>
      <c r="F135" s="20">
        <v>6.8634179821551102</v>
      </c>
      <c r="G135" s="22">
        <v>0.32585714387911702</v>
      </c>
      <c r="H135" s="18">
        <v>6.8400000000000002E-2</v>
      </c>
      <c r="I135" s="15">
        <v>1.64402931516293E-3</v>
      </c>
      <c r="J135" s="24">
        <v>0.78019000000000005</v>
      </c>
      <c r="K135" s="18">
        <v>1.335</v>
      </c>
      <c r="L135" s="15">
        <v>6.6059513894668603E-2</v>
      </c>
      <c r="M135" s="18">
        <v>0.1457</v>
      </c>
      <c r="N135" s="15">
        <v>6.9174551202663996E-3</v>
      </c>
      <c r="O135" s="24">
        <v>0.89165000000000005</v>
      </c>
      <c r="P135" s="10">
        <v>875</v>
      </c>
      <c r="Q135" s="6">
        <v>38.757786252829</v>
      </c>
      <c r="R135" s="6">
        <v>42.958489489422099</v>
      </c>
      <c r="S135" s="10">
        <v>860</v>
      </c>
      <c r="T135" s="6">
        <v>28.664027366551899</v>
      </c>
      <c r="U135" s="6">
        <v>31.523958974938299</v>
      </c>
      <c r="V135" s="10">
        <v>872</v>
      </c>
      <c r="W135" s="6">
        <v>50.967885086657198</v>
      </c>
      <c r="X135" s="6">
        <v>56.099467255015</v>
      </c>
      <c r="Y135" s="6">
        <v>-1.7441860465116299</v>
      </c>
      <c r="Z135" s="6">
        <v>-0.34403669724770197</v>
      </c>
      <c r="AA135" s="7">
        <v>875</v>
      </c>
      <c r="AB135" s="7">
        <v>38.757786252829</v>
      </c>
      <c r="AC135" s="7">
        <v>42.958489489422099</v>
      </c>
      <c r="AD135" s="13">
        <v>872</v>
      </c>
      <c r="AE135" s="6">
        <v>39.259788527448499</v>
      </c>
      <c r="AF135" s="13">
        <v>838</v>
      </c>
      <c r="AG135" s="6">
        <v>32.904809145023698</v>
      </c>
      <c r="AH135" s="13">
        <v>767</v>
      </c>
      <c r="AI135" s="6">
        <v>40.775167813347998</v>
      </c>
      <c r="AJ135" s="6">
        <v>4.1999999999999997E-3</v>
      </c>
      <c r="AK135" s="6">
        <v>2.0999999999999999E-3</v>
      </c>
      <c r="AL135" s="33">
        <f t="shared" si="13"/>
        <v>875</v>
      </c>
      <c r="AM135" s="33">
        <f t="shared" si="14"/>
        <v>38.757786252829</v>
      </c>
      <c r="AN135" s="29">
        <f t="shared" si="15"/>
        <v>1044</v>
      </c>
      <c r="AO135" s="29">
        <f t="shared" si="16"/>
        <v>14</v>
      </c>
      <c r="AP135" s="29">
        <f t="shared" si="17"/>
        <v>1.8</v>
      </c>
      <c r="AQ135" s="34">
        <f t="shared" si="18"/>
        <v>7.1428571428571425E-2</v>
      </c>
    </row>
    <row r="136" spans="1:43" x14ac:dyDescent="0.75">
      <c r="A136" s="5" t="s">
        <v>165</v>
      </c>
      <c r="B136" s="22">
        <v>490</v>
      </c>
      <c r="C136" s="22">
        <v>2.15</v>
      </c>
      <c r="D136" s="22">
        <v>0.12</v>
      </c>
      <c r="E136" s="22">
        <v>6660</v>
      </c>
      <c r="F136" s="20">
        <v>18.552875695732801</v>
      </c>
      <c r="G136" s="22">
        <v>0.69754698799533099</v>
      </c>
      <c r="H136" s="18">
        <v>5.3199999999999997E-2</v>
      </c>
      <c r="I136" s="15">
        <v>4.1659479512603896E-3</v>
      </c>
      <c r="J136" s="24">
        <v>0.16777</v>
      </c>
      <c r="K136" s="18">
        <v>0.39200000000000002</v>
      </c>
      <c r="L136" s="15">
        <v>2.16500063519619E-2</v>
      </c>
      <c r="M136" s="18">
        <v>5.3900000000000003E-2</v>
      </c>
      <c r="N136" s="15">
        <v>2.02652048499392E-3</v>
      </c>
      <c r="O136" s="24">
        <v>0.63414000000000004</v>
      </c>
      <c r="P136" s="10">
        <v>338</v>
      </c>
      <c r="Q136" s="6">
        <v>12.3667181552216</v>
      </c>
      <c r="R136" s="6">
        <v>14.4379183950768</v>
      </c>
      <c r="S136" s="10">
        <v>335</v>
      </c>
      <c r="T136" s="6">
        <v>15.592350910610699</v>
      </c>
      <c r="U136" s="6">
        <v>16.878458351018399</v>
      </c>
      <c r="V136" s="10">
        <v>324</v>
      </c>
      <c r="W136" s="6">
        <v>176.457535136068</v>
      </c>
      <c r="X136" s="6">
        <v>178.285081168988</v>
      </c>
      <c r="Y136" s="6">
        <v>-0.89552238805970297</v>
      </c>
      <c r="Z136" s="6">
        <v>-4.32098765432099</v>
      </c>
      <c r="AA136" s="7">
        <v>338</v>
      </c>
      <c r="AB136" s="7">
        <v>12.3667181552216</v>
      </c>
      <c r="AC136" s="7">
        <v>14.4379183950768</v>
      </c>
      <c r="AD136" s="13">
        <v>338</v>
      </c>
      <c r="AE136" s="6">
        <v>12.3667181552216</v>
      </c>
      <c r="AF136" s="13">
        <v>327</v>
      </c>
      <c r="AG136" s="6">
        <v>15.592350910610699</v>
      </c>
      <c r="AH136" s="13">
        <v>257</v>
      </c>
      <c r="AI136" s="6">
        <v>170.014283830203</v>
      </c>
      <c r="AJ136" s="6">
        <v>2.7000000000000001E-3</v>
      </c>
      <c r="AK136" s="6">
        <v>1.5E-3</v>
      </c>
      <c r="AL136" s="33">
        <f t="shared" si="13"/>
        <v>338</v>
      </c>
      <c r="AM136" s="33">
        <f t="shared" si="14"/>
        <v>12.3667181552216</v>
      </c>
      <c r="AN136" s="29">
        <f t="shared" si="15"/>
        <v>490</v>
      </c>
      <c r="AO136" s="29">
        <f t="shared" si="16"/>
        <v>2.15</v>
      </c>
      <c r="AP136" s="29">
        <f t="shared" si="17"/>
        <v>0.12</v>
      </c>
      <c r="AQ136" s="34">
        <f t="shared" si="18"/>
        <v>0.46511627906976744</v>
      </c>
    </row>
    <row r="137" spans="1:43" x14ac:dyDescent="0.75">
      <c r="A137" s="5" t="s">
        <v>166</v>
      </c>
      <c r="B137" s="22">
        <v>142</v>
      </c>
      <c r="C137" s="22">
        <v>1.056</v>
      </c>
      <c r="D137" s="22">
        <v>5.3999999999999999E-2</v>
      </c>
      <c r="E137" s="22">
        <v>4090</v>
      </c>
      <c r="F137" s="20">
        <v>21.7864923747277</v>
      </c>
      <c r="G137" s="22">
        <v>0.98040848193775798</v>
      </c>
      <c r="H137" s="18">
        <v>0.121</v>
      </c>
      <c r="I137" s="15">
        <v>1.6049580214846499E-2</v>
      </c>
      <c r="J137" s="24">
        <v>7.4712000000000001E-2</v>
      </c>
      <c r="K137" s="18">
        <v>0.78</v>
      </c>
      <c r="L137" s="15">
        <v>8.1463382105090507E-2</v>
      </c>
      <c r="M137" s="18">
        <v>4.5900000000000003E-2</v>
      </c>
      <c r="N137" s="15">
        <v>2.06553439383129E-3</v>
      </c>
      <c r="O137" s="24">
        <v>0.42753999999999998</v>
      </c>
      <c r="P137" s="10">
        <v>289</v>
      </c>
      <c r="Q137" s="6">
        <v>12.906421203533</v>
      </c>
      <c r="R137" s="6">
        <v>14.403281803542599</v>
      </c>
      <c r="S137" s="10">
        <v>574</v>
      </c>
      <c r="T137" s="6">
        <v>40.821955317152103</v>
      </c>
      <c r="U137" s="6">
        <v>42.042233972481696</v>
      </c>
      <c r="V137" s="10">
        <v>1950</v>
      </c>
      <c r="W137" s="6">
        <v>159.644232656903</v>
      </c>
      <c r="X137" s="6">
        <v>159.89464914497401</v>
      </c>
      <c r="Y137" s="6">
        <v>49.6515679442509</v>
      </c>
      <c r="Z137" s="6">
        <v>85.179487179487197</v>
      </c>
      <c r="AA137" s="7" t="s">
        <v>35</v>
      </c>
      <c r="AB137" s="7" t="s">
        <v>35</v>
      </c>
      <c r="AC137" s="7" t="s">
        <v>35</v>
      </c>
      <c r="AD137" s="13">
        <v>269</v>
      </c>
      <c r="AE137" s="6">
        <v>16.002990604352899</v>
      </c>
      <c r="AF137" s="13">
        <v>272</v>
      </c>
      <c r="AG137" s="6">
        <v>24.6774600782893</v>
      </c>
      <c r="AH137" s="13">
        <v>289</v>
      </c>
      <c r="AI137" s="6">
        <v>86.838229027378702</v>
      </c>
      <c r="AJ137" s="6">
        <v>8.6999999999999994E-2</v>
      </c>
      <c r="AK137" s="6">
        <v>0.02</v>
      </c>
      <c r="AL137" s="33" t="str">
        <f t="shared" si="13"/>
        <v>Discordant</v>
      </c>
      <c r="AM137" s="33" t="str">
        <f t="shared" si="14"/>
        <v>Discordant</v>
      </c>
      <c r="AN137" s="29">
        <f t="shared" si="15"/>
        <v>142</v>
      </c>
      <c r="AO137" s="29">
        <f t="shared" si="16"/>
        <v>1.056</v>
      </c>
      <c r="AP137" s="29">
        <f t="shared" si="17"/>
        <v>5.3999999999999999E-2</v>
      </c>
      <c r="AQ137" s="34">
        <f t="shared" si="18"/>
        <v>0.94696969696969691</v>
      </c>
    </row>
    <row r="138" spans="1:43" x14ac:dyDescent="0.75">
      <c r="A138" s="5" t="s">
        <v>167</v>
      </c>
      <c r="B138" s="22">
        <v>571</v>
      </c>
      <c r="C138" s="22">
        <v>2.29</v>
      </c>
      <c r="D138" s="22">
        <v>0.26</v>
      </c>
      <c r="E138" s="22">
        <v>8670</v>
      </c>
      <c r="F138" s="20">
        <v>19.7628458498024</v>
      </c>
      <c r="G138" s="22">
        <v>0.76670447782022</v>
      </c>
      <c r="H138" s="18">
        <v>5.8099999999999999E-2</v>
      </c>
      <c r="I138" s="15">
        <v>3.8661489021950498E-3</v>
      </c>
      <c r="J138" s="24">
        <v>0.68942000000000003</v>
      </c>
      <c r="K138" s="18">
        <v>0.4</v>
      </c>
      <c r="L138" s="15">
        <v>2.0411335086171899E-2</v>
      </c>
      <c r="M138" s="18">
        <v>5.0599999999999999E-2</v>
      </c>
      <c r="N138" s="15">
        <v>1.96303947683178E-3</v>
      </c>
      <c r="O138" s="24">
        <v>0.56220000000000003</v>
      </c>
      <c r="P138" s="10">
        <v>318</v>
      </c>
      <c r="Q138" s="6">
        <v>11.9959484622537</v>
      </c>
      <c r="R138" s="6">
        <v>13.8974246889961</v>
      </c>
      <c r="S138" s="10">
        <v>341</v>
      </c>
      <c r="T138" s="6">
        <v>14.837088436292399</v>
      </c>
      <c r="U138" s="6">
        <v>16.221175576986699</v>
      </c>
      <c r="V138" s="10">
        <v>514</v>
      </c>
      <c r="W138" s="6">
        <v>316.56384639620302</v>
      </c>
      <c r="X138" s="6">
        <v>321.837572476292</v>
      </c>
      <c r="Y138" s="6">
        <v>6.7448680351906196</v>
      </c>
      <c r="Z138" s="6">
        <v>38.1322957198444</v>
      </c>
      <c r="AA138" s="7">
        <v>318</v>
      </c>
      <c r="AB138" s="7">
        <v>11.9959484622537</v>
      </c>
      <c r="AC138" s="7">
        <v>13.8974246889961</v>
      </c>
      <c r="AD138" s="13">
        <v>316</v>
      </c>
      <c r="AE138" s="6">
        <v>12.438640581231001</v>
      </c>
      <c r="AF138" s="13">
        <v>314</v>
      </c>
      <c r="AG138" s="6">
        <v>16.091339076234799</v>
      </c>
      <c r="AH138" s="13">
        <v>304</v>
      </c>
      <c r="AI138" s="6">
        <v>311.80136280195899</v>
      </c>
      <c r="AJ138" s="6">
        <v>7.0000000000000001E-3</v>
      </c>
      <c r="AK138" s="6">
        <v>3.3999999999999998E-3</v>
      </c>
      <c r="AL138" s="33">
        <f t="shared" si="13"/>
        <v>318</v>
      </c>
      <c r="AM138" s="33">
        <f t="shared" si="14"/>
        <v>11.9959484622537</v>
      </c>
      <c r="AN138" s="29">
        <f t="shared" si="15"/>
        <v>571</v>
      </c>
      <c r="AO138" s="29">
        <f t="shared" si="16"/>
        <v>2.29</v>
      </c>
      <c r="AP138" s="29">
        <f t="shared" si="17"/>
        <v>0.26</v>
      </c>
      <c r="AQ138" s="34">
        <f t="shared" si="18"/>
        <v>0.4366812227074236</v>
      </c>
    </row>
    <row r="139" spans="1:43" x14ac:dyDescent="0.75">
      <c r="A139" s="5" t="s">
        <v>168</v>
      </c>
      <c r="B139" s="22">
        <v>193</v>
      </c>
      <c r="C139" s="22">
        <v>1.1479999999999999</v>
      </c>
      <c r="D139" s="22">
        <v>7.8E-2</v>
      </c>
      <c r="E139" s="22">
        <v>2130</v>
      </c>
      <c r="F139" s="20">
        <v>26.1780104712042</v>
      </c>
      <c r="G139" s="22">
        <v>0.89404522569900502</v>
      </c>
      <c r="H139" s="18">
        <v>5.6300000000000003E-2</v>
      </c>
      <c r="I139" s="15">
        <v>1.0451939055117E-2</v>
      </c>
      <c r="J139" s="24">
        <v>0.17552000000000001</v>
      </c>
      <c r="K139" s="18">
        <v>0.29499999999999998</v>
      </c>
      <c r="L139" s="15">
        <v>1.8586266542799702E-2</v>
      </c>
      <c r="M139" s="18">
        <v>3.8199999999999998E-2</v>
      </c>
      <c r="N139" s="15">
        <v>1.30462655514902E-3</v>
      </c>
      <c r="O139" s="24">
        <v>0.36170000000000002</v>
      </c>
      <c r="P139" s="10">
        <v>241.9</v>
      </c>
      <c r="Q139" s="6">
        <v>8.1862082784331296</v>
      </c>
      <c r="R139" s="6">
        <v>9.78516497338215</v>
      </c>
      <c r="S139" s="10">
        <v>262</v>
      </c>
      <c r="T139" s="6">
        <v>14.800184407722501</v>
      </c>
      <c r="U139" s="6">
        <v>15.696234623138601</v>
      </c>
      <c r="V139" s="10">
        <v>420</v>
      </c>
      <c r="W139" s="6">
        <v>1978.87541778077</v>
      </c>
      <c r="X139" s="6">
        <v>1982.7193292660099</v>
      </c>
      <c r="Y139" s="6">
        <v>7.6717557251908497</v>
      </c>
      <c r="Z139" s="6">
        <v>42.404761904761898</v>
      </c>
      <c r="AA139" s="7">
        <v>241.9</v>
      </c>
      <c r="AB139" s="7">
        <v>8.1862082784331296</v>
      </c>
      <c r="AC139" s="7">
        <v>9.78516497338215</v>
      </c>
      <c r="AD139" s="13">
        <v>240.2</v>
      </c>
      <c r="AE139" s="6">
        <v>8.2624019496685808</v>
      </c>
      <c r="AF139" s="13">
        <v>237.4</v>
      </c>
      <c r="AG139" s="6">
        <v>11.755752145336899</v>
      </c>
      <c r="AH139" s="13">
        <v>212</v>
      </c>
      <c r="AI139" s="6">
        <v>1976.8175351046</v>
      </c>
      <c r="AJ139" s="6">
        <v>7.4000000000000003E-3</v>
      </c>
      <c r="AK139" s="6">
        <v>4.7000000000000002E-3</v>
      </c>
      <c r="AL139" s="33">
        <f t="shared" si="13"/>
        <v>241.9</v>
      </c>
      <c r="AM139" s="33">
        <f t="shared" si="14"/>
        <v>8.1862082784331296</v>
      </c>
      <c r="AN139" s="29">
        <f t="shared" si="15"/>
        <v>193</v>
      </c>
      <c r="AO139" s="29">
        <f t="shared" si="16"/>
        <v>1.1479999999999999</v>
      </c>
      <c r="AP139" s="29">
        <f t="shared" si="17"/>
        <v>7.8E-2</v>
      </c>
      <c r="AQ139" s="34">
        <f t="shared" si="18"/>
        <v>0.87108013937282236</v>
      </c>
    </row>
    <row r="140" spans="1:43" x14ac:dyDescent="0.75">
      <c r="A140" s="5" t="s">
        <v>169</v>
      </c>
      <c r="B140" s="22">
        <v>851</v>
      </c>
      <c r="C140" s="22">
        <v>2.57</v>
      </c>
      <c r="D140" s="22">
        <v>0.12</v>
      </c>
      <c r="E140" s="22">
        <v>10420</v>
      </c>
      <c r="F140" s="20">
        <v>20.491803278688501</v>
      </c>
      <c r="G140" s="22">
        <v>0.73879609661896095</v>
      </c>
      <c r="H140" s="18">
        <v>5.1799999999999999E-2</v>
      </c>
      <c r="I140" s="15">
        <v>2.8546070154768302E-3</v>
      </c>
      <c r="J140" s="24">
        <v>0.73470999999999997</v>
      </c>
      <c r="K140" s="18">
        <v>0.35199999999999998</v>
      </c>
      <c r="L140" s="15">
        <v>1.7645198254482498E-2</v>
      </c>
      <c r="M140" s="18">
        <v>4.8800000000000003E-2</v>
      </c>
      <c r="N140" s="15">
        <v>1.75939857633226E-3</v>
      </c>
      <c r="O140" s="24">
        <v>0.82711000000000001</v>
      </c>
      <c r="P140" s="10">
        <v>307</v>
      </c>
      <c r="Q140" s="6">
        <v>10.944669900500401</v>
      </c>
      <c r="R140" s="6">
        <v>12.8739323185617</v>
      </c>
      <c r="S140" s="10">
        <v>305.7</v>
      </c>
      <c r="T140" s="6">
        <v>13.198628796266799</v>
      </c>
      <c r="U140" s="6">
        <v>14.4878882324663</v>
      </c>
      <c r="V140" s="10">
        <v>269</v>
      </c>
      <c r="W140" s="6">
        <v>116.361451340809</v>
      </c>
      <c r="X140" s="6">
        <v>118.739927782969</v>
      </c>
      <c r="Y140" s="6">
        <v>-0.42525351651947602</v>
      </c>
      <c r="Z140" s="6">
        <v>-14.126394052044599</v>
      </c>
      <c r="AA140" s="7">
        <v>307</v>
      </c>
      <c r="AB140" s="7">
        <v>10.944669900500401</v>
      </c>
      <c r="AC140" s="7">
        <v>12.8739323185617</v>
      </c>
      <c r="AD140" s="13">
        <v>307</v>
      </c>
      <c r="AE140" s="6">
        <v>10.944669900500401</v>
      </c>
      <c r="AF140" s="13">
        <v>299</v>
      </c>
      <c r="AG140" s="6">
        <v>13.5136479938484</v>
      </c>
      <c r="AH140" s="13">
        <v>251</v>
      </c>
      <c r="AI140" s="6">
        <v>112.20331259877899</v>
      </c>
      <c r="AJ140" s="6">
        <v>1.1999999999999999E-3</v>
      </c>
      <c r="AK140" s="6">
        <v>1.4E-3</v>
      </c>
      <c r="AL140" s="33">
        <f t="shared" si="13"/>
        <v>307</v>
      </c>
      <c r="AM140" s="33">
        <f t="shared" si="14"/>
        <v>10.944669900500401</v>
      </c>
      <c r="AN140" s="29">
        <f t="shared" si="15"/>
        <v>851</v>
      </c>
      <c r="AO140" s="29">
        <f t="shared" si="16"/>
        <v>2.57</v>
      </c>
      <c r="AP140" s="29">
        <f t="shared" si="17"/>
        <v>0.12</v>
      </c>
      <c r="AQ140" s="34">
        <f t="shared" si="18"/>
        <v>0.38910505836575876</v>
      </c>
    </row>
    <row r="141" spans="1:43" x14ac:dyDescent="0.75">
      <c r="A141" s="5" t="s">
        <v>170</v>
      </c>
      <c r="B141" s="22">
        <v>794</v>
      </c>
      <c r="C141" s="22">
        <v>4.4000000000000004</v>
      </c>
      <c r="D141" s="22">
        <v>0.28000000000000003</v>
      </c>
      <c r="E141" s="22">
        <v>10310</v>
      </c>
      <c r="F141" s="20">
        <v>20.283975659229199</v>
      </c>
      <c r="G141" s="22">
        <v>0.744805375548792</v>
      </c>
      <c r="H141" s="18">
        <v>5.2200000000000003E-2</v>
      </c>
      <c r="I141" s="15">
        <v>2.8627538882569901E-3</v>
      </c>
      <c r="J141" s="24">
        <v>0.34522999999999998</v>
      </c>
      <c r="K141" s="18">
        <v>0.35599999999999998</v>
      </c>
      <c r="L141" s="15">
        <v>1.80711584841701E-2</v>
      </c>
      <c r="M141" s="18">
        <v>4.9299999999999997E-2</v>
      </c>
      <c r="N141" s="15">
        <v>1.8102420172175799E-3</v>
      </c>
      <c r="O141" s="24">
        <v>0.77144999999999997</v>
      </c>
      <c r="P141" s="10">
        <v>310</v>
      </c>
      <c r="Q141" s="6">
        <v>11.003747352249301</v>
      </c>
      <c r="R141" s="6">
        <v>12.9590345097971</v>
      </c>
      <c r="S141" s="10">
        <v>309</v>
      </c>
      <c r="T141" s="6">
        <v>13.4959321705458</v>
      </c>
      <c r="U141" s="6">
        <v>14.7795826735671</v>
      </c>
      <c r="V141" s="10">
        <v>286</v>
      </c>
      <c r="W141" s="6">
        <v>120.047299231186</v>
      </c>
      <c r="X141" s="6">
        <v>122.535049922167</v>
      </c>
      <c r="Y141" s="6">
        <v>-0.32362459546926903</v>
      </c>
      <c r="Z141" s="6">
        <v>-8.3916083916084006</v>
      </c>
      <c r="AA141" s="7">
        <v>310</v>
      </c>
      <c r="AB141" s="7">
        <v>11.003747352249301</v>
      </c>
      <c r="AC141" s="7">
        <v>12.9590345097971</v>
      </c>
      <c r="AD141" s="13">
        <v>310</v>
      </c>
      <c r="AE141" s="6">
        <v>11.003747352249301</v>
      </c>
      <c r="AF141" s="13">
        <v>300</v>
      </c>
      <c r="AG141" s="6">
        <v>13.888754629266501</v>
      </c>
      <c r="AH141" s="13">
        <v>232</v>
      </c>
      <c r="AI141" s="6">
        <v>116.897309860843</v>
      </c>
      <c r="AJ141" s="6">
        <v>1.7099999999999999E-3</v>
      </c>
      <c r="AK141" s="6">
        <v>9.7000000000000005E-4</v>
      </c>
      <c r="AL141" s="33">
        <f t="shared" si="13"/>
        <v>310</v>
      </c>
      <c r="AM141" s="33">
        <f t="shared" si="14"/>
        <v>11.003747352249301</v>
      </c>
      <c r="AN141" s="29">
        <f t="shared" si="15"/>
        <v>794</v>
      </c>
      <c r="AO141" s="29">
        <f t="shared" si="16"/>
        <v>4.4000000000000004</v>
      </c>
      <c r="AP141" s="29">
        <f t="shared" si="17"/>
        <v>0.28000000000000003</v>
      </c>
      <c r="AQ141" s="34">
        <f t="shared" si="18"/>
        <v>0.22727272727272727</v>
      </c>
    </row>
    <row r="142" spans="1:43" x14ac:dyDescent="0.75">
      <c r="A142" s="5" t="s">
        <v>171</v>
      </c>
      <c r="B142" s="22">
        <v>435</v>
      </c>
      <c r="C142" s="22">
        <v>1.4079999999999999</v>
      </c>
      <c r="D142" s="22">
        <v>6.4000000000000001E-2</v>
      </c>
      <c r="E142" s="22">
        <v>4440</v>
      </c>
      <c r="F142" s="20">
        <v>25.706940874036</v>
      </c>
      <c r="G142" s="22">
        <v>0.89699981593082201</v>
      </c>
      <c r="H142" s="18">
        <v>5.2600000000000001E-2</v>
      </c>
      <c r="I142" s="15">
        <v>5.6035662574165698E-3</v>
      </c>
      <c r="J142" s="24">
        <v>0.33931</v>
      </c>
      <c r="K142" s="18">
        <v>0.28399999999999997</v>
      </c>
      <c r="L142" s="15">
        <v>1.5518403917929101E-2</v>
      </c>
      <c r="M142" s="18">
        <v>3.8899999999999997E-2</v>
      </c>
      <c r="N142" s="15">
        <v>1.3573490914646799E-3</v>
      </c>
      <c r="O142" s="24">
        <v>0.48820999999999998</v>
      </c>
      <c r="P142" s="10">
        <v>245.7</v>
      </c>
      <c r="Q142" s="6">
        <v>8.3509110047400092</v>
      </c>
      <c r="R142" s="6">
        <v>9.9747581896494104</v>
      </c>
      <c r="S142" s="10">
        <v>253</v>
      </c>
      <c r="T142" s="6">
        <v>12.2480135436605</v>
      </c>
      <c r="U142" s="6">
        <v>13.258056365901201</v>
      </c>
      <c r="V142" s="10">
        <v>290</v>
      </c>
      <c r="W142" s="6">
        <v>312.83865297926002</v>
      </c>
      <c r="X142" s="6">
        <v>314.65868291029898</v>
      </c>
      <c r="Y142" s="6">
        <v>2.8853754940711598</v>
      </c>
      <c r="Z142" s="6">
        <v>15.2758620689655</v>
      </c>
      <c r="AA142" s="7">
        <v>245.7</v>
      </c>
      <c r="AB142" s="7">
        <v>8.3509110047400092</v>
      </c>
      <c r="AC142" s="7">
        <v>9.9747581896494104</v>
      </c>
      <c r="AD142" s="13">
        <v>245.1</v>
      </c>
      <c r="AE142" s="6">
        <v>8.5049276663054396</v>
      </c>
      <c r="AF142" s="13">
        <v>246</v>
      </c>
      <c r="AG142" s="6">
        <v>12.2480135436605</v>
      </c>
      <c r="AH142" s="13">
        <v>224</v>
      </c>
      <c r="AI142" s="6">
        <v>306.01822625111402</v>
      </c>
      <c r="AJ142" s="6">
        <v>2.3999999999999998E-3</v>
      </c>
      <c r="AK142" s="6">
        <v>3.3E-3</v>
      </c>
      <c r="AL142" s="33">
        <f t="shared" si="13"/>
        <v>245.7</v>
      </c>
      <c r="AM142" s="33">
        <f t="shared" si="14"/>
        <v>8.3509110047400092</v>
      </c>
      <c r="AN142" s="29">
        <f t="shared" si="15"/>
        <v>435</v>
      </c>
      <c r="AO142" s="29">
        <f t="shared" si="16"/>
        <v>1.4079999999999999</v>
      </c>
      <c r="AP142" s="29">
        <f t="shared" si="17"/>
        <v>6.4000000000000001E-2</v>
      </c>
      <c r="AQ142" s="34">
        <f t="shared" si="18"/>
        <v>0.71022727272727282</v>
      </c>
    </row>
    <row r="143" spans="1:43" x14ac:dyDescent="0.75">
      <c r="A143" s="5" t="s">
        <v>172</v>
      </c>
      <c r="B143" s="22">
        <v>412</v>
      </c>
      <c r="C143" s="22">
        <v>2.536</v>
      </c>
      <c r="D143" s="22">
        <v>6.0999999999999999E-2</v>
      </c>
      <c r="E143" s="22">
        <v>13150</v>
      </c>
      <c r="F143" s="20">
        <v>9.2678405931418002</v>
      </c>
      <c r="G143" s="22">
        <v>0.30209173363896702</v>
      </c>
      <c r="H143" s="18">
        <v>5.9299999999999999E-2</v>
      </c>
      <c r="I143" s="15">
        <v>2.7380779908051699E-3</v>
      </c>
      <c r="J143" s="24">
        <v>0.62417999999999996</v>
      </c>
      <c r="K143" s="18">
        <v>0.88</v>
      </c>
      <c r="L143" s="15">
        <v>4.2515566372799997E-2</v>
      </c>
      <c r="M143" s="18">
        <v>0.1079</v>
      </c>
      <c r="N143" s="15">
        <v>3.5170758206356499E-3</v>
      </c>
      <c r="O143" s="24">
        <v>0.58684999999999998</v>
      </c>
      <c r="P143" s="10">
        <v>660</v>
      </c>
      <c r="Q143" s="6">
        <v>20.594460318563801</v>
      </c>
      <c r="R143" s="6">
        <v>25.009109651741699</v>
      </c>
      <c r="S143" s="10">
        <v>641</v>
      </c>
      <c r="T143" s="6">
        <v>22.878638696181799</v>
      </c>
      <c r="U143" s="6">
        <v>25.2747105954241</v>
      </c>
      <c r="V143" s="10">
        <v>571</v>
      </c>
      <c r="W143" s="6">
        <v>92.0743873874695</v>
      </c>
      <c r="X143" s="6">
        <v>94.714178885817603</v>
      </c>
      <c r="Y143" s="6">
        <v>-2.9641185647425901</v>
      </c>
      <c r="Z143" s="6">
        <v>-15.586690017513099</v>
      </c>
      <c r="AA143" s="7">
        <v>660</v>
      </c>
      <c r="AB143" s="7">
        <v>20.594460318563801</v>
      </c>
      <c r="AC143" s="7">
        <v>25.009109651741699</v>
      </c>
      <c r="AD143" s="13">
        <v>660</v>
      </c>
      <c r="AE143" s="6">
        <v>20.594460318563801</v>
      </c>
      <c r="AF143" s="13">
        <v>634</v>
      </c>
      <c r="AG143" s="6">
        <v>23.529664438542799</v>
      </c>
      <c r="AH143" s="13">
        <v>546</v>
      </c>
      <c r="AI143" s="6">
        <v>89.932796091180194</v>
      </c>
      <c r="AJ143" s="6">
        <v>2.7999999999999998E-4</v>
      </c>
      <c r="AK143" s="6">
        <v>3.8999999999999999E-4</v>
      </c>
      <c r="AL143" s="33">
        <f t="shared" si="13"/>
        <v>660</v>
      </c>
      <c r="AM143" s="33">
        <f t="shared" si="14"/>
        <v>20.594460318563801</v>
      </c>
      <c r="AN143" s="29">
        <f t="shared" si="15"/>
        <v>412</v>
      </c>
      <c r="AO143" s="29">
        <f t="shared" si="16"/>
        <v>2.536</v>
      </c>
      <c r="AP143" s="29">
        <f t="shared" si="17"/>
        <v>6.0999999999999999E-2</v>
      </c>
      <c r="AQ143" s="34">
        <f t="shared" si="18"/>
        <v>0.39432176656151419</v>
      </c>
    </row>
    <row r="144" spans="1:43" x14ac:dyDescent="0.75">
      <c r="A144" s="5" t="s">
        <v>173</v>
      </c>
      <c r="B144" s="22">
        <v>307</v>
      </c>
      <c r="C144" s="22">
        <v>2.0049999999999999</v>
      </c>
      <c r="D144" s="22">
        <v>5.0999999999999997E-2</v>
      </c>
      <c r="E144" s="22">
        <v>4040</v>
      </c>
      <c r="F144" s="20">
        <v>19.801980198019798</v>
      </c>
      <c r="G144" s="22">
        <v>0.64576786023703903</v>
      </c>
      <c r="H144" s="18">
        <v>5.3699999999999998E-2</v>
      </c>
      <c r="I144" s="15">
        <v>6.0062409372147602E-3</v>
      </c>
      <c r="J144" s="24">
        <v>-8.9549E-3</v>
      </c>
      <c r="K144" s="18">
        <v>0.38</v>
      </c>
      <c r="L144" s="15">
        <v>1.88141325603918E-2</v>
      </c>
      <c r="M144" s="18">
        <v>5.0500000000000003E-2</v>
      </c>
      <c r="N144" s="15">
        <v>1.64686948556951E-3</v>
      </c>
      <c r="O144" s="24">
        <v>0.66068000000000005</v>
      </c>
      <c r="P144" s="10">
        <v>317.7</v>
      </c>
      <c r="Q144" s="6">
        <v>10.070590373397501</v>
      </c>
      <c r="R144" s="6">
        <v>12.266513203903999</v>
      </c>
      <c r="S144" s="10">
        <v>326.5</v>
      </c>
      <c r="T144" s="6">
        <v>13.836164365089701</v>
      </c>
      <c r="U144" s="6">
        <v>15.2107920525591</v>
      </c>
      <c r="V144" s="10">
        <v>347</v>
      </c>
      <c r="W144" s="6">
        <v>283.580946650204</v>
      </c>
      <c r="X144" s="6">
        <v>285.03453004167301</v>
      </c>
      <c r="Y144" s="6">
        <v>2.6952526799387502</v>
      </c>
      <c r="Z144" s="6">
        <v>8.4438040345821399</v>
      </c>
      <c r="AA144" s="7">
        <v>317.7</v>
      </c>
      <c r="AB144" s="7">
        <v>10.070590373397501</v>
      </c>
      <c r="AC144" s="7">
        <v>12.266513203903999</v>
      </c>
      <c r="AD144" s="13">
        <v>317</v>
      </c>
      <c r="AE144" s="6">
        <v>10.070590373397501</v>
      </c>
      <c r="AF144" s="13">
        <v>312</v>
      </c>
      <c r="AG144" s="6">
        <v>13.7891770725369</v>
      </c>
      <c r="AH144" s="13">
        <v>275</v>
      </c>
      <c r="AI144" s="6">
        <v>280.39643061748501</v>
      </c>
      <c r="AJ144" s="6">
        <v>3.0000000000000001E-3</v>
      </c>
      <c r="AK144" s="6">
        <v>1.5E-3</v>
      </c>
      <c r="AL144" s="33">
        <f t="shared" si="13"/>
        <v>317.7</v>
      </c>
      <c r="AM144" s="33">
        <f t="shared" si="14"/>
        <v>10.070590373397501</v>
      </c>
      <c r="AN144" s="29">
        <f t="shared" si="15"/>
        <v>307</v>
      </c>
      <c r="AO144" s="29">
        <f t="shared" si="16"/>
        <v>2.0049999999999999</v>
      </c>
      <c r="AP144" s="29">
        <f t="shared" si="17"/>
        <v>5.0999999999999997E-2</v>
      </c>
      <c r="AQ144" s="34">
        <f t="shared" si="18"/>
        <v>0.49875311720698257</v>
      </c>
    </row>
    <row r="145" spans="1:43" x14ac:dyDescent="0.75">
      <c r="A145" s="5" t="s">
        <v>174</v>
      </c>
      <c r="B145" s="22">
        <v>144.5</v>
      </c>
      <c r="C145" s="22">
        <v>1.875</v>
      </c>
      <c r="D145" s="22">
        <v>0.05</v>
      </c>
      <c r="E145" s="22">
        <v>4790</v>
      </c>
      <c r="F145" s="20">
        <v>9.1911764705882408</v>
      </c>
      <c r="G145" s="22">
        <v>0.307651872477958</v>
      </c>
      <c r="H145" s="18">
        <v>6.0999999999999999E-2</v>
      </c>
      <c r="I145" s="15">
        <v>6.0853312346064196E-3</v>
      </c>
      <c r="J145" s="24">
        <v>0.22020999999999999</v>
      </c>
      <c r="K145" s="18">
        <v>0.93</v>
      </c>
      <c r="L145" s="15">
        <v>5.1903867524491498E-2</v>
      </c>
      <c r="M145" s="18">
        <v>0.10879999999999999</v>
      </c>
      <c r="N145" s="15">
        <v>3.6418105813454801E-3</v>
      </c>
      <c r="O145" s="24">
        <v>0.36913000000000001</v>
      </c>
      <c r="P145" s="10">
        <v>666</v>
      </c>
      <c r="Q145" s="6">
        <v>21.048763441609299</v>
      </c>
      <c r="R145" s="6">
        <v>25.4443424068456</v>
      </c>
      <c r="S145" s="10">
        <v>665</v>
      </c>
      <c r="T145" s="6">
        <v>27.3848832605381</v>
      </c>
      <c r="U145" s="6">
        <v>29.533101806049299</v>
      </c>
      <c r="V145" s="10">
        <v>650</v>
      </c>
      <c r="W145" s="6">
        <v>211.315583250164</v>
      </c>
      <c r="X145" s="6">
        <v>212.61923996622801</v>
      </c>
      <c r="Y145" s="6">
        <v>-0.15037593984963801</v>
      </c>
      <c r="Z145" s="6">
        <v>-2.4615384615384701</v>
      </c>
      <c r="AA145" s="7">
        <v>666</v>
      </c>
      <c r="AB145" s="7">
        <v>21.048763441609299</v>
      </c>
      <c r="AC145" s="7">
        <v>25.4443424068456</v>
      </c>
      <c r="AD145" s="13">
        <v>663</v>
      </c>
      <c r="AE145" s="6">
        <v>21.408957060558301</v>
      </c>
      <c r="AF145" s="13">
        <v>639</v>
      </c>
      <c r="AG145" s="6">
        <v>25.148296785136399</v>
      </c>
      <c r="AH145" s="13">
        <v>567</v>
      </c>
      <c r="AI145" s="6">
        <v>202.228338084347</v>
      </c>
      <c r="AJ145" s="6">
        <v>2.8999999999999998E-3</v>
      </c>
      <c r="AK145" s="6">
        <v>1.8E-3</v>
      </c>
      <c r="AL145" s="33">
        <f t="shared" si="13"/>
        <v>666</v>
      </c>
      <c r="AM145" s="33">
        <f t="shared" si="14"/>
        <v>21.048763441609299</v>
      </c>
      <c r="AN145" s="29">
        <f t="shared" si="15"/>
        <v>144.5</v>
      </c>
      <c r="AO145" s="29">
        <f t="shared" si="16"/>
        <v>1.875</v>
      </c>
      <c r="AP145" s="29">
        <f t="shared" si="17"/>
        <v>0.05</v>
      </c>
      <c r="AQ145" s="34">
        <f t="shared" si="18"/>
        <v>0.53333333333333333</v>
      </c>
    </row>
    <row r="146" spans="1:43" x14ac:dyDescent="0.75">
      <c r="A146" s="5" t="s">
        <v>175</v>
      </c>
      <c r="B146" s="22">
        <v>160.6</v>
      </c>
      <c r="C146" s="22">
        <v>2.1349999999999998</v>
      </c>
      <c r="D146" s="22">
        <v>4.8000000000000001E-2</v>
      </c>
      <c r="E146" s="22">
        <v>1690</v>
      </c>
      <c r="F146" s="20">
        <v>20.202020202020201</v>
      </c>
      <c r="G146" s="22">
        <v>0.69229964117671905</v>
      </c>
      <c r="H146" s="18">
        <v>4.3099999999999999E-2</v>
      </c>
      <c r="I146" s="15">
        <v>9.6408769059410804E-3</v>
      </c>
      <c r="J146" s="24">
        <v>0.1187</v>
      </c>
      <c r="K146" s="18">
        <v>0.29199999999999998</v>
      </c>
      <c r="L146" s="15">
        <v>2.0258814156805801E-2</v>
      </c>
      <c r="M146" s="18">
        <v>4.9500000000000002E-2</v>
      </c>
      <c r="N146" s="15">
        <v>1.6963071957932601E-3</v>
      </c>
      <c r="O146" s="24">
        <v>0.15639</v>
      </c>
      <c r="P146" s="10">
        <v>312</v>
      </c>
      <c r="Q146" s="6">
        <v>10.256329624607799</v>
      </c>
      <c r="R146" s="6">
        <v>12.3454178575125</v>
      </c>
      <c r="S146" s="10">
        <v>259</v>
      </c>
      <c r="T146" s="6">
        <v>16.084279596824398</v>
      </c>
      <c r="U146" s="6">
        <v>16.899760005976201</v>
      </c>
      <c r="V146" s="10">
        <v>70</v>
      </c>
      <c r="W146" s="6">
        <v>240.643747277242</v>
      </c>
      <c r="X146" s="6">
        <v>240.88639078796899</v>
      </c>
      <c r="Y146" s="6">
        <v>-20.4633204633205</v>
      </c>
      <c r="Z146" s="6">
        <v>-345.71428571428601</v>
      </c>
      <c r="AA146" s="7" t="s">
        <v>35</v>
      </c>
      <c r="AB146" s="7" t="s">
        <v>35</v>
      </c>
      <c r="AC146" s="7" t="s">
        <v>35</v>
      </c>
      <c r="AD146" s="13">
        <v>314</v>
      </c>
      <c r="AE146" s="6">
        <v>10.6313356342751</v>
      </c>
      <c r="AF146" s="13">
        <v>310</v>
      </c>
      <c r="AG146" s="6">
        <v>12.4353146381111</v>
      </c>
      <c r="AH146" s="13">
        <v>277</v>
      </c>
      <c r="AI146" s="6">
        <v>208.25792926953201</v>
      </c>
      <c r="AJ146" s="6">
        <v>-1.0999999999999999E-2</v>
      </c>
      <c r="AK146" s="6">
        <v>5.3E-3</v>
      </c>
      <c r="AL146" s="33" t="str">
        <f t="shared" si="13"/>
        <v>Discordant</v>
      </c>
      <c r="AM146" s="33" t="str">
        <f t="shared" si="14"/>
        <v>Discordant</v>
      </c>
      <c r="AN146" s="29">
        <f t="shared" si="15"/>
        <v>160.6</v>
      </c>
      <c r="AO146" s="29">
        <f t="shared" si="16"/>
        <v>2.1349999999999998</v>
      </c>
      <c r="AP146" s="29">
        <f t="shared" si="17"/>
        <v>4.8000000000000001E-2</v>
      </c>
      <c r="AQ146" s="34">
        <f t="shared" si="18"/>
        <v>0.46838407494145201</v>
      </c>
    </row>
    <row r="147" spans="1:43" x14ac:dyDescent="0.75">
      <c r="A147" s="5" t="s">
        <v>176</v>
      </c>
      <c r="B147" s="22">
        <v>516</v>
      </c>
      <c r="C147" s="22">
        <v>4.01</v>
      </c>
      <c r="D147" s="22">
        <v>0.39</v>
      </c>
      <c r="E147" s="22">
        <v>20530</v>
      </c>
      <c r="F147" s="20">
        <v>9.8231827111984291</v>
      </c>
      <c r="G147" s="22">
        <v>0.42400867614023402</v>
      </c>
      <c r="H147" s="18">
        <v>8.2100000000000006E-2</v>
      </c>
      <c r="I147" s="15">
        <v>3.28517636532115E-3</v>
      </c>
      <c r="J147" s="24">
        <v>0.80064000000000002</v>
      </c>
      <c r="K147" s="18">
        <v>1.1399999999999999</v>
      </c>
      <c r="L147" s="15">
        <v>5.8518922204701798E-2</v>
      </c>
      <c r="M147" s="18">
        <v>0.1018</v>
      </c>
      <c r="N147" s="15">
        <v>4.3941036729235102E-3</v>
      </c>
      <c r="O147" s="24">
        <v>0.69972000000000001</v>
      </c>
      <c r="P147" s="10">
        <v>625</v>
      </c>
      <c r="Q147" s="6">
        <v>25.8211417866566</v>
      </c>
      <c r="R147" s="6">
        <v>29.1191544037579</v>
      </c>
      <c r="S147" s="10">
        <v>771</v>
      </c>
      <c r="T147" s="6">
        <v>27.8005112405863</v>
      </c>
      <c r="U147" s="6">
        <v>30.369485860107101</v>
      </c>
      <c r="V147" s="10">
        <v>1233</v>
      </c>
      <c r="W147" s="6">
        <v>198.78709650372301</v>
      </c>
      <c r="X147" s="6">
        <v>210.82568234573901</v>
      </c>
      <c r="Y147" s="6">
        <v>18.936446173800299</v>
      </c>
      <c r="Z147" s="6">
        <v>49.310624493106197</v>
      </c>
      <c r="AA147" s="7">
        <v>625</v>
      </c>
      <c r="AB147" s="7">
        <v>25.8211417866566</v>
      </c>
      <c r="AC147" s="7">
        <v>29.1191544037579</v>
      </c>
      <c r="AD147" s="13">
        <v>609</v>
      </c>
      <c r="AE147" s="6">
        <v>26.300615262130801</v>
      </c>
      <c r="AF147" s="13">
        <v>613</v>
      </c>
      <c r="AG147" s="6">
        <v>32.242261478344901</v>
      </c>
      <c r="AH147" s="13">
        <v>625</v>
      </c>
      <c r="AI147" s="6">
        <v>193.740307464349</v>
      </c>
      <c r="AJ147" s="6">
        <v>2.69E-2</v>
      </c>
      <c r="AK147" s="6">
        <v>5.1999999999999998E-3</v>
      </c>
      <c r="AL147" s="33">
        <f t="shared" si="13"/>
        <v>625</v>
      </c>
      <c r="AM147" s="33">
        <f t="shared" si="14"/>
        <v>25.8211417866566</v>
      </c>
      <c r="AN147" s="29">
        <f t="shared" si="15"/>
        <v>516</v>
      </c>
      <c r="AO147" s="29">
        <f t="shared" si="16"/>
        <v>4.01</v>
      </c>
      <c r="AP147" s="29">
        <f t="shared" si="17"/>
        <v>0.39</v>
      </c>
      <c r="AQ147" s="34">
        <f t="shared" si="18"/>
        <v>0.24937655860349128</v>
      </c>
    </row>
    <row r="148" spans="1:43" x14ac:dyDescent="0.75">
      <c r="A148" s="5" t="s">
        <v>177</v>
      </c>
      <c r="B148" s="22">
        <v>1012</v>
      </c>
      <c r="C148" s="22">
        <v>2.2749999999999999</v>
      </c>
      <c r="D148" s="22">
        <v>0.05</v>
      </c>
      <c r="E148" s="22">
        <v>13180</v>
      </c>
      <c r="F148" s="20">
        <v>24.125452352231601</v>
      </c>
      <c r="G148" s="22">
        <v>0.70741772751362098</v>
      </c>
      <c r="H148" s="18">
        <v>6.4799999999999996E-2</v>
      </c>
      <c r="I148" s="15">
        <v>3.0428878439309301E-3</v>
      </c>
      <c r="J148" s="24">
        <v>-0.10961</v>
      </c>
      <c r="K148" s="18">
        <v>0.371</v>
      </c>
      <c r="L148" s="15">
        <v>1.8436843269930801E-2</v>
      </c>
      <c r="M148" s="18">
        <v>4.1450000000000001E-2</v>
      </c>
      <c r="N148" s="15">
        <v>1.2154161661854701E-3</v>
      </c>
      <c r="O148" s="24">
        <v>0.66091</v>
      </c>
      <c r="P148" s="10">
        <v>261.8</v>
      </c>
      <c r="Q148" s="6">
        <v>7.5222394066420097</v>
      </c>
      <c r="R148" s="6">
        <v>9.4976964544718694</v>
      </c>
      <c r="S148" s="10">
        <v>319.89999999999998</v>
      </c>
      <c r="T148" s="6">
        <v>13.6334756967338</v>
      </c>
      <c r="U148" s="6">
        <v>14.981080632372199</v>
      </c>
      <c r="V148" s="10">
        <v>760</v>
      </c>
      <c r="W148" s="6">
        <v>177.29948498388001</v>
      </c>
      <c r="X148" s="6">
        <v>182.87214133170599</v>
      </c>
      <c r="Y148" s="6">
        <v>18.1619256017505</v>
      </c>
      <c r="Z148" s="6">
        <v>65.552631578947398</v>
      </c>
      <c r="AA148" s="7">
        <v>261.8</v>
      </c>
      <c r="AB148" s="7">
        <v>7.5222394066420097</v>
      </c>
      <c r="AC148" s="7">
        <v>9.4976964544718694</v>
      </c>
      <c r="AD148" s="13">
        <v>257.39999999999998</v>
      </c>
      <c r="AE148" s="6">
        <v>7.5222394066420097</v>
      </c>
      <c r="AF148" s="13">
        <v>257.89999999999998</v>
      </c>
      <c r="AG148" s="6">
        <v>12.8540308686977</v>
      </c>
      <c r="AH148" s="13">
        <v>261.8</v>
      </c>
      <c r="AI148" s="6">
        <v>173.62296491406099</v>
      </c>
      <c r="AJ148" s="6">
        <v>1.7000000000000001E-2</v>
      </c>
      <c r="AK148" s="6">
        <v>2.0999999999999999E-3</v>
      </c>
      <c r="AL148" s="33">
        <f t="shared" si="13"/>
        <v>261.8</v>
      </c>
      <c r="AM148" s="33">
        <f t="shared" si="14"/>
        <v>7.5222394066420097</v>
      </c>
      <c r="AN148" s="29">
        <f t="shared" si="15"/>
        <v>1012</v>
      </c>
      <c r="AO148" s="29">
        <f t="shared" si="16"/>
        <v>2.2749999999999999</v>
      </c>
      <c r="AP148" s="29">
        <f t="shared" si="17"/>
        <v>0.05</v>
      </c>
      <c r="AQ148" s="34">
        <f t="shared" si="18"/>
        <v>0.43956043956043955</v>
      </c>
    </row>
    <row r="149" spans="1:43" x14ac:dyDescent="0.75">
      <c r="A149" s="5" t="s">
        <v>178</v>
      </c>
      <c r="B149" s="22">
        <v>235</v>
      </c>
      <c r="C149" s="22">
        <v>1.1279999999999999</v>
      </c>
      <c r="D149" s="22">
        <v>0.03</v>
      </c>
      <c r="E149" s="22">
        <v>4650</v>
      </c>
      <c r="F149" s="20">
        <v>23.094688221708999</v>
      </c>
      <c r="G149" s="22">
        <v>0.77439289756930796</v>
      </c>
      <c r="H149" s="18">
        <v>9.4600000000000004E-2</v>
      </c>
      <c r="I149" s="15">
        <v>9.4678844957194197E-3</v>
      </c>
      <c r="J149" s="24">
        <v>-9.3468999999999997E-2</v>
      </c>
      <c r="K149" s="18">
        <v>0.57399999999999995</v>
      </c>
      <c r="L149" s="15">
        <v>3.1603674080081003E-2</v>
      </c>
      <c r="M149" s="18">
        <v>4.3299999999999998E-2</v>
      </c>
      <c r="N149" s="15">
        <v>1.4519014997237201E-3</v>
      </c>
      <c r="O149" s="24">
        <v>0.69910000000000005</v>
      </c>
      <c r="P149" s="10">
        <v>273.3</v>
      </c>
      <c r="Q149" s="6">
        <v>8.9173186202041705</v>
      </c>
      <c r="R149" s="6">
        <v>10.773994084250999</v>
      </c>
      <c r="S149" s="10">
        <v>460</v>
      </c>
      <c r="T149" s="6">
        <v>20.1483583627553</v>
      </c>
      <c r="U149" s="6">
        <v>21.817136789772501</v>
      </c>
      <c r="V149" s="10">
        <v>1513</v>
      </c>
      <c r="W149" s="6">
        <v>102.964487145706</v>
      </c>
      <c r="X149" s="6">
        <v>103.572615182283</v>
      </c>
      <c r="Y149" s="6">
        <v>40.586956521739097</v>
      </c>
      <c r="Z149" s="6">
        <v>81.936549900859205</v>
      </c>
      <c r="AA149" s="7" t="s">
        <v>35</v>
      </c>
      <c r="AB149" s="7" t="s">
        <v>35</v>
      </c>
      <c r="AC149" s="7" t="s">
        <v>35</v>
      </c>
      <c r="AD149" s="13">
        <v>258.2</v>
      </c>
      <c r="AE149" s="6">
        <v>8.8119147393878006</v>
      </c>
      <c r="AF149" s="13">
        <v>259.7</v>
      </c>
      <c r="AG149" s="6">
        <v>17.6120658843308</v>
      </c>
      <c r="AH149" s="13">
        <v>273.3</v>
      </c>
      <c r="AI149" s="6">
        <v>97.881958823770006</v>
      </c>
      <c r="AJ149" s="6">
        <v>5.4800000000000001E-2</v>
      </c>
      <c r="AK149" s="6">
        <v>3.3E-3</v>
      </c>
      <c r="AL149" s="33" t="str">
        <f t="shared" si="13"/>
        <v>Discordant</v>
      </c>
      <c r="AM149" s="33" t="str">
        <f t="shared" si="14"/>
        <v>Discordant</v>
      </c>
      <c r="AN149" s="29">
        <f t="shared" si="15"/>
        <v>235</v>
      </c>
      <c r="AO149" s="29">
        <f t="shared" si="16"/>
        <v>1.1279999999999999</v>
      </c>
      <c r="AP149" s="29">
        <f t="shared" si="17"/>
        <v>0.03</v>
      </c>
      <c r="AQ149" s="34">
        <f t="shared" si="18"/>
        <v>0.88652482269503552</v>
      </c>
    </row>
    <row r="150" spans="1:43" x14ac:dyDescent="0.75">
      <c r="A150" s="4" t="s">
        <v>179</v>
      </c>
      <c r="B150" s="22">
        <v>103</v>
      </c>
      <c r="C150" s="22">
        <v>2.4300000000000002</v>
      </c>
      <c r="D150" s="22">
        <v>0.17</v>
      </c>
      <c r="E150" s="22">
        <v>1460</v>
      </c>
      <c r="F150" s="20">
        <v>25.4452926208651</v>
      </c>
      <c r="G150" s="22">
        <v>1.11009379752643</v>
      </c>
      <c r="H150" s="18">
        <v>7.8E-2</v>
      </c>
      <c r="I150" s="15">
        <v>2.0314676030573402E-2</v>
      </c>
      <c r="J150" s="24">
        <v>0.41047</v>
      </c>
      <c r="K150" s="18">
        <v>0.41599999999999998</v>
      </c>
      <c r="L150" s="15">
        <v>4.28985165729538E-2</v>
      </c>
      <c r="M150" s="18">
        <v>3.9300000000000002E-2</v>
      </c>
      <c r="N150" s="16">
        <v>1.7145287693415901E-3</v>
      </c>
      <c r="O150" s="24">
        <v>0.12</v>
      </c>
      <c r="P150" s="10">
        <v>249</v>
      </c>
      <c r="Q150" s="6">
        <v>10.328424204682699</v>
      </c>
      <c r="R150" s="6">
        <v>11.705818878120301</v>
      </c>
      <c r="S150" s="10">
        <v>347</v>
      </c>
      <c r="T150" s="6">
        <v>30.119116865085999</v>
      </c>
      <c r="U150" s="6">
        <v>30.86440524643</v>
      </c>
      <c r="V150" s="10">
        <v>940</v>
      </c>
      <c r="W150" s="6">
        <v>368.85624898853098</v>
      </c>
      <c r="X150" s="6">
        <v>369.136108385439</v>
      </c>
      <c r="Y150" s="6">
        <v>28.242074927953901</v>
      </c>
      <c r="Z150" s="6">
        <v>73.510638297872305</v>
      </c>
      <c r="AA150" s="7" t="s">
        <v>35</v>
      </c>
      <c r="AB150" s="7" t="s">
        <v>35</v>
      </c>
      <c r="AC150" s="7" t="s">
        <v>35</v>
      </c>
      <c r="AD150" s="13">
        <v>241</v>
      </c>
      <c r="AE150" s="6">
        <v>10.8049686048538</v>
      </c>
      <c r="AF150" s="13">
        <v>241</v>
      </c>
      <c r="AG150" s="6">
        <v>16.066773189807101</v>
      </c>
      <c r="AH150" s="13">
        <v>246</v>
      </c>
      <c r="AI150" s="6">
        <v>309.04423699187402</v>
      </c>
      <c r="AJ150" s="6">
        <v>3.4000000000000002E-2</v>
      </c>
      <c r="AK150" s="6">
        <v>1.4999999999999999E-2</v>
      </c>
      <c r="AL150" s="33" t="str">
        <f t="shared" si="13"/>
        <v>Discordant</v>
      </c>
      <c r="AM150" s="33" t="str">
        <f t="shared" si="14"/>
        <v>Discordant</v>
      </c>
      <c r="AN150" s="29">
        <f t="shared" si="15"/>
        <v>103</v>
      </c>
      <c r="AO150" s="29">
        <f t="shared" si="16"/>
        <v>2.4300000000000002</v>
      </c>
      <c r="AP150" s="29">
        <f t="shared" si="17"/>
        <v>0.17</v>
      </c>
      <c r="AQ150" s="34">
        <f t="shared" si="18"/>
        <v>0.41152263374485593</v>
      </c>
    </row>
    <row r="151" spans="1:43" x14ac:dyDescent="0.75">
      <c r="A151" s="4" t="s">
        <v>180</v>
      </c>
      <c r="B151" s="22">
        <v>245</v>
      </c>
      <c r="C151" s="22">
        <v>2</v>
      </c>
      <c r="D151" s="22">
        <v>0.1</v>
      </c>
      <c r="E151" s="22">
        <v>2890</v>
      </c>
      <c r="F151" s="20">
        <v>18.939393939393899</v>
      </c>
      <c r="G151" s="22">
        <v>0.67483571080081195</v>
      </c>
      <c r="H151" s="18">
        <v>4.7500000000000001E-2</v>
      </c>
      <c r="I151" s="15">
        <v>7.0391025308732596E-3</v>
      </c>
      <c r="J151" s="24">
        <v>0.35455999999999999</v>
      </c>
      <c r="K151" s="18">
        <v>0.34399999999999997</v>
      </c>
      <c r="L151" s="15">
        <v>2.06541798423465E-2</v>
      </c>
      <c r="M151" s="18">
        <v>5.28E-2</v>
      </c>
      <c r="N151" s="16">
        <v>1.88133398799894E-3</v>
      </c>
      <c r="O151" s="24">
        <v>0.17685999999999999</v>
      </c>
      <c r="P151" s="10">
        <v>332</v>
      </c>
      <c r="Q151" s="6">
        <v>11.4225587791832</v>
      </c>
      <c r="R151" s="6">
        <v>13.559538888818199</v>
      </c>
      <c r="S151" s="10">
        <v>300</v>
      </c>
      <c r="T151" s="6">
        <v>15.360127225977701</v>
      </c>
      <c r="U151" s="6">
        <v>16.444804593922999</v>
      </c>
      <c r="V151" s="10">
        <v>70</v>
      </c>
      <c r="W151" s="6">
        <v>210.73384078821701</v>
      </c>
      <c r="X151" s="6">
        <v>211.28482664927799</v>
      </c>
      <c r="Y151" s="6">
        <v>-10.6666666666667</v>
      </c>
      <c r="Z151" s="6">
        <v>-374.28571428571399</v>
      </c>
      <c r="AA151" s="7" t="s">
        <v>35</v>
      </c>
      <c r="AB151" s="7" t="s">
        <v>35</v>
      </c>
      <c r="AC151" s="7" t="s">
        <v>35</v>
      </c>
      <c r="AD151" s="13">
        <v>334</v>
      </c>
      <c r="AE151" s="6">
        <v>11.8236986203089</v>
      </c>
      <c r="AF151" s="13">
        <v>331</v>
      </c>
      <c r="AG151" s="6">
        <v>14.6134701011848</v>
      </c>
      <c r="AH151" s="13">
        <v>317</v>
      </c>
      <c r="AI151" s="6">
        <v>193.07636741288101</v>
      </c>
      <c r="AJ151" s="6">
        <v>-6.1999999999999998E-3</v>
      </c>
      <c r="AK151" s="6">
        <v>4.1999999999999997E-3</v>
      </c>
      <c r="AL151" s="33" t="str">
        <f t="shared" si="13"/>
        <v>Discordant</v>
      </c>
      <c r="AM151" s="33" t="str">
        <f t="shared" si="14"/>
        <v>Discordant</v>
      </c>
      <c r="AN151" s="29">
        <f t="shared" si="15"/>
        <v>245</v>
      </c>
      <c r="AO151" s="29">
        <f t="shared" si="16"/>
        <v>2</v>
      </c>
      <c r="AP151" s="29">
        <f t="shared" si="17"/>
        <v>0.1</v>
      </c>
      <c r="AQ151" s="34">
        <f t="shared" si="18"/>
        <v>0.5</v>
      </c>
    </row>
    <row r="152" spans="1:43" x14ac:dyDescent="0.75">
      <c r="A152" s="4" t="s">
        <v>181</v>
      </c>
      <c r="B152" s="22">
        <v>554</v>
      </c>
      <c r="C152" s="22">
        <v>2.8159999999999998</v>
      </c>
      <c r="D152" s="22">
        <v>5.3999999999999999E-2</v>
      </c>
      <c r="E152" s="22">
        <v>4950</v>
      </c>
      <c r="F152" s="20">
        <v>25.706940874036</v>
      </c>
      <c r="G152" s="22">
        <v>0.84847082951088204</v>
      </c>
      <c r="H152" s="18">
        <v>4.9799999999999997E-2</v>
      </c>
      <c r="I152" s="15">
        <v>4.8166229152564397E-3</v>
      </c>
      <c r="J152" s="24">
        <v>2.7685000000000001E-2</v>
      </c>
      <c r="K152" s="18">
        <v>0.26800000000000002</v>
      </c>
      <c r="L152" s="15">
        <v>1.45734331109727E-2</v>
      </c>
      <c r="M152" s="18">
        <v>3.8899999999999997E-2</v>
      </c>
      <c r="N152" s="16">
        <v>1.28391454392416E-3</v>
      </c>
      <c r="O152" s="24">
        <v>0.54022000000000003</v>
      </c>
      <c r="P152" s="10">
        <v>246</v>
      </c>
      <c r="Q152" s="6">
        <v>7.8819277216356003</v>
      </c>
      <c r="R152" s="6">
        <v>9.5855553277824193</v>
      </c>
      <c r="S152" s="10">
        <v>241</v>
      </c>
      <c r="T152" s="6">
        <v>11.5355120167824</v>
      </c>
      <c r="U152" s="6">
        <v>12.5136666836462</v>
      </c>
      <c r="V152" s="10">
        <v>174</v>
      </c>
      <c r="W152" s="6">
        <v>184.502471416052</v>
      </c>
      <c r="X152" s="6">
        <v>185.726884563792</v>
      </c>
      <c r="Y152" s="6">
        <v>-2.0746887966804901</v>
      </c>
      <c r="Z152" s="6">
        <v>-41.379310344827601</v>
      </c>
      <c r="AA152" s="7">
        <v>246</v>
      </c>
      <c r="AB152" s="7">
        <v>7.8819277216356003</v>
      </c>
      <c r="AC152" s="7">
        <v>9.5855553277824193</v>
      </c>
      <c r="AD152" s="13">
        <v>246.1</v>
      </c>
      <c r="AE152" s="6">
        <v>7.9161628715614301</v>
      </c>
      <c r="AF152" s="13">
        <v>242.4</v>
      </c>
      <c r="AG152" s="6">
        <v>10.96542600583</v>
      </c>
      <c r="AH152" s="13">
        <v>200</v>
      </c>
      <c r="AI152" s="6">
        <v>177.753050490367</v>
      </c>
      <c r="AJ152" s="6">
        <v>-4.0000000000000002E-4</v>
      </c>
      <c r="AK152" s="6">
        <v>2.3999999999999998E-3</v>
      </c>
      <c r="AL152" s="33">
        <f t="shared" si="13"/>
        <v>246</v>
      </c>
      <c r="AM152" s="33">
        <f t="shared" si="14"/>
        <v>7.8819277216356003</v>
      </c>
      <c r="AN152" s="29">
        <f t="shared" si="15"/>
        <v>554</v>
      </c>
      <c r="AO152" s="29">
        <f t="shared" si="16"/>
        <v>2.8159999999999998</v>
      </c>
      <c r="AP152" s="29">
        <f t="shared" si="17"/>
        <v>5.3999999999999999E-2</v>
      </c>
      <c r="AQ152" s="34">
        <f t="shared" si="18"/>
        <v>0.35511363636363641</v>
      </c>
    </row>
    <row r="153" spans="1:43" x14ac:dyDescent="0.75">
      <c r="A153" s="4" t="s">
        <v>182</v>
      </c>
      <c r="B153" s="22">
        <v>817</v>
      </c>
      <c r="C153" s="22">
        <v>2.36</v>
      </c>
      <c r="D153" s="22">
        <v>0.13</v>
      </c>
      <c r="E153" s="22">
        <v>13100</v>
      </c>
      <c r="F153" s="20">
        <v>18.4842883548983</v>
      </c>
      <c r="G153" s="22">
        <v>0.66554513608341703</v>
      </c>
      <c r="H153" s="18">
        <v>6.88E-2</v>
      </c>
      <c r="I153" s="15">
        <v>4.0073007577691496E-3</v>
      </c>
      <c r="J153" s="24">
        <v>-0.35744999999999999</v>
      </c>
      <c r="K153" s="18">
        <v>0.51700000000000002</v>
      </c>
      <c r="L153" s="15">
        <v>3.57479797336855E-2</v>
      </c>
      <c r="M153" s="18">
        <v>5.4100000000000002E-2</v>
      </c>
      <c r="N153" s="16">
        <v>1.9479241597403099E-3</v>
      </c>
      <c r="O153" s="24">
        <v>0.67527999999999999</v>
      </c>
      <c r="P153" s="10">
        <v>340</v>
      </c>
      <c r="Q153" s="6">
        <v>11.9761310914103</v>
      </c>
      <c r="R153" s="6">
        <v>14.118676768290801</v>
      </c>
      <c r="S153" s="10">
        <v>421</v>
      </c>
      <c r="T153" s="6">
        <v>23.7211519190136</v>
      </c>
      <c r="U153" s="6">
        <v>24.9771044141863</v>
      </c>
      <c r="V153" s="10">
        <v>860</v>
      </c>
      <c r="W153" s="6">
        <v>380.74421928663202</v>
      </c>
      <c r="X153" s="6">
        <v>392.651866825946</v>
      </c>
      <c r="Y153" s="6">
        <v>19.239904988123499</v>
      </c>
      <c r="Z153" s="6">
        <v>60.465116279069797</v>
      </c>
      <c r="AA153" s="7">
        <v>340</v>
      </c>
      <c r="AB153" s="7">
        <v>11.9761310914103</v>
      </c>
      <c r="AC153" s="7">
        <v>14.118676768290801</v>
      </c>
      <c r="AD153" s="13">
        <v>333</v>
      </c>
      <c r="AE153" s="6">
        <v>11.5802727048478</v>
      </c>
      <c r="AF153" s="13">
        <v>334</v>
      </c>
      <c r="AG153" s="6">
        <v>17.398622024888098</v>
      </c>
      <c r="AH153" s="13">
        <v>340</v>
      </c>
      <c r="AI153" s="6">
        <v>373.70843918780702</v>
      </c>
      <c r="AJ153" s="6">
        <v>1.9900000000000001E-2</v>
      </c>
      <c r="AK153" s="6">
        <v>5.4000000000000003E-3</v>
      </c>
      <c r="AL153" s="33">
        <f t="shared" si="13"/>
        <v>340</v>
      </c>
      <c r="AM153" s="33">
        <f t="shared" si="14"/>
        <v>11.9761310914103</v>
      </c>
      <c r="AN153" s="29">
        <f t="shared" si="15"/>
        <v>817</v>
      </c>
      <c r="AO153" s="29">
        <f t="shared" si="16"/>
        <v>2.36</v>
      </c>
      <c r="AP153" s="29">
        <f t="shared" si="17"/>
        <v>0.13</v>
      </c>
      <c r="AQ153" s="34">
        <f t="shared" si="18"/>
        <v>0.42372881355932207</v>
      </c>
    </row>
    <row r="154" spans="1:43" x14ac:dyDescent="0.75">
      <c r="A154" s="4" t="s">
        <v>183</v>
      </c>
      <c r="B154" s="22">
        <v>768</v>
      </c>
      <c r="C154" s="22">
        <v>2.15</v>
      </c>
      <c r="D154" s="22">
        <v>0.11</v>
      </c>
      <c r="E154" s="22">
        <v>35600</v>
      </c>
      <c r="F154" s="20">
        <v>6.5876152832674597</v>
      </c>
      <c r="G154" s="22">
        <v>0.22716306966168701</v>
      </c>
      <c r="H154" s="18">
        <v>6.88E-2</v>
      </c>
      <c r="I154" s="15">
        <v>1.7346426197721999E-3</v>
      </c>
      <c r="J154" s="24">
        <v>0.30151</v>
      </c>
      <c r="K154" s="18">
        <v>1.4410000000000001</v>
      </c>
      <c r="L154" s="15">
        <v>7.2458619446963704E-2</v>
      </c>
      <c r="M154" s="18">
        <v>0.15179999999999999</v>
      </c>
      <c r="N154" s="16">
        <v>5.2345731333509702E-3</v>
      </c>
      <c r="O154" s="24">
        <v>0.78471000000000002</v>
      </c>
      <c r="P154" s="10">
        <v>911</v>
      </c>
      <c r="Q154" s="6">
        <v>29.424616149848902</v>
      </c>
      <c r="R154" s="6">
        <v>35.135198626083302</v>
      </c>
      <c r="S154" s="10">
        <v>905</v>
      </c>
      <c r="T154" s="6">
        <v>30.192688830086599</v>
      </c>
      <c r="U154" s="6">
        <v>33.092482786802101</v>
      </c>
      <c r="V154" s="10">
        <v>886</v>
      </c>
      <c r="W154" s="6">
        <v>50.441322177456101</v>
      </c>
      <c r="X154" s="6">
        <v>55.423065741196901</v>
      </c>
      <c r="Y154" s="6">
        <v>-0.66298342541435296</v>
      </c>
      <c r="Z154" s="6">
        <v>-2.8216704288939001</v>
      </c>
      <c r="AA154" s="7">
        <v>911</v>
      </c>
      <c r="AB154" s="7">
        <v>29.424616149848902</v>
      </c>
      <c r="AC154" s="7">
        <v>35.135198626083302</v>
      </c>
      <c r="AD154" s="13">
        <v>909</v>
      </c>
      <c r="AE154" s="6">
        <v>29.424616149848902</v>
      </c>
      <c r="AF154" s="13">
        <v>890</v>
      </c>
      <c r="AG154" s="6">
        <v>30.731457153712</v>
      </c>
      <c r="AH154" s="13">
        <v>838</v>
      </c>
      <c r="AI154" s="6">
        <v>44.467594751795602</v>
      </c>
      <c r="AJ154" s="6">
        <v>1.5E-3</v>
      </c>
      <c r="AK154" s="6">
        <v>1.1999999999999999E-3</v>
      </c>
      <c r="AL154" s="33">
        <f t="shared" si="13"/>
        <v>911</v>
      </c>
      <c r="AM154" s="33">
        <f t="shared" si="14"/>
        <v>29.424616149848902</v>
      </c>
      <c r="AN154" s="29">
        <f t="shared" si="15"/>
        <v>768</v>
      </c>
      <c r="AO154" s="29">
        <f t="shared" si="16"/>
        <v>2.15</v>
      </c>
      <c r="AP154" s="29">
        <f t="shared" si="17"/>
        <v>0.11</v>
      </c>
      <c r="AQ154" s="34">
        <f t="shared" si="18"/>
        <v>0.46511627906976744</v>
      </c>
    </row>
    <row r="155" spans="1:43" x14ac:dyDescent="0.75">
      <c r="A155" s="4" t="s">
        <v>184</v>
      </c>
      <c r="B155" s="22">
        <v>685</v>
      </c>
      <c r="C155" s="22">
        <v>1.635</v>
      </c>
      <c r="D155" s="22">
        <v>0.06</v>
      </c>
      <c r="E155" s="22">
        <v>7560</v>
      </c>
      <c r="F155" s="20">
        <v>20.8333333333333</v>
      </c>
      <c r="G155" s="22">
        <v>0.911587565243131</v>
      </c>
      <c r="H155" s="18">
        <v>5.2600000000000001E-2</v>
      </c>
      <c r="I155" s="15">
        <v>3.86495401359943E-3</v>
      </c>
      <c r="J155" s="24">
        <v>0.43230000000000002</v>
      </c>
      <c r="K155" s="18">
        <v>0.34599999999999997</v>
      </c>
      <c r="L155" s="15">
        <v>1.9953261932826798E-2</v>
      </c>
      <c r="M155" s="18">
        <v>4.8000000000000001E-2</v>
      </c>
      <c r="N155" s="16">
        <v>2.1002977503201698E-3</v>
      </c>
      <c r="O155" s="24">
        <v>0.63953000000000004</v>
      </c>
      <c r="P155" s="10">
        <v>302</v>
      </c>
      <c r="Q155" s="6">
        <v>13.108006527963701</v>
      </c>
      <c r="R155" s="6">
        <v>14.7086976171749</v>
      </c>
      <c r="S155" s="10">
        <v>301</v>
      </c>
      <c r="T155" s="6">
        <v>15.019534546383399</v>
      </c>
      <c r="U155" s="6">
        <v>16.136392892319702</v>
      </c>
      <c r="V155" s="10">
        <v>290</v>
      </c>
      <c r="W155" s="6">
        <v>169.028374632517</v>
      </c>
      <c r="X155" s="6">
        <v>171.07519847191</v>
      </c>
      <c r="Y155" s="6">
        <v>-0.33222591362125797</v>
      </c>
      <c r="Z155" s="6">
        <v>-4.1379310344827598</v>
      </c>
      <c r="AA155" s="7">
        <v>302</v>
      </c>
      <c r="AB155" s="7">
        <v>13.108006527963701</v>
      </c>
      <c r="AC155" s="7">
        <v>14.7086976171749</v>
      </c>
      <c r="AD155" s="13">
        <v>301</v>
      </c>
      <c r="AE155" s="6">
        <v>13.108006527963701</v>
      </c>
      <c r="AF155" s="13">
        <v>293</v>
      </c>
      <c r="AG155" s="6">
        <v>15.7942526885574</v>
      </c>
      <c r="AH155" s="13">
        <v>220</v>
      </c>
      <c r="AI155" s="6">
        <v>159.491038716633</v>
      </c>
      <c r="AJ155" s="6">
        <v>2.5000000000000001E-3</v>
      </c>
      <c r="AK155" s="6">
        <v>3.0000000000000001E-3</v>
      </c>
      <c r="AL155" s="33">
        <f t="shared" si="13"/>
        <v>302</v>
      </c>
      <c r="AM155" s="33">
        <f t="shared" si="14"/>
        <v>13.108006527963701</v>
      </c>
      <c r="AN155" s="29">
        <f t="shared" si="15"/>
        <v>685</v>
      </c>
      <c r="AO155" s="29">
        <f t="shared" si="16"/>
        <v>1.635</v>
      </c>
      <c r="AP155" s="29">
        <f t="shared" si="17"/>
        <v>0.06</v>
      </c>
      <c r="AQ155" s="34">
        <f t="shared" si="18"/>
        <v>0.6116207951070336</v>
      </c>
    </row>
    <row r="156" spans="1:43" x14ac:dyDescent="0.75">
      <c r="A156" s="4" t="s">
        <v>185</v>
      </c>
      <c r="B156" s="22">
        <v>209.1</v>
      </c>
      <c r="C156" s="22">
        <v>2.3570000000000002</v>
      </c>
      <c r="D156" s="22">
        <v>5.3999999999999999E-2</v>
      </c>
      <c r="E156" s="22">
        <v>3240</v>
      </c>
      <c r="F156" s="20">
        <v>13.986013986013999</v>
      </c>
      <c r="G156" s="22">
        <v>0.46814074012282902</v>
      </c>
      <c r="H156" s="18">
        <v>4.9599999999999998E-2</v>
      </c>
      <c r="I156" s="15">
        <v>6.6540209463951602E-3</v>
      </c>
      <c r="J156" s="24">
        <v>0.16647000000000001</v>
      </c>
      <c r="K156" s="18">
        <v>0.49</v>
      </c>
      <c r="L156" s="15">
        <v>2.8512231340251E-2</v>
      </c>
      <c r="M156" s="18">
        <v>7.1499999999999994E-2</v>
      </c>
      <c r="N156" s="16">
        <v>2.3932524986929301E-3</v>
      </c>
      <c r="O156" s="24">
        <v>0.44145000000000001</v>
      </c>
      <c r="P156" s="10">
        <v>445</v>
      </c>
      <c r="Q156" s="6">
        <v>14.4569279090391</v>
      </c>
      <c r="R156" s="6">
        <v>17.4216380910735</v>
      </c>
      <c r="S156" s="10">
        <v>404</v>
      </c>
      <c r="T156" s="6">
        <v>19.144296373602</v>
      </c>
      <c r="U156" s="6">
        <v>20.578008258324601</v>
      </c>
      <c r="V156" s="10">
        <v>160</v>
      </c>
      <c r="W156" s="6">
        <v>204.73596268643001</v>
      </c>
      <c r="X156" s="6">
        <v>205.41894142729299</v>
      </c>
      <c r="Y156" s="6">
        <v>-10.148514851485199</v>
      </c>
      <c r="Z156" s="6">
        <v>-178.125</v>
      </c>
      <c r="AA156" s="7" t="s">
        <v>35</v>
      </c>
      <c r="AB156" s="7" t="s">
        <v>35</v>
      </c>
      <c r="AC156" s="7" t="s">
        <v>35</v>
      </c>
      <c r="AD156" s="13">
        <v>447</v>
      </c>
      <c r="AE156" s="6">
        <v>14.4569279090391</v>
      </c>
      <c r="AF156" s="13">
        <v>433</v>
      </c>
      <c r="AG156" s="6">
        <v>18.4295437718981</v>
      </c>
      <c r="AH156" s="13">
        <v>345</v>
      </c>
      <c r="AI156" s="6">
        <v>196.95544525891901</v>
      </c>
      <c r="AJ156" s="6">
        <v>-4.8999999999999998E-3</v>
      </c>
      <c r="AK156" s="6">
        <v>3.5000000000000001E-3</v>
      </c>
      <c r="AL156" s="33" t="str">
        <f t="shared" si="13"/>
        <v>Discordant</v>
      </c>
      <c r="AM156" s="33" t="str">
        <f t="shared" si="14"/>
        <v>Discordant</v>
      </c>
      <c r="AN156" s="29">
        <f t="shared" si="15"/>
        <v>209.1</v>
      </c>
      <c r="AO156" s="29">
        <f t="shared" si="16"/>
        <v>2.3570000000000002</v>
      </c>
      <c r="AP156" s="29">
        <f t="shared" si="17"/>
        <v>5.3999999999999999E-2</v>
      </c>
      <c r="AQ156" s="34">
        <f t="shared" si="18"/>
        <v>0.4242681374628765</v>
      </c>
    </row>
    <row r="157" spans="1:43" x14ac:dyDescent="0.75">
      <c r="A157" s="4" t="s">
        <v>186</v>
      </c>
      <c r="B157" s="22">
        <v>676</v>
      </c>
      <c r="C157" s="22">
        <v>1.9930000000000001</v>
      </c>
      <c r="D157" s="22">
        <v>5.3999999999999999E-2</v>
      </c>
      <c r="E157" s="22">
        <v>5590</v>
      </c>
      <c r="F157" s="20">
        <v>25.940337224383899</v>
      </c>
      <c r="G157" s="22">
        <v>0.76432211863902999</v>
      </c>
      <c r="H157" s="18">
        <v>5.2699999999999997E-2</v>
      </c>
      <c r="I157" s="15">
        <v>4.7142152437147098E-3</v>
      </c>
      <c r="J157" s="24">
        <v>0.19785</v>
      </c>
      <c r="K157" s="18">
        <v>0.28000000000000003</v>
      </c>
      <c r="L157" s="15">
        <v>1.47218824883232E-2</v>
      </c>
      <c r="M157" s="18">
        <v>3.8550000000000001E-2</v>
      </c>
      <c r="N157" s="16">
        <v>1.1358610113147601E-3</v>
      </c>
      <c r="O157" s="24">
        <v>0.16661000000000001</v>
      </c>
      <c r="P157" s="10">
        <v>243.9</v>
      </c>
      <c r="Q157" s="6">
        <v>7.0429776653960401</v>
      </c>
      <c r="R157" s="6">
        <v>8.8796530708233199</v>
      </c>
      <c r="S157" s="10">
        <v>250.6</v>
      </c>
      <c r="T157" s="6">
        <v>11.7647072844339</v>
      </c>
      <c r="U157" s="6">
        <v>12.790884614544501</v>
      </c>
      <c r="V157" s="10">
        <v>298</v>
      </c>
      <c r="W157" s="6">
        <v>270.63821443635197</v>
      </c>
      <c r="X157" s="6">
        <v>272.88737762582002</v>
      </c>
      <c r="Y157" s="6">
        <v>2.67358339984037</v>
      </c>
      <c r="Z157" s="6">
        <v>18.1543624161074</v>
      </c>
      <c r="AA157" s="7">
        <v>243.9</v>
      </c>
      <c r="AB157" s="7">
        <v>7.0429776653960401</v>
      </c>
      <c r="AC157" s="7">
        <v>8.8796530708233199</v>
      </c>
      <c r="AD157" s="13">
        <v>243.2</v>
      </c>
      <c r="AE157" s="6">
        <v>7.1164741547529999</v>
      </c>
      <c r="AF157" s="13">
        <v>240.8</v>
      </c>
      <c r="AG157" s="6">
        <v>10.61467557151</v>
      </c>
      <c r="AH157" s="13">
        <v>225</v>
      </c>
      <c r="AI157" s="6">
        <v>264.43964739292898</v>
      </c>
      <c r="AJ157" s="6">
        <v>2.8999999999999998E-3</v>
      </c>
      <c r="AK157" s="6">
        <v>2.8E-3</v>
      </c>
      <c r="AL157" s="33">
        <f t="shared" si="13"/>
        <v>243.9</v>
      </c>
      <c r="AM157" s="33">
        <f t="shared" si="14"/>
        <v>7.0429776653960401</v>
      </c>
      <c r="AN157" s="29">
        <f t="shared" si="15"/>
        <v>676</v>
      </c>
      <c r="AO157" s="29">
        <f t="shared" si="16"/>
        <v>1.9930000000000001</v>
      </c>
      <c r="AP157" s="29">
        <f t="shared" si="17"/>
        <v>5.3999999999999999E-2</v>
      </c>
      <c r="AQ157" s="34">
        <f t="shared" si="18"/>
        <v>0.50175614651279477</v>
      </c>
    </row>
    <row r="158" spans="1:43" x14ac:dyDescent="0.75">
      <c r="A158" s="4" t="s">
        <v>187</v>
      </c>
      <c r="B158" s="22">
        <v>1122</v>
      </c>
      <c r="C158" s="22">
        <v>1.8080000000000001</v>
      </c>
      <c r="D158" s="22">
        <v>4.9000000000000002E-2</v>
      </c>
      <c r="E158" s="22">
        <v>9890</v>
      </c>
      <c r="F158" s="20">
        <v>23.719165085389001</v>
      </c>
      <c r="G158" s="22">
        <v>0.72405922766821995</v>
      </c>
      <c r="H158" s="18">
        <v>5.0099999999999999E-2</v>
      </c>
      <c r="I158" s="15">
        <v>2.8560255317966799E-3</v>
      </c>
      <c r="J158" s="24">
        <v>0.27300000000000002</v>
      </c>
      <c r="K158" s="18">
        <v>0.29139999999999999</v>
      </c>
      <c r="L158" s="15">
        <v>1.4288238935068099E-2</v>
      </c>
      <c r="M158" s="18">
        <v>4.2160000000000003E-2</v>
      </c>
      <c r="N158" s="16">
        <v>1.2869903695428299E-3</v>
      </c>
      <c r="O158" s="24">
        <v>0.65795000000000003</v>
      </c>
      <c r="P158" s="10">
        <v>266.2</v>
      </c>
      <c r="Q158" s="6">
        <v>7.9608271368690797</v>
      </c>
      <c r="R158" s="6">
        <v>9.9051117908034403</v>
      </c>
      <c r="S158" s="10">
        <v>259.5</v>
      </c>
      <c r="T158" s="6">
        <v>11.2205091442744</v>
      </c>
      <c r="U158" s="6">
        <v>12.357675160243</v>
      </c>
      <c r="V158" s="10">
        <v>195</v>
      </c>
      <c r="W158" s="6">
        <v>108.586915825849</v>
      </c>
      <c r="X158" s="6">
        <v>110.63358411896</v>
      </c>
      <c r="Y158" s="6">
        <v>-2.5818882466281301</v>
      </c>
      <c r="Z158" s="6">
        <v>-36.512820512820497</v>
      </c>
      <c r="AA158" s="7">
        <v>266.2</v>
      </c>
      <c r="AB158" s="7">
        <v>7.9608271368690797</v>
      </c>
      <c r="AC158" s="7">
        <v>9.9051117908034403</v>
      </c>
      <c r="AD158" s="13">
        <v>266.10000000000002</v>
      </c>
      <c r="AE158" s="6">
        <v>8.0177857730866808</v>
      </c>
      <c r="AF158" s="13">
        <v>258.60000000000002</v>
      </c>
      <c r="AG158" s="6">
        <v>11.242925573743999</v>
      </c>
      <c r="AH158" s="13">
        <v>189</v>
      </c>
      <c r="AI158" s="6">
        <v>104.606612069075</v>
      </c>
      <c r="AJ158" s="6">
        <v>2.9999999999999997E-4</v>
      </c>
      <c r="AK158" s="6">
        <v>1.4E-3</v>
      </c>
      <c r="AL158" s="33">
        <f t="shared" si="13"/>
        <v>266.2</v>
      </c>
      <c r="AM158" s="33">
        <f t="shared" si="14"/>
        <v>7.9608271368690797</v>
      </c>
      <c r="AN158" s="29">
        <f t="shared" si="15"/>
        <v>1122</v>
      </c>
      <c r="AO158" s="29">
        <f t="shared" si="16"/>
        <v>1.8080000000000001</v>
      </c>
      <c r="AP158" s="29">
        <f t="shared" si="17"/>
        <v>4.9000000000000002E-2</v>
      </c>
      <c r="AQ158" s="34">
        <f t="shared" si="18"/>
        <v>0.55309734513274333</v>
      </c>
    </row>
    <row r="159" spans="1:43" x14ac:dyDescent="0.75">
      <c r="A159" s="4" t="s">
        <v>188</v>
      </c>
      <c r="B159" s="22">
        <v>588</v>
      </c>
      <c r="C159" s="22">
        <v>1.72</v>
      </c>
      <c r="D159" s="22">
        <v>0.13</v>
      </c>
      <c r="E159" s="22">
        <v>4640</v>
      </c>
      <c r="F159" s="20">
        <v>23.0149597238205</v>
      </c>
      <c r="G159" s="22">
        <v>0.68695247373908197</v>
      </c>
      <c r="H159" s="18">
        <v>4.4600000000000001E-2</v>
      </c>
      <c r="I159" s="15">
        <v>4.5532174756232301E-3</v>
      </c>
      <c r="J159" s="24">
        <v>0.10434</v>
      </c>
      <c r="K159" s="18">
        <v>0.26800000000000002</v>
      </c>
      <c r="L159" s="15">
        <v>1.42499106186669E-2</v>
      </c>
      <c r="M159" s="18">
        <v>4.3450000000000003E-2</v>
      </c>
      <c r="N159" s="16">
        <v>1.2968992925532E-3</v>
      </c>
      <c r="O159" s="24">
        <v>0.33013999999999999</v>
      </c>
      <c r="P159" s="10">
        <v>274.2</v>
      </c>
      <c r="Q159" s="6">
        <v>8.0126279069967392</v>
      </c>
      <c r="R159" s="6">
        <v>10.050161364240701</v>
      </c>
      <c r="S159" s="10">
        <v>240</v>
      </c>
      <c r="T159" s="6">
        <v>11.5355120167824</v>
      </c>
      <c r="U159" s="6">
        <v>12.5136666836462</v>
      </c>
      <c r="V159" s="10">
        <v>59</v>
      </c>
      <c r="W159" s="6">
        <v>117.273985901047</v>
      </c>
      <c r="X159" s="6">
        <v>117.879355495572</v>
      </c>
      <c r="Y159" s="6">
        <v>-14.25</v>
      </c>
      <c r="Z159" s="6">
        <v>-364.74576271186402</v>
      </c>
      <c r="AA159" s="7" t="s">
        <v>35</v>
      </c>
      <c r="AB159" s="7" t="s">
        <v>35</v>
      </c>
      <c r="AC159" s="7" t="s">
        <v>35</v>
      </c>
      <c r="AD159" s="13">
        <v>276.10000000000002</v>
      </c>
      <c r="AE159" s="6">
        <v>8.0645970746208295</v>
      </c>
      <c r="AF159" s="13">
        <v>269.5</v>
      </c>
      <c r="AG159" s="6">
        <v>10.5378421647571</v>
      </c>
      <c r="AH159" s="13">
        <v>209</v>
      </c>
      <c r="AI159" s="6">
        <v>106.050119137693</v>
      </c>
      <c r="AJ159" s="6">
        <v>-7.1999999999999998E-3</v>
      </c>
      <c r="AK159" s="6">
        <v>3.0000000000000001E-3</v>
      </c>
      <c r="AL159" s="33" t="str">
        <f t="shared" si="13"/>
        <v>Discordant</v>
      </c>
      <c r="AM159" s="33" t="str">
        <f t="shared" si="14"/>
        <v>Discordant</v>
      </c>
      <c r="AN159" s="29">
        <f t="shared" si="15"/>
        <v>588</v>
      </c>
      <c r="AO159" s="29">
        <f t="shared" si="16"/>
        <v>1.72</v>
      </c>
      <c r="AP159" s="29">
        <f t="shared" si="17"/>
        <v>0.13</v>
      </c>
      <c r="AQ159" s="34">
        <f t="shared" si="18"/>
        <v>0.58139534883720934</v>
      </c>
    </row>
    <row r="160" spans="1:43" x14ac:dyDescent="0.75">
      <c r="A160" s="4" t="s">
        <v>189</v>
      </c>
      <c r="B160" s="22">
        <v>759</v>
      </c>
      <c r="C160" s="22">
        <v>2.71</v>
      </c>
      <c r="D160" s="22">
        <v>0.23</v>
      </c>
      <c r="E160" s="22">
        <v>8720</v>
      </c>
      <c r="F160" s="20">
        <v>16.920473773265702</v>
      </c>
      <c r="G160" s="22">
        <v>0.59853470616774296</v>
      </c>
      <c r="H160" s="18">
        <v>5.16E-2</v>
      </c>
      <c r="I160" s="15">
        <v>3.23180853677257E-3</v>
      </c>
      <c r="J160" s="24">
        <v>0.18514</v>
      </c>
      <c r="K160" s="18">
        <v>0.42099999999999999</v>
      </c>
      <c r="L160" s="15">
        <v>2.21223833652704E-2</v>
      </c>
      <c r="M160" s="18">
        <v>5.91E-2</v>
      </c>
      <c r="N160" s="16">
        <v>2.0905680070497498E-3</v>
      </c>
      <c r="O160" s="24">
        <v>0.74085000000000001</v>
      </c>
      <c r="P160" s="10">
        <v>370</v>
      </c>
      <c r="Q160" s="6">
        <v>12.5726029743588</v>
      </c>
      <c r="R160" s="6">
        <v>14.9720796986796</v>
      </c>
      <c r="S160" s="10">
        <v>356</v>
      </c>
      <c r="T160" s="6">
        <v>15.552767201469701</v>
      </c>
      <c r="U160" s="6">
        <v>16.9738326137599</v>
      </c>
      <c r="V160" s="10">
        <v>260</v>
      </c>
      <c r="W160" s="6">
        <v>116.498304238678</v>
      </c>
      <c r="X160" s="6">
        <v>118.307642779625</v>
      </c>
      <c r="Y160" s="6">
        <v>-3.9325842696629301</v>
      </c>
      <c r="Z160" s="6">
        <v>-42.307692307692299</v>
      </c>
      <c r="AA160" s="7">
        <v>370</v>
      </c>
      <c r="AB160" s="7">
        <v>12.5726029743588</v>
      </c>
      <c r="AC160" s="7">
        <v>14.9720796986796</v>
      </c>
      <c r="AD160" s="13">
        <v>371</v>
      </c>
      <c r="AE160" s="6">
        <v>12.966932773437801</v>
      </c>
      <c r="AF160" s="13">
        <v>359</v>
      </c>
      <c r="AG160" s="6">
        <v>16.495501435940401</v>
      </c>
      <c r="AH160" s="13">
        <v>277</v>
      </c>
      <c r="AI160" s="6">
        <v>113.40269348868</v>
      </c>
      <c r="AJ160" s="6">
        <v>2.0000000000000001E-4</v>
      </c>
      <c r="AK160" s="6">
        <v>1.2999999999999999E-3</v>
      </c>
      <c r="AL160" s="33">
        <f t="shared" si="13"/>
        <v>370</v>
      </c>
      <c r="AM160" s="33">
        <f t="shared" si="14"/>
        <v>12.5726029743588</v>
      </c>
      <c r="AN160" s="29">
        <f t="shared" si="15"/>
        <v>759</v>
      </c>
      <c r="AO160" s="29">
        <f t="shared" si="16"/>
        <v>2.71</v>
      </c>
      <c r="AP160" s="29">
        <f t="shared" si="17"/>
        <v>0.23</v>
      </c>
      <c r="AQ160" s="34">
        <f t="shared" si="18"/>
        <v>0.36900369003690037</v>
      </c>
    </row>
    <row r="161" spans="1:43" x14ac:dyDescent="0.75">
      <c r="A161" s="4" t="s">
        <v>190</v>
      </c>
      <c r="B161" s="22">
        <v>642</v>
      </c>
      <c r="C161" s="22">
        <v>70</v>
      </c>
      <c r="D161" s="22">
        <v>11</v>
      </c>
      <c r="E161" s="22">
        <v>6550</v>
      </c>
      <c r="F161" s="20">
        <v>18.518518518518501</v>
      </c>
      <c r="G161" s="22">
        <v>0.59207692898865605</v>
      </c>
      <c r="H161" s="18">
        <v>4.8099999999999997E-2</v>
      </c>
      <c r="I161" s="15">
        <v>3.6920530139051698E-3</v>
      </c>
      <c r="J161" s="24">
        <v>0.36697000000000002</v>
      </c>
      <c r="K161" s="18">
        <v>0.35799999999999998</v>
      </c>
      <c r="L161" s="15">
        <v>1.7653104402342201E-2</v>
      </c>
      <c r="M161" s="18">
        <v>5.3999999999999999E-2</v>
      </c>
      <c r="N161" s="16">
        <v>1.72649632493092E-3</v>
      </c>
      <c r="O161" s="24">
        <v>0.71304000000000001</v>
      </c>
      <c r="P161" s="10">
        <v>338.7</v>
      </c>
      <c r="Q161" s="6">
        <v>10.503427837565001</v>
      </c>
      <c r="R161" s="6">
        <v>12.885471921460001</v>
      </c>
      <c r="S161" s="10">
        <v>310.39999999999998</v>
      </c>
      <c r="T161" s="6">
        <v>13.1476850684985</v>
      </c>
      <c r="U161" s="6">
        <v>14.4726787822835</v>
      </c>
      <c r="V161" s="10">
        <v>102</v>
      </c>
      <c r="W161" s="6">
        <v>111.373598453783</v>
      </c>
      <c r="X161" s="6">
        <v>112.51056682636001</v>
      </c>
      <c r="Y161" s="6">
        <v>-9.1172680412371108</v>
      </c>
      <c r="Z161" s="6">
        <v>-232.058823529412</v>
      </c>
      <c r="AA161" s="7" t="s">
        <v>35</v>
      </c>
      <c r="AB161" s="7" t="s">
        <v>35</v>
      </c>
      <c r="AC161" s="7" t="s">
        <v>35</v>
      </c>
      <c r="AD161" s="13">
        <v>339.3</v>
      </c>
      <c r="AE161" s="6">
        <v>10.503427837565001</v>
      </c>
      <c r="AF161" s="13">
        <v>317.89999999999998</v>
      </c>
      <c r="AG161" s="6">
        <v>13.0159556952387</v>
      </c>
      <c r="AH161" s="13">
        <v>163</v>
      </c>
      <c r="AI161" s="6">
        <v>109.90199921996199</v>
      </c>
      <c r="AJ161" s="6">
        <v>-1.1000000000000001E-3</v>
      </c>
      <c r="AK161" s="6">
        <v>1.4E-3</v>
      </c>
      <c r="AL161" s="33" t="str">
        <f t="shared" si="13"/>
        <v>Discordant</v>
      </c>
      <c r="AM161" s="33" t="str">
        <f t="shared" si="14"/>
        <v>Discordant</v>
      </c>
      <c r="AN161" s="29">
        <f t="shared" si="15"/>
        <v>642</v>
      </c>
      <c r="AO161" s="29">
        <f t="shared" si="16"/>
        <v>70</v>
      </c>
      <c r="AP161" s="29">
        <f t="shared" si="17"/>
        <v>11</v>
      </c>
      <c r="AQ161" s="34">
        <f t="shared" si="18"/>
        <v>1.4285714285714285E-2</v>
      </c>
    </row>
    <row r="162" spans="1:43" x14ac:dyDescent="0.75">
      <c r="A162" s="4" t="s">
        <v>191</v>
      </c>
      <c r="B162" s="22">
        <v>338</v>
      </c>
      <c r="C162" s="22">
        <v>1.3580000000000001</v>
      </c>
      <c r="D162" s="22">
        <v>5.0999999999999997E-2</v>
      </c>
      <c r="E162" s="22">
        <v>7410</v>
      </c>
      <c r="F162" s="20">
        <v>10.2880658436214</v>
      </c>
      <c r="G162" s="22">
        <v>0.38025347929904701</v>
      </c>
      <c r="H162" s="18">
        <v>5.8999999999999997E-2</v>
      </c>
      <c r="I162" s="15">
        <v>4.3918327380928698E-3</v>
      </c>
      <c r="J162" s="24">
        <v>0.37522</v>
      </c>
      <c r="K162" s="18">
        <v>0.80500000000000005</v>
      </c>
      <c r="L162" s="15">
        <v>4.5856321963279698E-2</v>
      </c>
      <c r="M162" s="18">
        <v>9.7199999999999995E-2</v>
      </c>
      <c r="N162" s="16">
        <v>3.5925740318607101E-3</v>
      </c>
      <c r="O162" s="24">
        <v>0.30218</v>
      </c>
      <c r="P162" s="10">
        <v>598</v>
      </c>
      <c r="Q162" s="6">
        <v>21.315833764916199</v>
      </c>
      <c r="R162" s="6">
        <v>24.918696925767801</v>
      </c>
      <c r="S162" s="10">
        <v>597</v>
      </c>
      <c r="T162" s="6">
        <v>25.681403458469202</v>
      </c>
      <c r="U162" s="6">
        <v>27.6455211592911</v>
      </c>
      <c r="V162" s="10">
        <v>550</v>
      </c>
      <c r="W162" s="6">
        <v>153.30769801934201</v>
      </c>
      <c r="X162" s="6">
        <v>155.10565379008099</v>
      </c>
      <c r="Y162" s="6">
        <v>-0.16750418760469199</v>
      </c>
      <c r="Z162" s="6">
        <v>-8.7272727272727195</v>
      </c>
      <c r="AA162" s="7">
        <v>598</v>
      </c>
      <c r="AB162" s="7">
        <v>21.315833764916199</v>
      </c>
      <c r="AC162" s="7">
        <v>24.918696925767801</v>
      </c>
      <c r="AD162" s="13">
        <v>595</v>
      </c>
      <c r="AE162" s="6">
        <v>21.315833764916199</v>
      </c>
      <c r="AF162" s="13">
        <v>572</v>
      </c>
      <c r="AG162" s="6">
        <v>23.393620574778001</v>
      </c>
      <c r="AH162" s="13">
        <v>478</v>
      </c>
      <c r="AI162" s="6">
        <v>145.05671398453001</v>
      </c>
      <c r="AJ162" s="6">
        <v>2.8999999999999998E-3</v>
      </c>
      <c r="AK162" s="6">
        <v>2.8E-3</v>
      </c>
      <c r="AL162" s="33">
        <f t="shared" si="13"/>
        <v>598</v>
      </c>
      <c r="AM162" s="33">
        <f t="shared" si="14"/>
        <v>21.315833764916199</v>
      </c>
      <c r="AN162" s="29">
        <f t="shared" si="15"/>
        <v>338</v>
      </c>
      <c r="AO162" s="29">
        <f t="shared" si="16"/>
        <v>1.3580000000000001</v>
      </c>
      <c r="AP162" s="29">
        <f t="shared" si="17"/>
        <v>5.0999999999999997E-2</v>
      </c>
      <c r="AQ162" s="34">
        <f t="shared" si="18"/>
        <v>0.73637702503681879</v>
      </c>
    </row>
    <row r="163" spans="1:43" x14ac:dyDescent="0.75">
      <c r="A163" s="4" t="s">
        <v>192</v>
      </c>
      <c r="B163" s="22">
        <v>199</v>
      </c>
      <c r="C163" s="22">
        <v>2.06</v>
      </c>
      <c r="D163" s="22">
        <v>0.11</v>
      </c>
      <c r="E163" s="22">
        <v>2060</v>
      </c>
      <c r="F163" s="20">
        <v>21.9298245614035</v>
      </c>
      <c r="G163" s="22">
        <v>0.922005302329031</v>
      </c>
      <c r="H163" s="18">
        <v>5.8000000000000003E-2</v>
      </c>
      <c r="I163" s="15">
        <v>1.1151292413537199E-2</v>
      </c>
      <c r="J163" s="24">
        <v>-0.13419</v>
      </c>
      <c r="K163" s="18">
        <v>0.36599999999999999</v>
      </c>
      <c r="L163" s="15">
        <v>2.7119508626816901E-2</v>
      </c>
      <c r="M163" s="18">
        <v>4.5600000000000002E-2</v>
      </c>
      <c r="N163" s="16">
        <v>1.91718094545089E-3</v>
      </c>
      <c r="O163" s="24">
        <v>0.63070000000000004</v>
      </c>
      <c r="P163" s="10">
        <v>287</v>
      </c>
      <c r="Q163" s="6">
        <v>11.915165319327301</v>
      </c>
      <c r="R163" s="6">
        <v>13.5033522124771</v>
      </c>
      <c r="S163" s="10">
        <v>314</v>
      </c>
      <c r="T163" s="6">
        <v>20.635433886081898</v>
      </c>
      <c r="U163" s="6">
        <v>21.531955486393301</v>
      </c>
      <c r="V163" s="10">
        <v>480</v>
      </c>
      <c r="W163" s="6">
        <v>1435.36620975084</v>
      </c>
      <c r="X163" s="6">
        <v>1438.0049226587601</v>
      </c>
      <c r="Y163" s="6">
        <v>8.5987261146496792</v>
      </c>
      <c r="Z163" s="6">
        <v>40.2083333333333</v>
      </c>
      <c r="AA163" s="7">
        <v>287</v>
      </c>
      <c r="AB163" s="7">
        <v>11.915165319327301</v>
      </c>
      <c r="AC163" s="7">
        <v>13.5033522124771</v>
      </c>
      <c r="AD163" s="13">
        <v>285</v>
      </c>
      <c r="AE163" s="6">
        <v>11.915165319327301</v>
      </c>
      <c r="AF163" s="13">
        <v>284</v>
      </c>
      <c r="AG163" s="6">
        <v>15.4217097517382</v>
      </c>
      <c r="AH163" s="13">
        <v>282</v>
      </c>
      <c r="AI163" s="6">
        <v>1431.64845827965</v>
      </c>
      <c r="AJ163" s="6">
        <v>7.9000000000000008E-3</v>
      </c>
      <c r="AK163" s="6">
        <v>5.8999999999999999E-3</v>
      </c>
      <c r="AL163" s="33">
        <f t="shared" si="13"/>
        <v>287</v>
      </c>
      <c r="AM163" s="33">
        <f t="shared" si="14"/>
        <v>11.915165319327301</v>
      </c>
      <c r="AN163" s="29">
        <f t="shared" si="15"/>
        <v>199</v>
      </c>
      <c r="AO163" s="29">
        <f t="shared" si="16"/>
        <v>2.06</v>
      </c>
      <c r="AP163" s="29">
        <f t="shared" si="17"/>
        <v>0.11</v>
      </c>
      <c r="AQ163" s="34">
        <f t="shared" si="18"/>
        <v>0.4854368932038835</v>
      </c>
    </row>
    <row r="164" spans="1:43" x14ac:dyDescent="0.75">
      <c r="A164" s="4" t="s">
        <v>193</v>
      </c>
      <c r="B164" s="22">
        <v>1633</v>
      </c>
      <c r="C164" s="22">
        <v>5.01</v>
      </c>
      <c r="D164" s="22">
        <v>0.3</v>
      </c>
      <c r="E164" s="22">
        <v>31770</v>
      </c>
      <c r="F164" s="20">
        <v>11.198208286674101</v>
      </c>
      <c r="G164" s="22">
        <v>0.36722501485250902</v>
      </c>
      <c r="H164" s="18">
        <v>5.7299999999999997E-2</v>
      </c>
      <c r="I164" s="15">
        <v>1.49317675716392E-3</v>
      </c>
      <c r="J164" s="24">
        <v>0.39884999999999998</v>
      </c>
      <c r="K164" s="18">
        <v>0.70899999999999996</v>
      </c>
      <c r="L164" s="15">
        <v>3.4148305436141002E-2</v>
      </c>
      <c r="M164" s="18">
        <v>8.9300000000000004E-2</v>
      </c>
      <c r="N164" s="16">
        <v>2.9284322086911901E-3</v>
      </c>
      <c r="O164" s="24">
        <v>0.71257000000000004</v>
      </c>
      <c r="P164" s="10">
        <v>551</v>
      </c>
      <c r="Q164" s="6">
        <v>17.337708709259001</v>
      </c>
      <c r="R164" s="6">
        <v>21.0533291769021</v>
      </c>
      <c r="S164" s="10">
        <v>544</v>
      </c>
      <c r="T164" s="6">
        <v>20.1562837206307</v>
      </c>
      <c r="U164" s="6">
        <v>22.2914445440259</v>
      </c>
      <c r="V164" s="10">
        <v>515</v>
      </c>
      <c r="W164" s="6">
        <v>57.361952798504902</v>
      </c>
      <c r="X164" s="6">
        <v>61.8388723506635</v>
      </c>
      <c r="Y164" s="6">
        <v>-1.2867647058823599</v>
      </c>
      <c r="Z164" s="6">
        <v>-6.9902912621359299</v>
      </c>
      <c r="AA164" s="7">
        <v>551</v>
      </c>
      <c r="AB164" s="7">
        <v>17.337708709259001</v>
      </c>
      <c r="AC164" s="7">
        <v>21.0533291769021</v>
      </c>
      <c r="AD164" s="13">
        <v>551</v>
      </c>
      <c r="AE164" s="6">
        <v>17.6891250006075</v>
      </c>
      <c r="AF164" s="13">
        <v>534</v>
      </c>
      <c r="AG164" s="6">
        <v>20.1562837206307</v>
      </c>
      <c r="AH164" s="13">
        <v>464</v>
      </c>
      <c r="AI164" s="6">
        <v>49.925410652872003</v>
      </c>
      <c r="AJ164" s="6">
        <v>1.2999999999999999E-3</v>
      </c>
      <c r="AK164" s="6">
        <v>1E-3</v>
      </c>
      <c r="AL164" s="33">
        <f t="shared" si="13"/>
        <v>551</v>
      </c>
      <c r="AM164" s="33">
        <f t="shared" si="14"/>
        <v>17.337708709259001</v>
      </c>
      <c r="AN164" s="29">
        <f t="shared" si="15"/>
        <v>1633</v>
      </c>
      <c r="AO164" s="29">
        <f t="shared" si="16"/>
        <v>5.01</v>
      </c>
      <c r="AP164" s="29">
        <f t="shared" si="17"/>
        <v>0.3</v>
      </c>
      <c r="AQ164" s="34">
        <f t="shared" si="18"/>
        <v>0.19960079840319361</v>
      </c>
    </row>
    <row r="165" spans="1:43" x14ac:dyDescent="0.75">
      <c r="A165" s="4" t="s">
        <v>194</v>
      </c>
      <c r="B165" s="22">
        <v>749</v>
      </c>
      <c r="C165" s="22">
        <v>1.2310000000000001</v>
      </c>
      <c r="D165" s="22">
        <v>3.5000000000000003E-2</v>
      </c>
      <c r="E165" s="22">
        <v>7090</v>
      </c>
      <c r="F165" s="20">
        <v>25</v>
      </c>
      <c r="G165" s="22">
        <v>0.83978838480297802</v>
      </c>
      <c r="H165" s="18">
        <v>6.5299999999999997E-2</v>
      </c>
      <c r="I165" s="15">
        <v>5.1289184125992001E-3</v>
      </c>
      <c r="J165" s="24">
        <v>-0.13028999999999999</v>
      </c>
      <c r="K165" s="18">
        <v>0.35699999999999998</v>
      </c>
      <c r="L165" s="15">
        <v>2.15018453310406E-2</v>
      </c>
      <c r="M165" s="18">
        <v>0.04</v>
      </c>
      <c r="N165" s="16">
        <v>1.3436614156847699E-3</v>
      </c>
      <c r="O165" s="24">
        <v>0.43195</v>
      </c>
      <c r="P165" s="10">
        <v>252.6</v>
      </c>
      <c r="Q165" s="6">
        <v>8.2365197513622892</v>
      </c>
      <c r="R165" s="6">
        <v>9.9618567935181996</v>
      </c>
      <c r="S165" s="10">
        <v>309</v>
      </c>
      <c r="T165" s="6">
        <v>16.0054329241575</v>
      </c>
      <c r="U165" s="6">
        <v>17.1061445784532</v>
      </c>
      <c r="V165" s="10">
        <v>800</v>
      </c>
      <c r="W165" s="6">
        <v>242.60020856235499</v>
      </c>
      <c r="X165" s="6">
        <v>245.27926841443201</v>
      </c>
      <c r="Y165" s="6">
        <v>18.252427184466001</v>
      </c>
      <c r="Z165" s="6">
        <v>68.424999999999997</v>
      </c>
      <c r="AA165" s="7">
        <v>252.6</v>
      </c>
      <c r="AB165" s="7">
        <v>8.2365197513622892</v>
      </c>
      <c r="AC165" s="7">
        <v>9.9618567935181996</v>
      </c>
      <c r="AD165" s="13">
        <v>245.3</v>
      </c>
      <c r="AE165" s="6">
        <v>7.7428229745087904</v>
      </c>
      <c r="AF165" s="13">
        <v>245.5</v>
      </c>
      <c r="AG165" s="6">
        <v>12.7742417814015</v>
      </c>
      <c r="AH165" s="13">
        <v>251.2</v>
      </c>
      <c r="AI165" s="6">
        <v>227.08443391060101</v>
      </c>
      <c r="AJ165" s="6">
        <v>1.78E-2</v>
      </c>
      <c r="AK165" s="6">
        <v>4.5999999999999999E-3</v>
      </c>
      <c r="AL165" s="33">
        <f t="shared" si="13"/>
        <v>252.6</v>
      </c>
      <c r="AM165" s="33">
        <f t="shared" si="14"/>
        <v>8.2365197513622892</v>
      </c>
      <c r="AN165" s="29">
        <f t="shared" si="15"/>
        <v>749</v>
      </c>
      <c r="AO165" s="29">
        <f t="shared" si="16"/>
        <v>1.2310000000000001</v>
      </c>
      <c r="AP165" s="29">
        <f t="shared" si="17"/>
        <v>3.5000000000000003E-2</v>
      </c>
      <c r="AQ165" s="34">
        <f t="shared" si="18"/>
        <v>0.81234768480909825</v>
      </c>
    </row>
    <row r="166" spans="1:43" x14ac:dyDescent="0.75">
      <c r="A166" s="4" t="s">
        <v>195</v>
      </c>
      <c r="B166" s="22">
        <v>118.7</v>
      </c>
      <c r="C166" s="22">
        <v>2.4380000000000002</v>
      </c>
      <c r="D166" s="22">
        <v>8.5999999999999993E-2</v>
      </c>
      <c r="E166" s="22">
        <v>730</v>
      </c>
      <c r="F166" s="20">
        <v>19.157088122605401</v>
      </c>
      <c r="G166" s="22">
        <v>0.84950593492439097</v>
      </c>
      <c r="H166" s="18">
        <v>3.9E-2</v>
      </c>
      <c r="I166" s="15">
        <v>1.86563864346222E-2</v>
      </c>
      <c r="J166" s="24">
        <v>-8.3094000000000001E-2</v>
      </c>
      <c r="K166" s="18">
        <v>0.23</v>
      </c>
      <c r="L166" s="15">
        <v>2.99877665723874E-2</v>
      </c>
      <c r="M166" s="18">
        <v>5.2200000000000003E-2</v>
      </c>
      <c r="N166" s="16">
        <v>2.31476775171938E-3</v>
      </c>
      <c r="O166" s="24">
        <v>0.22281999999999999</v>
      </c>
      <c r="P166" s="10">
        <v>328</v>
      </c>
      <c r="Q166" s="6">
        <v>13.9987764818105</v>
      </c>
      <c r="R166" s="6">
        <v>15.754525866362</v>
      </c>
      <c r="S166" s="10">
        <v>206</v>
      </c>
      <c r="T166" s="6">
        <v>24.770404281677902</v>
      </c>
      <c r="U166" s="6">
        <v>25.1393282795304</v>
      </c>
      <c r="V166" s="10">
        <v>490</v>
      </c>
      <c r="W166" s="6">
        <v>386.66136281488002</v>
      </c>
      <c r="X166" s="6">
        <v>386.749563818306</v>
      </c>
      <c r="Y166" s="6">
        <v>-59.223300970873801</v>
      </c>
      <c r="Z166" s="6">
        <v>33.061224489795897</v>
      </c>
      <c r="AA166" s="7" t="s">
        <v>35</v>
      </c>
      <c r="AB166" s="7" t="s">
        <v>35</v>
      </c>
      <c r="AC166" s="7" t="s">
        <v>35</v>
      </c>
      <c r="AD166" s="13">
        <v>328</v>
      </c>
      <c r="AE166" s="6">
        <v>14.483326378553</v>
      </c>
      <c r="AF166" s="13">
        <v>327</v>
      </c>
      <c r="AG166" s="6">
        <v>14.4780498782732</v>
      </c>
      <c r="AH166" s="13">
        <v>331</v>
      </c>
      <c r="AI166" s="6">
        <v>304.91150600438198</v>
      </c>
      <c r="AJ166" s="6">
        <v>-1.7000000000000001E-2</v>
      </c>
      <c r="AK166" s="6">
        <v>1.9E-2</v>
      </c>
      <c r="AL166" s="33" t="str">
        <f t="shared" si="13"/>
        <v>Discordant</v>
      </c>
      <c r="AM166" s="33" t="str">
        <f t="shared" si="14"/>
        <v>Discordant</v>
      </c>
      <c r="AN166" s="29">
        <f t="shared" si="15"/>
        <v>118.7</v>
      </c>
      <c r="AO166" s="29">
        <f t="shared" si="16"/>
        <v>2.4380000000000002</v>
      </c>
      <c r="AP166" s="29">
        <f t="shared" si="17"/>
        <v>8.5999999999999993E-2</v>
      </c>
      <c r="AQ166" s="34">
        <f t="shared" si="18"/>
        <v>0.4101722723543888</v>
      </c>
    </row>
    <row r="167" spans="1:43" x14ac:dyDescent="0.75">
      <c r="A167" s="4" t="s">
        <v>196</v>
      </c>
      <c r="B167" s="22">
        <v>639</v>
      </c>
      <c r="C167" s="22">
        <v>9.08</v>
      </c>
      <c r="D167" s="22">
        <v>0.32</v>
      </c>
      <c r="E167" s="22">
        <v>25270</v>
      </c>
      <c r="F167" s="20">
        <v>6.3816209317166601</v>
      </c>
      <c r="G167" s="22">
        <v>0.19708365189371099</v>
      </c>
      <c r="H167" s="18">
        <v>6.7199999999999996E-2</v>
      </c>
      <c r="I167" s="15">
        <v>1.9679259357126199E-3</v>
      </c>
      <c r="J167" s="24">
        <v>3.1743E-2</v>
      </c>
      <c r="K167" s="18">
        <v>1.448</v>
      </c>
      <c r="L167" s="15">
        <v>7.1520119053591499E-2</v>
      </c>
      <c r="M167" s="18">
        <v>0.15670000000000001</v>
      </c>
      <c r="N167" s="16">
        <v>4.8393673930483697E-3</v>
      </c>
      <c r="O167" s="24">
        <v>0.73977999999999999</v>
      </c>
      <c r="P167" s="10">
        <v>938</v>
      </c>
      <c r="Q167" s="6">
        <v>26.918407514409399</v>
      </c>
      <c r="R167" s="6">
        <v>33.3787154635612</v>
      </c>
      <c r="S167" s="10">
        <v>908</v>
      </c>
      <c r="T167" s="6">
        <v>29.744351866474901</v>
      </c>
      <c r="U167" s="6">
        <v>32.695098531174203</v>
      </c>
      <c r="V167" s="10">
        <v>838</v>
      </c>
      <c r="W167" s="6">
        <v>57.5406516326887</v>
      </c>
      <c r="X167" s="6">
        <v>61.531145466136401</v>
      </c>
      <c r="Y167" s="6">
        <v>-3.3039647577092399</v>
      </c>
      <c r="Z167" s="6">
        <v>-11.9331742243437</v>
      </c>
      <c r="AA167" s="7">
        <v>938</v>
      </c>
      <c r="AB167" s="7">
        <v>26.918407514409399</v>
      </c>
      <c r="AC167" s="7">
        <v>33.3787154635612</v>
      </c>
      <c r="AD167" s="13">
        <v>938</v>
      </c>
      <c r="AE167" s="6">
        <v>26.918407514409399</v>
      </c>
      <c r="AF167" s="13">
        <v>905</v>
      </c>
      <c r="AG167" s="6">
        <v>29.511446388760199</v>
      </c>
      <c r="AH167" s="13">
        <v>827</v>
      </c>
      <c r="AI167" s="6">
        <v>55.672574848972502</v>
      </c>
      <c r="AJ167" s="6">
        <v>1E-4</v>
      </c>
      <c r="AK167" s="6">
        <v>2.0000000000000001E-4</v>
      </c>
      <c r="AL167" s="33">
        <f t="shared" si="13"/>
        <v>938</v>
      </c>
      <c r="AM167" s="33">
        <f t="shared" si="14"/>
        <v>26.918407514409399</v>
      </c>
      <c r="AN167" s="29">
        <f t="shared" si="15"/>
        <v>639</v>
      </c>
      <c r="AO167" s="29">
        <f t="shared" si="16"/>
        <v>9.08</v>
      </c>
      <c r="AP167" s="29">
        <f t="shared" si="17"/>
        <v>0.32</v>
      </c>
      <c r="AQ167" s="34">
        <f t="shared" si="18"/>
        <v>0.11013215859030837</v>
      </c>
    </row>
    <row r="168" spans="1:43" x14ac:dyDescent="0.75">
      <c r="A168" s="4" t="s">
        <v>197</v>
      </c>
      <c r="B168" s="22">
        <v>663</v>
      </c>
      <c r="C168" s="22">
        <v>1.6040000000000001</v>
      </c>
      <c r="D168" s="22">
        <v>6.2E-2</v>
      </c>
      <c r="E168" s="22">
        <v>3800</v>
      </c>
      <c r="F168" s="20">
        <v>26.385224274406301</v>
      </c>
      <c r="G168" s="22">
        <v>0.90377039694558903</v>
      </c>
      <c r="H168" s="18">
        <v>4.1399999999999999E-2</v>
      </c>
      <c r="I168" s="15">
        <v>4.9945713595169602E-3</v>
      </c>
      <c r="J168" s="24">
        <v>0.39196999999999999</v>
      </c>
      <c r="K168" s="18">
        <v>0.214</v>
      </c>
      <c r="L168" s="15">
        <v>1.18473360111038E-2</v>
      </c>
      <c r="M168" s="18">
        <v>3.7900000000000003E-2</v>
      </c>
      <c r="N168" s="16">
        <v>1.2981848358766101E-3</v>
      </c>
      <c r="O168" s="24">
        <v>0.13750000000000001</v>
      </c>
      <c r="P168" s="10">
        <v>239.6</v>
      </c>
      <c r="Q168" s="6">
        <v>8.1862082299293402</v>
      </c>
      <c r="R168" s="6">
        <v>9.7630034874654505</v>
      </c>
      <c r="S168" s="10">
        <v>196.9</v>
      </c>
      <c r="T168" s="6">
        <v>9.7724763026284602</v>
      </c>
      <c r="U168" s="6">
        <v>10.576598774351</v>
      </c>
      <c r="V168" s="10">
        <v>210</v>
      </c>
      <c r="W168" s="6">
        <v>111.77296094958299</v>
      </c>
      <c r="X168" s="6">
        <v>112.115130241286</v>
      </c>
      <c r="Y168" s="6">
        <v>-21.686135093956299</v>
      </c>
      <c r="Z168" s="6">
        <v>-14.0952380952381</v>
      </c>
      <c r="AA168" s="7" t="s">
        <v>35</v>
      </c>
      <c r="AB168" s="7" t="s">
        <v>35</v>
      </c>
      <c r="AC168" s="7" t="s">
        <v>35</v>
      </c>
      <c r="AD168" s="13">
        <v>242.1</v>
      </c>
      <c r="AE168" s="6">
        <v>8.3809578917784098</v>
      </c>
      <c r="AF168" s="13">
        <v>239.8</v>
      </c>
      <c r="AG168" s="6">
        <v>9.8061971775727006</v>
      </c>
      <c r="AH168" s="13">
        <v>225</v>
      </c>
      <c r="AI168" s="6">
        <v>90.246261969330902</v>
      </c>
      <c r="AJ168" s="6">
        <v>-1.18E-2</v>
      </c>
      <c r="AK168" s="6">
        <v>3.3999999999999998E-3</v>
      </c>
      <c r="AL168" s="33" t="str">
        <f t="shared" si="13"/>
        <v>Discordant</v>
      </c>
      <c r="AM168" s="33" t="str">
        <f t="shared" si="14"/>
        <v>Discordant</v>
      </c>
      <c r="AN168" s="29">
        <f t="shared" si="15"/>
        <v>663</v>
      </c>
      <c r="AO168" s="29">
        <f t="shared" si="16"/>
        <v>1.6040000000000001</v>
      </c>
      <c r="AP168" s="29">
        <f t="shared" si="17"/>
        <v>6.2E-2</v>
      </c>
      <c r="AQ168" s="34">
        <f t="shared" si="18"/>
        <v>0.6234413965087281</v>
      </c>
    </row>
    <row r="169" spans="1:43" x14ac:dyDescent="0.75">
      <c r="A169" s="4" t="s">
        <v>198</v>
      </c>
      <c r="B169" s="22">
        <v>175.7</v>
      </c>
      <c r="C169" s="22">
        <v>1.075</v>
      </c>
      <c r="D169" s="22">
        <v>4.3999999999999997E-2</v>
      </c>
      <c r="E169" s="22">
        <v>6810</v>
      </c>
      <c r="F169" s="20">
        <v>5.9276822762299899</v>
      </c>
      <c r="G169" s="22">
        <v>0.20453843634857299</v>
      </c>
      <c r="H169" s="18">
        <v>6.13E-2</v>
      </c>
      <c r="I169" s="15">
        <v>4.6070779534375496E-3</v>
      </c>
      <c r="J169" s="24">
        <v>7.1325E-2</v>
      </c>
      <c r="K169" s="18">
        <v>1.4219999999999999</v>
      </c>
      <c r="L169" s="15">
        <v>7.5712935395742698E-2</v>
      </c>
      <c r="M169" s="18">
        <v>0.16869999999999999</v>
      </c>
      <c r="N169" s="16">
        <v>5.8211004915651298E-3</v>
      </c>
      <c r="O169" s="24">
        <v>0.75182000000000004</v>
      </c>
      <c r="P169" s="10">
        <v>1004</v>
      </c>
      <c r="Q169" s="6">
        <v>31.9040279718396</v>
      </c>
      <c r="R169" s="6">
        <v>38.211604261134703</v>
      </c>
      <c r="S169" s="10">
        <v>896</v>
      </c>
      <c r="T169" s="6">
        <v>31.482394535844101</v>
      </c>
      <c r="U169" s="6">
        <v>34.244159718470002</v>
      </c>
      <c r="V169" s="10">
        <v>640</v>
      </c>
      <c r="W169" s="6">
        <v>127.18575871086</v>
      </c>
      <c r="X169" s="6">
        <v>128.567045965234</v>
      </c>
      <c r="Y169" s="6">
        <v>-12.0535714285714</v>
      </c>
      <c r="Z169" s="6">
        <v>-56.875</v>
      </c>
      <c r="AA169" s="7" t="s">
        <v>35</v>
      </c>
      <c r="AB169" s="7" t="s">
        <v>35</v>
      </c>
      <c r="AC169" s="7" t="s">
        <v>35</v>
      </c>
      <c r="AD169" s="13">
        <v>1004</v>
      </c>
      <c r="AE169" s="6">
        <v>31.9040279718396</v>
      </c>
      <c r="AF169" s="13">
        <v>896</v>
      </c>
      <c r="AG169" s="6">
        <v>31.482394535844101</v>
      </c>
      <c r="AH169" s="13">
        <v>640</v>
      </c>
      <c r="AI169" s="6">
        <v>127.18575871086</v>
      </c>
      <c r="AJ169" s="6">
        <v>0</v>
      </c>
      <c r="AK169" s="6">
        <v>1</v>
      </c>
      <c r="AL169" s="33" t="str">
        <f t="shared" si="13"/>
        <v>Discordant</v>
      </c>
      <c r="AM169" s="33" t="str">
        <f t="shared" si="14"/>
        <v>Discordant</v>
      </c>
      <c r="AN169" s="29">
        <f t="shared" si="15"/>
        <v>175.7</v>
      </c>
      <c r="AO169" s="29">
        <f t="shared" si="16"/>
        <v>1.075</v>
      </c>
      <c r="AP169" s="29">
        <f t="shared" si="17"/>
        <v>4.3999999999999997E-2</v>
      </c>
      <c r="AQ169" s="34">
        <f t="shared" si="18"/>
        <v>0.93023255813953487</v>
      </c>
    </row>
    <row r="170" spans="1:43" x14ac:dyDescent="0.75">
      <c r="A170" s="4" t="s">
        <v>199</v>
      </c>
      <c r="B170" s="22">
        <v>1182</v>
      </c>
      <c r="C170" s="22">
        <v>1.216</v>
      </c>
      <c r="D170" s="22">
        <v>5.8999999999999997E-2</v>
      </c>
      <c r="E170" s="22">
        <v>9480</v>
      </c>
      <c r="F170" s="20">
        <v>27.070925825663199</v>
      </c>
      <c r="G170" s="22">
        <v>0.80864416880110601</v>
      </c>
      <c r="H170" s="18">
        <v>5.3900000000000003E-2</v>
      </c>
      <c r="I170" s="15">
        <v>3.18506060095711E-3</v>
      </c>
      <c r="J170" s="24">
        <v>0.20547000000000001</v>
      </c>
      <c r="K170" s="18">
        <v>0.2732</v>
      </c>
      <c r="L170" s="15">
        <v>1.3426849620309199E-2</v>
      </c>
      <c r="M170" s="18">
        <v>3.6940000000000001E-2</v>
      </c>
      <c r="N170" s="16">
        <v>1.10344639809824E-3</v>
      </c>
      <c r="O170" s="24">
        <v>0.49597000000000002</v>
      </c>
      <c r="P170" s="10">
        <v>233.8</v>
      </c>
      <c r="Q170" s="6">
        <v>6.8793292212810098</v>
      </c>
      <c r="R170" s="6">
        <v>8.6175162821573004</v>
      </c>
      <c r="S170" s="10">
        <v>245.1</v>
      </c>
      <c r="T170" s="6">
        <v>10.6989929945169</v>
      </c>
      <c r="U170" s="6">
        <v>11.7777211342644</v>
      </c>
      <c r="V170" s="10">
        <v>356</v>
      </c>
      <c r="W170" s="6">
        <v>260.73032737299798</v>
      </c>
      <c r="X170" s="6">
        <v>265.76914239657401</v>
      </c>
      <c r="Y170" s="6">
        <v>4.6103631170950496</v>
      </c>
      <c r="Z170" s="6">
        <v>34.325842696629202</v>
      </c>
      <c r="AA170" s="7">
        <v>233.8</v>
      </c>
      <c r="AB170" s="7">
        <v>6.8793292212810098</v>
      </c>
      <c r="AC170" s="7">
        <v>8.6175162821573004</v>
      </c>
      <c r="AD170" s="13">
        <v>232.9</v>
      </c>
      <c r="AE170" s="6">
        <v>6.9055760465561997</v>
      </c>
      <c r="AF170" s="13">
        <v>231.4</v>
      </c>
      <c r="AG170" s="6">
        <v>10.3587219818239</v>
      </c>
      <c r="AH170" s="13">
        <v>219</v>
      </c>
      <c r="AI170" s="6">
        <v>258.08821866181898</v>
      </c>
      <c r="AJ170" s="6">
        <v>4.1000000000000003E-3</v>
      </c>
      <c r="AK170" s="6">
        <v>1.6999999999999999E-3</v>
      </c>
      <c r="AL170" s="33">
        <f t="shared" si="13"/>
        <v>233.8</v>
      </c>
      <c r="AM170" s="33">
        <f t="shared" si="14"/>
        <v>6.8793292212810098</v>
      </c>
      <c r="AN170" s="29">
        <f t="shared" si="15"/>
        <v>1182</v>
      </c>
      <c r="AO170" s="29">
        <f t="shared" si="16"/>
        <v>1.216</v>
      </c>
      <c r="AP170" s="29">
        <f t="shared" si="17"/>
        <v>5.8999999999999997E-2</v>
      </c>
      <c r="AQ170" s="34">
        <f t="shared" si="18"/>
        <v>0.82236842105263164</v>
      </c>
    </row>
    <row r="171" spans="1:43" x14ac:dyDescent="0.75">
      <c r="A171" s="4" t="s">
        <v>200</v>
      </c>
      <c r="B171" s="22">
        <v>692</v>
      </c>
      <c r="C171" s="22">
        <v>2.3519999999999999</v>
      </c>
      <c r="D171" s="22">
        <v>7.1999999999999995E-2</v>
      </c>
      <c r="E171" s="22">
        <v>5440</v>
      </c>
      <c r="F171" s="20">
        <v>23.980815347721801</v>
      </c>
      <c r="G171" s="22">
        <v>0.75604655179845004</v>
      </c>
      <c r="H171" s="18">
        <v>4.7300000000000002E-2</v>
      </c>
      <c r="I171" s="15">
        <v>4.2540695679230299E-3</v>
      </c>
      <c r="J171" s="24">
        <v>-0.16550000000000001</v>
      </c>
      <c r="K171" s="18">
        <v>0.26900000000000002</v>
      </c>
      <c r="L171" s="15">
        <v>1.42890366701187E-2</v>
      </c>
      <c r="M171" s="18">
        <v>4.1700000000000001E-2</v>
      </c>
      <c r="N171" s="16">
        <v>1.3146817884568101E-3</v>
      </c>
      <c r="O171" s="24">
        <v>0.60748999999999997</v>
      </c>
      <c r="P171" s="10">
        <v>263.2</v>
      </c>
      <c r="Q171" s="6">
        <v>8.0717927642292597</v>
      </c>
      <c r="R171" s="6">
        <v>9.9582356452429508</v>
      </c>
      <c r="S171" s="10">
        <v>242</v>
      </c>
      <c r="T171" s="6">
        <v>11.3705907713315</v>
      </c>
      <c r="U171" s="6">
        <v>12.367404424944599</v>
      </c>
      <c r="V171" s="10">
        <v>87</v>
      </c>
      <c r="W171" s="6">
        <v>131.37348681653401</v>
      </c>
      <c r="X171" s="6">
        <v>132.27566144004899</v>
      </c>
      <c r="Y171" s="6">
        <v>-8.7603305785124004</v>
      </c>
      <c r="Z171" s="6">
        <v>-202.52873563218401</v>
      </c>
      <c r="AA171" s="7" t="s">
        <v>35</v>
      </c>
      <c r="AB171" s="7" t="s">
        <v>35</v>
      </c>
      <c r="AC171" s="7" t="s">
        <v>35</v>
      </c>
      <c r="AD171" s="13">
        <v>263.89999999999998</v>
      </c>
      <c r="AE171" s="6">
        <v>8.0717927642292597</v>
      </c>
      <c r="AF171" s="13">
        <v>255.9</v>
      </c>
      <c r="AG171" s="6">
        <v>10.6813194170518</v>
      </c>
      <c r="AH171" s="13">
        <v>185</v>
      </c>
      <c r="AI171" s="6">
        <v>121.164421503732</v>
      </c>
      <c r="AJ171" s="6">
        <v>-2.5999999999999999E-3</v>
      </c>
      <c r="AK171" s="6">
        <v>2.8E-3</v>
      </c>
      <c r="AL171" s="33" t="str">
        <f t="shared" si="13"/>
        <v>Discordant</v>
      </c>
      <c r="AM171" s="33" t="str">
        <f t="shared" si="14"/>
        <v>Discordant</v>
      </c>
      <c r="AN171" s="29">
        <f t="shared" si="15"/>
        <v>692</v>
      </c>
      <c r="AO171" s="29">
        <f t="shared" si="16"/>
        <v>2.3519999999999999</v>
      </c>
      <c r="AP171" s="29">
        <f t="shared" si="17"/>
        <v>7.1999999999999995E-2</v>
      </c>
      <c r="AQ171" s="34">
        <f t="shared" si="18"/>
        <v>0.42517006802721091</v>
      </c>
    </row>
    <row r="172" spans="1:43" x14ac:dyDescent="0.75">
      <c r="A172" s="4" t="s">
        <v>201</v>
      </c>
      <c r="B172" s="22">
        <v>307</v>
      </c>
      <c r="C172" s="22">
        <v>0.94399999999999995</v>
      </c>
      <c r="D172" s="22">
        <v>8.4000000000000005E-2</v>
      </c>
      <c r="E172" s="22">
        <v>2350</v>
      </c>
      <c r="F172" s="20">
        <v>21.2765957446809</v>
      </c>
      <c r="G172" s="22">
        <v>0.87906412120416</v>
      </c>
      <c r="H172" s="18">
        <v>4.2500000000000003E-2</v>
      </c>
      <c r="I172" s="15">
        <v>7.6825799352126202E-3</v>
      </c>
      <c r="J172" s="24">
        <v>0.18376000000000001</v>
      </c>
      <c r="K172" s="18">
        <v>0.27200000000000002</v>
      </c>
      <c r="L172" s="15">
        <v>2.2633876606538199E-2</v>
      </c>
      <c r="M172" s="18">
        <v>4.7E-2</v>
      </c>
      <c r="N172" s="16">
        <v>1.9418526437399899E-3</v>
      </c>
      <c r="O172" s="24">
        <v>0.18839</v>
      </c>
      <c r="P172" s="10">
        <v>296</v>
      </c>
      <c r="Q172" s="6">
        <v>12.0592419212111</v>
      </c>
      <c r="R172" s="6">
        <v>13.7184886197089</v>
      </c>
      <c r="S172" s="10">
        <v>242</v>
      </c>
      <c r="T172" s="6">
        <v>17.688320042021498</v>
      </c>
      <c r="U172" s="6">
        <v>18.356354971617701</v>
      </c>
      <c r="V172" s="10">
        <v>160</v>
      </c>
      <c r="W172" s="6">
        <v>194.617583670953</v>
      </c>
      <c r="X172" s="6">
        <v>194.88525794453901</v>
      </c>
      <c r="Y172" s="6">
        <v>-22.3140495867768</v>
      </c>
      <c r="Z172" s="6">
        <v>-85</v>
      </c>
      <c r="AA172" s="7" t="s">
        <v>35</v>
      </c>
      <c r="AB172" s="7" t="s">
        <v>35</v>
      </c>
      <c r="AC172" s="7" t="s">
        <v>35</v>
      </c>
      <c r="AD172" s="13">
        <v>300</v>
      </c>
      <c r="AE172" s="6">
        <v>12.5294978237077</v>
      </c>
      <c r="AF172" s="13">
        <v>297</v>
      </c>
      <c r="AG172" s="6">
        <v>13.9110267740732</v>
      </c>
      <c r="AH172" s="13">
        <v>286</v>
      </c>
      <c r="AI172" s="6">
        <v>152.003960059994</v>
      </c>
      <c r="AJ172" s="6">
        <v>-1.2E-2</v>
      </c>
      <c r="AK172" s="6">
        <v>6.1999999999999998E-3</v>
      </c>
      <c r="AL172" s="33" t="str">
        <f t="shared" si="13"/>
        <v>Discordant</v>
      </c>
      <c r="AM172" s="33" t="str">
        <f t="shared" si="14"/>
        <v>Discordant</v>
      </c>
      <c r="AN172" s="29">
        <f t="shared" si="15"/>
        <v>307</v>
      </c>
      <c r="AO172" s="29">
        <f t="shared" si="16"/>
        <v>0.94399999999999995</v>
      </c>
      <c r="AP172" s="29">
        <f t="shared" si="17"/>
        <v>8.4000000000000005E-2</v>
      </c>
      <c r="AQ172" s="34">
        <f t="shared" si="18"/>
        <v>1.0593220338983051</v>
      </c>
    </row>
    <row r="173" spans="1:43" x14ac:dyDescent="0.75">
      <c r="A173" s="4" t="s">
        <v>202</v>
      </c>
      <c r="B173" s="22">
        <v>791</v>
      </c>
      <c r="C173" s="22">
        <v>2.95</v>
      </c>
      <c r="D173" s="22">
        <v>0.1</v>
      </c>
      <c r="E173" s="22">
        <v>62800</v>
      </c>
      <c r="F173" s="20">
        <v>4.4903457566232596</v>
      </c>
      <c r="G173" s="22">
        <v>0.17225208659121899</v>
      </c>
      <c r="H173" s="18">
        <v>8.5000000000000006E-2</v>
      </c>
      <c r="I173" s="15">
        <v>1.6013144990165099E-3</v>
      </c>
      <c r="J173" s="24">
        <v>0.41385</v>
      </c>
      <c r="K173" s="18">
        <v>2.5880000000000001</v>
      </c>
      <c r="L173" s="15">
        <v>0.13232276056612399</v>
      </c>
      <c r="M173" s="18">
        <v>0.22270000000000001</v>
      </c>
      <c r="N173" s="16">
        <v>8.5428921875966395E-3</v>
      </c>
      <c r="O173" s="24">
        <v>0.86197999999999997</v>
      </c>
      <c r="P173" s="10">
        <v>1295</v>
      </c>
      <c r="Q173" s="6">
        <v>44.956053026473299</v>
      </c>
      <c r="R173" s="6">
        <v>52.203241349181198</v>
      </c>
      <c r="S173" s="10">
        <v>1295</v>
      </c>
      <c r="T173" s="6">
        <v>37.520489912615503</v>
      </c>
      <c r="U173" s="6">
        <v>41.009212394680198</v>
      </c>
      <c r="V173" s="10">
        <v>1310</v>
      </c>
      <c r="W173" s="6">
        <v>36.991962165148799</v>
      </c>
      <c r="X173" s="6">
        <v>43.105104411771798</v>
      </c>
      <c r="Y173" s="6">
        <v>0</v>
      </c>
      <c r="Z173" s="6">
        <v>1.1450381679389201</v>
      </c>
      <c r="AA173" s="7">
        <v>1295</v>
      </c>
      <c r="AB173" s="7">
        <v>44.956053026473299</v>
      </c>
      <c r="AC173" s="7">
        <v>52.203241349181198</v>
      </c>
      <c r="AD173" s="13">
        <v>1290</v>
      </c>
      <c r="AE173" s="6">
        <v>45.827095737337302</v>
      </c>
      <c r="AF173" s="13">
        <v>1260</v>
      </c>
      <c r="AG173" s="6">
        <v>41.020582190928003</v>
      </c>
      <c r="AH173" s="13">
        <v>1221</v>
      </c>
      <c r="AI173" s="6">
        <v>32.441859762162203</v>
      </c>
      <c r="AJ173" s="6">
        <v>4.4999999999999997E-3</v>
      </c>
      <c r="AK173" s="6">
        <v>2.5000000000000001E-3</v>
      </c>
      <c r="AL173" s="33">
        <f t="shared" si="13"/>
        <v>1295</v>
      </c>
      <c r="AM173" s="33">
        <f t="shared" si="14"/>
        <v>44.956053026473299</v>
      </c>
      <c r="AN173" s="29">
        <f t="shared" si="15"/>
        <v>791</v>
      </c>
      <c r="AO173" s="29">
        <f t="shared" si="16"/>
        <v>2.95</v>
      </c>
      <c r="AP173" s="29">
        <f t="shared" si="17"/>
        <v>0.1</v>
      </c>
      <c r="AQ173" s="34">
        <f t="shared" si="18"/>
        <v>0.33898305084745761</v>
      </c>
    </row>
    <row r="174" spans="1:43" x14ac:dyDescent="0.75">
      <c r="A174" s="4" t="s">
        <v>203</v>
      </c>
      <c r="B174" s="22">
        <v>777</v>
      </c>
      <c r="C174" s="22">
        <v>2.0019999999999998</v>
      </c>
      <c r="D174" s="22">
        <v>6.5000000000000002E-2</v>
      </c>
      <c r="E174" s="22">
        <v>13600</v>
      </c>
      <c r="F174" s="20">
        <v>13.477088948787101</v>
      </c>
      <c r="G174" s="22">
        <v>0.43319603147499502</v>
      </c>
      <c r="H174" s="18">
        <v>5.57E-2</v>
      </c>
      <c r="I174" s="15">
        <v>2.6478652966224802E-3</v>
      </c>
      <c r="J174" s="24">
        <v>0.19481999999999999</v>
      </c>
      <c r="K174" s="18">
        <v>0.56499999999999995</v>
      </c>
      <c r="L174" s="15">
        <v>2.80113494141211E-2</v>
      </c>
      <c r="M174" s="18">
        <v>7.4200000000000002E-2</v>
      </c>
      <c r="N174" s="16">
        <v>2.3850213987299902E-3</v>
      </c>
      <c r="O174" s="24">
        <v>0.24526999999999999</v>
      </c>
      <c r="P174" s="10">
        <v>461</v>
      </c>
      <c r="Q174" s="6">
        <v>14.1183973388785</v>
      </c>
      <c r="R174" s="6">
        <v>17.337862435231301</v>
      </c>
      <c r="S174" s="10">
        <v>454</v>
      </c>
      <c r="T174" s="6">
        <v>18.2519080710304</v>
      </c>
      <c r="U174" s="6">
        <v>20.044127155953099</v>
      </c>
      <c r="V174" s="10">
        <v>428</v>
      </c>
      <c r="W174" s="6">
        <v>103.82117962020099</v>
      </c>
      <c r="X174" s="6">
        <v>106.590361106502</v>
      </c>
      <c r="Y174" s="6">
        <v>-1.5418502202643201</v>
      </c>
      <c r="Z174" s="6">
        <v>-7.7102803738317602</v>
      </c>
      <c r="AA174" s="7">
        <v>461</v>
      </c>
      <c r="AB174" s="7">
        <v>14.1183973388785</v>
      </c>
      <c r="AC174" s="7">
        <v>17.337862435231301</v>
      </c>
      <c r="AD174" s="13">
        <v>460</v>
      </c>
      <c r="AE174" s="6">
        <v>14.444865642104499</v>
      </c>
      <c r="AF174" s="13">
        <v>442</v>
      </c>
      <c r="AG174" s="6">
        <v>17.796633058905901</v>
      </c>
      <c r="AH174" s="13">
        <v>357</v>
      </c>
      <c r="AI174" s="6">
        <v>97.262065255319499</v>
      </c>
      <c r="AJ174" s="6">
        <v>2.5000000000000001E-3</v>
      </c>
      <c r="AK174" s="6">
        <v>1.1999999999999999E-3</v>
      </c>
      <c r="AL174" s="33">
        <f t="shared" si="13"/>
        <v>461</v>
      </c>
      <c r="AM174" s="33">
        <f t="shared" si="14"/>
        <v>14.1183973388785</v>
      </c>
      <c r="AN174" s="29">
        <f t="shared" si="15"/>
        <v>777</v>
      </c>
      <c r="AO174" s="29">
        <f t="shared" si="16"/>
        <v>2.0019999999999998</v>
      </c>
      <c r="AP174" s="29">
        <f t="shared" si="17"/>
        <v>6.5000000000000002E-2</v>
      </c>
      <c r="AQ174" s="34">
        <f t="shared" si="18"/>
        <v>0.49950049950049957</v>
      </c>
    </row>
    <row r="175" spans="1:43" x14ac:dyDescent="0.75">
      <c r="A175" s="4" t="s">
        <v>204</v>
      </c>
      <c r="B175" s="22">
        <v>410</v>
      </c>
      <c r="C175" s="22">
        <v>3.9</v>
      </c>
      <c r="D175" s="22">
        <v>0.5</v>
      </c>
      <c r="E175" s="22">
        <v>70200</v>
      </c>
      <c r="F175" s="20">
        <v>2.9411764705882399</v>
      </c>
      <c r="G175" s="22">
        <v>0.10184486294851799</v>
      </c>
      <c r="H175" s="18">
        <v>0.1134</v>
      </c>
      <c r="I175" s="15">
        <v>2.2268931295060601E-3</v>
      </c>
      <c r="J175" s="24">
        <v>0.52471999999999996</v>
      </c>
      <c r="K175" s="18">
        <v>5.26</v>
      </c>
      <c r="L175" s="15">
        <v>0.261362967415046</v>
      </c>
      <c r="M175" s="18">
        <v>0.34</v>
      </c>
      <c r="N175" s="16">
        <v>1.17732661568487E-2</v>
      </c>
      <c r="O175" s="24">
        <v>0.73853000000000002</v>
      </c>
      <c r="P175" s="10">
        <v>1883</v>
      </c>
      <c r="Q175" s="6">
        <v>57.124732652955601</v>
      </c>
      <c r="R175" s="6">
        <v>68.041969142933198</v>
      </c>
      <c r="S175" s="10">
        <v>1860</v>
      </c>
      <c r="T175" s="6">
        <v>42.497484818815501</v>
      </c>
      <c r="U175" s="6">
        <v>46.667202312299302</v>
      </c>
      <c r="V175" s="10">
        <v>1850</v>
      </c>
      <c r="W175" s="6">
        <v>35.744981365493203</v>
      </c>
      <c r="X175" s="6">
        <v>41.068299953458101</v>
      </c>
      <c r="Y175" s="6">
        <v>-1.23655913978496</v>
      </c>
      <c r="Z175" s="6">
        <v>-1.78378378378379</v>
      </c>
      <c r="AA175" s="7">
        <v>1850</v>
      </c>
      <c r="AB175" s="7">
        <v>35.744981365493203</v>
      </c>
      <c r="AC175" s="7">
        <v>41.068299953458101</v>
      </c>
      <c r="AD175" s="13">
        <v>1876</v>
      </c>
      <c r="AE175" s="6">
        <v>59.098477820258999</v>
      </c>
      <c r="AF175" s="13">
        <v>1828</v>
      </c>
      <c r="AG175" s="6">
        <v>48.348332090419198</v>
      </c>
      <c r="AH175" s="13">
        <v>1782</v>
      </c>
      <c r="AI175" s="6">
        <v>34.291029334498802</v>
      </c>
      <c r="AJ175" s="6">
        <v>4.7000000000000002E-3</v>
      </c>
      <c r="AK175" s="6">
        <v>4.1000000000000003E-3</v>
      </c>
      <c r="AL175" s="33">
        <f t="shared" si="13"/>
        <v>1850</v>
      </c>
      <c r="AM175" s="33">
        <f t="shared" si="14"/>
        <v>35.744981365493203</v>
      </c>
      <c r="AN175" s="29">
        <f t="shared" si="15"/>
        <v>410</v>
      </c>
      <c r="AO175" s="29">
        <f t="shared" si="16"/>
        <v>3.9</v>
      </c>
      <c r="AP175" s="29">
        <f t="shared" si="17"/>
        <v>0.5</v>
      </c>
      <c r="AQ175" s="34">
        <f t="shared" si="18"/>
        <v>0.25641025641025644</v>
      </c>
    </row>
    <row r="176" spans="1:43" x14ac:dyDescent="0.75">
      <c r="A176" s="4" t="s">
        <v>205</v>
      </c>
      <c r="B176" s="22">
        <v>1970</v>
      </c>
      <c r="C176" s="22">
        <v>1.972</v>
      </c>
      <c r="D176" s="22">
        <v>7.0999999999999994E-2</v>
      </c>
      <c r="E176" s="22">
        <v>18590</v>
      </c>
      <c r="F176" s="20">
        <v>24.758603614756101</v>
      </c>
      <c r="G176" s="22">
        <v>0.75249484666677902</v>
      </c>
      <c r="H176" s="18">
        <v>5.3100000000000001E-2</v>
      </c>
      <c r="I176" s="15">
        <v>1.94794016498743E-3</v>
      </c>
      <c r="J176" s="24">
        <v>0.21448999999999999</v>
      </c>
      <c r="K176" s="18">
        <v>0.29370000000000002</v>
      </c>
      <c r="L176" s="15">
        <v>1.43858273657929E-2</v>
      </c>
      <c r="M176" s="18">
        <v>4.0390000000000002E-2</v>
      </c>
      <c r="N176" s="16">
        <v>1.22758404834903E-3</v>
      </c>
      <c r="O176" s="24">
        <v>0.59180999999999995</v>
      </c>
      <c r="P176" s="10">
        <v>255.2</v>
      </c>
      <c r="Q176" s="6">
        <v>7.5956810354758204</v>
      </c>
      <c r="R176" s="6">
        <v>9.4701615172721691</v>
      </c>
      <c r="S176" s="10">
        <v>261.3</v>
      </c>
      <c r="T176" s="6">
        <v>11.279885619897</v>
      </c>
      <c r="U176" s="6">
        <v>12.424825717863399</v>
      </c>
      <c r="V176" s="10">
        <v>328</v>
      </c>
      <c r="W176" s="6">
        <v>109.826912278956</v>
      </c>
      <c r="X176" s="6">
        <v>115.331489395162</v>
      </c>
      <c r="Y176" s="6">
        <v>2.33448143895906</v>
      </c>
      <c r="Z176" s="6">
        <v>22.195121951219502</v>
      </c>
      <c r="AA176" s="7">
        <v>255.2</v>
      </c>
      <c r="AB176" s="7">
        <v>7.5956810354758204</v>
      </c>
      <c r="AC176" s="7">
        <v>9.4701615172721691</v>
      </c>
      <c r="AD176" s="13">
        <v>254.5</v>
      </c>
      <c r="AE176" s="6">
        <v>7.6233759183636698</v>
      </c>
      <c r="AF176" s="13">
        <v>251.3</v>
      </c>
      <c r="AG176" s="6">
        <v>10.9460883240525</v>
      </c>
      <c r="AH176" s="13">
        <v>232</v>
      </c>
      <c r="AI176" s="6">
        <v>104.943197305635</v>
      </c>
      <c r="AJ176" s="6">
        <v>2.8E-3</v>
      </c>
      <c r="AK176" s="6">
        <v>1.1000000000000001E-3</v>
      </c>
      <c r="AL176" s="33">
        <f t="shared" si="13"/>
        <v>255.2</v>
      </c>
      <c r="AM176" s="33">
        <f t="shared" si="14"/>
        <v>7.5956810354758204</v>
      </c>
      <c r="AN176" s="29">
        <f t="shared" si="15"/>
        <v>1970</v>
      </c>
      <c r="AO176" s="29">
        <f t="shared" si="16"/>
        <v>1.972</v>
      </c>
      <c r="AP176" s="29">
        <f t="shared" si="17"/>
        <v>7.0999999999999994E-2</v>
      </c>
      <c r="AQ176" s="34">
        <f t="shared" si="18"/>
        <v>0.50709939148073024</v>
      </c>
    </row>
    <row r="177" spans="1:43" x14ac:dyDescent="0.75">
      <c r="A177" s="4" t="s">
        <v>206</v>
      </c>
      <c r="B177" s="22">
        <v>334</v>
      </c>
      <c r="C177" s="22">
        <v>1.4630000000000001</v>
      </c>
      <c r="D177" s="22">
        <v>3.1E-2</v>
      </c>
      <c r="E177" s="22">
        <v>2490</v>
      </c>
      <c r="F177" s="20">
        <v>26.1780104712042</v>
      </c>
      <c r="G177" s="22">
        <v>0.86920929827640203</v>
      </c>
      <c r="H177" s="18">
        <v>4.4499999999999998E-2</v>
      </c>
      <c r="I177" s="15">
        <v>7.4288798014420397E-3</v>
      </c>
      <c r="J177" s="24">
        <v>-0.19808999999999999</v>
      </c>
      <c r="K177" s="18">
        <v>0.23300000000000001</v>
      </c>
      <c r="L177" s="15">
        <v>1.6654710295889202E-2</v>
      </c>
      <c r="M177" s="18">
        <v>3.8199999999999998E-2</v>
      </c>
      <c r="N177" s="16">
        <v>1.2683849764168599E-3</v>
      </c>
      <c r="O177" s="24">
        <v>0.55411999999999995</v>
      </c>
      <c r="P177" s="10">
        <v>241.7</v>
      </c>
      <c r="Q177" s="6">
        <v>7.8227364763161402</v>
      </c>
      <c r="R177" s="6">
        <v>9.4831773977030007</v>
      </c>
      <c r="S177" s="10">
        <v>212</v>
      </c>
      <c r="T177" s="6">
        <v>13.5776392714737</v>
      </c>
      <c r="U177" s="6">
        <v>14.253308882333499</v>
      </c>
      <c r="V177" s="10">
        <v>70</v>
      </c>
      <c r="W177" s="6">
        <v>188.54612162715799</v>
      </c>
      <c r="X177" s="6">
        <v>188.90371177195399</v>
      </c>
      <c r="Y177" s="6">
        <v>-14.0094339622642</v>
      </c>
      <c r="Z177" s="6">
        <v>-245.28571428571399</v>
      </c>
      <c r="AA177" s="7" t="s">
        <v>35</v>
      </c>
      <c r="AB177" s="7" t="s">
        <v>35</v>
      </c>
      <c r="AC177" s="7" t="s">
        <v>35</v>
      </c>
      <c r="AD177" s="13">
        <v>243.4</v>
      </c>
      <c r="AE177" s="6">
        <v>7.7880906503383196</v>
      </c>
      <c r="AF177" s="13">
        <v>239.4</v>
      </c>
      <c r="AG177" s="6">
        <v>9.9045327091319706</v>
      </c>
      <c r="AH177" s="13">
        <v>205</v>
      </c>
      <c r="AI177" s="6">
        <v>165.55750656688099</v>
      </c>
      <c r="AJ177" s="6">
        <v>-7.6E-3</v>
      </c>
      <c r="AK177" s="6">
        <v>4.4000000000000003E-3</v>
      </c>
      <c r="AL177" s="33" t="str">
        <f t="shared" si="13"/>
        <v>Discordant</v>
      </c>
      <c r="AM177" s="33" t="str">
        <f t="shared" si="14"/>
        <v>Discordant</v>
      </c>
      <c r="AN177" s="29">
        <f t="shared" si="15"/>
        <v>334</v>
      </c>
      <c r="AO177" s="29">
        <f t="shared" si="16"/>
        <v>1.4630000000000001</v>
      </c>
      <c r="AP177" s="29">
        <f t="shared" si="17"/>
        <v>3.1E-2</v>
      </c>
      <c r="AQ177" s="34">
        <f t="shared" si="18"/>
        <v>0.68352699931647298</v>
      </c>
    </row>
    <row r="178" spans="1:43" x14ac:dyDescent="0.75">
      <c r="A178" s="4" t="s">
        <v>207</v>
      </c>
      <c r="B178" s="22">
        <v>414</v>
      </c>
      <c r="C178" s="22">
        <v>0.83799999999999997</v>
      </c>
      <c r="D178" s="22">
        <v>6.0999999999999999E-2</v>
      </c>
      <c r="E178" s="22">
        <v>10250</v>
      </c>
      <c r="F178" s="20">
        <v>11.299435028248601</v>
      </c>
      <c r="G178" s="22">
        <v>0.34724950988516501</v>
      </c>
      <c r="H178" s="18">
        <v>6.2600000000000003E-2</v>
      </c>
      <c r="I178" s="15">
        <v>3.7750876059824698E-3</v>
      </c>
      <c r="J178" s="24">
        <v>-0.12916</v>
      </c>
      <c r="K178" s="18">
        <v>0.75900000000000001</v>
      </c>
      <c r="L178" s="15">
        <v>4.30795982822492E-2</v>
      </c>
      <c r="M178" s="18">
        <v>8.8499999999999995E-2</v>
      </c>
      <c r="N178" s="16">
        <v>2.71974497379808E-3</v>
      </c>
      <c r="O178" s="24">
        <v>0.53641000000000005</v>
      </c>
      <c r="P178" s="10">
        <v>546</v>
      </c>
      <c r="Q178" s="6">
        <v>15.983049668912299</v>
      </c>
      <c r="R178" s="6">
        <v>19.893869605844898</v>
      </c>
      <c r="S178" s="10">
        <v>572</v>
      </c>
      <c r="T178" s="6">
        <v>24.779080321993401</v>
      </c>
      <c r="U178" s="6">
        <v>26.684237414239199</v>
      </c>
      <c r="V178" s="10">
        <v>676</v>
      </c>
      <c r="W178" s="6">
        <v>155.91540920865299</v>
      </c>
      <c r="X178" s="6">
        <v>158.93026806904101</v>
      </c>
      <c r="Y178" s="6">
        <v>4.5454545454545503</v>
      </c>
      <c r="Z178" s="6">
        <v>19.230769230769202</v>
      </c>
      <c r="AA178" s="7">
        <v>546</v>
      </c>
      <c r="AB178" s="7">
        <v>15.983049668912299</v>
      </c>
      <c r="AC178" s="7">
        <v>19.893869605844898</v>
      </c>
      <c r="AD178" s="13">
        <v>543</v>
      </c>
      <c r="AE178" s="6">
        <v>15.983049668912299</v>
      </c>
      <c r="AF178" s="13">
        <v>537</v>
      </c>
      <c r="AG178" s="6">
        <v>21.2806677903632</v>
      </c>
      <c r="AH178" s="13">
        <v>525</v>
      </c>
      <c r="AI178" s="6">
        <v>145.66465195338799</v>
      </c>
      <c r="AJ178" s="6">
        <v>4.8999999999999998E-3</v>
      </c>
      <c r="AK178" s="6">
        <v>2.5999999999999999E-3</v>
      </c>
      <c r="AL178" s="33">
        <f t="shared" si="13"/>
        <v>546</v>
      </c>
      <c r="AM178" s="33">
        <f t="shared" si="14"/>
        <v>15.983049668912299</v>
      </c>
      <c r="AN178" s="29">
        <f t="shared" si="15"/>
        <v>414</v>
      </c>
      <c r="AO178" s="29">
        <f t="shared" si="16"/>
        <v>0.83799999999999997</v>
      </c>
      <c r="AP178" s="29">
        <f t="shared" si="17"/>
        <v>6.0999999999999999E-2</v>
      </c>
      <c r="AQ178" s="34">
        <f t="shared" si="18"/>
        <v>1.1933174224343677</v>
      </c>
    </row>
    <row r="179" spans="1:43" x14ac:dyDescent="0.75">
      <c r="A179" s="4" t="s">
        <v>208</v>
      </c>
      <c r="B179" s="22">
        <v>116</v>
      </c>
      <c r="C179" s="22">
        <v>1.319</v>
      </c>
      <c r="D179" s="22">
        <v>8.7999999999999995E-2</v>
      </c>
      <c r="E179" s="22">
        <v>6280</v>
      </c>
      <c r="F179" s="20">
        <v>5.85823081429408</v>
      </c>
      <c r="G179" s="22">
        <v>0.24655330008205301</v>
      </c>
      <c r="H179" s="18">
        <v>7.0000000000000007E-2</v>
      </c>
      <c r="I179" s="15">
        <v>5.7586552472294198E-3</v>
      </c>
      <c r="J179" s="24">
        <v>6.5042000000000003E-2</v>
      </c>
      <c r="K179" s="18">
        <v>1.629</v>
      </c>
      <c r="L179" s="15">
        <v>9.5394795192190004E-2</v>
      </c>
      <c r="M179" s="18">
        <v>0.17069999999999999</v>
      </c>
      <c r="N179" s="16">
        <v>7.1841908689079101E-3</v>
      </c>
      <c r="O179" s="24">
        <v>0.36041000000000001</v>
      </c>
      <c r="P179" s="10">
        <v>1015</v>
      </c>
      <c r="Q179" s="6">
        <v>39.7663135741169</v>
      </c>
      <c r="R179" s="6">
        <v>45.084609781399202</v>
      </c>
      <c r="S179" s="10">
        <v>977</v>
      </c>
      <c r="T179" s="6">
        <v>36.520309731868601</v>
      </c>
      <c r="U179" s="6">
        <v>39.190723290150601</v>
      </c>
      <c r="V179" s="10">
        <v>913</v>
      </c>
      <c r="W179" s="6">
        <v>158.58935206847701</v>
      </c>
      <c r="X179" s="6">
        <v>160.07689347787999</v>
      </c>
      <c r="Y179" s="6">
        <v>-3.8894575230296899</v>
      </c>
      <c r="Z179" s="6">
        <v>-11.171960569550899</v>
      </c>
      <c r="AA179" s="7">
        <v>1015</v>
      </c>
      <c r="AB179" s="7">
        <v>39.7663135741169</v>
      </c>
      <c r="AC179" s="7">
        <v>45.084609781399202</v>
      </c>
      <c r="AD179" s="13">
        <v>1008</v>
      </c>
      <c r="AE179" s="6">
        <v>40.237205361145499</v>
      </c>
      <c r="AF179" s="13">
        <v>953</v>
      </c>
      <c r="AG179" s="6">
        <v>36.520309731868601</v>
      </c>
      <c r="AH179" s="13">
        <v>847</v>
      </c>
      <c r="AI179" s="6">
        <v>153.58898915449501</v>
      </c>
      <c r="AJ179" s="6">
        <v>3.3E-3</v>
      </c>
      <c r="AK179" s="6">
        <v>2.5999999999999999E-3</v>
      </c>
      <c r="AL179" s="33">
        <f t="shared" si="13"/>
        <v>1015</v>
      </c>
      <c r="AM179" s="33">
        <f t="shared" si="14"/>
        <v>39.7663135741169</v>
      </c>
      <c r="AN179" s="29">
        <f t="shared" si="15"/>
        <v>116</v>
      </c>
      <c r="AO179" s="29">
        <f t="shared" si="16"/>
        <v>1.319</v>
      </c>
      <c r="AP179" s="29">
        <f t="shared" si="17"/>
        <v>8.7999999999999995E-2</v>
      </c>
      <c r="AQ179" s="34">
        <f t="shared" si="18"/>
        <v>0.75815011372251706</v>
      </c>
    </row>
    <row r="180" spans="1:43" x14ac:dyDescent="0.75">
      <c r="A180" s="4" t="s">
        <v>209</v>
      </c>
      <c r="B180" s="22">
        <v>484</v>
      </c>
      <c r="C180" s="22">
        <v>1.1319999999999999</v>
      </c>
      <c r="D180" s="22">
        <v>5.3999999999999999E-2</v>
      </c>
      <c r="E180" s="22">
        <v>4280</v>
      </c>
      <c r="F180" s="20">
        <v>25.157232704402499</v>
      </c>
      <c r="G180" s="22">
        <v>0.77992630115447503</v>
      </c>
      <c r="H180" s="18">
        <v>4.8800000000000003E-2</v>
      </c>
      <c r="I180" s="15">
        <v>5.3886892833140297E-3</v>
      </c>
      <c r="J180" s="24">
        <v>-0.27810000000000001</v>
      </c>
      <c r="K180" s="18">
        <v>0.26500000000000001</v>
      </c>
      <c r="L180" s="15">
        <v>1.55406259848179E-2</v>
      </c>
      <c r="M180" s="18">
        <v>3.9750000000000001E-2</v>
      </c>
      <c r="N180" s="16">
        <v>1.2323323012178901E-3</v>
      </c>
      <c r="O180" s="24">
        <v>0.36392999999999998</v>
      </c>
      <c r="P180" s="10">
        <v>251.2</v>
      </c>
      <c r="Q180" s="6">
        <v>7.6475575819092398</v>
      </c>
      <c r="R180" s="6">
        <v>9.4608207936024904</v>
      </c>
      <c r="S180" s="10">
        <v>238</v>
      </c>
      <c r="T180" s="6">
        <v>12.1569991004408</v>
      </c>
      <c r="U180" s="6">
        <v>13.072947616369101</v>
      </c>
      <c r="V180" s="10">
        <v>130</v>
      </c>
      <c r="W180" s="6">
        <v>184.680287701157</v>
      </c>
      <c r="X180" s="6">
        <v>185.603692117089</v>
      </c>
      <c r="Y180" s="6">
        <v>-5.5462184873949703</v>
      </c>
      <c r="Z180" s="6">
        <v>-93.230769230769198</v>
      </c>
      <c r="AA180" s="7" t="s">
        <v>35</v>
      </c>
      <c r="AB180" s="7" t="s">
        <v>35</v>
      </c>
      <c r="AC180" s="7" t="s">
        <v>35</v>
      </c>
      <c r="AD180" s="13">
        <v>249.4</v>
      </c>
      <c r="AE180" s="6">
        <v>7.7384679988107203</v>
      </c>
      <c r="AF180" s="13">
        <v>244.5</v>
      </c>
      <c r="AG180" s="6">
        <v>10.206201405426</v>
      </c>
      <c r="AH180" s="13">
        <v>204</v>
      </c>
      <c r="AI180" s="6">
        <v>172.75895538403299</v>
      </c>
      <c r="AJ180" s="6">
        <v>-2E-3</v>
      </c>
      <c r="AK180" s="6">
        <v>3.3999999999999998E-3</v>
      </c>
      <c r="AL180" s="33" t="str">
        <f t="shared" si="13"/>
        <v>Discordant</v>
      </c>
      <c r="AM180" s="33" t="str">
        <f t="shared" si="14"/>
        <v>Discordant</v>
      </c>
      <c r="AN180" s="29">
        <f t="shared" si="15"/>
        <v>484</v>
      </c>
      <c r="AO180" s="29">
        <f t="shared" si="16"/>
        <v>1.1319999999999999</v>
      </c>
      <c r="AP180" s="29">
        <f t="shared" si="17"/>
        <v>5.3999999999999999E-2</v>
      </c>
      <c r="AQ180" s="34">
        <f t="shared" si="18"/>
        <v>0.88339222614840995</v>
      </c>
    </row>
    <row r="181" spans="1:43" x14ac:dyDescent="0.75">
      <c r="A181" s="4" t="s">
        <v>210</v>
      </c>
      <c r="B181" s="22">
        <v>360</v>
      </c>
      <c r="C181" s="22">
        <v>2.4</v>
      </c>
      <c r="D181" s="22">
        <v>0.18</v>
      </c>
      <c r="E181" s="22">
        <v>6180</v>
      </c>
      <c r="F181" s="20">
        <v>14.5348837209302</v>
      </c>
      <c r="G181" s="22">
        <v>0.51738980946113799</v>
      </c>
      <c r="H181" s="18">
        <v>5.2699999999999997E-2</v>
      </c>
      <c r="I181" s="15">
        <v>4.4124225546126102E-3</v>
      </c>
      <c r="J181" s="24">
        <v>0.30531000000000003</v>
      </c>
      <c r="K181" s="18">
        <v>0.49399999999999999</v>
      </c>
      <c r="L181" s="15">
        <v>2.75606004462891E-2</v>
      </c>
      <c r="M181" s="18">
        <v>6.88E-2</v>
      </c>
      <c r="N181" s="16">
        <v>2.4490336196957298E-3</v>
      </c>
      <c r="O181" s="24">
        <v>0.54217000000000004</v>
      </c>
      <c r="P181" s="10">
        <v>429</v>
      </c>
      <c r="Q181" s="6">
        <v>14.8979760138979</v>
      </c>
      <c r="R181" s="6">
        <v>17.603976234000498</v>
      </c>
      <c r="S181" s="10">
        <v>407</v>
      </c>
      <c r="T181" s="6">
        <v>18.498342889354401</v>
      </c>
      <c r="U181" s="6">
        <v>19.9940763042075</v>
      </c>
      <c r="V181" s="10">
        <v>300</v>
      </c>
      <c r="W181" s="6">
        <v>157.027455712711</v>
      </c>
      <c r="X181" s="6">
        <v>158.38591029263901</v>
      </c>
      <c r="Y181" s="6">
        <v>-5.4054054054053902</v>
      </c>
      <c r="Z181" s="6">
        <v>-43</v>
      </c>
      <c r="AA181" s="7" t="s">
        <v>35</v>
      </c>
      <c r="AB181" s="7" t="s">
        <v>35</v>
      </c>
      <c r="AC181" s="7" t="s">
        <v>35</v>
      </c>
      <c r="AD181" s="13">
        <v>429</v>
      </c>
      <c r="AE181" s="6">
        <v>14.8979760138979</v>
      </c>
      <c r="AF181" s="13">
        <v>418</v>
      </c>
      <c r="AG181" s="6">
        <v>18.1625903893726</v>
      </c>
      <c r="AH181" s="13">
        <v>360</v>
      </c>
      <c r="AI181" s="6">
        <v>146.71203715989901</v>
      </c>
      <c r="AJ181" s="6">
        <v>-1.6999999999999999E-3</v>
      </c>
      <c r="AK181" s="6">
        <v>3.2000000000000002E-3</v>
      </c>
      <c r="AL181" s="33" t="str">
        <f t="shared" si="13"/>
        <v>Discordant</v>
      </c>
      <c r="AM181" s="33" t="str">
        <f t="shared" si="14"/>
        <v>Discordant</v>
      </c>
      <c r="AN181" s="29">
        <f t="shared" si="15"/>
        <v>360</v>
      </c>
      <c r="AO181" s="29">
        <f t="shared" si="16"/>
        <v>2.4</v>
      </c>
      <c r="AP181" s="29">
        <f t="shared" si="17"/>
        <v>0.18</v>
      </c>
      <c r="AQ181" s="34">
        <f t="shared" si="18"/>
        <v>0.41666666666666669</v>
      </c>
    </row>
    <row r="182" spans="1:43" x14ac:dyDescent="0.75">
      <c r="A182" s="4" t="s">
        <v>211</v>
      </c>
      <c r="B182" s="22">
        <v>344</v>
      </c>
      <c r="C182" s="22">
        <v>3.48</v>
      </c>
      <c r="D182" s="22">
        <v>0.39</v>
      </c>
      <c r="E182" s="22">
        <v>23800</v>
      </c>
      <c r="F182" s="20">
        <v>5.4525627044710996</v>
      </c>
      <c r="G182" s="22">
        <v>0.223023905387817</v>
      </c>
      <c r="H182" s="18">
        <v>9.0300000000000005E-2</v>
      </c>
      <c r="I182" s="15">
        <v>6.42832213234354E-3</v>
      </c>
      <c r="J182" s="24">
        <v>-0.34155999999999997</v>
      </c>
      <c r="K182" s="18">
        <v>2.29</v>
      </c>
      <c r="L182" s="15">
        <v>0.21621672408951101</v>
      </c>
      <c r="M182" s="18">
        <v>0.18340000000000001</v>
      </c>
      <c r="N182" s="16">
        <v>7.5015339511062496E-3</v>
      </c>
      <c r="O182" s="24">
        <v>0.61856999999999995</v>
      </c>
      <c r="P182" s="10">
        <v>1084</v>
      </c>
      <c r="Q182" s="6">
        <v>40.810673317470297</v>
      </c>
      <c r="R182" s="6">
        <v>46.6400914847965</v>
      </c>
      <c r="S182" s="10">
        <v>1183</v>
      </c>
      <c r="T182" s="6">
        <v>63.191626700439301</v>
      </c>
      <c r="U182" s="6">
        <v>65.179048472509194</v>
      </c>
      <c r="V182" s="10">
        <v>1350</v>
      </c>
      <c r="W182" s="6">
        <v>133.75940577900701</v>
      </c>
      <c r="X182" s="6">
        <v>136.49758986947799</v>
      </c>
      <c r="Y182" s="6">
        <v>8.3685545224006699</v>
      </c>
      <c r="Z182" s="6">
        <v>19.703703703703699</v>
      </c>
      <c r="AA182" s="7">
        <v>1084</v>
      </c>
      <c r="AB182" s="7">
        <v>40.810673317470297</v>
      </c>
      <c r="AC182" s="7">
        <v>46.6400914847965</v>
      </c>
      <c r="AD182" s="13">
        <v>1064</v>
      </c>
      <c r="AE182" s="6">
        <v>39.904925217638002</v>
      </c>
      <c r="AF182" s="13">
        <v>1045</v>
      </c>
      <c r="AG182" s="6">
        <v>42.355326525098</v>
      </c>
      <c r="AH182" s="13">
        <v>1005</v>
      </c>
      <c r="AI182" s="6">
        <v>81.8267110077946</v>
      </c>
      <c r="AJ182" s="6">
        <v>1.7000000000000001E-2</v>
      </c>
      <c r="AK182" s="6">
        <v>7.3000000000000001E-3</v>
      </c>
      <c r="AL182" s="33">
        <f t="shared" si="13"/>
        <v>1084</v>
      </c>
      <c r="AM182" s="33">
        <f t="shared" si="14"/>
        <v>40.810673317470297</v>
      </c>
      <c r="AN182" s="29">
        <f t="shared" si="15"/>
        <v>344</v>
      </c>
      <c r="AO182" s="29">
        <f t="shared" si="16"/>
        <v>3.48</v>
      </c>
      <c r="AP182" s="29">
        <f t="shared" si="17"/>
        <v>0.39</v>
      </c>
      <c r="AQ182" s="34">
        <f t="shared" si="18"/>
        <v>0.28735632183908044</v>
      </c>
    </row>
    <row r="183" spans="1:43" x14ac:dyDescent="0.75">
      <c r="A183" s="4" t="s">
        <v>212</v>
      </c>
      <c r="B183" s="22">
        <v>960</v>
      </c>
      <c r="C183" s="22">
        <v>2.5510000000000002</v>
      </c>
      <c r="D183" s="22">
        <v>6.5000000000000002E-2</v>
      </c>
      <c r="E183" s="22">
        <v>13200</v>
      </c>
      <c r="F183" s="20">
        <v>18.6219739292365</v>
      </c>
      <c r="G183" s="22">
        <v>0.54729539795223403</v>
      </c>
      <c r="H183" s="18">
        <v>5.3699999999999998E-2</v>
      </c>
      <c r="I183" s="15">
        <v>2.4791347927549299E-3</v>
      </c>
      <c r="J183" s="24">
        <v>0.67310999999999999</v>
      </c>
      <c r="K183" s="18">
        <v>0.39700000000000002</v>
      </c>
      <c r="L183" s="15">
        <v>1.9105649694265599E-2</v>
      </c>
      <c r="M183" s="18">
        <v>5.3699999999999998E-2</v>
      </c>
      <c r="N183" s="16">
        <v>1.57823026612088E-3</v>
      </c>
      <c r="O183" s="24">
        <v>-0.2959</v>
      </c>
      <c r="P183" s="10">
        <v>337</v>
      </c>
      <c r="Q183" s="6">
        <v>9.6749473225659202</v>
      </c>
      <c r="R183" s="6">
        <v>12.1955752327247</v>
      </c>
      <c r="S183" s="10">
        <v>339.2</v>
      </c>
      <c r="T183" s="6">
        <v>13.9324583033886</v>
      </c>
      <c r="U183" s="6">
        <v>15.3831209267899</v>
      </c>
      <c r="V183" s="10">
        <v>353</v>
      </c>
      <c r="W183" s="6">
        <v>110.20883616202801</v>
      </c>
      <c r="X183" s="6">
        <v>113.459511159138</v>
      </c>
      <c r="Y183" s="6">
        <v>0.64858490566037097</v>
      </c>
      <c r="Z183" s="6">
        <v>4.5325779036827196</v>
      </c>
      <c r="AA183" s="7">
        <v>337</v>
      </c>
      <c r="AB183" s="7">
        <v>9.6749473225659202</v>
      </c>
      <c r="AC183" s="7">
        <v>12.1955752327247</v>
      </c>
      <c r="AD183" s="13">
        <v>338.2</v>
      </c>
      <c r="AE183" s="6">
        <v>9.4943754767981208</v>
      </c>
      <c r="AF183" s="13">
        <v>328.4</v>
      </c>
      <c r="AG183" s="6">
        <v>13.8540634607924</v>
      </c>
      <c r="AH183" s="13">
        <v>284</v>
      </c>
      <c r="AI183" s="6">
        <v>106.527651659974</v>
      </c>
      <c r="AJ183" s="6">
        <v>1.98E-3</v>
      </c>
      <c r="AK183" s="6">
        <v>8.9999999999999998E-4</v>
      </c>
      <c r="AL183" s="33">
        <f t="shared" si="13"/>
        <v>337</v>
      </c>
      <c r="AM183" s="33">
        <f t="shared" si="14"/>
        <v>9.6749473225659202</v>
      </c>
      <c r="AN183" s="29">
        <f t="shared" si="15"/>
        <v>960</v>
      </c>
      <c r="AO183" s="29">
        <f t="shared" si="16"/>
        <v>2.5510000000000002</v>
      </c>
      <c r="AP183" s="29">
        <f t="shared" si="17"/>
        <v>6.5000000000000002E-2</v>
      </c>
      <c r="AQ183" s="34">
        <f t="shared" si="18"/>
        <v>0.39200313602508818</v>
      </c>
    </row>
    <row r="184" spans="1:43" x14ac:dyDescent="0.75">
      <c r="A184" s="4" t="s">
        <v>213</v>
      </c>
      <c r="B184" s="22">
        <v>160</v>
      </c>
      <c r="C184" s="22">
        <v>1.1439999999999999</v>
      </c>
      <c r="D184" s="22">
        <v>3.1E-2</v>
      </c>
      <c r="E184" s="22">
        <v>30100</v>
      </c>
      <c r="F184" s="20">
        <v>2.8328611898017</v>
      </c>
      <c r="G184" s="22">
        <v>9.1081942396139898E-2</v>
      </c>
      <c r="H184" s="18">
        <v>0.1128</v>
      </c>
      <c r="I184" s="15">
        <v>2.8958776154804802E-3</v>
      </c>
      <c r="J184" s="24">
        <v>0.12839</v>
      </c>
      <c r="K184" s="18">
        <v>5.5</v>
      </c>
      <c r="L184" s="15">
        <v>0.278963510158584</v>
      </c>
      <c r="M184" s="18">
        <v>0.35299999999999998</v>
      </c>
      <c r="N184" s="16">
        <v>1.13496297600406E-2</v>
      </c>
      <c r="O184" s="24">
        <v>0.68337000000000003</v>
      </c>
      <c r="P184" s="10">
        <v>1948</v>
      </c>
      <c r="Q184" s="6">
        <v>54.192559772909703</v>
      </c>
      <c r="R184" s="6">
        <v>66.193892858949894</v>
      </c>
      <c r="S184" s="10">
        <v>1898</v>
      </c>
      <c r="T184" s="6">
        <v>43.513004719262902</v>
      </c>
      <c r="U184" s="6">
        <v>47.648831136475501</v>
      </c>
      <c r="V184" s="10">
        <v>1842</v>
      </c>
      <c r="W184" s="6">
        <v>44.878748375916999</v>
      </c>
      <c r="X184" s="6">
        <v>49.065980269078302</v>
      </c>
      <c r="Y184" s="6">
        <v>-2.6343519494204299</v>
      </c>
      <c r="Z184" s="6">
        <v>-5.75461454940283</v>
      </c>
      <c r="AA184" s="7" t="s">
        <v>35</v>
      </c>
      <c r="AB184" s="7" t="s">
        <v>35</v>
      </c>
      <c r="AC184" s="7" t="s">
        <v>35</v>
      </c>
      <c r="AD184" s="13">
        <v>1944</v>
      </c>
      <c r="AE184" s="6">
        <v>54.862934069737697</v>
      </c>
      <c r="AF184" s="13">
        <v>1889</v>
      </c>
      <c r="AG184" s="6">
        <v>42.048229210022598</v>
      </c>
      <c r="AH184" s="13">
        <v>1828</v>
      </c>
      <c r="AI184" s="6">
        <v>41.712672604244297</v>
      </c>
      <c r="AJ184" s="6">
        <v>1.5E-3</v>
      </c>
      <c r="AK184" s="6">
        <v>2.0999999999999999E-3</v>
      </c>
      <c r="AL184" s="33" t="str">
        <f t="shared" si="13"/>
        <v>Discordant</v>
      </c>
      <c r="AM184" s="33" t="str">
        <f t="shared" si="14"/>
        <v>Discordant</v>
      </c>
      <c r="AN184" s="29">
        <f t="shared" si="15"/>
        <v>160</v>
      </c>
      <c r="AO184" s="29">
        <f t="shared" si="16"/>
        <v>1.1439999999999999</v>
      </c>
      <c r="AP184" s="29">
        <f t="shared" si="17"/>
        <v>3.1E-2</v>
      </c>
      <c r="AQ184" s="34">
        <f t="shared" si="18"/>
        <v>0.87412587412587417</v>
      </c>
    </row>
    <row r="185" spans="1:43" x14ac:dyDescent="0.75">
      <c r="A185" s="4" t="s">
        <v>214</v>
      </c>
      <c r="B185" s="22">
        <v>605</v>
      </c>
      <c r="C185" s="22">
        <v>1.7470000000000001</v>
      </c>
      <c r="D185" s="22">
        <v>6.2E-2</v>
      </c>
      <c r="E185" s="22">
        <v>6190</v>
      </c>
      <c r="F185" s="20">
        <v>26.246719160104998</v>
      </c>
      <c r="G185" s="22">
        <v>0.82640331313627502</v>
      </c>
      <c r="H185" s="18">
        <v>5.4800000000000001E-2</v>
      </c>
      <c r="I185" s="15">
        <v>4.6482401512531399E-3</v>
      </c>
      <c r="J185" s="24">
        <v>-0.31176999999999999</v>
      </c>
      <c r="K185" s="18">
        <v>0.28399999999999997</v>
      </c>
      <c r="L185" s="15">
        <v>1.62234663423079E-2</v>
      </c>
      <c r="M185" s="18">
        <v>3.8100000000000002E-2</v>
      </c>
      <c r="N185" s="16">
        <v>1.19961531338175E-3</v>
      </c>
      <c r="O185" s="24">
        <v>0.46844999999999998</v>
      </c>
      <c r="P185" s="10">
        <v>240.8</v>
      </c>
      <c r="Q185" s="6">
        <v>7.4463436267581198</v>
      </c>
      <c r="R185" s="6">
        <v>9.1672644784093293</v>
      </c>
      <c r="S185" s="10">
        <v>253</v>
      </c>
      <c r="T185" s="6">
        <v>12.958311455035</v>
      </c>
      <c r="U185" s="6">
        <v>13.916898311096899</v>
      </c>
      <c r="V185" s="10">
        <v>380</v>
      </c>
      <c r="W185" s="6">
        <v>441.33493557232703</v>
      </c>
      <c r="X185" s="6">
        <v>445.73738855722303</v>
      </c>
      <c r="Y185" s="6">
        <v>4.8221343873517704</v>
      </c>
      <c r="Z185" s="6">
        <v>36.631578947368403</v>
      </c>
      <c r="AA185" s="7">
        <v>240.8</v>
      </c>
      <c r="AB185" s="7">
        <v>7.4463436267581198</v>
      </c>
      <c r="AC185" s="7">
        <v>9.1672644784093293</v>
      </c>
      <c r="AD185" s="13">
        <v>238.3</v>
      </c>
      <c r="AE185" s="6">
        <v>7.3251370913970799</v>
      </c>
      <c r="AF185" s="13">
        <v>236.7</v>
      </c>
      <c r="AG185" s="6">
        <v>10.759066677258399</v>
      </c>
      <c r="AH185" s="13">
        <v>232.7</v>
      </c>
      <c r="AI185" s="6">
        <v>436.227135202098</v>
      </c>
      <c r="AJ185" s="6">
        <v>4.8999999999999998E-3</v>
      </c>
      <c r="AK185" s="6">
        <v>3.5000000000000001E-3</v>
      </c>
      <c r="AL185" s="33">
        <f t="shared" si="13"/>
        <v>240.8</v>
      </c>
      <c r="AM185" s="33">
        <f t="shared" si="14"/>
        <v>7.4463436267581198</v>
      </c>
      <c r="AN185" s="29">
        <f t="shared" si="15"/>
        <v>605</v>
      </c>
      <c r="AO185" s="29">
        <f t="shared" si="16"/>
        <v>1.7470000000000001</v>
      </c>
      <c r="AP185" s="29">
        <f t="shared" si="17"/>
        <v>6.2E-2</v>
      </c>
      <c r="AQ185" s="34">
        <f t="shared" si="18"/>
        <v>0.5724098454493417</v>
      </c>
    </row>
    <row r="186" spans="1:43" x14ac:dyDescent="0.75">
      <c r="A186" s="4" t="s">
        <v>215</v>
      </c>
      <c r="B186" s="22">
        <v>140</v>
      </c>
      <c r="C186" s="22">
        <v>1.381</v>
      </c>
      <c r="D186" s="22">
        <v>6.5000000000000002E-2</v>
      </c>
      <c r="E186" s="22">
        <v>7020</v>
      </c>
      <c r="F186" s="20">
        <v>6.9735006973500697</v>
      </c>
      <c r="G186" s="22">
        <v>0.242192634411943</v>
      </c>
      <c r="H186" s="18">
        <v>6.5299999999999997E-2</v>
      </c>
      <c r="I186" s="15">
        <v>4.7367148234794404E-3</v>
      </c>
      <c r="J186" s="24">
        <v>-0.47971999999999998</v>
      </c>
      <c r="K186" s="18">
        <v>1.2669999999999999</v>
      </c>
      <c r="L186" s="15">
        <v>6.5636474121024496E-2</v>
      </c>
      <c r="M186" s="18">
        <v>0.1434</v>
      </c>
      <c r="N186" s="16">
        <v>4.9803427692880599E-3</v>
      </c>
      <c r="O186" s="24">
        <v>0.71084000000000003</v>
      </c>
      <c r="P186" s="10">
        <v>863</v>
      </c>
      <c r="Q186" s="6">
        <v>27.793370416679501</v>
      </c>
      <c r="R186" s="6">
        <v>33.261454983826297</v>
      </c>
      <c r="S186" s="10">
        <v>830</v>
      </c>
      <c r="T186" s="6">
        <v>29.157664379474699</v>
      </c>
      <c r="U186" s="6">
        <v>31.853643678279401</v>
      </c>
      <c r="V186" s="10">
        <v>781</v>
      </c>
      <c r="W186" s="6">
        <v>142.47495509861801</v>
      </c>
      <c r="X186" s="6">
        <v>144.180217923009</v>
      </c>
      <c r="Y186" s="6">
        <v>-3.9759036144578301</v>
      </c>
      <c r="Z186" s="6">
        <v>-10.499359795134399</v>
      </c>
      <c r="AA186" s="7">
        <v>863</v>
      </c>
      <c r="AB186" s="7">
        <v>27.793370416679501</v>
      </c>
      <c r="AC186" s="7">
        <v>33.261454983826297</v>
      </c>
      <c r="AD186" s="13">
        <v>859</v>
      </c>
      <c r="AE186" s="6">
        <v>27.058962269805399</v>
      </c>
      <c r="AF186" s="13">
        <v>837</v>
      </c>
      <c r="AG186" s="6">
        <v>30.0460045940569</v>
      </c>
      <c r="AH186" s="13">
        <v>789</v>
      </c>
      <c r="AI186" s="6">
        <v>142.361026374332</v>
      </c>
      <c r="AJ186" s="6">
        <v>2.3E-3</v>
      </c>
      <c r="AK186" s="6">
        <v>4.0000000000000001E-3</v>
      </c>
      <c r="AL186" s="33">
        <f t="shared" si="13"/>
        <v>863</v>
      </c>
      <c r="AM186" s="33">
        <f t="shared" si="14"/>
        <v>27.793370416679501</v>
      </c>
      <c r="AN186" s="29">
        <f t="shared" si="15"/>
        <v>140</v>
      </c>
      <c r="AO186" s="29">
        <f t="shared" si="16"/>
        <v>1.381</v>
      </c>
      <c r="AP186" s="29">
        <f t="shared" si="17"/>
        <v>6.5000000000000002E-2</v>
      </c>
      <c r="AQ186" s="34">
        <f t="shared" si="18"/>
        <v>0.724112961622013</v>
      </c>
    </row>
    <row r="187" spans="1:43" x14ac:dyDescent="0.75">
      <c r="A187" s="4" t="s">
        <v>216</v>
      </c>
      <c r="B187" s="22">
        <v>232</v>
      </c>
      <c r="C187" s="22">
        <v>1.8440000000000001</v>
      </c>
      <c r="D187" s="22">
        <v>5.5E-2</v>
      </c>
      <c r="E187" s="22">
        <v>3520</v>
      </c>
      <c r="F187" s="20">
        <v>18.4842883548983</v>
      </c>
      <c r="G187" s="22">
        <v>0.613811657732384</v>
      </c>
      <c r="H187" s="18">
        <v>5.2900000000000003E-2</v>
      </c>
      <c r="I187" s="15">
        <v>6.8386945473915203E-3</v>
      </c>
      <c r="J187" s="24">
        <v>6.2026999999999999E-2</v>
      </c>
      <c r="K187" s="18">
        <v>0.39</v>
      </c>
      <c r="L187" s="15">
        <v>2.42525803987945E-2</v>
      </c>
      <c r="M187" s="18">
        <v>5.4100000000000002E-2</v>
      </c>
      <c r="N187" s="16">
        <v>1.79651009796772E-3</v>
      </c>
      <c r="O187" s="24">
        <v>0.11233</v>
      </c>
      <c r="P187" s="10">
        <v>340</v>
      </c>
      <c r="Q187" s="6">
        <v>10.8485351969122</v>
      </c>
      <c r="R187" s="6">
        <v>13.1757365519911</v>
      </c>
      <c r="S187" s="10">
        <v>333</v>
      </c>
      <c r="T187" s="6">
        <v>17.418972927540199</v>
      </c>
      <c r="U187" s="6">
        <v>18.570825506498</v>
      </c>
      <c r="V187" s="10">
        <v>290</v>
      </c>
      <c r="W187" s="6">
        <v>279.89495815211097</v>
      </c>
      <c r="X187" s="6">
        <v>280.974123803206</v>
      </c>
      <c r="Y187" s="6">
        <v>-2.1021021021021098</v>
      </c>
      <c r="Z187" s="6">
        <v>-17.241379310344801</v>
      </c>
      <c r="AA187" s="7">
        <v>340</v>
      </c>
      <c r="AB187" s="7">
        <v>10.8485351969122</v>
      </c>
      <c r="AC187" s="7">
        <v>13.1757365519911</v>
      </c>
      <c r="AD187" s="13">
        <v>338</v>
      </c>
      <c r="AE187" s="6">
        <v>11.2037366944535</v>
      </c>
      <c r="AF187" s="13">
        <v>331</v>
      </c>
      <c r="AG187" s="6">
        <v>14.6253416319202</v>
      </c>
      <c r="AH187" s="13">
        <v>286</v>
      </c>
      <c r="AI187" s="6">
        <v>267.47153979250203</v>
      </c>
      <c r="AJ187" s="6">
        <v>8.0000000000000004E-4</v>
      </c>
      <c r="AK187" s="6">
        <v>4.5999999999999999E-3</v>
      </c>
      <c r="AL187" s="33">
        <f t="shared" si="13"/>
        <v>340</v>
      </c>
      <c r="AM187" s="33">
        <f t="shared" si="14"/>
        <v>10.8485351969122</v>
      </c>
      <c r="AN187" s="29">
        <f t="shared" si="15"/>
        <v>232</v>
      </c>
      <c r="AO187" s="29">
        <f t="shared" si="16"/>
        <v>1.8440000000000001</v>
      </c>
      <c r="AP187" s="29">
        <f t="shared" si="17"/>
        <v>5.5E-2</v>
      </c>
      <c r="AQ187" s="34">
        <f t="shared" si="18"/>
        <v>0.54229934924078094</v>
      </c>
    </row>
    <row r="188" spans="1:43" x14ac:dyDescent="0.75">
      <c r="A188" s="4" t="s">
        <v>217</v>
      </c>
      <c r="B188" s="22">
        <v>1500</v>
      </c>
      <c r="C188" s="22">
        <v>2.2599999999999998</v>
      </c>
      <c r="D188" s="22">
        <v>0.13</v>
      </c>
      <c r="E188" s="22">
        <v>20200</v>
      </c>
      <c r="F188" s="20">
        <v>20.618556701030901</v>
      </c>
      <c r="G188" s="22">
        <v>0.65279665077806404</v>
      </c>
      <c r="H188" s="18">
        <v>5.5599999999999997E-2</v>
      </c>
      <c r="I188" s="15">
        <v>2.09634255730109E-3</v>
      </c>
      <c r="J188" s="24">
        <v>4.6329000000000002E-2</v>
      </c>
      <c r="K188" s="18">
        <v>0.36799999999999999</v>
      </c>
      <c r="L188" s="15">
        <v>1.8311396687309099E-2</v>
      </c>
      <c r="M188" s="18">
        <v>4.8500000000000001E-2</v>
      </c>
      <c r="N188" s="16">
        <v>1.5355409217927001E-3</v>
      </c>
      <c r="O188" s="24">
        <v>0.35444999999999999</v>
      </c>
      <c r="P188" s="10">
        <v>305.39999999999998</v>
      </c>
      <c r="Q188" s="6">
        <v>9.4431597409118897</v>
      </c>
      <c r="R188" s="6">
        <v>11.6012209000812</v>
      </c>
      <c r="S188" s="10">
        <v>318.10000000000002</v>
      </c>
      <c r="T188" s="6">
        <v>13.639071030493801</v>
      </c>
      <c r="U188" s="6">
        <v>14.9710004143794</v>
      </c>
      <c r="V188" s="10">
        <v>425</v>
      </c>
      <c r="W188" s="6">
        <v>119.760640827976</v>
      </c>
      <c r="X188" s="6">
        <v>126.319030277468</v>
      </c>
      <c r="Y188" s="6">
        <v>3.9924552027664402</v>
      </c>
      <c r="Z188" s="6">
        <v>28.141176470588199</v>
      </c>
      <c r="AA188" s="7">
        <v>305.39999999999998</v>
      </c>
      <c r="AB188" s="7">
        <v>9.4431597409118897</v>
      </c>
      <c r="AC188" s="7">
        <v>11.6012209000812</v>
      </c>
      <c r="AD188" s="13">
        <v>303.60000000000002</v>
      </c>
      <c r="AE188" s="6">
        <v>9.5069335693681598</v>
      </c>
      <c r="AF188" s="13">
        <v>301.60000000000002</v>
      </c>
      <c r="AG188" s="6">
        <v>13.357209984680701</v>
      </c>
      <c r="AH188" s="13">
        <v>295</v>
      </c>
      <c r="AI188" s="6">
        <v>111.836716205044</v>
      </c>
      <c r="AJ188" s="6">
        <v>4.1999999999999997E-3</v>
      </c>
      <c r="AK188" s="6">
        <v>2.2000000000000001E-3</v>
      </c>
      <c r="AL188" s="33">
        <f t="shared" si="13"/>
        <v>305.39999999999998</v>
      </c>
      <c r="AM188" s="33">
        <f t="shared" si="14"/>
        <v>9.4431597409118897</v>
      </c>
      <c r="AN188" s="29">
        <f t="shared" si="15"/>
        <v>1500</v>
      </c>
      <c r="AO188" s="29">
        <f t="shared" si="16"/>
        <v>2.2599999999999998</v>
      </c>
      <c r="AP188" s="29">
        <f t="shared" si="17"/>
        <v>0.13</v>
      </c>
      <c r="AQ188" s="34">
        <f t="shared" si="18"/>
        <v>0.44247787610619471</v>
      </c>
    </row>
    <row r="189" spans="1:43" x14ac:dyDescent="0.75">
      <c r="A189" s="4" t="s">
        <v>218</v>
      </c>
      <c r="B189" s="22">
        <v>372</v>
      </c>
      <c r="C189" s="22">
        <v>0.95299999999999996</v>
      </c>
      <c r="D189" s="22">
        <v>9.5000000000000001E-2</v>
      </c>
      <c r="E189" s="22">
        <v>4100</v>
      </c>
      <c r="F189" s="20">
        <v>21.739130434782599</v>
      </c>
      <c r="G189" s="22">
        <v>1.16943406961729</v>
      </c>
      <c r="H189" s="18">
        <v>4.8399999999999999E-2</v>
      </c>
      <c r="I189" s="15">
        <v>5.6562044446164398E-3</v>
      </c>
      <c r="J189" s="24">
        <v>7.9537999999999998E-2</v>
      </c>
      <c r="K189" s="18">
        <v>0.29799999999999999</v>
      </c>
      <c r="L189" s="15">
        <v>1.95441163893381E-2</v>
      </c>
      <c r="M189" s="18">
        <v>4.5999999999999999E-2</v>
      </c>
      <c r="N189" s="16">
        <v>2.4745224913101898E-3</v>
      </c>
      <c r="O189" s="24">
        <v>0.2747</v>
      </c>
      <c r="P189" s="10">
        <v>289</v>
      </c>
      <c r="Q189" s="6">
        <v>15.477590781826599</v>
      </c>
      <c r="R189" s="6">
        <v>16.751271597907099</v>
      </c>
      <c r="S189" s="10">
        <v>264</v>
      </c>
      <c r="T189" s="6">
        <v>15.292170957951701</v>
      </c>
      <c r="U189" s="6">
        <v>16.174259861028599</v>
      </c>
      <c r="V189" s="10">
        <v>100</v>
      </c>
      <c r="W189" s="6">
        <v>186.93230342991899</v>
      </c>
      <c r="X189" s="6">
        <v>187.69816502931499</v>
      </c>
      <c r="Y189" s="6">
        <v>-9.4696969696969706</v>
      </c>
      <c r="Z189" s="6">
        <v>-189</v>
      </c>
      <c r="AA189" s="7" t="s">
        <v>35</v>
      </c>
      <c r="AB189" s="7" t="s">
        <v>35</v>
      </c>
      <c r="AC189" s="7" t="s">
        <v>35</v>
      </c>
      <c r="AD189" s="13">
        <v>289</v>
      </c>
      <c r="AE189" s="6">
        <v>15.477590781826599</v>
      </c>
      <c r="AF189" s="13">
        <v>285</v>
      </c>
      <c r="AG189" s="6">
        <v>17.132731615455299</v>
      </c>
      <c r="AH189" s="13">
        <v>258</v>
      </c>
      <c r="AI189" s="6">
        <v>164.187036837916</v>
      </c>
      <c r="AJ189" s="6">
        <v>-4.1000000000000003E-3</v>
      </c>
      <c r="AK189" s="6">
        <v>4.7000000000000002E-3</v>
      </c>
      <c r="AL189" s="33" t="str">
        <f t="shared" si="13"/>
        <v>Discordant</v>
      </c>
      <c r="AM189" s="33" t="str">
        <f t="shared" si="14"/>
        <v>Discordant</v>
      </c>
      <c r="AN189" s="29">
        <f t="shared" si="15"/>
        <v>372</v>
      </c>
      <c r="AO189" s="29">
        <f t="shared" si="16"/>
        <v>0.95299999999999996</v>
      </c>
      <c r="AP189" s="29">
        <f t="shared" si="17"/>
        <v>9.5000000000000001E-2</v>
      </c>
      <c r="AQ189" s="34">
        <f t="shared" si="18"/>
        <v>1.0493179433368311</v>
      </c>
    </row>
    <row r="190" spans="1:43" x14ac:dyDescent="0.75">
      <c r="A190" s="4" t="s">
        <v>219</v>
      </c>
      <c r="B190" s="22">
        <v>227</v>
      </c>
      <c r="C190" s="22">
        <v>2.13</v>
      </c>
      <c r="D190" s="22">
        <v>0.24</v>
      </c>
      <c r="E190" s="22">
        <v>2940</v>
      </c>
      <c r="F190" s="20">
        <v>23.640661938534301</v>
      </c>
      <c r="G190" s="22">
        <v>1.0945440117830501</v>
      </c>
      <c r="H190" s="18">
        <v>6.2799999999999995E-2</v>
      </c>
      <c r="I190" s="15">
        <v>9.4827984329994199E-3</v>
      </c>
      <c r="J190" s="24">
        <v>0.26961000000000002</v>
      </c>
      <c r="K190" s="18">
        <v>0.35699999999999998</v>
      </c>
      <c r="L190" s="15">
        <v>2.2318990851738701E-2</v>
      </c>
      <c r="M190" s="18">
        <v>4.2299999999999997E-2</v>
      </c>
      <c r="N190" s="16">
        <v>1.9584566548432902E-3</v>
      </c>
      <c r="O190" s="24">
        <v>0.14076</v>
      </c>
      <c r="P190" s="10">
        <v>267</v>
      </c>
      <c r="Q190" s="6">
        <v>12.072842596523699</v>
      </c>
      <c r="R190" s="6">
        <v>13.4429047073638</v>
      </c>
      <c r="S190" s="10">
        <v>309</v>
      </c>
      <c r="T190" s="6">
        <v>16.408195607369699</v>
      </c>
      <c r="U190" s="6">
        <v>17.483568924534399</v>
      </c>
      <c r="V190" s="10">
        <v>640</v>
      </c>
      <c r="W190" s="6">
        <v>960.71694878363996</v>
      </c>
      <c r="X190" s="6">
        <v>963.76834237878199</v>
      </c>
      <c r="Y190" s="6">
        <v>13.5922330097087</v>
      </c>
      <c r="Z190" s="6">
        <v>58.28125</v>
      </c>
      <c r="AA190" s="7">
        <v>267</v>
      </c>
      <c r="AB190" s="7">
        <v>12.072842596523699</v>
      </c>
      <c r="AC190" s="7">
        <v>13.4429047073638</v>
      </c>
      <c r="AD190" s="13">
        <v>262</v>
      </c>
      <c r="AE190" s="6">
        <v>12.5722920885747</v>
      </c>
      <c r="AF190" s="13">
        <v>261</v>
      </c>
      <c r="AG190" s="6">
        <v>15.6161737659935</v>
      </c>
      <c r="AH190" s="13">
        <v>249</v>
      </c>
      <c r="AI190" s="6">
        <v>955.18474007918905</v>
      </c>
      <c r="AJ190" s="6">
        <v>1.44E-2</v>
      </c>
      <c r="AK190" s="6">
        <v>7.1000000000000004E-3</v>
      </c>
      <c r="AL190" s="33">
        <f t="shared" si="13"/>
        <v>267</v>
      </c>
      <c r="AM190" s="33">
        <f t="shared" si="14"/>
        <v>12.072842596523699</v>
      </c>
      <c r="AN190" s="29">
        <f t="shared" si="15"/>
        <v>227</v>
      </c>
      <c r="AO190" s="29">
        <f t="shared" si="16"/>
        <v>2.13</v>
      </c>
      <c r="AP190" s="29">
        <f t="shared" si="17"/>
        <v>0.24</v>
      </c>
      <c r="AQ190" s="34">
        <f t="shared" si="18"/>
        <v>0.46948356807511737</v>
      </c>
    </row>
    <row r="191" spans="1:43" x14ac:dyDescent="0.75">
      <c r="A191" s="4" t="s">
        <v>220</v>
      </c>
      <c r="B191" s="22">
        <v>583</v>
      </c>
      <c r="C191" s="22">
        <v>3.29</v>
      </c>
      <c r="D191" s="22">
        <v>0.33</v>
      </c>
      <c r="E191" s="22">
        <v>12560</v>
      </c>
      <c r="F191" s="20">
        <v>13.210039630118899</v>
      </c>
      <c r="G191" s="22">
        <v>0.76090846118319699</v>
      </c>
      <c r="H191" s="18">
        <v>5.79E-2</v>
      </c>
      <c r="I191" s="15">
        <v>2.9552725150148299E-3</v>
      </c>
      <c r="J191" s="24">
        <v>-5.3831999999999998E-2</v>
      </c>
      <c r="K191" s="18">
        <v>0.58799999999999997</v>
      </c>
      <c r="L191" s="15">
        <v>3.4674691690626203E-2</v>
      </c>
      <c r="M191" s="18">
        <v>7.5700000000000003E-2</v>
      </c>
      <c r="N191" s="16">
        <v>4.3603783277256997E-3</v>
      </c>
      <c r="O191" s="24">
        <v>0.57137000000000004</v>
      </c>
      <c r="P191" s="10">
        <v>470</v>
      </c>
      <c r="Q191" s="6">
        <v>25.725060522600799</v>
      </c>
      <c r="R191" s="6">
        <v>27.6928376802855</v>
      </c>
      <c r="S191" s="10">
        <v>468</v>
      </c>
      <c r="T191" s="6">
        <v>22.164081103278399</v>
      </c>
      <c r="U191" s="6">
        <v>23.737003891308198</v>
      </c>
      <c r="V191" s="10">
        <v>513</v>
      </c>
      <c r="W191" s="6">
        <v>122.210266420653</v>
      </c>
      <c r="X191" s="6">
        <v>125.26623476794801</v>
      </c>
      <c r="Y191" s="6">
        <v>-0.42735042735043299</v>
      </c>
      <c r="Z191" s="6">
        <v>8.3820662768031298</v>
      </c>
      <c r="AA191" s="7">
        <v>470</v>
      </c>
      <c r="AB191" s="7">
        <v>25.725060522600799</v>
      </c>
      <c r="AC191" s="7">
        <v>27.6928376802855</v>
      </c>
      <c r="AD191" s="13">
        <v>466</v>
      </c>
      <c r="AE191" s="6">
        <v>25.725060522600799</v>
      </c>
      <c r="AF191" s="13">
        <v>448</v>
      </c>
      <c r="AG191" s="6">
        <v>23.787528058894701</v>
      </c>
      <c r="AH191" s="13">
        <v>378</v>
      </c>
      <c r="AI191" s="6">
        <v>114.147677237021</v>
      </c>
      <c r="AJ191" s="6">
        <v>4.7999999999999996E-3</v>
      </c>
      <c r="AK191" s="6">
        <v>2E-3</v>
      </c>
      <c r="AL191" s="33">
        <f t="shared" si="13"/>
        <v>470</v>
      </c>
      <c r="AM191" s="33">
        <f t="shared" si="14"/>
        <v>25.725060522600799</v>
      </c>
      <c r="AN191" s="29">
        <f t="shared" si="15"/>
        <v>583</v>
      </c>
      <c r="AO191" s="29">
        <f t="shared" si="16"/>
        <v>3.29</v>
      </c>
      <c r="AP191" s="29">
        <f t="shared" si="17"/>
        <v>0.33</v>
      </c>
      <c r="AQ191" s="34">
        <f t="shared" si="18"/>
        <v>0.303951367781155</v>
      </c>
    </row>
    <row r="192" spans="1:43" x14ac:dyDescent="0.75">
      <c r="A192" s="4" t="s">
        <v>221</v>
      </c>
      <c r="B192" s="22">
        <v>236</v>
      </c>
      <c r="C192" s="22">
        <v>1.52</v>
      </c>
      <c r="D192" s="22">
        <v>0.12</v>
      </c>
      <c r="E192" s="22">
        <v>4170</v>
      </c>
      <c r="F192" s="20">
        <v>21.6450216450216</v>
      </c>
      <c r="G192" s="22">
        <v>1.1360143349702001</v>
      </c>
      <c r="H192" s="18">
        <v>7.2400000000000006E-2</v>
      </c>
      <c r="I192" s="15">
        <v>8.3683378954848703E-3</v>
      </c>
      <c r="J192" s="24">
        <v>0.23952999999999999</v>
      </c>
      <c r="K192" s="18">
        <v>0.46800000000000003</v>
      </c>
      <c r="L192" s="15">
        <v>3.2900497635142099E-2</v>
      </c>
      <c r="M192" s="18">
        <v>4.6199999999999998E-2</v>
      </c>
      <c r="N192" s="16">
        <v>2.42475443713379E-3</v>
      </c>
      <c r="O192" s="24">
        <v>0.27494000000000002</v>
      </c>
      <c r="P192" s="10">
        <v>291</v>
      </c>
      <c r="Q192" s="6">
        <v>14.966910881344599</v>
      </c>
      <c r="R192" s="6">
        <v>16.291089633881199</v>
      </c>
      <c r="S192" s="10">
        <v>387</v>
      </c>
      <c r="T192" s="6">
        <v>22.131490855606799</v>
      </c>
      <c r="U192" s="6">
        <v>23.309288082441</v>
      </c>
      <c r="V192" s="10">
        <v>960</v>
      </c>
      <c r="W192" s="6">
        <v>285.25700263709501</v>
      </c>
      <c r="X192" s="6">
        <v>286.71313362562103</v>
      </c>
      <c r="Y192" s="6">
        <v>24.806201550387598</v>
      </c>
      <c r="Z192" s="6">
        <v>69.6875</v>
      </c>
      <c r="AA192" s="7" t="s">
        <v>35</v>
      </c>
      <c r="AB192" s="7" t="s">
        <v>35</v>
      </c>
      <c r="AC192" s="7" t="s">
        <v>35</v>
      </c>
      <c r="AD192" s="13">
        <v>282</v>
      </c>
      <c r="AE192" s="6">
        <v>15.493463826081999</v>
      </c>
      <c r="AF192" s="13">
        <v>290</v>
      </c>
      <c r="AG192" s="6">
        <v>21.2370169160315</v>
      </c>
      <c r="AH192" s="13">
        <v>291</v>
      </c>
      <c r="AI192" s="6">
        <v>274.25728350127599</v>
      </c>
      <c r="AJ192" s="6">
        <v>2.5399999999999999E-2</v>
      </c>
      <c r="AK192" s="6">
        <v>6.7000000000000002E-3</v>
      </c>
      <c r="AL192" s="33" t="str">
        <f t="shared" si="13"/>
        <v>Discordant</v>
      </c>
      <c r="AM192" s="33" t="str">
        <f t="shared" si="14"/>
        <v>Discordant</v>
      </c>
      <c r="AN192" s="29">
        <f t="shared" si="15"/>
        <v>236</v>
      </c>
      <c r="AO192" s="29">
        <f t="shared" si="16"/>
        <v>1.52</v>
      </c>
      <c r="AP192" s="29">
        <f t="shared" si="17"/>
        <v>0.12</v>
      </c>
      <c r="AQ192" s="34">
        <f t="shared" si="18"/>
        <v>0.65789473684210531</v>
      </c>
    </row>
    <row r="193" spans="1:43" x14ac:dyDescent="0.75">
      <c r="A193" s="4" t="s">
        <v>222</v>
      </c>
      <c r="B193" s="22">
        <v>588</v>
      </c>
      <c r="C193" s="22">
        <v>2.0299999999999998</v>
      </c>
      <c r="D193" s="22">
        <v>0.23</v>
      </c>
      <c r="E193" s="22">
        <v>8130</v>
      </c>
      <c r="F193" s="20">
        <v>20.790020790020801</v>
      </c>
      <c r="G193" s="22">
        <v>1.3626201907142601</v>
      </c>
      <c r="H193" s="18">
        <v>5.5800000000000002E-2</v>
      </c>
      <c r="I193" s="15">
        <v>4.1836265779997897E-3</v>
      </c>
      <c r="J193" s="24">
        <v>0.69842000000000004</v>
      </c>
      <c r="K193" s="18">
        <v>0.35899999999999999</v>
      </c>
      <c r="L193" s="15">
        <v>2.2385597962976001E-2</v>
      </c>
      <c r="M193" s="18">
        <v>4.8099999999999997E-2</v>
      </c>
      <c r="N193" s="16">
        <v>3.1525716994384098E-3</v>
      </c>
      <c r="O193" s="24">
        <v>0.69962000000000002</v>
      </c>
      <c r="P193" s="10">
        <v>302</v>
      </c>
      <c r="Q193" s="6">
        <v>19.441466187581199</v>
      </c>
      <c r="R193" s="6">
        <v>20.559030728313601</v>
      </c>
      <c r="S193" s="10">
        <v>310</v>
      </c>
      <c r="T193" s="6">
        <v>16.445507601732398</v>
      </c>
      <c r="U193" s="6">
        <v>17.5271824868477</v>
      </c>
      <c r="V193" s="10">
        <v>410</v>
      </c>
      <c r="W193" s="6">
        <v>253.62071597524499</v>
      </c>
      <c r="X193" s="6">
        <v>257.12389610345701</v>
      </c>
      <c r="Y193" s="6">
        <v>2.5806451612903198</v>
      </c>
      <c r="Z193" s="6">
        <v>26.341463414634099</v>
      </c>
      <c r="AA193" s="7">
        <v>302</v>
      </c>
      <c r="AB193" s="7">
        <v>19.441466187581199</v>
      </c>
      <c r="AC193" s="7">
        <v>20.559030728313601</v>
      </c>
      <c r="AD193" s="13">
        <v>301</v>
      </c>
      <c r="AE193" s="6">
        <v>19.999440180236601</v>
      </c>
      <c r="AF193" s="13">
        <v>296</v>
      </c>
      <c r="AG193" s="6">
        <v>21.524305337888102</v>
      </c>
      <c r="AH193" s="13">
        <v>261</v>
      </c>
      <c r="AI193" s="6">
        <v>240.147120681877</v>
      </c>
      <c r="AJ193" s="6">
        <v>5.4999999999999997E-3</v>
      </c>
      <c r="AK193" s="6">
        <v>5.0000000000000001E-3</v>
      </c>
      <c r="AL193" s="33">
        <f t="shared" si="13"/>
        <v>302</v>
      </c>
      <c r="AM193" s="33">
        <f t="shared" si="14"/>
        <v>19.441466187581199</v>
      </c>
      <c r="AN193" s="29">
        <f t="shared" si="15"/>
        <v>588</v>
      </c>
      <c r="AO193" s="29">
        <f t="shared" si="16"/>
        <v>2.0299999999999998</v>
      </c>
      <c r="AP193" s="29">
        <f t="shared" si="17"/>
        <v>0.23</v>
      </c>
      <c r="AQ193" s="34">
        <f t="shared" si="18"/>
        <v>0.49261083743842371</v>
      </c>
    </row>
    <row r="194" spans="1:43" x14ac:dyDescent="0.75">
      <c r="A194" s="4" t="s">
        <v>223</v>
      </c>
      <c r="B194" s="22">
        <v>445</v>
      </c>
      <c r="C194" s="22">
        <v>4.34</v>
      </c>
      <c r="D194" s="22">
        <v>0.64</v>
      </c>
      <c r="E194" s="22">
        <v>3960</v>
      </c>
      <c r="F194" s="20">
        <v>28.4900284900285</v>
      </c>
      <c r="G194" s="22">
        <v>1.7642309706910599</v>
      </c>
      <c r="H194" s="18">
        <v>5.3900000000000003E-2</v>
      </c>
      <c r="I194" s="15">
        <v>6.3880541429152298E-3</v>
      </c>
      <c r="J194" s="24">
        <v>0.29629</v>
      </c>
      <c r="K194" s="18">
        <v>0.254</v>
      </c>
      <c r="L194" s="15">
        <v>1.4767430032338E-2</v>
      </c>
      <c r="M194" s="18">
        <v>3.5099999999999999E-2</v>
      </c>
      <c r="N194" s="16">
        <v>2.1735501982010899E-3</v>
      </c>
      <c r="O194" s="24">
        <v>0.31159999999999999</v>
      </c>
      <c r="P194" s="10">
        <v>222</v>
      </c>
      <c r="Q194" s="6">
        <v>13.5754680316546</v>
      </c>
      <c r="R194" s="6">
        <v>14.4464419915439</v>
      </c>
      <c r="S194" s="10">
        <v>229</v>
      </c>
      <c r="T194" s="6">
        <v>11.902406067539101</v>
      </c>
      <c r="U194" s="6">
        <v>12.7777936665497</v>
      </c>
      <c r="V194" s="10">
        <v>330</v>
      </c>
      <c r="W194" s="6">
        <v>602.08893035185099</v>
      </c>
      <c r="X194" s="6">
        <v>605.10102112285904</v>
      </c>
      <c r="Y194" s="6">
        <v>3.0567685589519602</v>
      </c>
      <c r="Z194" s="6">
        <v>32.727272727272698</v>
      </c>
      <c r="AA194" s="7">
        <v>222</v>
      </c>
      <c r="AB194" s="7">
        <v>13.5754680316546</v>
      </c>
      <c r="AC194" s="7">
        <v>14.4464419915439</v>
      </c>
      <c r="AD194" s="13">
        <v>221</v>
      </c>
      <c r="AE194" s="6">
        <v>13.5754680316546</v>
      </c>
      <c r="AF194" s="13">
        <v>221</v>
      </c>
      <c r="AG194" s="6">
        <v>15.3998464341886</v>
      </c>
      <c r="AH194" s="13">
        <v>217</v>
      </c>
      <c r="AI194" s="6">
        <v>596.13824911025097</v>
      </c>
      <c r="AJ194" s="6">
        <v>4.4000000000000003E-3</v>
      </c>
      <c r="AK194" s="6">
        <v>4.7999999999999996E-3</v>
      </c>
      <c r="AL194" s="33">
        <f t="shared" si="13"/>
        <v>222</v>
      </c>
      <c r="AM194" s="33">
        <f t="shared" si="14"/>
        <v>13.5754680316546</v>
      </c>
      <c r="AN194" s="29">
        <f t="shared" si="15"/>
        <v>445</v>
      </c>
      <c r="AO194" s="29">
        <f t="shared" si="16"/>
        <v>4.34</v>
      </c>
      <c r="AP194" s="29">
        <f t="shared" si="17"/>
        <v>0.64</v>
      </c>
      <c r="AQ194" s="34">
        <f t="shared" si="18"/>
        <v>0.2304147465437788</v>
      </c>
    </row>
    <row r="195" spans="1:43" x14ac:dyDescent="0.75">
      <c r="A195" s="4" t="s">
        <v>224</v>
      </c>
      <c r="B195" s="22">
        <v>370</v>
      </c>
      <c r="C195" s="22">
        <v>2.58</v>
      </c>
      <c r="D195" s="22">
        <v>0.32</v>
      </c>
      <c r="E195" s="22">
        <v>3900</v>
      </c>
      <c r="F195" s="20">
        <v>22.172949002217301</v>
      </c>
      <c r="G195" s="22">
        <v>1.53383439425931</v>
      </c>
      <c r="H195" s="18">
        <v>5.0700000000000002E-2</v>
      </c>
      <c r="I195" s="15">
        <v>6.1374641473073404E-3</v>
      </c>
      <c r="J195" s="24">
        <v>0.69106999999999996</v>
      </c>
      <c r="K195" s="18">
        <v>0.30499999999999999</v>
      </c>
      <c r="L195" s="15">
        <v>1.9338160822580702E-2</v>
      </c>
      <c r="M195" s="18">
        <v>4.5100000000000001E-2</v>
      </c>
      <c r="N195" s="16">
        <v>3.1198344962673902E-3</v>
      </c>
      <c r="O195" s="24">
        <v>0.68852000000000002</v>
      </c>
      <c r="P195" s="10">
        <v>284</v>
      </c>
      <c r="Q195" s="6">
        <v>19.2490920344042</v>
      </c>
      <c r="R195" s="6">
        <v>20.249796420525701</v>
      </c>
      <c r="S195" s="10">
        <v>270</v>
      </c>
      <c r="T195" s="6">
        <v>14.996667563856001</v>
      </c>
      <c r="U195" s="6">
        <v>15.9268465298302</v>
      </c>
      <c r="V195" s="10">
        <v>200</v>
      </c>
      <c r="W195" s="6">
        <v>237.66925945994799</v>
      </c>
      <c r="X195" s="6">
        <v>238.678540782694</v>
      </c>
      <c r="Y195" s="6">
        <v>-5.1851851851851798</v>
      </c>
      <c r="Z195" s="6">
        <v>-42</v>
      </c>
      <c r="AA195" s="7" t="s">
        <v>35</v>
      </c>
      <c r="AB195" s="7" t="s">
        <v>35</v>
      </c>
      <c r="AC195" s="7" t="s">
        <v>35</v>
      </c>
      <c r="AD195" s="13">
        <v>285</v>
      </c>
      <c r="AE195" s="6">
        <v>19.812484552649199</v>
      </c>
      <c r="AF195" s="13">
        <v>281</v>
      </c>
      <c r="AG195" s="6">
        <v>21.279169110207501</v>
      </c>
      <c r="AH195" s="13">
        <v>245</v>
      </c>
      <c r="AI195" s="6">
        <v>220.59354000568601</v>
      </c>
      <c r="AJ195" s="6">
        <v>-4.0000000000000002E-4</v>
      </c>
      <c r="AK195" s="6">
        <v>5.1999999999999998E-3</v>
      </c>
      <c r="AL195" s="33" t="str">
        <f t="shared" si="13"/>
        <v>Discordant</v>
      </c>
      <c r="AM195" s="33" t="str">
        <f t="shared" si="14"/>
        <v>Discordant</v>
      </c>
      <c r="AN195" s="29">
        <f t="shared" si="15"/>
        <v>370</v>
      </c>
      <c r="AO195" s="29">
        <f t="shared" si="16"/>
        <v>2.58</v>
      </c>
      <c r="AP195" s="29">
        <f t="shared" si="17"/>
        <v>0.32</v>
      </c>
      <c r="AQ195" s="34">
        <f t="shared" si="18"/>
        <v>0.38759689922480617</v>
      </c>
    </row>
    <row r="196" spans="1:43" x14ac:dyDescent="0.75">
      <c r="A196" s="4" t="s">
        <v>225</v>
      </c>
      <c r="B196" s="22">
        <v>691</v>
      </c>
      <c r="C196" s="22">
        <v>3.29</v>
      </c>
      <c r="D196" s="22">
        <v>0.36</v>
      </c>
      <c r="E196" s="22">
        <v>97200</v>
      </c>
      <c r="F196" s="20">
        <v>4.2735042735042699</v>
      </c>
      <c r="G196" s="22">
        <v>0.29166923029689001</v>
      </c>
      <c r="H196" s="18">
        <v>0.12330000000000001</v>
      </c>
      <c r="I196" s="15">
        <v>3.6048539858364302E-3</v>
      </c>
      <c r="J196" s="24">
        <v>0.32467000000000001</v>
      </c>
      <c r="K196" s="18">
        <v>3.95</v>
      </c>
      <c r="L196" s="15">
        <v>0.293776129731466</v>
      </c>
      <c r="M196" s="18">
        <v>0.23400000000000001</v>
      </c>
      <c r="N196" s="16">
        <v>1.5970640374136501E-2</v>
      </c>
      <c r="O196" s="24">
        <v>0.92427000000000004</v>
      </c>
      <c r="P196" s="10">
        <v>1350</v>
      </c>
      <c r="Q196" s="6">
        <v>80.427786791436105</v>
      </c>
      <c r="R196" s="6">
        <v>85.040329101390398</v>
      </c>
      <c r="S196" s="10">
        <v>1607</v>
      </c>
      <c r="T196" s="6">
        <v>57.903754338276798</v>
      </c>
      <c r="U196" s="6">
        <v>60.7302689450418</v>
      </c>
      <c r="V196" s="10">
        <v>1990</v>
      </c>
      <c r="W196" s="6">
        <v>51.491032835980398</v>
      </c>
      <c r="X196" s="6">
        <v>58.263384332802303</v>
      </c>
      <c r="Y196" s="6">
        <v>15.9925326695706</v>
      </c>
      <c r="Z196" s="6">
        <v>32.1608040201005</v>
      </c>
      <c r="AA196" s="7" t="s">
        <v>35</v>
      </c>
      <c r="AB196" s="7" t="s">
        <v>35</v>
      </c>
      <c r="AC196" s="7" t="s">
        <v>35</v>
      </c>
      <c r="AD196" s="13">
        <v>1300</v>
      </c>
      <c r="AE196" s="6">
        <v>86.029813949401898</v>
      </c>
      <c r="AF196" s="13">
        <v>1310</v>
      </c>
      <c r="AG196" s="6">
        <v>82.075134885466497</v>
      </c>
      <c r="AH196" s="13">
        <v>1330</v>
      </c>
      <c r="AI196" s="6">
        <v>70.782614126040897</v>
      </c>
      <c r="AJ196" s="6">
        <v>4.4999999999999998E-2</v>
      </c>
      <c r="AK196" s="6">
        <v>1.0999999999999999E-2</v>
      </c>
      <c r="AL196" s="33" t="str">
        <f t="shared" si="13"/>
        <v>Discordant</v>
      </c>
      <c r="AM196" s="33" t="str">
        <f t="shared" si="14"/>
        <v>Discordant</v>
      </c>
      <c r="AN196" s="29">
        <f t="shared" si="15"/>
        <v>691</v>
      </c>
      <c r="AO196" s="29">
        <f t="shared" si="16"/>
        <v>3.29</v>
      </c>
      <c r="AP196" s="29">
        <f t="shared" si="17"/>
        <v>0.36</v>
      </c>
      <c r="AQ196" s="34">
        <f t="shared" si="18"/>
        <v>0.303951367781155</v>
      </c>
    </row>
    <row r="197" spans="1:43" x14ac:dyDescent="0.75">
      <c r="A197" s="4" t="s">
        <v>226</v>
      </c>
      <c r="B197" s="22">
        <v>325</v>
      </c>
      <c r="C197" s="22">
        <v>1.07</v>
      </c>
      <c r="D197" s="22">
        <v>0.14000000000000001</v>
      </c>
      <c r="E197" s="22">
        <v>6420</v>
      </c>
      <c r="F197" s="20">
        <v>14.204545454545499</v>
      </c>
      <c r="G197" s="22">
        <v>0.87758972255073298</v>
      </c>
      <c r="H197" s="18">
        <v>6.0199999999999997E-2</v>
      </c>
      <c r="I197" s="15">
        <v>5.1658388354205104E-3</v>
      </c>
      <c r="J197" s="24">
        <v>-5.5730000000000002E-2</v>
      </c>
      <c r="K197" s="18">
        <v>0.56999999999999995</v>
      </c>
      <c r="L197" s="15">
        <v>3.69494392920919E-2</v>
      </c>
      <c r="M197" s="18">
        <v>7.0400000000000004E-2</v>
      </c>
      <c r="N197" s="16">
        <v>4.3494750793170401E-3</v>
      </c>
      <c r="O197" s="24">
        <v>0.32045000000000001</v>
      </c>
      <c r="P197" s="10">
        <v>438</v>
      </c>
      <c r="Q197" s="6">
        <v>25.8964952889174</v>
      </c>
      <c r="R197" s="6">
        <v>27.612351210384599</v>
      </c>
      <c r="S197" s="10">
        <v>456</v>
      </c>
      <c r="T197" s="6">
        <v>23.547739152010799</v>
      </c>
      <c r="U197" s="6">
        <v>24.978126995140901</v>
      </c>
      <c r="V197" s="10">
        <v>580</v>
      </c>
      <c r="W197" s="6">
        <v>257.93437125913101</v>
      </c>
      <c r="X197" s="6">
        <v>260.45845145669898</v>
      </c>
      <c r="Y197" s="6">
        <v>3.9473684210526301</v>
      </c>
      <c r="Z197" s="6">
        <v>24.482758620689701</v>
      </c>
      <c r="AA197" s="7">
        <v>438</v>
      </c>
      <c r="AB197" s="7">
        <v>25.8964952889174</v>
      </c>
      <c r="AC197" s="7">
        <v>27.612351210384599</v>
      </c>
      <c r="AD197" s="13">
        <v>430</v>
      </c>
      <c r="AE197" s="6">
        <v>26.445216358519801</v>
      </c>
      <c r="AF197" s="13">
        <v>418</v>
      </c>
      <c r="AG197" s="6">
        <v>25.3186101350596</v>
      </c>
      <c r="AH197" s="13">
        <v>363</v>
      </c>
      <c r="AI197" s="6">
        <v>246.44893360865399</v>
      </c>
      <c r="AJ197" s="6">
        <v>8.3999999999999995E-3</v>
      </c>
      <c r="AK197" s="6">
        <v>4.7000000000000002E-3</v>
      </c>
      <c r="AL197" s="33">
        <f t="shared" ref="AL197:AL260" si="19">AA197</f>
        <v>438</v>
      </c>
      <c r="AM197" s="33">
        <f t="shared" ref="AM197:AM260" si="20">AB197</f>
        <v>25.8964952889174</v>
      </c>
      <c r="AN197" s="29">
        <f t="shared" ref="AN197:AN260" si="21">B197</f>
        <v>325</v>
      </c>
      <c r="AO197" s="29">
        <f t="shared" ref="AO197:AO260" si="22">C197</f>
        <v>1.07</v>
      </c>
      <c r="AP197" s="29">
        <f t="shared" ref="AP197:AP260" si="23">D197</f>
        <v>0.14000000000000001</v>
      </c>
      <c r="AQ197" s="34">
        <f t="shared" ref="AQ197:AQ260" si="24">1/AO197</f>
        <v>0.93457943925233644</v>
      </c>
    </row>
    <row r="198" spans="1:43" x14ac:dyDescent="0.75">
      <c r="A198" s="4" t="s">
        <v>227</v>
      </c>
      <c r="B198" s="22">
        <v>561</v>
      </c>
      <c r="C198" s="22">
        <v>2.15</v>
      </c>
      <c r="D198" s="22">
        <v>0.28999999999999998</v>
      </c>
      <c r="E198" s="22">
        <v>7590</v>
      </c>
      <c r="F198" s="20">
        <v>16.9779286926995</v>
      </c>
      <c r="G198" s="22">
        <v>0.96215705642903004</v>
      </c>
      <c r="H198" s="18">
        <v>5.28E-2</v>
      </c>
      <c r="I198" s="15">
        <v>3.8435714618246298E-3</v>
      </c>
      <c r="J198" s="24">
        <v>0.21562000000000001</v>
      </c>
      <c r="K198" s="18">
        <v>0.42399999999999999</v>
      </c>
      <c r="L198" s="15">
        <v>2.4636233952452902E-2</v>
      </c>
      <c r="M198" s="18">
        <v>5.8900000000000001E-2</v>
      </c>
      <c r="N198" s="16">
        <v>3.33792488173416E-3</v>
      </c>
      <c r="O198" s="24">
        <v>0.26674999999999999</v>
      </c>
      <c r="P198" s="10">
        <v>368</v>
      </c>
      <c r="Q198" s="6">
        <v>20.201977375764201</v>
      </c>
      <c r="R198" s="6">
        <v>21.766739379776901</v>
      </c>
      <c r="S198" s="10">
        <v>358</v>
      </c>
      <c r="T198" s="6">
        <v>17.632827407455999</v>
      </c>
      <c r="U198" s="6">
        <v>18.910388481276701</v>
      </c>
      <c r="V198" s="10">
        <v>300</v>
      </c>
      <c r="W198" s="6">
        <v>149.327169727654</v>
      </c>
      <c r="X198" s="6">
        <v>151.070146597795</v>
      </c>
      <c r="Y198" s="6">
        <v>-2.7932960893854801</v>
      </c>
      <c r="Z198" s="6">
        <v>-22.6666666666667</v>
      </c>
      <c r="AA198" s="7">
        <v>368</v>
      </c>
      <c r="AB198" s="7">
        <v>20.201977375764201</v>
      </c>
      <c r="AC198" s="7">
        <v>21.766739379776901</v>
      </c>
      <c r="AD198" s="13">
        <v>367</v>
      </c>
      <c r="AE198" s="6">
        <v>21.280974834130301</v>
      </c>
      <c r="AF198" s="13">
        <v>357</v>
      </c>
      <c r="AG198" s="6">
        <v>21.493757288597401</v>
      </c>
      <c r="AH198" s="13">
        <v>295</v>
      </c>
      <c r="AI198" s="6">
        <v>138.43916938089299</v>
      </c>
      <c r="AJ198" s="6">
        <v>8.9999999999999998E-4</v>
      </c>
      <c r="AK198" s="6">
        <v>3.3999999999999998E-3</v>
      </c>
      <c r="AL198" s="33">
        <f t="shared" si="19"/>
        <v>368</v>
      </c>
      <c r="AM198" s="33">
        <f t="shared" si="20"/>
        <v>20.201977375764201</v>
      </c>
      <c r="AN198" s="29">
        <f t="shared" si="21"/>
        <v>561</v>
      </c>
      <c r="AO198" s="29">
        <f t="shared" si="22"/>
        <v>2.15</v>
      </c>
      <c r="AP198" s="29">
        <f t="shared" si="23"/>
        <v>0.28999999999999998</v>
      </c>
      <c r="AQ198" s="34">
        <f t="shared" si="24"/>
        <v>0.46511627906976744</v>
      </c>
    </row>
    <row r="199" spans="1:43" x14ac:dyDescent="0.75">
      <c r="A199" s="4" t="s">
        <v>228</v>
      </c>
      <c r="B199" s="22">
        <v>1007</v>
      </c>
      <c r="C199" s="22">
        <v>9.1</v>
      </c>
      <c r="D199" s="22">
        <v>1.1000000000000001</v>
      </c>
      <c r="E199" s="22">
        <v>19610</v>
      </c>
      <c r="F199" s="20">
        <v>14.3884892086331</v>
      </c>
      <c r="G199" s="22">
        <v>0.87555005774754502</v>
      </c>
      <c r="H199" s="18">
        <v>5.4699999999999999E-2</v>
      </c>
      <c r="I199" s="15">
        <v>2.2124543165848599E-3</v>
      </c>
      <c r="J199" s="24">
        <v>0.48211999999999999</v>
      </c>
      <c r="K199" s="18">
        <v>0.52</v>
      </c>
      <c r="L199" s="15">
        <v>3.2336773865059398E-2</v>
      </c>
      <c r="M199" s="18">
        <v>6.9500000000000006E-2</v>
      </c>
      <c r="N199" s="16">
        <v>4.2291256664350801E-3</v>
      </c>
      <c r="O199" s="24">
        <v>0.80089999999999995</v>
      </c>
      <c r="P199" s="10">
        <v>433</v>
      </c>
      <c r="Q199" s="6">
        <v>25.288658666025</v>
      </c>
      <c r="R199" s="6">
        <v>27.0027386120078</v>
      </c>
      <c r="S199" s="10">
        <v>423</v>
      </c>
      <c r="T199" s="6">
        <v>21.581307374312299</v>
      </c>
      <c r="U199" s="6">
        <v>22.964829670319101</v>
      </c>
      <c r="V199" s="10">
        <v>385</v>
      </c>
      <c r="W199" s="6">
        <v>86.514564355065502</v>
      </c>
      <c r="X199" s="6">
        <v>89.693772377379602</v>
      </c>
      <c r="Y199" s="6">
        <v>-2.36406619385343</v>
      </c>
      <c r="Z199" s="6">
        <v>-12.4675324675325</v>
      </c>
      <c r="AA199" s="7">
        <v>433</v>
      </c>
      <c r="AB199" s="7">
        <v>25.288658666025</v>
      </c>
      <c r="AC199" s="7">
        <v>27.0027386120078</v>
      </c>
      <c r="AD199" s="13">
        <v>432</v>
      </c>
      <c r="AE199" s="6">
        <v>25.8358521656771</v>
      </c>
      <c r="AF199" s="13">
        <v>413</v>
      </c>
      <c r="AG199" s="6">
        <v>24.685174254692701</v>
      </c>
      <c r="AH199" s="13">
        <v>313</v>
      </c>
      <c r="AI199" s="6">
        <v>73.414091600637406</v>
      </c>
      <c r="AJ199" s="6">
        <v>2.5999999999999999E-3</v>
      </c>
      <c r="AK199" s="6">
        <v>2.7000000000000001E-3</v>
      </c>
      <c r="AL199" s="33">
        <f t="shared" si="19"/>
        <v>433</v>
      </c>
      <c r="AM199" s="33">
        <f t="shared" si="20"/>
        <v>25.288658666025</v>
      </c>
      <c r="AN199" s="29">
        <f t="shared" si="21"/>
        <v>1007</v>
      </c>
      <c r="AO199" s="29">
        <f t="shared" si="22"/>
        <v>9.1</v>
      </c>
      <c r="AP199" s="29">
        <f t="shared" si="23"/>
        <v>1.1000000000000001</v>
      </c>
      <c r="AQ199" s="34">
        <f t="shared" si="24"/>
        <v>0.10989010989010989</v>
      </c>
    </row>
    <row r="200" spans="1:43" x14ac:dyDescent="0.75">
      <c r="A200" s="4" t="s">
        <v>229</v>
      </c>
      <c r="B200" s="22">
        <v>158</v>
      </c>
      <c r="C200" s="22">
        <v>1.62</v>
      </c>
      <c r="D200" s="22">
        <v>0.1</v>
      </c>
      <c r="E200" s="22">
        <v>2230</v>
      </c>
      <c r="F200" s="20">
        <v>26.6666666666667</v>
      </c>
      <c r="G200" s="22">
        <v>1.16363812626129</v>
      </c>
      <c r="H200" s="18">
        <v>7.4300000000000005E-2</v>
      </c>
      <c r="I200" s="15">
        <v>1.32283205105523E-2</v>
      </c>
      <c r="J200" s="24">
        <v>-0.47693999999999998</v>
      </c>
      <c r="K200" s="18">
        <v>0.39500000000000002</v>
      </c>
      <c r="L200" s="15">
        <v>2.7030152496794999E-2</v>
      </c>
      <c r="M200" s="18">
        <v>3.7499999999999999E-2</v>
      </c>
      <c r="N200" s="16">
        <v>1.63636611505494E-3</v>
      </c>
      <c r="O200" s="24">
        <v>0.83052999999999999</v>
      </c>
      <c r="P200" s="10">
        <v>237</v>
      </c>
      <c r="Q200" s="6">
        <v>10.144376993731999</v>
      </c>
      <c r="R200" s="6">
        <v>11.429686337385</v>
      </c>
      <c r="S200" s="10">
        <v>336</v>
      </c>
      <c r="T200" s="6">
        <v>19.665501090356901</v>
      </c>
      <c r="U200" s="6">
        <v>20.711164766773798</v>
      </c>
      <c r="V200" s="10">
        <v>1060</v>
      </c>
      <c r="W200" s="6">
        <v>248.360796297804</v>
      </c>
      <c r="X200" s="6">
        <v>248.827023412844</v>
      </c>
      <c r="Y200" s="6">
        <v>29.464285714285701</v>
      </c>
      <c r="Z200" s="6">
        <v>77.641509433962298</v>
      </c>
      <c r="AA200" s="7" t="s">
        <v>35</v>
      </c>
      <c r="AB200" s="7" t="s">
        <v>35</v>
      </c>
      <c r="AC200" s="7" t="s">
        <v>35</v>
      </c>
      <c r="AD200" s="13">
        <v>230</v>
      </c>
      <c r="AE200" s="6">
        <v>10.144376993731999</v>
      </c>
      <c r="AF200" s="13">
        <v>230</v>
      </c>
      <c r="AG200" s="6">
        <v>15.3271306230105</v>
      </c>
      <c r="AH200" s="13">
        <v>237</v>
      </c>
      <c r="AI200" s="6">
        <v>235.462145869945</v>
      </c>
      <c r="AJ200" s="6">
        <v>3.04E-2</v>
      </c>
      <c r="AK200" s="6">
        <v>5.4999999999999997E-3</v>
      </c>
      <c r="AL200" s="33" t="str">
        <f t="shared" si="19"/>
        <v>Discordant</v>
      </c>
      <c r="AM200" s="33" t="str">
        <f t="shared" si="20"/>
        <v>Discordant</v>
      </c>
      <c r="AN200" s="29">
        <f t="shared" si="21"/>
        <v>158</v>
      </c>
      <c r="AO200" s="29">
        <f t="shared" si="22"/>
        <v>1.62</v>
      </c>
      <c r="AP200" s="29">
        <f t="shared" si="23"/>
        <v>0.1</v>
      </c>
      <c r="AQ200" s="34">
        <f t="shared" si="24"/>
        <v>0.61728395061728392</v>
      </c>
    </row>
    <row r="201" spans="1:43" x14ac:dyDescent="0.75">
      <c r="A201" s="4" t="s">
        <v>230</v>
      </c>
      <c r="B201" s="22">
        <v>547</v>
      </c>
      <c r="C201" s="22">
        <v>17.3</v>
      </c>
      <c r="D201" s="22">
        <v>1.9</v>
      </c>
      <c r="E201" s="22">
        <v>34600</v>
      </c>
      <c r="F201" s="20">
        <v>5.71428571428571</v>
      </c>
      <c r="G201" s="22">
        <v>0.33684336156301298</v>
      </c>
      <c r="H201" s="18">
        <v>7.6700000000000004E-2</v>
      </c>
      <c r="I201" s="15">
        <v>2.8604468906399199E-3</v>
      </c>
      <c r="J201" s="24">
        <v>0.56110000000000004</v>
      </c>
      <c r="K201" s="18">
        <v>1.78</v>
      </c>
      <c r="L201" s="15">
        <v>0.109359243889119</v>
      </c>
      <c r="M201" s="18">
        <v>0.17499999999999999</v>
      </c>
      <c r="N201" s="16">
        <v>1.03158279478673E-2</v>
      </c>
      <c r="O201" s="24">
        <v>0.79024000000000005</v>
      </c>
      <c r="P201" s="10">
        <v>1034</v>
      </c>
      <c r="Q201" s="6">
        <v>57.522754186741899</v>
      </c>
      <c r="R201" s="6">
        <v>61.479150080204299</v>
      </c>
      <c r="S201" s="10">
        <v>1049</v>
      </c>
      <c r="T201" s="6">
        <v>43.000859539081702</v>
      </c>
      <c r="U201" s="6">
        <v>45.441844481892097</v>
      </c>
      <c r="V201" s="10">
        <v>1090</v>
      </c>
      <c r="W201" s="6">
        <v>74.931135181021006</v>
      </c>
      <c r="X201" s="6">
        <v>78.6064849120134</v>
      </c>
      <c r="Y201" s="6">
        <v>1.4299332697807501</v>
      </c>
      <c r="Z201" s="6">
        <v>5.1376146788990802</v>
      </c>
      <c r="AA201" s="7">
        <v>1034</v>
      </c>
      <c r="AB201" s="7">
        <v>57.522754186741899</v>
      </c>
      <c r="AC201" s="7">
        <v>61.479150080204299</v>
      </c>
      <c r="AD201" s="13">
        <v>1026</v>
      </c>
      <c r="AE201" s="6">
        <v>58.614735768647201</v>
      </c>
      <c r="AF201" s="13">
        <v>981</v>
      </c>
      <c r="AG201" s="6">
        <v>51.524304178706103</v>
      </c>
      <c r="AH201" s="13">
        <v>890</v>
      </c>
      <c r="AI201" s="6">
        <v>62.228546660808703</v>
      </c>
      <c r="AJ201" s="6">
        <v>0.01</v>
      </c>
      <c r="AK201" s="6">
        <v>4.7999999999999996E-3</v>
      </c>
      <c r="AL201" s="33">
        <f t="shared" si="19"/>
        <v>1034</v>
      </c>
      <c r="AM201" s="33">
        <f t="shared" si="20"/>
        <v>57.522754186741899</v>
      </c>
      <c r="AN201" s="29">
        <f t="shared" si="21"/>
        <v>547</v>
      </c>
      <c r="AO201" s="29">
        <f t="shared" si="22"/>
        <v>17.3</v>
      </c>
      <c r="AP201" s="29">
        <f t="shared" si="23"/>
        <v>1.9</v>
      </c>
      <c r="AQ201" s="34">
        <f t="shared" si="24"/>
        <v>5.7803468208092484E-2</v>
      </c>
    </row>
    <row r="202" spans="1:43" x14ac:dyDescent="0.75">
      <c r="A202" s="4" t="s">
        <v>231</v>
      </c>
      <c r="B202" s="22">
        <v>498</v>
      </c>
      <c r="C202" s="22">
        <v>1.08</v>
      </c>
      <c r="D202" s="22">
        <v>0.16</v>
      </c>
      <c r="E202" s="22">
        <v>13010</v>
      </c>
      <c r="F202" s="20">
        <v>10.8459869848156</v>
      </c>
      <c r="G202" s="22">
        <v>0.74312037986236901</v>
      </c>
      <c r="H202" s="18">
        <v>6.1499999999999999E-2</v>
      </c>
      <c r="I202" s="15">
        <v>3.4222127507614699E-3</v>
      </c>
      <c r="J202" s="24">
        <v>0.58262000000000003</v>
      </c>
      <c r="K202" s="18">
        <v>0.77</v>
      </c>
      <c r="L202" s="15">
        <v>5.1193608429177702E-2</v>
      </c>
      <c r="M202" s="18">
        <v>9.2200000000000004E-2</v>
      </c>
      <c r="N202" s="16">
        <v>6.3171474499492198E-3</v>
      </c>
      <c r="O202" s="24">
        <v>0.83653</v>
      </c>
      <c r="P202" s="10">
        <v>567</v>
      </c>
      <c r="Q202" s="6">
        <v>37.245329817908498</v>
      </c>
      <c r="R202" s="6">
        <v>39.2233343548533</v>
      </c>
      <c r="S202" s="10">
        <v>576</v>
      </c>
      <c r="T202" s="6">
        <v>28.929330077566</v>
      </c>
      <c r="U202" s="6">
        <v>30.603333357226301</v>
      </c>
      <c r="V202" s="10">
        <v>630</v>
      </c>
      <c r="W202" s="6">
        <v>130.96993845151101</v>
      </c>
      <c r="X202" s="6">
        <v>133.87344271894099</v>
      </c>
      <c r="Y202" s="6">
        <v>1.5625</v>
      </c>
      <c r="Z202" s="6">
        <v>10</v>
      </c>
      <c r="AA202" s="7">
        <v>567</v>
      </c>
      <c r="AB202" s="7">
        <v>37.245329817908498</v>
      </c>
      <c r="AC202" s="7">
        <v>39.2233343548533</v>
      </c>
      <c r="AD202" s="13">
        <v>563</v>
      </c>
      <c r="AE202" s="6">
        <v>37.806925202200503</v>
      </c>
      <c r="AF202" s="13">
        <v>534</v>
      </c>
      <c r="AG202" s="6">
        <v>32.614262811487301</v>
      </c>
      <c r="AH202" s="13">
        <v>428</v>
      </c>
      <c r="AI202" s="6">
        <v>112.433610535252</v>
      </c>
      <c r="AJ202" s="6">
        <v>7.9000000000000008E-3</v>
      </c>
      <c r="AK202" s="6">
        <v>3.8999999999999998E-3</v>
      </c>
      <c r="AL202" s="33">
        <f t="shared" si="19"/>
        <v>567</v>
      </c>
      <c r="AM202" s="33">
        <f t="shared" si="20"/>
        <v>37.245329817908498</v>
      </c>
      <c r="AN202" s="29">
        <f t="shared" si="21"/>
        <v>498</v>
      </c>
      <c r="AO202" s="29">
        <f t="shared" si="22"/>
        <v>1.08</v>
      </c>
      <c r="AP202" s="29">
        <f t="shared" si="23"/>
        <v>0.16</v>
      </c>
      <c r="AQ202" s="34">
        <f t="shared" si="24"/>
        <v>0.92592592592592582</v>
      </c>
    </row>
    <row r="203" spans="1:43" x14ac:dyDescent="0.75">
      <c r="A203" s="4" t="s">
        <v>232</v>
      </c>
      <c r="B203" s="22">
        <v>920</v>
      </c>
      <c r="C203" s="22">
        <v>9.3000000000000007</v>
      </c>
      <c r="D203" s="22">
        <v>1</v>
      </c>
      <c r="E203" s="22">
        <v>17600</v>
      </c>
      <c r="F203" s="20">
        <v>11.7370892018779</v>
      </c>
      <c r="G203" s="22">
        <v>0.65459038057553498</v>
      </c>
      <c r="H203" s="18">
        <v>5.5E-2</v>
      </c>
      <c r="I203" s="15">
        <v>2.4551654060921101E-3</v>
      </c>
      <c r="J203" s="24">
        <v>0.69364000000000003</v>
      </c>
      <c r="K203" s="18">
        <v>0.64400000000000002</v>
      </c>
      <c r="L203" s="15">
        <v>3.5966282112000099E-2</v>
      </c>
      <c r="M203" s="18">
        <v>8.5199999999999998E-2</v>
      </c>
      <c r="N203" s="16">
        <v>4.7516977562130297E-3</v>
      </c>
      <c r="O203" s="24">
        <v>0.80908999999999998</v>
      </c>
      <c r="P203" s="10">
        <v>526</v>
      </c>
      <c r="Q203" s="6">
        <v>28.016420987247098</v>
      </c>
      <c r="R203" s="6">
        <v>30.261386651335801</v>
      </c>
      <c r="S203" s="10">
        <v>503</v>
      </c>
      <c r="T203" s="6">
        <v>22.214049611071601</v>
      </c>
      <c r="U203" s="6">
        <v>23.963935887136699</v>
      </c>
      <c r="V203" s="10">
        <v>390</v>
      </c>
      <c r="W203" s="6">
        <v>89.530561959491706</v>
      </c>
      <c r="X203" s="6">
        <v>91.997518209686802</v>
      </c>
      <c r="Y203" s="6">
        <v>-4.5725646123260502</v>
      </c>
      <c r="Z203" s="6">
        <v>-34.871794871794897</v>
      </c>
      <c r="AA203" s="7">
        <v>526</v>
      </c>
      <c r="AB203" s="7">
        <v>28.016420987247098</v>
      </c>
      <c r="AC203" s="7">
        <v>30.261386651335801</v>
      </c>
      <c r="AD203" s="13">
        <v>526</v>
      </c>
      <c r="AE203" s="6">
        <v>28.550531429986801</v>
      </c>
      <c r="AF203" s="13">
        <v>500</v>
      </c>
      <c r="AG203" s="6">
        <v>27.113981635369399</v>
      </c>
      <c r="AH203" s="13">
        <v>376</v>
      </c>
      <c r="AI203" s="6">
        <v>76.2465050004418</v>
      </c>
      <c r="AJ203" s="6">
        <v>1.2999999999999999E-3</v>
      </c>
      <c r="AK203" s="6">
        <v>3.3E-3</v>
      </c>
      <c r="AL203" s="33">
        <f t="shared" si="19"/>
        <v>526</v>
      </c>
      <c r="AM203" s="33">
        <f t="shared" si="20"/>
        <v>28.016420987247098</v>
      </c>
      <c r="AN203" s="29">
        <f t="shared" si="21"/>
        <v>920</v>
      </c>
      <c r="AO203" s="29">
        <f t="shared" si="22"/>
        <v>9.3000000000000007</v>
      </c>
      <c r="AP203" s="29">
        <f t="shared" si="23"/>
        <v>1</v>
      </c>
      <c r="AQ203" s="34">
        <f t="shared" si="24"/>
        <v>0.1075268817204301</v>
      </c>
    </row>
    <row r="204" spans="1:43" x14ac:dyDescent="0.75">
      <c r="A204" s="4" t="s">
        <v>233</v>
      </c>
      <c r="B204" s="22">
        <v>623</v>
      </c>
      <c r="C204" s="22">
        <v>2.7</v>
      </c>
      <c r="D204" s="22">
        <v>0.32</v>
      </c>
      <c r="E204" s="22">
        <v>24100</v>
      </c>
      <c r="F204" s="20">
        <v>9.2592592592592595</v>
      </c>
      <c r="G204" s="22">
        <v>0.62825539692421795</v>
      </c>
      <c r="H204" s="18">
        <v>6.9699999999999998E-2</v>
      </c>
      <c r="I204" s="15">
        <v>3.3454409042096601E-3</v>
      </c>
      <c r="J204" s="24">
        <v>0.80171999999999999</v>
      </c>
      <c r="K204" s="18">
        <v>1.0229999999999999</v>
      </c>
      <c r="L204" s="15">
        <v>6.3689901408621699E-2</v>
      </c>
      <c r="M204" s="18">
        <v>0.108</v>
      </c>
      <c r="N204" s="16">
        <v>7.3279709497240698E-3</v>
      </c>
      <c r="O204" s="24">
        <v>0.84589999999999999</v>
      </c>
      <c r="P204" s="10">
        <v>661</v>
      </c>
      <c r="Q204" s="6">
        <v>41.518372633030403</v>
      </c>
      <c r="R204" s="6">
        <v>43.879789998601602</v>
      </c>
      <c r="S204" s="10">
        <v>712</v>
      </c>
      <c r="T204" s="6">
        <v>31.703905036062299</v>
      </c>
      <c r="U204" s="6">
        <v>33.760877473197098</v>
      </c>
      <c r="V204" s="10">
        <v>880</v>
      </c>
      <c r="W204" s="6">
        <v>108.39322788578799</v>
      </c>
      <c r="X204" s="6">
        <v>113.297812555492</v>
      </c>
      <c r="Y204" s="6">
        <v>7.1629213483146099</v>
      </c>
      <c r="Z204" s="6">
        <v>24.886363636363601</v>
      </c>
      <c r="AA204" s="7">
        <v>661</v>
      </c>
      <c r="AB204" s="7">
        <v>41.518372633030403</v>
      </c>
      <c r="AC204" s="7">
        <v>43.879789998601602</v>
      </c>
      <c r="AD204" s="13">
        <v>654</v>
      </c>
      <c r="AE204" s="6">
        <v>43.195928813896003</v>
      </c>
      <c r="AF204" s="13">
        <v>639</v>
      </c>
      <c r="AG204" s="6">
        <v>41.953421726191301</v>
      </c>
      <c r="AH204" s="13">
        <v>586</v>
      </c>
      <c r="AI204" s="6">
        <v>86.638425952347902</v>
      </c>
      <c r="AJ204" s="6">
        <v>1.34E-2</v>
      </c>
      <c r="AK204" s="6">
        <v>6.6E-3</v>
      </c>
      <c r="AL204" s="33">
        <f t="shared" si="19"/>
        <v>661</v>
      </c>
      <c r="AM204" s="33">
        <f t="shared" si="20"/>
        <v>41.518372633030403</v>
      </c>
      <c r="AN204" s="29">
        <f t="shared" si="21"/>
        <v>623</v>
      </c>
      <c r="AO204" s="29">
        <f t="shared" si="22"/>
        <v>2.7</v>
      </c>
      <c r="AP204" s="29">
        <f t="shared" si="23"/>
        <v>0.32</v>
      </c>
      <c r="AQ204" s="34">
        <f t="shared" si="24"/>
        <v>0.37037037037037035</v>
      </c>
    </row>
    <row r="205" spans="1:43" x14ac:dyDescent="0.75">
      <c r="A205" s="4" t="s">
        <v>234</v>
      </c>
      <c r="B205" s="22">
        <v>1380</v>
      </c>
      <c r="C205" s="22">
        <v>2.42</v>
      </c>
      <c r="D205" s="22">
        <v>0.27</v>
      </c>
      <c r="E205" s="22">
        <v>10370</v>
      </c>
      <c r="F205" s="20">
        <v>27.855153203342599</v>
      </c>
      <c r="G205" s="22">
        <v>1.52655842276834</v>
      </c>
      <c r="H205" s="18">
        <v>5.28E-2</v>
      </c>
      <c r="I205" s="15">
        <v>3.1205741763991701E-3</v>
      </c>
      <c r="J205" s="24">
        <v>0.74956999999999996</v>
      </c>
      <c r="K205" s="18">
        <v>0.26100000000000001</v>
      </c>
      <c r="L205" s="15">
        <v>1.43068194424895E-2</v>
      </c>
      <c r="M205" s="18">
        <v>3.5900000000000001E-2</v>
      </c>
      <c r="N205" s="16">
        <v>1.96744376084807E-3</v>
      </c>
      <c r="O205" s="24">
        <v>0.86665000000000003</v>
      </c>
      <c r="P205" s="10">
        <v>228</v>
      </c>
      <c r="Q205" s="6">
        <v>12.0188010212616</v>
      </c>
      <c r="R205" s="6">
        <v>13.0362468225514</v>
      </c>
      <c r="S205" s="10">
        <v>235</v>
      </c>
      <c r="T205" s="6">
        <v>11.7036230229861</v>
      </c>
      <c r="U205" s="6">
        <v>12.6306845295705</v>
      </c>
      <c r="V205" s="10">
        <v>301</v>
      </c>
      <c r="W205" s="6">
        <v>198.816356876166</v>
      </c>
      <c r="X205" s="6">
        <v>202.910103324825</v>
      </c>
      <c r="Y205" s="6">
        <v>2.9787234042553199</v>
      </c>
      <c r="Z205" s="6">
        <v>24.252491694352202</v>
      </c>
      <c r="AA205" s="7">
        <v>228</v>
      </c>
      <c r="AB205" s="7">
        <v>12.0188010212616</v>
      </c>
      <c r="AC205" s="7">
        <v>13.0362468225514</v>
      </c>
      <c r="AD205" s="13">
        <v>227</v>
      </c>
      <c r="AE205" s="6">
        <v>12.5501624686169</v>
      </c>
      <c r="AF205" s="13">
        <v>224</v>
      </c>
      <c r="AG205" s="6">
        <v>14.129359216332899</v>
      </c>
      <c r="AH205" s="13">
        <v>181</v>
      </c>
      <c r="AI205" s="6">
        <v>190.01393570344001</v>
      </c>
      <c r="AJ205" s="6">
        <v>4.4999999999999997E-3</v>
      </c>
      <c r="AK205" s="6">
        <v>3.0999999999999999E-3</v>
      </c>
      <c r="AL205" s="33">
        <f t="shared" si="19"/>
        <v>228</v>
      </c>
      <c r="AM205" s="33">
        <f t="shared" si="20"/>
        <v>12.0188010212616</v>
      </c>
      <c r="AN205" s="29">
        <f t="shared" si="21"/>
        <v>1380</v>
      </c>
      <c r="AO205" s="29">
        <f t="shared" si="22"/>
        <v>2.42</v>
      </c>
      <c r="AP205" s="29">
        <f t="shared" si="23"/>
        <v>0.27</v>
      </c>
      <c r="AQ205" s="34">
        <f t="shared" si="24"/>
        <v>0.41322314049586778</v>
      </c>
    </row>
    <row r="206" spans="1:43" x14ac:dyDescent="0.75">
      <c r="A206" s="4" t="s">
        <v>334</v>
      </c>
      <c r="B206" s="22">
        <v>1081</v>
      </c>
      <c r="C206" s="22">
        <v>2.56</v>
      </c>
      <c r="D206" s="22">
        <v>0.31</v>
      </c>
      <c r="E206" s="22">
        <v>14110</v>
      </c>
      <c r="F206" s="20">
        <v>19.7628458498024</v>
      </c>
      <c r="G206" s="22">
        <v>1.05283624585395</v>
      </c>
      <c r="H206" s="18">
        <v>5.28E-2</v>
      </c>
      <c r="I206" s="15">
        <v>2.4805358272164701E-3</v>
      </c>
      <c r="J206" s="24">
        <v>0.64419000000000004</v>
      </c>
      <c r="K206" s="18">
        <v>0.36899999999999999</v>
      </c>
      <c r="L206" s="15">
        <v>2.0439685343957601E-2</v>
      </c>
      <c r="M206" s="18">
        <v>5.0599999999999999E-2</v>
      </c>
      <c r="N206" s="16">
        <v>2.6956398104346201E-3</v>
      </c>
      <c r="O206" s="24">
        <v>0.77429000000000003</v>
      </c>
      <c r="P206" s="10">
        <v>318</v>
      </c>
      <c r="Q206" s="6">
        <v>16.374119197961399</v>
      </c>
      <c r="R206" s="6">
        <v>17.814247471794001</v>
      </c>
      <c r="S206" s="10">
        <v>318</v>
      </c>
      <c r="T206" s="6">
        <v>15.128139791160701</v>
      </c>
      <c r="U206" s="6">
        <v>16.343764486574202</v>
      </c>
      <c r="V206" s="10">
        <v>308</v>
      </c>
      <c r="W206" s="6">
        <v>107.360313798646</v>
      </c>
      <c r="X206" s="6">
        <v>110.406432422314</v>
      </c>
      <c r="Y206" s="6">
        <v>0</v>
      </c>
      <c r="Z206" s="6">
        <v>-3.24675324675326</v>
      </c>
      <c r="AA206" s="7">
        <v>318</v>
      </c>
      <c r="AB206" s="7">
        <v>16.374119197961399</v>
      </c>
      <c r="AC206" s="7">
        <v>17.814247471794001</v>
      </c>
      <c r="AD206" s="13">
        <v>317</v>
      </c>
      <c r="AE206" s="6">
        <v>16.900969780135298</v>
      </c>
      <c r="AF206" s="13">
        <v>307</v>
      </c>
      <c r="AG206" s="6">
        <v>17.895407610359101</v>
      </c>
      <c r="AH206" s="13">
        <v>223</v>
      </c>
      <c r="AI206" s="6">
        <v>97.896133626123401</v>
      </c>
      <c r="AJ206" s="6">
        <v>3.3999999999999998E-3</v>
      </c>
      <c r="AK206" s="6">
        <v>2.3999999999999998E-3</v>
      </c>
      <c r="AL206" s="33">
        <f t="shared" si="19"/>
        <v>318</v>
      </c>
      <c r="AM206" s="33">
        <f t="shared" si="20"/>
        <v>16.374119197961399</v>
      </c>
      <c r="AN206" s="29">
        <f t="shared" si="21"/>
        <v>1081</v>
      </c>
      <c r="AO206" s="29">
        <f t="shared" si="22"/>
        <v>2.56</v>
      </c>
      <c r="AP206" s="29">
        <f t="shared" si="23"/>
        <v>0.31</v>
      </c>
      <c r="AQ206" s="34">
        <f t="shared" si="24"/>
        <v>0.390625</v>
      </c>
    </row>
    <row r="207" spans="1:43" x14ac:dyDescent="0.75">
      <c r="A207" s="4" t="s">
        <v>235</v>
      </c>
      <c r="B207" s="22">
        <v>439</v>
      </c>
      <c r="C207" s="22">
        <v>2.88</v>
      </c>
      <c r="D207" s="22">
        <v>0.37</v>
      </c>
      <c r="E207" s="22">
        <v>6350</v>
      </c>
      <c r="F207" s="20">
        <v>17.667844522968199</v>
      </c>
      <c r="G207" s="22">
        <v>1.1874733168264699</v>
      </c>
      <c r="H207" s="18">
        <v>5.91E-2</v>
      </c>
      <c r="I207" s="15">
        <v>4.9009114950565999E-3</v>
      </c>
      <c r="J207" s="24">
        <v>0.75929999999999997</v>
      </c>
      <c r="K207" s="18">
        <v>0.45700000000000002</v>
      </c>
      <c r="L207" s="15">
        <v>2.77483739458728E-2</v>
      </c>
      <c r="M207" s="18">
        <v>5.6599999999999998E-2</v>
      </c>
      <c r="N207" s="16">
        <v>3.80414201885261E-3</v>
      </c>
      <c r="O207" s="24">
        <v>0.88173999999999997</v>
      </c>
      <c r="P207" s="10">
        <v>354</v>
      </c>
      <c r="Q207" s="6">
        <v>23.334551849258201</v>
      </c>
      <c r="R207" s="6">
        <v>24.605039965295099</v>
      </c>
      <c r="S207" s="10">
        <v>381</v>
      </c>
      <c r="T207" s="6">
        <v>19.375389931829801</v>
      </c>
      <c r="U207" s="6">
        <v>20.6691296423019</v>
      </c>
      <c r="V207" s="10">
        <v>550</v>
      </c>
      <c r="W207" s="6">
        <v>349.71968782650799</v>
      </c>
      <c r="X207" s="6">
        <v>353.29821063409798</v>
      </c>
      <c r="Y207" s="6">
        <v>7.0866141732283401</v>
      </c>
      <c r="Z207" s="6">
        <v>35.636363636363598</v>
      </c>
      <c r="AA207" s="7">
        <v>354</v>
      </c>
      <c r="AB207" s="7">
        <v>23.334551849258201</v>
      </c>
      <c r="AC207" s="7">
        <v>24.605039965295099</v>
      </c>
      <c r="AD207" s="13">
        <v>352</v>
      </c>
      <c r="AE207" s="6">
        <v>23.334551849258201</v>
      </c>
      <c r="AF207" s="13">
        <v>344</v>
      </c>
      <c r="AG207" s="6">
        <v>23.379750533537599</v>
      </c>
      <c r="AH207" s="13">
        <v>298</v>
      </c>
      <c r="AI207" s="6">
        <v>343.695010224866</v>
      </c>
      <c r="AJ207" s="6">
        <v>9.7000000000000003E-3</v>
      </c>
      <c r="AK207" s="6">
        <v>3.8999999999999998E-3</v>
      </c>
      <c r="AL207" s="33">
        <f t="shared" si="19"/>
        <v>354</v>
      </c>
      <c r="AM207" s="33">
        <f t="shared" si="20"/>
        <v>23.334551849258201</v>
      </c>
      <c r="AN207" s="29">
        <f t="shared" si="21"/>
        <v>439</v>
      </c>
      <c r="AO207" s="29">
        <f t="shared" si="22"/>
        <v>2.88</v>
      </c>
      <c r="AP207" s="29">
        <f t="shared" si="23"/>
        <v>0.37</v>
      </c>
      <c r="AQ207" s="34">
        <f t="shared" si="24"/>
        <v>0.34722222222222221</v>
      </c>
    </row>
    <row r="208" spans="1:43" x14ac:dyDescent="0.75">
      <c r="A208" s="4" t="s">
        <v>236</v>
      </c>
      <c r="B208" s="22">
        <v>1100</v>
      </c>
      <c r="C208" s="22">
        <v>1.86</v>
      </c>
      <c r="D208" s="22">
        <v>0.22</v>
      </c>
      <c r="E208" s="22">
        <v>13240</v>
      </c>
      <c r="F208" s="20">
        <v>18.691588785046701</v>
      </c>
      <c r="G208" s="22">
        <v>1.10453198221155</v>
      </c>
      <c r="H208" s="18">
        <v>5.1299999999999998E-2</v>
      </c>
      <c r="I208" s="15">
        <v>2.6755457897990201E-3</v>
      </c>
      <c r="J208" s="24">
        <v>0.71377000000000002</v>
      </c>
      <c r="K208" s="18">
        <v>0.377</v>
      </c>
      <c r="L208" s="15">
        <v>2.25917099273161E-2</v>
      </c>
      <c r="M208" s="18">
        <v>5.3499999999999999E-2</v>
      </c>
      <c r="N208" s="16">
        <v>3.1614466660850001E-3</v>
      </c>
      <c r="O208" s="24">
        <v>0.84006000000000003</v>
      </c>
      <c r="P208" s="10">
        <v>336</v>
      </c>
      <c r="Q208" s="6">
        <v>19.264968760501201</v>
      </c>
      <c r="R208" s="6">
        <v>20.6367967554744</v>
      </c>
      <c r="S208" s="10">
        <v>324</v>
      </c>
      <c r="T208" s="6">
        <v>16.779383965231499</v>
      </c>
      <c r="U208" s="6">
        <v>17.917029420428999</v>
      </c>
      <c r="V208" s="10">
        <v>240</v>
      </c>
      <c r="W208" s="6">
        <v>102.02223534593701</v>
      </c>
      <c r="X208" s="6">
        <v>104.19446483006899</v>
      </c>
      <c r="Y208" s="6">
        <v>-3.7037037037037002</v>
      </c>
      <c r="Z208" s="6">
        <v>-40</v>
      </c>
      <c r="AA208" s="7">
        <v>336</v>
      </c>
      <c r="AB208" s="7">
        <v>19.264968760501201</v>
      </c>
      <c r="AC208" s="7">
        <v>20.6367967554744</v>
      </c>
      <c r="AD208" s="13">
        <v>336</v>
      </c>
      <c r="AE208" s="6">
        <v>19.8090893617826</v>
      </c>
      <c r="AF208" s="13">
        <v>327</v>
      </c>
      <c r="AG208" s="6">
        <v>21.286796993739301</v>
      </c>
      <c r="AH208" s="13">
        <v>252</v>
      </c>
      <c r="AI208" s="6">
        <v>86.821244548680099</v>
      </c>
      <c r="AJ208" s="6">
        <v>5.9999999999999995E-4</v>
      </c>
      <c r="AK208" s="6">
        <v>3.5000000000000001E-3</v>
      </c>
      <c r="AL208" s="33">
        <f t="shared" si="19"/>
        <v>336</v>
      </c>
      <c r="AM208" s="33">
        <f t="shared" si="20"/>
        <v>19.264968760501201</v>
      </c>
      <c r="AN208" s="29">
        <f t="shared" si="21"/>
        <v>1100</v>
      </c>
      <c r="AO208" s="29">
        <f t="shared" si="22"/>
        <v>1.86</v>
      </c>
      <c r="AP208" s="29">
        <f t="shared" si="23"/>
        <v>0.22</v>
      </c>
      <c r="AQ208" s="34">
        <f t="shared" si="24"/>
        <v>0.5376344086021505</v>
      </c>
    </row>
    <row r="209" spans="1:43" x14ac:dyDescent="0.75">
      <c r="A209" s="4" t="s">
        <v>237</v>
      </c>
      <c r="B209" s="22">
        <v>828</v>
      </c>
      <c r="C209" s="22">
        <v>2.17</v>
      </c>
      <c r="D209" s="22">
        <v>0.21</v>
      </c>
      <c r="E209" s="22">
        <v>9470</v>
      </c>
      <c r="F209" s="20">
        <v>21.413276231263399</v>
      </c>
      <c r="G209" s="22">
        <v>1.36198738328283</v>
      </c>
      <c r="H209" s="18">
        <v>5.45E-2</v>
      </c>
      <c r="I209" s="15">
        <v>3.49978627925061E-3</v>
      </c>
      <c r="J209" s="24">
        <v>0.75133000000000005</v>
      </c>
      <c r="K209" s="18">
        <v>0.35</v>
      </c>
      <c r="L209" s="15">
        <v>2.1669554679319001E-2</v>
      </c>
      <c r="M209" s="18">
        <v>4.6699999999999998E-2</v>
      </c>
      <c r="N209" s="16">
        <v>2.9703446643276898E-3</v>
      </c>
      <c r="O209" s="24">
        <v>0.89298</v>
      </c>
      <c r="P209" s="10">
        <v>294</v>
      </c>
      <c r="Q209" s="6">
        <v>18.239230279345399</v>
      </c>
      <c r="R209" s="6">
        <v>19.362878580934801</v>
      </c>
      <c r="S209" s="10">
        <v>304</v>
      </c>
      <c r="T209" s="6">
        <v>16.277285860688799</v>
      </c>
      <c r="U209" s="6">
        <v>17.330473357118699</v>
      </c>
      <c r="V209" s="10">
        <v>370</v>
      </c>
      <c r="W209" s="6">
        <v>189.53049224849099</v>
      </c>
      <c r="X209" s="6">
        <v>192.88093225698799</v>
      </c>
      <c r="Y209" s="6">
        <v>3.2894736842105301</v>
      </c>
      <c r="Z209" s="6">
        <v>20.540540540540501</v>
      </c>
      <c r="AA209" s="7">
        <v>294</v>
      </c>
      <c r="AB209" s="7">
        <v>18.239230279345399</v>
      </c>
      <c r="AC209" s="7">
        <v>19.362878580934801</v>
      </c>
      <c r="AD209" s="13">
        <v>293</v>
      </c>
      <c r="AE209" s="6">
        <v>18.239230279345399</v>
      </c>
      <c r="AF209" s="13">
        <v>289</v>
      </c>
      <c r="AG209" s="6">
        <v>19.422230432949299</v>
      </c>
      <c r="AH209" s="13">
        <v>243</v>
      </c>
      <c r="AI209" s="6">
        <v>180.17692552587101</v>
      </c>
      <c r="AJ209" s="6">
        <v>5.1000000000000004E-3</v>
      </c>
      <c r="AK209" s="6">
        <v>3.8E-3</v>
      </c>
      <c r="AL209" s="33">
        <f t="shared" si="19"/>
        <v>294</v>
      </c>
      <c r="AM209" s="33">
        <f t="shared" si="20"/>
        <v>18.239230279345399</v>
      </c>
      <c r="AN209" s="29">
        <f t="shared" si="21"/>
        <v>828</v>
      </c>
      <c r="AO209" s="29">
        <f t="shared" si="22"/>
        <v>2.17</v>
      </c>
      <c r="AP209" s="29">
        <f t="shared" si="23"/>
        <v>0.21</v>
      </c>
      <c r="AQ209" s="34">
        <f t="shared" si="24"/>
        <v>0.46082949308755761</v>
      </c>
    </row>
    <row r="210" spans="1:43" x14ac:dyDescent="0.75">
      <c r="A210" s="4" t="s">
        <v>238</v>
      </c>
      <c r="B210" s="22">
        <v>458</v>
      </c>
      <c r="C210" s="22">
        <v>2.59</v>
      </c>
      <c r="D210" s="22">
        <v>0.28999999999999998</v>
      </c>
      <c r="E210" s="22">
        <v>5510</v>
      </c>
      <c r="F210" s="20">
        <v>22.935779816513801</v>
      </c>
      <c r="G210" s="22">
        <v>1.2568042349011499</v>
      </c>
      <c r="H210" s="18">
        <v>5.6800000000000003E-2</v>
      </c>
      <c r="I210" s="15">
        <v>5.3028509067613999E-3</v>
      </c>
      <c r="J210" s="24">
        <v>0.69199999999999995</v>
      </c>
      <c r="K210" s="18">
        <v>0.34</v>
      </c>
      <c r="L210" s="15">
        <v>1.97376294422607E-2</v>
      </c>
      <c r="M210" s="18">
        <v>4.36E-2</v>
      </c>
      <c r="N210" s="16">
        <v>2.3891345783777001E-3</v>
      </c>
      <c r="O210" s="24">
        <v>0.67634000000000005</v>
      </c>
      <c r="P210" s="10">
        <v>275</v>
      </c>
      <c r="Q210" s="6">
        <v>14.7567831323791</v>
      </c>
      <c r="R210" s="6">
        <v>15.9627717486681</v>
      </c>
      <c r="S210" s="10">
        <v>296</v>
      </c>
      <c r="T210" s="6">
        <v>14.897772993550101</v>
      </c>
      <c r="U210" s="6">
        <v>15.9951745947871</v>
      </c>
      <c r="V210" s="10">
        <v>450</v>
      </c>
      <c r="W210" s="6">
        <v>553.61710608286501</v>
      </c>
      <c r="X210" s="6">
        <v>558.25451455653899</v>
      </c>
      <c r="Y210" s="6">
        <v>7.0945945945946001</v>
      </c>
      <c r="Z210" s="6">
        <v>38.8888888888889</v>
      </c>
      <c r="AA210" s="7">
        <v>275</v>
      </c>
      <c r="AB210" s="7">
        <v>14.7567831323791</v>
      </c>
      <c r="AC210" s="7">
        <v>15.9627717486681</v>
      </c>
      <c r="AD210" s="13">
        <v>273</v>
      </c>
      <c r="AE210" s="6">
        <v>15.290573841948101</v>
      </c>
      <c r="AF210" s="13">
        <v>270</v>
      </c>
      <c r="AG210" s="6">
        <v>17.392861758990399</v>
      </c>
      <c r="AH210" s="13">
        <v>243</v>
      </c>
      <c r="AI210" s="6">
        <v>548.99236529078098</v>
      </c>
      <c r="AJ210" s="6">
        <v>8.3000000000000001E-3</v>
      </c>
      <c r="AK210" s="6">
        <v>4.4999999999999997E-3</v>
      </c>
      <c r="AL210" s="33">
        <f t="shared" si="19"/>
        <v>275</v>
      </c>
      <c r="AM210" s="33">
        <f t="shared" si="20"/>
        <v>14.7567831323791</v>
      </c>
      <c r="AN210" s="29">
        <f t="shared" si="21"/>
        <v>458</v>
      </c>
      <c r="AO210" s="29">
        <f t="shared" si="22"/>
        <v>2.59</v>
      </c>
      <c r="AP210" s="29">
        <f t="shared" si="23"/>
        <v>0.28999999999999998</v>
      </c>
      <c r="AQ210" s="34">
        <f t="shared" si="24"/>
        <v>0.38610038610038611</v>
      </c>
    </row>
    <row r="211" spans="1:43" x14ac:dyDescent="0.75">
      <c r="A211" s="4" t="s">
        <v>239</v>
      </c>
      <c r="B211" s="22">
        <v>383</v>
      </c>
      <c r="C211" s="22">
        <v>1.99</v>
      </c>
      <c r="D211" s="22">
        <v>0.26</v>
      </c>
      <c r="E211" s="22">
        <v>19500</v>
      </c>
      <c r="F211" s="20">
        <v>6.2111801242236</v>
      </c>
      <c r="G211" s="22">
        <v>0.329049088538722</v>
      </c>
      <c r="H211" s="18">
        <v>7.2999999999999995E-2</v>
      </c>
      <c r="I211" s="15">
        <v>3.1405458370296099E-3</v>
      </c>
      <c r="J211" s="24">
        <v>0.81467000000000001</v>
      </c>
      <c r="K211" s="18">
        <v>1.619</v>
      </c>
      <c r="L211" s="15">
        <v>9.0959190502993503E-2</v>
      </c>
      <c r="M211" s="18">
        <v>0.161</v>
      </c>
      <c r="N211" s="16">
        <v>8.5292814240122104E-3</v>
      </c>
      <c r="O211" s="24">
        <v>0.86645000000000005</v>
      </c>
      <c r="P211" s="10">
        <v>960</v>
      </c>
      <c r="Q211" s="6">
        <v>48.608132671842</v>
      </c>
      <c r="R211" s="6">
        <v>52.639529928789699</v>
      </c>
      <c r="S211" s="10">
        <v>974</v>
      </c>
      <c r="T211" s="6">
        <v>35.006270822561802</v>
      </c>
      <c r="U211" s="6">
        <v>37.771313042810199</v>
      </c>
      <c r="V211" s="10">
        <v>994</v>
      </c>
      <c r="W211" s="6">
        <v>87.867330641530103</v>
      </c>
      <c r="X211" s="6">
        <v>91.040874223415003</v>
      </c>
      <c r="Y211" s="6">
        <v>1.4373716632443601</v>
      </c>
      <c r="Z211" s="6">
        <v>3.420523138833</v>
      </c>
      <c r="AA211" s="7">
        <v>960</v>
      </c>
      <c r="AB211" s="7">
        <v>48.608132671842</v>
      </c>
      <c r="AC211" s="7">
        <v>52.639529928789699</v>
      </c>
      <c r="AD211" s="13">
        <v>954</v>
      </c>
      <c r="AE211" s="6">
        <v>49.670822037121503</v>
      </c>
      <c r="AF211" s="13">
        <v>921</v>
      </c>
      <c r="AG211" s="6">
        <v>43.668180599866297</v>
      </c>
      <c r="AH211" s="13">
        <v>834</v>
      </c>
      <c r="AI211" s="6">
        <v>74.102947269781197</v>
      </c>
      <c r="AJ211" s="6">
        <v>8.0999999999999996E-3</v>
      </c>
      <c r="AK211" s="6">
        <v>5.0000000000000001E-3</v>
      </c>
      <c r="AL211" s="33">
        <f t="shared" si="19"/>
        <v>960</v>
      </c>
      <c r="AM211" s="33">
        <f t="shared" si="20"/>
        <v>48.608132671842</v>
      </c>
      <c r="AN211" s="29">
        <f t="shared" si="21"/>
        <v>383</v>
      </c>
      <c r="AO211" s="29">
        <f t="shared" si="22"/>
        <v>1.99</v>
      </c>
      <c r="AP211" s="29">
        <f t="shared" si="23"/>
        <v>0.26</v>
      </c>
      <c r="AQ211" s="34">
        <f t="shared" si="24"/>
        <v>0.50251256281407031</v>
      </c>
    </row>
    <row r="212" spans="1:43" x14ac:dyDescent="0.75">
      <c r="A212" s="4" t="s">
        <v>240</v>
      </c>
      <c r="B212" s="22">
        <v>295</v>
      </c>
      <c r="C212" s="22">
        <v>1.33</v>
      </c>
      <c r="D212" s="22">
        <v>0.15</v>
      </c>
      <c r="E212" s="22">
        <v>65700</v>
      </c>
      <c r="F212" s="20">
        <v>2.6109660574412499</v>
      </c>
      <c r="G212" s="22">
        <v>0.16574744509047301</v>
      </c>
      <c r="H212" s="18">
        <v>0.13439999999999999</v>
      </c>
      <c r="I212" s="15">
        <v>4.3124126246516297E-3</v>
      </c>
      <c r="J212" s="24">
        <v>0.87487999999999999</v>
      </c>
      <c r="K212" s="18">
        <v>7.05</v>
      </c>
      <c r="L212" s="15">
        <v>0.41511093746129801</v>
      </c>
      <c r="M212" s="18">
        <v>0.38300000000000001</v>
      </c>
      <c r="N212" s="16">
        <v>2.4313326972876401E-2</v>
      </c>
      <c r="O212" s="24">
        <v>0.93171999999999999</v>
      </c>
      <c r="P212" s="10">
        <v>2080</v>
      </c>
      <c r="Q212" s="6">
        <v>114.543901104974</v>
      </c>
      <c r="R212" s="6">
        <v>121.441861166637</v>
      </c>
      <c r="S212" s="10">
        <v>2109</v>
      </c>
      <c r="T212" s="6">
        <v>52.268047399756902</v>
      </c>
      <c r="U212" s="6">
        <v>55.998561110471101</v>
      </c>
      <c r="V212" s="10">
        <v>2141</v>
      </c>
      <c r="W212" s="6">
        <v>53.683276615792401</v>
      </c>
      <c r="X212" s="6">
        <v>57.306135749325499</v>
      </c>
      <c r="Y212" s="6">
        <v>1.3750592697961099</v>
      </c>
      <c r="Z212" s="6">
        <v>2.8491359177954201</v>
      </c>
      <c r="AA212" s="7">
        <v>2141</v>
      </c>
      <c r="AB212" s="7">
        <v>53.683276615792401</v>
      </c>
      <c r="AC212" s="7">
        <v>57.306135749325499</v>
      </c>
      <c r="AD212" s="13">
        <v>2050</v>
      </c>
      <c r="AE212" s="6">
        <v>120.10747387380199</v>
      </c>
      <c r="AF212" s="13">
        <v>1970</v>
      </c>
      <c r="AG212" s="6">
        <v>89.151448552355205</v>
      </c>
      <c r="AH212" s="13">
        <v>1890</v>
      </c>
      <c r="AI212" s="6">
        <v>64.997647559028493</v>
      </c>
      <c r="AJ212" s="6">
        <v>2.1999999999999999E-2</v>
      </c>
      <c r="AK212" s="6">
        <v>1.4E-2</v>
      </c>
      <c r="AL212" s="33">
        <f t="shared" si="19"/>
        <v>2141</v>
      </c>
      <c r="AM212" s="33">
        <f t="shared" si="20"/>
        <v>53.683276615792401</v>
      </c>
      <c r="AN212" s="29">
        <f t="shared" si="21"/>
        <v>295</v>
      </c>
      <c r="AO212" s="29">
        <f t="shared" si="22"/>
        <v>1.33</v>
      </c>
      <c r="AP212" s="29">
        <f t="shared" si="23"/>
        <v>0.15</v>
      </c>
      <c r="AQ212" s="34">
        <f t="shared" si="24"/>
        <v>0.75187969924812026</v>
      </c>
    </row>
    <row r="213" spans="1:43" x14ac:dyDescent="0.75">
      <c r="A213" s="4" t="s">
        <v>241</v>
      </c>
      <c r="B213" s="22">
        <v>537</v>
      </c>
      <c r="C213" s="22">
        <v>3.83</v>
      </c>
      <c r="D213" s="22">
        <v>0.42</v>
      </c>
      <c r="E213" s="22">
        <v>53300</v>
      </c>
      <c r="F213" s="20">
        <v>4.3290043290043299</v>
      </c>
      <c r="G213" s="22">
        <v>0.20793591132471501</v>
      </c>
      <c r="H213" s="18">
        <v>9.1200000000000003E-2</v>
      </c>
      <c r="I213" s="15">
        <v>2.6298541928982499E-3</v>
      </c>
      <c r="J213" s="24">
        <v>0.87134999999999996</v>
      </c>
      <c r="K213" s="18">
        <v>2.92</v>
      </c>
      <c r="L213" s="15">
        <v>0.14914005197799701</v>
      </c>
      <c r="M213" s="18">
        <v>0.23100000000000001</v>
      </c>
      <c r="N213" s="16">
        <v>1.1095668164198101E-2</v>
      </c>
      <c r="O213" s="24">
        <v>0.87863000000000002</v>
      </c>
      <c r="P213" s="10">
        <v>1339</v>
      </c>
      <c r="Q213" s="6">
        <v>58.837820374086597</v>
      </c>
      <c r="R213" s="6">
        <v>64.8791411751982</v>
      </c>
      <c r="S213" s="10">
        <v>1384</v>
      </c>
      <c r="T213" s="6">
        <v>38.771691031003797</v>
      </c>
      <c r="U213" s="6">
        <v>42.372601238511798</v>
      </c>
      <c r="V213" s="10">
        <v>1438</v>
      </c>
      <c r="W213" s="6">
        <v>54.056031243798998</v>
      </c>
      <c r="X213" s="6">
        <v>58.636082879974303</v>
      </c>
      <c r="Y213" s="6">
        <v>3.2514450867051998</v>
      </c>
      <c r="Z213" s="6">
        <v>6.8845618915160003</v>
      </c>
      <c r="AA213" s="7">
        <v>1339</v>
      </c>
      <c r="AB213" s="7">
        <v>58.837820374086597</v>
      </c>
      <c r="AC213" s="7">
        <v>64.8791411751982</v>
      </c>
      <c r="AD213" s="13">
        <v>1326</v>
      </c>
      <c r="AE213" s="6">
        <v>61.914433748305299</v>
      </c>
      <c r="AF213" s="13">
        <v>1291</v>
      </c>
      <c r="AG213" s="6">
        <v>53.050344253394002</v>
      </c>
      <c r="AH213" s="13">
        <v>1230</v>
      </c>
      <c r="AI213" s="6">
        <v>40.8506366392321</v>
      </c>
      <c r="AJ213" s="6">
        <v>1.2999999999999999E-2</v>
      </c>
      <c r="AK213" s="6">
        <v>6.4000000000000003E-3</v>
      </c>
      <c r="AL213" s="33">
        <f t="shared" si="19"/>
        <v>1339</v>
      </c>
      <c r="AM213" s="33">
        <f t="shared" si="20"/>
        <v>58.837820374086597</v>
      </c>
      <c r="AN213" s="29">
        <f t="shared" si="21"/>
        <v>537</v>
      </c>
      <c r="AO213" s="29">
        <f t="shared" si="22"/>
        <v>3.83</v>
      </c>
      <c r="AP213" s="29">
        <f t="shared" si="23"/>
        <v>0.42</v>
      </c>
      <c r="AQ213" s="34">
        <f t="shared" si="24"/>
        <v>0.2610966057441253</v>
      </c>
    </row>
    <row r="214" spans="1:43" x14ac:dyDescent="0.75">
      <c r="A214" s="4" t="s">
        <v>242</v>
      </c>
      <c r="B214" s="22">
        <v>1029</v>
      </c>
      <c r="C214" s="22">
        <v>2.72</v>
      </c>
      <c r="D214" s="22">
        <v>0.28999999999999998</v>
      </c>
      <c r="E214" s="22">
        <v>12880</v>
      </c>
      <c r="F214" s="20">
        <v>20.5338809034908</v>
      </c>
      <c r="G214" s="22">
        <v>0.99433045419206501</v>
      </c>
      <c r="H214" s="18">
        <v>5.4600000000000003E-2</v>
      </c>
      <c r="I214" s="15">
        <v>2.7802250082545098E-3</v>
      </c>
      <c r="J214" s="24">
        <v>0.65356999999999998</v>
      </c>
      <c r="K214" s="18">
        <v>0.36899999999999999</v>
      </c>
      <c r="L214" s="15">
        <v>2.07924923219895E-2</v>
      </c>
      <c r="M214" s="18">
        <v>4.87E-2</v>
      </c>
      <c r="N214" s="16">
        <v>2.3582435949027801E-3</v>
      </c>
      <c r="O214" s="24">
        <v>0.80574999999999997</v>
      </c>
      <c r="P214" s="10">
        <v>306</v>
      </c>
      <c r="Q214" s="6">
        <v>14.663418173102601</v>
      </c>
      <c r="R214" s="6">
        <v>16.1489553397554</v>
      </c>
      <c r="S214" s="10">
        <v>318</v>
      </c>
      <c r="T214" s="6">
        <v>15.481524910062999</v>
      </c>
      <c r="U214" s="6">
        <v>16.671401788470099</v>
      </c>
      <c r="V214" s="10">
        <v>380</v>
      </c>
      <c r="W214" s="6">
        <v>144.90657893831499</v>
      </c>
      <c r="X214" s="6">
        <v>148.85322753750901</v>
      </c>
      <c r="Y214" s="6">
        <v>3.7735849056603699</v>
      </c>
      <c r="Z214" s="6">
        <v>19.473684210526301</v>
      </c>
      <c r="AA214" s="7">
        <v>306</v>
      </c>
      <c r="AB214" s="7">
        <v>14.663418173102601</v>
      </c>
      <c r="AC214" s="7">
        <v>16.1489553397554</v>
      </c>
      <c r="AD214" s="13">
        <v>305</v>
      </c>
      <c r="AE214" s="6">
        <v>14.663418173102601</v>
      </c>
      <c r="AF214" s="13">
        <v>301</v>
      </c>
      <c r="AG214" s="6">
        <v>17.041291428201699</v>
      </c>
      <c r="AH214" s="13">
        <v>260</v>
      </c>
      <c r="AI214" s="6">
        <v>135.82923330272499</v>
      </c>
      <c r="AJ214" s="6">
        <v>4.8999999999999998E-3</v>
      </c>
      <c r="AK214" s="6">
        <v>2.8999999999999998E-3</v>
      </c>
      <c r="AL214" s="33">
        <f t="shared" si="19"/>
        <v>306</v>
      </c>
      <c r="AM214" s="33">
        <f t="shared" si="20"/>
        <v>14.663418173102601</v>
      </c>
      <c r="AN214" s="29">
        <f t="shared" si="21"/>
        <v>1029</v>
      </c>
      <c r="AO214" s="29">
        <f t="shared" si="22"/>
        <v>2.72</v>
      </c>
      <c r="AP214" s="29">
        <f t="shared" si="23"/>
        <v>0.28999999999999998</v>
      </c>
      <c r="AQ214" s="34">
        <f t="shared" si="24"/>
        <v>0.36764705882352938</v>
      </c>
    </row>
    <row r="215" spans="1:43" x14ac:dyDescent="0.75">
      <c r="A215" s="4" t="s">
        <v>243</v>
      </c>
      <c r="B215" s="22">
        <v>181</v>
      </c>
      <c r="C215" s="22">
        <v>1.1000000000000001</v>
      </c>
      <c r="D215" s="22">
        <v>0.12</v>
      </c>
      <c r="E215" s="22">
        <v>2190</v>
      </c>
      <c r="F215" s="20">
        <v>19.646365422396901</v>
      </c>
      <c r="G215" s="22">
        <v>1.1449673611851401</v>
      </c>
      <c r="H215" s="18">
        <v>5.5500000000000001E-2</v>
      </c>
      <c r="I215" s="15">
        <v>1.00004995988075E-2</v>
      </c>
      <c r="J215" s="24">
        <v>1.4814000000000001E-2</v>
      </c>
      <c r="K215" s="18">
        <v>0.38900000000000001</v>
      </c>
      <c r="L215" s="15">
        <v>2.73100500651316E-2</v>
      </c>
      <c r="M215" s="18">
        <v>5.0900000000000001E-2</v>
      </c>
      <c r="N215" s="16">
        <v>2.9663928890320602E-3</v>
      </c>
      <c r="O215" s="24">
        <v>0.69920000000000004</v>
      </c>
      <c r="P215" s="10">
        <v>320</v>
      </c>
      <c r="Q215" s="6">
        <v>17.9928829665119</v>
      </c>
      <c r="R215" s="6">
        <v>19.327094519193899</v>
      </c>
      <c r="S215" s="10">
        <v>332</v>
      </c>
      <c r="T215" s="6">
        <v>19.570209524685701</v>
      </c>
      <c r="U215" s="6">
        <v>20.598425476053901</v>
      </c>
      <c r="V215" s="10">
        <v>410</v>
      </c>
      <c r="W215" s="6">
        <v>572.27283070715703</v>
      </c>
      <c r="X215" s="6">
        <v>573.42002997901602</v>
      </c>
      <c r="Y215" s="6">
        <v>3.6144578313253</v>
      </c>
      <c r="Z215" s="6">
        <v>21.951219512195099</v>
      </c>
      <c r="AA215" s="7">
        <v>320</v>
      </c>
      <c r="AB215" s="7">
        <v>17.9928829665119</v>
      </c>
      <c r="AC215" s="7">
        <v>19.327094519193899</v>
      </c>
      <c r="AD215" s="13">
        <v>317</v>
      </c>
      <c r="AE215" s="6">
        <v>17.9928829665119</v>
      </c>
      <c r="AF215" s="13">
        <v>311</v>
      </c>
      <c r="AG215" s="6">
        <v>19.117063080925899</v>
      </c>
      <c r="AH215" s="13">
        <v>262</v>
      </c>
      <c r="AI215" s="6">
        <v>568.74097862347003</v>
      </c>
      <c r="AJ215" s="6">
        <v>6.1999999999999998E-3</v>
      </c>
      <c r="AK215" s="6">
        <v>3.5999999999999999E-3</v>
      </c>
      <c r="AL215" s="33">
        <f t="shared" si="19"/>
        <v>320</v>
      </c>
      <c r="AM215" s="33">
        <f t="shared" si="20"/>
        <v>17.9928829665119</v>
      </c>
      <c r="AN215" s="29">
        <f t="shared" si="21"/>
        <v>181</v>
      </c>
      <c r="AO215" s="29">
        <f t="shared" si="22"/>
        <v>1.1000000000000001</v>
      </c>
      <c r="AP215" s="29">
        <f t="shared" si="23"/>
        <v>0.12</v>
      </c>
      <c r="AQ215" s="34">
        <f t="shared" si="24"/>
        <v>0.90909090909090906</v>
      </c>
    </row>
    <row r="216" spans="1:43" x14ac:dyDescent="0.75">
      <c r="A216" s="4" t="s">
        <v>244</v>
      </c>
      <c r="B216" s="22">
        <v>1060</v>
      </c>
      <c r="C216" s="22">
        <v>2.96</v>
      </c>
      <c r="D216" s="22">
        <v>0.41</v>
      </c>
      <c r="E216" s="22">
        <v>13460</v>
      </c>
      <c r="F216" s="20">
        <v>18.796992481202999</v>
      </c>
      <c r="G216" s="22">
        <v>1.0585268166103801</v>
      </c>
      <c r="H216" s="18">
        <v>5.5399999999999998E-2</v>
      </c>
      <c r="I216" s="15">
        <v>2.7691177282148701E-3</v>
      </c>
      <c r="J216" s="24">
        <v>0.71216999999999997</v>
      </c>
      <c r="K216" s="18">
        <v>0.40699999999999997</v>
      </c>
      <c r="L216" s="15">
        <v>2.4032663286452299E-2</v>
      </c>
      <c r="M216" s="18">
        <v>5.3199999999999997E-2</v>
      </c>
      <c r="N216" s="16">
        <v>2.9958849374433598E-3</v>
      </c>
      <c r="O216" s="24">
        <v>0.86273999999999995</v>
      </c>
      <c r="P216" s="10">
        <v>334</v>
      </c>
      <c r="Q216" s="6">
        <v>18.1664290457113</v>
      </c>
      <c r="R216" s="6">
        <v>19.600412647955999</v>
      </c>
      <c r="S216" s="10">
        <v>346</v>
      </c>
      <c r="T216" s="6">
        <v>16.946493869421701</v>
      </c>
      <c r="U216" s="6">
        <v>18.200191903269999</v>
      </c>
      <c r="V216" s="10">
        <v>409</v>
      </c>
      <c r="W216" s="6">
        <v>138.876374462569</v>
      </c>
      <c r="X216" s="6">
        <v>142.83322790645499</v>
      </c>
      <c r="Y216" s="6">
        <v>3.4682080924855501</v>
      </c>
      <c r="Z216" s="6">
        <v>18.337408312958399</v>
      </c>
      <c r="AA216" s="7">
        <v>334</v>
      </c>
      <c r="AB216" s="7">
        <v>18.1664290457113</v>
      </c>
      <c r="AC216" s="7">
        <v>19.600412647955999</v>
      </c>
      <c r="AD216" s="13">
        <v>332</v>
      </c>
      <c r="AE216" s="6">
        <v>18.1664290457113</v>
      </c>
      <c r="AF216" s="13">
        <v>322</v>
      </c>
      <c r="AG216" s="6">
        <v>19.408855052947999</v>
      </c>
      <c r="AH216" s="13">
        <v>249</v>
      </c>
      <c r="AI216" s="6">
        <v>128.85663112105499</v>
      </c>
      <c r="AJ216" s="6">
        <v>6.1000000000000004E-3</v>
      </c>
      <c r="AK216" s="6">
        <v>2.8E-3</v>
      </c>
      <c r="AL216" s="33">
        <f t="shared" si="19"/>
        <v>334</v>
      </c>
      <c r="AM216" s="33">
        <f t="shared" si="20"/>
        <v>18.1664290457113</v>
      </c>
      <c r="AN216" s="29">
        <f t="shared" si="21"/>
        <v>1060</v>
      </c>
      <c r="AO216" s="29">
        <f t="shared" si="22"/>
        <v>2.96</v>
      </c>
      <c r="AP216" s="29">
        <f t="shared" si="23"/>
        <v>0.41</v>
      </c>
      <c r="AQ216" s="34">
        <f t="shared" si="24"/>
        <v>0.33783783783783783</v>
      </c>
    </row>
    <row r="217" spans="1:43" x14ac:dyDescent="0.75">
      <c r="A217" s="4" t="s">
        <v>245</v>
      </c>
      <c r="B217" s="22">
        <v>1010</v>
      </c>
      <c r="C217" s="22">
        <v>1.67</v>
      </c>
      <c r="D217" s="22">
        <v>0.23</v>
      </c>
      <c r="E217" s="22">
        <v>11900</v>
      </c>
      <c r="F217" s="20">
        <v>18.050541516245499</v>
      </c>
      <c r="G217" s="22">
        <v>0.96839563013105101</v>
      </c>
      <c r="H217" s="18">
        <v>5.2600000000000001E-2</v>
      </c>
      <c r="I217" s="15">
        <v>2.8328016695722798E-3</v>
      </c>
      <c r="J217" s="24">
        <v>0.77532999999999996</v>
      </c>
      <c r="K217" s="18">
        <v>0.40200000000000002</v>
      </c>
      <c r="L217" s="15">
        <v>2.27280640055415E-2</v>
      </c>
      <c r="M217" s="18">
        <v>5.5399999999999998E-2</v>
      </c>
      <c r="N217" s="16">
        <v>2.97216113217301E-3</v>
      </c>
      <c r="O217" s="24">
        <v>0.84301999999999999</v>
      </c>
      <c r="P217" s="10">
        <v>347</v>
      </c>
      <c r="Q217" s="6">
        <v>18.336878036259002</v>
      </c>
      <c r="R217" s="6">
        <v>19.867695075755499</v>
      </c>
      <c r="S217" s="10">
        <v>342</v>
      </c>
      <c r="T217" s="6">
        <v>16.4846801646766</v>
      </c>
      <c r="U217" s="6">
        <v>17.749343231364701</v>
      </c>
      <c r="V217" s="10">
        <v>294</v>
      </c>
      <c r="W217" s="6">
        <v>113.909419406846</v>
      </c>
      <c r="X217" s="6">
        <v>116.29784584526099</v>
      </c>
      <c r="Y217" s="6">
        <v>-1.4619883040935699</v>
      </c>
      <c r="Z217" s="6">
        <v>-18.0272108843537</v>
      </c>
      <c r="AA217" s="7">
        <v>347</v>
      </c>
      <c r="AB217" s="7">
        <v>18.336878036259002</v>
      </c>
      <c r="AC217" s="7">
        <v>19.867695075755499</v>
      </c>
      <c r="AD217" s="13">
        <v>347</v>
      </c>
      <c r="AE217" s="6">
        <v>18.336878036259002</v>
      </c>
      <c r="AF217" s="13">
        <v>340</v>
      </c>
      <c r="AG217" s="6">
        <v>20.697939031016698</v>
      </c>
      <c r="AH217" s="13">
        <v>277</v>
      </c>
      <c r="AI217" s="6">
        <v>101.67349620036001</v>
      </c>
      <c r="AJ217" s="6">
        <v>1.6000000000000001E-3</v>
      </c>
      <c r="AK217" s="6">
        <v>3.2000000000000002E-3</v>
      </c>
      <c r="AL217" s="33">
        <f t="shared" si="19"/>
        <v>347</v>
      </c>
      <c r="AM217" s="33">
        <f t="shared" si="20"/>
        <v>18.336878036259002</v>
      </c>
      <c r="AN217" s="29">
        <f t="shared" si="21"/>
        <v>1010</v>
      </c>
      <c r="AO217" s="29">
        <f t="shared" si="22"/>
        <v>1.67</v>
      </c>
      <c r="AP217" s="29">
        <f t="shared" si="23"/>
        <v>0.23</v>
      </c>
      <c r="AQ217" s="34">
        <f t="shared" si="24"/>
        <v>0.5988023952095809</v>
      </c>
    </row>
    <row r="218" spans="1:43" x14ac:dyDescent="0.75">
      <c r="A218" s="4" t="s">
        <v>246</v>
      </c>
      <c r="B218" s="22">
        <v>368</v>
      </c>
      <c r="C218" s="22">
        <v>2.89</v>
      </c>
      <c r="D218" s="22">
        <v>0.28999999999999998</v>
      </c>
      <c r="E218" s="22">
        <v>2520</v>
      </c>
      <c r="F218" s="20">
        <v>24.630541871921199</v>
      </c>
      <c r="G218" s="22">
        <v>1.2965540827020801</v>
      </c>
      <c r="H218" s="18">
        <v>4.0099999999999997E-2</v>
      </c>
      <c r="I218" s="15">
        <v>6.6095643198938701E-3</v>
      </c>
      <c r="J218" s="24">
        <v>0.32543</v>
      </c>
      <c r="K218" s="18">
        <v>0.22600000000000001</v>
      </c>
      <c r="L218" s="15">
        <v>1.59814076776734E-2</v>
      </c>
      <c r="M218" s="18">
        <v>4.0599999999999997E-2</v>
      </c>
      <c r="N218" s="16">
        <v>2.13718788776279E-3</v>
      </c>
      <c r="O218" s="24">
        <v>0.46705000000000002</v>
      </c>
      <c r="P218" s="10">
        <v>257</v>
      </c>
      <c r="Q218" s="6">
        <v>13.4577443537618</v>
      </c>
      <c r="R218" s="6">
        <v>14.6089335436506</v>
      </c>
      <c r="S218" s="10">
        <v>206</v>
      </c>
      <c r="T218" s="6">
        <v>12.9744869013625</v>
      </c>
      <c r="U218" s="6">
        <v>13.646667168301899</v>
      </c>
      <c r="V218" s="10">
        <v>260</v>
      </c>
      <c r="W218" s="6">
        <v>138.57414602950101</v>
      </c>
      <c r="X218" s="6">
        <v>138.809618020546</v>
      </c>
      <c r="Y218" s="6">
        <v>-24.757281553397998</v>
      </c>
      <c r="Z218" s="6">
        <v>1.15384615384615</v>
      </c>
      <c r="AA218" s="7" t="s">
        <v>35</v>
      </c>
      <c r="AB218" s="7" t="s">
        <v>35</v>
      </c>
      <c r="AC218" s="7" t="s">
        <v>35</v>
      </c>
      <c r="AD218" s="13">
        <v>260</v>
      </c>
      <c r="AE218" s="6">
        <v>13.4577443537618</v>
      </c>
      <c r="AF218" s="13">
        <v>259</v>
      </c>
      <c r="AG218" s="6">
        <v>14.4049404842099</v>
      </c>
      <c r="AH218" s="13">
        <v>238</v>
      </c>
      <c r="AI218" s="6">
        <v>115.04257450094499</v>
      </c>
      <c r="AJ218" s="6">
        <v>-1.3100000000000001E-2</v>
      </c>
      <c r="AK218" s="6">
        <v>4.1000000000000003E-3</v>
      </c>
      <c r="AL218" s="33" t="str">
        <f t="shared" si="19"/>
        <v>Discordant</v>
      </c>
      <c r="AM218" s="33" t="str">
        <f t="shared" si="20"/>
        <v>Discordant</v>
      </c>
      <c r="AN218" s="29">
        <f t="shared" si="21"/>
        <v>368</v>
      </c>
      <c r="AO218" s="29">
        <f t="shared" si="22"/>
        <v>2.89</v>
      </c>
      <c r="AP218" s="29">
        <f t="shared" si="23"/>
        <v>0.28999999999999998</v>
      </c>
      <c r="AQ218" s="34">
        <f t="shared" si="24"/>
        <v>0.34602076124567471</v>
      </c>
    </row>
    <row r="219" spans="1:43" x14ac:dyDescent="0.75">
      <c r="A219" s="4" t="s">
        <v>247</v>
      </c>
      <c r="B219" s="22">
        <v>445</v>
      </c>
      <c r="C219" s="22">
        <v>1.56</v>
      </c>
      <c r="D219" s="22">
        <v>0.17</v>
      </c>
      <c r="E219" s="22">
        <v>10070</v>
      </c>
      <c r="F219" s="20">
        <v>16.2337662337662</v>
      </c>
      <c r="G219" s="22">
        <v>0.93130854928107598</v>
      </c>
      <c r="H219" s="18">
        <v>8.6300000000000002E-2</v>
      </c>
      <c r="I219" s="15">
        <v>5.3489067216361897E-3</v>
      </c>
      <c r="J219" s="24">
        <v>0.71158999999999994</v>
      </c>
      <c r="K219" s="18">
        <v>0.71799999999999997</v>
      </c>
      <c r="L219" s="15">
        <v>4.04881832716655E-2</v>
      </c>
      <c r="M219" s="18">
        <v>6.1600000000000002E-2</v>
      </c>
      <c r="N219" s="16">
        <v>3.5339061687600002E-3</v>
      </c>
      <c r="O219" s="24">
        <v>0.82779000000000003</v>
      </c>
      <c r="P219" s="10">
        <v>385</v>
      </c>
      <c r="Q219" s="6">
        <v>21.4758178566194</v>
      </c>
      <c r="R219" s="6">
        <v>23.079767538925001</v>
      </c>
      <c r="S219" s="10">
        <v>556</v>
      </c>
      <c r="T219" s="6">
        <v>25.423718920341098</v>
      </c>
      <c r="U219" s="6">
        <v>27.172458297202901</v>
      </c>
      <c r="V219" s="10">
        <v>1325</v>
      </c>
      <c r="W219" s="6">
        <v>167.42430368524401</v>
      </c>
      <c r="X219" s="6">
        <v>170.610655265113</v>
      </c>
      <c r="Y219" s="6">
        <v>30.755395683453202</v>
      </c>
      <c r="Z219" s="6">
        <v>70.943396226415103</v>
      </c>
      <c r="AA219" s="7" t="s">
        <v>35</v>
      </c>
      <c r="AB219" s="7" t="s">
        <v>35</v>
      </c>
      <c r="AC219" s="7" t="s">
        <v>35</v>
      </c>
      <c r="AD219" s="13">
        <v>370</v>
      </c>
      <c r="AE219" s="6">
        <v>22.016124831829298</v>
      </c>
      <c r="AF219" s="13">
        <v>372</v>
      </c>
      <c r="AG219" s="6">
        <v>27.5027359319125</v>
      </c>
      <c r="AH219" s="13">
        <v>385</v>
      </c>
      <c r="AI219" s="6">
        <v>157.96133218129299</v>
      </c>
      <c r="AJ219" s="6">
        <v>4.24E-2</v>
      </c>
      <c r="AK219" s="6">
        <v>6.3E-3</v>
      </c>
      <c r="AL219" s="33" t="str">
        <f t="shared" si="19"/>
        <v>Discordant</v>
      </c>
      <c r="AM219" s="33" t="str">
        <f t="shared" si="20"/>
        <v>Discordant</v>
      </c>
      <c r="AN219" s="29">
        <f t="shared" si="21"/>
        <v>445</v>
      </c>
      <c r="AO219" s="29">
        <f t="shared" si="22"/>
        <v>1.56</v>
      </c>
      <c r="AP219" s="29">
        <f t="shared" si="23"/>
        <v>0.17</v>
      </c>
      <c r="AQ219" s="34">
        <f t="shared" si="24"/>
        <v>0.64102564102564097</v>
      </c>
    </row>
    <row r="220" spans="1:43" x14ac:dyDescent="0.75">
      <c r="A220" s="4" t="s">
        <v>248</v>
      </c>
      <c r="B220" s="22">
        <v>220</v>
      </c>
      <c r="C220" s="22">
        <v>0.52500000000000002</v>
      </c>
      <c r="D220" s="22">
        <v>4.1000000000000002E-2</v>
      </c>
      <c r="E220" s="22">
        <v>5240</v>
      </c>
      <c r="F220" s="20">
        <v>23.980815347721801</v>
      </c>
      <c r="G220" s="22">
        <v>1.2679933470589999</v>
      </c>
      <c r="H220" s="18">
        <v>0.123</v>
      </c>
      <c r="I220" s="15">
        <v>1.6020400685880499E-2</v>
      </c>
      <c r="J220" s="24">
        <v>-0.32679000000000002</v>
      </c>
      <c r="K220" s="18">
        <v>0.74</v>
      </c>
      <c r="L220" s="15">
        <v>0.103380160262983</v>
      </c>
      <c r="M220" s="18">
        <v>4.1700000000000001E-2</v>
      </c>
      <c r="N220" s="16">
        <v>2.20490095126742E-3</v>
      </c>
      <c r="O220" s="24">
        <v>0.61589000000000005</v>
      </c>
      <c r="P220" s="10">
        <v>263</v>
      </c>
      <c r="Q220" s="6">
        <v>13.5483932046816</v>
      </c>
      <c r="R220" s="6">
        <v>14.7503076973393</v>
      </c>
      <c r="S220" s="10">
        <v>540</v>
      </c>
      <c r="T220" s="6">
        <v>53.2447683812374</v>
      </c>
      <c r="U220" s="6">
        <v>54.131785863670601</v>
      </c>
      <c r="V220" s="10">
        <v>1870</v>
      </c>
      <c r="W220" s="6">
        <v>152.74079186167401</v>
      </c>
      <c r="X220" s="6">
        <v>152.927182298638</v>
      </c>
      <c r="Y220" s="6">
        <v>51.296296296296298</v>
      </c>
      <c r="Z220" s="6">
        <v>85.935828877005306</v>
      </c>
      <c r="AA220" s="7" t="s">
        <v>35</v>
      </c>
      <c r="AB220" s="7" t="s">
        <v>35</v>
      </c>
      <c r="AC220" s="7" t="s">
        <v>35</v>
      </c>
      <c r="AD220" s="13">
        <v>238</v>
      </c>
      <c r="AE220" s="6">
        <v>12.016403722772599</v>
      </c>
      <c r="AF220" s="13">
        <v>240</v>
      </c>
      <c r="AG220" s="6">
        <v>21.982728674384798</v>
      </c>
      <c r="AH220" s="13">
        <v>263</v>
      </c>
      <c r="AI220" s="6">
        <v>61.095846819005402</v>
      </c>
      <c r="AJ220" s="6">
        <v>8.5999999999999993E-2</v>
      </c>
      <c r="AK220" s="6">
        <v>2.1000000000000001E-2</v>
      </c>
      <c r="AL220" s="33" t="str">
        <f t="shared" si="19"/>
        <v>Discordant</v>
      </c>
      <c r="AM220" s="33" t="str">
        <f t="shared" si="20"/>
        <v>Discordant</v>
      </c>
      <c r="AN220" s="29">
        <f t="shared" si="21"/>
        <v>220</v>
      </c>
      <c r="AO220" s="29">
        <f t="shared" si="22"/>
        <v>0.52500000000000002</v>
      </c>
      <c r="AP220" s="29">
        <f t="shared" si="23"/>
        <v>4.1000000000000002E-2</v>
      </c>
      <c r="AQ220" s="34">
        <f t="shared" si="24"/>
        <v>1.9047619047619047</v>
      </c>
    </row>
    <row r="221" spans="1:43" x14ac:dyDescent="0.75">
      <c r="A221" s="4" t="s">
        <v>249</v>
      </c>
      <c r="B221" s="22">
        <v>889</v>
      </c>
      <c r="C221" s="22">
        <v>2.11</v>
      </c>
      <c r="D221" s="22">
        <v>0.21</v>
      </c>
      <c r="E221" s="22">
        <v>16260</v>
      </c>
      <c r="F221" s="20">
        <v>13.586956521739101</v>
      </c>
      <c r="G221" s="22">
        <v>0.75046096729328904</v>
      </c>
      <c r="H221" s="18">
        <v>5.8900000000000001E-2</v>
      </c>
      <c r="I221" s="15">
        <v>3.06025026512438E-3</v>
      </c>
      <c r="J221" s="24">
        <v>0.66898999999999997</v>
      </c>
      <c r="K221" s="18">
        <v>0.59499999999999997</v>
      </c>
      <c r="L221" s="15">
        <v>3.37985565372248E-2</v>
      </c>
      <c r="M221" s="18">
        <v>7.3599999999999999E-2</v>
      </c>
      <c r="N221" s="16">
        <v>4.0652170413890496E-3</v>
      </c>
      <c r="O221" s="24">
        <v>0.69721999999999995</v>
      </c>
      <c r="P221" s="10">
        <v>457</v>
      </c>
      <c r="Q221" s="6">
        <v>23.971229738899599</v>
      </c>
      <c r="R221" s="6">
        <v>25.968680820635999</v>
      </c>
      <c r="S221" s="10">
        <v>473</v>
      </c>
      <c r="T221" s="6">
        <v>21.513403442415299</v>
      </c>
      <c r="U221" s="6">
        <v>23.153988169636602</v>
      </c>
      <c r="V221" s="10">
        <v>530</v>
      </c>
      <c r="W221" s="6">
        <v>124.26990239038101</v>
      </c>
      <c r="X221" s="6">
        <v>127.958259028809</v>
      </c>
      <c r="Y221" s="6">
        <v>3.3826638477801398</v>
      </c>
      <c r="Z221" s="6">
        <v>13.7735849056604</v>
      </c>
      <c r="AA221" s="7">
        <v>457</v>
      </c>
      <c r="AB221" s="7">
        <v>23.971229738899599</v>
      </c>
      <c r="AC221" s="7">
        <v>25.968680820635999</v>
      </c>
      <c r="AD221" s="13">
        <v>455</v>
      </c>
      <c r="AE221" s="6">
        <v>24.502180621224401</v>
      </c>
      <c r="AF221" s="13">
        <v>437</v>
      </c>
      <c r="AG221" s="6">
        <v>23.879918921054301</v>
      </c>
      <c r="AH221" s="13">
        <v>340</v>
      </c>
      <c r="AI221" s="6">
        <v>105.263481987414</v>
      </c>
      <c r="AJ221" s="6">
        <v>7.4999999999999997E-3</v>
      </c>
      <c r="AK221" s="6">
        <v>4.0000000000000001E-3</v>
      </c>
      <c r="AL221" s="33">
        <f t="shared" si="19"/>
        <v>457</v>
      </c>
      <c r="AM221" s="33">
        <f t="shared" si="20"/>
        <v>23.971229738899599</v>
      </c>
      <c r="AN221" s="29">
        <f t="shared" si="21"/>
        <v>889</v>
      </c>
      <c r="AO221" s="29">
        <f t="shared" si="22"/>
        <v>2.11</v>
      </c>
      <c r="AP221" s="29">
        <f t="shared" si="23"/>
        <v>0.21</v>
      </c>
      <c r="AQ221" s="34">
        <f t="shared" si="24"/>
        <v>0.47393364928909953</v>
      </c>
    </row>
    <row r="222" spans="1:43" x14ac:dyDescent="0.75">
      <c r="A222" s="4" t="s">
        <v>250</v>
      </c>
      <c r="B222" s="22">
        <v>365</v>
      </c>
      <c r="C222" s="22">
        <v>1.94</v>
      </c>
      <c r="D222" s="22">
        <v>0.23</v>
      </c>
      <c r="E222" s="22">
        <v>7270</v>
      </c>
      <c r="F222" s="20">
        <v>18.382352941176499</v>
      </c>
      <c r="G222" s="22">
        <v>1.0357210833646799</v>
      </c>
      <c r="H222" s="18">
        <v>8.1900000000000001E-2</v>
      </c>
      <c r="I222" s="15">
        <v>7.8757827969897793E-3</v>
      </c>
      <c r="J222" s="24">
        <v>9.6485000000000001E-2</v>
      </c>
      <c r="K222" s="18">
        <v>0.61699999999999999</v>
      </c>
      <c r="L222" s="15">
        <v>5.2203653885910903E-2</v>
      </c>
      <c r="M222" s="18">
        <v>5.4399999999999997E-2</v>
      </c>
      <c r="N222" s="16">
        <v>3.06507154526611E-3</v>
      </c>
      <c r="O222" s="24">
        <v>0.33538000000000001</v>
      </c>
      <c r="P222" s="10">
        <v>341</v>
      </c>
      <c r="Q222" s="6">
        <v>18.792432493550201</v>
      </c>
      <c r="R222" s="6">
        <v>20.239922388140599</v>
      </c>
      <c r="S222" s="10">
        <v>481</v>
      </c>
      <c r="T222" s="6">
        <v>33.187363228136803</v>
      </c>
      <c r="U222" s="6">
        <v>34.323043967921002</v>
      </c>
      <c r="V222" s="10">
        <v>1140</v>
      </c>
      <c r="W222" s="6">
        <v>213.961423093582</v>
      </c>
      <c r="X222" s="6">
        <v>215.663096795077</v>
      </c>
      <c r="Y222" s="6">
        <v>29.106029106029101</v>
      </c>
      <c r="Z222" s="6">
        <v>70.087719298245602</v>
      </c>
      <c r="AA222" s="7" t="s">
        <v>35</v>
      </c>
      <c r="AB222" s="7" t="s">
        <v>35</v>
      </c>
      <c r="AC222" s="7" t="s">
        <v>35</v>
      </c>
      <c r="AD222" s="13">
        <v>329</v>
      </c>
      <c r="AE222" s="6">
        <v>19.330559201033001</v>
      </c>
      <c r="AF222" s="13">
        <v>329</v>
      </c>
      <c r="AG222" s="6">
        <v>24.167128046921299</v>
      </c>
      <c r="AH222" s="13">
        <v>328</v>
      </c>
      <c r="AI222" s="6">
        <v>167.26756581068199</v>
      </c>
      <c r="AJ222" s="6">
        <v>3.7999999999999999E-2</v>
      </c>
      <c r="AK222" s="6">
        <v>1.2E-2</v>
      </c>
      <c r="AL222" s="33" t="str">
        <f t="shared" si="19"/>
        <v>Discordant</v>
      </c>
      <c r="AM222" s="33" t="str">
        <f t="shared" si="20"/>
        <v>Discordant</v>
      </c>
      <c r="AN222" s="29">
        <f t="shared" si="21"/>
        <v>365</v>
      </c>
      <c r="AO222" s="29">
        <f t="shared" si="22"/>
        <v>1.94</v>
      </c>
      <c r="AP222" s="29">
        <f t="shared" si="23"/>
        <v>0.23</v>
      </c>
      <c r="AQ222" s="34">
        <f t="shared" si="24"/>
        <v>0.51546391752577325</v>
      </c>
    </row>
    <row r="223" spans="1:43" x14ac:dyDescent="0.75">
      <c r="A223" s="4" t="s">
        <v>251</v>
      </c>
      <c r="B223" s="22">
        <v>99</v>
      </c>
      <c r="C223" s="22">
        <v>1.373</v>
      </c>
      <c r="D223" s="22">
        <v>0.08</v>
      </c>
      <c r="E223" s="22">
        <v>1140</v>
      </c>
      <c r="F223" s="20">
        <v>25.125628140703501</v>
      </c>
      <c r="G223" s="22">
        <v>1.0877114671431201</v>
      </c>
      <c r="H223" s="18">
        <v>6.5299999999999997E-2</v>
      </c>
      <c r="I223" s="15">
        <v>1.9952303124407499E-2</v>
      </c>
      <c r="J223" s="24">
        <v>-6.7447999999999994E-2</v>
      </c>
      <c r="K223" s="18">
        <v>0.36599999999999999</v>
      </c>
      <c r="L223" s="15">
        <v>3.8056152566437802E-2</v>
      </c>
      <c r="M223" s="18">
        <v>3.9800000000000002E-2</v>
      </c>
      <c r="N223" s="16">
        <v>1.7229784724133901E-3</v>
      </c>
      <c r="O223" s="24">
        <v>0.54527000000000003</v>
      </c>
      <c r="P223" s="10">
        <v>252</v>
      </c>
      <c r="Q223" s="6">
        <v>10.8545747438995</v>
      </c>
      <c r="R223" s="6">
        <v>12.2032326425569</v>
      </c>
      <c r="S223" s="10">
        <v>312</v>
      </c>
      <c r="T223" s="6">
        <v>27.9448945545847</v>
      </c>
      <c r="U223" s="6">
        <v>28.6133029737572</v>
      </c>
      <c r="V223" s="10">
        <v>640</v>
      </c>
      <c r="W223" s="6">
        <v>940.94781187680201</v>
      </c>
      <c r="X223" s="6">
        <v>941.61729259593699</v>
      </c>
      <c r="Y223" s="6">
        <v>19.230769230769202</v>
      </c>
      <c r="Z223" s="6">
        <v>60.625</v>
      </c>
      <c r="AA223" s="7">
        <v>252</v>
      </c>
      <c r="AB223" s="7">
        <v>10.8545747438995</v>
      </c>
      <c r="AC223" s="7">
        <v>12.2032326425569</v>
      </c>
      <c r="AD223" s="13">
        <v>247</v>
      </c>
      <c r="AE223" s="6">
        <v>10.380307937190601</v>
      </c>
      <c r="AF223" s="13">
        <v>247</v>
      </c>
      <c r="AG223" s="6">
        <v>14.7289216057</v>
      </c>
      <c r="AH223" s="13">
        <v>248</v>
      </c>
      <c r="AI223" s="6">
        <v>925.32971025237396</v>
      </c>
      <c r="AJ223" s="6">
        <v>1.9E-2</v>
      </c>
      <c r="AK223" s="6">
        <v>1.0999999999999999E-2</v>
      </c>
      <c r="AL223" s="33">
        <f t="shared" si="19"/>
        <v>252</v>
      </c>
      <c r="AM223" s="33">
        <f t="shared" si="20"/>
        <v>10.8545747438995</v>
      </c>
      <c r="AN223" s="29">
        <f t="shared" si="21"/>
        <v>99</v>
      </c>
      <c r="AO223" s="29">
        <f t="shared" si="22"/>
        <v>1.373</v>
      </c>
      <c r="AP223" s="29">
        <f t="shared" si="23"/>
        <v>0.08</v>
      </c>
      <c r="AQ223" s="34">
        <f t="shared" si="24"/>
        <v>0.72833211944646759</v>
      </c>
    </row>
    <row r="224" spans="1:43" x14ac:dyDescent="0.75">
      <c r="A224" s="4" t="s">
        <v>252</v>
      </c>
      <c r="B224" s="22">
        <v>176</v>
      </c>
      <c r="C224" s="22">
        <v>1.97</v>
      </c>
      <c r="D224" s="22">
        <v>0.18</v>
      </c>
      <c r="E224" s="22">
        <v>2560</v>
      </c>
      <c r="F224" s="20">
        <v>17.421602787456401</v>
      </c>
      <c r="G224" s="22">
        <v>0.84798000498446002</v>
      </c>
      <c r="H224" s="18">
        <v>5.6399999999999999E-2</v>
      </c>
      <c r="I224" s="15">
        <v>9.0875262469094099E-3</v>
      </c>
      <c r="J224" s="24">
        <v>0.17141000000000001</v>
      </c>
      <c r="K224" s="18">
        <v>0.45200000000000001</v>
      </c>
      <c r="L224" s="15">
        <v>2.9694217710523899E-2</v>
      </c>
      <c r="M224" s="18">
        <v>5.74E-2</v>
      </c>
      <c r="N224" s="16">
        <v>2.7938906012226002E-3</v>
      </c>
      <c r="O224" s="24">
        <v>0.60487000000000002</v>
      </c>
      <c r="P224" s="10">
        <v>360</v>
      </c>
      <c r="Q224" s="6">
        <v>16.9484578817844</v>
      </c>
      <c r="R224" s="6">
        <v>18.702835860835201</v>
      </c>
      <c r="S224" s="10">
        <v>377</v>
      </c>
      <c r="T224" s="6">
        <v>20.557096739761299</v>
      </c>
      <c r="U224" s="6">
        <v>21.7628952956576</v>
      </c>
      <c r="V224" s="10">
        <v>430</v>
      </c>
      <c r="W224" s="6">
        <v>475.541705466991</v>
      </c>
      <c r="X224" s="6">
        <v>476.73967769009403</v>
      </c>
      <c r="Y224" s="6">
        <v>4.5092838196286502</v>
      </c>
      <c r="Z224" s="6">
        <v>16.2790697674419</v>
      </c>
      <c r="AA224" s="7">
        <v>360</v>
      </c>
      <c r="AB224" s="7">
        <v>16.9484578817844</v>
      </c>
      <c r="AC224" s="7">
        <v>18.702835860835201</v>
      </c>
      <c r="AD224" s="13">
        <v>358</v>
      </c>
      <c r="AE224" s="6">
        <v>17.4579845506467</v>
      </c>
      <c r="AF224" s="13">
        <v>341</v>
      </c>
      <c r="AG224" s="6">
        <v>17.763536426283601</v>
      </c>
      <c r="AH224" s="13">
        <v>272</v>
      </c>
      <c r="AI224" s="6">
        <v>469.900400764305</v>
      </c>
      <c r="AJ224" s="6">
        <v>6.6E-3</v>
      </c>
      <c r="AK224" s="6">
        <v>4.0000000000000001E-3</v>
      </c>
      <c r="AL224" s="33">
        <f t="shared" si="19"/>
        <v>360</v>
      </c>
      <c r="AM224" s="33">
        <f t="shared" si="20"/>
        <v>16.9484578817844</v>
      </c>
      <c r="AN224" s="29">
        <f t="shared" si="21"/>
        <v>176</v>
      </c>
      <c r="AO224" s="29">
        <f t="shared" si="22"/>
        <v>1.97</v>
      </c>
      <c r="AP224" s="29">
        <f t="shared" si="23"/>
        <v>0.18</v>
      </c>
      <c r="AQ224" s="34">
        <f t="shared" si="24"/>
        <v>0.50761421319796951</v>
      </c>
    </row>
    <row r="225" spans="1:43" x14ac:dyDescent="0.75">
      <c r="A225" s="4" t="s">
        <v>253</v>
      </c>
      <c r="B225" s="22">
        <v>423</v>
      </c>
      <c r="C225" s="22">
        <v>2.62</v>
      </c>
      <c r="D225" s="22">
        <v>0.32</v>
      </c>
      <c r="E225" s="22">
        <v>12400</v>
      </c>
      <c r="F225" s="20">
        <v>9.0415913200723299</v>
      </c>
      <c r="G225" s="22">
        <v>0.44750260173948703</v>
      </c>
      <c r="H225" s="18">
        <v>5.9700000000000003E-2</v>
      </c>
      <c r="I225" s="15">
        <v>2.8714836056006601E-3</v>
      </c>
      <c r="J225" s="24">
        <v>0.62770999999999999</v>
      </c>
      <c r="K225" s="18">
        <v>0.92</v>
      </c>
      <c r="L225" s="15">
        <v>5.2250773238297202E-2</v>
      </c>
      <c r="M225" s="18">
        <v>0.1106</v>
      </c>
      <c r="N225" s="16">
        <v>5.4740129254140296E-3</v>
      </c>
      <c r="O225" s="24">
        <v>0.93781000000000003</v>
      </c>
      <c r="P225" s="10">
        <v>675</v>
      </c>
      <c r="Q225" s="6">
        <v>31.5015455258382</v>
      </c>
      <c r="R225" s="6">
        <v>34.682062835585903</v>
      </c>
      <c r="S225" s="10">
        <v>660</v>
      </c>
      <c r="T225" s="6">
        <v>27.283179945690499</v>
      </c>
      <c r="U225" s="6">
        <v>29.4156162081429</v>
      </c>
      <c r="V225" s="10">
        <v>586</v>
      </c>
      <c r="W225" s="6">
        <v>95.567267228997693</v>
      </c>
      <c r="X225" s="6">
        <v>98.107878000678895</v>
      </c>
      <c r="Y225" s="6">
        <v>-2.2727272727272698</v>
      </c>
      <c r="Z225" s="6">
        <v>-15.1877133105802</v>
      </c>
      <c r="AA225" s="7">
        <v>675</v>
      </c>
      <c r="AB225" s="7">
        <v>31.5015455258382</v>
      </c>
      <c r="AC225" s="7">
        <v>34.682062835585903</v>
      </c>
      <c r="AD225" s="13">
        <v>674</v>
      </c>
      <c r="AE225" s="6">
        <v>32.012472108796302</v>
      </c>
      <c r="AF225" s="13">
        <v>649</v>
      </c>
      <c r="AG225" s="6">
        <v>28.7736669187111</v>
      </c>
      <c r="AH225" s="13">
        <v>550</v>
      </c>
      <c r="AI225" s="6">
        <v>93.230057200554498</v>
      </c>
      <c r="AJ225" s="6">
        <v>1.25E-3</v>
      </c>
      <c r="AK225" s="6">
        <v>7.6999999999999996E-4</v>
      </c>
      <c r="AL225" s="33">
        <f t="shared" si="19"/>
        <v>675</v>
      </c>
      <c r="AM225" s="33">
        <f t="shared" si="20"/>
        <v>31.5015455258382</v>
      </c>
      <c r="AN225" s="29">
        <f t="shared" si="21"/>
        <v>423</v>
      </c>
      <c r="AO225" s="29">
        <f t="shared" si="22"/>
        <v>2.62</v>
      </c>
      <c r="AP225" s="29">
        <f t="shared" si="23"/>
        <v>0.32</v>
      </c>
      <c r="AQ225" s="34">
        <f t="shared" si="24"/>
        <v>0.38167938931297707</v>
      </c>
    </row>
    <row r="226" spans="1:43" x14ac:dyDescent="0.75">
      <c r="A226" s="4" t="s">
        <v>254</v>
      </c>
      <c r="B226" s="22">
        <v>280</v>
      </c>
      <c r="C226" s="22">
        <v>1.4</v>
      </c>
      <c r="D226" s="22">
        <v>0.12</v>
      </c>
      <c r="E226" s="22">
        <v>11180</v>
      </c>
      <c r="F226" s="20">
        <v>7.6745970836531097</v>
      </c>
      <c r="G226" s="22">
        <v>0.35798752851105398</v>
      </c>
      <c r="H226" s="18">
        <v>6.7000000000000004E-2</v>
      </c>
      <c r="I226" s="15">
        <v>3.6677291665320501E-3</v>
      </c>
      <c r="J226" s="24">
        <v>0.76895999999999998</v>
      </c>
      <c r="K226" s="18">
        <v>1.21</v>
      </c>
      <c r="L226" s="15">
        <v>6.5568002684235599E-2</v>
      </c>
      <c r="M226" s="18">
        <v>0.1303</v>
      </c>
      <c r="N226" s="16">
        <v>6.0779444779382298E-3</v>
      </c>
      <c r="O226" s="24">
        <v>0.85428999999999999</v>
      </c>
      <c r="P226" s="10">
        <v>789</v>
      </c>
      <c r="Q226" s="6">
        <v>34.5665712615912</v>
      </c>
      <c r="R226" s="6">
        <v>38.430670023487103</v>
      </c>
      <c r="S226" s="10">
        <v>803</v>
      </c>
      <c r="T226" s="6">
        <v>29.913203744870099</v>
      </c>
      <c r="U226" s="6">
        <v>32.444666931277098</v>
      </c>
      <c r="V226" s="10">
        <v>823</v>
      </c>
      <c r="W226" s="6">
        <v>118.711636007396</v>
      </c>
      <c r="X226" s="6">
        <v>121.25115440374999</v>
      </c>
      <c r="Y226" s="6">
        <v>1.74346201743461</v>
      </c>
      <c r="Z226" s="6">
        <v>4.13122721749696</v>
      </c>
      <c r="AA226" s="7">
        <v>789</v>
      </c>
      <c r="AB226" s="7">
        <v>34.5665712615912</v>
      </c>
      <c r="AC226" s="7">
        <v>38.430670023487103</v>
      </c>
      <c r="AD226" s="13">
        <v>786</v>
      </c>
      <c r="AE226" s="6">
        <v>35.566442734446497</v>
      </c>
      <c r="AF226" s="13">
        <v>771</v>
      </c>
      <c r="AG226" s="6">
        <v>36.501078864632397</v>
      </c>
      <c r="AH226" s="13">
        <v>706</v>
      </c>
      <c r="AI226" s="6">
        <v>112.61666183808001</v>
      </c>
      <c r="AJ226" s="6">
        <v>5.1999999999999998E-3</v>
      </c>
      <c r="AK226" s="6">
        <v>3.7000000000000002E-3</v>
      </c>
      <c r="AL226" s="33">
        <f t="shared" si="19"/>
        <v>789</v>
      </c>
      <c r="AM226" s="33">
        <f t="shared" si="20"/>
        <v>34.5665712615912</v>
      </c>
      <c r="AN226" s="29">
        <f t="shared" si="21"/>
        <v>280</v>
      </c>
      <c r="AO226" s="29">
        <f t="shared" si="22"/>
        <v>1.4</v>
      </c>
      <c r="AP226" s="29">
        <f t="shared" si="23"/>
        <v>0.12</v>
      </c>
      <c r="AQ226" s="34">
        <f t="shared" si="24"/>
        <v>0.7142857142857143</v>
      </c>
    </row>
    <row r="227" spans="1:43" x14ac:dyDescent="0.75">
      <c r="A227" s="4" t="s">
        <v>255</v>
      </c>
      <c r="B227" s="22">
        <v>192</v>
      </c>
      <c r="C227" s="22">
        <v>2.2200000000000002</v>
      </c>
      <c r="D227" s="22">
        <v>0.13</v>
      </c>
      <c r="E227" s="22">
        <v>2480</v>
      </c>
      <c r="F227" s="20">
        <v>18.6219739292365</v>
      </c>
      <c r="G227" s="22">
        <v>0.67267235281039695</v>
      </c>
      <c r="H227" s="18">
        <v>5.2299999999999999E-2</v>
      </c>
      <c r="I227" s="15">
        <v>8.5361041156194108E-3</v>
      </c>
      <c r="J227" s="24">
        <v>0.31019999999999998</v>
      </c>
      <c r="K227" s="18">
        <v>0.39200000000000002</v>
      </c>
      <c r="L227" s="15">
        <v>2.1311400119184899E-2</v>
      </c>
      <c r="M227" s="18">
        <v>5.3699999999999998E-2</v>
      </c>
      <c r="N227" s="16">
        <v>1.9397785370758099E-3</v>
      </c>
      <c r="O227" s="24">
        <v>0.46231</v>
      </c>
      <c r="P227" s="10">
        <v>337</v>
      </c>
      <c r="Q227" s="6">
        <v>11.929102468099799</v>
      </c>
      <c r="R227" s="6">
        <v>14.051011894417</v>
      </c>
      <c r="S227" s="10">
        <v>335</v>
      </c>
      <c r="T227" s="6">
        <v>15.592350910610699</v>
      </c>
      <c r="U227" s="6">
        <v>16.878458351018399</v>
      </c>
      <c r="V227" s="10">
        <v>280</v>
      </c>
      <c r="W227" s="6">
        <v>337.99127125165103</v>
      </c>
      <c r="X227" s="6">
        <v>338.792016007293</v>
      </c>
      <c r="Y227" s="6">
        <v>-0.59701492537314504</v>
      </c>
      <c r="Z227" s="6">
        <v>-20.357142857142801</v>
      </c>
      <c r="AA227" s="7">
        <v>337</v>
      </c>
      <c r="AB227" s="7">
        <v>11.929102468099799</v>
      </c>
      <c r="AC227" s="7">
        <v>14.051011894417</v>
      </c>
      <c r="AD227" s="13">
        <v>337</v>
      </c>
      <c r="AE227" s="6">
        <v>12.3440060634474</v>
      </c>
      <c r="AF227" s="13">
        <v>332</v>
      </c>
      <c r="AG227" s="6">
        <v>15.265988566733</v>
      </c>
      <c r="AH227" s="13">
        <v>277</v>
      </c>
      <c r="AI227" s="6">
        <v>331.936325885413</v>
      </c>
      <c r="AJ227" s="6">
        <v>1E-3</v>
      </c>
      <c r="AK227" s="6">
        <v>3.0999999999999999E-3</v>
      </c>
      <c r="AL227" s="33">
        <f t="shared" si="19"/>
        <v>337</v>
      </c>
      <c r="AM227" s="33">
        <f t="shared" si="20"/>
        <v>11.929102468099799</v>
      </c>
      <c r="AN227" s="29">
        <f t="shared" si="21"/>
        <v>192</v>
      </c>
      <c r="AO227" s="29">
        <f t="shared" si="22"/>
        <v>2.2200000000000002</v>
      </c>
      <c r="AP227" s="29">
        <f t="shared" si="23"/>
        <v>0.13</v>
      </c>
      <c r="AQ227" s="34">
        <f t="shared" si="24"/>
        <v>0.4504504504504504</v>
      </c>
    </row>
    <row r="228" spans="1:43" x14ac:dyDescent="0.75">
      <c r="A228" s="4" t="s">
        <v>256</v>
      </c>
      <c r="B228" s="22">
        <v>238.1</v>
      </c>
      <c r="C228" s="22">
        <v>1.96</v>
      </c>
      <c r="D228" s="22">
        <v>0.14000000000000001</v>
      </c>
      <c r="E228" s="22">
        <v>4150</v>
      </c>
      <c r="F228" s="20">
        <v>14.5772594752187</v>
      </c>
      <c r="G228" s="22">
        <v>0.54562521104671302</v>
      </c>
      <c r="H228" s="18">
        <v>5.3999999999999999E-2</v>
      </c>
      <c r="I228" s="15">
        <v>5.9546085108112901E-3</v>
      </c>
      <c r="J228" s="24">
        <v>0.48615000000000003</v>
      </c>
      <c r="K228" s="18">
        <v>0.51900000000000002</v>
      </c>
      <c r="L228" s="15">
        <v>2.75211825501737E-2</v>
      </c>
      <c r="M228" s="18">
        <v>6.8599999999999994E-2</v>
      </c>
      <c r="N228" s="16">
        <v>2.5676904181773899E-3</v>
      </c>
      <c r="O228" s="24">
        <v>0.80647000000000002</v>
      </c>
      <c r="P228" s="10">
        <v>428</v>
      </c>
      <c r="Q228" s="6">
        <v>15.2830488620196</v>
      </c>
      <c r="R228" s="6">
        <v>17.917701035840501</v>
      </c>
      <c r="S228" s="10">
        <v>424</v>
      </c>
      <c r="T228" s="6">
        <v>18.2809991941396</v>
      </c>
      <c r="U228" s="6">
        <v>19.891444232294798</v>
      </c>
      <c r="V228" s="10">
        <v>355</v>
      </c>
      <c r="W228" s="6">
        <v>222.03242015483801</v>
      </c>
      <c r="X228" s="6">
        <v>223.19122408026499</v>
      </c>
      <c r="Y228" s="6">
        <v>-0.94339622641510301</v>
      </c>
      <c r="Z228" s="6">
        <v>-20.563380281690101</v>
      </c>
      <c r="AA228" s="7">
        <v>428</v>
      </c>
      <c r="AB228" s="7">
        <v>15.2830488620196</v>
      </c>
      <c r="AC228" s="7">
        <v>17.917701035840501</v>
      </c>
      <c r="AD228" s="13">
        <v>427</v>
      </c>
      <c r="AE228" s="6">
        <v>15.7043491593532</v>
      </c>
      <c r="AF228" s="13">
        <v>412</v>
      </c>
      <c r="AG228" s="6">
        <v>18.594567258641298</v>
      </c>
      <c r="AH228" s="13">
        <v>293</v>
      </c>
      <c r="AI228" s="6">
        <v>218.189063886838</v>
      </c>
      <c r="AJ228" s="6">
        <v>1.8E-3</v>
      </c>
      <c r="AK228" s="6">
        <v>1.6999999999999999E-3</v>
      </c>
      <c r="AL228" s="33">
        <f t="shared" si="19"/>
        <v>428</v>
      </c>
      <c r="AM228" s="33">
        <f t="shared" si="20"/>
        <v>15.2830488620196</v>
      </c>
      <c r="AN228" s="29">
        <f t="shared" si="21"/>
        <v>238.1</v>
      </c>
      <c r="AO228" s="29">
        <f t="shared" si="22"/>
        <v>1.96</v>
      </c>
      <c r="AP228" s="29">
        <f t="shared" si="23"/>
        <v>0.14000000000000001</v>
      </c>
      <c r="AQ228" s="34">
        <f t="shared" si="24"/>
        <v>0.51020408163265307</v>
      </c>
    </row>
    <row r="229" spans="1:43" x14ac:dyDescent="0.75">
      <c r="A229" s="4" t="s">
        <v>257</v>
      </c>
      <c r="B229" s="22">
        <v>350</v>
      </c>
      <c r="C229" s="22">
        <v>1.31</v>
      </c>
      <c r="D229" s="22">
        <v>7.4999999999999997E-2</v>
      </c>
      <c r="E229" s="22">
        <v>10100</v>
      </c>
      <c r="F229" s="20">
        <v>9.0090090090090094</v>
      </c>
      <c r="G229" s="22">
        <v>0.552551369988313</v>
      </c>
      <c r="H229" s="18">
        <v>6.0199999999999997E-2</v>
      </c>
      <c r="I229" s="15">
        <v>3.4874236626686E-3</v>
      </c>
      <c r="J229" s="24">
        <v>0.64468999999999999</v>
      </c>
      <c r="K229" s="18">
        <v>0.92500000000000004</v>
      </c>
      <c r="L229" s="15">
        <v>5.7506177059512102E-2</v>
      </c>
      <c r="M229" s="18">
        <v>0.111</v>
      </c>
      <c r="N229" s="16">
        <v>6.8079854296259996E-3</v>
      </c>
      <c r="O229" s="24">
        <v>0.91722000000000004</v>
      </c>
      <c r="P229" s="10">
        <v>678</v>
      </c>
      <c r="Q229" s="6">
        <v>40.038196046442998</v>
      </c>
      <c r="R229" s="6">
        <v>42.601971241326297</v>
      </c>
      <c r="S229" s="10">
        <v>661</v>
      </c>
      <c r="T229" s="6">
        <v>30.020063077084998</v>
      </c>
      <c r="U229" s="6">
        <v>31.981157297461198</v>
      </c>
      <c r="V229" s="10">
        <v>598</v>
      </c>
      <c r="W229" s="6">
        <v>117.98683285089299</v>
      </c>
      <c r="X229" s="6">
        <v>120.11815878546901</v>
      </c>
      <c r="Y229" s="6">
        <v>-2.57186081694402</v>
      </c>
      <c r="Z229" s="6">
        <v>-13.3779264214047</v>
      </c>
      <c r="AA229" s="7">
        <v>678</v>
      </c>
      <c r="AB229" s="7">
        <v>40.038196046442998</v>
      </c>
      <c r="AC229" s="7">
        <v>42.601971241326297</v>
      </c>
      <c r="AD229" s="13">
        <v>676</v>
      </c>
      <c r="AE229" s="6">
        <v>40.038196046442998</v>
      </c>
      <c r="AF229" s="13">
        <v>640</v>
      </c>
      <c r="AG229" s="6">
        <v>32.593560516644501</v>
      </c>
      <c r="AH229" s="13">
        <v>521</v>
      </c>
      <c r="AI229" s="6">
        <v>113.874952145696</v>
      </c>
      <c r="AJ229" s="6">
        <v>3.0000000000000001E-3</v>
      </c>
      <c r="AK229" s="6">
        <v>1.4E-3</v>
      </c>
      <c r="AL229" s="33">
        <f t="shared" si="19"/>
        <v>678</v>
      </c>
      <c r="AM229" s="33">
        <f t="shared" si="20"/>
        <v>40.038196046442998</v>
      </c>
      <c r="AN229" s="29">
        <f t="shared" si="21"/>
        <v>350</v>
      </c>
      <c r="AO229" s="29">
        <f t="shared" si="22"/>
        <v>1.31</v>
      </c>
      <c r="AP229" s="29">
        <f t="shared" si="23"/>
        <v>7.4999999999999997E-2</v>
      </c>
      <c r="AQ229" s="34">
        <f t="shared" si="24"/>
        <v>0.76335877862595414</v>
      </c>
    </row>
    <row r="230" spans="1:43" x14ac:dyDescent="0.75">
      <c r="A230" s="4" t="s">
        <v>258</v>
      </c>
      <c r="B230" s="22">
        <v>179</v>
      </c>
      <c r="C230" s="22">
        <v>1.8</v>
      </c>
      <c r="D230" s="22">
        <v>0.14000000000000001</v>
      </c>
      <c r="E230" s="22">
        <v>6760</v>
      </c>
      <c r="F230" s="20">
        <v>7.5075075075075102</v>
      </c>
      <c r="G230" s="22">
        <v>0.28991500964710099</v>
      </c>
      <c r="H230" s="18">
        <v>6.3E-2</v>
      </c>
      <c r="I230" s="15">
        <v>4.7976859904451403E-3</v>
      </c>
      <c r="J230" s="24">
        <v>0.61016999999999999</v>
      </c>
      <c r="K230" s="18">
        <v>1.1679999999999999</v>
      </c>
      <c r="L230" s="15">
        <v>5.8596184318093103E-2</v>
      </c>
      <c r="M230" s="18">
        <v>0.13320000000000001</v>
      </c>
      <c r="N230" s="16">
        <v>5.1437416807611804E-3</v>
      </c>
      <c r="O230" s="24">
        <v>0.62927999999999995</v>
      </c>
      <c r="P230" s="10">
        <v>805</v>
      </c>
      <c r="Q230" s="6">
        <v>29.2036928545945</v>
      </c>
      <c r="R230" s="6">
        <v>33.854288129633801</v>
      </c>
      <c r="S230" s="10">
        <v>785</v>
      </c>
      <c r="T230" s="6">
        <v>27.259679986475199</v>
      </c>
      <c r="U230" s="6">
        <v>29.932132338035199</v>
      </c>
      <c r="V230" s="10">
        <v>696</v>
      </c>
      <c r="W230" s="6">
        <v>148.804146105489</v>
      </c>
      <c r="X230" s="6">
        <v>150.40268655889199</v>
      </c>
      <c r="Y230" s="6">
        <v>-2.5477707006369501</v>
      </c>
      <c r="Z230" s="6">
        <v>-15.6609195402299</v>
      </c>
      <c r="AA230" s="7">
        <v>805</v>
      </c>
      <c r="AB230" s="7">
        <v>29.2036928545945</v>
      </c>
      <c r="AC230" s="7">
        <v>33.854288129633801</v>
      </c>
      <c r="AD230" s="13">
        <v>804</v>
      </c>
      <c r="AE230" s="6">
        <v>29.2036928545945</v>
      </c>
      <c r="AF230" s="13">
        <v>773</v>
      </c>
      <c r="AG230" s="6">
        <v>28.048728188013001</v>
      </c>
      <c r="AH230" s="13">
        <v>681</v>
      </c>
      <c r="AI230" s="6">
        <v>145.63841147919601</v>
      </c>
      <c r="AJ230" s="6">
        <v>1.1800000000000001E-3</v>
      </c>
      <c r="AK230" s="6">
        <v>9.3999999999999997E-4</v>
      </c>
      <c r="AL230" s="33">
        <f t="shared" si="19"/>
        <v>805</v>
      </c>
      <c r="AM230" s="33">
        <f t="shared" si="20"/>
        <v>29.2036928545945</v>
      </c>
      <c r="AN230" s="29">
        <f t="shared" si="21"/>
        <v>179</v>
      </c>
      <c r="AO230" s="29">
        <f t="shared" si="22"/>
        <v>1.8</v>
      </c>
      <c r="AP230" s="29">
        <f t="shared" si="23"/>
        <v>0.14000000000000001</v>
      </c>
      <c r="AQ230" s="34">
        <f t="shared" si="24"/>
        <v>0.55555555555555558</v>
      </c>
    </row>
    <row r="231" spans="1:43" x14ac:dyDescent="0.75">
      <c r="A231" s="4" t="s">
        <v>259</v>
      </c>
      <c r="B231" s="22">
        <v>440</v>
      </c>
      <c r="C231" s="22">
        <v>1.69</v>
      </c>
      <c r="D231" s="22">
        <v>0.12</v>
      </c>
      <c r="E231" s="22">
        <v>4660</v>
      </c>
      <c r="F231" s="20">
        <v>26.109660574412501</v>
      </c>
      <c r="G231" s="22">
        <v>1.06133726332693</v>
      </c>
      <c r="H231" s="18">
        <v>5.5399999999999998E-2</v>
      </c>
      <c r="I231" s="15">
        <v>5.6288391660715897E-3</v>
      </c>
      <c r="J231" s="24">
        <v>0.50797999999999999</v>
      </c>
      <c r="K231" s="18">
        <v>0.30099999999999999</v>
      </c>
      <c r="L231" s="15">
        <v>1.6848741655090899E-2</v>
      </c>
      <c r="M231" s="18">
        <v>3.8300000000000001E-2</v>
      </c>
      <c r="N231" s="16">
        <v>1.55686501820164E-3</v>
      </c>
      <c r="O231" s="24">
        <v>0.73258999999999996</v>
      </c>
      <c r="P231" s="10">
        <v>242</v>
      </c>
      <c r="Q231" s="6">
        <v>9.7590288347361707</v>
      </c>
      <c r="R231" s="6">
        <v>11.1408784133426</v>
      </c>
      <c r="S231" s="10">
        <v>267</v>
      </c>
      <c r="T231" s="6">
        <v>12.9794460230192</v>
      </c>
      <c r="U231" s="6">
        <v>14.0233171616673</v>
      </c>
      <c r="V231" s="10">
        <v>411</v>
      </c>
      <c r="W231" s="6">
        <v>670.24887745132503</v>
      </c>
      <c r="X231" s="6">
        <v>674.62266341792201</v>
      </c>
      <c r="Y231" s="6">
        <v>9.3632958801498205</v>
      </c>
      <c r="Z231" s="6">
        <v>41.1192214111922</v>
      </c>
      <c r="AA231" s="7">
        <v>242</v>
      </c>
      <c r="AB231" s="7">
        <v>9.7590288347361707</v>
      </c>
      <c r="AC231" s="7">
        <v>11.1408784133426</v>
      </c>
      <c r="AD231" s="13">
        <v>241</v>
      </c>
      <c r="AE231" s="6">
        <v>9.7590288347361707</v>
      </c>
      <c r="AF231" s="13">
        <v>243</v>
      </c>
      <c r="AG231" s="6">
        <v>13.7062766302329</v>
      </c>
      <c r="AH231" s="13">
        <v>223</v>
      </c>
      <c r="AI231" s="6">
        <v>667.89739460845499</v>
      </c>
      <c r="AJ231" s="6">
        <v>7.1000000000000004E-3</v>
      </c>
      <c r="AK231" s="6">
        <v>2.8999999999999998E-3</v>
      </c>
      <c r="AL231" s="33">
        <f t="shared" si="19"/>
        <v>242</v>
      </c>
      <c r="AM231" s="33">
        <f t="shared" si="20"/>
        <v>9.7590288347361707</v>
      </c>
      <c r="AN231" s="29">
        <f t="shared" si="21"/>
        <v>440</v>
      </c>
      <c r="AO231" s="29">
        <f t="shared" si="22"/>
        <v>1.69</v>
      </c>
      <c r="AP231" s="29">
        <f t="shared" si="23"/>
        <v>0.12</v>
      </c>
      <c r="AQ231" s="34">
        <f t="shared" si="24"/>
        <v>0.59171597633136097</v>
      </c>
    </row>
    <row r="232" spans="1:43" x14ac:dyDescent="0.75">
      <c r="A232" s="4" t="s">
        <v>260</v>
      </c>
      <c r="B232" s="22">
        <v>429</v>
      </c>
      <c r="C232" s="22">
        <v>2.52</v>
      </c>
      <c r="D232" s="22">
        <v>0.19</v>
      </c>
      <c r="E232" s="22">
        <v>4780</v>
      </c>
      <c r="F232" s="20">
        <v>21.008403361344499</v>
      </c>
      <c r="G232" s="22">
        <v>1.0789142081026699</v>
      </c>
      <c r="H232" s="18">
        <v>5.21E-2</v>
      </c>
      <c r="I232" s="15">
        <v>5.1444066440046298E-3</v>
      </c>
      <c r="J232" s="24">
        <v>0.65400000000000003</v>
      </c>
      <c r="K232" s="18">
        <v>0.34399999999999997</v>
      </c>
      <c r="L232" s="15">
        <v>1.8811170749317901E-2</v>
      </c>
      <c r="M232" s="18">
        <v>4.7600000000000003E-2</v>
      </c>
      <c r="N232" s="16">
        <v>2.4445606561507099E-3</v>
      </c>
      <c r="O232" s="24">
        <v>0.83321000000000001</v>
      </c>
      <c r="P232" s="10">
        <v>300</v>
      </c>
      <c r="Q232" s="6">
        <v>15.0831469757583</v>
      </c>
      <c r="R232" s="6">
        <v>16.4718459909075</v>
      </c>
      <c r="S232" s="10">
        <v>300</v>
      </c>
      <c r="T232" s="6">
        <v>14.264729524187301</v>
      </c>
      <c r="U232" s="6">
        <v>15.426619789581601</v>
      </c>
      <c r="V232" s="10">
        <v>281</v>
      </c>
      <c r="W232" s="6">
        <v>218.65457758008799</v>
      </c>
      <c r="X232" s="6">
        <v>220.07723607575701</v>
      </c>
      <c r="Y232" s="6">
        <v>0</v>
      </c>
      <c r="Z232" s="6">
        <v>-6.7615658362989297</v>
      </c>
      <c r="AA232" s="7">
        <v>300</v>
      </c>
      <c r="AB232" s="7">
        <v>15.0831469757583</v>
      </c>
      <c r="AC232" s="7">
        <v>16.4718459909075</v>
      </c>
      <c r="AD232" s="13">
        <v>299</v>
      </c>
      <c r="AE232" s="6">
        <v>15.0831469757583</v>
      </c>
      <c r="AF232" s="13">
        <v>289</v>
      </c>
      <c r="AG232" s="6">
        <v>15.7557135159986</v>
      </c>
      <c r="AH232" s="13">
        <v>249</v>
      </c>
      <c r="AI232" s="6">
        <v>214.15854710173701</v>
      </c>
      <c r="AJ232" s="6">
        <v>1.8E-3</v>
      </c>
      <c r="AK232" s="6">
        <v>2.5999999999999999E-3</v>
      </c>
      <c r="AL232" s="33">
        <f t="shared" si="19"/>
        <v>300</v>
      </c>
      <c r="AM232" s="33">
        <f t="shared" si="20"/>
        <v>15.0831469757583</v>
      </c>
      <c r="AN232" s="29">
        <f t="shared" si="21"/>
        <v>429</v>
      </c>
      <c r="AO232" s="29">
        <f t="shared" si="22"/>
        <v>2.52</v>
      </c>
      <c r="AP232" s="29">
        <f t="shared" si="23"/>
        <v>0.19</v>
      </c>
      <c r="AQ232" s="34">
        <f t="shared" si="24"/>
        <v>0.3968253968253968</v>
      </c>
    </row>
    <row r="233" spans="1:43" x14ac:dyDescent="0.75">
      <c r="A233" s="4" t="s">
        <v>261</v>
      </c>
      <c r="B233" s="22">
        <v>545</v>
      </c>
      <c r="C233" s="22">
        <v>0.79500000000000004</v>
      </c>
      <c r="D233" s="22">
        <v>8.4000000000000005E-2</v>
      </c>
      <c r="E233" s="22">
        <v>14760</v>
      </c>
      <c r="F233" s="20">
        <v>10.1010101010101</v>
      </c>
      <c r="G233" s="22">
        <v>0.73808933531927001</v>
      </c>
      <c r="H233" s="18">
        <v>6.0499999999999998E-2</v>
      </c>
      <c r="I233" s="15">
        <v>3.1149168640040598E-3</v>
      </c>
      <c r="J233" s="24">
        <v>0.78635999999999995</v>
      </c>
      <c r="K233" s="18">
        <v>0.81299999999999994</v>
      </c>
      <c r="L233" s="15">
        <v>5.3872075325162402E-2</v>
      </c>
      <c r="M233" s="18">
        <v>9.9000000000000005E-2</v>
      </c>
      <c r="N233" s="16">
        <v>7.2340135754641703E-3</v>
      </c>
      <c r="O233" s="24">
        <v>0.92262999999999995</v>
      </c>
      <c r="P233" s="10">
        <v>607</v>
      </c>
      <c r="Q233" s="6">
        <v>43.271753509059998</v>
      </c>
      <c r="R233" s="6">
        <v>45.218164292282999</v>
      </c>
      <c r="S233" s="10">
        <v>600</v>
      </c>
      <c r="T233" s="6">
        <v>29.7996978055235</v>
      </c>
      <c r="U233" s="6">
        <v>31.5263977205637</v>
      </c>
      <c r="V233" s="10">
        <v>590</v>
      </c>
      <c r="W233" s="6">
        <v>110.664671974207</v>
      </c>
      <c r="X233" s="6">
        <v>113.406484715997</v>
      </c>
      <c r="Y233" s="6">
        <v>-1.1666666666666701</v>
      </c>
      <c r="Z233" s="6">
        <v>-2.8813559322034101</v>
      </c>
      <c r="AA233" s="7">
        <v>607</v>
      </c>
      <c r="AB233" s="7">
        <v>43.271753509059998</v>
      </c>
      <c r="AC233" s="7">
        <v>45.218164292282999</v>
      </c>
      <c r="AD233" s="13">
        <v>604</v>
      </c>
      <c r="AE233" s="6">
        <v>43.841232324705999</v>
      </c>
      <c r="AF233" s="13">
        <v>562</v>
      </c>
      <c r="AG233" s="6">
        <v>35.426741161169801</v>
      </c>
      <c r="AH233" s="13">
        <v>419</v>
      </c>
      <c r="AI233" s="6">
        <v>92.892102049414603</v>
      </c>
      <c r="AJ233" s="6">
        <v>7.3000000000000001E-3</v>
      </c>
      <c r="AK233" s="6">
        <v>3.8E-3</v>
      </c>
      <c r="AL233" s="33">
        <f t="shared" si="19"/>
        <v>607</v>
      </c>
      <c r="AM233" s="33">
        <f t="shared" si="20"/>
        <v>43.271753509059998</v>
      </c>
      <c r="AN233" s="29">
        <f t="shared" si="21"/>
        <v>545</v>
      </c>
      <c r="AO233" s="29">
        <f t="shared" si="22"/>
        <v>0.79500000000000004</v>
      </c>
      <c r="AP233" s="29">
        <f t="shared" si="23"/>
        <v>8.4000000000000005E-2</v>
      </c>
      <c r="AQ233" s="34">
        <f t="shared" si="24"/>
        <v>1.2578616352201257</v>
      </c>
    </row>
    <row r="234" spans="1:43" x14ac:dyDescent="0.75">
      <c r="A234" s="4" t="s">
        <v>262</v>
      </c>
      <c r="B234" s="22">
        <v>431</v>
      </c>
      <c r="C234" s="22">
        <v>1.93</v>
      </c>
      <c r="D234" s="22">
        <v>0.23</v>
      </c>
      <c r="E234" s="22">
        <v>75400</v>
      </c>
      <c r="F234" s="20">
        <v>3.2362459546925599</v>
      </c>
      <c r="G234" s="22">
        <v>0.18238177655329699</v>
      </c>
      <c r="H234" s="18">
        <v>0.1158</v>
      </c>
      <c r="I234" s="15">
        <v>2.93201626340364E-3</v>
      </c>
      <c r="J234" s="24">
        <v>0.77776000000000001</v>
      </c>
      <c r="K234" s="18">
        <v>4.9400000000000004</v>
      </c>
      <c r="L234" s="15">
        <v>0.27916942829758201</v>
      </c>
      <c r="M234" s="18">
        <v>0.309</v>
      </c>
      <c r="N234" s="16">
        <v>1.7413994407085302E-2</v>
      </c>
      <c r="O234" s="24">
        <v>0.89753000000000005</v>
      </c>
      <c r="P234" s="10">
        <v>1730</v>
      </c>
      <c r="Q234" s="6">
        <v>84.094239115925006</v>
      </c>
      <c r="R234" s="6">
        <v>90.854750019622401</v>
      </c>
      <c r="S234" s="10">
        <v>1802</v>
      </c>
      <c r="T234" s="6">
        <v>46.956222329308098</v>
      </c>
      <c r="U234" s="6">
        <v>50.6863069726964</v>
      </c>
      <c r="V234" s="10">
        <v>1882</v>
      </c>
      <c r="W234" s="6">
        <v>46.695774338405002</v>
      </c>
      <c r="X234" s="6">
        <v>51.376488852483099</v>
      </c>
      <c r="Y234" s="6">
        <v>3.9955604883462899</v>
      </c>
      <c r="Z234" s="6">
        <v>8.07651434643995</v>
      </c>
      <c r="AA234" s="7">
        <v>1882</v>
      </c>
      <c r="AB234" s="7">
        <v>46.695774338405002</v>
      </c>
      <c r="AC234" s="7">
        <v>51.376488852483099</v>
      </c>
      <c r="AD234" s="13">
        <v>1700</v>
      </c>
      <c r="AE234" s="6">
        <v>89.466983029977996</v>
      </c>
      <c r="AF234" s="13">
        <v>1653</v>
      </c>
      <c r="AG234" s="6">
        <v>64.635004567489702</v>
      </c>
      <c r="AH234" s="13">
        <v>1602</v>
      </c>
      <c r="AI234" s="6">
        <v>38.7749963386619</v>
      </c>
      <c r="AJ234" s="6">
        <v>2.1399999999999999E-2</v>
      </c>
      <c r="AK234" s="6">
        <v>7.4999999999999997E-3</v>
      </c>
      <c r="AL234" s="33">
        <f t="shared" si="19"/>
        <v>1882</v>
      </c>
      <c r="AM234" s="33">
        <f t="shared" si="20"/>
        <v>46.695774338405002</v>
      </c>
      <c r="AN234" s="29">
        <f t="shared" si="21"/>
        <v>431</v>
      </c>
      <c r="AO234" s="29">
        <f t="shared" si="22"/>
        <v>1.93</v>
      </c>
      <c r="AP234" s="29">
        <f t="shared" si="23"/>
        <v>0.23</v>
      </c>
      <c r="AQ234" s="34">
        <f t="shared" si="24"/>
        <v>0.5181347150259068</v>
      </c>
    </row>
    <row r="235" spans="1:43" x14ac:dyDescent="0.75">
      <c r="A235" s="4" t="s">
        <v>263</v>
      </c>
      <c r="B235" s="22">
        <v>269</v>
      </c>
      <c r="C235" s="22">
        <v>1.87</v>
      </c>
      <c r="D235" s="22">
        <v>0.22</v>
      </c>
      <c r="E235" s="22">
        <v>2480</v>
      </c>
      <c r="F235" s="20">
        <v>26.385224274406301</v>
      </c>
      <c r="G235" s="22">
        <v>1.6894375048460399</v>
      </c>
      <c r="H235" s="18">
        <v>4.9700000000000001E-2</v>
      </c>
      <c r="I235" s="15">
        <v>8.1358169372903397E-3</v>
      </c>
      <c r="J235" s="24">
        <v>0.71155000000000002</v>
      </c>
      <c r="K235" s="18">
        <v>0.25800000000000001</v>
      </c>
      <c r="L235" s="15">
        <v>1.6101630943478901E-2</v>
      </c>
      <c r="M235" s="18">
        <v>3.7900000000000003E-2</v>
      </c>
      <c r="N235" s="16">
        <v>2.4267249263358998E-3</v>
      </c>
      <c r="O235" s="24">
        <v>0.88070000000000004</v>
      </c>
      <c r="P235" s="10">
        <v>239</v>
      </c>
      <c r="Q235" s="6">
        <v>14.8737058322317</v>
      </c>
      <c r="R235" s="6">
        <v>15.796498254241699</v>
      </c>
      <c r="S235" s="10">
        <v>232</v>
      </c>
      <c r="T235" s="6">
        <v>13.194550231962999</v>
      </c>
      <c r="U235" s="6">
        <v>14.0087541147888</v>
      </c>
      <c r="V235" s="10">
        <v>160</v>
      </c>
      <c r="W235" s="6">
        <v>310.46670406941701</v>
      </c>
      <c r="X235" s="6">
        <v>311.196643871925</v>
      </c>
      <c r="Y235" s="6">
        <v>-3.0172413793103501</v>
      </c>
      <c r="Z235" s="6">
        <v>-49.375</v>
      </c>
      <c r="AA235" s="7">
        <v>239</v>
      </c>
      <c r="AB235" s="7">
        <v>14.8737058322317</v>
      </c>
      <c r="AC235" s="7">
        <v>15.796498254241699</v>
      </c>
      <c r="AD235" s="13">
        <v>240</v>
      </c>
      <c r="AE235" s="6">
        <v>15.427641594999599</v>
      </c>
      <c r="AF235" s="13">
        <v>236</v>
      </c>
      <c r="AG235" s="6">
        <v>16.955475688514198</v>
      </c>
      <c r="AH235" s="13">
        <v>185</v>
      </c>
      <c r="AI235" s="6">
        <v>303.99816830982201</v>
      </c>
      <c r="AJ235" s="6">
        <v>4.0000000000000002E-4</v>
      </c>
      <c r="AK235" s="6">
        <v>3.5999999999999999E-3</v>
      </c>
      <c r="AL235" s="33">
        <f t="shared" si="19"/>
        <v>239</v>
      </c>
      <c r="AM235" s="33">
        <f t="shared" si="20"/>
        <v>14.8737058322317</v>
      </c>
      <c r="AN235" s="29">
        <f t="shared" si="21"/>
        <v>269</v>
      </c>
      <c r="AO235" s="29">
        <f t="shared" si="22"/>
        <v>1.87</v>
      </c>
      <c r="AP235" s="29">
        <f t="shared" si="23"/>
        <v>0.22</v>
      </c>
      <c r="AQ235" s="34">
        <f t="shared" si="24"/>
        <v>0.53475935828876997</v>
      </c>
    </row>
    <row r="236" spans="1:43" x14ac:dyDescent="0.75">
      <c r="A236" s="4" t="s">
        <v>264</v>
      </c>
      <c r="B236" s="22">
        <v>262</v>
      </c>
      <c r="C236" s="22">
        <v>1.1719999999999999</v>
      </c>
      <c r="D236" s="22">
        <v>8.6999999999999994E-2</v>
      </c>
      <c r="E236" s="22">
        <v>2870</v>
      </c>
      <c r="F236" s="20">
        <v>27.2479564032698</v>
      </c>
      <c r="G236" s="22">
        <v>1.1006545585238701</v>
      </c>
      <c r="H236" s="18">
        <v>6.1400000000000003E-2</v>
      </c>
      <c r="I236" s="15">
        <v>9.1600809081891794E-3</v>
      </c>
      <c r="J236" s="24">
        <v>0.16197</v>
      </c>
      <c r="K236" s="18">
        <v>0.309</v>
      </c>
      <c r="L236" s="15">
        <v>1.8647771238407999E-2</v>
      </c>
      <c r="M236" s="18">
        <v>3.6700000000000003E-2</v>
      </c>
      <c r="N236" s="16">
        <v>1.4824606183302101E-3</v>
      </c>
      <c r="O236" s="24">
        <v>0.70245000000000002</v>
      </c>
      <c r="P236" s="10">
        <v>232</v>
      </c>
      <c r="Q236" s="6">
        <v>9.1312820836775792</v>
      </c>
      <c r="R236" s="6">
        <v>10.487142819672</v>
      </c>
      <c r="S236" s="10">
        <v>272</v>
      </c>
      <c r="T236" s="6">
        <v>14.2613562614613</v>
      </c>
      <c r="U236" s="6">
        <v>15.25548911267</v>
      </c>
      <c r="V236" s="10">
        <v>610</v>
      </c>
      <c r="W236" s="6">
        <v>641.06965744617798</v>
      </c>
      <c r="X236" s="6">
        <v>643.01880802077198</v>
      </c>
      <c r="Y236" s="6">
        <v>14.705882352941201</v>
      </c>
      <c r="Z236" s="6">
        <v>61.967213114754102</v>
      </c>
      <c r="AA236" s="7">
        <v>232</v>
      </c>
      <c r="AB236" s="7">
        <v>9.1312820836775792</v>
      </c>
      <c r="AC236" s="7">
        <v>10.487142819672</v>
      </c>
      <c r="AD236" s="13">
        <v>229</v>
      </c>
      <c r="AE236" s="6">
        <v>9.5895418290808507</v>
      </c>
      <c r="AF236" s="13">
        <v>229</v>
      </c>
      <c r="AG236" s="6">
        <v>13.159531998377499</v>
      </c>
      <c r="AH236" s="13">
        <v>224</v>
      </c>
      <c r="AI236" s="6">
        <v>635.40808202143603</v>
      </c>
      <c r="AJ236" s="6">
        <v>1.43E-2</v>
      </c>
      <c r="AK236" s="6">
        <v>5.1999999999999998E-3</v>
      </c>
      <c r="AL236" s="33">
        <f t="shared" si="19"/>
        <v>232</v>
      </c>
      <c r="AM236" s="33">
        <f t="shared" si="20"/>
        <v>9.1312820836775792</v>
      </c>
      <c r="AN236" s="29">
        <f t="shared" si="21"/>
        <v>262</v>
      </c>
      <c r="AO236" s="29">
        <f t="shared" si="22"/>
        <v>1.1719999999999999</v>
      </c>
      <c r="AP236" s="29">
        <f t="shared" si="23"/>
        <v>8.6999999999999994E-2</v>
      </c>
      <c r="AQ236" s="34">
        <f t="shared" si="24"/>
        <v>0.85324232081911267</v>
      </c>
    </row>
    <row r="237" spans="1:43" x14ac:dyDescent="0.75">
      <c r="A237" s="4" t="s">
        <v>265</v>
      </c>
      <c r="B237" s="22">
        <v>171</v>
      </c>
      <c r="C237" s="22">
        <v>1.64</v>
      </c>
      <c r="D237" s="22">
        <v>0.2</v>
      </c>
      <c r="E237" s="22">
        <v>5460</v>
      </c>
      <c r="F237" s="20">
        <v>9.7087378640776691</v>
      </c>
      <c r="G237" s="22">
        <v>0.54546361148017297</v>
      </c>
      <c r="H237" s="18">
        <v>6.4799999999999996E-2</v>
      </c>
      <c r="I237" s="15">
        <v>5.8231157735932296E-3</v>
      </c>
      <c r="J237" s="24">
        <v>0.48720000000000002</v>
      </c>
      <c r="K237" s="18">
        <v>0.92200000000000004</v>
      </c>
      <c r="L237" s="15">
        <v>5.7823487150464703E-2</v>
      </c>
      <c r="M237" s="18">
        <v>0.10299999999999999</v>
      </c>
      <c r="N237" s="16">
        <v>5.7868234541931501E-3</v>
      </c>
      <c r="O237" s="24">
        <v>0.89958000000000005</v>
      </c>
      <c r="P237" s="10">
        <v>631</v>
      </c>
      <c r="Q237" s="6">
        <v>33.548842135030398</v>
      </c>
      <c r="R237" s="6">
        <v>36.202377664118799</v>
      </c>
      <c r="S237" s="10">
        <v>660</v>
      </c>
      <c r="T237" s="6">
        <v>29.9922492530767</v>
      </c>
      <c r="U237" s="6">
        <v>31.948634494108202</v>
      </c>
      <c r="V237" s="10">
        <v>753</v>
      </c>
      <c r="W237" s="6">
        <v>226.03646313207599</v>
      </c>
      <c r="X237" s="6">
        <v>227.84580548022399</v>
      </c>
      <c r="Y237" s="6">
        <v>4.39393939393939</v>
      </c>
      <c r="Z237" s="6">
        <v>16.201859229747701</v>
      </c>
      <c r="AA237" s="7">
        <v>631</v>
      </c>
      <c r="AB237" s="7">
        <v>33.548842135030398</v>
      </c>
      <c r="AC237" s="7">
        <v>36.202377664118799</v>
      </c>
      <c r="AD237" s="13">
        <v>627</v>
      </c>
      <c r="AE237" s="6">
        <v>34.083805664878298</v>
      </c>
      <c r="AF237" s="13">
        <v>614</v>
      </c>
      <c r="AG237" s="6">
        <v>34.394985321390699</v>
      </c>
      <c r="AH237" s="13">
        <v>576</v>
      </c>
      <c r="AI237" s="6">
        <v>221.316356524452</v>
      </c>
      <c r="AJ237" s="6">
        <v>7.7999999999999996E-3</v>
      </c>
      <c r="AK237" s="6">
        <v>3.2000000000000002E-3</v>
      </c>
      <c r="AL237" s="33">
        <f t="shared" si="19"/>
        <v>631</v>
      </c>
      <c r="AM237" s="33">
        <f t="shared" si="20"/>
        <v>33.548842135030398</v>
      </c>
      <c r="AN237" s="29">
        <f t="shared" si="21"/>
        <v>171</v>
      </c>
      <c r="AO237" s="29">
        <f t="shared" si="22"/>
        <v>1.64</v>
      </c>
      <c r="AP237" s="29">
        <f t="shared" si="23"/>
        <v>0.2</v>
      </c>
      <c r="AQ237" s="34">
        <f t="shared" si="24"/>
        <v>0.6097560975609756</v>
      </c>
    </row>
    <row r="238" spans="1:43" x14ac:dyDescent="0.75">
      <c r="A238" s="4" t="s">
        <v>266</v>
      </c>
      <c r="B238" s="22">
        <v>509</v>
      </c>
      <c r="C238" s="22">
        <v>2.33</v>
      </c>
      <c r="D238" s="22">
        <v>0.3</v>
      </c>
      <c r="E238" s="22">
        <v>14160</v>
      </c>
      <c r="F238" s="20">
        <v>10.504201680672301</v>
      </c>
      <c r="G238" s="22">
        <v>0.49448266505780297</v>
      </c>
      <c r="H238" s="18">
        <v>6.0600000000000001E-2</v>
      </c>
      <c r="I238" s="15">
        <v>2.7646479675531698E-3</v>
      </c>
      <c r="J238" s="24">
        <v>0.63154999999999994</v>
      </c>
      <c r="K238" s="18">
        <v>0.79800000000000004</v>
      </c>
      <c r="L238" s="15">
        <v>4.34911228348955E-2</v>
      </c>
      <c r="M238" s="18">
        <v>9.5200000000000007E-2</v>
      </c>
      <c r="N238" s="16">
        <v>4.4815161727254698E-3</v>
      </c>
      <c r="O238" s="24">
        <v>0.89178000000000002</v>
      </c>
      <c r="P238" s="10">
        <v>585</v>
      </c>
      <c r="Q238" s="6">
        <v>26.220725434121199</v>
      </c>
      <c r="R238" s="6">
        <v>29.1187703867256</v>
      </c>
      <c r="S238" s="10">
        <v>594</v>
      </c>
      <c r="T238" s="6">
        <v>24.223706901385501</v>
      </c>
      <c r="U238" s="6">
        <v>26.277702956394702</v>
      </c>
      <c r="V238" s="10">
        <v>614</v>
      </c>
      <c r="W238" s="6">
        <v>102.831393197243</v>
      </c>
      <c r="X238" s="6">
        <v>106.00508309393</v>
      </c>
      <c r="Y238" s="6">
        <v>1.51515151515152</v>
      </c>
      <c r="Z238" s="6">
        <v>4.7231270358306103</v>
      </c>
      <c r="AA238" s="7">
        <v>585</v>
      </c>
      <c r="AB238" s="7">
        <v>26.220725434121199</v>
      </c>
      <c r="AC238" s="7">
        <v>29.1187703867256</v>
      </c>
      <c r="AD238" s="13">
        <v>583</v>
      </c>
      <c r="AE238" s="6">
        <v>26.720955115631099</v>
      </c>
      <c r="AF238" s="13">
        <v>569</v>
      </c>
      <c r="AG238" s="6">
        <v>27.129098327151102</v>
      </c>
      <c r="AH238" s="13">
        <v>505</v>
      </c>
      <c r="AI238" s="6">
        <v>97.007914248714499</v>
      </c>
      <c r="AJ238" s="6">
        <v>4.4000000000000003E-3</v>
      </c>
      <c r="AK238" s="6">
        <v>2.2000000000000001E-3</v>
      </c>
      <c r="AL238" s="33">
        <f t="shared" si="19"/>
        <v>585</v>
      </c>
      <c r="AM238" s="33">
        <f t="shared" si="20"/>
        <v>26.220725434121199</v>
      </c>
      <c r="AN238" s="29">
        <f t="shared" si="21"/>
        <v>509</v>
      </c>
      <c r="AO238" s="29">
        <f t="shared" si="22"/>
        <v>2.33</v>
      </c>
      <c r="AP238" s="29">
        <f t="shared" si="23"/>
        <v>0.3</v>
      </c>
      <c r="AQ238" s="34">
        <f t="shared" si="24"/>
        <v>0.42918454935622319</v>
      </c>
    </row>
    <row r="239" spans="1:43" x14ac:dyDescent="0.75">
      <c r="A239" s="4" t="s">
        <v>267</v>
      </c>
      <c r="B239" s="22">
        <v>789</v>
      </c>
      <c r="C239" s="22">
        <v>2.74</v>
      </c>
      <c r="D239" s="22">
        <v>0.28999999999999998</v>
      </c>
      <c r="E239" s="22">
        <v>26600</v>
      </c>
      <c r="F239" s="20">
        <v>10.162601626016301</v>
      </c>
      <c r="G239" s="22">
        <v>0.48348599501601203</v>
      </c>
      <c r="H239" s="18">
        <v>6.3500000000000001E-2</v>
      </c>
      <c r="I239" s="15">
        <v>2.0203576694204101E-3</v>
      </c>
      <c r="J239" s="24">
        <v>0.73694999999999999</v>
      </c>
      <c r="K239" s="18">
        <v>0.86099999999999999</v>
      </c>
      <c r="L239" s="15">
        <v>4.6567008005238698E-2</v>
      </c>
      <c r="M239" s="18">
        <v>9.8400000000000001E-2</v>
      </c>
      <c r="N239" s="16">
        <v>4.6813821559022403E-3</v>
      </c>
      <c r="O239" s="24">
        <v>0.88634999999999997</v>
      </c>
      <c r="P239" s="10">
        <v>604</v>
      </c>
      <c r="Q239" s="6">
        <v>27.487601157936599</v>
      </c>
      <c r="R239" s="6">
        <v>30.4287773378095</v>
      </c>
      <c r="S239" s="10">
        <v>629</v>
      </c>
      <c r="T239" s="6">
        <v>25.286679429005201</v>
      </c>
      <c r="U239" s="6">
        <v>27.4250501053988</v>
      </c>
      <c r="V239" s="10">
        <v>713</v>
      </c>
      <c r="W239" s="6">
        <v>75.838442548882597</v>
      </c>
      <c r="X239" s="6">
        <v>81.006282431089801</v>
      </c>
      <c r="Y239" s="6">
        <v>3.9745627980922098</v>
      </c>
      <c r="Z239" s="6">
        <v>15.2875175315568</v>
      </c>
      <c r="AA239" s="7">
        <v>604</v>
      </c>
      <c r="AB239" s="7">
        <v>27.487601157936599</v>
      </c>
      <c r="AC239" s="7">
        <v>30.4287773378095</v>
      </c>
      <c r="AD239" s="13">
        <v>601</v>
      </c>
      <c r="AE239" s="6">
        <v>27.991841979723301</v>
      </c>
      <c r="AF239" s="13">
        <v>592</v>
      </c>
      <c r="AG239" s="6">
        <v>29.4122620100066</v>
      </c>
      <c r="AH239" s="13">
        <v>555</v>
      </c>
      <c r="AI239" s="6">
        <v>66.775926562198805</v>
      </c>
      <c r="AJ239" s="6">
        <v>6.4999999999999997E-3</v>
      </c>
      <c r="AK239" s="6">
        <v>3.0000000000000001E-3</v>
      </c>
      <c r="AL239" s="33">
        <f t="shared" si="19"/>
        <v>604</v>
      </c>
      <c r="AM239" s="33">
        <f t="shared" si="20"/>
        <v>27.487601157936599</v>
      </c>
      <c r="AN239" s="29">
        <f t="shared" si="21"/>
        <v>789</v>
      </c>
      <c r="AO239" s="29">
        <f t="shared" si="22"/>
        <v>2.74</v>
      </c>
      <c r="AP239" s="29">
        <f t="shared" si="23"/>
        <v>0.28999999999999998</v>
      </c>
      <c r="AQ239" s="34">
        <f t="shared" si="24"/>
        <v>0.36496350364963503</v>
      </c>
    </row>
    <row r="240" spans="1:43" x14ac:dyDescent="0.75">
      <c r="A240" s="4" t="s">
        <v>268</v>
      </c>
      <c r="B240" s="22">
        <v>143</v>
      </c>
      <c r="C240" s="22">
        <v>1.07</v>
      </c>
      <c r="D240" s="22">
        <v>0.13</v>
      </c>
      <c r="E240" s="22">
        <v>33100</v>
      </c>
      <c r="F240" s="20">
        <v>2.6178010471204201</v>
      </c>
      <c r="G240" s="22">
        <v>0.162760361836009</v>
      </c>
      <c r="H240" s="18">
        <v>0.12330000000000001</v>
      </c>
      <c r="I240" s="15">
        <v>3.9421684234268199E-3</v>
      </c>
      <c r="J240" s="24">
        <v>0.77542</v>
      </c>
      <c r="K240" s="18">
        <v>6.44</v>
      </c>
      <c r="L240" s="15">
        <v>0.40220771362070901</v>
      </c>
      <c r="M240" s="18">
        <v>0.38200000000000001</v>
      </c>
      <c r="N240" s="16">
        <v>2.3750643040557899E-2</v>
      </c>
      <c r="O240" s="24">
        <v>0.93301000000000001</v>
      </c>
      <c r="P240" s="10">
        <v>2070</v>
      </c>
      <c r="Q240" s="6">
        <v>108.99802558428399</v>
      </c>
      <c r="R240" s="6">
        <v>116.199160850602</v>
      </c>
      <c r="S240" s="10">
        <v>2026</v>
      </c>
      <c r="T240" s="6">
        <v>54.719203639666098</v>
      </c>
      <c r="U240" s="6">
        <v>58.212899906094101</v>
      </c>
      <c r="V240" s="10">
        <v>1994</v>
      </c>
      <c r="W240" s="6">
        <v>56.179900064604702</v>
      </c>
      <c r="X240" s="6">
        <v>59.513949853206803</v>
      </c>
      <c r="Y240" s="6">
        <v>-2.1717670286278401</v>
      </c>
      <c r="Z240" s="6">
        <v>-3.8114343029087401</v>
      </c>
      <c r="AA240" s="7">
        <v>1994</v>
      </c>
      <c r="AB240" s="7">
        <v>56.179900064604702</v>
      </c>
      <c r="AC240" s="7">
        <v>59.513949853206803</v>
      </c>
      <c r="AD240" s="13">
        <v>2050</v>
      </c>
      <c r="AE240" s="6">
        <v>114.50532555856201</v>
      </c>
      <c r="AF240" s="13">
        <v>1940</v>
      </c>
      <c r="AG240" s="6">
        <v>78.227605402180501</v>
      </c>
      <c r="AH240" s="13">
        <v>1831</v>
      </c>
      <c r="AI240" s="6">
        <v>60.895165417863602</v>
      </c>
      <c r="AJ240" s="6">
        <v>1.2999999999999999E-2</v>
      </c>
      <c r="AK240" s="6">
        <v>9.1999999999999998E-3</v>
      </c>
      <c r="AL240" s="33">
        <f t="shared" si="19"/>
        <v>1994</v>
      </c>
      <c r="AM240" s="33">
        <f t="shared" si="20"/>
        <v>56.179900064604702</v>
      </c>
      <c r="AN240" s="29">
        <f t="shared" si="21"/>
        <v>143</v>
      </c>
      <c r="AO240" s="29">
        <f t="shared" si="22"/>
        <v>1.07</v>
      </c>
      <c r="AP240" s="29">
        <f t="shared" si="23"/>
        <v>0.13</v>
      </c>
      <c r="AQ240" s="34">
        <f t="shared" si="24"/>
        <v>0.93457943925233644</v>
      </c>
    </row>
    <row r="241" spans="1:43" x14ac:dyDescent="0.75">
      <c r="A241" s="4" t="s">
        <v>269</v>
      </c>
      <c r="B241" s="22">
        <v>242</v>
      </c>
      <c r="C241" s="22">
        <v>1.66</v>
      </c>
      <c r="D241" s="22">
        <v>0.2</v>
      </c>
      <c r="E241" s="22">
        <v>13560</v>
      </c>
      <c r="F241" s="20">
        <v>6.2111801242236</v>
      </c>
      <c r="G241" s="22">
        <v>0.34950234957401799</v>
      </c>
      <c r="H241" s="18">
        <v>7.3200000000000001E-2</v>
      </c>
      <c r="I241" s="15">
        <v>3.6311553417168198E-3</v>
      </c>
      <c r="J241" s="24">
        <v>0.68986999999999998</v>
      </c>
      <c r="K241" s="18">
        <v>1.6240000000000001</v>
      </c>
      <c r="L241" s="15">
        <v>9.2589778914088997E-2</v>
      </c>
      <c r="M241" s="18">
        <v>0.161</v>
      </c>
      <c r="N241" s="16">
        <v>9.0594504033081301E-3</v>
      </c>
      <c r="O241" s="24">
        <v>0.85923000000000005</v>
      </c>
      <c r="P241" s="10">
        <v>962</v>
      </c>
      <c r="Q241" s="6">
        <v>49.670822037121503</v>
      </c>
      <c r="R241" s="6">
        <v>53.622384422216399</v>
      </c>
      <c r="S241" s="10">
        <v>976</v>
      </c>
      <c r="T241" s="6">
        <v>35.7504762386924</v>
      </c>
      <c r="U241" s="6">
        <v>38.468215530835501</v>
      </c>
      <c r="V241" s="10">
        <v>1005</v>
      </c>
      <c r="W241" s="6">
        <v>104.140590475877</v>
      </c>
      <c r="X241" s="6">
        <v>106.85052370363699</v>
      </c>
      <c r="Y241" s="6">
        <v>1.4344262295082</v>
      </c>
      <c r="Z241" s="6">
        <v>4.2786069651741201</v>
      </c>
      <c r="AA241" s="7">
        <v>962</v>
      </c>
      <c r="AB241" s="7">
        <v>49.670822037121503</v>
      </c>
      <c r="AC241" s="7">
        <v>53.622384422216399</v>
      </c>
      <c r="AD241" s="13">
        <v>956</v>
      </c>
      <c r="AE241" s="6">
        <v>50.204875877183397</v>
      </c>
      <c r="AF241" s="13">
        <v>917</v>
      </c>
      <c r="AG241" s="6">
        <v>41.433616198605101</v>
      </c>
      <c r="AH241" s="13">
        <v>831</v>
      </c>
      <c r="AI241" s="6">
        <v>94.355983300817996</v>
      </c>
      <c r="AJ241" s="6">
        <v>8.3999999999999995E-3</v>
      </c>
      <c r="AK241" s="6">
        <v>3.7000000000000002E-3</v>
      </c>
      <c r="AL241" s="33">
        <f t="shared" si="19"/>
        <v>962</v>
      </c>
      <c r="AM241" s="33">
        <f t="shared" si="20"/>
        <v>49.670822037121503</v>
      </c>
      <c r="AN241" s="29">
        <f t="shared" si="21"/>
        <v>242</v>
      </c>
      <c r="AO241" s="29">
        <f t="shared" si="22"/>
        <v>1.66</v>
      </c>
      <c r="AP241" s="29">
        <f t="shared" si="23"/>
        <v>0.2</v>
      </c>
      <c r="AQ241" s="34">
        <f t="shared" si="24"/>
        <v>0.60240963855421692</v>
      </c>
    </row>
    <row r="242" spans="1:43" x14ac:dyDescent="0.75">
      <c r="A242" s="4" t="s">
        <v>270</v>
      </c>
      <c r="B242" s="22">
        <v>530</v>
      </c>
      <c r="C242" s="22">
        <v>0.79400000000000004</v>
      </c>
      <c r="D242" s="22">
        <v>6.9000000000000006E-2</v>
      </c>
      <c r="E242" s="22">
        <v>4680</v>
      </c>
      <c r="F242" s="20">
        <v>24.875621890547301</v>
      </c>
      <c r="G242" s="22">
        <v>1.25467102541857</v>
      </c>
      <c r="H242" s="18">
        <v>4.8300000000000003E-2</v>
      </c>
      <c r="I242" s="15">
        <v>4.89133476259396E-3</v>
      </c>
      <c r="J242" s="24">
        <v>0.63915</v>
      </c>
      <c r="K242" s="18">
        <v>0.26700000000000002</v>
      </c>
      <c r="L242" s="15">
        <v>1.4877617250084E-2</v>
      </c>
      <c r="M242" s="18">
        <v>4.02E-2</v>
      </c>
      <c r="N242" s="16">
        <v>2.02759856391742E-3</v>
      </c>
      <c r="O242" s="24">
        <v>0.77907000000000004</v>
      </c>
      <c r="P242" s="10">
        <v>254</v>
      </c>
      <c r="Q242" s="6">
        <v>12.384627666548701</v>
      </c>
      <c r="R242" s="6">
        <v>13.604407743808901</v>
      </c>
      <c r="S242" s="10">
        <v>240</v>
      </c>
      <c r="T242" s="6">
        <v>11.846425202734499</v>
      </c>
      <c r="U242" s="6">
        <v>12.7954388029897</v>
      </c>
      <c r="V242" s="10">
        <v>110</v>
      </c>
      <c r="W242" s="6">
        <v>160.50139631468599</v>
      </c>
      <c r="X242" s="6">
        <v>161.436535511692</v>
      </c>
      <c r="Y242" s="6">
        <v>-5.8333333333333304</v>
      </c>
      <c r="Z242" s="6">
        <v>-130.90909090909099</v>
      </c>
      <c r="AA242" s="7" t="s">
        <v>35</v>
      </c>
      <c r="AB242" s="7" t="s">
        <v>35</v>
      </c>
      <c r="AC242" s="7" t="s">
        <v>35</v>
      </c>
      <c r="AD242" s="13">
        <v>255</v>
      </c>
      <c r="AE242" s="6">
        <v>12.900930293550299</v>
      </c>
      <c r="AF242" s="13">
        <v>252</v>
      </c>
      <c r="AG242" s="6">
        <v>14.698870367616101</v>
      </c>
      <c r="AH242" s="13">
        <v>219</v>
      </c>
      <c r="AI242" s="6">
        <v>151.83490118864</v>
      </c>
      <c r="AJ242" s="6">
        <v>-2.5000000000000001E-3</v>
      </c>
      <c r="AK242" s="6">
        <v>2.8999999999999998E-3</v>
      </c>
      <c r="AL242" s="33" t="str">
        <f t="shared" si="19"/>
        <v>Discordant</v>
      </c>
      <c r="AM242" s="33" t="str">
        <f t="shared" si="20"/>
        <v>Discordant</v>
      </c>
      <c r="AN242" s="29">
        <f t="shared" si="21"/>
        <v>530</v>
      </c>
      <c r="AO242" s="29">
        <f t="shared" si="22"/>
        <v>0.79400000000000004</v>
      </c>
      <c r="AP242" s="29">
        <f t="shared" si="23"/>
        <v>6.9000000000000006E-2</v>
      </c>
      <c r="AQ242" s="34">
        <f t="shared" si="24"/>
        <v>1.2594458438287153</v>
      </c>
    </row>
    <row r="243" spans="1:43" x14ac:dyDescent="0.75">
      <c r="A243" s="4" t="s">
        <v>271</v>
      </c>
      <c r="B243" s="22">
        <v>434</v>
      </c>
      <c r="C243" s="22">
        <v>1.53</v>
      </c>
      <c r="D243" s="22">
        <v>0.14000000000000001</v>
      </c>
      <c r="E243" s="22">
        <v>4300</v>
      </c>
      <c r="F243" s="20">
        <v>26.881720430107499</v>
      </c>
      <c r="G243" s="22">
        <v>1.17884256780287</v>
      </c>
      <c r="H243" s="18">
        <v>5.0599999999999999E-2</v>
      </c>
      <c r="I243" s="15">
        <v>5.4531079997238103E-3</v>
      </c>
      <c r="J243" s="24">
        <v>0.64712999999999998</v>
      </c>
      <c r="K243" s="18">
        <v>0.25900000000000001</v>
      </c>
      <c r="L243" s="15">
        <v>1.38995520848694E-2</v>
      </c>
      <c r="M243" s="18">
        <v>3.7199999999999997E-2</v>
      </c>
      <c r="N243" s="16">
        <v>1.6313294990283199E-3</v>
      </c>
      <c r="O243" s="24">
        <v>0.69610000000000005</v>
      </c>
      <c r="P243" s="10">
        <v>235</v>
      </c>
      <c r="Q243" s="6">
        <v>10.114133415528199</v>
      </c>
      <c r="R243" s="6">
        <v>11.3841526967891</v>
      </c>
      <c r="S243" s="10">
        <v>233.3</v>
      </c>
      <c r="T243" s="6">
        <v>11.184940498377401</v>
      </c>
      <c r="U243" s="6">
        <v>12.1403672248597</v>
      </c>
      <c r="V243" s="10">
        <v>208</v>
      </c>
      <c r="W243" s="6">
        <v>236.435317798326</v>
      </c>
      <c r="X243" s="6">
        <v>237.72990663767601</v>
      </c>
      <c r="Y243" s="6">
        <v>-0.72867552507500499</v>
      </c>
      <c r="Z243" s="6">
        <v>-12.9807692307692</v>
      </c>
      <c r="AA243" s="7">
        <v>235</v>
      </c>
      <c r="AB243" s="7">
        <v>10.114133415528199</v>
      </c>
      <c r="AC243" s="7">
        <v>11.3841526967891</v>
      </c>
      <c r="AD243" s="13">
        <v>235</v>
      </c>
      <c r="AE243" s="6">
        <v>10.600315785254001</v>
      </c>
      <c r="AF243" s="13">
        <v>229</v>
      </c>
      <c r="AG243" s="6">
        <v>12.4001699162649</v>
      </c>
      <c r="AH243" s="13">
        <v>167</v>
      </c>
      <c r="AI243" s="6">
        <v>230.39159598908</v>
      </c>
      <c r="AJ243" s="6">
        <v>1.8E-3</v>
      </c>
      <c r="AK243" s="6">
        <v>2.8E-3</v>
      </c>
      <c r="AL243" s="33">
        <f t="shared" si="19"/>
        <v>235</v>
      </c>
      <c r="AM243" s="33">
        <f t="shared" si="20"/>
        <v>10.114133415528199</v>
      </c>
      <c r="AN243" s="29">
        <f t="shared" si="21"/>
        <v>434</v>
      </c>
      <c r="AO243" s="29">
        <f t="shared" si="22"/>
        <v>1.53</v>
      </c>
      <c r="AP243" s="29">
        <f t="shared" si="23"/>
        <v>0.14000000000000001</v>
      </c>
      <c r="AQ243" s="34">
        <f t="shared" si="24"/>
        <v>0.65359477124183007</v>
      </c>
    </row>
    <row r="244" spans="1:43" x14ac:dyDescent="0.75">
      <c r="A244" s="4" t="s">
        <v>272</v>
      </c>
      <c r="B244" s="22">
        <v>130.9</v>
      </c>
      <c r="C244" s="22">
        <v>1.6</v>
      </c>
      <c r="D244" s="22">
        <v>0.15</v>
      </c>
      <c r="E244" s="22">
        <v>1520</v>
      </c>
      <c r="F244" s="20">
        <v>24.875621890547301</v>
      </c>
      <c r="G244" s="22">
        <v>1.0413016833651101</v>
      </c>
      <c r="H244" s="18">
        <v>5.5E-2</v>
      </c>
      <c r="I244" s="15">
        <v>1.3093982917091599E-2</v>
      </c>
      <c r="J244" s="24">
        <v>0.10893</v>
      </c>
      <c r="K244" s="18">
        <v>0.307</v>
      </c>
      <c r="L244" s="15">
        <v>1.9831656527884801E-2</v>
      </c>
      <c r="M244" s="18">
        <v>4.02E-2</v>
      </c>
      <c r="N244" s="16">
        <v>1.6827851723853499E-3</v>
      </c>
      <c r="O244" s="24">
        <v>0.64178999999999997</v>
      </c>
      <c r="P244" s="10">
        <v>254</v>
      </c>
      <c r="Q244" s="6">
        <v>10.4220440624209</v>
      </c>
      <c r="R244" s="6">
        <v>11.8456705196374</v>
      </c>
      <c r="S244" s="10">
        <v>271</v>
      </c>
      <c r="T244" s="6">
        <v>15.463926599836</v>
      </c>
      <c r="U244" s="6">
        <v>16.376409290876101</v>
      </c>
      <c r="V244" s="10">
        <v>380</v>
      </c>
      <c r="W244" s="6">
        <v>1162.7801414896901</v>
      </c>
      <c r="X244" s="6">
        <v>1164.11277999036</v>
      </c>
      <c r="Y244" s="6">
        <v>6.2730627306273199</v>
      </c>
      <c r="Z244" s="6">
        <v>33.157894736842103</v>
      </c>
      <c r="AA244" s="7">
        <v>254</v>
      </c>
      <c r="AB244" s="7">
        <v>10.4220440624209</v>
      </c>
      <c r="AC244" s="7">
        <v>11.8456705196374</v>
      </c>
      <c r="AD244" s="13">
        <v>253</v>
      </c>
      <c r="AE244" s="6">
        <v>10.4220440624209</v>
      </c>
      <c r="AF244" s="13">
        <v>251</v>
      </c>
      <c r="AG244" s="6">
        <v>13.465438198778299</v>
      </c>
      <c r="AH244" s="13">
        <v>240</v>
      </c>
      <c r="AI244" s="6">
        <v>1160.1306639524601</v>
      </c>
      <c r="AJ244" s="6">
        <v>5.7999999999999996E-3</v>
      </c>
      <c r="AK244" s="6">
        <v>4.0000000000000001E-3</v>
      </c>
      <c r="AL244" s="33">
        <f t="shared" si="19"/>
        <v>254</v>
      </c>
      <c r="AM244" s="33">
        <f t="shared" si="20"/>
        <v>10.4220440624209</v>
      </c>
      <c r="AN244" s="29">
        <f t="shared" si="21"/>
        <v>130.9</v>
      </c>
      <c r="AO244" s="29">
        <f t="shared" si="22"/>
        <v>1.6</v>
      </c>
      <c r="AP244" s="29">
        <f t="shared" si="23"/>
        <v>0.15</v>
      </c>
      <c r="AQ244" s="34">
        <f t="shared" si="24"/>
        <v>0.625</v>
      </c>
    </row>
    <row r="245" spans="1:43" x14ac:dyDescent="0.75">
      <c r="A245" s="4" t="s">
        <v>273</v>
      </c>
      <c r="B245" s="22">
        <v>396</v>
      </c>
      <c r="C245" s="22">
        <v>1.0489999999999999</v>
      </c>
      <c r="D245" s="22">
        <v>6.9000000000000006E-2</v>
      </c>
      <c r="E245" s="22">
        <v>3660</v>
      </c>
      <c r="F245" s="20">
        <v>28.571428571428601</v>
      </c>
      <c r="G245" s="22">
        <v>1.07646892172598</v>
      </c>
      <c r="H245" s="18">
        <v>5.5300000000000002E-2</v>
      </c>
      <c r="I245" s="15">
        <v>6.9649405247296497E-3</v>
      </c>
      <c r="J245" s="24">
        <v>0.59213000000000005</v>
      </c>
      <c r="K245" s="18">
        <v>0.26600000000000001</v>
      </c>
      <c r="L245" s="15">
        <v>1.48403233172326E-2</v>
      </c>
      <c r="M245" s="18">
        <v>3.5000000000000003E-2</v>
      </c>
      <c r="N245" s="16">
        <v>1.3186744291143299E-3</v>
      </c>
      <c r="O245" s="24">
        <v>-1.2097E-2</v>
      </c>
      <c r="P245" s="10">
        <v>221.7</v>
      </c>
      <c r="Q245" s="6">
        <v>8.1951917719098901</v>
      </c>
      <c r="R245" s="6">
        <v>9.5620783446166708</v>
      </c>
      <c r="S245" s="10">
        <v>239</v>
      </c>
      <c r="T245" s="6">
        <v>11.8226612077517</v>
      </c>
      <c r="U245" s="6">
        <v>12.768031181832599</v>
      </c>
      <c r="V245" s="10">
        <v>380</v>
      </c>
      <c r="W245" s="6">
        <v>1327.60401333099</v>
      </c>
      <c r="X245" s="6">
        <v>1333.5726597313801</v>
      </c>
      <c r="Y245" s="6">
        <v>7.2384937238493903</v>
      </c>
      <c r="Z245" s="6">
        <v>41.657894736842103</v>
      </c>
      <c r="AA245" s="7">
        <v>221.7</v>
      </c>
      <c r="AB245" s="7">
        <v>8.1951917719098901</v>
      </c>
      <c r="AC245" s="7">
        <v>9.5620783446166708</v>
      </c>
      <c r="AD245" s="13">
        <v>220</v>
      </c>
      <c r="AE245" s="6">
        <v>8.4970817448333094</v>
      </c>
      <c r="AF245" s="13">
        <v>219.5</v>
      </c>
      <c r="AG245" s="6">
        <v>11.4221380675107</v>
      </c>
      <c r="AH245" s="13">
        <v>213</v>
      </c>
      <c r="AI245" s="6">
        <v>1324.4755204278299</v>
      </c>
      <c r="AJ245" s="6">
        <v>6.7999999999999996E-3</v>
      </c>
      <c r="AK245" s="6">
        <v>4.7999999999999996E-3</v>
      </c>
      <c r="AL245" s="33">
        <f t="shared" si="19"/>
        <v>221.7</v>
      </c>
      <c r="AM245" s="33">
        <f t="shared" si="20"/>
        <v>8.1951917719098901</v>
      </c>
      <c r="AN245" s="29">
        <f t="shared" si="21"/>
        <v>396</v>
      </c>
      <c r="AO245" s="29">
        <f t="shared" si="22"/>
        <v>1.0489999999999999</v>
      </c>
      <c r="AP245" s="29">
        <f t="shared" si="23"/>
        <v>6.9000000000000006E-2</v>
      </c>
      <c r="AQ245" s="34">
        <f t="shared" si="24"/>
        <v>0.95328884652049573</v>
      </c>
    </row>
    <row r="246" spans="1:43" x14ac:dyDescent="0.75">
      <c r="A246" s="4" t="s">
        <v>274</v>
      </c>
      <c r="B246" s="22">
        <v>155.30000000000001</v>
      </c>
      <c r="C246" s="22">
        <v>2.06</v>
      </c>
      <c r="D246" s="22">
        <v>0.13</v>
      </c>
      <c r="E246" s="22">
        <v>1489</v>
      </c>
      <c r="F246" s="20">
        <v>25.3164556962025</v>
      </c>
      <c r="G246" s="22">
        <v>1.1632959861433001</v>
      </c>
      <c r="H246" s="18">
        <v>4.7800000000000002E-2</v>
      </c>
      <c r="I246" s="15">
        <v>1.15358875948923E-2</v>
      </c>
      <c r="J246" s="24">
        <v>0.46428000000000003</v>
      </c>
      <c r="K246" s="18">
        <v>0.26</v>
      </c>
      <c r="L246" s="15">
        <v>1.49829815457404E-2</v>
      </c>
      <c r="M246" s="18">
        <v>3.95E-2</v>
      </c>
      <c r="N246" s="16">
        <v>1.8150325623800801E-3</v>
      </c>
      <c r="O246" s="24">
        <v>0.62810999999999995</v>
      </c>
      <c r="P246" s="10">
        <v>250</v>
      </c>
      <c r="Q246" s="6">
        <v>11.3133850357715</v>
      </c>
      <c r="R246" s="6">
        <v>12.5952540144156</v>
      </c>
      <c r="S246" s="10">
        <v>234</v>
      </c>
      <c r="T246" s="6">
        <v>12.041432416280401</v>
      </c>
      <c r="U246" s="6">
        <v>12.9390303138356</v>
      </c>
      <c r="V246" s="10">
        <v>80</v>
      </c>
      <c r="W246" s="6">
        <v>354.48387854218697</v>
      </c>
      <c r="X246" s="6">
        <v>354.86497382743198</v>
      </c>
      <c r="Y246" s="6">
        <v>-6.83760683760684</v>
      </c>
      <c r="Z246" s="6">
        <v>-212.5</v>
      </c>
      <c r="AA246" s="7" t="s">
        <v>35</v>
      </c>
      <c r="AB246" s="7" t="s">
        <v>35</v>
      </c>
      <c r="AC246" s="7" t="s">
        <v>35</v>
      </c>
      <c r="AD246" s="13">
        <v>251</v>
      </c>
      <c r="AE246" s="6">
        <v>11.3133850357715</v>
      </c>
      <c r="AF246" s="13">
        <v>247</v>
      </c>
      <c r="AG246" s="6">
        <v>12.8215480592575</v>
      </c>
      <c r="AH246" s="13">
        <v>214</v>
      </c>
      <c r="AI246" s="6">
        <v>348.57420034522403</v>
      </c>
      <c r="AJ246" s="6">
        <v>-3.0999999999999999E-3</v>
      </c>
      <c r="AK246" s="6">
        <v>3.3E-3</v>
      </c>
      <c r="AL246" s="33" t="str">
        <f t="shared" si="19"/>
        <v>Discordant</v>
      </c>
      <c r="AM246" s="33" t="str">
        <f t="shared" si="20"/>
        <v>Discordant</v>
      </c>
      <c r="AN246" s="29">
        <f t="shared" si="21"/>
        <v>155.30000000000001</v>
      </c>
      <c r="AO246" s="29">
        <f t="shared" si="22"/>
        <v>2.06</v>
      </c>
      <c r="AP246" s="29">
        <f t="shared" si="23"/>
        <v>0.13</v>
      </c>
      <c r="AQ246" s="34">
        <f t="shared" si="24"/>
        <v>0.4854368932038835</v>
      </c>
    </row>
    <row r="247" spans="1:43" x14ac:dyDescent="0.75">
      <c r="A247" s="4" t="s">
        <v>275</v>
      </c>
      <c r="B247" s="22">
        <v>587</v>
      </c>
      <c r="C247" s="22">
        <v>2.2999999999999998</v>
      </c>
      <c r="D247" s="22">
        <v>0.11</v>
      </c>
      <c r="E247" s="22">
        <v>137500</v>
      </c>
      <c r="F247" s="20">
        <v>3.3783783783783798</v>
      </c>
      <c r="G247" s="22">
        <v>0.13381209627801799</v>
      </c>
      <c r="H247" s="18">
        <v>0.16270000000000001</v>
      </c>
      <c r="I247" s="15">
        <v>2.0593241180797499E-3</v>
      </c>
      <c r="J247" s="24">
        <v>-0.33239999999999997</v>
      </c>
      <c r="K247" s="18">
        <v>6.69</v>
      </c>
      <c r="L247" s="15">
        <v>0.38330828858243798</v>
      </c>
      <c r="M247" s="18">
        <v>0.29599999999999999</v>
      </c>
      <c r="N247" s="16">
        <v>1.17240806274948E-2</v>
      </c>
      <c r="O247" s="24">
        <v>0.95457000000000003</v>
      </c>
      <c r="P247" s="10">
        <v>1668</v>
      </c>
      <c r="Q247" s="6">
        <v>57.591419549864298</v>
      </c>
      <c r="R247" s="6">
        <v>66.512955241885095</v>
      </c>
      <c r="S247" s="10">
        <v>2064</v>
      </c>
      <c r="T247" s="6">
        <v>49.818754286942699</v>
      </c>
      <c r="U247" s="6">
        <v>53.669844985338401</v>
      </c>
      <c r="V247" s="10">
        <v>2481</v>
      </c>
      <c r="W247" s="6">
        <v>23.557157249867799</v>
      </c>
      <c r="X247" s="6">
        <v>34.268693908138196</v>
      </c>
      <c r="Y247" s="6">
        <v>19.1860465116279</v>
      </c>
      <c r="Z247" s="6">
        <v>32.769044740024199</v>
      </c>
      <c r="AA247" s="7" t="s">
        <v>35</v>
      </c>
      <c r="AB247" s="7" t="s">
        <v>35</v>
      </c>
      <c r="AC247" s="7" t="s">
        <v>35</v>
      </c>
      <c r="AD247" s="13">
        <v>1562</v>
      </c>
      <c r="AE247" s="6">
        <v>58.478368699618301</v>
      </c>
      <c r="AF247" s="13">
        <v>1607</v>
      </c>
      <c r="AG247" s="6">
        <v>58.738541680082299</v>
      </c>
      <c r="AH247" s="13">
        <v>1668</v>
      </c>
      <c r="AI247" s="6">
        <v>44.339583418149097</v>
      </c>
      <c r="AJ247" s="6">
        <v>7.2599999999999998E-2</v>
      </c>
      <c r="AK247" s="6">
        <v>4.7999999999999996E-3</v>
      </c>
      <c r="AL247" s="33" t="str">
        <f t="shared" si="19"/>
        <v>Discordant</v>
      </c>
      <c r="AM247" s="33" t="str">
        <f t="shared" si="20"/>
        <v>Discordant</v>
      </c>
      <c r="AN247" s="29">
        <f t="shared" si="21"/>
        <v>587</v>
      </c>
      <c r="AO247" s="29">
        <f t="shared" si="22"/>
        <v>2.2999999999999998</v>
      </c>
      <c r="AP247" s="29">
        <f t="shared" si="23"/>
        <v>0.11</v>
      </c>
      <c r="AQ247" s="34">
        <f t="shared" si="24"/>
        <v>0.43478260869565222</v>
      </c>
    </row>
    <row r="248" spans="1:43" x14ac:dyDescent="0.75">
      <c r="A248" s="4" t="s">
        <v>276</v>
      </c>
      <c r="B248" s="22">
        <v>178</v>
      </c>
      <c r="C248" s="22">
        <v>0.80800000000000005</v>
      </c>
      <c r="D248" s="22">
        <v>2.7E-2</v>
      </c>
      <c r="E248" s="22">
        <v>1767</v>
      </c>
      <c r="F248" s="20">
        <v>25.839793281653701</v>
      </c>
      <c r="G248" s="22">
        <v>0.87828877496162105</v>
      </c>
      <c r="H248" s="18">
        <v>5.21E-2</v>
      </c>
      <c r="I248" s="15">
        <v>1.10226750606224E-2</v>
      </c>
      <c r="J248" s="24">
        <v>0.36896000000000001</v>
      </c>
      <c r="K248" s="18">
        <v>0.27900000000000003</v>
      </c>
      <c r="L248" s="15">
        <v>1.5328648399646899E-2</v>
      </c>
      <c r="M248" s="18">
        <v>3.8699999999999998E-2</v>
      </c>
      <c r="N248" s="16">
        <v>1.31540431537227E-3</v>
      </c>
      <c r="O248" s="24">
        <v>0.35872999999999999</v>
      </c>
      <c r="P248" s="10">
        <v>244.5</v>
      </c>
      <c r="Q248" s="6">
        <v>8.1754786850716705</v>
      </c>
      <c r="R248" s="6">
        <v>9.8133924938050896</v>
      </c>
      <c r="S248" s="10">
        <v>249</v>
      </c>
      <c r="T248" s="6">
        <v>12.130387731695899</v>
      </c>
      <c r="U248" s="6">
        <v>13.1226586013193</v>
      </c>
      <c r="V248" s="10">
        <v>270</v>
      </c>
      <c r="W248" s="6">
        <v>576.72576078706004</v>
      </c>
      <c r="X248" s="6">
        <v>577.55381807332196</v>
      </c>
      <c r="Y248" s="6">
        <v>1.80722891566265</v>
      </c>
      <c r="Z248" s="6">
        <v>9.4444444444444393</v>
      </c>
      <c r="AA248" s="7">
        <v>244.5</v>
      </c>
      <c r="AB248" s="7">
        <v>8.1754786850716705</v>
      </c>
      <c r="AC248" s="7">
        <v>9.8133924938050896</v>
      </c>
      <c r="AD248" s="13">
        <v>243.9</v>
      </c>
      <c r="AE248" s="6">
        <v>8.2876294397168309</v>
      </c>
      <c r="AF248" s="13">
        <v>241.3</v>
      </c>
      <c r="AG248" s="6">
        <v>11.1934014723531</v>
      </c>
      <c r="AH248" s="13">
        <v>217</v>
      </c>
      <c r="AI248" s="6">
        <v>572.94310027734298</v>
      </c>
      <c r="AJ248" s="6">
        <v>2.5000000000000001E-3</v>
      </c>
      <c r="AK248" s="6">
        <v>3.2000000000000002E-3</v>
      </c>
      <c r="AL248" s="33">
        <f t="shared" si="19"/>
        <v>244.5</v>
      </c>
      <c r="AM248" s="33">
        <f t="shared" si="20"/>
        <v>8.1754786850716705</v>
      </c>
      <c r="AN248" s="29">
        <f t="shared" si="21"/>
        <v>178</v>
      </c>
      <c r="AO248" s="29">
        <f t="shared" si="22"/>
        <v>0.80800000000000005</v>
      </c>
      <c r="AP248" s="29">
        <f t="shared" si="23"/>
        <v>2.7E-2</v>
      </c>
      <c r="AQ248" s="34">
        <f t="shared" si="24"/>
        <v>1.2376237623762376</v>
      </c>
    </row>
    <row r="249" spans="1:43" x14ac:dyDescent="0.75">
      <c r="A249" s="4" t="s">
        <v>277</v>
      </c>
      <c r="B249" s="22">
        <v>372</v>
      </c>
      <c r="C249" s="22">
        <v>1.89</v>
      </c>
      <c r="D249" s="22">
        <v>7.4999999999999997E-2</v>
      </c>
      <c r="E249" s="22">
        <v>4700</v>
      </c>
      <c r="F249" s="20">
        <v>19.723865877712001</v>
      </c>
      <c r="G249" s="22">
        <v>0.66996535279101899</v>
      </c>
      <c r="H249" s="18">
        <v>5.2900000000000003E-2</v>
      </c>
      <c r="I249" s="15">
        <v>5.2404740694782098E-3</v>
      </c>
      <c r="J249" s="24">
        <v>0.25747999999999999</v>
      </c>
      <c r="K249" s="18">
        <v>0.372</v>
      </c>
      <c r="L249" s="15">
        <v>1.8996266850094298E-2</v>
      </c>
      <c r="M249" s="18">
        <v>5.0700000000000002E-2</v>
      </c>
      <c r="N249" s="16">
        <v>1.72213923969579E-3</v>
      </c>
      <c r="O249" s="24">
        <v>0.69059000000000004</v>
      </c>
      <c r="P249" s="10">
        <v>318</v>
      </c>
      <c r="Q249" s="6">
        <v>10.779348257963999</v>
      </c>
      <c r="R249" s="6">
        <v>12.8691636593142</v>
      </c>
      <c r="S249" s="10">
        <v>321</v>
      </c>
      <c r="T249" s="6">
        <v>13.9608013352903</v>
      </c>
      <c r="U249" s="6">
        <v>15.284526609717</v>
      </c>
      <c r="V249" s="10">
        <v>315</v>
      </c>
      <c r="W249" s="6">
        <v>228.223565564192</v>
      </c>
      <c r="X249" s="6">
        <v>229.70080047204101</v>
      </c>
      <c r="Y249" s="6">
        <v>0.934579439252332</v>
      </c>
      <c r="Z249" s="6">
        <v>-0.952380952380949</v>
      </c>
      <c r="AA249" s="7">
        <v>318</v>
      </c>
      <c r="AB249" s="7">
        <v>10.779348257963999</v>
      </c>
      <c r="AC249" s="7">
        <v>12.8691636593142</v>
      </c>
      <c r="AD249" s="13">
        <v>318</v>
      </c>
      <c r="AE249" s="6">
        <v>10.779348257963999</v>
      </c>
      <c r="AF249" s="13">
        <v>314</v>
      </c>
      <c r="AG249" s="6">
        <v>13.9608013352903</v>
      </c>
      <c r="AH249" s="13">
        <v>277</v>
      </c>
      <c r="AI249" s="6">
        <v>225.433819288129</v>
      </c>
      <c r="AJ249" s="6">
        <v>1.6999999999999999E-3</v>
      </c>
      <c r="AK249" s="6">
        <v>1.6999999999999999E-3</v>
      </c>
      <c r="AL249" s="33">
        <f t="shared" si="19"/>
        <v>318</v>
      </c>
      <c r="AM249" s="33">
        <f t="shared" si="20"/>
        <v>10.779348257963999</v>
      </c>
      <c r="AN249" s="29">
        <f t="shared" si="21"/>
        <v>372</v>
      </c>
      <c r="AO249" s="29">
        <f t="shared" si="22"/>
        <v>1.89</v>
      </c>
      <c r="AP249" s="29">
        <f t="shared" si="23"/>
        <v>7.4999999999999997E-2</v>
      </c>
      <c r="AQ249" s="34">
        <f t="shared" si="24"/>
        <v>0.52910052910052918</v>
      </c>
    </row>
    <row r="250" spans="1:43" x14ac:dyDescent="0.75">
      <c r="A250" s="4" t="s">
        <v>278</v>
      </c>
      <c r="B250" s="22">
        <v>235</v>
      </c>
      <c r="C250" s="22">
        <v>1.2809999999999999</v>
      </c>
      <c r="D250" s="22">
        <v>6.6000000000000003E-2</v>
      </c>
      <c r="E250" s="22">
        <v>2450</v>
      </c>
      <c r="F250" s="20">
        <v>26.455026455026498</v>
      </c>
      <c r="G250" s="22">
        <v>0.90705874296252997</v>
      </c>
      <c r="H250" s="18">
        <v>5.5500000000000001E-2</v>
      </c>
      <c r="I250" s="15">
        <v>9.1476935379016296E-3</v>
      </c>
      <c r="J250" s="24">
        <v>0.49210999999999999</v>
      </c>
      <c r="K250" s="18">
        <v>0.29399999999999998</v>
      </c>
      <c r="L250" s="15">
        <v>1.55810320890497E-2</v>
      </c>
      <c r="M250" s="18">
        <v>3.78E-2</v>
      </c>
      <c r="N250" s="16">
        <v>1.2960418142945801E-3</v>
      </c>
      <c r="O250" s="24">
        <v>0.42083999999999999</v>
      </c>
      <c r="P250" s="10">
        <v>238.9</v>
      </c>
      <c r="Q250" s="6">
        <v>7.9854486483005997</v>
      </c>
      <c r="R250" s="6">
        <v>9.5877991586210793</v>
      </c>
      <c r="S250" s="10">
        <v>261.10000000000002</v>
      </c>
      <c r="T250" s="6">
        <v>12.1335933391279</v>
      </c>
      <c r="U250" s="6">
        <v>13.206340399338499</v>
      </c>
      <c r="V250" s="10">
        <v>410</v>
      </c>
      <c r="W250" s="6">
        <v>1230.0399448651699</v>
      </c>
      <c r="X250" s="6">
        <v>1233.00802253393</v>
      </c>
      <c r="Y250" s="6">
        <v>8.5024894676369307</v>
      </c>
      <c r="Z250" s="6">
        <v>41.731707317073202</v>
      </c>
      <c r="AA250" s="7">
        <v>238.9</v>
      </c>
      <c r="AB250" s="7">
        <v>7.9854486483005997</v>
      </c>
      <c r="AC250" s="7">
        <v>9.5877991586210793</v>
      </c>
      <c r="AD250" s="13">
        <v>237.3</v>
      </c>
      <c r="AE250" s="6">
        <v>8.0974675124168307</v>
      </c>
      <c r="AF250" s="13">
        <v>238.6</v>
      </c>
      <c r="AG250" s="6">
        <v>11.8131908187131</v>
      </c>
      <c r="AH250" s="13">
        <v>221</v>
      </c>
      <c r="AI250" s="6">
        <v>1228.23812469892</v>
      </c>
      <c r="AJ250" s="6">
        <v>6.8999999999999999E-3</v>
      </c>
      <c r="AK250" s="6">
        <v>3.2000000000000002E-3</v>
      </c>
      <c r="AL250" s="33">
        <f t="shared" si="19"/>
        <v>238.9</v>
      </c>
      <c r="AM250" s="33">
        <f t="shared" si="20"/>
        <v>7.9854486483005997</v>
      </c>
      <c r="AN250" s="29">
        <f t="shared" si="21"/>
        <v>235</v>
      </c>
      <c r="AO250" s="29">
        <f t="shared" si="22"/>
        <v>1.2809999999999999</v>
      </c>
      <c r="AP250" s="29">
        <f t="shared" si="23"/>
        <v>6.6000000000000003E-2</v>
      </c>
      <c r="AQ250" s="34">
        <f t="shared" si="24"/>
        <v>0.78064012490242007</v>
      </c>
    </row>
    <row r="251" spans="1:43" x14ac:dyDescent="0.75">
      <c r="A251" s="4" t="s">
        <v>279</v>
      </c>
      <c r="B251" s="22">
        <v>294</v>
      </c>
      <c r="C251" s="22">
        <v>1.252</v>
      </c>
      <c r="D251" s="22">
        <v>4.2000000000000003E-2</v>
      </c>
      <c r="E251" s="22">
        <v>2790</v>
      </c>
      <c r="F251" s="20">
        <v>25.974025974025999</v>
      </c>
      <c r="G251" s="22">
        <v>0.83719398803374001</v>
      </c>
      <c r="H251" s="18">
        <v>5.3900000000000003E-2</v>
      </c>
      <c r="I251" s="15">
        <v>8.0104055189067908E-3</v>
      </c>
      <c r="J251" s="24">
        <v>5.2241999999999997E-2</v>
      </c>
      <c r="K251" s="18">
        <v>0.28799999999999998</v>
      </c>
      <c r="L251" s="15">
        <v>1.5346251524069199E-2</v>
      </c>
      <c r="M251" s="18">
        <v>3.85E-2</v>
      </c>
      <c r="N251" s="16">
        <v>1.2409307887630101E-3</v>
      </c>
      <c r="O251" s="24">
        <v>0.50900999999999996</v>
      </c>
      <c r="P251" s="10">
        <v>243.2</v>
      </c>
      <c r="Q251" s="6">
        <v>7.6608931604499704</v>
      </c>
      <c r="R251" s="6">
        <v>9.3734190425102195</v>
      </c>
      <c r="S251" s="10">
        <v>257</v>
      </c>
      <c r="T251" s="6">
        <v>12.0202811143759</v>
      </c>
      <c r="U251" s="6">
        <v>13.069655328178399</v>
      </c>
      <c r="V251" s="10">
        <v>352</v>
      </c>
      <c r="W251" s="6">
        <v>603.38300892691996</v>
      </c>
      <c r="X251" s="6">
        <v>605.15593481345002</v>
      </c>
      <c r="Y251" s="6">
        <v>5.3696498054474802</v>
      </c>
      <c r="Z251" s="6">
        <v>30.909090909090899</v>
      </c>
      <c r="AA251" s="7">
        <v>243.2</v>
      </c>
      <c r="AB251" s="7">
        <v>7.6608931604499704</v>
      </c>
      <c r="AC251" s="7">
        <v>9.3734190425102195</v>
      </c>
      <c r="AD251" s="13">
        <v>242.1</v>
      </c>
      <c r="AE251" s="6">
        <v>7.6936879333534902</v>
      </c>
      <c r="AF251" s="13">
        <v>240.8</v>
      </c>
      <c r="AG251" s="6">
        <v>11.066401315180199</v>
      </c>
      <c r="AH251" s="13">
        <v>231</v>
      </c>
      <c r="AI251" s="6">
        <v>600.99954031738105</v>
      </c>
      <c r="AJ251" s="6">
        <v>4.5999999999999999E-3</v>
      </c>
      <c r="AK251" s="6">
        <v>2.5000000000000001E-3</v>
      </c>
      <c r="AL251" s="33">
        <f t="shared" si="19"/>
        <v>243.2</v>
      </c>
      <c r="AM251" s="33">
        <f t="shared" si="20"/>
        <v>7.6608931604499704</v>
      </c>
      <c r="AN251" s="29">
        <f t="shared" si="21"/>
        <v>294</v>
      </c>
      <c r="AO251" s="29">
        <f t="shared" si="22"/>
        <v>1.252</v>
      </c>
      <c r="AP251" s="29">
        <f t="shared" si="23"/>
        <v>4.2000000000000003E-2</v>
      </c>
      <c r="AQ251" s="34">
        <f t="shared" si="24"/>
        <v>0.79872204472843455</v>
      </c>
    </row>
    <row r="252" spans="1:43" x14ac:dyDescent="0.75">
      <c r="A252" s="4" t="s">
        <v>280</v>
      </c>
      <c r="B252" s="22">
        <v>420</v>
      </c>
      <c r="C252" s="22">
        <v>1.54</v>
      </c>
      <c r="D252" s="22">
        <v>4.7E-2</v>
      </c>
      <c r="E252" s="22">
        <v>4190</v>
      </c>
      <c r="F252" s="20">
        <v>23.4741784037559</v>
      </c>
      <c r="G252" s="22">
        <v>0.73602295437740495</v>
      </c>
      <c r="H252" s="18">
        <v>4.9799999999999997E-2</v>
      </c>
      <c r="I252" s="15">
        <v>5.4116289236299502E-3</v>
      </c>
      <c r="J252" s="24">
        <v>0.22736000000000001</v>
      </c>
      <c r="K252" s="18">
        <v>0.29499999999999998</v>
      </c>
      <c r="L252" s="15">
        <v>1.5036266291869001E-2</v>
      </c>
      <c r="M252" s="18">
        <v>4.2599999999999999E-2</v>
      </c>
      <c r="N252" s="16">
        <v>1.3357050166859399E-3</v>
      </c>
      <c r="O252" s="24">
        <v>0.45938000000000001</v>
      </c>
      <c r="P252" s="10">
        <v>268.89999999999998</v>
      </c>
      <c r="Q252" s="6">
        <v>8.2277383481787201</v>
      </c>
      <c r="R252" s="6">
        <v>10.1553460996161</v>
      </c>
      <c r="S252" s="10">
        <v>262</v>
      </c>
      <c r="T252" s="6">
        <v>11.728910371496299</v>
      </c>
      <c r="U252" s="6">
        <v>12.841092684994299</v>
      </c>
      <c r="V252" s="10">
        <v>176</v>
      </c>
      <c r="W252" s="6">
        <v>197.097210855306</v>
      </c>
      <c r="X252" s="6">
        <v>198.13964615442001</v>
      </c>
      <c r="Y252" s="6">
        <v>-2.6335877862595298</v>
      </c>
      <c r="Z252" s="6">
        <v>-52.784090909090899</v>
      </c>
      <c r="AA252" s="7">
        <v>268.89999999999998</v>
      </c>
      <c r="AB252" s="7">
        <v>8.2277383481787201</v>
      </c>
      <c r="AC252" s="7">
        <v>10.1553460996161</v>
      </c>
      <c r="AD252" s="13">
        <v>269</v>
      </c>
      <c r="AE252" s="6">
        <v>8.2891639099544108</v>
      </c>
      <c r="AF252" s="13">
        <v>263.3</v>
      </c>
      <c r="AG252" s="6">
        <v>11.269769673892799</v>
      </c>
      <c r="AH252" s="13">
        <v>198</v>
      </c>
      <c r="AI252" s="6">
        <v>193.043493873637</v>
      </c>
      <c r="AJ252" s="6">
        <v>-2.0000000000000001E-4</v>
      </c>
      <c r="AK252" s="6">
        <v>2E-3</v>
      </c>
      <c r="AL252" s="33">
        <f t="shared" si="19"/>
        <v>268.89999999999998</v>
      </c>
      <c r="AM252" s="33">
        <f t="shared" si="20"/>
        <v>8.2277383481787201</v>
      </c>
      <c r="AN252" s="29">
        <f t="shared" si="21"/>
        <v>420</v>
      </c>
      <c r="AO252" s="29">
        <f t="shared" si="22"/>
        <v>1.54</v>
      </c>
      <c r="AP252" s="29">
        <f t="shared" si="23"/>
        <v>4.7E-2</v>
      </c>
      <c r="AQ252" s="34">
        <f t="shared" si="24"/>
        <v>0.64935064935064934</v>
      </c>
    </row>
    <row r="253" spans="1:43" x14ac:dyDescent="0.75">
      <c r="A253" s="4" t="s">
        <v>281</v>
      </c>
      <c r="B253" s="22">
        <v>238</v>
      </c>
      <c r="C253" s="22">
        <v>2.9</v>
      </c>
      <c r="D253" s="22">
        <v>0.38</v>
      </c>
      <c r="E253" s="22">
        <v>4760</v>
      </c>
      <c r="F253" s="20">
        <v>13.3511348464619</v>
      </c>
      <c r="G253" s="22">
        <v>0.45937816687271699</v>
      </c>
      <c r="H253" s="18">
        <v>5.8000000000000003E-2</v>
      </c>
      <c r="I253" s="15">
        <v>5.8501950429931601E-3</v>
      </c>
      <c r="J253" s="24">
        <v>0.28891</v>
      </c>
      <c r="K253" s="18">
        <v>0.60499999999999998</v>
      </c>
      <c r="L253" s="15">
        <v>3.3117936892263999E-2</v>
      </c>
      <c r="M253" s="18">
        <v>7.4899999999999994E-2</v>
      </c>
      <c r="N253" s="16">
        <v>2.5771161099376102E-3</v>
      </c>
      <c r="O253" s="24">
        <v>0.40245999999999998</v>
      </c>
      <c r="P253" s="10">
        <v>466</v>
      </c>
      <c r="Q253" s="6">
        <v>15.6100097877399</v>
      </c>
      <c r="R253" s="6">
        <v>18.620692504840601</v>
      </c>
      <c r="S253" s="10">
        <v>479</v>
      </c>
      <c r="T253" s="6">
        <v>20.9587028852151</v>
      </c>
      <c r="U253" s="6">
        <v>22.673566454078799</v>
      </c>
      <c r="V253" s="10">
        <v>510</v>
      </c>
      <c r="W253" s="6">
        <v>247.44457194639199</v>
      </c>
      <c r="X253" s="6">
        <v>249.023609420029</v>
      </c>
      <c r="Y253" s="6">
        <v>2.7139874739039702</v>
      </c>
      <c r="Z253" s="6">
        <v>8.6274509803921493</v>
      </c>
      <c r="AA253" s="7">
        <v>466</v>
      </c>
      <c r="AB253" s="7">
        <v>15.6100097877399</v>
      </c>
      <c r="AC253" s="7">
        <v>18.620692504840601</v>
      </c>
      <c r="AD253" s="13">
        <v>463</v>
      </c>
      <c r="AE253" s="6">
        <v>15.6100097877399</v>
      </c>
      <c r="AF253" s="13">
        <v>451</v>
      </c>
      <c r="AG253" s="6">
        <v>19.711398393587501</v>
      </c>
      <c r="AH253" s="13">
        <v>376</v>
      </c>
      <c r="AI253" s="6">
        <v>241.80361698232201</v>
      </c>
      <c r="AJ253" s="6">
        <v>5.4000000000000003E-3</v>
      </c>
      <c r="AK253" s="6">
        <v>2.8E-3</v>
      </c>
      <c r="AL253" s="33">
        <f t="shared" si="19"/>
        <v>466</v>
      </c>
      <c r="AM253" s="33">
        <f t="shared" si="20"/>
        <v>15.6100097877399</v>
      </c>
      <c r="AN253" s="29">
        <f t="shared" si="21"/>
        <v>238</v>
      </c>
      <c r="AO253" s="29">
        <f t="shared" si="22"/>
        <v>2.9</v>
      </c>
      <c r="AP253" s="29">
        <f t="shared" si="23"/>
        <v>0.38</v>
      </c>
      <c r="AQ253" s="34">
        <f t="shared" si="24"/>
        <v>0.34482758620689657</v>
      </c>
    </row>
    <row r="254" spans="1:43" x14ac:dyDescent="0.75">
      <c r="A254" s="4" t="s">
        <v>282</v>
      </c>
      <c r="B254" s="22">
        <v>363</v>
      </c>
      <c r="C254" s="22">
        <v>4.08</v>
      </c>
      <c r="D254" s="22">
        <v>0.33</v>
      </c>
      <c r="E254" s="22">
        <v>17800</v>
      </c>
      <c r="F254" s="20">
        <v>6.9444444444444402</v>
      </c>
      <c r="G254" s="22">
        <v>0.24831105940129899</v>
      </c>
      <c r="H254" s="18">
        <v>7.9200000000000007E-2</v>
      </c>
      <c r="I254" s="15">
        <v>2.9563576826032601E-3</v>
      </c>
      <c r="J254" s="24">
        <v>0.37841000000000002</v>
      </c>
      <c r="K254" s="18">
        <v>1.5940000000000001</v>
      </c>
      <c r="L254" s="15">
        <v>8.2529514387035402E-2</v>
      </c>
      <c r="M254" s="18">
        <v>0.14399999999999999</v>
      </c>
      <c r="N254" s="16">
        <v>5.1489781277453302E-3</v>
      </c>
      <c r="O254" s="24">
        <v>0.83626</v>
      </c>
      <c r="P254" s="10">
        <v>867</v>
      </c>
      <c r="Q254" s="6">
        <v>29.0174134308864</v>
      </c>
      <c r="R254" s="6">
        <v>34.3265172205762</v>
      </c>
      <c r="S254" s="10">
        <v>966</v>
      </c>
      <c r="T254" s="6">
        <v>32.005709140096997</v>
      </c>
      <c r="U254" s="6">
        <v>34.974416784207797</v>
      </c>
      <c r="V254" s="10">
        <v>1173</v>
      </c>
      <c r="W254" s="6">
        <v>95.113426963773904</v>
      </c>
      <c r="X254" s="6">
        <v>99.675931391027802</v>
      </c>
      <c r="Y254" s="6">
        <v>10.248447204968899</v>
      </c>
      <c r="Z254" s="6">
        <v>26.086956521739101</v>
      </c>
      <c r="AA254" s="7">
        <v>867</v>
      </c>
      <c r="AB254" s="7">
        <v>29.0174134308864</v>
      </c>
      <c r="AC254" s="7">
        <v>34.3265172205762</v>
      </c>
      <c r="AD254" s="13">
        <v>855</v>
      </c>
      <c r="AE254" s="6">
        <v>29.4195391231573</v>
      </c>
      <c r="AF254" s="13">
        <v>858</v>
      </c>
      <c r="AG254" s="6">
        <v>34.517668194136299</v>
      </c>
      <c r="AH254" s="13">
        <v>867</v>
      </c>
      <c r="AI254" s="6">
        <v>93.355985286392595</v>
      </c>
      <c r="AJ254" s="6">
        <v>1.4500000000000001E-2</v>
      </c>
      <c r="AK254" s="6">
        <v>2.3999999999999998E-3</v>
      </c>
      <c r="AL254" s="33">
        <f t="shared" si="19"/>
        <v>867</v>
      </c>
      <c r="AM254" s="33">
        <f t="shared" si="20"/>
        <v>29.0174134308864</v>
      </c>
      <c r="AN254" s="29">
        <f t="shared" si="21"/>
        <v>363</v>
      </c>
      <c r="AO254" s="29">
        <f t="shared" si="22"/>
        <v>4.08</v>
      </c>
      <c r="AP254" s="29">
        <f t="shared" si="23"/>
        <v>0.33</v>
      </c>
      <c r="AQ254" s="34">
        <f t="shared" si="24"/>
        <v>0.24509803921568626</v>
      </c>
    </row>
    <row r="255" spans="1:43" x14ac:dyDescent="0.75">
      <c r="A255" s="4" t="s">
        <v>283</v>
      </c>
      <c r="B255" s="22">
        <v>387</v>
      </c>
      <c r="C255" s="22">
        <v>1.899</v>
      </c>
      <c r="D255" s="22">
        <v>0.06</v>
      </c>
      <c r="E255" s="22">
        <v>3910</v>
      </c>
      <c r="F255" s="20">
        <v>25.380710659898501</v>
      </c>
      <c r="G255" s="22">
        <v>0.79238615940465496</v>
      </c>
      <c r="H255" s="18">
        <v>6.1600000000000002E-2</v>
      </c>
      <c r="I255" s="15">
        <v>7.3255272890989896E-3</v>
      </c>
      <c r="J255" s="24">
        <v>-6.9417999999999994E-2</v>
      </c>
      <c r="K255" s="18">
        <v>0.34100000000000003</v>
      </c>
      <c r="L255" s="15">
        <v>2.09548815353367E-2</v>
      </c>
      <c r="M255" s="18">
        <v>3.9399999999999998E-2</v>
      </c>
      <c r="N255" s="16">
        <v>1.23006857841341E-3</v>
      </c>
      <c r="O255" s="24">
        <v>0.46998000000000001</v>
      </c>
      <c r="P255" s="10">
        <v>249.2</v>
      </c>
      <c r="Q255" s="6">
        <v>7.6896913384882204</v>
      </c>
      <c r="R255" s="6">
        <v>9.4673111940630097</v>
      </c>
      <c r="S255" s="10">
        <v>297</v>
      </c>
      <c r="T255" s="6">
        <v>16.1082813692705</v>
      </c>
      <c r="U255" s="6">
        <v>17.1326464483523</v>
      </c>
      <c r="V255" s="10">
        <v>620</v>
      </c>
      <c r="W255" s="6">
        <v>696.74021218023699</v>
      </c>
      <c r="X255" s="6">
        <v>700.17545416572</v>
      </c>
      <c r="Y255" s="6">
        <v>16.094276094276101</v>
      </c>
      <c r="Z255" s="6">
        <v>59.806451612903203</v>
      </c>
      <c r="AA255" s="7">
        <v>249.2</v>
      </c>
      <c r="AB255" s="7">
        <v>7.6896913384882204</v>
      </c>
      <c r="AC255" s="7">
        <v>9.4673111940630097</v>
      </c>
      <c r="AD255" s="13">
        <v>245.6</v>
      </c>
      <c r="AE255" s="6">
        <v>7.6588277746154301</v>
      </c>
      <c r="AF255" s="13">
        <v>245.6</v>
      </c>
      <c r="AG255" s="6">
        <v>12.3866500181279</v>
      </c>
      <c r="AH255" s="13">
        <v>244.3</v>
      </c>
      <c r="AI255" s="6">
        <v>691.49572397012105</v>
      </c>
      <c r="AJ255" s="6">
        <v>1.47E-2</v>
      </c>
      <c r="AK255" s="6">
        <v>4.7999999999999996E-3</v>
      </c>
      <c r="AL255" s="33">
        <f t="shared" si="19"/>
        <v>249.2</v>
      </c>
      <c r="AM255" s="33">
        <f t="shared" si="20"/>
        <v>7.6896913384882204</v>
      </c>
      <c r="AN255" s="29">
        <f t="shared" si="21"/>
        <v>387</v>
      </c>
      <c r="AO255" s="29">
        <f t="shared" si="22"/>
        <v>1.899</v>
      </c>
      <c r="AP255" s="29">
        <f t="shared" si="23"/>
        <v>0.06</v>
      </c>
      <c r="AQ255" s="34">
        <f t="shared" si="24"/>
        <v>0.526592943654555</v>
      </c>
    </row>
    <row r="256" spans="1:43" x14ac:dyDescent="0.75">
      <c r="A256" s="4" t="s">
        <v>284</v>
      </c>
      <c r="B256" s="22">
        <v>846</v>
      </c>
      <c r="C256" s="22">
        <v>1.6779999999999999</v>
      </c>
      <c r="D256" s="22">
        <v>5.0999999999999997E-2</v>
      </c>
      <c r="E256" s="22">
        <v>7670</v>
      </c>
      <c r="F256" s="20">
        <v>24.425989252564701</v>
      </c>
      <c r="G256" s="22">
        <v>0.74699399446370396</v>
      </c>
      <c r="H256" s="18">
        <v>5.3199999999999997E-2</v>
      </c>
      <c r="I256" s="15">
        <v>3.79661695629273E-3</v>
      </c>
      <c r="J256" s="24">
        <v>2.5293E-2</v>
      </c>
      <c r="K256" s="18">
        <v>0.30599999999999999</v>
      </c>
      <c r="L256" s="15">
        <v>1.6364930582192998E-2</v>
      </c>
      <c r="M256" s="18">
        <v>4.0939999999999997E-2</v>
      </c>
      <c r="N256" s="16">
        <v>1.2520243834191001E-3</v>
      </c>
      <c r="O256" s="24">
        <v>0.46378999999999998</v>
      </c>
      <c r="P256" s="10">
        <v>258.7</v>
      </c>
      <c r="Q256" s="6">
        <v>7.7583844485980604</v>
      </c>
      <c r="R256" s="6">
        <v>9.6449233689524903</v>
      </c>
      <c r="S256" s="10">
        <v>270</v>
      </c>
      <c r="T256" s="6">
        <v>12.760280013749901</v>
      </c>
      <c r="U256" s="6">
        <v>13.8467958267429</v>
      </c>
      <c r="V256" s="10">
        <v>321</v>
      </c>
      <c r="W256" s="6">
        <v>214.68058056836901</v>
      </c>
      <c r="X256" s="6">
        <v>217.53644381081401</v>
      </c>
      <c r="Y256" s="6">
        <v>4.1851851851851896</v>
      </c>
      <c r="Z256" s="6">
        <v>19.408099688473499</v>
      </c>
      <c r="AA256" s="7">
        <v>258.7</v>
      </c>
      <c r="AB256" s="7">
        <v>7.7583844485980604</v>
      </c>
      <c r="AC256" s="7">
        <v>9.6449233689524903</v>
      </c>
      <c r="AD256" s="13">
        <v>257.7</v>
      </c>
      <c r="AE256" s="6">
        <v>7.7869377326551303</v>
      </c>
      <c r="AF256" s="13">
        <v>256.3</v>
      </c>
      <c r="AG256" s="6">
        <v>11.470443584679099</v>
      </c>
      <c r="AH256" s="13">
        <v>230</v>
      </c>
      <c r="AI256" s="6">
        <v>207.95909134532201</v>
      </c>
      <c r="AJ256" s="6">
        <v>3.0999999999999999E-3</v>
      </c>
      <c r="AK256" s="6">
        <v>2.2000000000000001E-3</v>
      </c>
      <c r="AL256" s="33">
        <f t="shared" si="19"/>
        <v>258.7</v>
      </c>
      <c r="AM256" s="33">
        <f t="shared" si="20"/>
        <v>7.7583844485980604</v>
      </c>
      <c r="AN256" s="29">
        <f t="shared" si="21"/>
        <v>846</v>
      </c>
      <c r="AO256" s="29">
        <f t="shared" si="22"/>
        <v>1.6779999999999999</v>
      </c>
      <c r="AP256" s="29">
        <f t="shared" si="23"/>
        <v>5.0999999999999997E-2</v>
      </c>
      <c r="AQ256" s="34">
        <f t="shared" si="24"/>
        <v>0.59594755661501786</v>
      </c>
    </row>
    <row r="257" spans="1:43" x14ac:dyDescent="0.75">
      <c r="A257" s="4" t="s">
        <v>285</v>
      </c>
      <c r="B257" s="22">
        <v>1050</v>
      </c>
      <c r="C257" s="22">
        <v>2.4500000000000002</v>
      </c>
      <c r="D257" s="22">
        <v>0.33</v>
      </c>
      <c r="E257" s="22">
        <v>10900</v>
      </c>
      <c r="F257" s="20">
        <v>19.417475728155299</v>
      </c>
      <c r="G257" s="22">
        <v>0.76310170297523905</v>
      </c>
      <c r="H257" s="18">
        <v>4.87E-2</v>
      </c>
      <c r="I257" s="15">
        <v>2.6584227371137599E-3</v>
      </c>
      <c r="J257" s="24">
        <v>0.55359000000000003</v>
      </c>
      <c r="K257" s="18">
        <v>0.34599999999999997</v>
      </c>
      <c r="L257" s="15">
        <v>1.7148342828389999E-2</v>
      </c>
      <c r="M257" s="18">
        <v>5.1499999999999997E-2</v>
      </c>
      <c r="N257" s="16">
        <v>2.0239364917160798E-3</v>
      </c>
      <c r="O257" s="24">
        <v>0.78513999999999995</v>
      </c>
      <c r="P257" s="10">
        <v>323</v>
      </c>
      <c r="Q257" s="6">
        <v>12.535353309216401</v>
      </c>
      <c r="R257" s="6">
        <v>14.423955299853199</v>
      </c>
      <c r="S257" s="10">
        <v>301.60000000000002</v>
      </c>
      <c r="T257" s="6">
        <v>12.8892958686657</v>
      </c>
      <c r="U257" s="6">
        <v>14.175002842162201</v>
      </c>
      <c r="V257" s="10">
        <v>126</v>
      </c>
      <c r="W257" s="6">
        <v>88.225432235486593</v>
      </c>
      <c r="X257" s="6">
        <v>89.838163083139094</v>
      </c>
      <c r="Y257" s="6">
        <v>-7.0954907161803602</v>
      </c>
      <c r="Z257" s="6">
        <v>-156.34920634920601</v>
      </c>
      <c r="AA257" s="7" t="s">
        <v>35</v>
      </c>
      <c r="AB257" s="7" t="s">
        <v>35</v>
      </c>
      <c r="AC257" s="7" t="s">
        <v>35</v>
      </c>
      <c r="AD257" s="13">
        <v>324</v>
      </c>
      <c r="AE257" s="6">
        <v>12.535353309216401</v>
      </c>
      <c r="AF257" s="13">
        <v>305.89999999999998</v>
      </c>
      <c r="AG257" s="6">
        <v>13.2949986081234</v>
      </c>
      <c r="AH257" s="13">
        <v>187</v>
      </c>
      <c r="AI257" s="6">
        <v>81.802095896978301</v>
      </c>
      <c r="AJ257" s="6">
        <v>-1.1000000000000001E-3</v>
      </c>
      <c r="AK257" s="6">
        <v>2.3E-3</v>
      </c>
      <c r="AL257" s="33" t="str">
        <f t="shared" si="19"/>
        <v>Discordant</v>
      </c>
      <c r="AM257" s="33" t="str">
        <f t="shared" si="20"/>
        <v>Discordant</v>
      </c>
      <c r="AN257" s="29">
        <f t="shared" si="21"/>
        <v>1050</v>
      </c>
      <c r="AO257" s="29">
        <f t="shared" si="22"/>
        <v>2.4500000000000002</v>
      </c>
      <c r="AP257" s="29">
        <f t="shared" si="23"/>
        <v>0.33</v>
      </c>
      <c r="AQ257" s="34">
        <f t="shared" si="24"/>
        <v>0.4081632653061224</v>
      </c>
    </row>
    <row r="258" spans="1:43" x14ac:dyDescent="0.75">
      <c r="A258" s="4" t="s">
        <v>286</v>
      </c>
      <c r="B258" s="22">
        <v>718</v>
      </c>
      <c r="C258" s="22">
        <v>2.61</v>
      </c>
      <c r="D258" s="22">
        <v>0.22</v>
      </c>
      <c r="E258" s="22">
        <v>105200</v>
      </c>
      <c r="F258" s="20">
        <v>3.5971223021582701</v>
      </c>
      <c r="G258" s="22">
        <v>0.147454617991226</v>
      </c>
      <c r="H258" s="18">
        <v>0.11799999999999999</v>
      </c>
      <c r="I258" s="15">
        <v>2.2611401127998702E-3</v>
      </c>
      <c r="J258" s="24">
        <v>0.55588000000000004</v>
      </c>
      <c r="K258" s="18">
        <v>4.59</v>
      </c>
      <c r="L258" s="15">
        <v>0.2423389453142</v>
      </c>
      <c r="M258" s="18">
        <v>0.27800000000000002</v>
      </c>
      <c r="N258" s="16">
        <v>1.1395882696834E-2</v>
      </c>
      <c r="O258" s="24">
        <v>0.84858999999999996</v>
      </c>
      <c r="P258" s="10">
        <v>1579</v>
      </c>
      <c r="Q258" s="6">
        <v>58.118419203883498</v>
      </c>
      <c r="R258" s="6">
        <v>66.197368584621003</v>
      </c>
      <c r="S258" s="10">
        <v>1744</v>
      </c>
      <c r="T258" s="6">
        <v>44.227227917529198</v>
      </c>
      <c r="U258" s="6">
        <v>48.073783353654903</v>
      </c>
      <c r="V258" s="10">
        <v>1920</v>
      </c>
      <c r="W258" s="6">
        <v>35.318169971844597</v>
      </c>
      <c r="X258" s="6">
        <v>42.1917866041235</v>
      </c>
      <c r="Y258" s="6">
        <v>9.4610091743119291</v>
      </c>
      <c r="Z258" s="6">
        <v>17.7604166666667</v>
      </c>
      <c r="AA258" s="7">
        <v>1920</v>
      </c>
      <c r="AB258" s="7">
        <v>35.318169971844597</v>
      </c>
      <c r="AC258" s="7">
        <v>42.1917866041235</v>
      </c>
      <c r="AD258" s="13">
        <v>1545</v>
      </c>
      <c r="AE258" s="6">
        <v>61.416704981286102</v>
      </c>
      <c r="AF258" s="13">
        <v>1561</v>
      </c>
      <c r="AG258" s="6">
        <v>60.948688987287298</v>
      </c>
      <c r="AH258" s="13">
        <v>1580</v>
      </c>
      <c r="AI258" s="6">
        <v>47.985311608450601</v>
      </c>
      <c r="AJ258" s="6">
        <v>2.64E-2</v>
      </c>
      <c r="AK258" s="6">
        <v>7.6E-3</v>
      </c>
      <c r="AL258" s="33">
        <f t="shared" si="19"/>
        <v>1920</v>
      </c>
      <c r="AM258" s="33">
        <f t="shared" si="20"/>
        <v>35.318169971844597</v>
      </c>
      <c r="AN258" s="29">
        <f t="shared" si="21"/>
        <v>718</v>
      </c>
      <c r="AO258" s="29">
        <f t="shared" si="22"/>
        <v>2.61</v>
      </c>
      <c r="AP258" s="29">
        <f t="shared" si="23"/>
        <v>0.22</v>
      </c>
      <c r="AQ258" s="34">
        <f t="shared" si="24"/>
        <v>0.38314176245210729</v>
      </c>
    </row>
    <row r="259" spans="1:43" x14ac:dyDescent="0.75">
      <c r="A259" s="4" t="s">
        <v>287</v>
      </c>
      <c r="B259" s="22">
        <v>850</v>
      </c>
      <c r="C259" s="22">
        <v>5.8</v>
      </c>
      <c r="D259" s="22">
        <v>1.3</v>
      </c>
      <c r="E259" s="22">
        <v>82200</v>
      </c>
      <c r="F259" s="20">
        <v>4.0983606557377001</v>
      </c>
      <c r="G259" s="22">
        <v>0.224331144850199</v>
      </c>
      <c r="H259" s="18">
        <v>0.113</v>
      </c>
      <c r="I259" s="15">
        <v>2.9947124057609102E-3</v>
      </c>
      <c r="J259" s="24">
        <v>0.69359999999999999</v>
      </c>
      <c r="K259" s="18">
        <v>3.83</v>
      </c>
      <c r="L259" s="15">
        <v>0.21668231100853499</v>
      </c>
      <c r="M259" s="18">
        <v>0.24399999999999999</v>
      </c>
      <c r="N259" s="16">
        <v>1.33557790398014E-2</v>
      </c>
      <c r="O259" s="24">
        <v>0.86116000000000004</v>
      </c>
      <c r="P259" s="10">
        <v>1402</v>
      </c>
      <c r="Q259" s="6">
        <v>69.497458814556595</v>
      </c>
      <c r="R259" s="6">
        <v>75.142960095822801</v>
      </c>
      <c r="S259" s="10">
        <v>1592</v>
      </c>
      <c r="T259" s="6">
        <v>45.498758275621803</v>
      </c>
      <c r="U259" s="6">
        <v>49.002580205664103</v>
      </c>
      <c r="V259" s="10">
        <v>1835</v>
      </c>
      <c r="W259" s="6">
        <v>50.815723925281901</v>
      </c>
      <c r="X259" s="6">
        <v>56.6046601038246</v>
      </c>
      <c r="Y259" s="6">
        <v>11.9346733668342</v>
      </c>
      <c r="Z259" s="6">
        <v>23.596730245231601</v>
      </c>
      <c r="AA259" s="7" t="s">
        <v>35</v>
      </c>
      <c r="AB259" s="7" t="s">
        <v>35</v>
      </c>
      <c r="AC259" s="7" t="s">
        <v>35</v>
      </c>
      <c r="AD259" s="13">
        <v>1360</v>
      </c>
      <c r="AE259" s="6">
        <v>75.415010320764296</v>
      </c>
      <c r="AF259" s="13">
        <v>1360</v>
      </c>
      <c r="AG259" s="6">
        <v>66.100748896086301</v>
      </c>
      <c r="AH259" s="13">
        <v>1353</v>
      </c>
      <c r="AI259" s="6">
        <v>47.586151326309903</v>
      </c>
      <c r="AJ259" s="6">
        <v>3.3700000000000001E-2</v>
      </c>
      <c r="AK259" s="6">
        <v>8.6999999999999994E-3</v>
      </c>
      <c r="AL259" s="33" t="str">
        <f t="shared" si="19"/>
        <v>Discordant</v>
      </c>
      <c r="AM259" s="33" t="str">
        <f t="shared" si="20"/>
        <v>Discordant</v>
      </c>
      <c r="AN259" s="29">
        <f t="shared" si="21"/>
        <v>850</v>
      </c>
      <c r="AO259" s="29">
        <f t="shared" si="22"/>
        <v>5.8</v>
      </c>
      <c r="AP259" s="29">
        <f t="shared" si="23"/>
        <v>1.3</v>
      </c>
      <c r="AQ259" s="34">
        <f t="shared" si="24"/>
        <v>0.17241379310344829</v>
      </c>
    </row>
    <row r="260" spans="1:43" x14ac:dyDescent="0.75">
      <c r="A260" s="4" t="s">
        <v>288</v>
      </c>
      <c r="B260" s="22">
        <v>164</v>
      </c>
      <c r="C260" s="22">
        <v>2.0099999999999998</v>
      </c>
      <c r="D260" s="22">
        <v>0.28000000000000003</v>
      </c>
      <c r="E260" s="22">
        <v>28100</v>
      </c>
      <c r="F260" s="20">
        <v>2.7624309392265198</v>
      </c>
      <c r="G260" s="22">
        <v>0.146419663462035</v>
      </c>
      <c r="H260" s="18">
        <v>0.1225</v>
      </c>
      <c r="I260" s="15">
        <v>4.8153001091502797E-3</v>
      </c>
      <c r="J260" s="24">
        <v>0.82084000000000001</v>
      </c>
      <c r="K260" s="18">
        <v>6.13</v>
      </c>
      <c r="L260" s="15">
        <v>0.31850965885510901</v>
      </c>
      <c r="M260" s="18">
        <v>0.36199999999999999</v>
      </c>
      <c r="N260" s="16">
        <v>1.9187418378718901E-2</v>
      </c>
      <c r="O260" s="24">
        <v>0.85765999999999998</v>
      </c>
      <c r="P260" s="10">
        <v>1980</v>
      </c>
      <c r="Q260" s="6">
        <v>91.976334985982504</v>
      </c>
      <c r="R260" s="6">
        <v>99.794998568047703</v>
      </c>
      <c r="S260" s="10">
        <v>2001</v>
      </c>
      <c r="T260" s="6">
        <v>44.080560939597902</v>
      </c>
      <c r="U260" s="6">
        <v>48.294273586697997</v>
      </c>
      <c r="V260" s="10">
        <v>1975</v>
      </c>
      <c r="W260" s="6">
        <v>68.943577377621807</v>
      </c>
      <c r="X260" s="6">
        <v>71.812236005824403</v>
      </c>
      <c r="Y260" s="6">
        <v>1.0494752623688199</v>
      </c>
      <c r="Z260" s="6">
        <v>-0.25316455696202</v>
      </c>
      <c r="AA260" s="7">
        <v>1975</v>
      </c>
      <c r="AB260" s="7">
        <v>68.943577377621807</v>
      </c>
      <c r="AC260" s="7">
        <v>71.812236005824403</v>
      </c>
      <c r="AD260" s="13">
        <v>1970</v>
      </c>
      <c r="AE260" s="6">
        <v>97.297205496631193</v>
      </c>
      <c r="AF260" s="13">
        <v>1890</v>
      </c>
      <c r="AG260" s="6">
        <v>72.901597052119499</v>
      </c>
      <c r="AH260" s="13">
        <v>1801</v>
      </c>
      <c r="AI260" s="6">
        <v>69.420730777082198</v>
      </c>
      <c r="AJ260" s="6">
        <v>1.4999999999999999E-2</v>
      </c>
      <c r="AK260" s="6">
        <v>1.2E-2</v>
      </c>
      <c r="AL260" s="33">
        <f t="shared" si="19"/>
        <v>1975</v>
      </c>
      <c r="AM260" s="33">
        <f t="shared" si="20"/>
        <v>68.943577377621807</v>
      </c>
      <c r="AN260" s="29">
        <f t="shared" si="21"/>
        <v>164</v>
      </c>
      <c r="AO260" s="29">
        <f t="shared" si="22"/>
        <v>2.0099999999999998</v>
      </c>
      <c r="AP260" s="29">
        <f t="shared" si="23"/>
        <v>0.28000000000000003</v>
      </c>
      <c r="AQ260" s="34">
        <f t="shared" si="24"/>
        <v>0.49751243781094534</v>
      </c>
    </row>
    <row r="261" spans="1:43" x14ac:dyDescent="0.75">
      <c r="A261" s="4" t="s">
        <v>289</v>
      </c>
      <c r="B261" s="22">
        <v>564</v>
      </c>
      <c r="C261" s="22">
        <v>2.06</v>
      </c>
      <c r="D261" s="22">
        <v>0.24</v>
      </c>
      <c r="E261" s="22">
        <v>8160</v>
      </c>
      <c r="F261" s="20">
        <v>15.625</v>
      </c>
      <c r="G261" s="22">
        <v>0.87038352854531797</v>
      </c>
      <c r="H261" s="18">
        <v>5.3800000000000001E-2</v>
      </c>
      <c r="I261" s="15">
        <v>3.69899820752553E-3</v>
      </c>
      <c r="J261" s="24">
        <v>0.71811000000000003</v>
      </c>
      <c r="K261" s="18">
        <v>0.48799999999999999</v>
      </c>
      <c r="L261" s="15">
        <v>2.88251124514717E-2</v>
      </c>
      <c r="M261" s="18">
        <v>6.4000000000000001E-2</v>
      </c>
      <c r="N261" s="16">
        <v>3.5650909329216201E-3</v>
      </c>
      <c r="O261" s="24">
        <v>0.80598000000000003</v>
      </c>
      <c r="P261" s="10">
        <v>399</v>
      </c>
      <c r="Q261" s="6">
        <v>21.653498614747601</v>
      </c>
      <c r="R261" s="6">
        <v>23.359547903405598</v>
      </c>
      <c r="S261" s="10">
        <v>402</v>
      </c>
      <c r="T261" s="6">
        <v>19.487967516760602</v>
      </c>
      <c r="U261" s="6">
        <v>20.890648946126301</v>
      </c>
      <c r="V261" s="10">
        <v>380</v>
      </c>
      <c r="W261" s="6">
        <v>148.24745783104899</v>
      </c>
      <c r="X261" s="6">
        <v>150.095087333598</v>
      </c>
      <c r="Y261" s="6">
        <v>0.74626865671642395</v>
      </c>
      <c r="Z261" s="6">
        <v>-5</v>
      </c>
      <c r="AA261" s="7">
        <v>399</v>
      </c>
      <c r="AB261" s="7">
        <v>21.653498614747601</v>
      </c>
      <c r="AC261" s="7">
        <v>23.359547903405598</v>
      </c>
      <c r="AD261" s="13">
        <v>398</v>
      </c>
      <c r="AE261" s="6">
        <v>22.189479540063001</v>
      </c>
      <c r="AF261" s="13">
        <v>386</v>
      </c>
      <c r="AG261" s="6">
        <v>23.3296780503786</v>
      </c>
      <c r="AH261" s="13">
        <v>285</v>
      </c>
      <c r="AI261" s="6">
        <v>135.36395662571499</v>
      </c>
      <c r="AJ261" s="6">
        <v>2.8999999999999998E-3</v>
      </c>
      <c r="AK261" s="6">
        <v>3.0000000000000001E-3</v>
      </c>
      <c r="AL261" s="33">
        <f t="shared" ref="AL261:AL301" si="25">AA261</f>
        <v>399</v>
      </c>
      <c r="AM261" s="33">
        <f t="shared" ref="AM261:AM301" si="26">AB261</f>
        <v>21.653498614747601</v>
      </c>
      <c r="AN261" s="29">
        <f t="shared" ref="AN261:AN301" si="27">B261</f>
        <v>564</v>
      </c>
      <c r="AO261" s="29">
        <f t="shared" ref="AO261:AO301" si="28">C261</f>
        <v>2.06</v>
      </c>
      <c r="AP261" s="29">
        <f t="shared" ref="AP261:AP301" si="29">D261</f>
        <v>0.24</v>
      </c>
      <c r="AQ261" s="34">
        <f t="shared" ref="AQ261:AQ301" si="30">1/AO261</f>
        <v>0.4854368932038835</v>
      </c>
    </row>
    <row r="262" spans="1:43" x14ac:dyDescent="0.75">
      <c r="A262" s="4" t="s">
        <v>290</v>
      </c>
      <c r="B262" s="22">
        <v>536</v>
      </c>
      <c r="C262" s="22">
        <v>4.0999999999999996</v>
      </c>
      <c r="D262" s="22">
        <v>0.51</v>
      </c>
      <c r="E262" s="22">
        <v>27150</v>
      </c>
      <c r="F262" s="20">
        <v>6.0606060606060597</v>
      </c>
      <c r="G262" s="22">
        <v>0.29642422246041</v>
      </c>
      <c r="H262" s="18">
        <v>7.5800000000000006E-2</v>
      </c>
      <c r="I262" s="15">
        <v>2.54928958479583E-3</v>
      </c>
      <c r="J262" s="24">
        <v>0.47359000000000001</v>
      </c>
      <c r="K262" s="18">
        <v>1.76</v>
      </c>
      <c r="L262" s="15">
        <v>0.10085150239832701</v>
      </c>
      <c r="M262" s="18">
        <v>0.16500000000000001</v>
      </c>
      <c r="N262" s="16">
        <v>8.0701494564846699E-3</v>
      </c>
      <c r="O262" s="24">
        <v>0.78464999999999996</v>
      </c>
      <c r="P262" s="10">
        <v>983</v>
      </c>
      <c r="Q262" s="6">
        <v>44.215345358022802</v>
      </c>
      <c r="R262" s="6">
        <v>48.793044044127498</v>
      </c>
      <c r="S262" s="10">
        <v>1025</v>
      </c>
      <c r="T262" s="6">
        <v>38.321788567302796</v>
      </c>
      <c r="U262" s="6">
        <v>41.020636416623198</v>
      </c>
      <c r="V262" s="10">
        <v>1076</v>
      </c>
      <c r="W262" s="6">
        <v>71.691994745573894</v>
      </c>
      <c r="X262" s="6">
        <v>75.767712649744496</v>
      </c>
      <c r="Y262" s="6">
        <v>4.09756097560975</v>
      </c>
      <c r="Z262" s="6">
        <v>8.6431226765799405</v>
      </c>
      <c r="AA262" s="7">
        <v>983</v>
      </c>
      <c r="AB262" s="7">
        <v>44.215345358022802</v>
      </c>
      <c r="AC262" s="7">
        <v>48.793044044127498</v>
      </c>
      <c r="AD262" s="13">
        <v>976</v>
      </c>
      <c r="AE262" s="6">
        <v>45.232828400722703</v>
      </c>
      <c r="AF262" s="13">
        <v>965</v>
      </c>
      <c r="AG262" s="6">
        <v>46.114330516630702</v>
      </c>
      <c r="AH262" s="13">
        <v>915</v>
      </c>
      <c r="AI262" s="6">
        <v>65.6974741569217</v>
      </c>
      <c r="AJ262" s="6">
        <v>8.6999999999999994E-3</v>
      </c>
      <c r="AK262" s="6">
        <v>4.4000000000000003E-3</v>
      </c>
      <c r="AL262" s="33">
        <f t="shared" si="25"/>
        <v>983</v>
      </c>
      <c r="AM262" s="33">
        <f t="shared" si="26"/>
        <v>44.215345358022802</v>
      </c>
      <c r="AN262" s="29">
        <f t="shared" si="27"/>
        <v>536</v>
      </c>
      <c r="AO262" s="29">
        <f t="shared" si="28"/>
        <v>4.0999999999999996</v>
      </c>
      <c r="AP262" s="29">
        <f t="shared" si="29"/>
        <v>0.51</v>
      </c>
      <c r="AQ262" s="34">
        <f t="shared" si="30"/>
        <v>0.24390243902439027</v>
      </c>
    </row>
    <row r="263" spans="1:43" x14ac:dyDescent="0.75">
      <c r="A263" s="4" t="s">
        <v>291</v>
      </c>
      <c r="B263" s="22">
        <v>803</v>
      </c>
      <c r="C263" s="22">
        <v>1.94</v>
      </c>
      <c r="D263" s="22">
        <v>0.27</v>
      </c>
      <c r="E263" s="22">
        <v>9030</v>
      </c>
      <c r="F263" s="20">
        <v>20</v>
      </c>
      <c r="G263" s="22">
        <v>0.76329234242195598</v>
      </c>
      <c r="H263" s="18">
        <v>6.3799999999999996E-2</v>
      </c>
      <c r="I263" s="15">
        <v>3.9835559057080803E-3</v>
      </c>
      <c r="J263" s="24">
        <v>0.33145000000000002</v>
      </c>
      <c r="K263" s="18">
        <v>0.45200000000000001</v>
      </c>
      <c r="L263" s="15">
        <v>2.3958747159231599E-2</v>
      </c>
      <c r="M263" s="18">
        <v>0.05</v>
      </c>
      <c r="N263" s="16">
        <v>1.9082308560548901E-3</v>
      </c>
      <c r="O263" s="24">
        <v>0.82516</v>
      </c>
      <c r="P263" s="10">
        <v>314</v>
      </c>
      <c r="Q263" s="6">
        <v>11.499644757153099</v>
      </c>
      <c r="R263" s="6">
        <v>13.430253191178201</v>
      </c>
      <c r="S263" s="10">
        <v>378</v>
      </c>
      <c r="T263" s="6">
        <v>16.7587059872743</v>
      </c>
      <c r="U263" s="6">
        <v>18.2176730580433</v>
      </c>
      <c r="V263" s="10">
        <v>722</v>
      </c>
      <c r="W263" s="6">
        <v>1801.1811192813</v>
      </c>
      <c r="X263" s="6">
        <v>1834.14311049505</v>
      </c>
      <c r="Y263" s="6">
        <v>16.931216931216898</v>
      </c>
      <c r="Z263" s="6">
        <v>56.509695290858701</v>
      </c>
      <c r="AA263" s="7">
        <v>314</v>
      </c>
      <c r="AB263" s="7">
        <v>11.499644757153099</v>
      </c>
      <c r="AC263" s="7">
        <v>13.430253191178201</v>
      </c>
      <c r="AD263" s="13">
        <v>309</v>
      </c>
      <c r="AE263" s="6">
        <v>11.929494102463799</v>
      </c>
      <c r="AF263" s="13">
        <v>310</v>
      </c>
      <c r="AG263" s="6">
        <v>16.7587059872743</v>
      </c>
      <c r="AH263" s="13">
        <v>314</v>
      </c>
      <c r="AI263" s="6">
        <v>1800.6467572668</v>
      </c>
      <c r="AJ263" s="6">
        <v>1.66E-2</v>
      </c>
      <c r="AK263" s="6">
        <v>3.2000000000000002E-3</v>
      </c>
      <c r="AL263" s="33">
        <f t="shared" si="25"/>
        <v>314</v>
      </c>
      <c r="AM263" s="33">
        <f t="shared" si="26"/>
        <v>11.499644757153099</v>
      </c>
      <c r="AN263" s="29">
        <f t="shared" si="27"/>
        <v>803</v>
      </c>
      <c r="AO263" s="29">
        <f t="shared" si="28"/>
        <v>1.94</v>
      </c>
      <c r="AP263" s="29">
        <f t="shared" si="29"/>
        <v>0.27</v>
      </c>
      <c r="AQ263" s="34">
        <f t="shared" si="30"/>
        <v>0.51546391752577325</v>
      </c>
    </row>
    <row r="264" spans="1:43" x14ac:dyDescent="0.75">
      <c r="A264" s="4" t="s">
        <v>335</v>
      </c>
      <c r="B264" s="22">
        <v>713</v>
      </c>
      <c r="C264" s="22">
        <v>6.53</v>
      </c>
      <c r="D264" s="22">
        <v>0.5</v>
      </c>
      <c r="E264" s="22">
        <v>103400</v>
      </c>
      <c r="F264" s="20">
        <v>2.8653295128939802</v>
      </c>
      <c r="G264" s="22">
        <v>9.82349129392492E-2</v>
      </c>
      <c r="H264" s="18">
        <v>0.1192</v>
      </c>
      <c r="I264" s="15">
        <v>1.6572285520882501E-3</v>
      </c>
      <c r="J264" s="24">
        <v>0.3468</v>
      </c>
      <c r="K264" s="18">
        <v>5.94</v>
      </c>
      <c r="L264" s="15">
        <v>0.297131799873387</v>
      </c>
      <c r="M264" s="18">
        <v>0.34899999999999998</v>
      </c>
      <c r="N264" s="16">
        <v>1.19651106309135E-2</v>
      </c>
      <c r="O264" s="24">
        <v>0.86399000000000004</v>
      </c>
      <c r="P264" s="10">
        <v>1930</v>
      </c>
      <c r="Q264" s="6">
        <v>56.678175476566899</v>
      </c>
      <c r="R264" s="6">
        <v>68.066461360241206</v>
      </c>
      <c r="S264" s="10">
        <v>1964</v>
      </c>
      <c r="T264" s="6">
        <v>43.407521745498997</v>
      </c>
      <c r="U264" s="6">
        <v>47.644358494381699</v>
      </c>
      <c r="V264" s="10">
        <v>1941</v>
      </c>
      <c r="W264" s="6">
        <v>25.135750253473098</v>
      </c>
      <c r="X264" s="6">
        <v>32.300988026138597</v>
      </c>
      <c r="Y264" s="6">
        <v>1.73116089613035</v>
      </c>
      <c r="Z264" s="6">
        <v>0.56671818650180195</v>
      </c>
      <c r="AA264" s="7">
        <v>1941</v>
      </c>
      <c r="AB264" s="7">
        <v>25.135750253473098</v>
      </c>
      <c r="AC264" s="7">
        <v>32.300988026138597</v>
      </c>
      <c r="AD264" s="13">
        <v>1920</v>
      </c>
      <c r="AE264" s="6">
        <v>58.571499685021799</v>
      </c>
      <c r="AF264" s="13">
        <v>1919</v>
      </c>
      <c r="AG264" s="6">
        <v>50.0301903263016</v>
      </c>
      <c r="AH264" s="13">
        <v>1874</v>
      </c>
      <c r="AI264" s="6">
        <v>27.0788098114554</v>
      </c>
      <c r="AJ264" s="6">
        <v>6.6E-3</v>
      </c>
      <c r="AK264" s="6">
        <v>4.5999999999999999E-3</v>
      </c>
      <c r="AL264" s="33">
        <f t="shared" si="25"/>
        <v>1941</v>
      </c>
      <c r="AM264" s="33">
        <f t="shared" si="26"/>
        <v>25.135750253473098</v>
      </c>
      <c r="AN264" s="29">
        <f t="shared" si="27"/>
        <v>713</v>
      </c>
      <c r="AO264" s="29">
        <f t="shared" si="28"/>
        <v>6.53</v>
      </c>
      <c r="AP264" s="29">
        <f t="shared" si="29"/>
        <v>0.5</v>
      </c>
      <c r="AQ264" s="34">
        <f t="shared" si="30"/>
        <v>0.15313935681470137</v>
      </c>
    </row>
    <row r="265" spans="1:43" x14ac:dyDescent="0.75">
      <c r="A265" s="4" t="s">
        <v>292</v>
      </c>
      <c r="B265" s="22">
        <v>398</v>
      </c>
      <c r="C265" s="22">
        <v>6.73</v>
      </c>
      <c r="D265" s="22">
        <v>0.82</v>
      </c>
      <c r="E265" s="22">
        <v>11000</v>
      </c>
      <c r="F265" s="20">
        <v>9.1157702825888798</v>
      </c>
      <c r="G265" s="22">
        <v>0.43688056484895499</v>
      </c>
      <c r="H265" s="18">
        <v>7.6999999999999999E-2</v>
      </c>
      <c r="I265" s="15">
        <v>5.0932442585892501E-3</v>
      </c>
      <c r="J265" s="24">
        <v>0.89464999999999995</v>
      </c>
      <c r="K265" s="18">
        <v>1.179</v>
      </c>
      <c r="L265" s="15">
        <v>6.0660231237277103E-2</v>
      </c>
      <c r="M265" s="18">
        <v>0.10970000000000001</v>
      </c>
      <c r="N265" s="16">
        <v>5.2574600366431601E-3</v>
      </c>
      <c r="O265" s="24">
        <v>0.47087000000000001</v>
      </c>
      <c r="P265" s="10">
        <v>670</v>
      </c>
      <c r="Q265" s="6">
        <v>30.418097921994001</v>
      </c>
      <c r="R265" s="6">
        <v>33.655355386647301</v>
      </c>
      <c r="S265" s="10">
        <v>789</v>
      </c>
      <c r="T265" s="6">
        <v>28.1446531406507</v>
      </c>
      <c r="U265" s="6">
        <v>30.761793550156799</v>
      </c>
      <c r="V265" s="10">
        <v>1080</v>
      </c>
      <c r="W265" s="6">
        <v>208.37843475592601</v>
      </c>
      <c r="X265" s="6">
        <v>212.80731820278999</v>
      </c>
      <c r="Y265" s="6">
        <v>15.0823827629911</v>
      </c>
      <c r="Z265" s="6">
        <v>37.962962962962997</v>
      </c>
      <c r="AA265" s="7">
        <v>670</v>
      </c>
      <c r="AB265" s="7">
        <v>30.418097921994001</v>
      </c>
      <c r="AC265" s="7">
        <v>33.655355386647301</v>
      </c>
      <c r="AD265" s="13">
        <v>658</v>
      </c>
      <c r="AE265" s="6">
        <v>32.458784345566798</v>
      </c>
      <c r="AF265" s="13">
        <v>659</v>
      </c>
      <c r="AG265" s="6">
        <v>36.2947034759556</v>
      </c>
      <c r="AH265" s="13">
        <v>657</v>
      </c>
      <c r="AI265" s="6">
        <v>193.910495000476</v>
      </c>
      <c r="AJ265" s="6">
        <v>2.2700000000000001E-2</v>
      </c>
      <c r="AK265" s="6">
        <v>8.3999999999999995E-3</v>
      </c>
      <c r="AL265" s="33">
        <f t="shared" si="25"/>
        <v>670</v>
      </c>
      <c r="AM265" s="33">
        <f t="shared" si="26"/>
        <v>30.418097921994001</v>
      </c>
      <c r="AN265" s="29">
        <f t="shared" si="27"/>
        <v>398</v>
      </c>
      <c r="AO265" s="29">
        <f t="shared" si="28"/>
        <v>6.73</v>
      </c>
      <c r="AP265" s="29">
        <f t="shared" si="29"/>
        <v>0.82</v>
      </c>
      <c r="AQ265" s="34">
        <f t="shared" si="30"/>
        <v>0.14858841010401189</v>
      </c>
    </row>
    <row r="266" spans="1:43" x14ac:dyDescent="0.75">
      <c r="A266" s="4" t="s">
        <v>293</v>
      </c>
      <c r="B266" s="22">
        <v>440</v>
      </c>
      <c r="C266" s="22">
        <v>1.66</v>
      </c>
      <c r="D266" s="22">
        <v>0.15</v>
      </c>
      <c r="E266" s="22">
        <v>7570</v>
      </c>
      <c r="F266" s="20">
        <v>12.8700128700129</v>
      </c>
      <c r="G266" s="22">
        <v>0.70882626037637797</v>
      </c>
      <c r="H266" s="18">
        <v>7.2700000000000001E-2</v>
      </c>
      <c r="I266" s="15">
        <v>5.0995914774165799E-3</v>
      </c>
      <c r="J266" s="24">
        <v>0.47423999999999999</v>
      </c>
      <c r="K266" s="18">
        <v>0.80100000000000005</v>
      </c>
      <c r="L266" s="15">
        <v>4.9211659750103602E-2</v>
      </c>
      <c r="M266" s="18">
        <v>7.7700000000000005E-2</v>
      </c>
      <c r="N266" s="16">
        <v>4.2793896935076998E-3</v>
      </c>
      <c r="O266" s="24">
        <v>0.91178999999999999</v>
      </c>
      <c r="P266" s="10">
        <v>481</v>
      </c>
      <c r="Q266" s="6">
        <v>25.338727831067601</v>
      </c>
      <c r="R266" s="6">
        <v>27.429594198411301</v>
      </c>
      <c r="S266" s="10">
        <v>595</v>
      </c>
      <c r="T266" s="6">
        <v>27.563740837667002</v>
      </c>
      <c r="U266" s="6">
        <v>29.392567211305099</v>
      </c>
      <c r="V266" s="10">
        <v>996</v>
      </c>
      <c r="W266" s="6">
        <v>687.045650087735</v>
      </c>
      <c r="X266" s="6">
        <v>696.59282535807597</v>
      </c>
      <c r="Y266" s="6">
        <v>19.1596638655462</v>
      </c>
      <c r="Z266" s="6">
        <v>51.7068273092369</v>
      </c>
      <c r="AA266" s="7">
        <v>481</v>
      </c>
      <c r="AB266" s="7">
        <v>25.338727831067601</v>
      </c>
      <c r="AC266" s="7">
        <v>27.429594198411301</v>
      </c>
      <c r="AD266" s="13">
        <v>471</v>
      </c>
      <c r="AE266" s="6">
        <v>25.870448934970501</v>
      </c>
      <c r="AF266" s="13">
        <v>474</v>
      </c>
      <c r="AG266" s="6">
        <v>31.0269529436274</v>
      </c>
      <c r="AH266" s="13">
        <v>482</v>
      </c>
      <c r="AI266" s="6">
        <v>686.23434357694305</v>
      </c>
      <c r="AJ266" s="6">
        <v>2.3300000000000001E-2</v>
      </c>
      <c r="AK266" s="6">
        <v>3.8999999999999998E-3</v>
      </c>
      <c r="AL266" s="33">
        <f t="shared" si="25"/>
        <v>481</v>
      </c>
      <c r="AM266" s="33">
        <f t="shared" si="26"/>
        <v>25.338727831067601</v>
      </c>
      <c r="AN266" s="29">
        <f t="shared" si="27"/>
        <v>440</v>
      </c>
      <c r="AO266" s="29">
        <f t="shared" si="28"/>
        <v>1.66</v>
      </c>
      <c r="AP266" s="29">
        <f t="shared" si="29"/>
        <v>0.15</v>
      </c>
      <c r="AQ266" s="34">
        <f t="shared" si="30"/>
        <v>0.60240963855421692</v>
      </c>
    </row>
    <row r="267" spans="1:43" x14ac:dyDescent="0.75">
      <c r="A267" s="4" t="s">
        <v>294</v>
      </c>
      <c r="B267" s="22">
        <v>97.7</v>
      </c>
      <c r="C267" s="22">
        <v>1.02</v>
      </c>
      <c r="D267" s="22">
        <v>0.11</v>
      </c>
      <c r="E267" s="22">
        <v>720</v>
      </c>
      <c r="F267" s="20">
        <v>24.449877750611201</v>
      </c>
      <c r="G267" s="22">
        <v>1.37499676804711</v>
      </c>
      <c r="H267" s="18">
        <v>5.8999999999999997E-2</v>
      </c>
      <c r="I267" s="15">
        <v>2.6486964420117699E-2</v>
      </c>
      <c r="J267" s="24">
        <v>-0.36882999999999999</v>
      </c>
      <c r="K267" s="18">
        <v>0.34</v>
      </c>
      <c r="L267" s="15">
        <v>6.8946892721862399E-2</v>
      </c>
      <c r="M267" s="18">
        <v>4.0899999999999999E-2</v>
      </c>
      <c r="N267" s="16">
        <v>2.3001083435568799E-3</v>
      </c>
      <c r="O267" s="24">
        <v>0.57213999999999998</v>
      </c>
      <c r="P267" s="10">
        <v>258</v>
      </c>
      <c r="Q267" s="6">
        <v>14.5469177707183</v>
      </c>
      <c r="R267" s="6">
        <v>15.632761356391899</v>
      </c>
      <c r="S267" s="10">
        <v>283</v>
      </c>
      <c r="T267" s="6">
        <v>45.515389047742403</v>
      </c>
      <c r="U267" s="6">
        <v>45.886300900352801</v>
      </c>
      <c r="V267" s="10">
        <v>400</v>
      </c>
      <c r="W267" s="6">
        <v>245110.33600589901</v>
      </c>
      <c r="X267" s="6">
        <v>245198.51847263001</v>
      </c>
      <c r="Y267" s="6">
        <v>8.8339222614840907</v>
      </c>
      <c r="Z267" s="6">
        <v>35.5</v>
      </c>
      <c r="AA267" s="7">
        <v>258</v>
      </c>
      <c r="AB267" s="7">
        <v>14.5469177707183</v>
      </c>
      <c r="AC267" s="7">
        <v>15.632761356391899</v>
      </c>
      <c r="AD267" s="13">
        <v>248</v>
      </c>
      <c r="AE267" s="6">
        <v>14.5469177707183</v>
      </c>
      <c r="AF267" s="13">
        <v>249</v>
      </c>
      <c r="AG267" s="6">
        <v>17.392861758990399</v>
      </c>
      <c r="AH267" s="13">
        <v>251</v>
      </c>
      <c r="AI267" s="6">
        <v>245110.11460820999</v>
      </c>
      <c r="AJ267" s="6">
        <v>1.2E-2</v>
      </c>
      <c r="AK267" s="6">
        <v>0.02</v>
      </c>
      <c r="AL267" s="33">
        <f t="shared" si="25"/>
        <v>258</v>
      </c>
      <c r="AM267" s="33">
        <f t="shared" si="26"/>
        <v>14.5469177707183</v>
      </c>
      <c r="AN267" s="29">
        <f t="shared" si="27"/>
        <v>97.7</v>
      </c>
      <c r="AO267" s="29">
        <f t="shared" si="28"/>
        <v>1.02</v>
      </c>
      <c r="AP267" s="29">
        <f t="shared" si="29"/>
        <v>0.11</v>
      </c>
      <c r="AQ267" s="34">
        <f t="shared" si="30"/>
        <v>0.98039215686274506</v>
      </c>
    </row>
    <row r="268" spans="1:43" x14ac:dyDescent="0.75">
      <c r="A268" s="4" t="s">
        <v>295</v>
      </c>
      <c r="B268" s="22">
        <v>1291</v>
      </c>
      <c r="C268" s="22">
        <v>2.4289999999999998</v>
      </c>
      <c r="D268" s="22">
        <v>9.9000000000000005E-2</v>
      </c>
      <c r="E268" s="22">
        <v>14770</v>
      </c>
      <c r="F268" s="20">
        <v>18.903591682419702</v>
      </c>
      <c r="G268" s="22">
        <v>0.70211855528061995</v>
      </c>
      <c r="H268" s="18">
        <v>6.4199999999999993E-2</v>
      </c>
      <c r="I268" s="15">
        <v>2.8477716912650099E-3</v>
      </c>
      <c r="J268" s="24">
        <v>0.68032999999999999</v>
      </c>
      <c r="K268" s="18">
        <v>0.48499999999999999</v>
      </c>
      <c r="L268" s="15">
        <v>2.3938305203167299E-2</v>
      </c>
      <c r="M268" s="18">
        <v>5.2900000000000003E-2</v>
      </c>
      <c r="N268" s="16">
        <v>1.9648155862828399E-3</v>
      </c>
      <c r="O268" s="24">
        <v>0.70430999999999999</v>
      </c>
      <c r="P268" s="10">
        <v>332</v>
      </c>
      <c r="Q268" s="6">
        <v>12.253458979738401</v>
      </c>
      <c r="R268" s="6">
        <v>14.2732524723901</v>
      </c>
      <c r="S268" s="10">
        <v>401</v>
      </c>
      <c r="T268" s="6">
        <v>16.547166868041401</v>
      </c>
      <c r="U268" s="6">
        <v>18.165326846171201</v>
      </c>
      <c r="V268" s="10">
        <v>741</v>
      </c>
      <c r="W268" s="6">
        <v>27834.469885662998</v>
      </c>
      <c r="X268" s="6">
        <v>28920.088852585399</v>
      </c>
      <c r="Y268" s="6">
        <v>17.206982543640901</v>
      </c>
      <c r="Z268" s="6">
        <v>55.195681511471001</v>
      </c>
      <c r="AA268" s="7">
        <v>332</v>
      </c>
      <c r="AB268" s="7">
        <v>12.253458979738401</v>
      </c>
      <c r="AC268" s="7">
        <v>14.2732524723901</v>
      </c>
      <c r="AD268" s="13">
        <v>327</v>
      </c>
      <c r="AE268" s="6">
        <v>12.253458979738401</v>
      </c>
      <c r="AF268" s="13">
        <v>328</v>
      </c>
      <c r="AG268" s="6">
        <v>17.3719236516515</v>
      </c>
      <c r="AH268" s="13">
        <v>332</v>
      </c>
      <c r="AI268" s="6">
        <v>27834.445442865901</v>
      </c>
      <c r="AJ268" s="6">
        <v>1.7500000000000002E-2</v>
      </c>
      <c r="AK268" s="6">
        <v>3.0000000000000001E-3</v>
      </c>
      <c r="AL268" s="33">
        <f t="shared" si="25"/>
        <v>332</v>
      </c>
      <c r="AM268" s="33">
        <f t="shared" si="26"/>
        <v>12.253458979738401</v>
      </c>
      <c r="AN268" s="29">
        <f t="shared" si="27"/>
        <v>1291</v>
      </c>
      <c r="AO268" s="29">
        <f t="shared" si="28"/>
        <v>2.4289999999999998</v>
      </c>
      <c r="AP268" s="29">
        <f t="shared" si="29"/>
        <v>9.9000000000000005E-2</v>
      </c>
      <c r="AQ268" s="34">
        <f t="shared" si="30"/>
        <v>0.41169205434335121</v>
      </c>
    </row>
    <row r="269" spans="1:43" x14ac:dyDescent="0.75">
      <c r="A269" s="4" t="s">
        <v>296</v>
      </c>
      <c r="B269" s="22">
        <v>122.5</v>
      </c>
      <c r="C269" s="22">
        <v>0.82499999999999996</v>
      </c>
      <c r="D269" s="22">
        <v>3.7999999999999999E-2</v>
      </c>
      <c r="E269" s="22">
        <v>30100</v>
      </c>
      <c r="F269" s="20">
        <v>2.2026431718061699</v>
      </c>
      <c r="G269" s="22">
        <v>8.4113121063075294E-2</v>
      </c>
      <c r="H269" s="18">
        <v>0.16500000000000001</v>
      </c>
      <c r="I269" s="15">
        <v>4.2167511876744198E-3</v>
      </c>
      <c r="J269" s="24">
        <v>0.16575999999999999</v>
      </c>
      <c r="K269" s="18">
        <v>10.73</v>
      </c>
      <c r="L269" s="15">
        <v>0.555311126256259</v>
      </c>
      <c r="M269" s="18">
        <v>0.45400000000000001</v>
      </c>
      <c r="N269" s="16">
        <v>1.7337060061036799E-2</v>
      </c>
      <c r="O269" s="24">
        <v>0.91146000000000005</v>
      </c>
      <c r="P269" s="10">
        <v>2407</v>
      </c>
      <c r="Q269" s="6">
        <v>77.006615451237494</v>
      </c>
      <c r="R269" s="6">
        <v>89.439250061875995</v>
      </c>
      <c r="S269" s="10">
        <v>2495</v>
      </c>
      <c r="T269" s="6">
        <v>48.592294596558901</v>
      </c>
      <c r="U269" s="6">
        <v>52.932478116881803</v>
      </c>
      <c r="V269" s="10">
        <v>2505</v>
      </c>
      <c r="W269" s="6">
        <v>43.759516879143803</v>
      </c>
      <c r="X269" s="6">
        <v>47.854123955380103</v>
      </c>
      <c r="Y269" s="6">
        <v>3.5270541082164302</v>
      </c>
      <c r="Z269" s="6">
        <v>3.9121756487026</v>
      </c>
      <c r="AA269" s="7">
        <v>2505</v>
      </c>
      <c r="AB269" s="7">
        <v>43.759516879143803</v>
      </c>
      <c r="AC269" s="7">
        <v>47.854123955380103</v>
      </c>
      <c r="AD269" s="13">
        <v>2370</v>
      </c>
      <c r="AE269" s="6">
        <v>81.887030861149</v>
      </c>
      <c r="AF269" s="13">
        <v>2383</v>
      </c>
      <c r="AG269" s="6">
        <v>69.876255581984097</v>
      </c>
      <c r="AH269" s="13">
        <v>2355</v>
      </c>
      <c r="AI269" s="6">
        <v>59.076850944308703</v>
      </c>
      <c r="AJ269" s="6">
        <v>1.8700000000000001E-2</v>
      </c>
      <c r="AK269" s="6">
        <v>9.4999999999999998E-3</v>
      </c>
      <c r="AL269" s="33">
        <f t="shared" si="25"/>
        <v>2505</v>
      </c>
      <c r="AM269" s="33">
        <f t="shared" si="26"/>
        <v>43.759516879143803</v>
      </c>
      <c r="AN269" s="29">
        <f t="shared" si="27"/>
        <v>122.5</v>
      </c>
      <c r="AO269" s="29">
        <f t="shared" si="28"/>
        <v>0.82499999999999996</v>
      </c>
      <c r="AP269" s="29">
        <f t="shared" si="29"/>
        <v>3.7999999999999999E-2</v>
      </c>
      <c r="AQ269" s="34">
        <f t="shared" si="30"/>
        <v>1.2121212121212122</v>
      </c>
    </row>
    <row r="270" spans="1:43" x14ac:dyDescent="0.75">
      <c r="A270" s="4" t="s">
        <v>297</v>
      </c>
      <c r="B270" s="22">
        <v>347</v>
      </c>
      <c r="C270" s="22">
        <v>0.65400000000000003</v>
      </c>
      <c r="D270" s="22">
        <v>5.8999999999999997E-2</v>
      </c>
      <c r="E270" s="22">
        <v>47600</v>
      </c>
      <c r="F270" s="20">
        <v>2.98507462686567</v>
      </c>
      <c r="G270" s="22">
        <v>0.13561184642833199</v>
      </c>
      <c r="H270" s="18">
        <v>0.1249</v>
      </c>
      <c r="I270" s="15">
        <v>2.2367458493395402E-3</v>
      </c>
      <c r="J270" s="24">
        <v>1.3141E-2</v>
      </c>
      <c r="K270" s="18">
        <v>6</v>
      </c>
      <c r="L270" s="15">
        <v>0.343475996250099</v>
      </c>
      <c r="M270" s="18">
        <v>0.33500000000000002</v>
      </c>
      <c r="N270" s="16">
        <v>1.5219039465419601E-2</v>
      </c>
      <c r="O270" s="24">
        <v>0.97885999999999995</v>
      </c>
      <c r="P270" s="10">
        <v>1857</v>
      </c>
      <c r="Q270" s="6">
        <v>73.207519741309</v>
      </c>
      <c r="R270" s="6">
        <v>81.828332848845704</v>
      </c>
      <c r="S270" s="10">
        <v>1968</v>
      </c>
      <c r="T270" s="6">
        <v>50.829595113449898</v>
      </c>
      <c r="U270" s="6">
        <v>54.502603918481299</v>
      </c>
      <c r="V270" s="10">
        <v>2026</v>
      </c>
      <c r="W270" s="6">
        <v>32.846502441169797</v>
      </c>
      <c r="X270" s="6">
        <v>38.999321966619597</v>
      </c>
      <c r="Y270" s="6">
        <v>5.6402439024390203</v>
      </c>
      <c r="Z270" s="6">
        <v>8.3415597235932797</v>
      </c>
      <c r="AA270" s="7">
        <v>2026</v>
      </c>
      <c r="AB270" s="7">
        <v>32.846502441169797</v>
      </c>
      <c r="AC270" s="7">
        <v>38.999321966619597</v>
      </c>
      <c r="AD270" s="13">
        <v>1830</v>
      </c>
      <c r="AE270" s="6">
        <v>80.218906416593299</v>
      </c>
      <c r="AF270" s="13">
        <v>1840</v>
      </c>
      <c r="AG270" s="6">
        <v>72.835813576819803</v>
      </c>
      <c r="AH270" s="13">
        <v>1829</v>
      </c>
      <c r="AI270" s="6">
        <v>59.944021575281099</v>
      </c>
      <c r="AJ270" s="6">
        <v>1.83E-2</v>
      </c>
      <c r="AK270" s="6">
        <v>7.4000000000000003E-3</v>
      </c>
      <c r="AL270" s="33">
        <f t="shared" si="25"/>
        <v>2026</v>
      </c>
      <c r="AM270" s="33">
        <f t="shared" si="26"/>
        <v>32.846502441169797</v>
      </c>
      <c r="AN270" s="29">
        <f t="shared" si="27"/>
        <v>347</v>
      </c>
      <c r="AO270" s="29">
        <f t="shared" si="28"/>
        <v>0.65400000000000003</v>
      </c>
      <c r="AP270" s="29">
        <f t="shared" si="29"/>
        <v>5.8999999999999997E-2</v>
      </c>
      <c r="AQ270" s="34">
        <f t="shared" si="30"/>
        <v>1.5290519877675841</v>
      </c>
    </row>
    <row r="271" spans="1:43" x14ac:dyDescent="0.75">
      <c r="A271" s="4" t="s">
        <v>298</v>
      </c>
      <c r="B271" s="22">
        <v>326</v>
      </c>
      <c r="C271" s="22">
        <v>4.1399999999999997</v>
      </c>
      <c r="D271" s="22">
        <v>0.35</v>
      </c>
      <c r="E271" s="22">
        <v>9500</v>
      </c>
      <c r="F271" s="20">
        <v>13.6425648021828</v>
      </c>
      <c r="G271" s="22">
        <v>0.48050127371645701</v>
      </c>
      <c r="H271" s="18">
        <v>0.1144</v>
      </c>
      <c r="I271" s="15">
        <v>7.6501833023603404E-3</v>
      </c>
      <c r="J271" s="24">
        <v>4.1293000000000003E-2</v>
      </c>
      <c r="K271" s="18">
        <v>1.194</v>
      </c>
      <c r="L271" s="15">
        <v>6.9225071130046001E-2</v>
      </c>
      <c r="M271" s="18">
        <v>7.3300000000000004E-2</v>
      </c>
      <c r="N271" s="16">
        <v>2.58168048853842E-3</v>
      </c>
      <c r="O271" s="24">
        <v>0.47183000000000003</v>
      </c>
      <c r="P271" s="10">
        <v>456</v>
      </c>
      <c r="Q271" s="6">
        <v>15.42181887432</v>
      </c>
      <c r="R271" s="6">
        <v>18.352896262221801</v>
      </c>
      <c r="S271" s="10">
        <v>795</v>
      </c>
      <c r="T271" s="6">
        <v>31.8885658961796</v>
      </c>
      <c r="U271" s="6">
        <v>34.246755070420697</v>
      </c>
      <c r="V271" s="10">
        <v>1880</v>
      </c>
      <c r="W271" s="6">
        <v>149.297884312467</v>
      </c>
      <c r="X271" s="6">
        <v>151.54719596092801</v>
      </c>
      <c r="Y271" s="6">
        <v>42.641509433962298</v>
      </c>
      <c r="Z271" s="6">
        <v>75.744680851063805</v>
      </c>
      <c r="AA271" s="7" t="s">
        <v>35</v>
      </c>
      <c r="AB271" s="7" t="s">
        <v>35</v>
      </c>
      <c r="AC271" s="7" t="s">
        <v>35</v>
      </c>
      <c r="AD271" s="13">
        <v>419</v>
      </c>
      <c r="AE271" s="6">
        <v>15.42181887432</v>
      </c>
      <c r="AF271" s="13">
        <v>425</v>
      </c>
      <c r="AG271" s="6">
        <v>27.026221247429099</v>
      </c>
      <c r="AH271" s="13">
        <v>456</v>
      </c>
      <c r="AI271" s="6">
        <v>130.438285254671</v>
      </c>
      <c r="AJ271" s="6">
        <v>8.3000000000000004E-2</v>
      </c>
      <c r="AK271" s="6">
        <v>1.0999999999999999E-2</v>
      </c>
      <c r="AL271" s="33" t="str">
        <f t="shared" si="25"/>
        <v>Discordant</v>
      </c>
      <c r="AM271" s="33" t="str">
        <f t="shared" si="26"/>
        <v>Discordant</v>
      </c>
      <c r="AN271" s="29">
        <f t="shared" si="27"/>
        <v>326</v>
      </c>
      <c r="AO271" s="29">
        <f t="shared" si="28"/>
        <v>4.1399999999999997</v>
      </c>
      <c r="AP271" s="29">
        <f t="shared" si="29"/>
        <v>0.35</v>
      </c>
      <c r="AQ271" s="34">
        <f t="shared" si="30"/>
        <v>0.24154589371980678</v>
      </c>
    </row>
    <row r="272" spans="1:43" x14ac:dyDescent="0.75">
      <c r="A272" s="4" t="s">
        <v>299</v>
      </c>
      <c r="B272" s="22">
        <v>641</v>
      </c>
      <c r="C272" s="22">
        <v>3.5</v>
      </c>
      <c r="D272" s="22">
        <v>0.18</v>
      </c>
      <c r="E272" s="22">
        <v>8390</v>
      </c>
      <c r="F272" s="20">
        <v>14.9253731343284</v>
      </c>
      <c r="G272" s="22">
        <v>0.47283716094082201</v>
      </c>
      <c r="H272" s="18">
        <v>6.1199999999999997E-2</v>
      </c>
      <c r="I272" s="15">
        <v>4.0002731940725397E-3</v>
      </c>
      <c r="J272" s="24">
        <v>0.27096999999999999</v>
      </c>
      <c r="K272" s="18">
        <v>0.58899999999999997</v>
      </c>
      <c r="L272" s="15">
        <v>3.0597739304726101E-2</v>
      </c>
      <c r="M272" s="18">
        <v>6.7000000000000004E-2</v>
      </c>
      <c r="N272" s="16">
        <v>2.12256601546335E-3</v>
      </c>
      <c r="O272" s="24">
        <v>0.61017999999999994</v>
      </c>
      <c r="P272" s="10">
        <v>418</v>
      </c>
      <c r="Q272" s="6">
        <v>12.863477448927799</v>
      </c>
      <c r="R272" s="6">
        <v>15.7847757701406</v>
      </c>
      <c r="S272" s="10">
        <v>470</v>
      </c>
      <c r="T272" s="6">
        <v>19.454665341312499</v>
      </c>
      <c r="U272" s="6">
        <v>21.232934213472799</v>
      </c>
      <c r="V272" s="10">
        <v>634</v>
      </c>
      <c r="W272" s="6">
        <v>245.864770291692</v>
      </c>
      <c r="X272" s="6">
        <v>249.75973232585201</v>
      </c>
      <c r="Y272" s="6">
        <v>11.063829787234001</v>
      </c>
      <c r="Z272" s="6">
        <v>34.069400630914799</v>
      </c>
      <c r="AA272" s="7">
        <v>418</v>
      </c>
      <c r="AB272" s="7">
        <v>12.863477448927799</v>
      </c>
      <c r="AC272" s="7">
        <v>15.7847757701406</v>
      </c>
      <c r="AD272" s="13">
        <v>413</v>
      </c>
      <c r="AE272" s="6">
        <v>12.863477448927799</v>
      </c>
      <c r="AF272" s="13">
        <v>415</v>
      </c>
      <c r="AG272" s="6">
        <v>18.430735295762499</v>
      </c>
      <c r="AH272" s="13">
        <v>414</v>
      </c>
      <c r="AI272" s="6">
        <v>242.10395550380099</v>
      </c>
      <c r="AJ272" s="6">
        <v>1.09E-2</v>
      </c>
      <c r="AK272" s="6">
        <v>2.8E-3</v>
      </c>
      <c r="AL272" s="33">
        <f t="shared" si="25"/>
        <v>418</v>
      </c>
      <c r="AM272" s="33">
        <f t="shared" si="26"/>
        <v>12.863477448927799</v>
      </c>
      <c r="AN272" s="29">
        <f t="shared" si="27"/>
        <v>641</v>
      </c>
      <c r="AO272" s="29">
        <f t="shared" si="28"/>
        <v>3.5</v>
      </c>
      <c r="AP272" s="29">
        <f t="shared" si="29"/>
        <v>0.18</v>
      </c>
      <c r="AQ272" s="34">
        <f t="shared" si="30"/>
        <v>0.2857142857142857</v>
      </c>
    </row>
    <row r="273" spans="1:43" x14ac:dyDescent="0.75">
      <c r="A273" s="4" t="s">
        <v>300</v>
      </c>
      <c r="B273" s="22">
        <v>372</v>
      </c>
      <c r="C273" s="22">
        <v>1.2290000000000001</v>
      </c>
      <c r="D273" s="22">
        <v>9.1999999999999998E-2</v>
      </c>
      <c r="E273" s="22">
        <v>43900</v>
      </c>
      <c r="F273" s="20">
        <v>2.9761904761904798</v>
      </c>
      <c r="G273" s="22">
        <v>9.7117002319145995E-2</v>
      </c>
      <c r="H273" s="18">
        <v>0.11550000000000001</v>
      </c>
      <c r="I273" s="15">
        <v>2.42896294644253E-3</v>
      </c>
      <c r="J273" s="24">
        <v>0.71411000000000002</v>
      </c>
      <c r="K273" s="18">
        <v>5.59</v>
      </c>
      <c r="L273" s="15">
        <v>0.26698267587242103</v>
      </c>
      <c r="M273" s="18">
        <v>0.33600000000000002</v>
      </c>
      <c r="N273" s="16">
        <v>1.0964121093822299E-2</v>
      </c>
      <c r="O273" s="24">
        <v>0.76424000000000003</v>
      </c>
      <c r="P273" s="10">
        <v>1866</v>
      </c>
      <c r="Q273" s="6">
        <v>52.818200637726299</v>
      </c>
      <c r="R273" s="6">
        <v>64.282786510669197</v>
      </c>
      <c r="S273" s="10">
        <v>1913</v>
      </c>
      <c r="T273" s="6">
        <v>41.131020039508002</v>
      </c>
      <c r="U273" s="6">
        <v>45.504560958643196</v>
      </c>
      <c r="V273" s="10">
        <v>1884</v>
      </c>
      <c r="W273" s="6">
        <v>38.0629826042518</v>
      </c>
      <c r="X273" s="6">
        <v>43.215483957351999</v>
      </c>
      <c r="Y273" s="6">
        <v>2.4568740198640899</v>
      </c>
      <c r="Z273" s="6">
        <v>0.95541401273885596</v>
      </c>
      <c r="AA273" s="7">
        <v>1884</v>
      </c>
      <c r="AB273" s="7">
        <v>38.0629826042518</v>
      </c>
      <c r="AC273" s="7">
        <v>43.215483957351999</v>
      </c>
      <c r="AD273" s="13">
        <v>1854</v>
      </c>
      <c r="AE273" s="6">
        <v>54.572221125835803</v>
      </c>
      <c r="AF273" s="13">
        <v>1859</v>
      </c>
      <c r="AG273" s="6">
        <v>46.253224855034802</v>
      </c>
      <c r="AH273" s="13">
        <v>1811</v>
      </c>
      <c r="AI273" s="6">
        <v>36.384552281587503</v>
      </c>
      <c r="AJ273" s="6">
        <v>7.7999999999999996E-3</v>
      </c>
      <c r="AK273" s="6">
        <v>4.4999999999999997E-3</v>
      </c>
      <c r="AL273" s="33">
        <f t="shared" si="25"/>
        <v>1884</v>
      </c>
      <c r="AM273" s="33">
        <f t="shared" si="26"/>
        <v>38.0629826042518</v>
      </c>
      <c r="AN273" s="29">
        <f t="shared" si="27"/>
        <v>372</v>
      </c>
      <c r="AO273" s="29">
        <f t="shared" si="28"/>
        <v>1.2290000000000001</v>
      </c>
      <c r="AP273" s="29">
        <f t="shared" si="29"/>
        <v>9.1999999999999998E-2</v>
      </c>
      <c r="AQ273" s="34">
        <f t="shared" si="30"/>
        <v>0.81366965012205039</v>
      </c>
    </row>
    <row r="274" spans="1:43" x14ac:dyDescent="0.75">
      <c r="A274" s="4" t="s">
        <v>301</v>
      </c>
      <c r="B274" s="22">
        <v>630</v>
      </c>
      <c r="C274" s="22">
        <v>1.5029999999999999</v>
      </c>
      <c r="D274" s="22">
        <v>9.7000000000000003E-2</v>
      </c>
      <c r="E274" s="22">
        <v>5900</v>
      </c>
      <c r="F274" s="20">
        <v>19.920318725099602</v>
      </c>
      <c r="G274" s="22">
        <v>0.72551105133302995</v>
      </c>
      <c r="H274" s="18">
        <v>5.9799999999999999E-2</v>
      </c>
      <c r="I274" s="15">
        <v>5.2066776163684596E-3</v>
      </c>
      <c r="J274" s="24">
        <v>0.30214000000000002</v>
      </c>
      <c r="K274" s="18">
        <v>0.42199999999999999</v>
      </c>
      <c r="L274" s="15">
        <v>2.1865446399284699E-2</v>
      </c>
      <c r="M274" s="18">
        <v>5.0200000000000002E-2</v>
      </c>
      <c r="N274" s="16">
        <v>1.82831686980129E-3</v>
      </c>
      <c r="O274" s="24">
        <v>0.56108999999999998</v>
      </c>
      <c r="P274" s="10">
        <v>315</v>
      </c>
      <c r="Q274" s="6">
        <v>11.1105809015058</v>
      </c>
      <c r="R274" s="6">
        <v>13.112673692674001</v>
      </c>
      <c r="S274" s="10">
        <v>357</v>
      </c>
      <c r="T274" s="6">
        <v>15.5729814038844</v>
      </c>
      <c r="U274" s="6">
        <v>16.9969033609249</v>
      </c>
      <c r="V274" s="10">
        <v>580</v>
      </c>
      <c r="W274" s="6">
        <v>684.82011489861702</v>
      </c>
      <c r="X274" s="6">
        <v>691.26011859900905</v>
      </c>
      <c r="Y274" s="6">
        <v>11.764705882352899</v>
      </c>
      <c r="Z274" s="6">
        <v>45.689655172413801</v>
      </c>
      <c r="AA274" s="7">
        <v>315</v>
      </c>
      <c r="AB274" s="7">
        <v>11.1105809015058</v>
      </c>
      <c r="AC274" s="7">
        <v>13.112673692674001</v>
      </c>
      <c r="AD274" s="13">
        <v>312</v>
      </c>
      <c r="AE274" s="6">
        <v>11.522586860983299</v>
      </c>
      <c r="AF274" s="13">
        <v>315</v>
      </c>
      <c r="AG274" s="6">
        <v>15.8695541779135</v>
      </c>
      <c r="AH274" s="13">
        <v>310</v>
      </c>
      <c r="AI274" s="6">
        <v>682.15285293675595</v>
      </c>
      <c r="AJ274" s="6">
        <v>1.21E-2</v>
      </c>
      <c r="AK274" s="6">
        <v>4.1999999999999997E-3</v>
      </c>
      <c r="AL274" s="33">
        <f t="shared" si="25"/>
        <v>315</v>
      </c>
      <c r="AM274" s="33">
        <f t="shared" si="26"/>
        <v>11.1105809015058</v>
      </c>
      <c r="AN274" s="29">
        <f t="shared" si="27"/>
        <v>630</v>
      </c>
      <c r="AO274" s="29">
        <f t="shared" si="28"/>
        <v>1.5029999999999999</v>
      </c>
      <c r="AP274" s="29">
        <f t="shared" si="29"/>
        <v>9.7000000000000003E-2</v>
      </c>
      <c r="AQ274" s="34">
        <f t="shared" si="30"/>
        <v>0.66533599467731208</v>
      </c>
    </row>
    <row r="275" spans="1:43" x14ac:dyDescent="0.75">
      <c r="A275" s="4" t="s">
        <v>302</v>
      </c>
      <c r="B275" s="22">
        <v>887</v>
      </c>
      <c r="C275" s="22">
        <v>2.129</v>
      </c>
      <c r="D275" s="22">
        <v>7.3999999999999996E-2</v>
      </c>
      <c r="E275" s="22">
        <v>7190</v>
      </c>
      <c r="F275" s="20">
        <v>20</v>
      </c>
      <c r="G275" s="22">
        <v>0.68281710581970401</v>
      </c>
      <c r="H275" s="18">
        <v>5.0900000000000001E-2</v>
      </c>
      <c r="I275" s="15">
        <v>3.70396490880421E-3</v>
      </c>
      <c r="J275" s="24">
        <v>4.0926999999999998E-2</v>
      </c>
      <c r="K275" s="18">
        <v>0.36699999999999999</v>
      </c>
      <c r="L275" s="15">
        <v>1.9078572248467499E-2</v>
      </c>
      <c r="M275" s="18">
        <v>0.05</v>
      </c>
      <c r="N275" s="16">
        <v>1.70704276454926E-3</v>
      </c>
      <c r="O275" s="24">
        <v>0.42009000000000002</v>
      </c>
      <c r="P275" s="10">
        <v>315</v>
      </c>
      <c r="Q275" s="6">
        <v>10.6928868665444</v>
      </c>
      <c r="R275" s="6">
        <v>12.7462818413509</v>
      </c>
      <c r="S275" s="10">
        <v>317</v>
      </c>
      <c r="T275" s="6">
        <v>14.129860820829499</v>
      </c>
      <c r="U275" s="6">
        <v>15.4145454626382</v>
      </c>
      <c r="V275" s="10">
        <v>228</v>
      </c>
      <c r="W275" s="6">
        <v>137.96733015823401</v>
      </c>
      <c r="X275" s="6">
        <v>139.574174662556</v>
      </c>
      <c r="Y275" s="6">
        <v>0.63091482649841202</v>
      </c>
      <c r="Z275" s="6">
        <v>-38.157894736842103</v>
      </c>
      <c r="AA275" s="7">
        <v>315</v>
      </c>
      <c r="AB275" s="7">
        <v>10.6928868665444</v>
      </c>
      <c r="AC275" s="7">
        <v>12.7462818413509</v>
      </c>
      <c r="AD275" s="13">
        <v>314</v>
      </c>
      <c r="AE275" s="6">
        <v>10.6928868665444</v>
      </c>
      <c r="AF275" s="13">
        <v>310</v>
      </c>
      <c r="AG275" s="6">
        <v>14.129860820829499</v>
      </c>
      <c r="AH275" s="13">
        <v>225</v>
      </c>
      <c r="AI275" s="6">
        <v>133.77952455810001</v>
      </c>
      <c r="AJ275" s="6">
        <v>1.6999999999999999E-3</v>
      </c>
      <c r="AK275" s="6">
        <v>1.9E-3</v>
      </c>
      <c r="AL275" s="33">
        <f t="shared" si="25"/>
        <v>315</v>
      </c>
      <c r="AM275" s="33">
        <f t="shared" si="26"/>
        <v>10.6928868665444</v>
      </c>
      <c r="AN275" s="29">
        <f t="shared" si="27"/>
        <v>887</v>
      </c>
      <c r="AO275" s="29">
        <f t="shared" si="28"/>
        <v>2.129</v>
      </c>
      <c r="AP275" s="29">
        <f t="shared" si="29"/>
        <v>7.3999999999999996E-2</v>
      </c>
      <c r="AQ275" s="34">
        <f t="shared" si="30"/>
        <v>0.46970408642555189</v>
      </c>
    </row>
    <row r="276" spans="1:43" x14ac:dyDescent="0.75">
      <c r="A276" s="4" t="s">
        <v>303</v>
      </c>
      <c r="B276" s="22">
        <v>365</v>
      </c>
      <c r="C276" s="22">
        <v>1.0640000000000001</v>
      </c>
      <c r="D276" s="22">
        <v>4.2000000000000003E-2</v>
      </c>
      <c r="E276" s="22">
        <v>7130</v>
      </c>
      <c r="F276" s="20">
        <v>23.364485981308398</v>
      </c>
      <c r="G276" s="22">
        <v>0.89564936031249598</v>
      </c>
      <c r="H276" s="18">
        <v>0.1419</v>
      </c>
      <c r="I276" s="15">
        <v>1.1613938640357299E-2</v>
      </c>
      <c r="J276" s="24">
        <v>-0.58657000000000004</v>
      </c>
      <c r="K276" s="18">
        <v>0.88200000000000001</v>
      </c>
      <c r="L276" s="15">
        <v>6.3283363126812098E-2</v>
      </c>
      <c r="M276" s="18">
        <v>4.2799999999999998E-2</v>
      </c>
      <c r="N276" s="16">
        <v>1.64068632419484E-3</v>
      </c>
      <c r="O276" s="24">
        <v>0.79457</v>
      </c>
      <c r="P276" s="10">
        <v>270</v>
      </c>
      <c r="Q276" s="6">
        <v>10.2529763936795</v>
      </c>
      <c r="R276" s="6">
        <v>11.8692328978116</v>
      </c>
      <c r="S276" s="10">
        <v>636</v>
      </c>
      <c r="T276" s="6">
        <v>34.539589945733297</v>
      </c>
      <c r="U276" s="6">
        <v>36.175143330904497</v>
      </c>
      <c r="V276" s="10">
        <v>2210</v>
      </c>
      <c r="W276" s="6">
        <v>96.006908297076293</v>
      </c>
      <c r="X276" s="6">
        <v>96.260572110168695</v>
      </c>
      <c r="Y276" s="6">
        <v>57.547169811320799</v>
      </c>
      <c r="Z276" s="6">
        <v>87.782805429864297</v>
      </c>
      <c r="AA276" s="7" t="s">
        <v>35</v>
      </c>
      <c r="AB276" s="7" t="s">
        <v>35</v>
      </c>
      <c r="AC276" s="7" t="s">
        <v>35</v>
      </c>
      <c r="AD276" s="13">
        <v>235</v>
      </c>
      <c r="AE276" s="6">
        <v>9.4186795746192296</v>
      </c>
      <c r="AF276" s="13">
        <v>239</v>
      </c>
      <c r="AG276" s="6">
        <v>22.542299652417899</v>
      </c>
      <c r="AH276" s="13">
        <v>270</v>
      </c>
      <c r="AI276" s="6">
        <v>44.274580074386101</v>
      </c>
      <c r="AJ276" s="6">
        <v>0.124</v>
      </c>
      <c r="AK276" s="6">
        <v>1.2999999999999999E-2</v>
      </c>
      <c r="AL276" s="33" t="str">
        <f t="shared" si="25"/>
        <v>Discordant</v>
      </c>
      <c r="AM276" s="33" t="str">
        <f t="shared" si="26"/>
        <v>Discordant</v>
      </c>
      <c r="AN276" s="29">
        <f t="shared" si="27"/>
        <v>365</v>
      </c>
      <c r="AO276" s="29">
        <f t="shared" si="28"/>
        <v>1.0640000000000001</v>
      </c>
      <c r="AP276" s="29">
        <f t="shared" si="29"/>
        <v>4.2000000000000003E-2</v>
      </c>
      <c r="AQ276" s="34">
        <f t="shared" si="30"/>
        <v>0.93984962406015038</v>
      </c>
    </row>
    <row r="277" spans="1:43" x14ac:dyDescent="0.75">
      <c r="A277" s="4" t="s">
        <v>304</v>
      </c>
      <c r="B277" s="22">
        <v>488</v>
      </c>
      <c r="C277" s="22">
        <v>1.008</v>
      </c>
      <c r="D277" s="22">
        <v>5.6000000000000001E-2</v>
      </c>
      <c r="E277" s="22">
        <v>44000</v>
      </c>
      <c r="F277" s="20">
        <v>5.9523809523809499</v>
      </c>
      <c r="G277" s="22">
        <v>0.58528055686292102</v>
      </c>
      <c r="H277" s="18">
        <v>9.1999999999999998E-2</v>
      </c>
      <c r="I277" s="15">
        <v>1.3528287338441599E-2</v>
      </c>
      <c r="J277" s="24">
        <v>-0.88744000000000001</v>
      </c>
      <c r="K277" s="18">
        <v>3.8</v>
      </c>
      <c r="L277" s="15">
        <v>1.77959432410873</v>
      </c>
      <c r="M277" s="18">
        <v>0.16800000000000001</v>
      </c>
      <c r="N277" s="16">
        <v>1.65189584368991E-2</v>
      </c>
      <c r="O277" s="24">
        <v>0.97446999999999995</v>
      </c>
      <c r="P277" s="10">
        <v>990</v>
      </c>
      <c r="Q277" s="6">
        <v>89.119048399693597</v>
      </c>
      <c r="R277" s="6">
        <v>91.549591860668897</v>
      </c>
      <c r="S277" s="10">
        <v>1200</v>
      </c>
      <c r="T277" s="6">
        <v>162.96752157133801</v>
      </c>
      <c r="U277" s="6">
        <v>163.97697754773699</v>
      </c>
      <c r="V277" s="10">
        <v>1520</v>
      </c>
      <c r="W277" s="6">
        <v>254.67398982370699</v>
      </c>
      <c r="X277" s="6">
        <v>256.51143207894302</v>
      </c>
      <c r="Y277" s="6">
        <v>17.5</v>
      </c>
      <c r="Z277" s="6">
        <v>34.868421052631597</v>
      </c>
      <c r="AA277" s="7">
        <v>990</v>
      </c>
      <c r="AB277" s="7">
        <v>89.119048399693597</v>
      </c>
      <c r="AC277" s="7">
        <v>91.549591860668897</v>
      </c>
      <c r="AD277" s="13">
        <v>921</v>
      </c>
      <c r="AE277" s="6">
        <v>52.244902025622899</v>
      </c>
      <c r="AF277" s="13">
        <v>980</v>
      </c>
      <c r="AG277" s="6">
        <v>87.448917015046305</v>
      </c>
      <c r="AH277" s="13">
        <v>1030</v>
      </c>
      <c r="AI277" s="6">
        <v>142.164486046007</v>
      </c>
      <c r="AJ277" s="6">
        <v>3.7999999999999999E-2</v>
      </c>
      <c r="AK277" s="6">
        <v>2.8000000000000001E-2</v>
      </c>
      <c r="AL277" s="33">
        <f t="shared" si="25"/>
        <v>990</v>
      </c>
      <c r="AM277" s="33">
        <f t="shared" si="26"/>
        <v>89.119048399693597</v>
      </c>
      <c r="AN277" s="29">
        <f t="shared" si="27"/>
        <v>488</v>
      </c>
      <c r="AO277" s="29">
        <f t="shared" si="28"/>
        <v>1.008</v>
      </c>
      <c r="AP277" s="29">
        <f t="shared" si="29"/>
        <v>5.6000000000000001E-2</v>
      </c>
      <c r="AQ277" s="34">
        <f t="shared" si="30"/>
        <v>0.99206349206349209</v>
      </c>
    </row>
    <row r="278" spans="1:43" x14ac:dyDescent="0.75">
      <c r="A278" s="4" t="s">
        <v>305</v>
      </c>
      <c r="B278" s="22">
        <v>353</v>
      </c>
      <c r="C278" s="22">
        <v>0.93</v>
      </c>
      <c r="D278" s="22">
        <v>6.9000000000000006E-2</v>
      </c>
      <c r="E278" s="22">
        <v>65500</v>
      </c>
      <c r="F278" s="20">
        <v>2.3752969121140102</v>
      </c>
      <c r="G278" s="22">
        <v>9.6849373421377893E-2</v>
      </c>
      <c r="H278" s="18">
        <v>0.14269999999999999</v>
      </c>
      <c r="I278" s="15">
        <v>2.56343209258896E-3</v>
      </c>
      <c r="J278" s="24">
        <v>0.51217999999999997</v>
      </c>
      <c r="K278" s="18">
        <v>8.67</v>
      </c>
      <c r="L278" s="15">
        <v>0.46473993147135101</v>
      </c>
      <c r="M278" s="18">
        <v>0.42099999999999999</v>
      </c>
      <c r="N278" s="16">
        <v>1.7165679794578399E-2</v>
      </c>
      <c r="O278" s="24">
        <v>0.90425999999999995</v>
      </c>
      <c r="P278" s="10">
        <v>2260</v>
      </c>
      <c r="Q278" s="6">
        <v>78.207635409513301</v>
      </c>
      <c r="R278" s="6">
        <v>89.328074479269702</v>
      </c>
      <c r="S278" s="10">
        <v>2298</v>
      </c>
      <c r="T278" s="6">
        <v>48.480594264550597</v>
      </c>
      <c r="U278" s="6">
        <v>52.6657512269405</v>
      </c>
      <c r="V278" s="10">
        <v>2257</v>
      </c>
      <c r="W278" s="6">
        <v>30.859123312548899</v>
      </c>
      <c r="X278" s="6">
        <v>36.491023196590902</v>
      </c>
      <c r="Y278" s="6">
        <v>1.6536118363794701</v>
      </c>
      <c r="Z278" s="6">
        <v>-0.132919805050946</v>
      </c>
      <c r="AA278" s="7">
        <v>2257</v>
      </c>
      <c r="AB278" s="7">
        <v>30.859123312548899</v>
      </c>
      <c r="AC278" s="7">
        <v>36.491023196590902</v>
      </c>
      <c r="AD278" s="13">
        <v>2240</v>
      </c>
      <c r="AE278" s="6">
        <v>84.806640284516405</v>
      </c>
      <c r="AF278" s="13">
        <v>2214</v>
      </c>
      <c r="AG278" s="6">
        <v>65.520622862149096</v>
      </c>
      <c r="AH278" s="13">
        <v>2140</v>
      </c>
      <c r="AI278" s="6">
        <v>39.453079621483298</v>
      </c>
      <c r="AJ278" s="6">
        <v>1.3299999999999999E-2</v>
      </c>
      <c r="AK278" s="6">
        <v>7.9000000000000008E-3</v>
      </c>
      <c r="AL278" s="33">
        <f t="shared" si="25"/>
        <v>2257</v>
      </c>
      <c r="AM278" s="33">
        <f t="shared" si="26"/>
        <v>30.859123312548899</v>
      </c>
      <c r="AN278" s="29">
        <f t="shared" si="27"/>
        <v>353</v>
      </c>
      <c r="AO278" s="29">
        <f t="shared" si="28"/>
        <v>0.93</v>
      </c>
      <c r="AP278" s="29">
        <f t="shared" si="29"/>
        <v>6.9000000000000006E-2</v>
      </c>
      <c r="AQ278" s="34">
        <f t="shared" si="30"/>
        <v>1.075268817204301</v>
      </c>
    </row>
    <row r="279" spans="1:43" x14ac:dyDescent="0.75">
      <c r="A279" s="4" t="s">
        <v>306</v>
      </c>
      <c r="B279" s="22">
        <v>1002</v>
      </c>
      <c r="C279" s="22">
        <v>1.8009999999999999</v>
      </c>
      <c r="D279" s="22">
        <v>6.5000000000000002E-2</v>
      </c>
      <c r="E279" s="22">
        <v>10690</v>
      </c>
      <c r="F279" s="20">
        <v>14.9925037481259</v>
      </c>
      <c r="G279" s="22">
        <v>0.54996376306782702</v>
      </c>
      <c r="H279" s="18">
        <v>4.9500000000000002E-2</v>
      </c>
      <c r="I279" s="15">
        <v>2.65446203796852E-3</v>
      </c>
      <c r="J279" s="24">
        <v>0.17494000000000001</v>
      </c>
      <c r="K279" s="18">
        <v>0.47599999999999998</v>
      </c>
      <c r="L279" s="15">
        <v>2.46127217381579E-2</v>
      </c>
      <c r="M279" s="18">
        <v>6.6699999999999995E-2</v>
      </c>
      <c r="N279" s="16">
        <v>2.4467282858748299E-3</v>
      </c>
      <c r="O279" s="24">
        <v>0.67645</v>
      </c>
      <c r="P279" s="10">
        <v>416</v>
      </c>
      <c r="Q279" s="6">
        <v>14.6565998772958</v>
      </c>
      <c r="R279" s="6">
        <v>17.2570243241254</v>
      </c>
      <c r="S279" s="10">
        <v>399</v>
      </c>
      <c r="T279" s="6">
        <v>17.518188287796001</v>
      </c>
      <c r="U279" s="6">
        <v>19.017197138261899</v>
      </c>
      <c r="V279" s="10">
        <v>168</v>
      </c>
      <c r="W279" s="6">
        <v>83.868696863769003</v>
      </c>
      <c r="X279" s="6">
        <v>85.555715514607996</v>
      </c>
      <c r="Y279" s="6">
        <v>-4.2606516290726697</v>
      </c>
      <c r="Z279" s="6">
        <v>-147.61904761904799</v>
      </c>
      <c r="AA279" s="7">
        <v>416</v>
      </c>
      <c r="AB279" s="7">
        <v>14.6565998772958</v>
      </c>
      <c r="AC279" s="7">
        <v>17.2570243241254</v>
      </c>
      <c r="AD279" s="13">
        <v>416</v>
      </c>
      <c r="AE279" s="6">
        <v>15.070664217716001</v>
      </c>
      <c r="AF279" s="13">
        <v>400</v>
      </c>
      <c r="AG279" s="6">
        <v>16.633517994900402</v>
      </c>
      <c r="AH279" s="13">
        <v>251</v>
      </c>
      <c r="AI279" s="6">
        <v>82.715556660321099</v>
      </c>
      <c r="AJ279" s="6">
        <v>-1.6999999999999999E-3</v>
      </c>
      <c r="AK279" s="6">
        <v>1.6999999999999999E-3</v>
      </c>
      <c r="AL279" s="33">
        <f t="shared" si="25"/>
        <v>416</v>
      </c>
      <c r="AM279" s="33">
        <f t="shared" si="26"/>
        <v>14.6565998772958</v>
      </c>
      <c r="AN279" s="29">
        <f t="shared" si="27"/>
        <v>1002</v>
      </c>
      <c r="AO279" s="29">
        <f t="shared" si="28"/>
        <v>1.8009999999999999</v>
      </c>
      <c r="AP279" s="29">
        <f t="shared" si="29"/>
        <v>6.5000000000000002E-2</v>
      </c>
      <c r="AQ279" s="34">
        <f t="shared" si="30"/>
        <v>0.55524708495280406</v>
      </c>
    </row>
    <row r="280" spans="1:43" x14ac:dyDescent="0.75">
      <c r="A280" s="4" t="s">
        <v>307</v>
      </c>
      <c r="B280" s="22">
        <v>1720</v>
      </c>
      <c r="C280" s="22">
        <v>1.5509999999999999</v>
      </c>
      <c r="D280" s="22">
        <v>8.8999999999999996E-2</v>
      </c>
      <c r="E280" s="22">
        <v>18200</v>
      </c>
      <c r="F280" s="20">
        <v>20.449897750511202</v>
      </c>
      <c r="G280" s="22">
        <v>0.92506550640206398</v>
      </c>
      <c r="H280" s="18">
        <v>6.1499999999999999E-2</v>
      </c>
      <c r="I280" s="15">
        <v>4.9258514610039297E-3</v>
      </c>
      <c r="J280" s="24">
        <v>0.68293000000000004</v>
      </c>
      <c r="K280" s="18">
        <v>0.42299999999999999</v>
      </c>
      <c r="L280" s="15">
        <v>3.1608081331203797E-2</v>
      </c>
      <c r="M280" s="18">
        <v>4.8899999999999999E-2</v>
      </c>
      <c r="N280" s="16">
        <v>2.2120258895636799E-3</v>
      </c>
      <c r="O280" s="24">
        <v>1.6778000000000001E-2</v>
      </c>
      <c r="P280" s="10">
        <v>307</v>
      </c>
      <c r="Q280" s="6">
        <v>13.6815284663368</v>
      </c>
      <c r="R280" s="6">
        <v>15.274694103437</v>
      </c>
      <c r="S280" s="10">
        <v>355</v>
      </c>
      <c r="T280" s="6">
        <v>22.430517059918898</v>
      </c>
      <c r="U280" s="6">
        <v>23.4448215580896</v>
      </c>
      <c r="V280" s="10">
        <v>540</v>
      </c>
      <c r="W280" s="6">
        <v>1023.55964763777</v>
      </c>
      <c r="X280" s="6">
        <v>1077.33441011797</v>
      </c>
      <c r="Y280" s="6">
        <v>13.5211267605634</v>
      </c>
      <c r="Z280" s="6">
        <v>43.148148148148103</v>
      </c>
      <c r="AA280" s="7">
        <v>307</v>
      </c>
      <c r="AB280" s="7">
        <v>13.6815284663368</v>
      </c>
      <c r="AC280" s="7">
        <v>15.274694103437</v>
      </c>
      <c r="AD280" s="13">
        <v>303</v>
      </c>
      <c r="AE280" s="6">
        <v>14.1769256602122</v>
      </c>
      <c r="AF280" s="13">
        <v>302</v>
      </c>
      <c r="AG280" s="6">
        <v>18.002446932995301</v>
      </c>
      <c r="AH280" s="13">
        <v>253</v>
      </c>
      <c r="AI280" s="6">
        <v>1013.2621522944301</v>
      </c>
      <c r="AJ280" s="6">
        <v>1.6E-2</v>
      </c>
      <c r="AK280" s="6">
        <v>0.01</v>
      </c>
      <c r="AL280" s="33">
        <f t="shared" si="25"/>
        <v>307</v>
      </c>
      <c r="AM280" s="33">
        <f t="shared" si="26"/>
        <v>13.6815284663368</v>
      </c>
      <c r="AN280" s="29">
        <f t="shared" si="27"/>
        <v>1720</v>
      </c>
      <c r="AO280" s="29">
        <f t="shared" si="28"/>
        <v>1.5509999999999999</v>
      </c>
      <c r="AP280" s="29">
        <f t="shared" si="29"/>
        <v>8.8999999999999996E-2</v>
      </c>
      <c r="AQ280" s="34">
        <f t="shared" si="30"/>
        <v>0.64474532559638942</v>
      </c>
    </row>
    <row r="281" spans="1:43" x14ac:dyDescent="0.75">
      <c r="A281" s="4" t="s">
        <v>308</v>
      </c>
      <c r="B281" s="22">
        <v>278</v>
      </c>
      <c r="C281" s="22">
        <v>1.355</v>
      </c>
      <c r="D281" s="22">
        <v>7.5999999999999998E-2</v>
      </c>
      <c r="E281" s="22">
        <v>4290</v>
      </c>
      <c r="F281" s="20">
        <v>8.0580177276389993</v>
      </c>
      <c r="G281" s="22">
        <v>0.30034961817445499</v>
      </c>
      <c r="H281" s="18">
        <v>3.8899999999999997E-2</v>
      </c>
      <c r="I281" s="15">
        <v>4.3371938726937597E-3</v>
      </c>
      <c r="J281" s="24">
        <v>-0.17458000000000001</v>
      </c>
      <c r="K281" s="18">
        <v>0.71099999999999997</v>
      </c>
      <c r="L281" s="15">
        <v>4.8020122308881898E-2</v>
      </c>
      <c r="M281" s="18">
        <v>0.1241</v>
      </c>
      <c r="N281" s="16">
        <v>4.6256274030773304E-3</v>
      </c>
      <c r="O281" s="24">
        <v>0.80457999999999996</v>
      </c>
      <c r="P281" s="10">
        <v>754</v>
      </c>
      <c r="Q281" s="6">
        <v>26.602079588202201</v>
      </c>
      <c r="R281" s="6">
        <v>31.0864117609405</v>
      </c>
      <c r="S281" s="10">
        <v>541</v>
      </c>
      <c r="T281" s="6">
        <v>28.308680911775799</v>
      </c>
      <c r="U281" s="6">
        <v>29.8716125221328</v>
      </c>
      <c r="V281" s="10">
        <v>320</v>
      </c>
      <c r="W281" s="6">
        <v>119.63907287595499</v>
      </c>
      <c r="X281" s="6">
        <v>120.11307648158601</v>
      </c>
      <c r="Y281" s="6">
        <v>-39.371534195933499</v>
      </c>
      <c r="Z281" s="6">
        <v>-135.625</v>
      </c>
      <c r="AA281" s="7" t="s">
        <v>35</v>
      </c>
      <c r="AB281" s="7" t="s">
        <v>35</v>
      </c>
      <c r="AC281" s="7" t="s">
        <v>35</v>
      </c>
      <c r="AD281" s="13">
        <v>773</v>
      </c>
      <c r="AE281" s="6">
        <v>27.026350815769501</v>
      </c>
      <c r="AF281" s="13">
        <v>752</v>
      </c>
      <c r="AG281" s="6">
        <v>29.678787289320699</v>
      </c>
      <c r="AH281" s="13">
        <v>680</v>
      </c>
      <c r="AI281" s="6">
        <v>115.0555333681</v>
      </c>
      <c r="AJ281" s="6">
        <v>-2.7699999999999999E-2</v>
      </c>
      <c r="AK281" s="6">
        <v>5.1000000000000004E-3</v>
      </c>
      <c r="AL281" s="33" t="str">
        <f t="shared" si="25"/>
        <v>Discordant</v>
      </c>
      <c r="AM281" s="33" t="str">
        <f t="shared" si="26"/>
        <v>Discordant</v>
      </c>
      <c r="AN281" s="29">
        <f t="shared" si="27"/>
        <v>278</v>
      </c>
      <c r="AO281" s="29">
        <f t="shared" si="28"/>
        <v>1.355</v>
      </c>
      <c r="AP281" s="29">
        <f t="shared" si="29"/>
        <v>7.5999999999999998E-2</v>
      </c>
      <c r="AQ281" s="34">
        <f t="shared" si="30"/>
        <v>0.73800738007380073</v>
      </c>
    </row>
    <row r="282" spans="1:43" x14ac:dyDescent="0.75">
      <c r="A282" s="4" t="s">
        <v>309</v>
      </c>
      <c r="B282" s="22">
        <v>317</v>
      </c>
      <c r="C282" s="22">
        <v>1.486</v>
      </c>
      <c r="D282" s="22">
        <v>7.9000000000000001E-2</v>
      </c>
      <c r="E282" s="22">
        <v>21610</v>
      </c>
      <c r="F282" s="20">
        <v>5.3821313240043098</v>
      </c>
      <c r="G282" s="22">
        <v>0.179357107991098</v>
      </c>
      <c r="H282" s="18">
        <v>0.11459999999999999</v>
      </c>
      <c r="I282" s="15">
        <v>4.19830375784239E-3</v>
      </c>
      <c r="J282" s="24">
        <v>0.42892999999999998</v>
      </c>
      <c r="K282" s="18">
        <v>3.06</v>
      </c>
      <c r="L282" s="15">
        <v>0.15231643147080201</v>
      </c>
      <c r="M282" s="18">
        <v>0.18579999999999999</v>
      </c>
      <c r="N282" s="16">
        <v>6.1917015135098197E-3</v>
      </c>
      <c r="O282" s="24">
        <v>0.43614000000000003</v>
      </c>
      <c r="P282" s="10">
        <v>1098</v>
      </c>
      <c r="Q282" s="6">
        <v>33.633776618558898</v>
      </c>
      <c r="R282" s="6">
        <v>40.648884629602101</v>
      </c>
      <c r="S282" s="10">
        <v>1422</v>
      </c>
      <c r="T282" s="6">
        <v>38.091168555583998</v>
      </c>
      <c r="U282" s="6">
        <v>41.833865442341803</v>
      </c>
      <c r="V282" s="10">
        <v>1863</v>
      </c>
      <c r="W282" s="6">
        <v>98.765707259156301</v>
      </c>
      <c r="X282" s="6">
        <v>104.518665174123</v>
      </c>
      <c r="Y282" s="6">
        <v>22.7848101265823</v>
      </c>
      <c r="Z282" s="6">
        <v>41.062801932367201</v>
      </c>
      <c r="AA282" s="7" t="s">
        <v>35</v>
      </c>
      <c r="AB282" s="7" t="s">
        <v>35</v>
      </c>
      <c r="AC282" s="7" t="s">
        <v>35</v>
      </c>
      <c r="AD282" s="13">
        <v>1044</v>
      </c>
      <c r="AE282" s="6">
        <v>35.109641547972501</v>
      </c>
      <c r="AF282" s="13">
        <v>1062</v>
      </c>
      <c r="AG282" s="6">
        <v>40.923552166569301</v>
      </c>
      <c r="AH282" s="13">
        <v>1098</v>
      </c>
      <c r="AI282" s="6">
        <v>92.259573651742798</v>
      </c>
      <c r="AJ282" s="6">
        <v>5.3699999999999998E-2</v>
      </c>
      <c r="AK282" s="6">
        <v>5.8999999999999999E-3</v>
      </c>
      <c r="AL282" s="33" t="str">
        <f t="shared" si="25"/>
        <v>Discordant</v>
      </c>
      <c r="AM282" s="33" t="str">
        <f t="shared" si="26"/>
        <v>Discordant</v>
      </c>
      <c r="AN282" s="29">
        <f t="shared" si="27"/>
        <v>317</v>
      </c>
      <c r="AO282" s="29">
        <f t="shared" si="28"/>
        <v>1.486</v>
      </c>
      <c r="AP282" s="29">
        <f t="shared" si="29"/>
        <v>7.9000000000000001E-2</v>
      </c>
      <c r="AQ282" s="34">
        <f t="shared" si="30"/>
        <v>0.67294751009421261</v>
      </c>
    </row>
    <row r="283" spans="1:43" x14ac:dyDescent="0.75">
      <c r="A283" s="4" t="s">
        <v>310</v>
      </c>
      <c r="B283" s="22">
        <v>300</v>
      </c>
      <c r="C283" s="22">
        <v>0.76800000000000002</v>
      </c>
      <c r="D283" s="22">
        <v>0.02</v>
      </c>
      <c r="E283" s="22">
        <v>6010</v>
      </c>
      <c r="F283" s="20">
        <v>9.6339113680154096</v>
      </c>
      <c r="G283" s="22">
        <v>0.331366197217833</v>
      </c>
      <c r="H283" s="18">
        <v>5.45E-2</v>
      </c>
      <c r="I283" s="15">
        <v>4.86402698139089E-3</v>
      </c>
      <c r="J283" s="24">
        <v>-0.39237</v>
      </c>
      <c r="K283" s="18">
        <v>0.80900000000000005</v>
      </c>
      <c r="L283" s="15">
        <v>5.1568542854728498E-2</v>
      </c>
      <c r="M283" s="18">
        <v>0.1038</v>
      </c>
      <c r="N283" s="16">
        <v>3.57028520995171E-3</v>
      </c>
      <c r="O283" s="24">
        <v>0.50239</v>
      </c>
      <c r="P283" s="10">
        <v>637</v>
      </c>
      <c r="Q283" s="6">
        <v>20.8418886333729</v>
      </c>
      <c r="R283" s="6">
        <v>24.941643776839499</v>
      </c>
      <c r="S283" s="10">
        <v>599</v>
      </c>
      <c r="T283" s="6">
        <v>27.648783262073799</v>
      </c>
      <c r="U283" s="6">
        <v>29.491893163021</v>
      </c>
      <c r="V283" s="10">
        <v>360</v>
      </c>
      <c r="W283" s="6">
        <v>153.48513717075701</v>
      </c>
      <c r="X283" s="6">
        <v>154.64220169711399</v>
      </c>
      <c r="Y283" s="6">
        <v>-6.3439065108514097</v>
      </c>
      <c r="Z283" s="6">
        <v>-76.9444444444444</v>
      </c>
      <c r="AA283" s="7" t="s">
        <v>35</v>
      </c>
      <c r="AB283" s="7" t="s">
        <v>35</v>
      </c>
      <c r="AC283" s="7" t="s">
        <v>35</v>
      </c>
      <c r="AD283" s="13">
        <v>628</v>
      </c>
      <c r="AE283" s="6">
        <v>20.4717200500084</v>
      </c>
      <c r="AF283" s="13">
        <v>598</v>
      </c>
      <c r="AG283" s="6">
        <v>23.736221600607202</v>
      </c>
      <c r="AH283" s="13">
        <v>403</v>
      </c>
      <c r="AI283" s="6">
        <v>143.02384183179399</v>
      </c>
      <c r="AJ283" s="6">
        <v>4.0000000000000002E-4</v>
      </c>
      <c r="AK283" s="6">
        <v>3.8999999999999998E-3</v>
      </c>
      <c r="AL283" s="33" t="str">
        <f t="shared" si="25"/>
        <v>Discordant</v>
      </c>
      <c r="AM283" s="33" t="str">
        <f t="shared" si="26"/>
        <v>Discordant</v>
      </c>
      <c r="AN283" s="29">
        <f t="shared" si="27"/>
        <v>300</v>
      </c>
      <c r="AO283" s="29">
        <f t="shared" si="28"/>
        <v>0.76800000000000002</v>
      </c>
      <c r="AP283" s="29">
        <f t="shared" si="29"/>
        <v>0.02</v>
      </c>
      <c r="AQ283" s="34">
        <f t="shared" si="30"/>
        <v>1.3020833333333333</v>
      </c>
    </row>
    <row r="284" spans="1:43" x14ac:dyDescent="0.75">
      <c r="A284" s="4" t="s">
        <v>311</v>
      </c>
      <c r="B284" s="22">
        <v>224</v>
      </c>
      <c r="C284" s="22">
        <v>2.327</v>
      </c>
      <c r="D284" s="22">
        <v>9.5000000000000001E-2</v>
      </c>
      <c r="E284" s="22">
        <v>8360</v>
      </c>
      <c r="F284" s="20">
        <v>6.4683053040103502</v>
      </c>
      <c r="G284" s="22">
        <v>0.221512852260034</v>
      </c>
      <c r="H284" s="18">
        <v>6.4699999999999994E-2</v>
      </c>
      <c r="I284" s="15">
        <v>4.1852777910352298E-3</v>
      </c>
      <c r="J284" s="24">
        <v>3.6384E-3</v>
      </c>
      <c r="K284" s="18">
        <v>1.4319999999999999</v>
      </c>
      <c r="L284" s="15">
        <v>7.1830066968087303E-2</v>
      </c>
      <c r="M284" s="18">
        <v>0.15459999999999999</v>
      </c>
      <c r="N284" s="16">
        <v>5.29441412392342E-3</v>
      </c>
      <c r="O284" s="24">
        <v>0.44035000000000002</v>
      </c>
      <c r="P284" s="10">
        <v>927</v>
      </c>
      <c r="Q284" s="6">
        <v>29.713310478137998</v>
      </c>
      <c r="R284" s="6">
        <v>35.544740437055601</v>
      </c>
      <c r="S284" s="10">
        <v>901</v>
      </c>
      <c r="T284" s="6">
        <v>29.874287879675901</v>
      </c>
      <c r="U284" s="6">
        <v>32.787889134200903</v>
      </c>
      <c r="V284" s="10">
        <v>757</v>
      </c>
      <c r="W284" s="6">
        <v>120.92002092554</v>
      </c>
      <c r="X284" s="6">
        <v>122.712436040836</v>
      </c>
      <c r="Y284" s="6">
        <v>-2.8856825749167401</v>
      </c>
      <c r="Z284" s="6">
        <v>-22.457067371202101</v>
      </c>
      <c r="AA284" s="7">
        <v>927</v>
      </c>
      <c r="AB284" s="7">
        <v>29.713310478137998</v>
      </c>
      <c r="AC284" s="7">
        <v>35.544740437055601</v>
      </c>
      <c r="AD284" s="13">
        <v>915</v>
      </c>
      <c r="AE284" s="6">
        <v>27.604869490186399</v>
      </c>
      <c r="AF284" s="13">
        <v>899</v>
      </c>
      <c r="AG284" s="6">
        <v>29.874287879675901</v>
      </c>
      <c r="AH284" s="13">
        <v>758</v>
      </c>
      <c r="AI284" s="6">
        <v>120.38673706282199</v>
      </c>
      <c r="AJ284" s="6">
        <v>6.0999999999999997E-4</v>
      </c>
      <c r="AK284" s="6">
        <v>8.4000000000000003E-4</v>
      </c>
      <c r="AL284" s="33">
        <f t="shared" si="25"/>
        <v>927</v>
      </c>
      <c r="AM284" s="33">
        <f t="shared" si="26"/>
        <v>29.713310478137998</v>
      </c>
      <c r="AN284" s="29">
        <f t="shared" si="27"/>
        <v>224</v>
      </c>
      <c r="AO284" s="29">
        <f t="shared" si="28"/>
        <v>2.327</v>
      </c>
      <c r="AP284" s="29">
        <f t="shared" si="29"/>
        <v>9.5000000000000001E-2</v>
      </c>
      <c r="AQ284" s="34">
        <f t="shared" si="30"/>
        <v>0.42973785990545765</v>
      </c>
    </row>
    <row r="285" spans="1:43" x14ac:dyDescent="0.75">
      <c r="A285" s="4" t="s">
        <v>312</v>
      </c>
      <c r="B285" s="22">
        <v>729</v>
      </c>
      <c r="C285" s="22">
        <v>2.94</v>
      </c>
      <c r="D285" s="22">
        <v>0.13</v>
      </c>
      <c r="E285" s="22">
        <v>10040</v>
      </c>
      <c r="F285" s="20">
        <v>14.705882352941201</v>
      </c>
      <c r="G285" s="22">
        <v>0.47812764685057502</v>
      </c>
      <c r="H285" s="18">
        <v>5.33E-2</v>
      </c>
      <c r="I285" s="15">
        <v>3.08704113846529E-3</v>
      </c>
      <c r="J285" s="24">
        <v>6.7812999999999998E-2</v>
      </c>
      <c r="K285" s="18">
        <v>0.52</v>
      </c>
      <c r="L285" s="15">
        <v>2.6958337189077301E-2</v>
      </c>
      <c r="M285" s="18">
        <v>6.8000000000000005E-2</v>
      </c>
      <c r="N285" s="16">
        <v>2.2108622390370602E-3</v>
      </c>
      <c r="O285" s="24">
        <v>0.25868999999999998</v>
      </c>
      <c r="P285" s="10">
        <v>424</v>
      </c>
      <c r="Q285" s="6">
        <v>13.320471581437699</v>
      </c>
      <c r="R285" s="6">
        <v>16.232084020986999</v>
      </c>
      <c r="S285" s="10">
        <v>424</v>
      </c>
      <c r="T285" s="6">
        <v>18.000356329377102</v>
      </c>
      <c r="U285" s="6">
        <v>19.6378054218583</v>
      </c>
      <c r="V285" s="10">
        <v>327</v>
      </c>
      <c r="W285" s="6">
        <v>114.442143242782</v>
      </c>
      <c r="X285" s="6">
        <v>116.48612944438899</v>
      </c>
      <c r="Y285" s="6">
        <v>0</v>
      </c>
      <c r="Z285" s="6">
        <v>-29.663608562691099</v>
      </c>
      <c r="AA285" s="7">
        <v>424</v>
      </c>
      <c r="AB285" s="7">
        <v>13.320471581437699</v>
      </c>
      <c r="AC285" s="7">
        <v>16.232084020986999</v>
      </c>
      <c r="AD285" s="13">
        <v>422</v>
      </c>
      <c r="AE285" s="6">
        <v>13.320471581437699</v>
      </c>
      <c r="AF285" s="13">
        <v>412</v>
      </c>
      <c r="AG285" s="6">
        <v>17.205749852434401</v>
      </c>
      <c r="AH285" s="13">
        <v>306</v>
      </c>
      <c r="AI285" s="6">
        <v>109.343482430374</v>
      </c>
      <c r="AJ285" s="6">
        <v>2.3999999999999998E-3</v>
      </c>
      <c r="AK285" s="6">
        <v>1.6999999999999999E-3</v>
      </c>
      <c r="AL285" s="33">
        <f t="shared" si="25"/>
        <v>424</v>
      </c>
      <c r="AM285" s="33">
        <f t="shared" si="26"/>
        <v>13.320471581437699</v>
      </c>
      <c r="AN285" s="29">
        <f t="shared" si="27"/>
        <v>729</v>
      </c>
      <c r="AO285" s="29">
        <f t="shared" si="28"/>
        <v>2.94</v>
      </c>
      <c r="AP285" s="29">
        <f t="shared" si="29"/>
        <v>0.13</v>
      </c>
      <c r="AQ285" s="34">
        <f t="shared" si="30"/>
        <v>0.3401360544217687</v>
      </c>
    </row>
    <row r="286" spans="1:43" x14ac:dyDescent="0.75">
      <c r="A286" s="4" t="s">
        <v>313</v>
      </c>
      <c r="B286" s="22">
        <v>445</v>
      </c>
      <c r="C286" s="22">
        <v>1.415</v>
      </c>
      <c r="D286" s="22">
        <v>6.0999999999999999E-2</v>
      </c>
      <c r="E286" s="22">
        <v>18640</v>
      </c>
      <c r="F286" s="20">
        <v>5.7736720554272498</v>
      </c>
      <c r="G286" s="22">
        <v>0.20492462539919401</v>
      </c>
      <c r="H286" s="18">
        <v>7.2300000000000003E-2</v>
      </c>
      <c r="I286" s="15">
        <v>3.18643003957726E-3</v>
      </c>
      <c r="J286" s="24">
        <v>0.1115</v>
      </c>
      <c r="K286" s="18">
        <v>1.79</v>
      </c>
      <c r="L286" s="15">
        <v>0.10085650388547</v>
      </c>
      <c r="M286" s="18">
        <v>0.17319999999999999</v>
      </c>
      <c r="N286" s="16">
        <v>6.1473780946351203E-3</v>
      </c>
      <c r="O286" s="24">
        <v>0.45789999999999997</v>
      </c>
      <c r="P286" s="10">
        <v>1029</v>
      </c>
      <c r="Q286" s="6">
        <v>33.497549450011299</v>
      </c>
      <c r="R286" s="6">
        <v>39.808103483135199</v>
      </c>
      <c r="S286" s="10">
        <v>1050</v>
      </c>
      <c r="T286" s="6">
        <v>38.46094142938</v>
      </c>
      <c r="U286" s="6">
        <v>41.182540309620499</v>
      </c>
      <c r="V286" s="10">
        <v>1010</v>
      </c>
      <c r="W286" s="6">
        <v>90.090648824489705</v>
      </c>
      <c r="X286" s="6">
        <v>92.830638341189896</v>
      </c>
      <c r="Y286" s="6">
        <v>2</v>
      </c>
      <c r="Z286" s="6">
        <v>-1.88118811881188</v>
      </c>
      <c r="AA286" s="7">
        <v>1029</v>
      </c>
      <c r="AB286" s="7">
        <v>33.497549450011299</v>
      </c>
      <c r="AC286" s="7">
        <v>39.808103483135199</v>
      </c>
      <c r="AD286" s="13">
        <v>1024</v>
      </c>
      <c r="AE286" s="6">
        <v>33.890541735946798</v>
      </c>
      <c r="AF286" s="13">
        <v>1012</v>
      </c>
      <c r="AG286" s="6">
        <v>34.5852138295283</v>
      </c>
      <c r="AH286" s="13">
        <v>926</v>
      </c>
      <c r="AI286" s="6">
        <v>72.427322231444705</v>
      </c>
      <c r="AJ286" s="6">
        <v>3.5000000000000001E-3</v>
      </c>
      <c r="AK286" s="6">
        <v>3.5999999999999999E-3</v>
      </c>
      <c r="AL286" s="33">
        <f t="shared" si="25"/>
        <v>1029</v>
      </c>
      <c r="AM286" s="33">
        <f t="shared" si="26"/>
        <v>33.497549450011299</v>
      </c>
      <c r="AN286" s="29">
        <f t="shared" si="27"/>
        <v>445</v>
      </c>
      <c r="AO286" s="29">
        <f t="shared" si="28"/>
        <v>1.415</v>
      </c>
      <c r="AP286" s="29">
        <f t="shared" si="29"/>
        <v>6.0999999999999999E-2</v>
      </c>
      <c r="AQ286" s="34">
        <f t="shared" si="30"/>
        <v>0.70671378091872794</v>
      </c>
    </row>
    <row r="287" spans="1:43" x14ac:dyDescent="0.75">
      <c r="A287" s="4" t="s">
        <v>314</v>
      </c>
      <c r="B287" s="22">
        <v>1970</v>
      </c>
      <c r="C287" s="22">
        <v>3.58</v>
      </c>
      <c r="D287" s="22">
        <v>0.31</v>
      </c>
      <c r="E287" s="22">
        <v>39600</v>
      </c>
      <c r="F287" s="20">
        <v>11.350737797956899</v>
      </c>
      <c r="G287" s="22">
        <v>0.41287811199883701</v>
      </c>
      <c r="H287" s="18">
        <v>6.0600000000000001E-2</v>
      </c>
      <c r="I287" s="15">
        <v>1.45205198957905E-3</v>
      </c>
      <c r="J287" s="24">
        <v>0.54578000000000004</v>
      </c>
      <c r="K287" s="18">
        <v>0.77100000000000002</v>
      </c>
      <c r="L287" s="15">
        <v>3.8832638820455803E-2</v>
      </c>
      <c r="M287" s="18">
        <v>8.8099999999999998E-2</v>
      </c>
      <c r="N287" s="16">
        <v>3.2045988828712899E-3</v>
      </c>
      <c r="O287" s="24">
        <v>0.68623999999999996</v>
      </c>
      <c r="P287" s="10">
        <v>544</v>
      </c>
      <c r="Q287" s="6">
        <v>19.093619998828</v>
      </c>
      <c r="R287" s="6">
        <v>22.4435132350945</v>
      </c>
      <c r="S287" s="10">
        <v>579</v>
      </c>
      <c r="T287" s="6">
        <v>22.141327771945601</v>
      </c>
      <c r="U287" s="6">
        <v>24.2907901108413</v>
      </c>
      <c r="V287" s="10">
        <v>619</v>
      </c>
      <c r="W287" s="6">
        <v>56.299497222426297</v>
      </c>
      <c r="X287" s="6">
        <v>62.760190645923501</v>
      </c>
      <c r="Y287" s="6">
        <v>6.0449050086355802</v>
      </c>
      <c r="Z287" s="6">
        <v>12.1163166397415</v>
      </c>
      <c r="AA287" s="7">
        <v>544</v>
      </c>
      <c r="AB287" s="7">
        <v>19.093619998828</v>
      </c>
      <c r="AC287" s="7">
        <v>22.4435132350945</v>
      </c>
      <c r="AD287" s="13">
        <v>541</v>
      </c>
      <c r="AE287" s="6">
        <v>19.509108761284999</v>
      </c>
      <c r="AF287" s="13">
        <v>539</v>
      </c>
      <c r="AG287" s="6">
        <v>23.5693316728483</v>
      </c>
      <c r="AH287" s="13">
        <v>502</v>
      </c>
      <c r="AI287" s="6">
        <v>47.741830583860001</v>
      </c>
      <c r="AJ287" s="6">
        <v>6.1999999999999998E-3</v>
      </c>
      <c r="AK287" s="6">
        <v>2.2000000000000001E-3</v>
      </c>
      <c r="AL287" s="33">
        <f t="shared" si="25"/>
        <v>544</v>
      </c>
      <c r="AM287" s="33">
        <f t="shared" si="26"/>
        <v>19.093619998828</v>
      </c>
      <c r="AN287" s="29">
        <f t="shared" si="27"/>
        <v>1970</v>
      </c>
      <c r="AO287" s="29">
        <f t="shared" si="28"/>
        <v>3.58</v>
      </c>
      <c r="AP287" s="29">
        <f t="shared" si="29"/>
        <v>0.31</v>
      </c>
      <c r="AQ287" s="34">
        <f t="shared" si="30"/>
        <v>0.27932960893854747</v>
      </c>
    </row>
    <row r="288" spans="1:43" x14ac:dyDescent="0.75">
      <c r="A288" s="4" t="s">
        <v>315</v>
      </c>
      <c r="B288" s="22">
        <v>807</v>
      </c>
      <c r="C288" s="22">
        <v>2.27</v>
      </c>
      <c r="D288" s="22">
        <v>0.15</v>
      </c>
      <c r="E288" s="22">
        <v>8360</v>
      </c>
      <c r="F288" s="20">
        <v>20.5761316872428</v>
      </c>
      <c r="G288" s="22">
        <v>0.71003991533355904</v>
      </c>
      <c r="H288" s="18">
        <v>5.3499999999999999E-2</v>
      </c>
      <c r="I288" s="15">
        <v>3.57709216382227E-3</v>
      </c>
      <c r="J288" s="24">
        <v>0.41474</v>
      </c>
      <c r="K288" s="18">
        <v>0.36430000000000001</v>
      </c>
      <c r="L288" s="15">
        <v>1.7478745147360902E-2</v>
      </c>
      <c r="M288" s="18">
        <v>4.8599999999999997E-2</v>
      </c>
      <c r="N288" s="16">
        <v>1.6770858784212501E-3</v>
      </c>
      <c r="O288" s="24">
        <v>0.57210000000000005</v>
      </c>
      <c r="P288" s="10">
        <v>306</v>
      </c>
      <c r="Q288" s="6">
        <v>10.141909155324001</v>
      </c>
      <c r="R288" s="6">
        <v>12.1840943892708</v>
      </c>
      <c r="S288" s="10">
        <v>315.3</v>
      </c>
      <c r="T288" s="6">
        <v>13.004070561663299</v>
      </c>
      <c r="U288" s="6">
        <v>14.375425376276899</v>
      </c>
      <c r="V288" s="10">
        <v>337</v>
      </c>
      <c r="W288" s="6">
        <v>169.19118704511499</v>
      </c>
      <c r="X288" s="6">
        <v>171.702370894963</v>
      </c>
      <c r="Y288" s="6">
        <v>2.9495718363463399</v>
      </c>
      <c r="Z288" s="6">
        <v>9.1988130563798194</v>
      </c>
      <c r="AA288" s="7">
        <v>306</v>
      </c>
      <c r="AB288" s="7">
        <v>10.141909155324001</v>
      </c>
      <c r="AC288" s="7">
        <v>12.1840943892708</v>
      </c>
      <c r="AD288" s="13">
        <v>305</v>
      </c>
      <c r="AE288" s="6">
        <v>10.5209943120812</v>
      </c>
      <c r="AF288" s="13">
        <v>303</v>
      </c>
      <c r="AG288" s="6">
        <v>13.789777778221101</v>
      </c>
      <c r="AH288" s="13">
        <v>251</v>
      </c>
      <c r="AI288" s="6">
        <v>162.57705488086299</v>
      </c>
      <c r="AJ288" s="6">
        <v>4.3E-3</v>
      </c>
      <c r="AK288" s="6">
        <v>2.7000000000000001E-3</v>
      </c>
      <c r="AL288" s="33">
        <f t="shared" si="25"/>
        <v>306</v>
      </c>
      <c r="AM288" s="33">
        <f t="shared" si="26"/>
        <v>10.141909155324001</v>
      </c>
      <c r="AN288" s="29">
        <f t="shared" si="27"/>
        <v>807</v>
      </c>
      <c r="AO288" s="29">
        <f t="shared" si="28"/>
        <v>2.27</v>
      </c>
      <c r="AP288" s="29">
        <f t="shared" si="29"/>
        <v>0.15</v>
      </c>
      <c r="AQ288" s="34">
        <f t="shared" si="30"/>
        <v>0.44052863436123346</v>
      </c>
    </row>
    <row r="289" spans="1:43" x14ac:dyDescent="0.75">
      <c r="A289" s="4" t="s">
        <v>316</v>
      </c>
      <c r="B289" s="22">
        <v>286</v>
      </c>
      <c r="C289" s="22">
        <v>1.288</v>
      </c>
      <c r="D289" s="22">
        <v>4.2999999999999997E-2</v>
      </c>
      <c r="E289" s="22">
        <v>2700</v>
      </c>
      <c r="F289" s="20">
        <v>24.154589371980698</v>
      </c>
      <c r="G289" s="22">
        <v>1.02128890532505</v>
      </c>
      <c r="H289" s="18">
        <v>5.7700000000000001E-2</v>
      </c>
      <c r="I289" s="15">
        <v>9.0543741692392602E-3</v>
      </c>
      <c r="J289" s="24">
        <v>-0.35779</v>
      </c>
      <c r="K289" s="18">
        <v>0.34100000000000003</v>
      </c>
      <c r="L289" s="15">
        <v>2.5455589958985302E-2</v>
      </c>
      <c r="M289" s="18">
        <v>4.1399999999999999E-2</v>
      </c>
      <c r="N289" s="16">
        <v>1.75044833217093E-3</v>
      </c>
      <c r="O289" s="24">
        <v>0.54678000000000004</v>
      </c>
      <c r="P289" s="10">
        <v>262</v>
      </c>
      <c r="Q289" s="6">
        <v>11.015470207206</v>
      </c>
      <c r="R289" s="6">
        <v>12.4452758483922</v>
      </c>
      <c r="S289" s="10">
        <v>296</v>
      </c>
      <c r="T289" s="6">
        <v>19.280812448431401</v>
      </c>
      <c r="U289" s="6">
        <v>20.144492406716001</v>
      </c>
      <c r="V289" s="10">
        <v>470</v>
      </c>
      <c r="W289" s="6">
        <v>2029.84117393468</v>
      </c>
      <c r="X289" s="6">
        <v>2035.5403345776999</v>
      </c>
      <c r="Y289" s="6">
        <v>11.4864864864865</v>
      </c>
      <c r="Z289" s="6">
        <v>44.255319148936202</v>
      </c>
      <c r="AA289" s="7">
        <v>262</v>
      </c>
      <c r="AB289" s="7">
        <v>11.015470207206</v>
      </c>
      <c r="AC289" s="7">
        <v>12.4452758483922</v>
      </c>
      <c r="AD289" s="13">
        <v>257</v>
      </c>
      <c r="AE289" s="6">
        <v>10.548439879235399</v>
      </c>
      <c r="AF289" s="13">
        <v>257</v>
      </c>
      <c r="AG289" s="6">
        <v>14.2007650734595</v>
      </c>
      <c r="AH289" s="13">
        <v>254</v>
      </c>
      <c r="AI289" s="6">
        <v>2027.2107163293399</v>
      </c>
      <c r="AJ289" s="6">
        <v>1.0699999999999999E-2</v>
      </c>
      <c r="AK289" s="6">
        <v>5.5999999999999999E-3</v>
      </c>
      <c r="AL289" s="33">
        <f t="shared" si="25"/>
        <v>262</v>
      </c>
      <c r="AM289" s="33">
        <f t="shared" si="26"/>
        <v>11.015470207206</v>
      </c>
      <c r="AN289" s="29">
        <f t="shared" si="27"/>
        <v>286</v>
      </c>
      <c r="AO289" s="29">
        <f t="shared" si="28"/>
        <v>1.288</v>
      </c>
      <c r="AP289" s="29">
        <f t="shared" si="29"/>
        <v>4.2999999999999997E-2</v>
      </c>
      <c r="AQ289" s="34">
        <f t="shared" si="30"/>
        <v>0.77639751552795033</v>
      </c>
    </row>
    <row r="290" spans="1:43" x14ac:dyDescent="0.75">
      <c r="A290" s="4" t="s">
        <v>317</v>
      </c>
      <c r="B290" s="22">
        <v>466</v>
      </c>
      <c r="C290" s="22">
        <v>2.1080000000000001</v>
      </c>
      <c r="D290" s="22">
        <v>7.4999999999999997E-2</v>
      </c>
      <c r="E290" s="22">
        <v>3770</v>
      </c>
      <c r="F290" s="20">
        <v>25.706940874036</v>
      </c>
      <c r="G290" s="22">
        <v>0.89699981593082201</v>
      </c>
      <c r="H290" s="18">
        <v>5.3100000000000001E-2</v>
      </c>
      <c r="I290" s="15">
        <v>6.4285496475403403E-3</v>
      </c>
      <c r="J290" s="24">
        <v>-0.17524999999999999</v>
      </c>
      <c r="K290" s="18">
        <v>0.29099999999999998</v>
      </c>
      <c r="L290" s="15">
        <v>1.54634822779346E-2</v>
      </c>
      <c r="M290" s="18">
        <v>3.8899999999999997E-2</v>
      </c>
      <c r="N290" s="16">
        <v>1.3573490914646799E-3</v>
      </c>
      <c r="O290" s="24">
        <v>0.39872000000000002</v>
      </c>
      <c r="P290" s="10">
        <v>246</v>
      </c>
      <c r="Q290" s="6">
        <v>8.5440894546515498</v>
      </c>
      <c r="R290" s="6">
        <v>10.1370385686342</v>
      </c>
      <c r="S290" s="10">
        <v>259</v>
      </c>
      <c r="T290" s="6">
        <v>12.092305579457101</v>
      </c>
      <c r="U290" s="6">
        <v>13.152154839234001</v>
      </c>
      <c r="V290" s="10">
        <v>310</v>
      </c>
      <c r="W290" s="6">
        <v>389.71704108368402</v>
      </c>
      <c r="X290" s="6">
        <v>391.51522267944699</v>
      </c>
      <c r="Y290" s="6">
        <v>5.0193050193050199</v>
      </c>
      <c r="Z290" s="6">
        <v>20.645161290322601</v>
      </c>
      <c r="AA290" s="7">
        <v>246</v>
      </c>
      <c r="AB290" s="7">
        <v>8.5440894546515498</v>
      </c>
      <c r="AC290" s="7">
        <v>10.1370385686342</v>
      </c>
      <c r="AD290" s="13">
        <v>243</v>
      </c>
      <c r="AE290" s="6">
        <v>8.4660253135156491</v>
      </c>
      <c r="AF290" s="13">
        <v>242.7</v>
      </c>
      <c r="AG290" s="6">
        <v>11.7113715775297</v>
      </c>
      <c r="AH290" s="13">
        <v>202</v>
      </c>
      <c r="AI290" s="6">
        <v>385.095536342635</v>
      </c>
      <c r="AJ290" s="6">
        <v>5.1000000000000004E-3</v>
      </c>
      <c r="AK290" s="6">
        <v>4.0000000000000001E-3</v>
      </c>
      <c r="AL290" s="33">
        <f t="shared" si="25"/>
        <v>246</v>
      </c>
      <c r="AM290" s="33">
        <f t="shared" si="26"/>
        <v>8.5440894546515498</v>
      </c>
      <c r="AN290" s="29">
        <f t="shared" si="27"/>
        <v>466</v>
      </c>
      <c r="AO290" s="29">
        <f t="shared" si="28"/>
        <v>2.1080000000000001</v>
      </c>
      <c r="AP290" s="29">
        <f t="shared" si="29"/>
        <v>7.4999999999999997E-2</v>
      </c>
      <c r="AQ290" s="34">
        <f t="shared" si="30"/>
        <v>0.47438330170777987</v>
      </c>
    </row>
    <row r="291" spans="1:43" x14ac:dyDescent="0.75">
      <c r="A291" s="4" t="s">
        <v>318</v>
      </c>
      <c r="B291" s="22">
        <v>375</v>
      </c>
      <c r="C291" s="22">
        <v>2.4900000000000002</v>
      </c>
      <c r="D291" s="22">
        <v>0.31</v>
      </c>
      <c r="E291" s="22">
        <v>5650</v>
      </c>
      <c r="F291" s="20">
        <v>13.3689839572192</v>
      </c>
      <c r="G291" s="22">
        <v>0.54256834142432497</v>
      </c>
      <c r="H291" s="18">
        <v>5.5800000000000002E-2</v>
      </c>
      <c r="I291" s="15">
        <v>4.89629633842172E-3</v>
      </c>
      <c r="J291" s="24">
        <v>8.7163000000000004E-2</v>
      </c>
      <c r="K291" s="18">
        <v>0.59299999999999997</v>
      </c>
      <c r="L291" s="15">
        <v>3.44692597054242E-2</v>
      </c>
      <c r="M291" s="18">
        <v>7.4800000000000005E-2</v>
      </c>
      <c r="N291" s="16">
        <v>3.0356915730027599E-3</v>
      </c>
      <c r="O291" s="24">
        <v>0.77844999999999998</v>
      </c>
      <c r="P291" s="10">
        <v>465</v>
      </c>
      <c r="Q291" s="6">
        <v>18.120388675208801</v>
      </c>
      <c r="R291" s="6">
        <v>20.764161249194501</v>
      </c>
      <c r="S291" s="10">
        <v>471</v>
      </c>
      <c r="T291" s="6">
        <v>21.854240906281198</v>
      </c>
      <c r="U291" s="6">
        <v>23.464431753349501</v>
      </c>
      <c r="V291" s="10">
        <v>427</v>
      </c>
      <c r="W291" s="6">
        <v>187.929297647054</v>
      </c>
      <c r="X291" s="6">
        <v>189.47432622998099</v>
      </c>
      <c r="Y291" s="6">
        <v>1.2738853503184699</v>
      </c>
      <c r="Z291" s="6">
        <v>-8.8992974238875995</v>
      </c>
      <c r="AA291" s="7">
        <v>465</v>
      </c>
      <c r="AB291" s="7">
        <v>18.120388675208801</v>
      </c>
      <c r="AC291" s="7">
        <v>20.764161249194501</v>
      </c>
      <c r="AD291" s="13">
        <v>464</v>
      </c>
      <c r="AE291" s="6">
        <v>18.120388675208801</v>
      </c>
      <c r="AF291" s="13">
        <v>454</v>
      </c>
      <c r="AG291" s="6">
        <v>21.854240906281198</v>
      </c>
      <c r="AH291" s="13">
        <v>355</v>
      </c>
      <c r="AI291" s="6">
        <v>183.72919178539701</v>
      </c>
      <c r="AJ291" s="6">
        <v>3.3E-3</v>
      </c>
      <c r="AK291" s="6">
        <v>2.2000000000000001E-3</v>
      </c>
      <c r="AL291" s="33">
        <f t="shared" si="25"/>
        <v>465</v>
      </c>
      <c r="AM291" s="33">
        <f t="shared" si="26"/>
        <v>18.120388675208801</v>
      </c>
      <c r="AN291" s="29">
        <f t="shared" si="27"/>
        <v>375</v>
      </c>
      <c r="AO291" s="29">
        <f t="shared" si="28"/>
        <v>2.4900000000000002</v>
      </c>
      <c r="AP291" s="29">
        <f t="shared" si="29"/>
        <v>0.31</v>
      </c>
      <c r="AQ291" s="34">
        <f t="shared" si="30"/>
        <v>0.40160642570281119</v>
      </c>
    </row>
    <row r="292" spans="1:43" x14ac:dyDescent="0.75">
      <c r="A292" s="4" t="s">
        <v>319</v>
      </c>
      <c r="B292" s="22">
        <v>641</v>
      </c>
      <c r="C292" s="22">
        <v>3.38</v>
      </c>
      <c r="D292" s="22">
        <v>0.15</v>
      </c>
      <c r="E292" s="22">
        <v>7140</v>
      </c>
      <c r="F292" s="20">
        <v>18.115942028985501</v>
      </c>
      <c r="G292" s="22">
        <v>0.67345985727614799</v>
      </c>
      <c r="H292" s="18">
        <v>5.45E-2</v>
      </c>
      <c r="I292" s="15">
        <v>4.0544731796665302E-3</v>
      </c>
      <c r="J292" s="24">
        <v>0.40454000000000001</v>
      </c>
      <c r="K292" s="18">
        <v>0.42599999999999999</v>
      </c>
      <c r="L292" s="15">
        <v>2.2946763069330502E-2</v>
      </c>
      <c r="M292" s="18">
        <v>5.5199999999999999E-2</v>
      </c>
      <c r="N292" s="16">
        <v>2.0520591235147099E-3</v>
      </c>
      <c r="O292" s="24">
        <v>0.67242999999999997</v>
      </c>
      <c r="P292" s="10">
        <v>346</v>
      </c>
      <c r="Q292" s="6">
        <v>12.515057833254</v>
      </c>
      <c r="R292" s="6">
        <v>14.6530334684676</v>
      </c>
      <c r="S292" s="10">
        <v>359</v>
      </c>
      <c r="T292" s="6">
        <v>16.261367991816901</v>
      </c>
      <c r="U292" s="6">
        <v>17.647312852312101</v>
      </c>
      <c r="V292" s="10">
        <v>376</v>
      </c>
      <c r="W292" s="6">
        <v>185.62164376798901</v>
      </c>
      <c r="X292" s="6">
        <v>187.814890123162</v>
      </c>
      <c r="Y292" s="6">
        <v>3.6211699164345399</v>
      </c>
      <c r="Z292" s="6">
        <v>7.9787234042553203</v>
      </c>
      <c r="AA292" s="7">
        <v>346</v>
      </c>
      <c r="AB292" s="7">
        <v>12.515057833254</v>
      </c>
      <c r="AC292" s="7">
        <v>14.6530334684676</v>
      </c>
      <c r="AD292" s="13">
        <v>345</v>
      </c>
      <c r="AE292" s="6">
        <v>12.940002804083701</v>
      </c>
      <c r="AF292" s="13">
        <v>340</v>
      </c>
      <c r="AG292" s="6">
        <v>15.653628619757299</v>
      </c>
      <c r="AH292" s="13">
        <v>317</v>
      </c>
      <c r="AI292" s="6">
        <v>179.15507984740501</v>
      </c>
      <c r="AJ292" s="6">
        <v>3.5999999999999999E-3</v>
      </c>
      <c r="AK292" s="6">
        <v>2.8E-3</v>
      </c>
      <c r="AL292" s="33">
        <f t="shared" si="25"/>
        <v>346</v>
      </c>
      <c r="AM292" s="33">
        <f t="shared" si="26"/>
        <v>12.515057833254</v>
      </c>
      <c r="AN292" s="29">
        <f t="shared" si="27"/>
        <v>641</v>
      </c>
      <c r="AO292" s="29">
        <f t="shared" si="28"/>
        <v>3.38</v>
      </c>
      <c r="AP292" s="29">
        <f t="shared" si="29"/>
        <v>0.15</v>
      </c>
      <c r="AQ292" s="34">
        <f t="shared" si="30"/>
        <v>0.29585798816568049</v>
      </c>
    </row>
    <row r="293" spans="1:43" x14ac:dyDescent="0.75">
      <c r="A293" s="4" t="s">
        <v>320</v>
      </c>
      <c r="B293" s="22">
        <v>971</v>
      </c>
      <c r="C293" s="22">
        <v>0.92500000000000004</v>
      </c>
      <c r="D293" s="22">
        <v>3.2000000000000001E-2</v>
      </c>
      <c r="E293" s="22">
        <v>14420</v>
      </c>
      <c r="F293" s="20">
        <v>13.440860215053799</v>
      </c>
      <c r="G293" s="22">
        <v>0.437716877959405</v>
      </c>
      <c r="H293" s="18">
        <v>0.05</v>
      </c>
      <c r="I293" s="15">
        <v>2.1489876294300899E-3</v>
      </c>
      <c r="J293" s="24">
        <v>0.53154000000000001</v>
      </c>
      <c r="K293" s="18">
        <v>0.51700000000000002</v>
      </c>
      <c r="L293" s="15">
        <v>2.46880954113513E-2</v>
      </c>
      <c r="M293" s="18">
        <v>7.4399999999999994E-2</v>
      </c>
      <c r="N293" s="16">
        <v>2.4229204975813701E-3</v>
      </c>
      <c r="O293" s="24">
        <v>0.70413999999999999</v>
      </c>
      <c r="P293" s="10">
        <v>463</v>
      </c>
      <c r="Q293" s="6">
        <v>14.470165807175899</v>
      </c>
      <c r="R293" s="6">
        <v>17.639920730352902</v>
      </c>
      <c r="S293" s="10">
        <v>423</v>
      </c>
      <c r="T293" s="6">
        <v>16.465576769883299</v>
      </c>
      <c r="U293" s="6">
        <v>18.2284918442849</v>
      </c>
      <c r="V293" s="10">
        <v>190</v>
      </c>
      <c r="W293" s="6">
        <v>69.3467327962843</v>
      </c>
      <c r="X293" s="6">
        <v>71.394120335467605</v>
      </c>
      <c r="Y293" s="6">
        <v>-9.4562647754137004</v>
      </c>
      <c r="Z293" s="6">
        <v>-143.68421052631601</v>
      </c>
      <c r="AA293" s="7" t="s">
        <v>35</v>
      </c>
      <c r="AB293" s="7" t="s">
        <v>35</v>
      </c>
      <c r="AC293" s="7" t="s">
        <v>35</v>
      </c>
      <c r="AD293" s="13">
        <v>463</v>
      </c>
      <c r="AE293" s="6">
        <v>14.8140709626748</v>
      </c>
      <c r="AF293" s="13">
        <v>434</v>
      </c>
      <c r="AG293" s="6">
        <v>17.398622024888098</v>
      </c>
      <c r="AH293" s="13">
        <v>242</v>
      </c>
      <c r="AI293" s="6">
        <v>69.3467327962843</v>
      </c>
      <c r="AJ293" s="6">
        <v>-1.1999999999999999E-3</v>
      </c>
      <c r="AK293" s="6">
        <v>1.6000000000000001E-3</v>
      </c>
      <c r="AL293" s="33" t="str">
        <f t="shared" si="25"/>
        <v>Discordant</v>
      </c>
      <c r="AM293" s="33" t="str">
        <f t="shared" si="26"/>
        <v>Discordant</v>
      </c>
      <c r="AN293" s="29">
        <f t="shared" si="27"/>
        <v>971</v>
      </c>
      <c r="AO293" s="29">
        <f t="shared" si="28"/>
        <v>0.92500000000000004</v>
      </c>
      <c r="AP293" s="29">
        <f t="shared" si="29"/>
        <v>3.2000000000000001E-2</v>
      </c>
      <c r="AQ293" s="34">
        <f t="shared" si="30"/>
        <v>1.0810810810810809</v>
      </c>
    </row>
    <row r="294" spans="1:43" x14ac:dyDescent="0.75">
      <c r="A294" s="4" t="s">
        <v>321</v>
      </c>
      <c r="B294" s="22">
        <v>456</v>
      </c>
      <c r="C294" s="22">
        <v>3.39</v>
      </c>
      <c r="D294" s="22">
        <v>0.12</v>
      </c>
      <c r="E294" s="22">
        <v>67200</v>
      </c>
      <c r="F294" s="20">
        <v>3.3444816053511701</v>
      </c>
      <c r="G294" s="22">
        <v>0.113497302210034</v>
      </c>
      <c r="H294" s="18">
        <v>0.12670000000000001</v>
      </c>
      <c r="I294" s="15">
        <v>1.98159008660762E-3</v>
      </c>
      <c r="J294" s="24">
        <v>0.40215000000000001</v>
      </c>
      <c r="K294" s="18">
        <v>5.34</v>
      </c>
      <c r="L294" s="15">
        <v>0.267169231042795</v>
      </c>
      <c r="M294" s="18">
        <v>0.29899999999999999</v>
      </c>
      <c r="N294" s="16">
        <v>1.0146772314879199E-2</v>
      </c>
      <c r="O294" s="24">
        <v>0.73655000000000004</v>
      </c>
      <c r="P294" s="10">
        <v>1686</v>
      </c>
      <c r="Q294" s="6">
        <v>50.863859671303999</v>
      </c>
      <c r="R294" s="6">
        <v>60.923547005291397</v>
      </c>
      <c r="S294" s="10">
        <v>1873</v>
      </c>
      <c r="T294" s="6">
        <v>42.831856651493403</v>
      </c>
      <c r="U294" s="6">
        <v>46.990907979346701</v>
      </c>
      <c r="V294" s="10">
        <v>2050</v>
      </c>
      <c r="W294" s="6">
        <v>29.659614631767599</v>
      </c>
      <c r="X294" s="6">
        <v>37.301262446819798</v>
      </c>
      <c r="Y294" s="6">
        <v>9.9839829151094506</v>
      </c>
      <c r="Z294" s="6">
        <v>17.756097560975601</v>
      </c>
      <c r="AA294" s="7">
        <v>2050</v>
      </c>
      <c r="AB294" s="7">
        <v>29.659614631767599</v>
      </c>
      <c r="AC294" s="7">
        <v>37.301262446819798</v>
      </c>
      <c r="AD294" s="13">
        <v>1641</v>
      </c>
      <c r="AE294" s="6">
        <v>53.588536280272798</v>
      </c>
      <c r="AF294" s="13">
        <v>1662</v>
      </c>
      <c r="AG294" s="6">
        <v>52.275729973038899</v>
      </c>
      <c r="AH294" s="13">
        <v>1688</v>
      </c>
      <c r="AI294" s="6">
        <v>40.6882383509653</v>
      </c>
      <c r="AJ294" s="6">
        <v>3.0800000000000001E-2</v>
      </c>
      <c r="AK294" s="6">
        <v>6.0000000000000001E-3</v>
      </c>
      <c r="AL294" s="33">
        <f t="shared" si="25"/>
        <v>2050</v>
      </c>
      <c r="AM294" s="33">
        <f t="shared" si="26"/>
        <v>29.659614631767599</v>
      </c>
      <c r="AN294" s="29">
        <f t="shared" si="27"/>
        <v>456</v>
      </c>
      <c r="AO294" s="29">
        <f t="shared" si="28"/>
        <v>3.39</v>
      </c>
      <c r="AP294" s="29">
        <f t="shared" si="29"/>
        <v>0.12</v>
      </c>
      <c r="AQ294" s="34">
        <f t="shared" si="30"/>
        <v>0.29498525073746312</v>
      </c>
    </row>
    <row r="295" spans="1:43" x14ac:dyDescent="0.75">
      <c r="A295" s="4" t="s">
        <v>322</v>
      </c>
      <c r="B295" s="22">
        <v>279</v>
      </c>
      <c r="C295" s="22">
        <v>2.08</v>
      </c>
      <c r="D295" s="22">
        <v>0.16</v>
      </c>
      <c r="E295" s="22">
        <v>4270</v>
      </c>
      <c r="F295" s="20">
        <v>14.641288433382099</v>
      </c>
      <c r="G295" s="22">
        <v>0.55830001569101395</v>
      </c>
      <c r="H295" s="18">
        <v>6.2799999999999995E-2</v>
      </c>
      <c r="I295" s="15">
        <v>6.8164594346309202E-3</v>
      </c>
      <c r="J295" s="24">
        <v>-0.14715</v>
      </c>
      <c r="K295" s="18">
        <v>0.59199999999999997</v>
      </c>
      <c r="L295" s="15">
        <v>3.1633175987244501E-2</v>
      </c>
      <c r="M295" s="18">
        <v>6.83E-2</v>
      </c>
      <c r="N295" s="16">
        <v>2.60440816019685E-3</v>
      </c>
      <c r="O295" s="24">
        <v>0.26638000000000001</v>
      </c>
      <c r="P295" s="10">
        <v>426</v>
      </c>
      <c r="Q295" s="6">
        <v>15.671596984941701</v>
      </c>
      <c r="R295" s="6">
        <v>18.230652592945798</v>
      </c>
      <c r="S295" s="10">
        <v>471</v>
      </c>
      <c r="T295" s="6">
        <v>20.105815533691</v>
      </c>
      <c r="U295" s="6">
        <v>21.841726583656701</v>
      </c>
      <c r="V295" s="10">
        <v>684</v>
      </c>
      <c r="W295" s="6">
        <v>472.345022132525</v>
      </c>
      <c r="X295" s="6">
        <v>475.01861758162801</v>
      </c>
      <c r="Y295" s="6">
        <v>9.5541401273885391</v>
      </c>
      <c r="Z295" s="6">
        <v>37.719298245613999</v>
      </c>
      <c r="AA295" s="7">
        <v>426</v>
      </c>
      <c r="AB295" s="7">
        <v>15.671596984941701</v>
      </c>
      <c r="AC295" s="7">
        <v>18.230652592945798</v>
      </c>
      <c r="AD295" s="13">
        <v>414</v>
      </c>
      <c r="AE295" s="6">
        <v>16.551342908007001</v>
      </c>
      <c r="AF295" s="13">
        <v>413</v>
      </c>
      <c r="AG295" s="6">
        <v>20.427893143317799</v>
      </c>
      <c r="AH295" s="13">
        <v>406</v>
      </c>
      <c r="AI295" s="6">
        <v>469.27425236568803</v>
      </c>
      <c r="AJ295" s="6">
        <v>1.0999999999999999E-2</v>
      </c>
      <c r="AK295" s="6">
        <v>3.3999999999999998E-3</v>
      </c>
      <c r="AL295" s="33">
        <f t="shared" si="25"/>
        <v>426</v>
      </c>
      <c r="AM295" s="33">
        <f t="shared" si="26"/>
        <v>15.671596984941701</v>
      </c>
      <c r="AN295" s="29">
        <f t="shared" si="27"/>
        <v>279</v>
      </c>
      <c r="AO295" s="29">
        <f t="shared" si="28"/>
        <v>2.08</v>
      </c>
      <c r="AP295" s="29">
        <f t="shared" si="29"/>
        <v>0.16</v>
      </c>
      <c r="AQ295" s="34">
        <f t="shared" si="30"/>
        <v>0.48076923076923073</v>
      </c>
    </row>
    <row r="296" spans="1:43" x14ac:dyDescent="0.75">
      <c r="A296" s="4" t="s">
        <v>323</v>
      </c>
      <c r="B296" s="22">
        <v>1111</v>
      </c>
      <c r="C296" s="22">
        <v>2.2109999999999999</v>
      </c>
      <c r="D296" s="22">
        <v>7.0000000000000007E-2</v>
      </c>
      <c r="E296" s="22">
        <v>10610</v>
      </c>
      <c r="F296" s="20">
        <v>20.449897750511202</v>
      </c>
      <c r="G296" s="22">
        <v>0.67372495814403399</v>
      </c>
      <c r="H296" s="18">
        <v>5.0599999999999999E-2</v>
      </c>
      <c r="I296" s="15">
        <v>2.94735671826908E-3</v>
      </c>
      <c r="J296" s="24">
        <v>0.34067999999999998</v>
      </c>
      <c r="K296" s="18">
        <v>0.34399999999999997</v>
      </c>
      <c r="L296" s="15">
        <v>1.8481102374046699E-2</v>
      </c>
      <c r="M296" s="18">
        <v>4.8899999999999999E-2</v>
      </c>
      <c r="N296" s="16">
        <v>1.6110178571636E-3</v>
      </c>
      <c r="O296" s="24">
        <v>0.46085999999999999</v>
      </c>
      <c r="P296" s="10">
        <v>307.89999999999998</v>
      </c>
      <c r="Q296" s="6">
        <v>9.9644619109705896</v>
      </c>
      <c r="R296" s="6">
        <v>12.0591276613847</v>
      </c>
      <c r="S296" s="10">
        <v>300</v>
      </c>
      <c r="T296" s="6">
        <v>13.9340413519632</v>
      </c>
      <c r="U296" s="6">
        <v>15.1213623107282</v>
      </c>
      <c r="V296" s="10">
        <v>207</v>
      </c>
      <c r="W296" s="6">
        <v>110.098178390117</v>
      </c>
      <c r="X296" s="6">
        <v>112.030090604503</v>
      </c>
      <c r="Y296" s="6">
        <v>-2.6333333333333302</v>
      </c>
      <c r="Z296" s="6">
        <v>-48.743961352657003</v>
      </c>
      <c r="AA296" s="7">
        <v>307.89999999999998</v>
      </c>
      <c r="AB296" s="7">
        <v>9.9644619109705896</v>
      </c>
      <c r="AC296" s="7">
        <v>12.0591276613847</v>
      </c>
      <c r="AD296" s="13">
        <v>307.7</v>
      </c>
      <c r="AE296" s="6">
        <v>9.9997735561953505</v>
      </c>
      <c r="AF296" s="13">
        <v>297.39999999999998</v>
      </c>
      <c r="AG296" s="6">
        <v>12.749928564436001</v>
      </c>
      <c r="AH296" s="13">
        <v>208</v>
      </c>
      <c r="AI296" s="6">
        <v>98.130504354263095</v>
      </c>
      <c r="AJ296" s="6">
        <v>6.9999999999999999E-4</v>
      </c>
      <c r="AK296" s="6">
        <v>2.7000000000000001E-3</v>
      </c>
      <c r="AL296" s="33">
        <f t="shared" si="25"/>
        <v>307.89999999999998</v>
      </c>
      <c r="AM296" s="33">
        <f t="shared" si="26"/>
        <v>9.9644619109705896</v>
      </c>
      <c r="AN296" s="29">
        <f t="shared" si="27"/>
        <v>1111</v>
      </c>
      <c r="AO296" s="29">
        <f t="shared" si="28"/>
        <v>2.2109999999999999</v>
      </c>
      <c r="AP296" s="29">
        <f t="shared" si="29"/>
        <v>7.0000000000000007E-2</v>
      </c>
      <c r="AQ296" s="34">
        <f t="shared" si="30"/>
        <v>0.45228403437358666</v>
      </c>
    </row>
    <row r="297" spans="1:43" x14ac:dyDescent="0.75">
      <c r="A297" s="4" t="s">
        <v>324</v>
      </c>
      <c r="B297" s="22">
        <v>992</v>
      </c>
      <c r="C297" s="22">
        <v>2.2320000000000002</v>
      </c>
      <c r="D297" s="22">
        <v>0.06</v>
      </c>
      <c r="E297" s="22">
        <v>11170</v>
      </c>
      <c r="F297" s="20">
        <v>18.518518518518501</v>
      </c>
      <c r="G297" s="22">
        <v>0.59207692898865605</v>
      </c>
      <c r="H297" s="18">
        <v>5.5899999999999998E-2</v>
      </c>
      <c r="I297" s="15">
        <v>3.0164031269319198E-3</v>
      </c>
      <c r="J297" s="24">
        <v>0.12202</v>
      </c>
      <c r="K297" s="18">
        <v>0.41199999999999998</v>
      </c>
      <c r="L297" s="15">
        <v>2.06413876432761E-2</v>
      </c>
      <c r="M297" s="18">
        <v>5.3999999999999999E-2</v>
      </c>
      <c r="N297" s="16">
        <v>1.72649632493092E-3</v>
      </c>
      <c r="O297" s="24">
        <v>0.55059000000000002</v>
      </c>
      <c r="P297" s="10">
        <v>338.7</v>
      </c>
      <c r="Q297" s="6">
        <v>10.5678624299777</v>
      </c>
      <c r="R297" s="6">
        <v>12.9380487956543</v>
      </c>
      <c r="S297" s="10">
        <v>350</v>
      </c>
      <c r="T297" s="6">
        <v>14.8263858360088</v>
      </c>
      <c r="U297" s="6">
        <v>16.268224348858901</v>
      </c>
      <c r="V297" s="10">
        <v>434</v>
      </c>
      <c r="W297" s="6">
        <v>160.41580647999999</v>
      </c>
      <c r="X297" s="6">
        <v>164.154930926622</v>
      </c>
      <c r="Y297" s="6">
        <v>3.2285714285714402</v>
      </c>
      <c r="Z297" s="6">
        <v>21.9585253456221</v>
      </c>
      <c r="AA297" s="7">
        <v>338.7</v>
      </c>
      <c r="AB297" s="7">
        <v>10.5678624299777</v>
      </c>
      <c r="AC297" s="7">
        <v>12.9380487956543</v>
      </c>
      <c r="AD297" s="13">
        <v>337.3</v>
      </c>
      <c r="AE297" s="6">
        <v>10.600460666354801</v>
      </c>
      <c r="AF297" s="13">
        <v>334.5</v>
      </c>
      <c r="AG297" s="6">
        <v>14.585428240480301</v>
      </c>
      <c r="AH297" s="13">
        <v>322</v>
      </c>
      <c r="AI297" s="6">
        <v>153.94685761206301</v>
      </c>
      <c r="AJ297" s="6">
        <v>3.7000000000000002E-3</v>
      </c>
      <c r="AK297" s="6">
        <v>1.8E-3</v>
      </c>
      <c r="AL297" s="33">
        <f t="shared" si="25"/>
        <v>338.7</v>
      </c>
      <c r="AM297" s="33">
        <f t="shared" si="26"/>
        <v>10.5678624299777</v>
      </c>
      <c r="AN297" s="29">
        <f t="shared" si="27"/>
        <v>992</v>
      </c>
      <c r="AO297" s="29">
        <f t="shared" si="28"/>
        <v>2.2320000000000002</v>
      </c>
      <c r="AP297" s="29">
        <f t="shared" si="29"/>
        <v>0.06</v>
      </c>
      <c r="AQ297" s="34">
        <f t="shared" si="30"/>
        <v>0.4480286738351254</v>
      </c>
    </row>
    <row r="298" spans="1:43" x14ac:dyDescent="0.75">
      <c r="A298" s="4" t="s">
        <v>325</v>
      </c>
      <c r="B298" s="22">
        <v>266</v>
      </c>
      <c r="C298" s="22">
        <v>0.92500000000000004</v>
      </c>
      <c r="D298" s="22">
        <v>4.2999999999999997E-2</v>
      </c>
      <c r="E298" s="22">
        <v>2590</v>
      </c>
      <c r="F298" s="20">
        <v>20.746887966805001</v>
      </c>
      <c r="G298" s="22">
        <v>0.70215947588010796</v>
      </c>
      <c r="H298" s="18">
        <v>5.2699999999999997E-2</v>
      </c>
      <c r="I298" s="15">
        <v>8.4219476258929893E-3</v>
      </c>
      <c r="J298" s="24">
        <v>0.51776</v>
      </c>
      <c r="K298" s="18">
        <v>0.34899999999999998</v>
      </c>
      <c r="L298" s="15">
        <v>1.9695713426022301E-2</v>
      </c>
      <c r="M298" s="18">
        <v>4.82E-2</v>
      </c>
      <c r="N298" s="16">
        <v>1.6312849807437E-3</v>
      </c>
      <c r="O298" s="24">
        <v>0.10055</v>
      </c>
      <c r="P298" s="10">
        <v>303.60000000000002</v>
      </c>
      <c r="Q298" s="6">
        <v>9.9452761181739895</v>
      </c>
      <c r="R298" s="6">
        <v>11.991211718580701</v>
      </c>
      <c r="S298" s="10">
        <v>303</v>
      </c>
      <c r="T298" s="6">
        <v>14.7172106892522</v>
      </c>
      <c r="U298" s="6">
        <v>15.869523897142299</v>
      </c>
      <c r="V298" s="10">
        <v>290</v>
      </c>
      <c r="W298" s="6">
        <v>375.95221151551601</v>
      </c>
      <c r="X298" s="6">
        <v>376.89298894326998</v>
      </c>
      <c r="Y298" s="6">
        <v>-0.198019801980195</v>
      </c>
      <c r="Z298" s="6">
        <v>-4.68965517241379</v>
      </c>
      <c r="AA298" s="7">
        <v>303.60000000000002</v>
      </c>
      <c r="AB298" s="7">
        <v>9.9452761181739895</v>
      </c>
      <c r="AC298" s="7">
        <v>11.991211718580701</v>
      </c>
      <c r="AD298" s="13">
        <v>303</v>
      </c>
      <c r="AE298" s="6">
        <v>10.091225746494899</v>
      </c>
      <c r="AF298" s="13">
        <v>301</v>
      </c>
      <c r="AG298" s="6">
        <v>13.4457536223091</v>
      </c>
      <c r="AH298" s="13">
        <v>288</v>
      </c>
      <c r="AI298" s="6">
        <v>366.28393132023598</v>
      </c>
      <c r="AJ298" s="6">
        <v>1.1999999999999999E-3</v>
      </c>
      <c r="AK298" s="6">
        <v>4.1999999999999997E-3</v>
      </c>
      <c r="AL298" s="33">
        <f t="shared" si="25"/>
        <v>303.60000000000002</v>
      </c>
      <c r="AM298" s="33">
        <f t="shared" si="26"/>
        <v>9.9452761181739895</v>
      </c>
      <c r="AN298" s="29">
        <f t="shared" si="27"/>
        <v>266</v>
      </c>
      <c r="AO298" s="29">
        <f t="shared" si="28"/>
        <v>0.92500000000000004</v>
      </c>
      <c r="AP298" s="29">
        <f t="shared" si="29"/>
        <v>4.2999999999999997E-2</v>
      </c>
      <c r="AQ298" s="34">
        <f t="shared" si="30"/>
        <v>1.0810810810810809</v>
      </c>
    </row>
    <row r="299" spans="1:43" x14ac:dyDescent="0.75">
      <c r="A299" s="4" t="s">
        <v>327</v>
      </c>
      <c r="B299" s="22">
        <v>721</v>
      </c>
      <c r="C299" s="22">
        <v>1.6919999999999999</v>
      </c>
      <c r="D299" s="22">
        <v>7.9000000000000001E-2</v>
      </c>
      <c r="E299" s="22">
        <v>12800</v>
      </c>
      <c r="F299" s="20">
        <v>23.419203747072601</v>
      </c>
      <c r="G299" s="22">
        <v>0.97254688629623298</v>
      </c>
      <c r="H299" s="18">
        <v>9.5000000000000001E-2</v>
      </c>
      <c r="I299" s="15">
        <v>1.7622198303301299E-2</v>
      </c>
      <c r="J299" s="24">
        <v>-0.73324999999999996</v>
      </c>
      <c r="K299" s="18">
        <v>0.6</v>
      </c>
      <c r="L299" s="15">
        <v>0.13711954492339901</v>
      </c>
      <c r="M299" s="18">
        <v>4.2700000000000002E-2</v>
      </c>
      <c r="N299" s="16">
        <v>1.77323501231506E-3</v>
      </c>
      <c r="O299" s="24">
        <v>0.82865</v>
      </c>
      <c r="P299" s="10">
        <v>270</v>
      </c>
      <c r="Q299" s="6">
        <v>10.687299962487399</v>
      </c>
      <c r="R299" s="6">
        <v>12.239831968833499</v>
      </c>
      <c r="S299" s="10">
        <v>430</v>
      </c>
      <c r="T299" s="6">
        <v>69.388583445830704</v>
      </c>
      <c r="U299" s="6">
        <v>69.920153955379305</v>
      </c>
      <c r="V299" s="10">
        <v>1060</v>
      </c>
      <c r="W299" s="6">
        <v>260.09018181569797</v>
      </c>
      <c r="X299" s="6">
        <v>260.316358519669</v>
      </c>
      <c r="Y299" s="6">
        <v>37.209302325581397</v>
      </c>
      <c r="Z299" s="6">
        <v>74.528301886792406</v>
      </c>
      <c r="AA299" s="7" t="s">
        <v>35</v>
      </c>
      <c r="AB299" s="7" t="s">
        <v>35</v>
      </c>
      <c r="AC299" s="7" t="s">
        <v>35</v>
      </c>
      <c r="AD299" s="13">
        <v>252.3</v>
      </c>
      <c r="AE299" s="6">
        <v>8.2416837168252606</v>
      </c>
      <c r="AF299" s="13">
        <v>251.5</v>
      </c>
      <c r="AG299" s="6">
        <v>17.8387074256798</v>
      </c>
      <c r="AH299" s="13">
        <v>254</v>
      </c>
      <c r="AI299" s="6">
        <v>45.4373269121619</v>
      </c>
      <c r="AJ299" s="6">
        <v>5.5E-2</v>
      </c>
      <c r="AK299" s="6">
        <v>3.5000000000000003E-2</v>
      </c>
      <c r="AL299" s="33" t="str">
        <f t="shared" si="25"/>
        <v>Discordant</v>
      </c>
      <c r="AM299" s="33" t="str">
        <f t="shared" si="26"/>
        <v>Discordant</v>
      </c>
      <c r="AN299" s="29">
        <f t="shared" si="27"/>
        <v>721</v>
      </c>
      <c r="AO299" s="29">
        <f t="shared" si="28"/>
        <v>1.6919999999999999</v>
      </c>
      <c r="AP299" s="29">
        <f t="shared" si="29"/>
        <v>7.9000000000000001E-2</v>
      </c>
      <c r="AQ299" s="34">
        <f t="shared" si="30"/>
        <v>0.59101654846335694</v>
      </c>
    </row>
    <row r="300" spans="1:43" x14ac:dyDescent="0.75">
      <c r="A300" s="4" t="s">
        <v>328</v>
      </c>
      <c r="B300" s="22">
        <v>1030</v>
      </c>
      <c r="C300" s="22">
        <v>1.81</v>
      </c>
      <c r="D300" s="22">
        <v>0.19</v>
      </c>
      <c r="E300" s="22">
        <v>22000</v>
      </c>
      <c r="F300" s="20">
        <v>9.4517958412098295</v>
      </c>
      <c r="G300" s="22">
        <v>0.39453922537619701</v>
      </c>
      <c r="H300" s="18">
        <v>5.5E-2</v>
      </c>
      <c r="I300" s="15">
        <v>2.3528109542465701E-3</v>
      </c>
      <c r="J300" s="24">
        <v>0.54744000000000004</v>
      </c>
      <c r="K300" s="18">
        <v>0.79</v>
      </c>
      <c r="L300" s="15">
        <v>4.3526182649067303E-2</v>
      </c>
      <c r="M300" s="18">
        <v>0.10580000000000001</v>
      </c>
      <c r="N300" s="16">
        <v>4.4163300547400098E-3</v>
      </c>
      <c r="O300" s="24">
        <v>0.55144000000000004</v>
      </c>
      <c r="P300" s="10">
        <v>648</v>
      </c>
      <c r="Q300" s="6">
        <v>25.716349138264899</v>
      </c>
      <c r="R300" s="6">
        <v>29.251153999602298</v>
      </c>
      <c r="S300" s="10">
        <v>589</v>
      </c>
      <c r="T300" s="6">
        <v>24.7970767811297</v>
      </c>
      <c r="U300" s="6">
        <v>26.7855571418526</v>
      </c>
      <c r="V300" s="10">
        <v>390</v>
      </c>
      <c r="W300" s="6">
        <v>83.547328246508698</v>
      </c>
      <c r="X300" s="6">
        <v>85.703199126724996</v>
      </c>
      <c r="Y300" s="6">
        <v>-10.0169779286927</v>
      </c>
      <c r="Z300" s="6">
        <v>-66.153846153846203</v>
      </c>
      <c r="AA300" s="7" t="s">
        <v>35</v>
      </c>
      <c r="AB300" s="7" t="s">
        <v>35</v>
      </c>
      <c r="AC300" s="7" t="s">
        <v>35</v>
      </c>
      <c r="AD300" s="13">
        <v>648</v>
      </c>
      <c r="AE300" s="6">
        <v>26.183498868584</v>
      </c>
      <c r="AF300" s="13">
        <v>595</v>
      </c>
      <c r="AG300" s="6">
        <v>25.508881137541898</v>
      </c>
      <c r="AH300" s="13">
        <v>408</v>
      </c>
      <c r="AI300" s="6">
        <v>67.564643543275395</v>
      </c>
      <c r="AJ300" s="6">
        <v>6.9999999999999999E-4</v>
      </c>
      <c r="AK300" s="6">
        <v>2.5000000000000001E-3</v>
      </c>
      <c r="AL300" s="33" t="str">
        <f t="shared" si="25"/>
        <v>Discordant</v>
      </c>
      <c r="AM300" s="33" t="str">
        <f t="shared" si="26"/>
        <v>Discordant</v>
      </c>
      <c r="AN300" s="29">
        <f t="shared" si="27"/>
        <v>1030</v>
      </c>
      <c r="AO300" s="29">
        <f t="shared" si="28"/>
        <v>1.81</v>
      </c>
      <c r="AP300" s="29">
        <f t="shared" si="29"/>
        <v>0.19</v>
      </c>
      <c r="AQ300" s="34">
        <f t="shared" si="30"/>
        <v>0.5524861878453039</v>
      </c>
    </row>
    <row r="301" spans="1:43" x14ac:dyDescent="0.75">
      <c r="A301" s="4" t="s">
        <v>329</v>
      </c>
      <c r="B301" s="22">
        <v>484</v>
      </c>
      <c r="C301" s="22">
        <v>1.6240000000000001</v>
      </c>
      <c r="D301" s="22">
        <v>8.4000000000000005E-2</v>
      </c>
      <c r="E301" s="22">
        <v>4090</v>
      </c>
      <c r="F301" s="20">
        <v>22.883295194508001</v>
      </c>
      <c r="G301" s="22">
        <v>0.80399158403385695</v>
      </c>
      <c r="H301" s="18">
        <v>5.5199999999999999E-2</v>
      </c>
      <c r="I301" s="15">
        <v>6.2503395171919999E-3</v>
      </c>
      <c r="J301" s="24">
        <v>0.60897999999999997</v>
      </c>
      <c r="K301" s="18">
        <v>0.32700000000000001</v>
      </c>
      <c r="L301" s="15">
        <v>1.6614929594794998E-2</v>
      </c>
      <c r="M301" s="18">
        <v>4.3700000000000003E-2</v>
      </c>
      <c r="N301" s="16">
        <v>1.5353746881136201E-3</v>
      </c>
      <c r="O301" s="24">
        <v>0.18573000000000001</v>
      </c>
      <c r="P301" s="10">
        <v>276</v>
      </c>
      <c r="Q301" s="6">
        <v>9.4512935935908509</v>
      </c>
      <c r="R301" s="6">
        <v>11.2488839361588</v>
      </c>
      <c r="S301" s="10">
        <v>287</v>
      </c>
      <c r="T301" s="6">
        <v>12.8001140636302</v>
      </c>
      <c r="U301" s="6">
        <v>13.9935477386207</v>
      </c>
      <c r="V301" s="10">
        <v>400</v>
      </c>
      <c r="W301" s="6">
        <v>454.38086135972299</v>
      </c>
      <c r="X301" s="6">
        <v>456.766858745121</v>
      </c>
      <c r="Y301" s="6">
        <v>3.8327526132404199</v>
      </c>
      <c r="Z301" s="6">
        <v>31</v>
      </c>
      <c r="AA301" s="7">
        <v>276</v>
      </c>
      <c r="AB301" s="7">
        <v>9.4512935935908509</v>
      </c>
      <c r="AC301" s="7">
        <v>11.2488839361588</v>
      </c>
      <c r="AD301" s="13">
        <v>275</v>
      </c>
      <c r="AE301" s="6">
        <v>9.52911489028501</v>
      </c>
      <c r="AF301" s="13">
        <v>273</v>
      </c>
      <c r="AG301" s="6">
        <v>12.9413936669102</v>
      </c>
      <c r="AH301" s="13">
        <v>267</v>
      </c>
      <c r="AI301" s="6">
        <v>449.48035793569801</v>
      </c>
      <c r="AJ301" s="6">
        <v>4.1999999999999997E-3</v>
      </c>
      <c r="AK301" s="6">
        <v>3.3999999999999998E-3</v>
      </c>
      <c r="AL301" s="33">
        <f t="shared" si="25"/>
        <v>276</v>
      </c>
      <c r="AM301" s="33">
        <f t="shared" si="26"/>
        <v>9.4512935935908509</v>
      </c>
      <c r="AN301" s="29">
        <f t="shared" si="27"/>
        <v>484</v>
      </c>
      <c r="AO301" s="29">
        <f t="shared" si="28"/>
        <v>1.6240000000000001</v>
      </c>
      <c r="AP301" s="29">
        <f t="shared" si="29"/>
        <v>8.4000000000000005E-2</v>
      </c>
      <c r="AQ301" s="34">
        <f t="shared" si="30"/>
        <v>0.61576354679802947</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089B-BFAF-4548-B4B9-4C8B6503CD5C}">
  <dimension ref="A1:AQ291"/>
  <sheetViews>
    <sheetView zoomScale="70" zoomScaleNormal="70" workbookViewId="0">
      <selection activeCell="C14" sqref="C14"/>
    </sheetView>
  </sheetViews>
  <sheetFormatPr defaultRowHeight="14.75" x14ac:dyDescent="0.75"/>
  <cols>
    <col min="1" max="1" width="16.40625" style="4" bestFit="1"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43" ht="14.4" customHeight="1" x14ac:dyDescent="0.75">
      <c r="A1" s="220" t="s">
        <v>358</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70" t="s">
        <v>349</v>
      </c>
      <c r="AM1" s="271"/>
      <c r="AN1" s="271"/>
      <c r="AO1" s="271"/>
      <c r="AP1" s="271"/>
      <c r="AQ1" s="272"/>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73"/>
      <c r="AM2" s="274"/>
      <c r="AN2" s="274"/>
      <c r="AO2" s="274"/>
      <c r="AP2" s="274"/>
      <c r="AQ2" s="275"/>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32" t="s">
        <v>0</v>
      </c>
      <c r="AM3" s="32" t="s">
        <v>29</v>
      </c>
      <c r="AN3" s="31" t="s">
        <v>2</v>
      </c>
      <c r="AO3" s="31" t="s">
        <v>3</v>
      </c>
      <c r="AP3" s="31" t="s">
        <v>21</v>
      </c>
      <c r="AQ3" s="35" t="s">
        <v>348</v>
      </c>
    </row>
    <row r="4" spans="1:43" s="24" customFormat="1" x14ac:dyDescent="0.75">
      <c r="A4" s="5" t="s">
        <v>36</v>
      </c>
      <c r="B4" s="22">
        <v>465</v>
      </c>
      <c r="C4" s="22">
        <v>2.76</v>
      </c>
      <c r="D4" s="22">
        <v>0.28000000000000003</v>
      </c>
      <c r="E4" s="22">
        <v>8080</v>
      </c>
      <c r="F4" s="20">
        <v>19.5694716242661</v>
      </c>
      <c r="G4" s="22">
        <v>1.19453486033989</v>
      </c>
      <c r="H4" s="18">
        <v>6.0100000000000001E-2</v>
      </c>
      <c r="I4" s="15">
        <v>4.3848671885875498E-3</v>
      </c>
      <c r="J4" s="24">
        <v>4.9764999999999997E-2</v>
      </c>
      <c r="K4" s="18">
        <v>0.42</v>
      </c>
      <c r="L4" s="15">
        <v>3.0255949828091599E-2</v>
      </c>
      <c r="M4" s="18">
        <v>5.11E-2</v>
      </c>
      <c r="N4" s="15">
        <v>3.1191813726681298E-3</v>
      </c>
      <c r="O4" s="24">
        <v>0.55210000000000004</v>
      </c>
      <c r="P4" s="10">
        <v>321</v>
      </c>
      <c r="Q4" s="6">
        <v>18.987858111224799</v>
      </c>
      <c r="R4" s="6">
        <v>20.2658449590852</v>
      </c>
      <c r="S4" s="10">
        <v>363</v>
      </c>
      <c r="T4" s="6">
        <v>23.342374293233</v>
      </c>
      <c r="U4" s="6">
        <v>24.309141415450998</v>
      </c>
      <c r="V4" s="10">
        <v>600</v>
      </c>
      <c r="W4" s="6">
        <v>488.17918200605902</v>
      </c>
      <c r="X4" s="6">
        <v>497.05143250765298</v>
      </c>
      <c r="Y4" s="6">
        <v>11.5702479338843</v>
      </c>
      <c r="Z4" s="6">
        <v>46.5</v>
      </c>
      <c r="AA4" s="7">
        <v>321</v>
      </c>
      <c r="AB4" s="7">
        <v>18.987858111224799</v>
      </c>
      <c r="AC4" s="7">
        <v>20.2658449590852</v>
      </c>
      <c r="AD4" s="13">
        <v>317</v>
      </c>
      <c r="AE4" s="6">
        <v>18.987858111224799</v>
      </c>
      <c r="AF4" s="13">
        <v>313</v>
      </c>
      <c r="AG4" s="6">
        <v>16.4533108414503</v>
      </c>
      <c r="AH4" s="13">
        <v>278</v>
      </c>
      <c r="AI4" s="6">
        <v>477.517142879819</v>
      </c>
      <c r="AJ4" s="6">
        <v>1.04E-2</v>
      </c>
      <c r="AK4" s="6">
        <v>5.1999999999999998E-3</v>
      </c>
      <c r="AL4" s="33">
        <f>AA4</f>
        <v>321</v>
      </c>
      <c r="AM4" s="33">
        <f>AB4</f>
        <v>18.987858111224799</v>
      </c>
      <c r="AN4" s="29">
        <f>B4</f>
        <v>465</v>
      </c>
      <c r="AO4" s="29">
        <f t="shared" ref="AO4:AP4" si="0">C4</f>
        <v>2.76</v>
      </c>
      <c r="AP4" s="29">
        <f t="shared" si="0"/>
        <v>0.28000000000000003</v>
      </c>
      <c r="AQ4" s="34">
        <f>1/AO4</f>
        <v>0.3623188405797102</v>
      </c>
    </row>
    <row r="5" spans="1:43" s="24" customFormat="1" x14ac:dyDescent="0.75">
      <c r="A5" s="5" t="s">
        <v>37</v>
      </c>
      <c r="B5" s="22">
        <v>104.2</v>
      </c>
      <c r="C5" s="22">
        <v>1.89</v>
      </c>
      <c r="D5" s="22">
        <v>0.11</v>
      </c>
      <c r="E5" s="22">
        <v>730</v>
      </c>
      <c r="F5" s="20">
        <v>29.585798816568101</v>
      </c>
      <c r="G5" s="22">
        <v>1.72105150126228</v>
      </c>
      <c r="H5" s="18">
        <v>3.5000000000000003E-2</v>
      </c>
      <c r="I5" s="15">
        <v>1.5334954060201101E-2</v>
      </c>
      <c r="J5" s="24">
        <v>-0.44813999999999998</v>
      </c>
      <c r="K5" s="18">
        <v>0.16800000000000001</v>
      </c>
      <c r="L5" s="15">
        <v>4.2741462305354E-2</v>
      </c>
      <c r="M5" s="18">
        <v>3.3799999999999997E-2</v>
      </c>
      <c r="N5" s="15">
        <v>1.9661980771020801E-3</v>
      </c>
      <c r="O5" s="24">
        <v>0.63876999999999995</v>
      </c>
      <c r="P5" s="10">
        <v>218</v>
      </c>
      <c r="Q5" s="6">
        <v>13.0935989883706</v>
      </c>
      <c r="R5" s="6">
        <v>13.933098885769301</v>
      </c>
      <c r="S5" s="10">
        <v>149</v>
      </c>
      <c r="T5" s="6">
        <v>32.359225517343603</v>
      </c>
      <c r="U5" s="6">
        <v>32.527127649687699</v>
      </c>
      <c r="V5" s="10">
        <v>520</v>
      </c>
      <c r="W5" s="6">
        <v>330.76521396412397</v>
      </c>
      <c r="X5" s="6">
        <v>330.802316298454</v>
      </c>
      <c r="Y5" s="6">
        <v>-46.3087248322148</v>
      </c>
      <c r="Z5" s="6">
        <v>58.076923076923102</v>
      </c>
      <c r="AA5" s="7" t="s">
        <v>35</v>
      </c>
      <c r="AB5" s="7" t="s">
        <v>35</v>
      </c>
      <c r="AC5" s="7" t="s">
        <v>35</v>
      </c>
      <c r="AD5" s="13">
        <v>220</v>
      </c>
      <c r="AE5" s="6">
        <v>12.391058650021</v>
      </c>
      <c r="AF5" s="13">
        <v>219</v>
      </c>
      <c r="AG5" s="6">
        <v>9.1466100869285807</v>
      </c>
      <c r="AH5" s="13">
        <v>211</v>
      </c>
      <c r="AI5" s="6">
        <v>164.67459964649299</v>
      </c>
      <c r="AJ5" s="6">
        <v>-1.9E-2</v>
      </c>
      <c r="AK5" s="6">
        <v>1.7000000000000001E-2</v>
      </c>
      <c r="AL5" s="33" t="str">
        <f t="shared" ref="AL5:AL68" si="1">AA5</f>
        <v>Discordant</v>
      </c>
      <c r="AM5" s="33" t="str">
        <f t="shared" ref="AM5:AM68" si="2">AB5</f>
        <v>Discordant</v>
      </c>
      <c r="AN5" s="29">
        <f t="shared" ref="AN5:AN68" si="3">B5</f>
        <v>104.2</v>
      </c>
      <c r="AO5" s="29">
        <f t="shared" ref="AO5:AO68" si="4">C5</f>
        <v>1.89</v>
      </c>
      <c r="AP5" s="29">
        <f t="shared" ref="AP5:AP68" si="5">D5</f>
        <v>0.11</v>
      </c>
      <c r="AQ5" s="34">
        <f t="shared" ref="AQ5:AQ68" si="6">1/AO5</f>
        <v>0.52910052910052918</v>
      </c>
    </row>
    <row r="6" spans="1:43" s="24" customFormat="1" x14ac:dyDescent="0.75">
      <c r="A6" s="5" t="s">
        <v>38</v>
      </c>
      <c r="B6" s="22">
        <v>3.3E-4</v>
      </c>
      <c r="C6" s="22" t="s">
        <v>337</v>
      </c>
      <c r="D6" s="22" t="s">
        <v>337</v>
      </c>
      <c r="E6" s="22">
        <v>290</v>
      </c>
      <c r="F6" s="20" t="s">
        <v>337</v>
      </c>
      <c r="G6" s="22" t="s">
        <v>337</v>
      </c>
      <c r="H6" s="18" t="s">
        <v>337</v>
      </c>
      <c r="I6" s="15" t="s">
        <v>337</v>
      </c>
      <c r="J6" s="24" t="s">
        <v>337</v>
      </c>
      <c r="K6" s="18" t="s">
        <v>337</v>
      </c>
      <c r="L6" s="15" t="s">
        <v>337</v>
      </c>
      <c r="M6" s="18" t="s">
        <v>337</v>
      </c>
      <c r="N6" s="15" t="s">
        <v>337</v>
      </c>
      <c r="O6" s="24" t="s">
        <v>337</v>
      </c>
      <c r="P6" s="10" t="s">
        <v>337</v>
      </c>
      <c r="Q6" s="6" t="s">
        <v>337</v>
      </c>
      <c r="R6" s="6" t="s">
        <v>337</v>
      </c>
      <c r="S6" s="10" t="s">
        <v>337</v>
      </c>
      <c r="T6" s="6" t="s">
        <v>337</v>
      </c>
      <c r="U6" s="6" t="s">
        <v>337</v>
      </c>
      <c r="V6" s="10" t="s">
        <v>337</v>
      </c>
      <c r="W6" s="6" t="s">
        <v>337</v>
      </c>
      <c r="X6" s="6" t="s">
        <v>337</v>
      </c>
      <c r="Y6" s="6" t="s">
        <v>337</v>
      </c>
      <c r="Z6" s="6" t="s">
        <v>337</v>
      </c>
      <c r="AA6" s="7" t="s">
        <v>337</v>
      </c>
      <c r="AB6" s="7" t="s">
        <v>337</v>
      </c>
      <c r="AC6" s="7" t="s">
        <v>337</v>
      </c>
      <c r="AD6" s="13" t="s">
        <v>337</v>
      </c>
      <c r="AE6" s="6" t="s">
        <v>337</v>
      </c>
      <c r="AF6" s="13" t="s">
        <v>337</v>
      </c>
      <c r="AG6" s="6" t="s">
        <v>337</v>
      </c>
      <c r="AH6" s="13" t="s">
        <v>337</v>
      </c>
      <c r="AI6" s="6" t="s">
        <v>337</v>
      </c>
      <c r="AJ6" s="6" t="s">
        <v>337</v>
      </c>
      <c r="AK6" s="6" t="s">
        <v>337</v>
      </c>
      <c r="AL6" s="33" t="str">
        <f t="shared" si="1"/>
        <v>NaN</v>
      </c>
      <c r="AM6" s="33" t="str">
        <f t="shared" si="2"/>
        <v>NaN</v>
      </c>
      <c r="AN6" s="29">
        <f t="shared" si="3"/>
        <v>3.3E-4</v>
      </c>
      <c r="AO6" s="29" t="str">
        <f t="shared" si="4"/>
        <v>NaN</v>
      </c>
      <c r="AP6" s="29" t="str">
        <f t="shared" si="5"/>
        <v>NaN</v>
      </c>
      <c r="AQ6" s="34" t="e">
        <f t="shared" si="6"/>
        <v>#VALUE!</v>
      </c>
    </row>
    <row r="7" spans="1:43" s="24" customFormat="1" x14ac:dyDescent="0.75">
      <c r="A7" s="5" t="s">
        <v>39</v>
      </c>
      <c r="B7" s="22">
        <v>662</v>
      </c>
      <c r="C7" s="22">
        <v>1.4330000000000001</v>
      </c>
      <c r="D7" s="22">
        <v>8.3000000000000004E-2</v>
      </c>
      <c r="E7" s="22">
        <v>990</v>
      </c>
      <c r="F7" s="20">
        <v>134.22818791946301</v>
      </c>
      <c r="G7" s="22">
        <v>8.1459650058917692</v>
      </c>
      <c r="H7" s="18">
        <v>3.6700000000000003E-2</v>
      </c>
      <c r="I7" s="15">
        <v>1.1754954990823499E-2</v>
      </c>
      <c r="J7" s="24">
        <v>-0.48364000000000001</v>
      </c>
      <c r="K7" s="18">
        <v>3.7900000000000003E-2</v>
      </c>
      <c r="L7" s="15">
        <v>5.5521964628874503E-3</v>
      </c>
      <c r="M7" s="18">
        <v>7.45E-3</v>
      </c>
      <c r="N7" s="15">
        <v>4.5212142273950799E-4</v>
      </c>
      <c r="O7" s="24">
        <v>0.66073999999999999</v>
      </c>
      <c r="P7" s="10">
        <v>47.8</v>
      </c>
      <c r="Q7" s="6">
        <v>2.8748675369732699</v>
      </c>
      <c r="R7" s="6">
        <v>3.0701075349437899</v>
      </c>
      <c r="S7" s="10">
        <v>37.6</v>
      </c>
      <c r="T7" s="6">
        <v>5.3667534075566197</v>
      </c>
      <c r="U7" s="6">
        <v>5.4317782621220703</v>
      </c>
      <c r="V7" s="10">
        <v>440</v>
      </c>
      <c r="W7" s="6">
        <v>195.34968731155001</v>
      </c>
      <c r="X7" s="6">
        <v>195.358345738926</v>
      </c>
      <c r="Y7" s="6">
        <v>-27.127659574468101</v>
      </c>
      <c r="Z7" s="6">
        <v>89.136363636363598</v>
      </c>
      <c r="AA7" s="7" t="s">
        <v>35</v>
      </c>
      <c r="AB7" s="7" t="s">
        <v>35</v>
      </c>
      <c r="AC7" s="7" t="s">
        <v>35</v>
      </c>
      <c r="AD7" s="13">
        <v>47.6</v>
      </c>
      <c r="AE7" s="6">
        <v>2.71127522674161</v>
      </c>
      <c r="AF7" s="13">
        <v>47.6</v>
      </c>
      <c r="AG7" s="6">
        <v>2.0708650698489701</v>
      </c>
      <c r="AH7" s="13">
        <v>47.8</v>
      </c>
      <c r="AI7" s="6">
        <v>48.155160707035598</v>
      </c>
      <c r="AJ7" s="6">
        <v>-1.32E-2</v>
      </c>
      <c r="AK7" s="6">
        <v>9.4999999999999998E-3</v>
      </c>
      <c r="AL7" s="33" t="str">
        <f t="shared" si="1"/>
        <v>Discordant</v>
      </c>
      <c r="AM7" s="33" t="str">
        <f t="shared" si="2"/>
        <v>Discordant</v>
      </c>
      <c r="AN7" s="29">
        <f t="shared" si="3"/>
        <v>662</v>
      </c>
      <c r="AO7" s="29">
        <f t="shared" si="4"/>
        <v>1.4330000000000001</v>
      </c>
      <c r="AP7" s="29">
        <f t="shared" si="5"/>
        <v>8.3000000000000004E-2</v>
      </c>
      <c r="AQ7" s="34">
        <f t="shared" si="6"/>
        <v>0.69783670621074667</v>
      </c>
    </row>
    <row r="8" spans="1:43" s="24" customFormat="1" x14ac:dyDescent="0.75">
      <c r="A8" s="5" t="s">
        <v>40</v>
      </c>
      <c r="B8" s="22">
        <v>263</v>
      </c>
      <c r="C8" s="22">
        <v>1.3340000000000001</v>
      </c>
      <c r="D8" s="22">
        <v>8.2000000000000003E-2</v>
      </c>
      <c r="E8" s="22">
        <v>2970</v>
      </c>
      <c r="F8" s="20">
        <v>20.5338809034908</v>
      </c>
      <c r="G8" s="22">
        <v>1.1618540152644401</v>
      </c>
      <c r="H8" s="18">
        <v>4.1300000000000003E-2</v>
      </c>
      <c r="I8" s="15">
        <v>5.7112183351975898E-3</v>
      </c>
      <c r="J8" s="24">
        <v>-0.16914000000000001</v>
      </c>
      <c r="K8" s="18">
        <v>0.27900000000000003</v>
      </c>
      <c r="L8" s="15">
        <v>2.28594030160457E-2</v>
      </c>
      <c r="M8" s="18">
        <v>4.87E-2</v>
      </c>
      <c r="N8" s="15">
        <v>2.7555575494625098E-3</v>
      </c>
      <c r="O8" s="24">
        <v>0.38583000000000001</v>
      </c>
      <c r="P8" s="10">
        <v>306</v>
      </c>
      <c r="Q8" s="6">
        <v>17.082343079154001</v>
      </c>
      <c r="R8" s="6">
        <v>18.373333152154501</v>
      </c>
      <c r="S8" s="10">
        <v>248</v>
      </c>
      <c r="T8" s="6">
        <v>17.937099609725902</v>
      </c>
      <c r="U8" s="6">
        <v>18.622497272244001</v>
      </c>
      <c r="V8" s="10">
        <v>220</v>
      </c>
      <c r="W8" s="6">
        <v>143.415422062532</v>
      </c>
      <c r="X8" s="6">
        <v>143.72561936531801</v>
      </c>
      <c r="Y8" s="6">
        <v>-23.387096774193601</v>
      </c>
      <c r="Z8" s="6">
        <v>-39.090909090909101</v>
      </c>
      <c r="AA8" s="7" t="s">
        <v>35</v>
      </c>
      <c r="AB8" s="7" t="s">
        <v>35</v>
      </c>
      <c r="AC8" s="7" t="s">
        <v>35</v>
      </c>
      <c r="AD8" s="13">
        <v>310</v>
      </c>
      <c r="AE8" s="6">
        <v>17.082343079154001</v>
      </c>
      <c r="AF8" s="13">
        <v>306</v>
      </c>
      <c r="AG8" s="6">
        <v>12.717017826881801</v>
      </c>
      <c r="AH8" s="13">
        <v>279</v>
      </c>
      <c r="AI8" s="6">
        <v>106.776098848825</v>
      </c>
      <c r="AJ8" s="6">
        <v>-1.35E-2</v>
      </c>
      <c r="AK8" s="6">
        <v>5.1999999999999998E-3</v>
      </c>
      <c r="AL8" s="33" t="str">
        <f t="shared" si="1"/>
        <v>Discordant</v>
      </c>
      <c r="AM8" s="33" t="str">
        <f t="shared" si="2"/>
        <v>Discordant</v>
      </c>
      <c r="AN8" s="29">
        <f t="shared" si="3"/>
        <v>263</v>
      </c>
      <c r="AO8" s="29">
        <f t="shared" si="4"/>
        <v>1.3340000000000001</v>
      </c>
      <c r="AP8" s="29">
        <f t="shared" si="5"/>
        <v>8.2000000000000003E-2</v>
      </c>
      <c r="AQ8" s="34">
        <f t="shared" si="6"/>
        <v>0.7496251874062968</v>
      </c>
    </row>
    <row r="9" spans="1:43" s="24" customFormat="1" x14ac:dyDescent="0.75">
      <c r="A9" s="5" t="s">
        <v>41</v>
      </c>
      <c r="B9" s="22">
        <v>221.5</v>
      </c>
      <c r="C9" s="22">
        <v>1.5569999999999999</v>
      </c>
      <c r="D9" s="22">
        <v>7.5999999999999998E-2</v>
      </c>
      <c r="E9" s="22">
        <v>800</v>
      </c>
      <c r="F9" s="20">
        <v>159.23566878980901</v>
      </c>
      <c r="G9" s="22">
        <v>10.1089119236337</v>
      </c>
      <c r="H9" s="18">
        <v>0.112</v>
      </c>
      <c r="I9" s="15">
        <v>4.4266064111892101E-2</v>
      </c>
      <c r="J9" s="24">
        <v>-0.14388000000000001</v>
      </c>
      <c r="K9" s="18">
        <v>-9.4E-2</v>
      </c>
      <c r="L9" s="15">
        <v>1.9349755166409702E-2</v>
      </c>
      <c r="M9" s="18">
        <v>6.28E-3</v>
      </c>
      <c r="N9" s="15">
        <v>3.9867931200903502E-4</v>
      </c>
      <c r="O9" s="24">
        <v>6.2170000000000003E-2</v>
      </c>
      <c r="P9" s="10">
        <v>40.4</v>
      </c>
      <c r="Q9" s="6">
        <v>2.5438653611271498</v>
      </c>
      <c r="R9" s="6">
        <v>2.7014674063997401</v>
      </c>
      <c r="S9" s="10">
        <v>-104</v>
      </c>
      <c r="T9" s="6">
        <v>21.242279250758799</v>
      </c>
      <c r="U9" s="6">
        <v>21.375290182060599</v>
      </c>
      <c r="V9" s="10">
        <v>7100</v>
      </c>
      <c r="W9" s="6">
        <v>916.45949395104697</v>
      </c>
      <c r="X9" s="6">
        <v>916.45986447790801</v>
      </c>
      <c r="Y9" s="6">
        <v>138.84615384615401</v>
      </c>
      <c r="Z9" s="6">
        <v>99.430985915492997</v>
      </c>
      <c r="AA9" s="7" t="s">
        <v>35</v>
      </c>
      <c r="AB9" s="7" t="s">
        <v>35</v>
      </c>
      <c r="AC9" s="7" t="s">
        <v>35</v>
      </c>
      <c r="AD9" s="13">
        <v>48.4</v>
      </c>
      <c r="AE9" s="6">
        <v>2.8305018946368099</v>
      </c>
      <c r="AF9" s="13">
        <v>48.3</v>
      </c>
      <c r="AG9" s="6">
        <v>4.8852786785627398</v>
      </c>
      <c r="AH9" s="13">
        <v>40.4</v>
      </c>
      <c r="AI9" s="6">
        <v>25.505402035834599</v>
      </c>
      <c r="AJ9" s="6">
        <v>-0.20399999999999999</v>
      </c>
      <c r="AK9" s="6">
        <v>4.3999999999999997E-2</v>
      </c>
      <c r="AL9" s="33" t="str">
        <f t="shared" si="1"/>
        <v>Discordant</v>
      </c>
      <c r="AM9" s="33" t="str">
        <f t="shared" si="2"/>
        <v>Discordant</v>
      </c>
      <c r="AN9" s="29">
        <f t="shared" si="3"/>
        <v>221.5</v>
      </c>
      <c r="AO9" s="29">
        <f t="shared" si="4"/>
        <v>1.5569999999999999</v>
      </c>
      <c r="AP9" s="29">
        <f t="shared" si="5"/>
        <v>7.5999999999999998E-2</v>
      </c>
      <c r="AQ9" s="34">
        <f t="shared" si="6"/>
        <v>0.64226075786769432</v>
      </c>
    </row>
    <row r="10" spans="1:43" s="24" customFormat="1" x14ac:dyDescent="0.75">
      <c r="A10" s="5" t="s">
        <v>42</v>
      </c>
      <c r="B10" s="22">
        <v>331</v>
      </c>
      <c r="C10" s="22">
        <v>2.8</v>
      </c>
      <c r="D10" s="22">
        <v>0.16</v>
      </c>
      <c r="E10" s="22">
        <v>3470</v>
      </c>
      <c r="F10" s="20">
        <v>19.455252918287901</v>
      </c>
      <c r="G10" s="22">
        <v>1.0665120945181601</v>
      </c>
      <c r="H10" s="18">
        <v>3.6799999999999999E-2</v>
      </c>
      <c r="I10" s="15">
        <v>5.1102070271098398E-3</v>
      </c>
      <c r="J10" s="24">
        <v>-0.15509999999999999</v>
      </c>
      <c r="K10" s="18">
        <v>0.26500000000000001</v>
      </c>
      <c r="L10" s="15">
        <v>2.80145659657614E-2</v>
      </c>
      <c r="M10" s="18">
        <v>5.1400000000000001E-2</v>
      </c>
      <c r="N10" s="15">
        <v>2.8176822932331901E-3</v>
      </c>
      <c r="O10" s="24">
        <v>0.28072000000000003</v>
      </c>
      <c r="P10" s="10">
        <v>323</v>
      </c>
      <c r="Q10" s="6">
        <v>17.2070616399307</v>
      </c>
      <c r="R10" s="6">
        <v>18.622848454882401</v>
      </c>
      <c r="S10" s="10">
        <v>235</v>
      </c>
      <c r="T10" s="6">
        <v>21.533131850454399</v>
      </c>
      <c r="U10" s="6">
        <v>22.0632069187882</v>
      </c>
      <c r="V10" s="10">
        <v>420</v>
      </c>
      <c r="W10" s="6">
        <v>146.13463004164001</v>
      </c>
      <c r="X10" s="6">
        <v>146.307417614222</v>
      </c>
      <c r="Y10" s="6">
        <v>-37.446808510638299</v>
      </c>
      <c r="Z10" s="6">
        <v>23.095238095238098</v>
      </c>
      <c r="AA10" s="7" t="s">
        <v>35</v>
      </c>
      <c r="AB10" s="7" t="s">
        <v>35</v>
      </c>
      <c r="AC10" s="7" t="s">
        <v>35</v>
      </c>
      <c r="AD10" s="13">
        <v>328</v>
      </c>
      <c r="AE10" s="6">
        <v>17.2070616399307</v>
      </c>
      <c r="AF10" s="13">
        <v>326</v>
      </c>
      <c r="AG10" s="6">
        <v>11.637687368590599</v>
      </c>
      <c r="AH10" s="13">
        <v>320</v>
      </c>
      <c r="AI10" s="6">
        <v>70.491610120687795</v>
      </c>
      <c r="AJ10" s="6">
        <v>-0.02</v>
      </c>
      <c r="AK10" s="6">
        <v>6.4000000000000003E-3</v>
      </c>
      <c r="AL10" s="33" t="str">
        <f t="shared" si="1"/>
        <v>Discordant</v>
      </c>
      <c r="AM10" s="33" t="str">
        <f t="shared" si="2"/>
        <v>Discordant</v>
      </c>
      <c r="AN10" s="29">
        <f t="shared" si="3"/>
        <v>331</v>
      </c>
      <c r="AO10" s="29">
        <f t="shared" si="4"/>
        <v>2.8</v>
      </c>
      <c r="AP10" s="29">
        <f t="shared" si="5"/>
        <v>0.16</v>
      </c>
      <c r="AQ10" s="34">
        <f t="shared" si="6"/>
        <v>0.35714285714285715</v>
      </c>
    </row>
    <row r="11" spans="1:43" s="24" customFormat="1" x14ac:dyDescent="0.75">
      <c r="A11" s="5" t="s">
        <v>43</v>
      </c>
      <c r="B11" s="22">
        <v>11.28</v>
      </c>
      <c r="C11" s="22">
        <v>0.221</v>
      </c>
      <c r="D11" s="22">
        <v>1.7000000000000001E-2</v>
      </c>
      <c r="E11" s="22">
        <v>6100</v>
      </c>
      <c r="F11" s="20">
        <v>6.8493150684931496</v>
      </c>
      <c r="G11" s="22">
        <v>1.085536188599</v>
      </c>
      <c r="H11" s="18">
        <v>0.76300000000000001</v>
      </c>
      <c r="I11" s="15">
        <v>6.3918618044200695E-2</v>
      </c>
      <c r="J11" s="24">
        <v>-0.18296000000000001</v>
      </c>
      <c r="K11" s="18">
        <v>15.2</v>
      </c>
      <c r="L11" s="15">
        <v>2.5269182812271498</v>
      </c>
      <c r="M11" s="18">
        <v>0.14599999999999999</v>
      </c>
      <c r="N11" s="15">
        <v>2.31392893961763E-2</v>
      </c>
      <c r="O11" s="24">
        <v>0.99624999999999997</v>
      </c>
      <c r="P11" s="10">
        <v>860</v>
      </c>
      <c r="Q11" s="6">
        <v>117.180153850948</v>
      </c>
      <c r="R11" s="6">
        <v>118.641008442955</v>
      </c>
      <c r="S11" s="10">
        <v>2700</v>
      </c>
      <c r="T11" s="6">
        <v>117.152197430081</v>
      </c>
      <c r="U11" s="6">
        <v>119.114344793714</v>
      </c>
      <c r="V11" s="10">
        <v>4880</v>
      </c>
      <c r="W11" s="6">
        <v>431.82373966038301</v>
      </c>
      <c r="X11" s="6">
        <v>436.99239467017998</v>
      </c>
      <c r="Y11" s="6">
        <v>68.148148148148195</v>
      </c>
      <c r="Z11" s="6">
        <v>82.377049180327901</v>
      </c>
      <c r="AA11" s="7" t="s">
        <v>35</v>
      </c>
      <c r="AB11" s="7" t="s">
        <v>35</v>
      </c>
      <c r="AC11" s="7" t="s">
        <v>35</v>
      </c>
      <c r="AD11" s="13">
        <v>350</v>
      </c>
      <c r="AE11" s="6">
        <v>83.768660348198097</v>
      </c>
      <c r="AF11" s="13">
        <v>850</v>
      </c>
      <c r="AG11" s="6">
        <v>140.33045771569601</v>
      </c>
      <c r="AH11" s="13">
        <v>2740</v>
      </c>
      <c r="AI11" s="6">
        <v>444.46579411050101</v>
      </c>
      <c r="AJ11" s="6">
        <v>0.63900000000000001</v>
      </c>
      <c r="AK11" s="6">
        <v>0.05</v>
      </c>
      <c r="AL11" s="33" t="str">
        <f t="shared" si="1"/>
        <v>Discordant</v>
      </c>
      <c r="AM11" s="33" t="str">
        <f t="shared" si="2"/>
        <v>Discordant</v>
      </c>
      <c r="AN11" s="29">
        <f t="shared" si="3"/>
        <v>11.28</v>
      </c>
      <c r="AO11" s="29">
        <f t="shared" si="4"/>
        <v>0.221</v>
      </c>
      <c r="AP11" s="29">
        <f t="shared" si="5"/>
        <v>1.7000000000000001E-2</v>
      </c>
      <c r="AQ11" s="34">
        <f t="shared" si="6"/>
        <v>4.5248868778280542</v>
      </c>
    </row>
    <row r="12" spans="1:43" s="24" customFormat="1" x14ac:dyDescent="0.75">
      <c r="A12" s="5" t="s">
        <v>44</v>
      </c>
      <c r="B12" s="22">
        <v>146.80000000000001</v>
      </c>
      <c r="C12" s="22">
        <v>0.60199999999999998</v>
      </c>
      <c r="D12" s="22">
        <v>2.8000000000000001E-2</v>
      </c>
      <c r="E12" s="22">
        <v>7700</v>
      </c>
      <c r="F12" s="20">
        <v>25.5754475703325</v>
      </c>
      <c r="G12" s="22">
        <v>1.6104895741167899</v>
      </c>
      <c r="H12" s="18">
        <v>0.23300000000000001</v>
      </c>
      <c r="I12" s="15">
        <v>2.40095592035891E-2</v>
      </c>
      <c r="J12" s="24">
        <v>-0.69015000000000004</v>
      </c>
      <c r="K12" s="18">
        <v>1.32</v>
      </c>
      <c r="L12" s="15">
        <v>0.174180682051713</v>
      </c>
      <c r="M12" s="18">
        <v>3.9100000000000003E-2</v>
      </c>
      <c r="N12" s="15">
        <v>2.4621325658054898E-3</v>
      </c>
      <c r="O12" s="24">
        <v>0.86931999999999998</v>
      </c>
      <c r="P12" s="10">
        <v>247</v>
      </c>
      <c r="Q12" s="6">
        <v>15.4622001283368</v>
      </c>
      <c r="R12" s="6">
        <v>16.405271384427898</v>
      </c>
      <c r="S12" s="10">
        <v>820</v>
      </c>
      <c r="T12" s="6">
        <v>71.527270526107003</v>
      </c>
      <c r="U12" s="6">
        <v>72.709151258324795</v>
      </c>
      <c r="V12" s="10">
        <v>2970</v>
      </c>
      <c r="W12" s="6">
        <v>130.75266490332999</v>
      </c>
      <c r="X12" s="6">
        <v>130.840807076543</v>
      </c>
      <c r="Y12" s="6">
        <v>69.878048780487802</v>
      </c>
      <c r="Z12" s="6">
        <v>91.683501683501703</v>
      </c>
      <c r="AA12" s="7" t="s">
        <v>35</v>
      </c>
      <c r="AB12" s="7" t="s">
        <v>35</v>
      </c>
      <c r="AC12" s="7" t="s">
        <v>35</v>
      </c>
      <c r="AD12" s="13">
        <v>187.3</v>
      </c>
      <c r="AE12" s="6">
        <v>12.8951522987803</v>
      </c>
      <c r="AF12" s="13">
        <v>191.7</v>
      </c>
      <c r="AG12" s="6">
        <v>25.022576983894002</v>
      </c>
      <c r="AH12" s="13">
        <v>247</v>
      </c>
      <c r="AI12" s="6">
        <v>27.2478876121139</v>
      </c>
      <c r="AJ12" s="6">
        <v>0.23200000000000001</v>
      </c>
      <c r="AK12" s="6">
        <v>4.1000000000000002E-2</v>
      </c>
      <c r="AL12" s="33" t="str">
        <f t="shared" si="1"/>
        <v>Discordant</v>
      </c>
      <c r="AM12" s="33" t="str">
        <f t="shared" si="2"/>
        <v>Discordant</v>
      </c>
      <c r="AN12" s="29">
        <f t="shared" si="3"/>
        <v>146.80000000000001</v>
      </c>
      <c r="AO12" s="29">
        <f t="shared" si="4"/>
        <v>0.60199999999999998</v>
      </c>
      <c r="AP12" s="29">
        <f t="shared" si="5"/>
        <v>2.8000000000000001E-2</v>
      </c>
      <c r="AQ12" s="34">
        <f t="shared" si="6"/>
        <v>1.6611295681063123</v>
      </c>
    </row>
    <row r="13" spans="1:43" s="24" customFormat="1" x14ac:dyDescent="0.75">
      <c r="A13" s="5" t="s">
        <v>45</v>
      </c>
      <c r="B13" s="22">
        <v>1287</v>
      </c>
      <c r="C13" s="22">
        <v>2.5939999999999999</v>
      </c>
      <c r="D13" s="22">
        <v>5.5E-2</v>
      </c>
      <c r="E13" s="22">
        <v>15720</v>
      </c>
      <c r="F13" s="20">
        <v>28.409090909090899</v>
      </c>
      <c r="G13" s="22">
        <v>1.56389334784407</v>
      </c>
      <c r="H13" s="18">
        <v>6.1800000000000001E-2</v>
      </c>
      <c r="I13" s="15">
        <v>2.3623280437959299E-3</v>
      </c>
      <c r="J13" s="24">
        <v>0.27876000000000001</v>
      </c>
      <c r="K13" s="18">
        <v>0.2979</v>
      </c>
      <c r="L13" s="15">
        <v>1.3802448716169801E-2</v>
      </c>
      <c r="M13" s="18">
        <v>3.5200000000000002E-2</v>
      </c>
      <c r="N13" s="15">
        <v>1.93772641371271E-3</v>
      </c>
      <c r="O13" s="24">
        <v>0.53741000000000005</v>
      </c>
      <c r="P13" s="10">
        <v>223.1</v>
      </c>
      <c r="Q13" s="6">
        <v>12.008459490894101</v>
      </c>
      <c r="R13" s="6">
        <v>12.990149227674101</v>
      </c>
      <c r="S13" s="10">
        <v>264.60000000000002</v>
      </c>
      <c r="T13" s="6">
        <v>10.788102140509499</v>
      </c>
      <c r="U13" s="6">
        <v>12.005206638628501</v>
      </c>
      <c r="V13" s="10">
        <v>659</v>
      </c>
      <c r="W13" s="6">
        <v>122.88740448044599</v>
      </c>
      <c r="X13" s="6">
        <v>128.82664747105301</v>
      </c>
      <c r="Y13" s="6">
        <v>15.6840513983371</v>
      </c>
      <c r="Z13" s="6">
        <v>66.145675265553905</v>
      </c>
      <c r="AA13" s="7">
        <v>223.1</v>
      </c>
      <c r="AB13" s="7">
        <v>12.008459490894101</v>
      </c>
      <c r="AC13" s="7">
        <v>12.990149227674101</v>
      </c>
      <c r="AD13" s="13">
        <v>219.7</v>
      </c>
      <c r="AE13" s="6">
        <v>12.0617668417378</v>
      </c>
      <c r="AF13" s="13">
        <v>220</v>
      </c>
      <c r="AG13" s="6">
        <v>11.240040827064</v>
      </c>
      <c r="AH13" s="13">
        <v>223.1</v>
      </c>
      <c r="AI13" s="6">
        <v>117.600384480412</v>
      </c>
      <c r="AJ13" s="6">
        <v>1.44E-2</v>
      </c>
      <c r="AK13" s="6">
        <v>2.5000000000000001E-3</v>
      </c>
      <c r="AL13" s="33">
        <f t="shared" si="1"/>
        <v>223.1</v>
      </c>
      <c r="AM13" s="33">
        <f t="shared" si="2"/>
        <v>12.008459490894101</v>
      </c>
      <c r="AN13" s="29">
        <f t="shared" si="3"/>
        <v>1287</v>
      </c>
      <c r="AO13" s="29">
        <f t="shared" si="4"/>
        <v>2.5939999999999999</v>
      </c>
      <c r="AP13" s="29">
        <f t="shared" si="5"/>
        <v>5.5E-2</v>
      </c>
      <c r="AQ13" s="34">
        <f t="shared" si="6"/>
        <v>0.38550501156515038</v>
      </c>
    </row>
    <row r="14" spans="1:43" s="24" customFormat="1" x14ac:dyDescent="0.75">
      <c r="A14" s="5" t="s">
        <v>46</v>
      </c>
      <c r="B14" s="22">
        <v>638</v>
      </c>
      <c r="C14" s="22">
        <v>1.113</v>
      </c>
      <c r="D14" s="22">
        <v>6.0999999999999999E-2</v>
      </c>
      <c r="E14" s="22">
        <v>8300</v>
      </c>
      <c r="F14" s="20">
        <v>26.525198938991998</v>
      </c>
      <c r="G14" s="22">
        <v>1.4418434957908399</v>
      </c>
      <c r="H14" s="18">
        <v>6.2100000000000002E-2</v>
      </c>
      <c r="I14" s="15">
        <v>6.1133816342077204E-3</v>
      </c>
      <c r="J14" s="24">
        <v>-0.21865999999999999</v>
      </c>
      <c r="K14" s="18">
        <v>0.32200000000000001</v>
      </c>
      <c r="L14" s="15">
        <v>3.0701860285656898E-2</v>
      </c>
      <c r="M14" s="18">
        <v>3.7699999999999997E-2</v>
      </c>
      <c r="N14" s="15">
        <v>2.0492777421325598E-3</v>
      </c>
      <c r="O14" s="24">
        <v>0.40750999999999998</v>
      </c>
      <c r="P14" s="10">
        <v>238.8</v>
      </c>
      <c r="Q14" s="6">
        <v>12.6559183915065</v>
      </c>
      <c r="R14" s="6">
        <v>13.7181406135209</v>
      </c>
      <c r="S14" s="10">
        <v>280</v>
      </c>
      <c r="T14" s="6">
        <v>22.7305460733266</v>
      </c>
      <c r="U14" s="6">
        <v>23.407664735877301</v>
      </c>
      <c r="V14" s="10">
        <v>630</v>
      </c>
      <c r="W14" s="6">
        <v>289.99772509678002</v>
      </c>
      <c r="X14" s="6">
        <v>294.036441673176</v>
      </c>
      <c r="Y14" s="6">
        <v>14.714285714285699</v>
      </c>
      <c r="Z14" s="6">
        <v>62.095238095238102</v>
      </c>
      <c r="AA14" s="7">
        <v>238.8</v>
      </c>
      <c r="AB14" s="7">
        <v>12.6559183915065</v>
      </c>
      <c r="AC14" s="7">
        <v>13.7181406135209</v>
      </c>
      <c r="AD14" s="13">
        <v>234.3</v>
      </c>
      <c r="AE14" s="6">
        <v>12.606899314759101</v>
      </c>
      <c r="AF14" s="13">
        <v>234.4</v>
      </c>
      <c r="AG14" s="6">
        <v>11.669477057333101</v>
      </c>
      <c r="AH14" s="13">
        <v>239.8</v>
      </c>
      <c r="AI14" s="6">
        <v>242.715532694773</v>
      </c>
      <c r="AJ14" s="6">
        <v>1.4999999999999999E-2</v>
      </c>
      <c r="AK14" s="6">
        <v>1.0999999999999999E-2</v>
      </c>
      <c r="AL14" s="33">
        <f t="shared" si="1"/>
        <v>238.8</v>
      </c>
      <c r="AM14" s="33">
        <f t="shared" si="2"/>
        <v>12.6559183915065</v>
      </c>
      <c r="AN14" s="29">
        <f t="shared" si="3"/>
        <v>638</v>
      </c>
      <c r="AO14" s="29">
        <f t="shared" si="4"/>
        <v>1.113</v>
      </c>
      <c r="AP14" s="29">
        <f t="shared" si="5"/>
        <v>6.0999999999999999E-2</v>
      </c>
      <c r="AQ14" s="34">
        <f t="shared" si="6"/>
        <v>0.89847259658580414</v>
      </c>
    </row>
    <row r="15" spans="1:43" s="24" customFormat="1" x14ac:dyDescent="0.75">
      <c r="A15" s="5" t="s">
        <v>47</v>
      </c>
      <c r="B15" s="22">
        <v>118.5</v>
      </c>
      <c r="C15" s="22">
        <v>1.341</v>
      </c>
      <c r="D15" s="22">
        <v>7.5999999999999998E-2</v>
      </c>
      <c r="E15" s="22">
        <v>1720</v>
      </c>
      <c r="F15" s="20">
        <v>14.2450142450142</v>
      </c>
      <c r="G15" s="22">
        <v>0.81391487748606295</v>
      </c>
      <c r="H15" s="18">
        <v>4.8000000000000001E-2</v>
      </c>
      <c r="I15" s="15">
        <v>1.38928640282499E-2</v>
      </c>
      <c r="J15" s="24">
        <v>-0.38851000000000002</v>
      </c>
      <c r="K15" s="18">
        <v>0.38100000000000001</v>
      </c>
      <c r="L15" s="15">
        <v>5.03143027006238E-2</v>
      </c>
      <c r="M15" s="18">
        <v>7.0199999999999999E-2</v>
      </c>
      <c r="N15" s="15">
        <v>4.0110050728464196E-3</v>
      </c>
      <c r="O15" s="24">
        <v>0.53542000000000001</v>
      </c>
      <c r="P15" s="10">
        <v>437</v>
      </c>
      <c r="Q15" s="6">
        <v>24.1981333557512</v>
      </c>
      <c r="R15" s="6">
        <v>26.016846992657399</v>
      </c>
      <c r="S15" s="10">
        <v>318</v>
      </c>
      <c r="T15" s="6">
        <v>36.791569158697797</v>
      </c>
      <c r="U15" s="6">
        <v>37.332300089453902</v>
      </c>
      <c r="V15" s="10">
        <v>40</v>
      </c>
      <c r="W15" s="6">
        <v>391.60298413664799</v>
      </c>
      <c r="X15" s="6">
        <v>391.90003612352302</v>
      </c>
      <c r="Y15" s="6">
        <v>-37.421383647798699</v>
      </c>
      <c r="Z15" s="6">
        <v>-992.5</v>
      </c>
      <c r="AA15" s="7" t="s">
        <v>35</v>
      </c>
      <c r="AB15" s="7" t="s">
        <v>35</v>
      </c>
      <c r="AC15" s="7" t="s">
        <v>35</v>
      </c>
      <c r="AD15" s="13">
        <v>435</v>
      </c>
      <c r="AE15" s="6">
        <v>23.605119315579</v>
      </c>
      <c r="AF15" s="13">
        <v>432</v>
      </c>
      <c r="AG15" s="6">
        <v>15.7968212359083</v>
      </c>
      <c r="AH15" s="13">
        <v>429</v>
      </c>
      <c r="AI15" s="6">
        <v>260.05488879220798</v>
      </c>
      <c r="AJ15" s="6">
        <v>-8.9999999999999993E-3</v>
      </c>
      <c r="AK15" s="6">
        <v>2.1000000000000001E-2</v>
      </c>
      <c r="AL15" s="33" t="str">
        <f t="shared" si="1"/>
        <v>Discordant</v>
      </c>
      <c r="AM15" s="33" t="str">
        <f t="shared" si="2"/>
        <v>Discordant</v>
      </c>
      <c r="AN15" s="29">
        <f t="shared" si="3"/>
        <v>118.5</v>
      </c>
      <c r="AO15" s="29">
        <f t="shared" si="4"/>
        <v>1.341</v>
      </c>
      <c r="AP15" s="29">
        <f t="shared" si="5"/>
        <v>7.5999999999999998E-2</v>
      </c>
      <c r="AQ15" s="34">
        <f t="shared" si="6"/>
        <v>0.74571215510812827</v>
      </c>
    </row>
    <row r="16" spans="1:43" s="24" customFormat="1" x14ac:dyDescent="0.75">
      <c r="A16" s="5" t="s">
        <v>48</v>
      </c>
      <c r="B16" s="22">
        <v>641</v>
      </c>
      <c r="C16" s="22">
        <v>2.36</v>
      </c>
      <c r="D16" s="22">
        <v>0.26</v>
      </c>
      <c r="E16" s="22">
        <v>14060</v>
      </c>
      <c r="F16" s="20">
        <v>14.6842878120411</v>
      </c>
      <c r="G16" s="22">
        <v>0.92842243097497401</v>
      </c>
      <c r="H16" s="18">
        <v>6.3600000000000004E-2</v>
      </c>
      <c r="I16" s="15">
        <v>2.9322813240716902E-3</v>
      </c>
      <c r="J16" s="24">
        <v>0.22212999999999999</v>
      </c>
      <c r="K16" s="18">
        <v>0.60399999999999998</v>
      </c>
      <c r="L16" s="15">
        <v>3.6289404789827902E-2</v>
      </c>
      <c r="M16" s="18">
        <v>6.8099999999999994E-2</v>
      </c>
      <c r="N16" s="15">
        <v>4.3056611501138499E-3</v>
      </c>
      <c r="O16" s="24">
        <v>0.67857000000000001</v>
      </c>
      <c r="P16" s="10">
        <v>424</v>
      </c>
      <c r="Q16" s="6">
        <v>25.775919697864101</v>
      </c>
      <c r="R16" s="6">
        <v>27.398553384522</v>
      </c>
      <c r="S16" s="10">
        <v>478</v>
      </c>
      <c r="T16" s="6">
        <v>22.720214103425</v>
      </c>
      <c r="U16" s="6">
        <v>24.307969664662298</v>
      </c>
      <c r="V16" s="10">
        <v>740</v>
      </c>
      <c r="W16" s="6">
        <v>197.43664535491399</v>
      </c>
      <c r="X16" s="6">
        <v>205.22877516783299</v>
      </c>
      <c r="Y16" s="6">
        <v>11.297071129707099</v>
      </c>
      <c r="Z16" s="6">
        <v>42.702702702702702</v>
      </c>
      <c r="AA16" s="7">
        <v>424</v>
      </c>
      <c r="AB16" s="7">
        <v>25.775919697864101</v>
      </c>
      <c r="AC16" s="7">
        <v>27.398553384522</v>
      </c>
      <c r="AD16" s="13">
        <v>419</v>
      </c>
      <c r="AE16" s="6">
        <v>26.1565868620266</v>
      </c>
      <c r="AF16" s="13">
        <v>416</v>
      </c>
      <c r="AG16" s="6">
        <v>22.297648506187201</v>
      </c>
      <c r="AH16" s="13">
        <v>399</v>
      </c>
      <c r="AI16" s="6">
        <v>186.498316155943</v>
      </c>
      <c r="AJ16" s="6">
        <v>1.14E-2</v>
      </c>
      <c r="AK16" s="6">
        <v>3.5000000000000001E-3</v>
      </c>
      <c r="AL16" s="33">
        <f t="shared" si="1"/>
        <v>424</v>
      </c>
      <c r="AM16" s="33">
        <f t="shared" si="2"/>
        <v>25.775919697864101</v>
      </c>
      <c r="AN16" s="29">
        <f t="shared" si="3"/>
        <v>641</v>
      </c>
      <c r="AO16" s="29">
        <f t="shared" si="4"/>
        <v>2.36</v>
      </c>
      <c r="AP16" s="29">
        <f t="shared" si="5"/>
        <v>0.26</v>
      </c>
      <c r="AQ16" s="34">
        <f t="shared" si="6"/>
        <v>0.42372881355932207</v>
      </c>
    </row>
    <row r="17" spans="1:43" s="24" customFormat="1" x14ac:dyDescent="0.75">
      <c r="A17" s="5" t="s">
        <v>49</v>
      </c>
      <c r="B17" s="22">
        <v>271</v>
      </c>
      <c r="C17" s="22">
        <v>1.276</v>
      </c>
      <c r="D17" s="22">
        <v>4.3999999999999997E-2</v>
      </c>
      <c r="E17" s="22">
        <v>6000</v>
      </c>
      <c r="F17" s="20">
        <v>13.8888888888889</v>
      </c>
      <c r="G17" s="22">
        <v>0.751382034901248</v>
      </c>
      <c r="H17" s="18">
        <v>6.0999999999999999E-2</v>
      </c>
      <c r="I17" s="15">
        <v>8.0494866806387292E-3</v>
      </c>
      <c r="J17" s="24">
        <v>0.13014000000000001</v>
      </c>
      <c r="K17" s="18">
        <v>0.6</v>
      </c>
      <c r="L17" s="15">
        <v>7.1857845779009999E-2</v>
      </c>
      <c r="M17" s="18">
        <v>7.1999999999999995E-2</v>
      </c>
      <c r="N17" s="15">
        <v>3.89516446892807E-3</v>
      </c>
      <c r="O17" s="24">
        <v>4.2859000000000001E-2</v>
      </c>
      <c r="P17" s="10">
        <v>448</v>
      </c>
      <c r="Q17" s="6">
        <v>23.515128702847701</v>
      </c>
      <c r="R17" s="6">
        <v>25.469767519788501</v>
      </c>
      <c r="S17" s="10">
        <v>468</v>
      </c>
      <c r="T17" s="6">
        <v>39.500528155255402</v>
      </c>
      <c r="U17" s="6">
        <v>40.427022411613002</v>
      </c>
      <c r="V17" s="10">
        <v>550</v>
      </c>
      <c r="W17" s="6">
        <v>309.88439042045201</v>
      </c>
      <c r="X17" s="6">
        <v>312.13127704545599</v>
      </c>
      <c r="Y17" s="6">
        <v>4.2735042735042699</v>
      </c>
      <c r="Z17" s="6">
        <v>18.545454545454501</v>
      </c>
      <c r="AA17" s="7">
        <v>448</v>
      </c>
      <c r="AB17" s="7">
        <v>23.515128702847701</v>
      </c>
      <c r="AC17" s="7">
        <v>25.469767519788501</v>
      </c>
      <c r="AD17" s="13">
        <v>442</v>
      </c>
      <c r="AE17" s="6">
        <v>24.048394497585299</v>
      </c>
      <c r="AF17" s="13">
        <v>431</v>
      </c>
      <c r="AG17" s="6">
        <v>18.9041456972836</v>
      </c>
      <c r="AH17" s="13">
        <v>376</v>
      </c>
      <c r="AI17" s="6">
        <v>242.26540699459201</v>
      </c>
      <c r="AJ17" s="6">
        <v>8.0000000000000002E-3</v>
      </c>
      <c r="AK17" s="6">
        <v>1.2999999999999999E-2</v>
      </c>
      <c r="AL17" s="33">
        <f t="shared" si="1"/>
        <v>448</v>
      </c>
      <c r="AM17" s="33">
        <f t="shared" si="2"/>
        <v>23.515128702847701</v>
      </c>
      <c r="AN17" s="29">
        <f t="shared" si="3"/>
        <v>271</v>
      </c>
      <c r="AO17" s="29">
        <f t="shared" si="4"/>
        <v>1.276</v>
      </c>
      <c r="AP17" s="29">
        <f t="shared" si="5"/>
        <v>4.3999999999999997E-2</v>
      </c>
      <c r="AQ17" s="34">
        <f t="shared" si="6"/>
        <v>0.78369905956112851</v>
      </c>
    </row>
    <row r="18" spans="1:43" s="24" customFormat="1" x14ac:dyDescent="0.75">
      <c r="A18" s="5" t="s">
        <v>50</v>
      </c>
      <c r="B18" s="22">
        <v>428</v>
      </c>
      <c r="C18" s="22">
        <v>1.367</v>
      </c>
      <c r="D18" s="22">
        <v>5.8000000000000003E-2</v>
      </c>
      <c r="E18" s="22">
        <v>7690</v>
      </c>
      <c r="F18" s="20">
        <v>14.5137880986938</v>
      </c>
      <c r="G18" s="22">
        <v>0.78063909409742305</v>
      </c>
      <c r="H18" s="18">
        <v>5.1999999999999998E-2</v>
      </c>
      <c r="I18" s="15">
        <v>3.3039451665231902E-3</v>
      </c>
      <c r="J18" s="24">
        <v>0.10059</v>
      </c>
      <c r="K18" s="18">
        <v>0.49299999999999999</v>
      </c>
      <c r="L18" s="15">
        <v>2.4890545519333E-2</v>
      </c>
      <c r="M18" s="18">
        <v>6.8900000000000003E-2</v>
      </c>
      <c r="N18" s="15">
        <v>3.7058577138902298E-3</v>
      </c>
      <c r="O18" s="24">
        <v>0.49553000000000003</v>
      </c>
      <c r="P18" s="10">
        <v>430</v>
      </c>
      <c r="Q18" s="6">
        <v>22.2366646475196</v>
      </c>
      <c r="R18" s="6">
        <v>24.138328370287901</v>
      </c>
      <c r="S18" s="10">
        <v>406</v>
      </c>
      <c r="T18" s="6">
        <v>16.6181276393621</v>
      </c>
      <c r="U18" s="6">
        <v>18.264187488567099</v>
      </c>
      <c r="V18" s="10">
        <v>271</v>
      </c>
      <c r="W18" s="6">
        <v>115.19359790886</v>
      </c>
      <c r="X18" s="6">
        <v>116.870587012954</v>
      </c>
      <c r="Y18" s="6">
        <v>-5.9113300492610801</v>
      </c>
      <c r="Z18" s="6">
        <v>-58.6715867158672</v>
      </c>
      <c r="AA18" s="7" t="s">
        <v>35</v>
      </c>
      <c r="AB18" s="7" t="s">
        <v>35</v>
      </c>
      <c r="AC18" s="7" t="s">
        <v>35</v>
      </c>
      <c r="AD18" s="13">
        <v>429</v>
      </c>
      <c r="AE18" s="6">
        <v>22.478573234221301</v>
      </c>
      <c r="AF18" s="13">
        <v>409</v>
      </c>
      <c r="AG18" s="6">
        <v>16.940459445898501</v>
      </c>
      <c r="AH18" s="13">
        <v>290</v>
      </c>
      <c r="AI18" s="6">
        <v>110.05180597876701</v>
      </c>
      <c r="AJ18" s="6">
        <v>-1E-4</v>
      </c>
      <c r="AK18" s="6">
        <v>2E-3</v>
      </c>
      <c r="AL18" s="33" t="str">
        <f t="shared" si="1"/>
        <v>Discordant</v>
      </c>
      <c r="AM18" s="33" t="str">
        <f t="shared" si="2"/>
        <v>Discordant</v>
      </c>
      <c r="AN18" s="29">
        <f t="shared" si="3"/>
        <v>428</v>
      </c>
      <c r="AO18" s="29">
        <f t="shared" si="4"/>
        <v>1.367</v>
      </c>
      <c r="AP18" s="29">
        <f t="shared" si="5"/>
        <v>5.8000000000000003E-2</v>
      </c>
      <c r="AQ18" s="34">
        <f t="shared" si="6"/>
        <v>0.73152889539136801</v>
      </c>
    </row>
    <row r="19" spans="1:43" s="24" customFormat="1" x14ac:dyDescent="0.75">
      <c r="A19" s="5" t="s">
        <v>51</v>
      </c>
      <c r="B19" s="22">
        <v>170.8</v>
      </c>
      <c r="C19" s="22">
        <v>1.3740000000000001</v>
      </c>
      <c r="D19" s="22">
        <v>5.7000000000000002E-2</v>
      </c>
      <c r="E19" s="22">
        <v>2180</v>
      </c>
      <c r="F19" s="20">
        <v>20.618556701030901</v>
      </c>
      <c r="G19" s="22">
        <v>1.12065827953413</v>
      </c>
      <c r="H19" s="18">
        <v>5.45E-2</v>
      </c>
      <c r="I19" s="15">
        <v>9.4304614070623398E-3</v>
      </c>
      <c r="J19" s="24">
        <v>0.13177</v>
      </c>
      <c r="K19" s="18">
        <v>0.36499999999999999</v>
      </c>
      <c r="L19" s="15">
        <v>2.9455910378903501E-2</v>
      </c>
      <c r="M19" s="18">
        <v>4.8500000000000001E-2</v>
      </c>
      <c r="N19" s="15">
        <v>2.6360684380341598E-3</v>
      </c>
      <c r="O19" s="24">
        <v>0.25191000000000002</v>
      </c>
      <c r="P19" s="10">
        <v>305</v>
      </c>
      <c r="Q19" s="6">
        <v>16.1901698363199</v>
      </c>
      <c r="R19" s="6">
        <v>17.536723177634499</v>
      </c>
      <c r="S19" s="10">
        <v>313</v>
      </c>
      <c r="T19" s="6">
        <v>21.138784089928102</v>
      </c>
      <c r="U19" s="6">
        <v>22.011382956678499</v>
      </c>
      <c r="V19" s="10">
        <v>320</v>
      </c>
      <c r="W19" s="6">
        <v>494.58159225587701</v>
      </c>
      <c r="X19" s="6">
        <v>495.73211442661602</v>
      </c>
      <c r="Y19" s="6">
        <v>2.5559105431309899</v>
      </c>
      <c r="Z19" s="6">
        <v>4.6875</v>
      </c>
      <c r="AA19" s="7">
        <v>305</v>
      </c>
      <c r="AB19" s="7">
        <v>16.1901698363199</v>
      </c>
      <c r="AC19" s="7">
        <v>17.536723177634499</v>
      </c>
      <c r="AD19" s="13">
        <v>304</v>
      </c>
      <c r="AE19" s="6">
        <v>16.452981472331398</v>
      </c>
      <c r="AF19" s="13">
        <v>297.8</v>
      </c>
      <c r="AG19" s="6">
        <v>12.861413717029601</v>
      </c>
      <c r="AH19" s="13">
        <v>276</v>
      </c>
      <c r="AI19" s="6">
        <v>477.83485054813502</v>
      </c>
      <c r="AJ19" s="6">
        <v>3.5999999999999999E-3</v>
      </c>
      <c r="AK19" s="6">
        <v>7.4999999999999997E-3</v>
      </c>
      <c r="AL19" s="33">
        <f t="shared" si="1"/>
        <v>305</v>
      </c>
      <c r="AM19" s="33">
        <f t="shared" si="2"/>
        <v>16.1901698363199</v>
      </c>
      <c r="AN19" s="29">
        <f t="shared" si="3"/>
        <v>170.8</v>
      </c>
      <c r="AO19" s="29">
        <f t="shared" si="4"/>
        <v>1.3740000000000001</v>
      </c>
      <c r="AP19" s="29">
        <f t="shared" si="5"/>
        <v>5.7000000000000002E-2</v>
      </c>
      <c r="AQ19" s="34">
        <f t="shared" si="6"/>
        <v>0.72780203784570596</v>
      </c>
    </row>
    <row r="20" spans="1:43" s="24" customFormat="1" x14ac:dyDescent="0.75">
      <c r="A20" s="5" t="s">
        <v>52</v>
      </c>
      <c r="B20" s="22">
        <v>853</v>
      </c>
      <c r="C20" s="22">
        <v>1.9330000000000001</v>
      </c>
      <c r="D20" s="22">
        <v>5.0999999999999997E-2</v>
      </c>
      <c r="E20" s="22">
        <v>11780</v>
      </c>
      <c r="F20" s="20">
        <v>21.739130434782599</v>
      </c>
      <c r="G20" s="22">
        <v>1.14741860050804</v>
      </c>
      <c r="H20" s="18">
        <v>6.2799999999999995E-2</v>
      </c>
      <c r="I20" s="15">
        <v>3.0153828618451001E-3</v>
      </c>
      <c r="J20" s="24">
        <v>-1.3858000000000001E-2</v>
      </c>
      <c r="K20" s="18">
        <v>0.39800000000000002</v>
      </c>
      <c r="L20" s="15">
        <v>1.9847272482635799E-2</v>
      </c>
      <c r="M20" s="18">
        <v>4.5999999999999999E-2</v>
      </c>
      <c r="N20" s="15">
        <v>2.4279377586750202E-3</v>
      </c>
      <c r="O20" s="24">
        <v>0.41896</v>
      </c>
      <c r="P20" s="10">
        <v>290.10000000000002</v>
      </c>
      <c r="Q20" s="6">
        <v>14.957153351240001</v>
      </c>
      <c r="R20" s="6">
        <v>16.2716231553486</v>
      </c>
      <c r="S20" s="10">
        <v>340</v>
      </c>
      <c r="T20" s="6">
        <v>14.3054826733672</v>
      </c>
      <c r="U20" s="6">
        <v>15.726640979533499</v>
      </c>
      <c r="V20" s="10">
        <v>689</v>
      </c>
      <c r="W20" s="6">
        <v>625.75100072872704</v>
      </c>
      <c r="X20" s="6">
        <v>646.91092984384704</v>
      </c>
      <c r="Y20" s="6">
        <v>14.676470588235301</v>
      </c>
      <c r="Z20" s="6">
        <v>57.895500725689402</v>
      </c>
      <c r="AA20" s="7">
        <v>290.10000000000002</v>
      </c>
      <c r="AB20" s="7">
        <v>14.957153351240001</v>
      </c>
      <c r="AC20" s="7">
        <v>16.2716231553486</v>
      </c>
      <c r="AD20" s="13">
        <v>285.60000000000002</v>
      </c>
      <c r="AE20" s="6">
        <v>14.9787091023396</v>
      </c>
      <c r="AF20" s="13">
        <v>286.10000000000002</v>
      </c>
      <c r="AG20" s="6">
        <v>13.385335427923</v>
      </c>
      <c r="AH20" s="13">
        <v>290.10000000000002</v>
      </c>
      <c r="AI20" s="6">
        <v>624.26885954130603</v>
      </c>
      <c r="AJ20" s="6">
        <v>1.38E-2</v>
      </c>
      <c r="AK20" s="6">
        <v>2.8999999999999998E-3</v>
      </c>
      <c r="AL20" s="33">
        <f t="shared" si="1"/>
        <v>290.10000000000002</v>
      </c>
      <c r="AM20" s="33">
        <f t="shared" si="2"/>
        <v>14.957153351240001</v>
      </c>
      <c r="AN20" s="29">
        <f t="shared" si="3"/>
        <v>853</v>
      </c>
      <c r="AO20" s="29">
        <f t="shared" si="4"/>
        <v>1.9330000000000001</v>
      </c>
      <c r="AP20" s="29">
        <f t="shared" si="5"/>
        <v>5.0999999999999997E-2</v>
      </c>
      <c r="AQ20" s="34">
        <f t="shared" si="6"/>
        <v>0.5173305742369374</v>
      </c>
    </row>
    <row r="21" spans="1:43" s="24" customFormat="1" x14ac:dyDescent="0.75">
      <c r="A21" s="5" t="s">
        <v>54</v>
      </c>
      <c r="B21" s="22">
        <v>1151</v>
      </c>
      <c r="C21" s="22">
        <v>1.21</v>
      </c>
      <c r="D21" s="22">
        <v>0.14000000000000001</v>
      </c>
      <c r="E21" s="22">
        <v>32600</v>
      </c>
      <c r="F21" s="20">
        <v>18.050541516245499</v>
      </c>
      <c r="G21" s="22">
        <v>0.97648032594615197</v>
      </c>
      <c r="H21" s="18">
        <v>0.10929999999999999</v>
      </c>
      <c r="I21" s="15">
        <v>6.3518213199452202E-3</v>
      </c>
      <c r="J21" s="24">
        <v>0.29905999999999999</v>
      </c>
      <c r="K21" s="18">
        <v>0.83099999999999996</v>
      </c>
      <c r="L21" s="15">
        <v>5.4052962973827598E-2</v>
      </c>
      <c r="M21" s="18">
        <v>5.5399999999999998E-2</v>
      </c>
      <c r="N21" s="15">
        <v>2.9969743571808898E-3</v>
      </c>
      <c r="O21" s="24">
        <v>7.9602000000000006E-2</v>
      </c>
      <c r="P21" s="10">
        <v>347</v>
      </c>
      <c r="Q21" s="6">
        <v>18.252224269888799</v>
      </c>
      <c r="R21" s="6">
        <v>19.789590756376899</v>
      </c>
      <c r="S21" s="10">
        <v>610</v>
      </c>
      <c r="T21" s="6">
        <v>29.903565980871299</v>
      </c>
      <c r="U21" s="6">
        <v>31.665302222630402</v>
      </c>
      <c r="V21" s="10">
        <v>1730</v>
      </c>
      <c r="W21" s="6">
        <v>100.772318617515</v>
      </c>
      <c r="X21" s="6">
        <v>101.78184104013199</v>
      </c>
      <c r="Y21" s="6">
        <v>43.114754098360599</v>
      </c>
      <c r="Z21" s="6">
        <v>79.942196531791893</v>
      </c>
      <c r="AA21" s="7" t="s">
        <v>35</v>
      </c>
      <c r="AB21" s="7" t="s">
        <v>35</v>
      </c>
      <c r="AC21" s="7" t="s">
        <v>35</v>
      </c>
      <c r="AD21" s="13">
        <v>324</v>
      </c>
      <c r="AE21" s="6">
        <v>18.505909618235901</v>
      </c>
      <c r="AF21" s="13">
        <v>326</v>
      </c>
      <c r="AG21" s="6">
        <v>21.133462999998901</v>
      </c>
      <c r="AH21" s="13">
        <v>347</v>
      </c>
      <c r="AI21" s="6">
        <v>25.689924086107801</v>
      </c>
      <c r="AJ21" s="6">
        <v>7.0999999999999994E-2</v>
      </c>
      <c r="AK21" s="6">
        <v>1.2E-2</v>
      </c>
      <c r="AL21" s="33" t="str">
        <f t="shared" si="1"/>
        <v>Discordant</v>
      </c>
      <c r="AM21" s="33" t="str">
        <f t="shared" si="2"/>
        <v>Discordant</v>
      </c>
      <c r="AN21" s="29">
        <f t="shared" si="3"/>
        <v>1151</v>
      </c>
      <c r="AO21" s="29">
        <f t="shared" si="4"/>
        <v>1.21</v>
      </c>
      <c r="AP21" s="29">
        <f t="shared" si="5"/>
        <v>0.14000000000000001</v>
      </c>
      <c r="AQ21" s="34">
        <f t="shared" si="6"/>
        <v>0.82644628099173556</v>
      </c>
    </row>
    <row r="22" spans="1:43" s="24" customFormat="1" x14ac:dyDescent="0.75">
      <c r="A22" s="5" t="s">
        <v>55</v>
      </c>
      <c r="B22" s="22">
        <v>154.19999999999999</v>
      </c>
      <c r="C22" s="22">
        <v>1.72</v>
      </c>
      <c r="D22" s="22">
        <v>8.5000000000000006E-2</v>
      </c>
      <c r="E22" s="22">
        <v>2870</v>
      </c>
      <c r="F22" s="20">
        <v>15.4083204930663</v>
      </c>
      <c r="G22" s="22">
        <v>0.95696223754334098</v>
      </c>
      <c r="H22" s="18">
        <v>6.2300000000000001E-2</v>
      </c>
      <c r="I22" s="15">
        <v>8.4598189676995898E-3</v>
      </c>
      <c r="J22" s="24">
        <v>-0.41102</v>
      </c>
      <c r="K22" s="18">
        <v>0.55500000000000005</v>
      </c>
      <c r="L22" s="15">
        <v>4.2557515860891001E-2</v>
      </c>
      <c r="M22" s="18">
        <v>6.4899999999999999E-2</v>
      </c>
      <c r="N22" s="15">
        <v>4.0307345141549298E-3</v>
      </c>
      <c r="O22" s="24">
        <v>0.76158000000000003</v>
      </c>
      <c r="P22" s="10">
        <v>405</v>
      </c>
      <c r="Q22" s="6">
        <v>24.321161186408201</v>
      </c>
      <c r="R22" s="6">
        <v>25.891214007382398</v>
      </c>
      <c r="S22" s="10">
        <v>444</v>
      </c>
      <c r="T22" s="6">
        <v>26.844632873949699</v>
      </c>
      <c r="U22" s="6">
        <v>28.066272949888798</v>
      </c>
      <c r="V22" s="10">
        <v>640</v>
      </c>
      <c r="W22" s="6">
        <v>629.73711705087305</v>
      </c>
      <c r="X22" s="6">
        <v>632.101142512607</v>
      </c>
      <c r="Y22" s="6">
        <v>8.7837837837837895</v>
      </c>
      <c r="Z22" s="6">
        <v>36.71875</v>
      </c>
      <c r="AA22" s="7">
        <v>405</v>
      </c>
      <c r="AB22" s="7">
        <v>24.321161186408201</v>
      </c>
      <c r="AC22" s="7">
        <v>25.891214007382398</v>
      </c>
      <c r="AD22" s="13">
        <v>399</v>
      </c>
      <c r="AE22" s="6">
        <v>23.605145232665901</v>
      </c>
      <c r="AF22" s="13">
        <v>398</v>
      </c>
      <c r="AG22" s="6">
        <v>20.439136824659201</v>
      </c>
      <c r="AH22" s="13">
        <v>400</v>
      </c>
      <c r="AI22" s="6">
        <v>624.09227009437097</v>
      </c>
      <c r="AJ22" s="6">
        <v>1.0200000000000001E-2</v>
      </c>
      <c r="AK22" s="6">
        <v>5.1999999999999998E-3</v>
      </c>
      <c r="AL22" s="33">
        <f t="shared" si="1"/>
        <v>405</v>
      </c>
      <c r="AM22" s="33">
        <f t="shared" si="2"/>
        <v>24.321161186408201</v>
      </c>
      <c r="AN22" s="29">
        <f t="shared" si="3"/>
        <v>154.19999999999999</v>
      </c>
      <c r="AO22" s="29">
        <f t="shared" si="4"/>
        <v>1.72</v>
      </c>
      <c r="AP22" s="29">
        <f t="shared" si="5"/>
        <v>8.5000000000000006E-2</v>
      </c>
      <c r="AQ22" s="34">
        <f t="shared" si="6"/>
        <v>0.58139534883720934</v>
      </c>
    </row>
    <row r="23" spans="1:43" s="24" customFormat="1" x14ac:dyDescent="0.75">
      <c r="A23" s="5" t="s">
        <v>56</v>
      </c>
      <c r="B23" s="22">
        <v>1130</v>
      </c>
      <c r="C23" s="22">
        <v>7.22</v>
      </c>
      <c r="D23" s="22">
        <v>0.69</v>
      </c>
      <c r="E23" s="22">
        <v>18500</v>
      </c>
      <c r="F23" s="20">
        <v>13.6239782016349</v>
      </c>
      <c r="G23" s="22">
        <v>0.72176302794941305</v>
      </c>
      <c r="H23" s="18">
        <v>5.4399999999999997E-2</v>
      </c>
      <c r="I23" s="15">
        <v>1.82694970301302E-3</v>
      </c>
      <c r="J23" s="24">
        <v>0.45001000000000002</v>
      </c>
      <c r="K23" s="18">
        <v>0.55100000000000005</v>
      </c>
      <c r="L23" s="15">
        <v>2.5374540513080999E-2</v>
      </c>
      <c r="M23" s="18">
        <v>7.3400000000000007E-2</v>
      </c>
      <c r="N23" s="15">
        <v>3.8885416188591398E-3</v>
      </c>
      <c r="O23" s="24">
        <v>0.64551000000000003</v>
      </c>
      <c r="P23" s="10">
        <v>457</v>
      </c>
      <c r="Q23" s="6">
        <v>23.394561024442801</v>
      </c>
      <c r="R23" s="6">
        <v>25.427418103764399</v>
      </c>
      <c r="S23" s="10">
        <v>445</v>
      </c>
      <c r="T23" s="6">
        <v>16.502325406410101</v>
      </c>
      <c r="U23" s="6">
        <v>18.4061437117333</v>
      </c>
      <c r="V23" s="10">
        <v>380</v>
      </c>
      <c r="W23" s="6">
        <v>68.274239928775302</v>
      </c>
      <c r="X23" s="6">
        <v>71.834322881578899</v>
      </c>
      <c r="Y23" s="6">
        <v>-2.69662921348315</v>
      </c>
      <c r="Z23" s="6">
        <v>-20.2631578947368</v>
      </c>
      <c r="AA23" s="7">
        <v>457</v>
      </c>
      <c r="AB23" s="7">
        <v>23.394561024442801</v>
      </c>
      <c r="AC23" s="7">
        <v>25.427418103764399</v>
      </c>
      <c r="AD23" s="13">
        <v>456</v>
      </c>
      <c r="AE23" s="6">
        <v>23.394561024442801</v>
      </c>
      <c r="AF23" s="13">
        <v>440</v>
      </c>
      <c r="AG23" s="6">
        <v>16.502325406410101</v>
      </c>
      <c r="AH23" s="13">
        <v>352</v>
      </c>
      <c r="AI23" s="6">
        <v>65.294569742452396</v>
      </c>
      <c r="AJ23" s="6">
        <v>1E-3</v>
      </c>
      <c r="AK23" s="6">
        <v>7.5000000000000002E-4</v>
      </c>
      <c r="AL23" s="33">
        <f t="shared" si="1"/>
        <v>457</v>
      </c>
      <c r="AM23" s="33">
        <f t="shared" si="2"/>
        <v>23.394561024442801</v>
      </c>
      <c r="AN23" s="29">
        <f t="shared" si="3"/>
        <v>1130</v>
      </c>
      <c r="AO23" s="29">
        <f t="shared" si="4"/>
        <v>7.22</v>
      </c>
      <c r="AP23" s="29">
        <f t="shared" si="5"/>
        <v>0.69</v>
      </c>
      <c r="AQ23" s="34">
        <f t="shared" si="6"/>
        <v>0.13850415512465375</v>
      </c>
    </row>
    <row r="24" spans="1:43" s="24" customFormat="1" x14ac:dyDescent="0.75">
      <c r="A24" s="5" t="s">
        <v>57</v>
      </c>
      <c r="B24" s="22">
        <v>191</v>
      </c>
      <c r="C24" s="22">
        <v>0.94799999999999995</v>
      </c>
      <c r="D24" s="22">
        <v>5.6000000000000001E-2</v>
      </c>
      <c r="E24" s="22">
        <v>8620</v>
      </c>
      <c r="F24" s="20">
        <v>5.6818181818181799</v>
      </c>
      <c r="G24" s="22">
        <v>0.343010476955876</v>
      </c>
      <c r="H24" s="18">
        <v>6.7100000000000007E-2</v>
      </c>
      <c r="I24" s="15">
        <v>4.3822746305293399E-3</v>
      </c>
      <c r="J24" s="24">
        <v>-3.0967000000000001E-2</v>
      </c>
      <c r="K24" s="18">
        <v>1.61</v>
      </c>
      <c r="L24" s="15">
        <v>9.5892025867638703E-2</v>
      </c>
      <c r="M24" s="18">
        <v>0.17599999999999999</v>
      </c>
      <c r="N24" s="15">
        <v>1.06250925341852E-2</v>
      </c>
      <c r="O24" s="24">
        <v>0.61965999999999999</v>
      </c>
      <c r="P24" s="10">
        <v>1043</v>
      </c>
      <c r="Q24" s="6">
        <v>58.307491765346597</v>
      </c>
      <c r="R24" s="6">
        <v>62.250854248992098</v>
      </c>
      <c r="S24" s="10">
        <v>969</v>
      </c>
      <c r="T24" s="6">
        <v>36.967335088520301</v>
      </c>
      <c r="U24" s="6">
        <v>39.584853969446101</v>
      </c>
      <c r="V24" s="10">
        <v>817</v>
      </c>
      <c r="W24" s="6">
        <v>116.05008874633999</v>
      </c>
      <c r="X24" s="6">
        <v>117.832569651706</v>
      </c>
      <c r="Y24" s="6">
        <v>-7.6367389060887501</v>
      </c>
      <c r="Z24" s="6">
        <v>-27.662178702570401</v>
      </c>
      <c r="AA24" s="7" t="s">
        <v>35</v>
      </c>
      <c r="AB24" s="7" t="s">
        <v>35</v>
      </c>
      <c r="AC24" s="7" t="s">
        <v>35</v>
      </c>
      <c r="AD24" s="13">
        <v>1039</v>
      </c>
      <c r="AE24" s="6">
        <v>58.307491765346597</v>
      </c>
      <c r="AF24" s="13">
        <v>962</v>
      </c>
      <c r="AG24" s="6">
        <v>36.967335088520301</v>
      </c>
      <c r="AH24" s="13">
        <v>785</v>
      </c>
      <c r="AI24" s="6">
        <v>106.26517349552201</v>
      </c>
      <c r="AJ24" s="6">
        <v>2.3E-3</v>
      </c>
      <c r="AK24" s="6">
        <v>3.2000000000000002E-3</v>
      </c>
      <c r="AL24" s="33" t="str">
        <f t="shared" si="1"/>
        <v>Discordant</v>
      </c>
      <c r="AM24" s="33" t="str">
        <f t="shared" si="2"/>
        <v>Discordant</v>
      </c>
      <c r="AN24" s="29">
        <f t="shared" si="3"/>
        <v>191</v>
      </c>
      <c r="AO24" s="29">
        <f t="shared" si="4"/>
        <v>0.94799999999999995</v>
      </c>
      <c r="AP24" s="29">
        <f t="shared" si="5"/>
        <v>5.6000000000000001E-2</v>
      </c>
      <c r="AQ24" s="34">
        <f t="shared" si="6"/>
        <v>1.0548523206751055</v>
      </c>
    </row>
    <row r="25" spans="1:43" s="24" customFormat="1" x14ac:dyDescent="0.75">
      <c r="A25" s="5" t="s">
        <v>58</v>
      </c>
      <c r="B25" s="22">
        <v>123.7</v>
      </c>
      <c r="C25" s="22">
        <v>1.0609999999999999</v>
      </c>
      <c r="D25" s="22">
        <v>4.2000000000000003E-2</v>
      </c>
      <c r="E25" s="22">
        <v>2000</v>
      </c>
      <c r="F25" s="20">
        <v>22.935779816513801</v>
      </c>
      <c r="G25" s="22">
        <v>1.5517134501066501</v>
      </c>
      <c r="H25" s="18">
        <v>7.9000000000000001E-2</v>
      </c>
      <c r="I25" s="15">
        <v>2.37582967347129E-2</v>
      </c>
      <c r="J25" s="24">
        <v>-0.64217000000000002</v>
      </c>
      <c r="K25" s="18">
        <v>0.56999999999999995</v>
      </c>
      <c r="L25" s="15">
        <v>0.202993966967001</v>
      </c>
      <c r="M25" s="18">
        <v>4.36E-2</v>
      </c>
      <c r="N25" s="15">
        <v>2.9497452001147301E-3</v>
      </c>
      <c r="O25" s="24">
        <v>0.84431999999999996</v>
      </c>
      <c r="P25" s="10">
        <v>275</v>
      </c>
      <c r="Q25" s="6">
        <v>18.061254597793599</v>
      </c>
      <c r="R25" s="6">
        <v>19.0592851683984</v>
      </c>
      <c r="S25" s="10">
        <v>430</v>
      </c>
      <c r="T25" s="6">
        <v>105.000781705972</v>
      </c>
      <c r="U25" s="6">
        <v>105.330788318893</v>
      </c>
      <c r="V25" s="10">
        <v>640</v>
      </c>
      <c r="W25" s="6">
        <v>455.26427306307698</v>
      </c>
      <c r="X25" s="6">
        <v>455.59252073346602</v>
      </c>
      <c r="Y25" s="6">
        <v>36.046511627907002</v>
      </c>
      <c r="Z25" s="6">
        <v>57.03125</v>
      </c>
      <c r="AA25" s="7" t="s">
        <v>35</v>
      </c>
      <c r="AB25" s="7" t="s">
        <v>35</v>
      </c>
      <c r="AC25" s="7" t="s">
        <v>35</v>
      </c>
      <c r="AD25" s="13">
        <v>263</v>
      </c>
      <c r="AE25" s="6">
        <v>16.8761938139594</v>
      </c>
      <c r="AF25" s="13">
        <v>259</v>
      </c>
      <c r="AG25" s="6">
        <v>17.848589828475699</v>
      </c>
      <c r="AH25" s="13">
        <v>267</v>
      </c>
      <c r="AI25" s="6">
        <v>262.23022390192199</v>
      </c>
      <c r="AJ25" s="6">
        <v>3.5000000000000003E-2</v>
      </c>
      <c r="AK25" s="6">
        <v>0.04</v>
      </c>
      <c r="AL25" s="33" t="str">
        <f t="shared" si="1"/>
        <v>Discordant</v>
      </c>
      <c r="AM25" s="33" t="str">
        <f t="shared" si="2"/>
        <v>Discordant</v>
      </c>
      <c r="AN25" s="29">
        <f t="shared" si="3"/>
        <v>123.7</v>
      </c>
      <c r="AO25" s="29">
        <f t="shared" si="4"/>
        <v>1.0609999999999999</v>
      </c>
      <c r="AP25" s="29">
        <f t="shared" si="5"/>
        <v>4.2000000000000003E-2</v>
      </c>
      <c r="AQ25" s="34">
        <f t="shared" si="6"/>
        <v>0.94250706880301605</v>
      </c>
    </row>
    <row r="26" spans="1:43" s="24" customFormat="1" x14ac:dyDescent="0.75">
      <c r="A26" s="5" t="s">
        <v>60</v>
      </c>
      <c r="B26" s="22">
        <v>263.5</v>
      </c>
      <c r="C26" s="22">
        <v>1.5349999999999999</v>
      </c>
      <c r="D26" s="22">
        <v>6.4000000000000001E-2</v>
      </c>
      <c r="E26" s="22">
        <v>650</v>
      </c>
      <c r="F26" s="20">
        <v>153.37423312883399</v>
      </c>
      <c r="G26" s="22">
        <v>8.7887216115784899</v>
      </c>
      <c r="H26" s="18">
        <v>0.104</v>
      </c>
      <c r="I26" s="15">
        <v>4.4924253759753299E-2</v>
      </c>
      <c r="J26" s="24">
        <v>-0.37191999999999997</v>
      </c>
      <c r="K26" s="18">
        <v>-9.2999999999999999E-2</v>
      </c>
      <c r="L26" s="15">
        <v>1.40055080682566E-2</v>
      </c>
      <c r="M26" s="18">
        <v>6.5199999999999998E-3</v>
      </c>
      <c r="N26" s="15">
        <v>3.73612071196846E-4</v>
      </c>
      <c r="O26" s="24">
        <v>1.4390999999999999E-2</v>
      </c>
      <c r="P26" s="10">
        <v>41.9</v>
      </c>
      <c r="Q26" s="6">
        <v>2.3973741620215701</v>
      </c>
      <c r="R26" s="6">
        <v>2.5764405447904499</v>
      </c>
      <c r="S26" s="10">
        <v>-101</v>
      </c>
      <c r="T26" s="6">
        <v>15.8966641876838</v>
      </c>
      <c r="U26" s="6">
        <v>16.069858103629802</v>
      </c>
      <c r="V26" s="10">
        <v>6400</v>
      </c>
      <c r="W26" s="6">
        <v>733.628440003744</v>
      </c>
      <c r="X26" s="6">
        <v>733.62900382112002</v>
      </c>
      <c r="Y26" s="6">
        <v>141.48514851485101</v>
      </c>
      <c r="Z26" s="6">
        <v>99.345312500000006</v>
      </c>
      <c r="AA26" s="7" t="s">
        <v>35</v>
      </c>
      <c r="AB26" s="7" t="s">
        <v>35</v>
      </c>
      <c r="AC26" s="7" t="s">
        <v>35</v>
      </c>
      <c r="AD26" s="13">
        <v>49.5</v>
      </c>
      <c r="AE26" s="6">
        <v>2.6795004894062999</v>
      </c>
      <c r="AF26" s="13">
        <v>49.3</v>
      </c>
      <c r="AG26" s="6">
        <v>4.7437592999632399</v>
      </c>
      <c r="AH26" s="13">
        <v>41.9</v>
      </c>
      <c r="AI26" s="6">
        <v>33.048146428016601</v>
      </c>
      <c r="AJ26" s="6">
        <v>-0.19400000000000001</v>
      </c>
      <c r="AK26" s="6">
        <v>0.03</v>
      </c>
      <c r="AL26" s="33" t="str">
        <f t="shared" si="1"/>
        <v>Discordant</v>
      </c>
      <c r="AM26" s="33" t="str">
        <f t="shared" si="2"/>
        <v>Discordant</v>
      </c>
      <c r="AN26" s="29">
        <f t="shared" si="3"/>
        <v>263.5</v>
      </c>
      <c r="AO26" s="29">
        <f t="shared" si="4"/>
        <v>1.5349999999999999</v>
      </c>
      <c r="AP26" s="29">
        <f t="shared" si="5"/>
        <v>6.4000000000000001E-2</v>
      </c>
      <c r="AQ26" s="34">
        <f t="shared" si="6"/>
        <v>0.65146579804560267</v>
      </c>
    </row>
    <row r="27" spans="1:43" s="24" customFormat="1" x14ac:dyDescent="0.75">
      <c r="A27" s="5" t="s">
        <v>61</v>
      </c>
      <c r="B27" s="22">
        <v>293</v>
      </c>
      <c r="C27" s="22">
        <v>1.157</v>
      </c>
      <c r="D27" s="22">
        <v>0.05</v>
      </c>
      <c r="E27" s="22">
        <v>13790</v>
      </c>
      <c r="F27" s="20">
        <v>5.85823081429408</v>
      </c>
      <c r="G27" s="22">
        <v>0.33874528495671202</v>
      </c>
      <c r="H27" s="18">
        <v>7.5499999999999998E-2</v>
      </c>
      <c r="I27" s="15">
        <v>3.1441913902435898E-3</v>
      </c>
      <c r="J27" s="24">
        <v>7.9380999999999993E-2</v>
      </c>
      <c r="K27" s="18">
        <v>1.8</v>
      </c>
      <c r="L27" s="15">
        <v>9.7888967713424493E-2</v>
      </c>
      <c r="M27" s="18">
        <v>0.17069999999999999</v>
      </c>
      <c r="N27" s="15">
        <v>9.8705260982583001E-3</v>
      </c>
      <c r="O27" s="24">
        <v>0.79612000000000005</v>
      </c>
      <c r="P27" s="10">
        <v>1015</v>
      </c>
      <c r="Q27" s="6">
        <v>54.2711172956772</v>
      </c>
      <c r="R27" s="6">
        <v>58.280498594188401</v>
      </c>
      <c r="S27" s="10">
        <v>1042</v>
      </c>
      <c r="T27" s="6">
        <v>35.397892343100899</v>
      </c>
      <c r="U27" s="6">
        <v>38.348848880881299</v>
      </c>
      <c r="V27" s="10">
        <v>1094</v>
      </c>
      <c r="W27" s="6">
        <v>89.557133324303607</v>
      </c>
      <c r="X27" s="6">
        <v>92.657230561958102</v>
      </c>
      <c r="Y27" s="6">
        <v>2.5911708253358898</v>
      </c>
      <c r="Z27" s="6">
        <v>7.2212065813528303</v>
      </c>
      <c r="AA27" s="7">
        <v>1015</v>
      </c>
      <c r="AB27" s="7">
        <v>54.2711172956772</v>
      </c>
      <c r="AC27" s="7">
        <v>58.280498594188401</v>
      </c>
      <c r="AD27" s="13">
        <v>1009</v>
      </c>
      <c r="AE27" s="6">
        <v>54.589771684090799</v>
      </c>
      <c r="AF27" s="13">
        <v>995</v>
      </c>
      <c r="AG27" s="6">
        <v>36.169251890711799</v>
      </c>
      <c r="AH27" s="13">
        <v>966</v>
      </c>
      <c r="AI27" s="6">
        <v>81.910836458109102</v>
      </c>
      <c r="AJ27" s="6">
        <v>5.3E-3</v>
      </c>
      <c r="AK27" s="6">
        <v>2.3999999999999998E-3</v>
      </c>
      <c r="AL27" s="33">
        <f t="shared" si="1"/>
        <v>1015</v>
      </c>
      <c r="AM27" s="33">
        <f t="shared" si="2"/>
        <v>54.2711172956772</v>
      </c>
      <c r="AN27" s="29">
        <f t="shared" si="3"/>
        <v>293</v>
      </c>
      <c r="AO27" s="29">
        <f t="shared" si="4"/>
        <v>1.157</v>
      </c>
      <c r="AP27" s="29">
        <f t="shared" si="5"/>
        <v>0.05</v>
      </c>
      <c r="AQ27" s="34">
        <f t="shared" si="6"/>
        <v>0.86430423509075194</v>
      </c>
    </row>
    <row r="28" spans="1:43" s="24" customFormat="1" x14ac:dyDescent="0.75">
      <c r="A28" s="5" t="s">
        <v>62</v>
      </c>
      <c r="B28" s="22">
        <v>340</v>
      </c>
      <c r="C28" s="22">
        <v>1.597</v>
      </c>
      <c r="D28" s="22">
        <v>6.2E-2</v>
      </c>
      <c r="E28" s="22">
        <v>600</v>
      </c>
      <c r="F28" s="20">
        <v>131.57894736842101</v>
      </c>
      <c r="G28" s="22">
        <v>7.3279365246239498</v>
      </c>
      <c r="H28" s="18">
        <v>5.8999999999999997E-2</v>
      </c>
      <c r="I28" s="15">
        <v>3.2711227225525399E-2</v>
      </c>
      <c r="J28" s="24">
        <v>-0.29198000000000002</v>
      </c>
      <c r="K28" s="18">
        <v>7.1999999999999995E-2</v>
      </c>
      <c r="L28" s="15">
        <v>3.00821641508719E-2</v>
      </c>
      <c r="M28" s="18">
        <v>7.6E-3</v>
      </c>
      <c r="N28" s="15">
        <v>4.23261613662279E-4</v>
      </c>
      <c r="O28" s="24">
        <v>0.39862999999999998</v>
      </c>
      <c r="P28" s="10">
        <v>48.8</v>
      </c>
      <c r="Q28" s="6">
        <v>2.7229524102703699</v>
      </c>
      <c r="R28" s="6">
        <v>2.93632715181031</v>
      </c>
      <c r="S28" s="10">
        <v>65</v>
      </c>
      <c r="T28" s="6">
        <v>24.6008262893282</v>
      </c>
      <c r="U28" s="6">
        <v>24.649059580140801</v>
      </c>
      <c r="V28" s="10">
        <v>30</v>
      </c>
      <c r="W28" s="6">
        <v>514.93745350624602</v>
      </c>
      <c r="X28" s="6">
        <v>514.94678673813905</v>
      </c>
      <c r="Y28" s="6">
        <v>24.923076923076898</v>
      </c>
      <c r="Z28" s="6">
        <v>-62.6666666666667</v>
      </c>
      <c r="AA28" s="7" t="s">
        <v>35</v>
      </c>
      <c r="AB28" s="7" t="s">
        <v>35</v>
      </c>
      <c r="AC28" s="7" t="s">
        <v>35</v>
      </c>
      <c r="AD28" s="13">
        <v>48.4</v>
      </c>
      <c r="AE28" s="6">
        <v>2.6947244439083602</v>
      </c>
      <c r="AF28" s="13">
        <v>48.4</v>
      </c>
      <c r="AG28" s="6">
        <v>3.1452589905602002</v>
      </c>
      <c r="AH28" s="13">
        <v>49.7</v>
      </c>
      <c r="AI28" s="6">
        <v>119.82614632665801</v>
      </c>
      <c r="AJ28" s="6">
        <v>1.4999999999999999E-2</v>
      </c>
      <c r="AK28" s="6">
        <v>4.2000000000000003E-2</v>
      </c>
      <c r="AL28" s="33" t="str">
        <f t="shared" si="1"/>
        <v>Discordant</v>
      </c>
      <c r="AM28" s="33" t="str">
        <f t="shared" si="2"/>
        <v>Discordant</v>
      </c>
      <c r="AN28" s="29">
        <f t="shared" si="3"/>
        <v>340</v>
      </c>
      <c r="AO28" s="29">
        <f t="shared" si="4"/>
        <v>1.597</v>
      </c>
      <c r="AP28" s="29">
        <f t="shared" si="5"/>
        <v>6.2E-2</v>
      </c>
      <c r="AQ28" s="34">
        <f t="shared" si="6"/>
        <v>0.6261740763932373</v>
      </c>
    </row>
    <row r="29" spans="1:43" s="24" customFormat="1" x14ac:dyDescent="0.75">
      <c r="A29" s="5" t="s">
        <v>63</v>
      </c>
      <c r="B29" s="22">
        <v>121.2</v>
      </c>
      <c r="C29" s="22">
        <v>1.1599999999999999</v>
      </c>
      <c r="D29" s="22">
        <v>5.8000000000000003E-2</v>
      </c>
      <c r="E29" s="22">
        <v>3110</v>
      </c>
      <c r="F29" s="20">
        <v>10</v>
      </c>
      <c r="G29" s="22">
        <v>0.55662662530640195</v>
      </c>
      <c r="H29" s="18">
        <v>7.2999999999999995E-2</v>
      </c>
      <c r="I29" s="15">
        <v>9.7263814757659797E-3</v>
      </c>
      <c r="J29" s="24">
        <v>-0.15418000000000001</v>
      </c>
      <c r="K29" s="18">
        <v>1.01</v>
      </c>
      <c r="L29" s="15">
        <v>7.9723620245194304E-2</v>
      </c>
      <c r="M29" s="18">
        <v>0.1</v>
      </c>
      <c r="N29" s="15">
        <v>5.5662662530640197E-3</v>
      </c>
      <c r="O29" s="24">
        <v>0.3261</v>
      </c>
      <c r="P29" s="10">
        <v>614</v>
      </c>
      <c r="Q29" s="6">
        <v>32.729841997881401</v>
      </c>
      <c r="R29" s="6">
        <v>35.308044951986197</v>
      </c>
      <c r="S29" s="10">
        <v>700</v>
      </c>
      <c r="T29" s="6">
        <v>37.952327464474102</v>
      </c>
      <c r="U29" s="6">
        <v>39.665363942957697</v>
      </c>
      <c r="V29" s="10">
        <v>960</v>
      </c>
      <c r="W29" s="6">
        <v>481.14773871597498</v>
      </c>
      <c r="X29" s="6">
        <v>483.14664316613801</v>
      </c>
      <c r="Y29" s="6">
        <v>12.285714285714301</v>
      </c>
      <c r="Z29" s="6">
        <v>36.0416666666667</v>
      </c>
      <c r="AA29" s="7">
        <v>614</v>
      </c>
      <c r="AB29" s="7">
        <v>32.729841997881401</v>
      </c>
      <c r="AC29" s="7">
        <v>35.308044951986197</v>
      </c>
      <c r="AD29" s="13">
        <v>598</v>
      </c>
      <c r="AE29" s="6">
        <v>33.019169541438799</v>
      </c>
      <c r="AF29" s="13">
        <v>595</v>
      </c>
      <c r="AG29" s="6">
        <v>27.241937522332599</v>
      </c>
      <c r="AH29" s="13">
        <v>600</v>
      </c>
      <c r="AI29" s="6">
        <v>471.66193769637198</v>
      </c>
      <c r="AJ29" s="6">
        <v>1.72E-2</v>
      </c>
      <c r="AK29" s="6">
        <v>7.7000000000000002E-3</v>
      </c>
      <c r="AL29" s="33">
        <f t="shared" si="1"/>
        <v>614</v>
      </c>
      <c r="AM29" s="33">
        <f t="shared" si="2"/>
        <v>32.729841997881401</v>
      </c>
      <c r="AN29" s="29">
        <f t="shared" si="3"/>
        <v>121.2</v>
      </c>
      <c r="AO29" s="29">
        <f t="shared" si="4"/>
        <v>1.1599999999999999</v>
      </c>
      <c r="AP29" s="29">
        <f t="shared" si="5"/>
        <v>5.8000000000000003E-2</v>
      </c>
      <c r="AQ29" s="34">
        <f t="shared" si="6"/>
        <v>0.86206896551724144</v>
      </c>
    </row>
    <row r="30" spans="1:43" s="24" customFormat="1" x14ac:dyDescent="0.75">
      <c r="A30" s="5" t="s">
        <v>64</v>
      </c>
      <c r="B30" s="22">
        <v>415</v>
      </c>
      <c r="C30" s="22">
        <v>2.2599999999999998</v>
      </c>
      <c r="D30" s="22">
        <v>0.12</v>
      </c>
      <c r="E30" s="22">
        <v>4180</v>
      </c>
      <c r="F30" s="20">
        <v>20.703933747412002</v>
      </c>
      <c r="G30" s="22">
        <v>1.0779116749129101</v>
      </c>
      <c r="H30" s="18">
        <v>5.79E-2</v>
      </c>
      <c r="I30" s="15">
        <v>6.4177412023087204E-3</v>
      </c>
      <c r="J30" s="24">
        <v>-0.31525999999999998</v>
      </c>
      <c r="K30" s="18">
        <v>0.39300000000000002</v>
      </c>
      <c r="L30" s="15">
        <v>3.4271657477425797E-2</v>
      </c>
      <c r="M30" s="18">
        <v>4.8300000000000003E-2</v>
      </c>
      <c r="N30" s="15">
        <v>2.51464936728759E-3</v>
      </c>
      <c r="O30" s="24">
        <v>0.47931000000000001</v>
      </c>
      <c r="P30" s="10">
        <v>304</v>
      </c>
      <c r="Q30" s="6">
        <v>15.445508903325599</v>
      </c>
      <c r="R30" s="6">
        <v>16.841086927276901</v>
      </c>
      <c r="S30" s="10">
        <v>333</v>
      </c>
      <c r="T30" s="6">
        <v>22.5095022065263</v>
      </c>
      <c r="U30" s="6">
        <v>23.4220352200681</v>
      </c>
      <c r="V30" s="10">
        <v>470</v>
      </c>
      <c r="W30" s="6">
        <v>564.29613906583302</v>
      </c>
      <c r="X30" s="6">
        <v>568.05057903921602</v>
      </c>
      <c r="Y30" s="6">
        <v>8.7087087087087092</v>
      </c>
      <c r="Z30" s="6">
        <v>35.319148936170201</v>
      </c>
      <c r="AA30" s="7">
        <v>304</v>
      </c>
      <c r="AB30" s="7">
        <v>15.445508903325599</v>
      </c>
      <c r="AC30" s="7">
        <v>16.841086927276901</v>
      </c>
      <c r="AD30" s="13">
        <v>298.89999999999998</v>
      </c>
      <c r="AE30" s="6">
        <v>15.523555819550801</v>
      </c>
      <c r="AF30" s="13">
        <v>293.8</v>
      </c>
      <c r="AG30" s="6">
        <v>12.9445358968799</v>
      </c>
      <c r="AH30" s="13">
        <v>258</v>
      </c>
      <c r="AI30" s="6">
        <v>556.20566390913802</v>
      </c>
      <c r="AJ30" s="6">
        <v>8.5000000000000006E-3</v>
      </c>
      <c r="AK30" s="6">
        <v>6.1000000000000004E-3</v>
      </c>
      <c r="AL30" s="33">
        <f t="shared" si="1"/>
        <v>304</v>
      </c>
      <c r="AM30" s="33">
        <f t="shared" si="2"/>
        <v>15.445508903325599</v>
      </c>
      <c r="AN30" s="29">
        <f t="shared" si="3"/>
        <v>415</v>
      </c>
      <c r="AO30" s="29">
        <f t="shared" si="4"/>
        <v>2.2599999999999998</v>
      </c>
      <c r="AP30" s="29">
        <f t="shared" si="5"/>
        <v>0.12</v>
      </c>
      <c r="AQ30" s="34">
        <f t="shared" si="6"/>
        <v>0.44247787610619471</v>
      </c>
    </row>
    <row r="31" spans="1:43" s="24" customFormat="1" x14ac:dyDescent="0.75">
      <c r="A31" s="5" t="s">
        <v>65</v>
      </c>
      <c r="B31" s="22">
        <v>306</v>
      </c>
      <c r="C31" s="22">
        <v>1.9139999999999999</v>
      </c>
      <c r="D31" s="22">
        <v>7.4999999999999997E-2</v>
      </c>
      <c r="E31" s="22">
        <v>490</v>
      </c>
      <c r="F31" s="20">
        <v>128.53470437018001</v>
      </c>
      <c r="G31" s="22">
        <v>7.4174771447732901</v>
      </c>
      <c r="H31" s="18">
        <v>6.2E-2</v>
      </c>
      <c r="I31" s="15">
        <v>3.2832787510180698E-2</v>
      </c>
      <c r="J31" s="24">
        <v>-0.60492000000000001</v>
      </c>
      <c r="K31" s="18">
        <v>6.7000000000000004E-2</v>
      </c>
      <c r="L31" s="15">
        <v>1.0178224611885899E-2</v>
      </c>
      <c r="M31" s="18">
        <v>7.7799999999999996E-3</v>
      </c>
      <c r="N31" s="15">
        <v>4.4896802360969601E-4</v>
      </c>
      <c r="O31" s="24">
        <v>0.85526000000000002</v>
      </c>
      <c r="P31" s="10">
        <v>50</v>
      </c>
      <c r="Q31" s="6">
        <v>2.8622352466930501</v>
      </c>
      <c r="R31" s="6">
        <v>3.0752825722427901</v>
      </c>
      <c r="S31" s="10">
        <v>65</v>
      </c>
      <c r="T31" s="6">
        <v>9.5534153595863707</v>
      </c>
      <c r="U31" s="6">
        <v>9.6614740196122302</v>
      </c>
      <c r="V31" s="10">
        <v>660</v>
      </c>
      <c r="W31" s="6">
        <v>277.26457865315001</v>
      </c>
      <c r="X31" s="6">
        <v>277.27706378823098</v>
      </c>
      <c r="Y31" s="6">
        <v>23.076923076923102</v>
      </c>
      <c r="Z31" s="6">
        <v>92.424242424242394</v>
      </c>
      <c r="AA31" s="7" t="s">
        <v>35</v>
      </c>
      <c r="AB31" s="7" t="s">
        <v>35</v>
      </c>
      <c r="AC31" s="7" t="s">
        <v>35</v>
      </c>
      <c r="AD31" s="13">
        <v>49</v>
      </c>
      <c r="AE31" s="6">
        <v>2.8314449681058602</v>
      </c>
      <c r="AF31" s="13">
        <v>49</v>
      </c>
      <c r="AG31" s="6">
        <v>3.0521983934175601</v>
      </c>
      <c r="AH31" s="13">
        <v>50</v>
      </c>
      <c r="AI31" s="6">
        <v>119.065087476174</v>
      </c>
      <c r="AJ31" s="6">
        <v>1.9E-2</v>
      </c>
      <c r="AK31" s="6">
        <v>1.7999999999999999E-2</v>
      </c>
      <c r="AL31" s="33" t="str">
        <f t="shared" si="1"/>
        <v>Discordant</v>
      </c>
      <c r="AM31" s="33" t="str">
        <f t="shared" si="2"/>
        <v>Discordant</v>
      </c>
      <c r="AN31" s="29">
        <f t="shared" si="3"/>
        <v>306</v>
      </c>
      <c r="AO31" s="29">
        <f t="shared" si="4"/>
        <v>1.9139999999999999</v>
      </c>
      <c r="AP31" s="29">
        <f t="shared" si="5"/>
        <v>7.4999999999999997E-2</v>
      </c>
      <c r="AQ31" s="34">
        <f t="shared" si="6"/>
        <v>0.52246603970741901</v>
      </c>
    </row>
    <row r="32" spans="1:43" s="24" customFormat="1" x14ac:dyDescent="0.75">
      <c r="A32" s="5" t="s">
        <v>66</v>
      </c>
      <c r="B32" s="22">
        <v>750</v>
      </c>
      <c r="C32" s="22">
        <v>2.464</v>
      </c>
      <c r="D32" s="22">
        <v>8.8999999999999996E-2</v>
      </c>
      <c r="E32" s="22">
        <v>13100</v>
      </c>
      <c r="F32" s="20">
        <v>21.231422505307901</v>
      </c>
      <c r="G32" s="22">
        <v>1.1600070053161999</v>
      </c>
      <c r="H32" s="18">
        <v>0.1159</v>
      </c>
      <c r="I32" s="15">
        <v>6.2285616442825497E-3</v>
      </c>
      <c r="J32" s="24">
        <v>0.48794999999999999</v>
      </c>
      <c r="K32" s="18">
        <v>0.73699999999999999</v>
      </c>
      <c r="L32" s="15">
        <v>3.6287725283489197E-2</v>
      </c>
      <c r="M32" s="18">
        <v>4.7100000000000003E-2</v>
      </c>
      <c r="N32" s="15">
        <v>2.57337114066352E-3</v>
      </c>
      <c r="O32" s="24">
        <v>-3.1105000000000001E-2</v>
      </c>
      <c r="P32" s="10">
        <v>296</v>
      </c>
      <c r="Q32" s="6">
        <v>15.8215933738496</v>
      </c>
      <c r="R32" s="6">
        <v>17.1250818313096</v>
      </c>
      <c r="S32" s="10">
        <v>565</v>
      </c>
      <c r="T32" s="6">
        <v>22.355005442782002</v>
      </c>
      <c r="U32" s="6">
        <v>24.383336036858601</v>
      </c>
      <c r="V32" s="10">
        <v>1870</v>
      </c>
      <c r="W32" s="6">
        <v>70.031848747544302</v>
      </c>
      <c r="X32" s="6">
        <v>70.712240918056096</v>
      </c>
      <c r="Y32" s="6">
        <v>47.610619469026602</v>
      </c>
      <c r="Z32" s="6">
        <v>84.171122994652407</v>
      </c>
      <c r="AA32" s="7" t="s">
        <v>35</v>
      </c>
      <c r="AB32" s="7" t="s">
        <v>35</v>
      </c>
      <c r="AC32" s="7" t="s">
        <v>35</v>
      </c>
      <c r="AD32" s="13">
        <v>273</v>
      </c>
      <c r="AE32" s="6">
        <v>16.090426249401901</v>
      </c>
      <c r="AF32" s="13">
        <v>276</v>
      </c>
      <c r="AG32" s="6">
        <v>19.7222024213021</v>
      </c>
      <c r="AH32" s="13">
        <v>296</v>
      </c>
      <c r="AI32" s="6">
        <v>34.922669413991201</v>
      </c>
      <c r="AJ32" s="6">
        <v>8.1299999999999997E-2</v>
      </c>
      <c r="AK32" s="6">
        <v>9.1000000000000004E-3</v>
      </c>
      <c r="AL32" s="33" t="str">
        <f t="shared" si="1"/>
        <v>Discordant</v>
      </c>
      <c r="AM32" s="33" t="str">
        <f t="shared" si="2"/>
        <v>Discordant</v>
      </c>
      <c r="AN32" s="29">
        <f t="shared" si="3"/>
        <v>750</v>
      </c>
      <c r="AO32" s="29">
        <f t="shared" si="4"/>
        <v>2.464</v>
      </c>
      <c r="AP32" s="29">
        <f t="shared" si="5"/>
        <v>8.8999999999999996E-2</v>
      </c>
      <c r="AQ32" s="34">
        <f t="shared" si="6"/>
        <v>0.40584415584415584</v>
      </c>
    </row>
    <row r="33" spans="1:43" s="24" customFormat="1" x14ac:dyDescent="0.75">
      <c r="A33" s="5" t="s">
        <v>67</v>
      </c>
      <c r="B33" s="22">
        <v>2620</v>
      </c>
      <c r="C33" s="22">
        <v>3.11</v>
      </c>
      <c r="D33" s="22">
        <v>0.13</v>
      </c>
      <c r="E33" s="22">
        <v>26600</v>
      </c>
      <c r="F33" s="20">
        <v>20.618556701030901</v>
      </c>
      <c r="G33" s="22">
        <v>1.0814743143346299</v>
      </c>
      <c r="H33" s="18">
        <v>6.1899999999999997E-2</v>
      </c>
      <c r="I33" s="15">
        <v>1.56285904983991E-3</v>
      </c>
      <c r="J33" s="24">
        <v>0.50632999999999995</v>
      </c>
      <c r="K33" s="18">
        <v>0.41299999999999998</v>
      </c>
      <c r="L33" s="15">
        <v>1.8794234654542202E-2</v>
      </c>
      <c r="M33" s="18">
        <v>4.8500000000000001E-2</v>
      </c>
      <c r="N33" s="15">
        <v>2.5438979558936401E-3</v>
      </c>
      <c r="O33" s="24">
        <v>0.78007000000000004</v>
      </c>
      <c r="P33" s="10">
        <v>305</v>
      </c>
      <c r="Q33" s="6">
        <v>15.6595328579393</v>
      </c>
      <c r="R33" s="6">
        <v>17.0480506160964</v>
      </c>
      <c r="S33" s="10">
        <v>351.1</v>
      </c>
      <c r="T33" s="6">
        <v>13.548668033044899</v>
      </c>
      <c r="U33" s="6">
        <v>15.1180015104145</v>
      </c>
      <c r="V33" s="10">
        <v>665</v>
      </c>
      <c r="W33" s="6">
        <v>1970.1461267264599</v>
      </c>
      <c r="X33" s="6">
        <v>2198.8775818386498</v>
      </c>
      <c r="Y33" s="6">
        <v>13.1301623469097</v>
      </c>
      <c r="Z33" s="6">
        <v>54.135338345864703</v>
      </c>
      <c r="AA33" s="7">
        <v>305</v>
      </c>
      <c r="AB33" s="7">
        <v>15.6595328579393</v>
      </c>
      <c r="AC33" s="7">
        <v>17.0480506160964</v>
      </c>
      <c r="AD33" s="13">
        <v>301.39999999999998</v>
      </c>
      <c r="AE33" s="6">
        <v>15.6803609438329</v>
      </c>
      <c r="AF33" s="13">
        <v>301.8</v>
      </c>
      <c r="AG33" s="6">
        <v>13.710543222996399</v>
      </c>
      <c r="AH33" s="13">
        <v>305</v>
      </c>
      <c r="AI33" s="6">
        <v>1970.01659409896</v>
      </c>
      <c r="AJ33" s="6">
        <v>1.21E-2</v>
      </c>
      <c r="AK33" s="6">
        <v>1.5E-3</v>
      </c>
      <c r="AL33" s="33">
        <f t="shared" si="1"/>
        <v>305</v>
      </c>
      <c r="AM33" s="33">
        <f t="shared" si="2"/>
        <v>15.6595328579393</v>
      </c>
      <c r="AN33" s="29">
        <f t="shared" si="3"/>
        <v>2620</v>
      </c>
      <c r="AO33" s="29">
        <f t="shared" si="4"/>
        <v>3.11</v>
      </c>
      <c r="AP33" s="29">
        <f t="shared" si="5"/>
        <v>0.13</v>
      </c>
      <c r="AQ33" s="34">
        <f t="shared" si="6"/>
        <v>0.32154340836012862</v>
      </c>
    </row>
    <row r="34" spans="1:43" s="24" customFormat="1" x14ac:dyDescent="0.75">
      <c r="A34" s="5" t="s">
        <v>68</v>
      </c>
      <c r="B34" s="22">
        <v>3150</v>
      </c>
      <c r="C34" s="22">
        <v>1.286</v>
      </c>
      <c r="D34" s="22">
        <v>4.8000000000000001E-2</v>
      </c>
      <c r="E34" s="22">
        <v>18800</v>
      </c>
      <c r="F34" s="20">
        <v>80.710250201775594</v>
      </c>
      <c r="G34" s="22">
        <v>4.2783504931524501</v>
      </c>
      <c r="H34" s="18">
        <v>0.13519999999999999</v>
      </c>
      <c r="I34" s="15">
        <v>5.3317576044294903E-3</v>
      </c>
      <c r="J34" s="24">
        <v>0.11465</v>
      </c>
      <c r="K34" s="18">
        <v>0.23100000000000001</v>
      </c>
      <c r="L34" s="15">
        <v>1.18960626364355E-2</v>
      </c>
      <c r="M34" s="18">
        <v>1.239E-2</v>
      </c>
      <c r="N34" s="15">
        <v>6.5677856873986901E-4</v>
      </c>
      <c r="O34" s="24">
        <v>0.48296</v>
      </c>
      <c r="P34" s="10">
        <v>79.400000000000006</v>
      </c>
      <c r="Q34" s="6">
        <v>4.1857533855908002</v>
      </c>
      <c r="R34" s="6">
        <v>4.5496815567299498</v>
      </c>
      <c r="S34" s="10">
        <v>210.9</v>
      </c>
      <c r="T34" s="6">
        <v>9.8912518230929791</v>
      </c>
      <c r="U34" s="6">
        <v>10.7879588954812</v>
      </c>
      <c r="V34" s="10">
        <v>2154</v>
      </c>
      <c r="W34" s="6">
        <v>47.198547384281802</v>
      </c>
      <c r="X34" s="6">
        <v>47.2230804106539</v>
      </c>
      <c r="Y34" s="6">
        <v>62.3518255097202</v>
      </c>
      <c r="Z34" s="6">
        <v>96.313834726091002</v>
      </c>
      <c r="AA34" s="7" t="s">
        <v>35</v>
      </c>
      <c r="AB34" s="7" t="s">
        <v>35</v>
      </c>
      <c r="AC34" s="7" t="s">
        <v>35</v>
      </c>
      <c r="AD34" s="13">
        <v>70.5</v>
      </c>
      <c r="AE34" s="6">
        <v>4.1638637591766603</v>
      </c>
      <c r="AF34" s="13">
        <v>70.8</v>
      </c>
      <c r="AG34" s="6">
        <v>8.2294940687651099</v>
      </c>
      <c r="AH34" s="13">
        <v>79.400000000000006</v>
      </c>
      <c r="AI34" s="6">
        <v>4.3031529354991402</v>
      </c>
      <c r="AJ34" s="6">
        <v>0.1129</v>
      </c>
      <c r="AK34" s="6">
        <v>7.3000000000000001E-3</v>
      </c>
      <c r="AL34" s="33" t="str">
        <f t="shared" si="1"/>
        <v>Discordant</v>
      </c>
      <c r="AM34" s="33" t="str">
        <f t="shared" si="2"/>
        <v>Discordant</v>
      </c>
      <c r="AN34" s="29">
        <f t="shared" si="3"/>
        <v>3150</v>
      </c>
      <c r="AO34" s="29">
        <f t="shared" si="4"/>
        <v>1.286</v>
      </c>
      <c r="AP34" s="29">
        <f t="shared" si="5"/>
        <v>4.8000000000000001E-2</v>
      </c>
      <c r="AQ34" s="34">
        <f t="shared" si="6"/>
        <v>0.77760497667185069</v>
      </c>
    </row>
    <row r="35" spans="1:43" s="24" customFormat="1" x14ac:dyDescent="0.75">
      <c r="A35" s="5" t="s">
        <v>69</v>
      </c>
      <c r="B35" s="22">
        <v>557</v>
      </c>
      <c r="C35" s="22">
        <v>1.1830000000000001</v>
      </c>
      <c r="D35" s="22">
        <v>5.5E-2</v>
      </c>
      <c r="E35" s="22">
        <v>1480</v>
      </c>
      <c r="F35" s="20">
        <v>27.7777777777778</v>
      </c>
      <c r="G35" s="22">
        <v>1.4508853836833</v>
      </c>
      <c r="H35" s="18">
        <v>2.0199999999999999E-2</v>
      </c>
      <c r="I35" s="15">
        <v>4.6468067227652702E-3</v>
      </c>
      <c r="J35" s="24">
        <v>3.8552000000000003E-2</v>
      </c>
      <c r="K35" s="18">
        <v>9.6000000000000002E-2</v>
      </c>
      <c r="L35" s="15">
        <v>7.8599872773433693E-3</v>
      </c>
      <c r="M35" s="18">
        <v>3.5999999999999997E-2</v>
      </c>
      <c r="N35" s="15">
        <v>1.88034745725356E-3</v>
      </c>
      <c r="O35" s="24">
        <v>0.22409999999999999</v>
      </c>
      <c r="P35" s="10">
        <v>227.9</v>
      </c>
      <c r="Q35" s="6">
        <v>11.6958503801488</v>
      </c>
      <c r="R35" s="6">
        <v>12.7445021961022</v>
      </c>
      <c r="S35" s="10">
        <v>96</v>
      </c>
      <c r="T35" s="6">
        <v>8.2461865115474406</v>
      </c>
      <c r="U35" s="6">
        <v>8.4876231812575806</v>
      </c>
      <c r="V35" s="10">
        <v>1160</v>
      </c>
      <c r="W35" s="6">
        <v>75.321683671109298</v>
      </c>
      <c r="X35" s="6">
        <v>75.342718883211504</v>
      </c>
      <c r="Y35" s="6">
        <v>-137.395833333333</v>
      </c>
      <c r="Z35" s="6">
        <v>80.353448275862107</v>
      </c>
      <c r="AA35" s="7" t="s">
        <v>35</v>
      </c>
      <c r="AB35" s="7" t="s">
        <v>35</v>
      </c>
      <c r="AC35" s="7" t="s">
        <v>35</v>
      </c>
      <c r="AD35" s="13">
        <v>236.6</v>
      </c>
      <c r="AE35" s="6">
        <v>11.7772100310229</v>
      </c>
      <c r="AF35" s="13">
        <v>235.8</v>
      </c>
      <c r="AG35" s="6">
        <v>5.5258910578500302</v>
      </c>
      <c r="AH35" s="13">
        <v>227.9</v>
      </c>
      <c r="AI35" s="6">
        <v>34.269434647374297</v>
      </c>
      <c r="AJ35" s="6">
        <v>-3.8899999999999997E-2</v>
      </c>
      <c r="AK35" s="6">
        <v>3.3E-3</v>
      </c>
      <c r="AL35" s="33" t="str">
        <f t="shared" si="1"/>
        <v>Discordant</v>
      </c>
      <c r="AM35" s="33" t="str">
        <f t="shared" si="2"/>
        <v>Discordant</v>
      </c>
      <c r="AN35" s="29">
        <f t="shared" si="3"/>
        <v>557</v>
      </c>
      <c r="AO35" s="29">
        <f t="shared" si="4"/>
        <v>1.1830000000000001</v>
      </c>
      <c r="AP35" s="29">
        <f t="shared" si="5"/>
        <v>5.5E-2</v>
      </c>
      <c r="AQ35" s="34">
        <f t="shared" si="6"/>
        <v>0.84530853761622993</v>
      </c>
    </row>
    <row r="36" spans="1:43" s="24" customFormat="1" x14ac:dyDescent="0.75">
      <c r="A36" s="5" t="s">
        <v>70</v>
      </c>
      <c r="B36" s="22">
        <v>472</v>
      </c>
      <c r="C36" s="22">
        <v>1.4730000000000001</v>
      </c>
      <c r="D36" s="22">
        <v>0.06</v>
      </c>
      <c r="E36" s="22">
        <v>3810</v>
      </c>
      <c r="F36" s="20">
        <v>27.397260273972599</v>
      </c>
      <c r="G36" s="22">
        <v>1.47882329208128</v>
      </c>
      <c r="H36" s="18">
        <v>5.7200000000000001E-2</v>
      </c>
      <c r="I36" s="15">
        <v>6.9319201166224498E-3</v>
      </c>
      <c r="J36" s="24">
        <v>-0.19239000000000001</v>
      </c>
      <c r="K36" s="18">
        <v>0.28799999999999998</v>
      </c>
      <c r="L36" s="15">
        <v>2.3579961832030101E-2</v>
      </c>
      <c r="M36" s="18">
        <v>3.6499999999999998E-2</v>
      </c>
      <c r="N36" s="15">
        <v>1.97016233087528E-3</v>
      </c>
      <c r="O36" s="24">
        <v>0.45512000000000002</v>
      </c>
      <c r="P36" s="10">
        <v>231</v>
      </c>
      <c r="Q36" s="6">
        <v>12.256877746108399</v>
      </c>
      <c r="R36" s="6">
        <v>13.2872846019118</v>
      </c>
      <c r="S36" s="10">
        <v>255</v>
      </c>
      <c r="T36" s="6">
        <v>18.061944613781399</v>
      </c>
      <c r="U36" s="6">
        <v>18.776649742700801</v>
      </c>
      <c r="V36" s="10">
        <v>490</v>
      </c>
      <c r="W36" s="6">
        <v>41819.673049903802</v>
      </c>
      <c r="X36" s="6">
        <v>42068.046025281597</v>
      </c>
      <c r="Y36" s="6">
        <v>9.4117647058823497</v>
      </c>
      <c r="Z36" s="6">
        <v>52.857142857142897</v>
      </c>
      <c r="AA36" s="7">
        <v>231</v>
      </c>
      <c r="AB36" s="7">
        <v>12.256877746108399</v>
      </c>
      <c r="AC36" s="7">
        <v>13.2872846019118</v>
      </c>
      <c r="AD36" s="13">
        <v>228.3</v>
      </c>
      <c r="AE36" s="6">
        <v>12.184081503463799</v>
      </c>
      <c r="AF36" s="13">
        <v>228.2</v>
      </c>
      <c r="AG36" s="6">
        <v>10.7611413535603</v>
      </c>
      <c r="AH36" s="13">
        <v>226.2</v>
      </c>
      <c r="AI36" s="6">
        <v>41819.476808345797</v>
      </c>
      <c r="AJ36" s="6">
        <v>8.3999999999999995E-3</v>
      </c>
      <c r="AK36" s="6">
        <v>7.4000000000000003E-3</v>
      </c>
      <c r="AL36" s="33">
        <f t="shared" si="1"/>
        <v>231</v>
      </c>
      <c r="AM36" s="33">
        <f t="shared" si="2"/>
        <v>12.256877746108399</v>
      </c>
      <c r="AN36" s="29">
        <f t="shared" si="3"/>
        <v>472</v>
      </c>
      <c r="AO36" s="29">
        <f t="shared" si="4"/>
        <v>1.4730000000000001</v>
      </c>
      <c r="AP36" s="29">
        <f t="shared" si="5"/>
        <v>0.06</v>
      </c>
      <c r="AQ36" s="34">
        <f t="shared" si="6"/>
        <v>0.67888662593346905</v>
      </c>
    </row>
    <row r="37" spans="1:43" s="24" customFormat="1" x14ac:dyDescent="0.75">
      <c r="A37" s="5" t="s">
        <v>71</v>
      </c>
      <c r="B37" s="22">
        <v>504</v>
      </c>
      <c r="C37" s="22">
        <v>1.4079999999999999</v>
      </c>
      <c r="D37" s="22">
        <v>6.5000000000000002E-2</v>
      </c>
      <c r="E37" s="22">
        <v>350</v>
      </c>
      <c r="F37" s="20">
        <v>81.300813008130106</v>
      </c>
      <c r="G37" s="22">
        <v>5.4429121160953704</v>
      </c>
      <c r="H37" s="18">
        <v>2.1000000000000001E-2</v>
      </c>
      <c r="I37" s="15">
        <v>1.73922471188745E-2</v>
      </c>
      <c r="J37" s="24">
        <v>-0.63446999999999998</v>
      </c>
      <c r="K37" s="18">
        <v>-2.3E-2</v>
      </c>
      <c r="L37" s="15">
        <v>2.5669583289371901E-2</v>
      </c>
      <c r="M37" s="18">
        <v>1.23E-2</v>
      </c>
      <c r="N37" s="15">
        <v>8.2345817404406801E-4</v>
      </c>
      <c r="O37" s="24">
        <v>0.70923000000000003</v>
      </c>
      <c r="P37" s="10">
        <v>78.8</v>
      </c>
      <c r="Q37" s="6">
        <v>5.2459314909673198</v>
      </c>
      <c r="R37" s="6">
        <v>5.5365519853199103</v>
      </c>
      <c r="S37" s="10">
        <v>-28</v>
      </c>
      <c r="T37" s="6">
        <v>23.230240168558701</v>
      </c>
      <c r="U37" s="6">
        <v>23.2365207643569</v>
      </c>
      <c r="V37" s="10">
        <v>3070</v>
      </c>
      <c r="W37" s="6">
        <v>417.40283164819999</v>
      </c>
      <c r="X37" s="6">
        <v>417.40343793485999</v>
      </c>
      <c r="Y37" s="6">
        <v>381.42857142857099</v>
      </c>
      <c r="Z37" s="6">
        <v>97.433224755700294</v>
      </c>
      <c r="AA37" s="7" t="s">
        <v>35</v>
      </c>
      <c r="AB37" s="7" t="s">
        <v>35</v>
      </c>
      <c r="AC37" s="7" t="s">
        <v>35</v>
      </c>
      <c r="AD37" s="13">
        <v>84.2</v>
      </c>
      <c r="AE37" s="6">
        <v>5.0447643362126096</v>
      </c>
      <c r="AF37" s="13">
        <v>84</v>
      </c>
      <c r="AG37" s="6">
        <v>3.39258430829925</v>
      </c>
      <c r="AH37" s="13">
        <v>78.8</v>
      </c>
      <c r="AI37" s="6">
        <v>41.981800675244997</v>
      </c>
      <c r="AJ37" s="6">
        <v>-8.7999999999999995E-2</v>
      </c>
      <c r="AK37" s="6">
        <v>2.1999999999999999E-2</v>
      </c>
      <c r="AL37" s="33" t="str">
        <f t="shared" si="1"/>
        <v>Discordant</v>
      </c>
      <c r="AM37" s="33" t="str">
        <f t="shared" si="2"/>
        <v>Discordant</v>
      </c>
      <c r="AN37" s="29">
        <f t="shared" si="3"/>
        <v>504</v>
      </c>
      <c r="AO37" s="29">
        <f t="shared" si="4"/>
        <v>1.4079999999999999</v>
      </c>
      <c r="AP37" s="29">
        <f t="shared" si="5"/>
        <v>6.5000000000000002E-2</v>
      </c>
      <c r="AQ37" s="34">
        <f t="shared" si="6"/>
        <v>0.71022727272727282</v>
      </c>
    </row>
    <row r="38" spans="1:43" s="24" customFormat="1" x14ac:dyDescent="0.75">
      <c r="A38" s="5" t="s">
        <v>72</v>
      </c>
      <c r="B38" s="22">
        <v>88.4</v>
      </c>
      <c r="C38" s="22">
        <v>2.84</v>
      </c>
      <c r="D38" s="22">
        <v>0.12</v>
      </c>
      <c r="E38" s="22">
        <v>1040</v>
      </c>
      <c r="F38" s="20">
        <v>18.587360594795499</v>
      </c>
      <c r="G38" s="22">
        <v>1.0805966301469601</v>
      </c>
      <c r="H38" s="18">
        <v>0.06</v>
      </c>
      <c r="I38" s="15">
        <v>1.8132475171982899E-2</v>
      </c>
      <c r="J38" s="24">
        <v>0.19778000000000001</v>
      </c>
      <c r="K38" s="18">
        <v>-0.44900000000000001</v>
      </c>
      <c r="L38" s="15">
        <v>5.4163999171497598E-2</v>
      </c>
      <c r="M38" s="18">
        <v>5.3800000000000001E-2</v>
      </c>
      <c r="N38" s="15">
        <v>3.1277221101625699E-3</v>
      </c>
      <c r="O38" s="24">
        <v>-0.42154999999999998</v>
      </c>
      <c r="P38" s="10">
        <v>338</v>
      </c>
      <c r="Q38" s="6">
        <v>19.290467606581601</v>
      </c>
      <c r="R38" s="6">
        <v>20.674733287080802</v>
      </c>
      <c r="S38" s="10">
        <v>-700</v>
      </c>
      <c r="T38" s="6">
        <v>115.420076625108</v>
      </c>
      <c r="U38" s="6">
        <v>116.92506308249</v>
      </c>
      <c r="V38" s="10">
        <v>4760</v>
      </c>
      <c r="W38" s="6">
        <v>1798.21639419287</v>
      </c>
      <c r="X38" s="6">
        <v>1799.60066351418</v>
      </c>
      <c r="Y38" s="6">
        <v>148.28571428571399</v>
      </c>
      <c r="Z38" s="6">
        <v>92.899159663865504</v>
      </c>
      <c r="AA38" s="7" t="s">
        <v>35</v>
      </c>
      <c r="AB38" s="7" t="s">
        <v>35</v>
      </c>
      <c r="AC38" s="7" t="s">
        <v>35</v>
      </c>
      <c r="AD38" s="13">
        <v>385</v>
      </c>
      <c r="AE38" s="6">
        <v>20.335317565274799</v>
      </c>
      <c r="AF38" s="13">
        <v>378</v>
      </c>
      <c r="AG38" s="6">
        <v>37.030353605466097</v>
      </c>
      <c r="AH38" s="13">
        <v>338</v>
      </c>
      <c r="AI38" s="6">
        <v>1777.1205635364199</v>
      </c>
      <c r="AJ38" s="6">
        <v>-0.14399999999999999</v>
      </c>
      <c r="AK38" s="6">
        <v>1.2999999999999999E-2</v>
      </c>
      <c r="AL38" s="33" t="str">
        <f t="shared" si="1"/>
        <v>Discordant</v>
      </c>
      <c r="AM38" s="33" t="str">
        <f t="shared" si="2"/>
        <v>Discordant</v>
      </c>
      <c r="AN38" s="29">
        <f t="shared" si="3"/>
        <v>88.4</v>
      </c>
      <c r="AO38" s="29">
        <f t="shared" si="4"/>
        <v>2.84</v>
      </c>
      <c r="AP38" s="29">
        <f t="shared" si="5"/>
        <v>0.12</v>
      </c>
      <c r="AQ38" s="34">
        <f t="shared" si="6"/>
        <v>0.35211267605633806</v>
      </c>
    </row>
    <row r="39" spans="1:43" s="24" customFormat="1" x14ac:dyDescent="0.75">
      <c r="A39" s="5" t="s">
        <v>73</v>
      </c>
      <c r="B39" s="22">
        <v>7.1000000000000002E-4</v>
      </c>
      <c r="C39" s="22" t="s">
        <v>337</v>
      </c>
      <c r="D39" s="22" t="s">
        <v>337</v>
      </c>
      <c r="E39" s="22">
        <v>1200</v>
      </c>
      <c r="F39" s="20" t="s">
        <v>337</v>
      </c>
      <c r="G39" s="22" t="s">
        <v>337</v>
      </c>
      <c r="H39" s="18" t="s">
        <v>337</v>
      </c>
      <c r="I39" s="15" t="s">
        <v>337</v>
      </c>
      <c r="J39" s="24" t="s">
        <v>337</v>
      </c>
      <c r="K39" s="18" t="s">
        <v>337</v>
      </c>
      <c r="L39" s="15" t="s">
        <v>337</v>
      </c>
      <c r="M39" s="18" t="s">
        <v>337</v>
      </c>
      <c r="N39" s="15" t="s">
        <v>337</v>
      </c>
      <c r="O39" s="24" t="s">
        <v>337</v>
      </c>
      <c r="P39" s="10" t="s">
        <v>337</v>
      </c>
      <c r="Q39" s="6" t="s">
        <v>337</v>
      </c>
      <c r="R39" s="6" t="s">
        <v>337</v>
      </c>
      <c r="S39" s="10" t="s">
        <v>337</v>
      </c>
      <c r="T39" s="6" t="s">
        <v>337</v>
      </c>
      <c r="U39" s="6" t="s">
        <v>337</v>
      </c>
      <c r="V39" s="10" t="s">
        <v>337</v>
      </c>
      <c r="W39" s="6" t="s">
        <v>337</v>
      </c>
      <c r="X39" s="6" t="s">
        <v>337</v>
      </c>
      <c r="Y39" s="6" t="s">
        <v>337</v>
      </c>
      <c r="Z39" s="6" t="s">
        <v>337</v>
      </c>
      <c r="AA39" s="7" t="s">
        <v>337</v>
      </c>
      <c r="AB39" s="7" t="s">
        <v>337</v>
      </c>
      <c r="AC39" s="7" t="s">
        <v>337</v>
      </c>
      <c r="AD39" s="13" t="s">
        <v>337</v>
      </c>
      <c r="AE39" s="6" t="s">
        <v>337</v>
      </c>
      <c r="AF39" s="13" t="s">
        <v>337</v>
      </c>
      <c r="AG39" s="6" t="s">
        <v>337</v>
      </c>
      <c r="AH39" s="13" t="s">
        <v>337</v>
      </c>
      <c r="AI39" s="6" t="s">
        <v>337</v>
      </c>
      <c r="AJ39" s="6" t="s">
        <v>337</v>
      </c>
      <c r="AK39" s="6" t="s">
        <v>337</v>
      </c>
      <c r="AL39" s="33" t="str">
        <f t="shared" si="1"/>
        <v>NaN</v>
      </c>
      <c r="AM39" s="33" t="str">
        <f t="shared" si="2"/>
        <v>NaN</v>
      </c>
      <c r="AN39" s="29">
        <f t="shared" si="3"/>
        <v>7.1000000000000002E-4</v>
      </c>
      <c r="AO39" s="29" t="str">
        <f t="shared" si="4"/>
        <v>NaN</v>
      </c>
      <c r="AP39" s="29" t="str">
        <f t="shared" si="5"/>
        <v>NaN</v>
      </c>
      <c r="AQ39" s="34" t="e">
        <f t="shared" si="6"/>
        <v>#VALUE!</v>
      </c>
    </row>
    <row r="40" spans="1:43" s="24" customFormat="1" x14ac:dyDescent="0.75">
      <c r="A40" s="5" t="s">
        <v>74</v>
      </c>
      <c r="B40" s="22">
        <v>1282</v>
      </c>
      <c r="C40" s="22">
        <v>3.45</v>
      </c>
      <c r="D40" s="22">
        <v>0.11</v>
      </c>
      <c r="E40" s="22">
        <v>12040</v>
      </c>
      <c r="F40" s="20">
        <v>20.242914979757099</v>
      </c>
      <c r="G40" s="22">
        <v>1.0441221517128301</v>
      </c>
      <c r="H40" s="18">
        <v>4.6690000000000002E-2</v>
      </c>
      <c r="I40" s="15">
        <v>2.0637179719592202E-3</v>
      </c>
      <c r="J40" s="24">
        <v>7.9211000000000004E-2</v>
      </c>
      <c r="K40" s="18">
        <v>0.31759999999999999</v>
      </c>
      <c r="L40" s="15">
        <v>1.4692149400274799E-2</v>
      </c>
      <c r="M40" s="18">
        <v>4.9399999999999999E-2</v>
      </c>
      <c r="N40" s="15">
        <v>2.5480339341539099E-3</v>
      </c>
      <c r="O40" s="24">
        <v>0.54049999999999998</v>
      </c>
      <c r="P40" s="10">
        <v>310.8</v>
      </c>
      <c r="Q40" s="6">
        <v>15.639939439058701</v>
      </c>
      <c r="R40" s="6">
        <v>17.077562182579701</v>
      </c>
      <c r="S40" s="10">
        <v>279.89999999999998</v>
      </c>
      <c r="T40" s="6">
        <v>11.317165076431699</v>
      </c>
      <c r="U40" s="6">
        <v>12.5966121794463</v>
      </c>
      <c r="V40" s="10">
        <v>35</v>
      </c>
      <c r="W40" s="6">
        <v>60.842949931866499</v>
      </c>
      <c r="X40" s="6">
        <v>62.510982472145997</v>
      </c>
      <c r="Y40" s="6">
        <v>-11.0396570203644</v>
      </c>
      <c r="Z40" s="6">
        <v>-788</v>
      </c>
      <c r="AA40" s="7" t="s">
        <v>35</v>
      </c>
      <c r="AB40" s="7" t="s">
        <v>35</v>
      </c>
      <c r="AC40" s="7" t="s">
        <v>35</v>
      </c>
      <c r="AD40" s="13">
        <v>311.89999999999998</v>
      </c>
      <c r="AE40" s="6">
        <v>15.6751965109667</v>
      </c>
      <c r="AF40" s="13">
        <v>299</v>
      </c>
      <c r="AG40" s="6">
        <v>11.764950291743901</v>
      </c>
      <c r="AH40" s="13">
        <v>194</v>
      </c>
      <c r="AI40" s="6">
        <v>60.276301781144603</v>
      </c>
      <c r="AJ40" s="6">
        <v>-3.5999999999999999E-3</v>
      </c>
      <c r="AK40" s="6">
        <v>2.3999999999999998E-3</v>
      </c>
      <c r="AL40" s="33" t="str">
        <f t="shared" si="1"/>
        <v>Discordant</v>
      </c>
      <c r="AM40" s="33" t="str">
        <f t="shared" si="2"/>
        <v>Discordant</v>
      </c>
      <c r="AN40" s="29">
        <f t="shared" si="3"/>
        <v>1282</v>
      </c>
      <c r="AO40" s="29">
        <f t="shared" si="4"/>
        <v>3.45</v>
      </c>
      <c r="AP40" s="29">
        <f t="shared" si="5"/>
        <v>0.11</v>
      </c>
      <c r="AQ40" s="34">
        <f t="shared" si="6"/>
        <v>0.28985507246376813</v>
      </c>
    </row>
    <row r="41" spans="1:43" s="24" customFormat="1" x14ac:dyDescent="0.75">
      <c r="A41" s="5" t="s">
        <v>75</v>
      </c>
      <c r="B41" s="22">
        <v>145.5</v>
      </c>
      <c r="C41" s="22">
        <v>1.6319999999999999</v>
      </c>
      <c r="D41" s="22">
        <v>0.08</v>
      </c>
      <c r="E41" s="22">
        <v>290</v>
      </c>
      <c r="F41" s="20">
        <v>28.4900284900285</v>
      </c>
      <c r="G41" s="22">
        <v>1.6404242100178601</v>
      </c>
      <c r="H41" s="18">
        <v>1.2999999999999999E-2</v>
      </c>
      <c r="I41" s="15">
        <v>1.2768521811939401E-2</v>
      </c>
      <c r="J41" s="24">
        <v>-0.37402000000000002</v>
      </c>
      <c r="K41" s="18">
        <v>4.2000000000000003E-2</v>
      </c>
      <c r="L41" s="15">
        <v>2.6931658415329698E-2</v>
      </c>
      <c r="M41" s="18">
        <v>3.5099999999999999E-2</v>
      </c>
      <c r="N41" s="15">
        <v>2.0210190309841E-3</v>
      </c>
      <c r="O41" s="24">
        <v>0.44744</v>
      </c>
      <c r="P41" s="10">
        <v>222</v>
      </c>
      <c r="Q41" s="6">
        <v>12.7178657299685</v>
      </c>
      <c r="R41" s="6">
        <v>13.6436968106915</v>
      </c>
      <c r="S41" s="10">
        <v>80</v>
      </c>
      <c r="T41" s="6">
        <v>44.0074712469101</v>
      </c>
      <c r="U41" s="6">
        <v>44.017190557877399</v>
      </c>
      <c r="V41" s="10">
        <v>1400</v>
      </c>
      <c r="W41" s="6">
        <v>341.89671993438901</v>
      </c>
      <c r="X41" s="6">
        <v>341.898001511264</v>
      </c>
      <c r="Y41" s="6">
        <v>-177.5</v>
      </c>
      <c r="Z41" s="6">
        <v>84.142857142857096</v>
      </c>
      <c r="AA41" s="7" t="s">
        <v>35</v>
      </c>
      <c r="AB41" s="7" t="s">
        <v>35</v>
      </c>
      <c r="AC41" s="7" t="s">
        <v>35</v>
      </c>
      <c r="AD41" s="13">
        <v>230</v>
      </c>
      <c r="AE41" s="6">
        <v>12.4060915974979</v>
      </c>
      <c r="AF41" s="13">
        <v>230</v>
      </c>
      <c r="AG41" s="6">
        <v>6.3502382276270399</v>
      </c>
      <c r="AH41" s="13">
        <v>222</v>
      </c>
      <c r="AI41" s="6">
        <v>64.078078169481898</v>
      </c>
      <c r="AJ41" s="6">
        <v>-4.8000000000000001E-2</v>
      </c>
      <c r="AK41" s="6">
        <v>1.6E-2</v>
      </c>
      <c r="AL41" s="33" t="str">
        <f t="shared" si="1"/>
        <v>Discordant</v>
      </c>
      <c r="AM41" s="33" t="str">
        <f t="shared" si="2"/>
        <v>Discordant</v>
      </c>
      <c r="AN41" s="29">
        <f t="shared" si="3"/>
        <v>145.5</v>
      </c>
      <c r="AO41" s="29">
        <f t="shared" si="4"/>
        <v>1.6319999999999999</v>
      </c>
      <c r="AP41" s="29">
        <f t="shared" si="5"/>
        <v>0.08</v>
      </c>
      <c r="AQ41" s="34">
        <f t="shared" si="6"/>
        <v>0.61274509803921573</v>
      </c>
    </row>
    <row r="42" spans="1:43" s="24" customFormat="1" x14ac:dyDescent="0.75">
      <c r="A42" s="5" t="s">
        <v>76</v>
      </c>
      <c r="B42" s="22">
        <v>8.4999999999999995E-4</v>
      </c>
      <c r="C42" s="22" t="s">
        <v>337</v>
      </c>
      <c r="D42" s="22" t="s">
        <v>337</v>
      </c>
      <c r="E42" s="22">
        <v>2110</v>
      </c>
      <c r="F42" s="20" t="s">
        <v>337</v>
      </c>
      <c r="G42" s="22" t="s">
        <v>337</v>
      </c>
      <c r="H42" s="18" t="s">
        <v>337</v>
      </c>
      <c r="I42" s="15" t="s">
        <v>337</v>
      </c>
      <c r="J42" s="24" t="s">
        <v>337</v>
      </c>
      <c r="K42" s="18" t="s">
        <v>337</v>
      </c>
      <c r="L42" s="15" t="s">
        <v>337</v>
      </c>
      <c r="M42" s="18" t="s">
        <v>337</v>
      </c>
      <c r="N42" s="15" t="s">
        <v>337</v>
      </c>
      <c r="O42" s="24" t="s">
        <v>337</v>
      </c>
      <c r="P42" s="10" t="s">
        <v>337</v>
      </c>
      <c r="Q42" s="6" t="s">
        <v>337</v>
      </c>
      <c r="R42" s="6" t="s">
        <v>337</v>
      </c>
      <c r="S42" s="10" t="s">
        <v>337</v>
      </c>
      <c r="T42" s="6" t="s">
        <v>337</v>
      </c>
      <c r="U42" s="6" t="s">
        <v>337</v>
      </c>
      <c r="V42" s="10" t="s">
        <v>337</v>
      </c>
      <c r="W42" s="6" t="s">
        <v>337</v>
      </c>
      <c r="X42" s="6" t="s">
        <v>337</v>
      </c>
      <c r="Y42" s="6" t="s">
        <v>337</v>
      </c>
      <c r="Z42" s="6" t="s">
        <v>337</v>
      </c>
      <c r="AA42" s="7" t="s">
        <v>337</v>
      </c>
      <c r="AB42" s="7" t="s">
        <v>337</v>
      </c>
      <c r="AC42" s="7" t="s">
        <v>337</v>
      </c>
      <c r="AD42" s="13" t="s">
        <v>337</v>
      </c>
      <c r="AE42" s="6" t="s">
        <v>337</v>
      </c>
      <c r="AF42" s="13" t="s">
        <v>337</v>
      </c>
      <c r="AG42" s="6" t="s">
        <v>337</v>
      </c>
      <c r="AH42" s="13" t="s">
        <v>337</v>
      </c>
      <c r="AI42" s="6" t="s">
        <v>337</v>
      </c>
      <c r="AJ42" s="6" t="s">
        <v>337</v>
      </c>
      <c r="AK42" s="6" t="s">
        <v>337</v>
      </c>
      <c r="AL42" s="33" t="str">
        <f t="shared" si="1"/>
        <v>NaN</v>
      </c>
      <c r="AM42" s="33" t="str">
        <f t="shared" si="2"/>
        <v>NaN</v>
      </c>
      <c r="AN42" s="29">
        <f t="shared" si="3"/>
        <v>8.4999999999999995E-4</v>
      </c>
      <c r="AO42" s="29" t="str">
        <f t="shared" si="4"/>
        <v>NaN</v>
      </c>
      <c r="AP42" s="29" t="str">
        <f t="shared" si="5"/>
        <v>NaN</v>
      </c>
      <c r="AQ42" s="34" t="e">
        <f t="shared" si="6"/>
        <v>#VALUE!</v>
      </c>
    </row>
    <row r="43" spans="1:43" s="24" customFormat="1" x14ac:dyDescent="0.75">
      <c r="A43" s="5" t="s">
        <v>77</v>
      </c>
      <c r="B43" s="22">
        <v>1240</v>
      </c>
      <c r="C43" s="22">
        <v>1.1299999999999999</v>
      </c>
      <c r="D43" s="22">
        <v>0.18</v>
      </c>
      <c r="E43" s="22">
        <v>5500</v>
      </c>
      <c r="F43" s="20">
        <v>115.60693641618499</v>
      </c>
      <c r="G43" s="22">
        <v>8.5528149208372195</v>
      </c>
      <c r="H43" s="18">
        <v>9.2999999999999999E-2</v>
      </c>
      <c r="I43" s="15">
        <v>1.41962035124485E-2</v>
      </c>
      <c r="J43" s="24">
        <v>0.90288999999999997</v>
      </c>
      <c r="K43" s="18">
        <v>9.9000000000000005E-2</v>
      </c>
      <c r="L43" s="15">
        <v>8.9855470757210804E-3</v>
      </c>
      <c r="M43" s="18">
        <v>8.6499999999999997E-3</v>
      </c>
      <c r="N43" s="15">
        <v>6.3994299441434298E-4</v>
      </c>
      <c r="O43" s="24">
        <v>-0.66979999999999995</v>
      </c>
      <c r="P43" s="10">
        <v>55.5</v>
      </c>
      <c r="Q43" s="6">
        <v>4.0967461501734599</v>
      </c>
      <c r="R43" s="6">
        <v>4.2830286977054604</v>
      </c>
      <c r="S43" s="10">
        <v>96</v>
      </c>
      <c r="T43" s="6">
        <v>7.7617445089754904</v>
      </c>
      <c r="U43" s="6">
        <v>8.0323012213388498</v>
      </c>
      <c r="V43" s="10">
        <v>1180</v>
      </c>
      <c r="W43" s="6">
        <v>232.272972371896</v>
      </c>
      <c r="X43" s="6">
        <v>232.27703968747099</v>
      </c>
      <c r="Y43" s="6">
        <v>42.1875</v>
      </c>
      <c r="Z43" s="6">
        <v>95.296610169491501</v>
      </c>
      <c r="AA43" s="7" t="s">
        <v>35</v>
      </c>
      <c r="AB43" s="7" t="s">
        <v>35</v>
      </c>
      <c r="AC43" s="7" t="s">
        <v>35</v>
      </c>
      <c r="AD43" s="13">
        <v>52.9</v>
      </c>
      <c r="AE43" s="6">
        <v>4.47281220475005</v>
      </c>
      <c r="AF43" s="13">
        <v>53</v>
      </c>
      <c r="AG43" s="6">
        <v>5.25922026755023</v>
      </c>
      <c r="AH43" s="13">
        <v>55.5</v>
      </c>
      <c r="AI43" s="6">
        <v>9.9427709656704693</v>
      </c>
      <c r="AJ43" s="6">
        <v>5.8999999999999997E-2</v>
      </c>
      <c r="AK43" s="6">
        <v>2.5999999999999999E-2</v>
      </c>
      <c r="AL43" s="33" t="str">
        <f t="shared" si="1"/>
        <v>Discordant</v>
      </c>
      <c r="AM43" s="33" t="str">
        <f t="shared" si="2"/>
        <v>Discordant</v>
      </c>
      <c r="AN43" s="29">
        <f t="shared" si="3"/>
        <v>1240</v>
      </c>
      <c r="AO43" s="29">
        <f t="shared" si="4"/>
        <v>1.1299999999999999</v>
      </c>
      <c r="AP43" s="29">
        <f t="shared" si="5"/>
        <v>0.18</v>
      </c>
      <c r="AQ43" s="34">
        <f t="shared" si="6"/>
        <v>0.88495575221238942</v>
      </c>
    </row>
    <row r="44" spans="1:43" s="24" customFormat="1" x14ac:dyDescent="0.75">
      <c r="A44" s="5" t="s">
        <v>78</v>
      </c>
      <c r="B44" s="22">
        <v>330</v>
      </c>
      <c r="C44" s="22">
        <v>1.3660000000000001</v>
      </c>
      <c r="D44" s="22">
        <v>5.1999999999999998E-2</v>
      </c>
      <c r="E44" s="22">
        <v>360</v>
      </c>
      <c r="F44" s="20">
        <v>131.06159895150699</v>
      </c>
      <c r="G44" s="22">
        <v>9.1773439435780997</v>
      </c>
      <c r="H44" s="18">
        <v>1.6E-2</v>
      </c>
      <c r="I44" s="15">
        <v>2.5990399920455098E-2</v>
      </c>
      <c r="J44" s="24">
        <v>-0.67884999999999995</v>
      </c>
      <c r="K44" s="18">
        <v>3.2000000000000001E-2</v>
      </c>
      <c r="L44" s="15">
        <v>4.0331595554849997E-2</v>
      </c>
      <c r="M44" s="18">
        <v>7.6299999999999996E-3</v>
      </c>
      <c r="N44" s="15">
        <v>5.34276514628892E-4</v>
      </c>
      <c r="O44" s="24">
        <v>0.84653999999999996</v>
      </c>
      <c r="P44" s="10">
        <v>49</v>
      </c>
      <c r="Q44" s="6">
        <v>3.3894191925822201</v>
      </c>
      <c r="R44" s="6">
        <v>3.5644339507021701</v>
      </c>
      <c r="S44" s="10">
        <v>23</v>
      </c>
      <c r="T44" s="6">
        <v>30.5661661998104</v>
      </c>
      <c r="U44" s="6">
        <v>30.574447289144398</v>
      </c>
      <c r="V44" s="10">
        <v>1670</v>
      </c>
      <c r="W44" s="6">
        <v>562.12499460313404</v>
      </c>
      <c r="X44" s="6">
        <v>562.12506914502706</v>
      </c>
      <c r="Y44" s="6">
        <v>-113.04347826087</v>
      </c>
      <c r="Z44" s="6">
        <v>97.065868263473007</v>
      </c>
      <c r="AA44" s="7" t="s">
        <v>35</v>
      </c>
      <c r="AB44" s="7" t="s">
        <v>35</v>
      </c>
      <c r="AC44" s="7" t="s">
        <v>35</v>
      </c>
      <c r="AD44" s="13">
        <v>49.1</v>
      </c>
      <c r="AE44" s="6">
        <v>3.1039253314222499</v>
      </c>
      <c r="AF44" s="13">
        <v>50.6</v>
      </c>
      <c r="AG44" s="6">
        <v>2.26881382101582</v>
      </c>
      <c r="AH44" s="13">
        <v>49</v>
      </c>
      <c r="AI44" s="6">
        <v>16.822095219482001</v>
      </c>
      <c r="AJ44" s="6">
        <v>-0.04</v>
      </c>
      <c r="AK44" s="6">
        <v>0.05</v>
      </c>
      <c r="AL44" s="33" t="str">
        <f t="shared" si="1"/>
        <v>Discordant</v>
      </c>
      <c r="AM44" s="33" t="str">
        <f t="shared" si="2"/>
        <v>Discordant</v>
      </c>
      <c r="AN44" s="29">
        <f t="shared" si="3"/>
        <v>330</v>
      </c>
      <c r="AO44" s="29">
        <f t="shared" si="4"/>
        <v>1.3660000000000001</v>
      </c>
      <c r="AP44" s="29">
        <f t="shared" si="5"/>
        <v>5.1999999999999998E-2</v>
      </c>
      <c r="AQ44" s="34">
        <f t="shared" si="6"/>
        <v>0.73206442166910679</v>
      </c>
    </row>
    <row r="45" spans="1:43" s="24" customFormat="1" x14ac:dyDescent="0.75">
      <c r="A45" s="5" t="s">
        <v>79</v>
      </c>
      <c r="B45" s="22">
        <v>258</v>
      </c>
      <c r="C45" s="22">
        <v>4.08</v>
      </c>
      <c r="D45" s="22">
        <v>0.55000000000000004</v>
      </c>
      <c r="E45" s="22">
        <v>8070</v>
      </c>
      <c r="F45" s="20">
        <v>9.3896713615023497</v>
      </c>
      <c r="G45" s="22">
        <v>0.52085437660469602</v>
      </c>
      <c r="H45" s="18">
        <v>6.3600000000000004E-2</v>
      </c>
      <c r="I45" s="15">
        <v>3.86817746332392E-3</v>
      </c>
      <c r="J45" s="24">
        <v>0.28210000000000002</v>
      </c>
      <c r="K45" s="18">
        <v>0.93</v>
      </c>
      <c r="L45" s="15">
        <v>4.5528701112594501E-2</v>
      </c>
      <c r="M45" s="18">
        <v>0.1065</v>
      </c>
      <c r="N45" s="15">
        <v>5.9076605530446096E-3</v>
      </c>
      <c r="O45" s="24">
        <v>0.41327000000000003</v>
      </c>
      <c r="P45" s="10">
        <v>652</v>
      </c>
      <c r="Q45" s="6">
        <v>34.519938565092403</v>
      </c>
      <c r="R45" s="6">
        <v>37.259309015623202</v>
      </c>
      <c r="S45" s="10">
        <v>666</v>
      </c>
      <c r="T45" s="6">
        <v>24.116452084505401</v>
      </c>
      <c r="U45" s="6">
        <v>26.5306526915079</v>
      </c>
      <c r="V45" s="10">
        <v>720</v>
      </c>
      <c r="W45" s="6">
        <v>140.85577602197</v>
      </c>
      <c r="X45" s="6">
        <v>143.306920678963</v>
      </c>
      <c r="Y45" s="6">
        <v>2.1021021021020898</v>
      </c>
      <c r="Z45" s="6">
        <v>9.4444444444444393</v>
      </c>
      <c r="AA45" s="7">
        <v>652</v>
      </c>
      <c r="AB45" s="7">
        <v>34.519938565092403</v>
      </c>
      <c r="AC45" s="7">
        <v>37.259309015623202</v>
      </c>
      <c r="AD45" s="13">
        <v>650</v>
      </c>
      <c r="AE45" s="6">
        <v>34.805102478483697</v>
      </c>
      <c r="AF45" s="13">
        <v>638</v>
      </c>
      <c r="AG45" s="6">
        <v>25.441133251965098</v>
      </c>
      <c r="AH45" s="13">
        <v>611</v>
      </c>
      <c r="AI45" s="6">
        <v>135.93986037491501</v>
      </c>
      <c r="AJ45" s="6">
        <v>4.4999999999999997E-3</v>
      </c>
      <c r="AK45" s="6">
        <v>2.0999999999999999E-3</v>
      </c>
      <c r="AL45" s="33">
        <f t="shared" si="1"/>
        <v>652</v>
      </c>
      <c r="AM45" s="33">
        <f t="shared" si="2"/>
        <v>34.519938565092403</v>
      </c>
      <c r="AN45" s="29">
        <f t="shared" si="3"/>
        <v>258</v>
      </c>
      <c r="AO45" s="29">
        <f t="shared" si="4"/>
        <v>4.08</v>
      </c>
      <c r="AP45" s="29">
        <f t="shared" si="5"/>
        <v>0.55000000000000004</v>
      </c>
      <c r="AQ45" s="34">
        <f t="shared" si="6"/>
        <v>0.24509803921568626</v>
      </c>
    </row>
    <row r="46" spans="1:43" s="24" customFormat="1" x14ac:dyDescent="0.75">
      <c r="A46" s="5" t="s">
        <v>80</v>
      </c>
      <c r="B46" s="22">
        <v>441</v>
      </c>
      <c r="C46" s="22">
        <v>1.46</v>
      </c>
      <c r="D46" s="22">
        <v>0.12</v>
      </c>
      <c r="E46" s="22">
        <v>3650</v>
      </c>
      <c r="F46" s="20">
        <v>27.027027027027</v>
      </c>
      <c r="G46" s="22">
        <v>1.73967691301789</v>
      </c>
      <c r="H46" s="18">
        <v>5.0500000000000003E-2</v>
      </c>
      <c r="I46" s="15">
        <v>6.0642701080188804E-3</v>
      </c>
      <c r="J46" s="24">
        <v>-7.8453999999999996E-2</v>
      </c>
      <c r="K46" s="18">
        <v>0.255</v>
      </c>
      <c r="L46" s="15">
        <v>2.12873531997286E-2</v>
      </c>
      <c r="M46" s="18">
        <v>3.6999999999999998E-2</v>
      </c>
      <c r="N46" s="15">
        <v>2.3816176939214901E-3</v>
      </c>
      <c r="O46" s="24">
        <v>0.41037000000000001</v>
      </c>
      <c r="P46" s="10">
        <v>234</v>
      </c>
      <c r="Q46" s="6">
        <v>14.5954778353876</v>
      </c>
      <c r="R46" s="6">
        <v>15.4935095059201</v>
      </c>
      <c r="S46" s="10">
        <v>229</v>
      </c>
      <c r="T46" s="6">
        <v>16.044159302256901</v>
      </c>
      <c r="U46" s="6">
        <v>16.7079487601682</v>
      </c>
      <c r="V46" s="10">
        <v>170</v>
      </c>
      <c r="W46" s="6">
        <v>249.32639423789701</v>
      </c>
      <c r="X46" s="6">
        <v>250.525165091075</v>
      </c>
      <c r="Y46" s="6">
        <v>-2.1834061135371199</v>
      </c>
      <c r="Z46" s="6">
        <v>-37.647058823529399</v>
      </c>
      <c r="AA46" s="7">
        <v>234</v>
      </c>
      <c r="AB46" s="7">
        <v>14.5954778353876</v>
      </c>
      <c r="AC46" s="7">
        <v>15.4935095059201</v>
      </c>
      <c r="AD46" s="13">
        <v>233</v>
      </c>
      <c r="AE46" s="6">
        <v>14.5954778353876</v>
      </c>
      <c r="AF46" s="13">
        <v>230</v>
      </c>
      <c r="AG46" s="6">
        <v>12.6810113049472</v>
      </c>
      <c r="AH46" s="13">
        <v>199</v>
      </c>
      <c r="AI46" s="6">
        <v>232.515769064533</v>
      </c>
      <c r="AJ46" s="6">
        <v>5.0000000000000001E-4</v>
      </c>
      <c r="AK46" s="6">
        <v>5.7000000000000002E-3</v>
      </c>
      <c r="AL46" s="33">
        <f t="shared" si="1"/>
        <v>234</v>
      </c>
      <c r="AM46" s="33">
        <f t="shared" si="2"/>
        <v>14.5954778353876</v>
      </c>
      <c r="AN46" s="29">
        <f t="shared" si="3"/>
        <v>441</v>
      </c>
      <c r="AO46" s="29">
        <f t="shared" si="4"/>
        <v>1.46</v>
      </c>
      <c r="AP46" s="29">
        <f t="shared" si="5"/>
        <v>0.12</v>
      </c>
      <c r="AQ46" s="34">
        <f t="shared" si="6"/>
        <v>0.68493150684931503</v>
      </c>
    </row>
    <row r="47" spans="1:43" s="24" customFormat="1" x14ac:dyDescent="0.75">
      <c r="A47" s="5" t="s">
        <v>330</v>
      </c>
      <c r="B47" s="22">
        <v>1070</v>
      </c>
      <c r="C47" s="22">
        <v>1.99</v>
      </c>
      <c r="D47" s="22">
        <v>0.18</v>
      </c>
      <c r="E47" s="22">
        <v>72500</v>
      </c>
      <c r="F47" s="20">
        <v>8.2644628099173598</v>
      </c>
      <c r="G47" s="22">
        <v>0.64594915872049796</v>
      </c>
      <c r="H47" s="18">
        <v>0.12280000000000001</v>
      </c>
      <c r="I47" s="15">
        <v>2.9774927805770899E-3</v>
      </c>
      <c r="J47" s="24">
        <v>0.66256999999999999</v>
      </c>
      <c r="K47" s="18">
        <v>2.0499999999999998</v>
      </c>
      <c r="L47" s="15">
        <v>0.14027104343020999</v>
      </c>
      <c r="M47" s="18">
        <v>0.121</v>
      </c>
      <c r="N47" s="15">
        <v>9.4573416328268007E-3</v>
      </c>
      <c r="O47" s="24">
        <v>0.93923000000000001</v>
      </c>
      <c r="P47" s="10">
        <v>735</v>
      </c>
      <c r="Q47" s="6">
        <v>53.910071381221499</v>
      </c>
      <c r="R47" s="6">
        <v>56.1568282155852</v>
      </c>
      <c r="S47" s="10">
        <v>1121</v>
      </c>
      <c r="T47" s="6">
        <v>46.256923770996799</v>
      </c>
      <c r="U47" s="6">
        <v>48.760616115356598</v>
      </c>
      <c r="V47" s="10">
        <v>1989</v>
      </c>
      <c r="W47" s="6">
        <v>366.63217589503603</v>
      </c>
      <c r="X47" s="6">
        <v>538.716429956767</v>
      </c>
      <c r="Y47" s="6">
        <v>34.433541480820701</v>
      </c>
      <c r="Z47" s="6">
        <v>63.046757164404198</v>
      </c>
      <c r="AA47" s="7" t="s">
        <v>35</v>
      </c>
      <c r="AB47" s="7" t="s">
        <v>35</v>
      </c>
      <c r="AC47" s="7" t="s">
        <v>35</v>
      </c>
      <c r="AD47" s="13">
        <v>685</v>
      </c>
      <c r="AE47" s="6">
        <v>53.4410029502478</v>
      </c>
      <c r="AF47" s="13">
        <v>697</v>
      </c>
      <c r="AG47" s="6">
        <v>50.656115097348398</v>
      </c>
      <c r="AH47" s="13">
        <v>735</v>
      </c>
      <c r="AI47" s="6">
        <v>367.09123035225002</v>
      </c>
      <c r="AJ47" s="6">
        <v>7.2400000000000006E-2</v>
      </c>
      <c r="AK47" s="6">
        <v>6.8999999999999999E-3</v>
      </c>
      <c r="AL47" s="33" t="str">
        <f t="shared" si="1"/>
        <v>Discordant</v>
      </c>
      <c r="AM47" s="33" t="str">
        <f t="shared" si="2"/>
        <v>Discordant</v>
      </c>
      <c r="AN47" s="29">
        <f t="shared" si="3"/>
        <v>1070</v>
      </c>
      <c r="AO47" s="29">
        <f t="shared" si="4"/>
        <v>1.99</v>
      </c>
      <c r="AP47" s="29">
        <f t="shared" si="5"/>
        <v>0.18</v>
      </c>
      <c r="AQ47" s="34">
        <f t="shared" si="6"/>
        <v>0.50251256281407031</v>
      </c>
    </row>
    <row r="48" spans="1:43" s="24" customFormat="1" x14ac:dyDescent="0.75">
      <c r="A48" s="5" t="s">
        <v>331</v>
      </c>
      <c r="B48" s="22">
        <v>188.9</v>
      </c>
      <c r="C48" s="22">
        <v>1.3660000000000001</v>
      </c>
      <c r="D48" s="22">
        <v>8.8999999999999996E-2</v>
      </c>
      <c r="E48" s="22">
        <v>2510</v>
      </c>
      <c r="F48" s="20">
        <v>32.258064516128997</v>
      </c>
      <c r="G48" s="22">
        <v>1.85691862433112</v>
      </c>
      <c r="H48" s="18">
        <v>9.0300000000000005E-2</v>
      </c>
      <c r="I48" s="15">
        <v>1.3367419767394299E-2</v>
      </c>
      <c r="J48" s="24">
        <v>-0.28117999999999999</v>
      </c>
      <c r="K48" s="18">
        <v>0.38300000000000001</v>
      </c>
      <c r="L48" s="15">
        <v>2.19044517450219E-2</v>
      </c>
      <c r="M48" s="18">
        <v>3.1E-2</v>
      </c>
      <c r="N48" s="15">
        <v>1.7844987979822101E-3</v>
      </c>
      <c r="O48" s="24">
        <v>0.75180999999999998</v>
      </c>
      <c r="P48" s="10">
        <v>196.9</v>
      </c>
      <c r="Q48" s="6">
        <v>11.195885134719299</v>
      </c>
      <c r="R48" s="6">
        <v>12.022360558490901</v>
      </c>
      <c r="S48" s="10">
        <v>328</v>
      </c>
      <c r="T48" s="6">
        <v>15.8309066477096</v>
      </c>
      <c r="U48" s="6">
        <v>17.058825183115498</v>
      </c>
      <c r="V48" s="10">
        <v>1400</v>
      </c>
      <c r="W48" s="6">
        <v>114.801313015698</v>
      </c>
      <c r="X48" s="6">
        <v>115.012630844006</v>
      </c>
      <c r="Y48" s="6">
        <v>39.969512195122</v>
      </c>
      <c r="Z48" s="6">
        <v>85.935714285714297</v>
      </c>
      <c r="AA48" s="7" t="s">
        <v>35</v>
      </c>
      <c r="AB48" s="7" t="s">
        <v>35</v>
      </c>
      <c r="AC48" s="7" t="s">
        <v>35</v>
      </c>
      <c r="AD48" s="13">
        <v>190</v>
      </c>
      <c r="AE48" s="6">
        <v>11.6969053150749</v>
      </c>
      <c r="AF48" s="13">
        <v>191</v>
      </c>
      <c r="AG48" s="6">
        <v>13.709617255361101</v>
      </c>
      <c r="AH48" s="13">
        <v>196.9</v>
      </c>
      <c r="AI48" s="6">
        <v>88.553965016413798</v>
      </c>
      <c r="AJ48" s="6">
        <v>5.11E-2</v>
      </c>
      <c r="AK48" s="6">
        <v>7.1000000000000004E-3</v>
      </c>
      <c r="AL48" s="33" t="str">
        <f t="shared" si="1"/>
        <v>Discordant</v>
      </c>
      <c r="AM48" s="33" t="str">
        <f t="shared" si="2"/>
        <v>Discordant</v>
      </c>
      <c r="AN48" s="29">
        <f t="shared" si="3"/>
        <v>188.9</v>
      </c>
      <c r="AO48" s="29">
        <f t="shared" si="4"/>
        <v>1.3660000000000001</v>
      </c>
      <c r="AP48" s="29">
        <f t="shared" si="5"/>
        <v>8.8999999999999996E-2</v>
      </c>
      <c r="AQ48" s="34">
        <f t="shared" si="6"/>
        <v>0.73206442166910679</v>
      </c>
    </row>
    <row r="49" spans="1:43" s="24" customFormat="1" x14ac:dyDescent="0.75">
      <c r="A49" s="5" t="s">
        <v>332</v>
      </c>
      <c r="B49" s="22">
        <v>3.77056E-5</v>
      </c>
      <c r="C49" s="22" t="s">
        <v>337</v>
      </c>
      <c r="D49" s="22" t="s">
        <v>337</v>
      </c>
      <c r="E49" s="22">
        <v>3110</v>
      </c>
      <c r="F49" s="20" t="s">
        <v>337</v>
      </c>
      <c r="G49" s="22" t="s">
        <v>337</v>
      </c>
      <c r="H49" s="18" t="s">
        <v>337</v>
      </c>
      <c r="I49" s="15" t="s">
        <v>337</v>
      </c>
      <c r="J49" s="24" t="s">
        <v>337</v>
      </c>
      <c r="K49" s="18" t="s">
        <v>337</v>
      </c>
      <c r="L49" s="15" t="s">
        <v>337</v>
      </c>
      <c r="M49" s="18" t="s">
        <v>337</v>
      </c>
      <c r="N49" s="15" t="s">
        <v>337</v>
      </c>
      <c r="O49" s="24" t="s">
        <v>337</v>
      </c>
      <c r="P49" s="10" t="s">
        <v>337</v>
      </c>
      <c r="Q49" s="6" t="s">
        <v>337</v>
      </c>
      <c r="R49" s="6" t="s">
        <v>337</v>
      </c>
      <c r="S49" s="10" t="s">
        <v>337</v>
      </c>
      <c r="T49" s="6" t="s">
        <v>337</v>
      </c>
      <c r="U49" s="6" t="s">
        <v>337</v>
      </c>
      <c r="V49" s="10" t="s">
        <v>337</v>
      </c>
      <c r="W49" s="6" t="s">
        <v>337</v>
      </c>
      <c r="X49" s="6" t="s">
        <v>337</v>
      </c>
      <c r="Y49" s="6" t="s">
        <v>337</v>
      </c>
      <c r="Z49" s="6" t="s">
        <v>337</v>
      </c>
      <c r="AA49" s="7" t="s">
        <v>337</v>
      </c>
      <c r="AB49" s="7" t="s">
        <v>337</v>
      </c>
      <c r="AC49" s="7" t="s">
        <v>337</v>
      </c>
      <c r="AD49" s="13" t="s">
        <v>337</v>
      </c>
      <c r="AE49" s="6" t="s">
        <v>337</v>
      </c>
      <c r="AF49" s="13" t="s">
        <v>337</v>
      </c>
      <c r="AG49" s="6" t="s">
        <v>337</v>
      </c>
      <c r="AH49" s="13" t="s">
        <v>337</v>
      </c>
      <c r="AI49" s="6" t="s">
        <v>337</v>
      </c>
      <c r="AJ49" s="6" t="s">
        <v>337</v>
      </c>
      <c r="AK49" s="6" t="s">
        <v>337</v>
      </c>
      <c r="AL49" s="33" t="str">
        <f t="shared" si="1"/>
        <v>NaN</v>
      </c>
      <c r="AM49" s="33" t="str">
        <f t="shared" si="2"/>
        <v>NaN</v>
      </c>
      <c r="AN49" s="29">
        <f t="shared" si="3"/>
        <v>3.77056E-5</v>
      </c>
      <c r="AO49" s="29" t="str">
        <f t="shared" si="4"/>
        <v>NaN</v>
      </c>
      <c r="AP49" s="29" t="str">
        <f t="shared" si="5"/>
        <v>NaN</v>
      </c>
      <c r="AQ49" s="34" t="e">
        <f t="shared" si="6"/>
        <v>#VALUE!</v>
      </c>
    </row>
    <row r="50" spans="1:43" s="24" customFormat="1" x14ac:dyDescent="0.75">
      <c r="A50" s="5" t="s">
        <v>333</v>
      </c>
      <c r="B50" s="22">
        <v>513</v>
      </c>
      <c r="C50" s="22">
        <v>2.1800000000000002</v>
      </c>
      <c r="D50" s="22">
        <v>0.11</v>
      </c>
      <c r="E50" s="22">
        <v>6180</v>
      </c>
      <c r="F50" s="20">
        <v>20.3665987780041</v>
      </c>
      <c r="G50" s="22">
        <v>1.11531973100061</v>
      </c>
      <c r="H50" s="18">
        <v>5.2200000000000003E-2</v>
      </c>
      <c r="I50" s="15">
        <v>3.92362425618927E-3</v>
      </c>
      <c r="J50" s="24">
        <v>0.18626999999999999</v>
      </c>
      <c r="K50" s="18">
        <v>0.35199999999999998</v>
      </c>
      <c r="L50" s="15">
        <v>1.7868676503871101E-2</v>
      </c>
      <c r="M50" s="18">
        <v>4.9099999999999998E-2</v>
      </c>
      <c r="N50" s="15">
        <v>2.6888239606935702E-3</v>
      </c>
      <c r="O50" s="24">
        <v>0.16768</v>
      </c>
      <c r="P50" s="10">
        <v>309</v>
      </c>
      <c r="Q50" s="6">
        <v>16.6086812373944</v>
      </c>
      <c r="R50" s="6">
        <v>17.9538505506451</v>
      </c>
      <c r="S50" s="10">
        <v>306</v>
      </c>
      <c r="T50" s="6">
        <v>13.4143224630405</v>
      </c>
      <c r="U50" s="6">
        <v>14.6846569751298</v>
      </c>
      <c r="V50" s="10">
        <v>283</v>
      </c>
      <c r="W50" s="6">
        <v>163.994850092153</v>
      </c>
      <c r="X50" s="6">
        <v>165.83656575803801</v>
      </c>
      <c r="Y50" s="6">
        <v>-0.98039215686273495</v>
      </c>
      <c r="Z50" s="6">
        <v>-9.1872791519434607</v>
      </c>
      <c r="AA50" s="7">
        <v>309</v>
      </c>
      <c r="AB50" s="7">
        <v>16.6086812373944</v>
      </c>
      <c r="AC50" s="7">
        <v>17.9538505506451</v>
      </c>
      <c r="AD50" s="13">
        <v>308</v>
      </c>
      <c r="AE50" s="6">
        <v>16.6086812373944</v>
      </c>
      <c r="AF50" s="13">
        <v>299</v>
      </c>
      <c r="AG50" s="6">
        <v>12.7879649335785</v>
      </c>
      <c r="AH50" s="13">
        <v>238</v>
      </c>
      <c r="AI50" s="6">
        <v>156.090524557859</v>
      </c>
      <c r="AJ50" s="6">
        <v>1.5E-3</v>
      </c>
      <c r="AK50" s="6">
        <v>2.3999999999999998E-3</v>
      </c>
      <c r="AL50" s="33">
        <f t="shared" si="1"/>
        <v>309</v>
      </c>
      <c r="AM50" s="33">
        <f t="shared" si="2"/>
        <v>16.6086812373944</v>
      </c>
      <c r="AN50" s="29">
        <f t="shared" si="3"/>
        <v>513</v>
      </c>
      <c r="AO50" s="29">
        <f t="shared" si="4"/>
        <v>2.1800000000000002</v>
      </c>
      <c r="AP50" s="29">
        <f t="shared" si="5"/>
        <v>0.11</v>
      </c>
      <c r="AQ50" s="34">
        <f t="shared" si="6"/>
        <v>0.4587155963302752</v>
      </c>
    </row>
    <row r="51" spans="1:43" s="24" customFormat="1" x14ac:dyDescent="0.75">
      <c r="A51" s="5" t="s">
        <v>82</v>
      </c>
      <c r="B51" s="22">
        <v>483</v>
      </c>
      <c r="C51" s="22">
        <v>9.6300000000000008</v>
      </c>
      <c r="D51" s="22">
        <v>0.34</v>
      </c>
      <c r="E51" s="22">
        <v>6950</v>
      </c>
      <c r="F51" s="20">
        <v>17.9533213644524</v>
      </c>
      <c r="G51" s="22">
        <v>0.91294598174675201</v>
      </c>
      <c r="H51" s="18">
        <v>5.4800000000000001E-2</v>
      </c>
      <c r="I51" s="15">
        <v>3.8431236762093502E-3</v>
      </c>
      <c r="J51" s="24">
        <v>-0.11498</v>
      </c>
      <c r="K51" s="18">
        <v>0.42199999999999999</v>
      </c>
      <c r="L51" s="15">
        <v>2.2781159430546798E-2</v>
      </c>
      <c r="M51" s="18">
        <v>5.57E-2</v>
      </c>
      <c r="N51" s="15">
        <v>2.83240577890948E-3</v>
      </c>
      <c r="O51" s="24">
        <v>0.24657999999999999</v>
      </c>
      <c r="P51" s="10">
        <v>349.5</v>
      </c>
      <c r="Q51" s="6">
        <v>17.293052821354902</v>
      </c>
      <c r="R51" s="6">
        <v>18.924465912993</v>
      </c>
      <c r="S51" s="10">
        <v>356</v>
      </c>
      <c r="T51" s="6">
        <v>15.745868663132599</v>
      </c>
      <c r="U51" s="6">
        <v>17.155446773882399</v>
      </c>
      <c r="V51" s="10">
        <v>388</v>
      </c>
      <c r="W51" s="6">
        <v>176.39760015407299</v>
      </c>
      <c r="X51" s="6">
        <v>178.81200114715099</v>
      </c>
      <c r="Y51" s="6">
        <v>1.8258426966292101</v>
      </c>
      <c r="Z51" s="6">
        <v>9.9226804123711396</v>
      </c>
      <c r="AA51" s="7">
        <v>349.5</v>
      </c>
      <c r="AB51" s="7">
        <v>17.293052821354902</v>
      </c>
      <c r="AC51" s="7">
        <v>18.924465912993</v>
      </c>
      <c r="AD51" s="13">
        <v>346.3</v>
      </c>
      <c r="AE51" s="6">
        <v>17.322362306630399</v>
      </c>
      <c r="AF51" s="13">
        <v>340.6</v>
      </c>
      <c r="AG51" s="6">
        <v>13.6010525312059</v>
      </c>
      <c r="AH51" s="13">
        <v>289</v>
      </c>
      <c r="AI51" s="6">
        <v>168.878753370921</v>
      </c>
      <c r="AJ51" s="6">
        <v>3.3E-3</v>
      </c>
      <c r="AK51" s="6">
        <v>2.5000000000000001E-3</v>
      </c>
      <c r="AL51" s="33">
        <f t="shared" si="1"/>
        <v>349.5</v>
      </c>
      <c r="AM51" s="33">
        <f t="shared" si="2"/>
        <v>17.293052821354902</v>
      </c>
      <c r="AN51" s="29">
        <f t="shared" si="3"/>
        <v>483</v>
      </c>
      <c r="AO51" s="29">
        <f t="shared" si="4"/>
        <v>9.6300000000000008</v>
      </c>
      <c r="AP51" s="29">
        <f t="shared" si="5"/>
        <v>0.34</v>
      </c>
      <c r="AQ51" s="34">
        <f t="shared" si="6"/>
        <v>0.10384215991692626</v>
      </c>
    </row>
    <row r="52" spans="1:43" s="24" customFormat="1" x14ac:dyDescent="0.75">
      <c r="A52" s="5" t="s">
        <v>83</v>
      </c>
      <c r="B52" s="22">
        <v>91.7</v>
      </c>
      <c r="C52" s="22">
        <v>1.1259999999999999</v>
      </c>
      <c r="D52" s="22">
        <v>4.2000000000000003E-2</v>
      </c>
      <c r="E52" s="22">
        <v>470</v>
      </c>
      <c r="F52" s="20">
        <v>23.4741784037559</v>
      </c>
      <c r="G52" s="22">
        <v>1.2785422529063599</v>
      </c>
      <c r="H52" s="18">
        <v>2.47E-2</v>
      </c>
      <c r="I52" s="15">
        <v>1.3533873424962701E-2</v>
      </c>
      <c r="J52" s="24">
        <v>-0.37108000000000002</v>
      </c>
      <c r="K52" s="18">
        <v>0.14699999999999999</v>
      </c>
      <c r="L52" s="15">
        <v>2.3445004931754599E-2</v>
      </c>
      <c r="M52" s="18">
        <v>4.2599999999999999E-2</v>
      </c>
      <c r="N52" s="15">
        <v>2.3202473388843499E-3</v>
      </c>
      <c r="O52" s="24">
        <v>0.43319999999999997</v>
      </c>
      <c r="P52" s="10">
        <v>268.8</v>
      </c>
      <c r="Q52" s="6">
        <v>14.322345799649799</v>
      </c>
      <c r="R52" s="6">
        <v>15.510156842586801</v>
      </c>
      <c r="S52" s="10">
        <v>136</v>
      </c>
      <c r="T52" s="6">
        <v>20.311071068898698</v>
      </c>
      <c r="U52" s="6">
        <v>20.522889151349901</v>
      </c>
      <c r="V52" s="10">
        <v>960</v>
      </c>
      <c r="W52" s="6">
        <v>206.948008007455</v>
      </c>
      <c r="X52" s="6">
        <v>206.967486345699</v>
      </c>
      <c r="Y52" s="6">
        <v>-97.647058823529406</v>
      </c>
      <c r="Z52" s="6">
        <v>72</v>
      </c>
      <c r="AA52" s="7" t="s">
        <v>35</v>
      </c>
      <c r="AB52" s="7" t="s">
        <v>35</v>
      </c>
      <c r="AC52" s="7" t="s">
        <v>35</v>
      </c>
      <c r="AD52" s="13">
        <v>277.60000000000002</v>
      </c>
      <c r="AE52" s="6">
        <v>14.322345799649799</v>
      </c>
      <c r="AF52" s="13">
        <v>274.89999999999998</v>
      </c>
      <c r="AG52" s="6">
        <v>8.0156632892015693</v>
      </c>
      <c r="AH52" s="13">
        <v>260</v>
      </c>
      <c r="AI52" s="6">
        <v>133.072033193507</v>
      </c>
      <c r="AJ52" s="6">
        <v>-3.4000000000000002E-2</v>
      </c>
      <c r="AK52" s="6">
        <v>7.7000000000000002E-3</v>
      </c>
      <c r="AL52" s="33" t="str">
        <f t="shared" si="1"/>
        <v>Discordant</v>
      </c>
      <c r="AM52" s="33" t="str">
        <f t="shared" si="2"/>
        <v>Discordant</v>
      </c>
      <c r="AN52" s="29">
        <f t="shared" si="3"/>
        <v>91.7</v>
      </c>
      <c r="AO52" s="29">
        <f t="shared" si="4"/>
        <v>1.1259999999999999</v>
      </c>
      <c r="AP52" s="29">
        <f t="shared" si="5"/>
        <v>4.2000000000000003E-2</v>
      </c>
      <c r="AQ52" s="34">
        <f t="shared" si="6"/>
        <v>0.88809946714031984</v>
      </c>
    </row>
    <row r="53" spans="1:43" s="24" customFormat="1" x14ac:dyDescent="0.75">
      <c r="A53" s="5" t="s">
        <v>84</v>
      </c>
      <c r="B53" s="22">
        <v>288.7</v>
      </c>
      <c r="C53" s="22">
        <v>1.62</v>
      </c>
      <c r="D53" s="22">
        <v>7.9000000000000001E-2</v>
      </c>
      <c r="E53" s="22">
        <v>4080</v>
      </c>
      <c r="F53" s="20">
        <v>26.0416666666667</v>
      </c>
      <c r="G53" s="22">
        <v>1.36475173530143</v>
      </c>
      <c r="H53" s="18">
        <v>7.6899999999999996E-2</v>
      </c>
      <c r="I53" s="15">
        <v>8.1888337706552006E-3</v>
      </c>
      <c r="J53" s="24">
        <v>-0.32821</v>
      </c>
      <c r="K53" s="18">
        <v>0.40400000000000003</v>
      </c>
      <c r="L53" s="15">
        <v>2.64765160094751E-2</v>
      </c>
      <c r="M53" s="18">
        <v>3.8399999999999997E-2</v>
      </c>
      <c r="N53" s="15">
        <v>2.0124083188060799E-3</v>
      </c>
      <c r="O53" s="24">
        <v>0.42233999999999999</v>
      </c>
      <c r="P53" s="10">
        <v>242.8</v>
      </c>
      <c r="Q53" s="6">
        <v>12.5283699884657</v>
      </c>
      <c r="R53" s="6">
        <v>13.6376684337884</v>
      </c>
      <c r="S53" s="10">
        <v>343</v>
      </c>
      <c r="T53" s="6">
        <v>18.7486145105924</v>
      </c>
      <c r="U53" s="6">
        <v>19.877435095547501</v>
      </c>
      <c r="V53" s="10">
        <v>1090</v>
      </c>
      <c r="W53" s="6">
        <v>144.243510595732</v>
      </c>
      <c r="X53" s="6">
        <v>144.950921192224</v>
      </c>
      <c r="Y53" s="6">
        <v>29.212827988338201</v>
      </c>
      <c r="Z53" s="6">
        <v>77.724770642201804</v>
      </c>
      <c r="AA53" s="7" t="s">
        <v>35</v>
      </c>
      <c r="AB53" s="7" t="s">
        <v>35</v>
      </c>
      <c r="AC53" s="7" t="s">
        <v>35</v>
      </c>
      <c r="AD53" s="13">
        <v>233.9</v>
      </c>
      <c r="AE53" s="6">
        <v>12.4471255544358</v>
      </c>
      <c r="AF53" s="13">
        <v>234.7</v>
      </c>
      <c r="AG53" s="6">
        <v>13.074307479434401</v>
      </c>
      <c r="AH53" s="13">
        <v>242.8</v>
      </c>
      <c r="AI53" s="6">
        <v>124.31117145687701</v>
      </c>
      <c r="AJ53" s="6">
        <v>3.2399999999999998E-2</v>
      </c>
      <c r="AK53" s="6">
        <v>6.6E-3</v>
      </c>
      <c r="AL53" s="33" t="str">
        <f t="shared" si="1"/>
        <v>Discordant</v>
      </c>
      <c r="AM53" s="33" t="str">
        <f t="shared" si="2"/>
        <v>Discordant</v>
      </c>
      <c r="AN53" s="29">
        <f t="shared" si="3"/>
        <v>288.7</v>
      </c>
      <c r="AO53" s="29">
        <f t="shared" si="4"/>
        <v>1.62</v>
      </c>
      <c r="AP53" s="29">
        <f t="shared" si="5"/>
        <v>7.9000000000000001E-2</v>
      </c>
      <c r="AQ53" s="34">
        <f t="shared" si="6"/>
        <v>0.61728395061728392</v>
      </c>
    </row>
    <row r="54" spans="1:43" s="24" customFormat="1" x14ac:dyDescent="0.75">
      <c r="A54" s="5" t="s">
        <v>85</v>
      </c>
      <c r="B54" s="22">
        <v>803</v>
      </c>
      <c r="C54" s="22">
        <v>8.01</v>
      </c>
      <c r="D54" s="22">
        <v>0.31</v>
      </c>
      <c r="E54" s="22">
        <v>15420</v>
      </c>
      <c r="F54" s="20">
        <v>14.7492625368732</v>
      </c>
      <c r="G54" s="22">
        <v>0.76281816948841397</v>
      </c>
      <c r="H54" s="18">
        <v>5.7599999999999998E-2</v>
      </c>
      <c r="I54" s="15">
        <v>2.20676643419434E-3</v>
      </c>
      <c r="J54" s="24">
        <v>0.1474</v>
      </c>
      <c r="K54" s="18">
        <v>0.53300000000000003</v>
      </c>
      <c r="L54" s="15">
        <v>2.42124710892959E-2</v>
      </c>
      <c r="M54" s="18">
        <v>6.7799999999999999E-2</v>
      </c>
      <c r="N54" s="15">
        <v>3.5065530742311199E-3</v>
      </c>
      <c r="O54" s="24">
        <v>0.42009999999999997</v>
      </c>
      <c r="P54" s="10">
        <v>423</v>
      </c>
      <c r="Q54" s="6">
        <v>21.122393757878498</v>
      </c>
      <c r="R54" s="6">
        <v>23.059222600007999</v>
      </c>
      <c r="S54" s="10">
        <v>433.4</v>
      </c>
      <c r="T54" s="6">
        <v>15.958134899820999</v>
      </c>
      <c r="U54" s="6">
        <v>17.8415011526805</v>
      </c>
      <c r="V54" s="10">
        <v>507</v>
      </c>
      <c r="W54" s="6">
        <v>99.634073464816296</v>
      </c>
      <c r="X54" s="6">
        <v>104.171752110561</v>
      </c>
      <c r="Y54" s="6">
        <v>2.3996308260267498</v>
      </c>
      <c r="Z54" s="6">
        <v>16.568047337278099</v>
      </c>
      <c r="AA54" s="7">
        <v>423</v>
      </c>
      <c r="AB54" s="7">
        <v>21.122393757878498</v>
      </c>
      <c r="AC54" s="7">
        <v>23.059222600007999</v>
      </c>
      <c r="AD54" s="13">
        <v>421</v>
      </c>
      <c r="AE54" s="6">
        <v>21.122393757878498</v>
      </c>
      <c r="AF54" s="13">
        <v>417.2</v>
      </c>
      <c r="AG54" s="6">
        <v>16.153626821271001</v>
      </c>
      <c r="AH54" s="13">
        <v>400</v>
      </c>
      <c r="AI54" s="6">
        <v>94.442975361815002</v>
      </c>
      <c r="AJ54" s="6">
        <v>3.3E-3</v>
      </c>
      <c r="AK54" s="6">
        <v>1.6000000000000001E-3</v>
      </c>
      <c r="AL54" s="33">
        <f t="shared" si="1"/>
        <v>423</v>
      </c>
      <c r="AM54" s="33">
        <f t="shared" si="2"/>
        <v>21.122393757878498</v>
      </c>
      <c r="AN54" s="29">
        <f t="shared" si="3"/>
        <v>803</v>
      </c>
      <c r="AO54" s="29">
        <f t="shared" si="4"/>
        <v>8.01</v>
      </c>
      <c r="AP54" s="29">
        <f t="shared" si="5"/>
        <v>0.31</v>
      </c>
      <c r="AQ54" s="34">
        <f t="shared" si="6"/>
        <v>0.12484394506866417</v>
      </c>
    </row>
    <row r="55" spans="1:43" s="24" customFormat="1" x14ac:dyDescent="0.75">
      <c r="A55" s="5" t="s">
        <v>87</v>
      </c>
      <c r="B55" s="22">
        <v>931</v>
      </c>
      <c r="C55" s="22">
        <v>2.4500000000000002</v>
      </c>
      <c r="D55" s="22">
        <v>8.6999999999999994E-2</v>
      </c>
      <c r="E55" s="22">
        <v>19730</v>
      </c>
      <c r="F55" s="20">
        <v>12.9198966408269</v>
      </c>
      <c r="G55" s="22">
        <v>0.67001968674282197</v>
      </c>
      <c r="H55" s="18">
        <v>5.6899999999999999E-2</v>
      </c>
      <c r="I55" s="15">
        <v>1.7693868240972199E-3</v>
      </c>
      <c r="J55" s="24">
        <v>0.63487000000000005</v>
      </c>
      <c r="K55" s="18">
        <v>0.60199999999999998</v>
      </c>
      <c r="L55" s="15">
        <v>2.6613985515138199E-2</v>
      </c>
      <c r="M55" s="18">
        <v>7.7399999999999997E-2</v>
      </c>
      <c r="N55" s="15">
        <v>4.0139271385514303E-3</v>
      </c>
      <c r="O55" s="24">
        <v>0.66005999999999998</v>
      </c>
      <c r="P55" s="10">
        <v>480</v>
      </c>
      <c r="Q55" s="6">
        <v>24.022768447424902</v>
      </c>
      <c r="R55" s="6">
        <v>26.203731715018598</v>
      </c>
      <c r="S55" s="10">
        <v>478.3</v>
      </c>
      <c r="T55" s="6">
        <v>16.8844552010918</v>
      </c>
      <c r="U55" s="6">
        <v>18.959054066488001</v>
      </c>
      <c r="V55" s="10">
        <v>484</v>
      </c>
      <c r="W55" s="6">
        <v>69.3600028321992</v>
      </c>
      <c r="X55" s="6">
        <v>73.801548619738895</v>
      </c>
      <c r="Y55" s="6">
        <v>-0.35542546518921397</v>
      </c>
      <c r="Z55" s="6">
        <v>0.82644628099173201</v>
      </c>
      <c r="AA55" s="7">
        <v>480</v>
      </c>
      <c r="AB55" s="7">
        <v>24.022768447424902</v>
      </c>
      <c r="AC55" s="7">
        <v>26.203731715018598</v>
      </c>
      <c r="AD55" s="13">
        <v>480</v>
      </c>
      <c r="AE55" s="6">
        <v>24.022768447424902</v>
      </c>
      <c r="AF55" s="13">
        <v>470.3</v>
      </c>
      <c r="AG55" s="6">
        <v>17.1822707299611</v>
      </c>
      <c r="AH55" s="13">
        <v>444</v>
      </c>
      <c r="AI55" s="6">
        <v>65.8481662074403</v>
      </c>
      <c r="AJ55" s="6">
        <v>1.15E-3</v>
      </c>
      <c r="AK55" s="6">
        <v>6.8999999999999997E-4</v>
      </c>
      <c r="AL55" s="33">
        <f t="shared" si="1"/>
        <v>480</v>
      </c>
      <c r="AM55" s="33">
        <f t="shared" si="2"/>
        <v>24.022768447424902</v>
      </c>
      <c r="AN55" s="29">
        <f t="shared" si="3"/>
        <v>931</v>
      </c>
      <c r="AO55" s="29">
        <f t="shared" si="4"/>
        <v>2.4500000000000002</v>
      </c>
      <c r="AP55" s="29">
        <f t="shared" si="5"/>
        <v>8.6999999999999994E-2</v>
      </c>
      <c r="AQ55" s="34">
        <f t="shared" si="6"/>
        <v>0.4081632653061224</v>
      </c>
    </row>
    <row r="56" spans="1:43" s="24" customFormat="1" x14ac:dyDescent="0.75">
      <c r="A56" s="5" t="s">
        <v>88</v>
      </c>
      <c r="B56" s="22">
        <v>417</v>
      </c>
      <c r="C56" s="22">
        <v>1.163</v>
      </c>
      <c r="D56" s="22">
        <v>3.4000000000000002E-2</v>
      </c>
      <c r="E56" s="22">
        <v>1270</v>
      </c>
      <c r="F56" s="20">
        <v>130.548302872063</v>
      </c>
      <c r="G56" s="22">
        <v>6.9160080283666803</v>
      </c>
      <c r="H56" s="18">
        <v>8.4400000000000003E-2</v>
      </c>
      <c r="I56" s="15">
        <v>2.1020786134255301E-2</v>
      </c>
      <c r="J56" s="24">
        <v>-9.1091000000000002E-3</v>
      </c>
      <c r="K56" s="18">
        <v>8.8599999999999998E-2</v>
      </c>
      <c r="L56" s="15">
        <v>6.1685484718853999E-3</v>
      </c>
      <c r="M56" s="18">
        <v>7.6600000000000001E-3</v>
      </c>
      <c r="N56" s="15">
        <v>4.0580092066923198E-4</v>
      </c>
      <c r="O56" s="24">
        <v>0.32439000000000001</v>
      </c>
      <c r="P56" s="10">
        <v>49.2</v>
      </c>
      <c r="Q56" s="6">
        <v>2.5883487923409101</v>
      </c>
      <c r="R56" s="6">
        <v>2.8153316864109401</v>
      </c>
      <c r="S56" s="10">
        <v>86</v>
      </c>
      <c r="T56" s="6">
        <v>5.7720951609765399</v>
      </c>
      <c r="U56" s="6">
        <v>6.0667397825560299</v>
      </c>
      <c r="V56" s="10">
        <v>1240</v>
      </c>
      <c r="W56" s="6">
        <v>113.720060006997</v>
      </c>
      <c r="X56" s="6">
        <v>113.728076872831</v>
      </c>
      <c r="Y56" s="6">
        <v>42.790697674418603</v>
      </c>
      <c r="Z56" s="6">
        <v>96.0322580645161</v>
      </c>
      <c r="AA56" s="7" t="s">
        <v>35</v>
      </c>
      <c r="AB56" s="7" t="s">
        <v>35</v>
      </c>
      <c r="AC56" s="7" t="s">
        <v>35</v>
      </c>
      <c r="AD56" s="13">
        <v>46.9</v>
      </c>
      <c r="AE56" s="6">
        <v>2.5883487923409101</v>
      </c>
      <c r="AF56" s="13">
        <v>46.9</v>
      </c>
      <c r="AG56" s="6">
        <v>3.6297496535393199</v>
      </c>
      <c r="AH56" s="13">
        <v>49.2</v>
      </c>
      <c r="AI56" s="6">
        <v>29.118573076216201</v>
      </c>
      <c r="AJ56" s="6">
        <v>4.7300000000000002E-2</v>
      </c>
      <c r="AK56" s="6">
        <v>9.2999999999999992E-3</v>
      </c>
      <c r="AL56" s="33" t="str">
        <f t="shared" si="1"/>
        <v>Discordant</v>
      </c>
      <c r="AM56" s="33" t="str">
        <f t="shared" si="2"/>
        <v>Discordant</v>
      </c>
      <c r="AN56" s="29">
        <f t="shared" si="3"/>
        <v>417</v>
      </c>
      <c r="AO56" s="29">
        <f t="shared" si="4"/>
        <v>1.163</v>
      </c>
      <c r="AP56" s="29">
        <f t="shared" si="5"/>
        <v>3.4000000000000002E-2</v>
      </c>
      <c r="AQ56" s="34">
        <f t="shared" si="6"/>
        <v>0.85984522785898532</v>
      </c>
    </row>
    <row r="57" spans="1:43" s="24" customFormat="1" x14ac:dyDescent="0.75">
      <c r="A57" s="5" t="s">
        <v>89</v>
      </c>
      <c r="B57" s="22">
        <v>11.56</v>
      </c>
      <c r="C57" s="22">
        <v>0.23499999999999999</v>
      </c>
      <c r="D57" s="22">
        <v>8.6999999999999994E-3</v>
      </c>
      <c r="E57" s="22">
        <v>1970</v>
      </c>
      <c r="F57" s="20">
        <v>21.008403361344499</v>
      </c>
      <c r="G57" s="22">
        <v>1.7440532147888299</v>
      </c>
      <c r="H57" s="18">
        <v>0.81799999999999995</v>
      </c>
      <c r="I57" s="15">
        <v>0.15320149432291899</v>
      </c>
      <c r="J57" s="24">
        <v>0.51707000000000003</v>
      </c>
      <c r="K57" s="18">
        <v>5.35</v>
      </c>
      <c r="L57" s="15">
        <v>0.44692626978619099</v>
      </c>
      <c r="M57" s="18">
        <v>4.7600000000000003E-2</v>
      </c>
      <c r="N57" s="15">
        <v>3.9516060119399402E-3</v>
      </c>
      <c r="O57" s="24">
        <v>0.60526000000000002</v>
      </c>
      <c r="P57" s="10">
        <v>299</v>
      </c>
      <c r="Q57" s="6">
        <v>24.317101239226801</v>
      </c>
      <c r="R57" s="6">
        <v>25.202019766968199</v>
      </c>
      <c r="S57" s="10">
        <v>1840</v>
      </c>
      <c r="T57" s="6">
        <v>71.076701823393904</v>
      </c>
      <c r="U57" s="6">
        <v>73.659319873941598</v>
      </c>
      <c r="V57" s="10">
        <v>5000</v>
      </c>
      <c r="W57" s="6">
        <v>154.886879352996</v>
      </c>
      <c r="X57" s="6">
        <v>154.96859475827901</v>
      </c>
      <c r="Y57" s="6">
        <v>83.75</v>
      </c>
      <c r="Z57" s="6">
        <v>94.02</v>
      </c>
      <c r="AA57" s="7" t="s">
        <v>35</v>
      </c>
      <c r="AB57" s="7" t="s">
        <v>35</v>
      </c>
      <c r="AC57" s="7" t="s">
        <v>35</v>
      </c>
      <c r="AD57" s="13">
        <v>89</v>
      </c>
      <c r="AE57" s="6">
        <v>27.349248850357998</v>
      </c>
      <c r="AF57" s="13">
        <v>190</v>
      </c>
      <c r="AG57" s="6">
        <v>70.552608329470303</v>
      </c>
      <c r="AH57" s="13">
        <v>2340</v>
      </c>
      <c r="AI57" s="6">
        <v>119.704826117035</v>
      </c>
      <c r="AJ57" s="6">
        <v>0.76400000000000001</v>
      </c>
      <c r="AK57" s="6">
        <v>9.4E-2</v>
      </c>
      <c r="AL57" s="33" t="str">
        <f t="shared" si="1"/>
        <v>Discordant</v>
      </c>
      <c r="AM57" s="33" t="str">
        <f t="shared" si="2"/>
        <v>Discordant</v>
      </c>
      <c r="AN57" s="29">
        <f t="shared" si="3"/>
        <v>11.56</v>
      </c>
      <c r="AO57" s="29">
        <f t="shared" si="4"/>
        <v>0.23499999999999999</v>
      </c>
      <c r="AP57" s="29">
        <f t="shared" si="5"/>
        <v>8.6999999999999994E-3</v>
      </c>
      <c r="AQ57" s="34">
        <f t="shared" si="6"/>
        <v>4.2553191489361701</v>
      </c>
    </row>
    <row r="58" spans="1:43" s="24" customFormat="1" x14ac:dyDescent="0.75">
      <c r="A58" s="5" t="s">
        <v>90</v>
      </c>
      <c r="B58" s="22">
        <v>653</v>
      </c>
      <c r="C58" s="22">
        <v>2.698</v>
      </c>
      <c r="D58" s="22">
        <v>6.8000000000000005E-2</v>
      </c>
      <c r="E58" s="22">
        <v>8190</v>
      </c>
      <c r="F58" s="20">
        <v>19.960079840319398</v>
      </c>
      <c r="G58" s="22">
        <v>1.0355227912779601</v>
      </c>
      <c r="H58" s="18">
        <v>5.3900000000000003E-2</v>
      </c>
      <c r="I58" s="15">
        <v>3.2264735266299199E-3</v>
      </c>
      <c r="J58" s="24">
        <v>-0.11998</v>
      </c>
      <c r="K58" s="18">
        <v>0.36699999999999999</v>
      </c>
      <c r="L58" s="15">
        <v>1.7501971496091399E-2</v>
      </c>
      <c r="M58" s="18">
        <v>5.0099999999999999E-2</v>
      </c>
      <c r="N58" s="15">
        <v>2.5991725613355998E-3</v>
      </c>
      <c r="O58" s="24">
        <v>0.45393</v>
      </c>
      <c r="P58" s="10">
        <v>315.10000000000002</v>
      </c>
      <c r="Q58" s="6">
        <v>15.904453785927601</v>
      </c>
      <c r="R58" s="6">
        <v>17.356987943901501</v>
      </c>
      <c r="S58" s="10">
        <v>317.39999999999998</v>
      </c>
      <c r="T58" s="6">
        <v>13.040234843635099</v>
      </c>
      <c r="U58" s="6">
        <v>14.4223080601158</v>
      </c>
      <c r="V58" s="10">
        <v>355</v>
      </c>
      <c r="W58" s="6">
        <v>156.20799922294</v>
      </c>
      <c r="X58" s="6">
        <v>159.017530254767</v>
      </c>
      <c r="Y58" s="6">
        <v>0.72463768115940796</v>
      </c>
      <c r="Z58" s="6">
        <v>11.239436619718299</v>
      </c>
      <c r="AA58" s="7">
        <v>315.10000000000002</v>
      </c>
      <c r="AB58" s="7">
        <v>15.904453785927601</v>
      </c>
      <c r="AC58" s="7">
        <v>17.356987943901501</v>
      </c>
      <c r="AD58" s="13">
        <v>313.8</v>
      </c>
      <c r="AE58" s="6">
        <v>15.8687658697426</v>
      </c>
      <c r="AF58" s="13">
        <v>310.10000000000002</v>
      </c>
      <c r="AG58" s="6">
        <v>12.4358467655867</v>
      </c>
      <c r="AH58" s="13">
        <v>290</v>
      </c>
      <c r="AI58" s="6">
        <v>150.79035785233</v>
      </c>
      <c r="AJ58" s="6">
        <v>2E-3</v>
      </c>
      <c r="AK58" s="6">
        <v>1.9E-3</v>
      </c>
      <c r="AL58" s="33">
        <f t="shared" si="1"/>
        <v>315.10000000000002</v>
      </c>
      <c r="AM58" s="33">
        <f t="shared" si="2"/>
        <v>15.904453785927601</v>
      </c>
      <c r="AN58" s="29">
        <f t="shared" si="3"/>
        <v>653</v>
      </c>
      <c r="AO58" s="29">
        <f t="shared" si="4"/>
        <v>2.698</v>
      </c>
      <c r="AP58" s="29">
        <f t="shared" si="5"/>
        <v>6.8000000000000005E-2</v>
      </c>
      <c r="AQ58" s="34">
        <f t="shared" si="6"/>
        <v>0.37064492216456635</v>
      </c>
    </row>
    <row r="59" spans="1:43" s="24" customFormat="1" x14ac:dyDescent="0.75">
      <c r="A59" s="5" t="s">
        <v>91</v>
      </c>
      <c r="B59" s="22">
        <v>1129</v>
      </c>
      <c r="C59" s="22">
        <v>1.403</v>
      </c>
      <c r="D59" s="22">
        <v>8.3000000000000004E-2</v>
      </c>
      <c r="E59" s="22">
        <v>3500</v>
      </c>
      <c r="F59" s="20">
        <v>131.06159895150699</v>
      </c>
      <c r="G59" s="22">
        <v>7.1096231915014698</v>
      </c>
      <c r="H59" s="18">
        <v>8.5999999999999993E-2</v>
      </c>
      <c r="I59" s="15">
        <v>1.03304814253304E-2</v>
      </c>
      <c r="J59" s="24">
        <v>-0.34476000000000001</v>
      </c>
      <c r="K59" s="18">
        <v>8.7499999999999994E-2</v>
      </c>
      <c r="L59" s="15">
        <v>5.9000297933569498E-3</v>
      </c>
      <c r="M59" s="18">
        <v>7.6299999999999996E-3</v>
      </c>
      <c r="N59" s="15">
        <v>4.1390022237732199E-4</v>
      </c>
      <c r="O59" s="24">
        <v>0.69018000000000002</v>
      </c>
      <c r="P59" s="10">
        <v>49</v>
      </c>
      <c r="Q59" s="6">
        <v>2.6501608372030399</v>
      </c>
      <c r="R59" s="6">
        <v>2.8706061013169801</v>
      </c>
      <c r="S59" s="10">
        <v>87.5</v>
      </c>
      <c r="T59" s="6">
        <v>6.1947282746565202</v>
      </c>
      <c r="U59" s="6">
        <v>6.4640324480684104</v>
      </c>
      <c r="V59" s="10">
        <v>1290</v>
      </c>
      <c r="W59" s="6">
        <v>98.558484909135103</v>
      </c>
      <c r="X59" s="6">
        <v>98.567221043339799</v>
      </c>
      <c r="Y59" s="6">
        <v>44</v>
      </c>
      <c r="Z59" s="6">
        <v>96.201550387596896</v>
      </c>
      <c r="AA59" s="7" t="s">
        <v>35</v>
      </c>
      <c r="AB59" s="7" t="s">
        <v>35</v>
      </c>
      <c r="AC59" s="7" t="s">
        <v>35</v>
      </c>
      <c r="AD59" s="13">
        <v>46.5</v>
      </c>
      <c r="AE59" s="6">
        <v>2.6018671109502698</v>
      </c>
      <c r="AF59" s="13">
        <v>46.6</v>
      </c>
      <c r="AG59" s="6">
        <v>3.6070290263357898</v>
      </c>
      <c r="AH59" s="13">
        <v>49</v>
      </c>
      <c r="AI59" s="6">
        <v>12.891216683626499</v>
      </c>
      <c r="AJ59" s="6">
        <v>4.9200000000000001E-2</v>
      </c>
      <c r="AK59" s="6">
        <v>8.3999999999999995E-3</v>
      </c>
      <c r="AL59" s="33" t="str">
        <f t="shared" si="1"/>
        <v>Discordant</v>
      </c>
      <c r="AM59" s="33" t="str">
        <f t="shared" si="2"/>
        <v>Discordant</v>
      </c>
      <c r="AN59" s="29">
        <f t="shared" si="3"/>
        <v>1129</v>
      </c>
      <c r="AO59" s="29">
        <f t="shared" si="4"/>
        <v>1.403</v>
      </c>
      <c r="AP59" s="29">
        <f t="shared" si="5"/>
        <v>8.3000000000000004E-2</v>
      </c>
      <c r="AQ59" s="34">
        <f t="shared" si="6"/>
        <v>0.71275837491090521</v>
      </c>
    </row>
    <row r="60" spans="1:43" s="24" customFormat="1" x14ac:dyDescent="0.75">
      <c r="A60" s="5" t="s">
        <v>92</v>
      </c>
      <c r="B60" s="22">
        <v>67.5</v>
      </c>
      <c r="C60" s="22">
        <v>3.64</v>
      </c>
      <c r="D60" s="22">
        <v>0.34</v>
      </c>
      <c r="E60" s="22">
        <v>910</v>
      </c>
      <c r="F60" s="20">
        <v>22.573363431151201</v>
      </c>
      <c r="G60" s="22">
        <v>1.4745230300746699</v>
      </c>
      <c r="H60" s="18">
        <v>6.4000000000000001E-2</v>
      </c>
      <c r="I60" s="15">
        <v>2.1294262165692902E-2</v>
      </c>
      <c r="J60" s="24">
        <v>-0.50736000000000003</v>
      </c>
      <c r="K60" s="18">
        <v>0.38900000000000001</v>
      </c>
      <c r="L60" s="15">
        <v>5.7398811453286999E-2</v>
      </c>
      <c r="M60" s="18">
        <v>4.4299999999999999E-2</v>
      </c>
      <c r="N60" s="15">
        <v>2.89373670129124E-3</v>
      </c>
      <c r="O60" s="24">
        <v>0.87304000000000004</v>
      </c>
      <c r="P60" s="10">
        <v>279</v>
      </c>
      <c r="Q60" s="6">
        <v>17.808605166217301</v>
      </c>
      <c r="R60" s="6">
        <v>18.850510360549499</v>
      </c>
      <c r="S60" s="10">
        <v>323</v>
      </c>
      <c r="T60" s="6">
        <v>35.698534546444201</v>
      </c>
      <c r="U60" s="6">
        <v>36.272405489795197</v>
      </c>
      <c r="V60" s="10">
        <v>640</v>
      </c>
      <c r="W60" s="6">
        <v>2095.5360034342002</v>
      </c>
      <c r="X60" s="6">
        <v>2096.86292213352</v>
      </c>
      <c r="Y60" s="6">
        <v>13.622291021671799</v>
      </c>
      <c r="Z60" s="6">
        <v>56.40625</v>
      </c>
      <c r="AA60" s="7">
        <v>279</v>
      </c>
      <c r="AB60" s="7">
        <v>17.808605166217301</v>
      </c>
      <c r="AC60" s="7">
        <v>18.850510360549499</v>
      </c>
      <c r="AD60" s="13">
        <v>275</v>
      </c>
      <c r="AE60" s="6">
        <v>17.808605166217301</v>
      </c>
      <c r="AF60" s="13">
        <v>275</v>
      </c>
      <c r="AG60" s="6">
        <v>16.754502939916598</v>
      </c>
      <c r="AH60" s="13">
        <v>277</v>
      </c>
      <c r="AI60" s="6">
        <v>2084.0056481902802</v>
      </c>
      <c r="AJ60" s="6">
        <v>1.4E-2</v>
      </c>
      <c r="AK60" s="6">
        <v>1.2999999999999999E-2</v>
      </c>
      <c r="AL60" s="33">
        <f t="shared" si="1"/>
        <v>279</v>
      </c>
      <c r="AM60" s="33">
        <f t="shared" si="2"/>
        <v>17.808605166217301</v>
      </c>
      <c r="AN60" s="29">
        <f t="shared" si="3"/>
        <v>67.5</v>
      </c>
      <c r="AO60" s="29">
        <f t="shared" si="4"/>
        <v>3.64</v>
      </c>
      <c r="AP60" s="29">
        <f t="shared" si="5"/>
        <v>0.34</v>
      </c>
      <c r="AQ60" s="34">
        <f t="shared" si="6"/>
        <v>0.27472527472527469</v>
      </c>
    </row>
    <row r="61" spans="1:43" s="24" customFormat="1" x14ac:dyDescent="0.75">
      <c r="A61" s="5" t="s">
        <v>93</v>
      </c>
      <c r="B61" s="22">
        <v>152</v>
      </c>
      <c r="C61" s="22">
        <v>1.52</v>
      </c>
      <c r="D61" s="22">
        <v>0.14000000000000001</v>
      </c>
      <c r="E61" s="22">
        <v>460</v>
      </c>
      <c r="F61" s="20">
        <v>123.456790123457</v>
      </c>
      <c r="G61" s="22">
        <v>11.128565835433299</v>
      </c>
      <c r="H61" s="18">
        <v>7.3999999999999996E-2</v>
      </c>
      <c r="I61" s="15">
        <v>4.4561513691832602E-2</v>
      </c>
      <c r="J61" s="24">
        <v>-0.59367999999999999</v>
      </c>
      <c r="K61" s="18">
        <v>0.1</v>
      </c>
      <c r="L61" s="15">
        <v>4.7826713246887503E-2</v>
      </c>
      <c r="M61" s="18">
        <v>8.0999999999999996E-3</v>
      </c>
      <c r="N61" s="15">
        <v>7.3014520446278099E-4</v>
      </c>
      <c r="O61" s="24">
        <v>0.95450000000000002</v>
      </c>
      <c r="P61" s="10">
        <v>51.8</v>
      </c>
      <c r="Q61" s="6">
        <v>4.6717493996631996</v>
      </c>
      <c r="R61" s="6">
        <v>4.8161752294750801</v>
      </c>
      <c r="S61" s="10">
        <v>86</v>
      </c>
      <c r="T61" s="6">
        <v>33.818862860672901</v>
      </c>
      <c r="U61" s="6">
        <v>33.8831449199742</v>
      </c>
      <c r="V61" s="10">
        <v>600</v>
      </c>
      <c r="W61" s="6">
        <v>465.67759246638599</v>
      </c>
      <c r="X61" s="6">
        <v>465.680940117825</v>
      </c>
      <c r="Y61" s="6">
        <v>39.767441860465098</v>
      </c>
      <c r="Z61" s="6">
        <v>91.366666666666703</v>
      </c>
      <c r="AA61" s="7" t="s">
        <v>35</v>
      </c>
      <c r="AB61" s="7" t="s">
        <v>35</v>
      </c>
      <c r="AC61" s="7" t="s">
        <v>35</v>
      </c>
      <c r="AD61" s="13">
        <v>49</v>
      </c>
      <c r="AE61" s="6">
        <v>3.6231039804639198</v>
      </c>
      <c r="AF61" s="13">
        <v>49</v>
      </c>
      <c r="AG61" s="6">
        <v>4.68723854620211</v>
      </c>
      <c r="AH61" s="13">
        <v>51.8</v>
      </c>
      <c r="AI61" s="6">
        <v>84.014273818737095</v>
      </c>
      <c r="AJ61" s="6">
        <v>3.4000000000000002E-2</v>
      </c>
      <c r="AK61" s="6">
        <v>4.2000000000000003E-2</v>
      </c>
      <c r="AL61" s="33" t="str">
        <f t="shared" si="1"/>
        <v>Discordant</v>
      </c>
      <c r="AM61" s="33" t="str">
        <f t="shared" si="2"/>
        <v>Discordant</v>
      </c>
      <c r="AN61" s="29">
        <f t="shared" si="3"/>
        <v>152</v>
      </c>
      <c r="AO61" s="29">
        <f t="shared" si="4"/>
        <v>1.52</v>
      </c>
      <c r="AP61" s="29">
        <f t="shared" si="5"/>
        <v>0.14000000000000001</v>
      </c>
      <c r="AQ61" s="34">
        <f t="shared" si="6"/>
        <v>0.65789473684210531</v>
      </c>
    </row>
    <row r="62" spans="1:43" s="24" customFormat="1" x14ac:dyDescent="0.75">
      <c r="A62" s="5" t="s">
        <v>94</v>
      </c>
      <c r="B62" s="22">
        <v>1300</v>
      </c>
      <c r="C62" s="22">
        <v>5.63</v>
      </c>
      <c r="D62" s="22">
        <v>0.35</v>
      </c>
      <c r="E62" s="22">
        <v>55600</v>
      </c>
      <c r="F62" s="20">
        <v>6.7704807041299899</v>
      </c>
      <c r="G62" s="22">
        <v>0.41874785855077501</v>
      </c>
      <c r="H62" s="18">
        <v>6.8500000000000005E-2</v>
      </c>
      <c r="I62" s="15">
        <v>1.3146686728996899E-3</v>
      </c>
      <c r="J62" s="24">
        <v>0.60038000000000002</v>
      </c>
      <c r="K62" s="18">
        <v>1.3720000000000001</v>
      </c>
      <c r="L62" s="15">
        <v>7.0540634388981296E-2</v>
      </c>
      <c r="M62" s="18">
        <v>0.1477</v>
      </c>
      <c r="N62" s="15">
        <v>9.1351059711641397E-3</v>
      </c>
      <c r="O62" s="24">
        <v>0.91130999999999995</v>
      </c>
      <c r="P62" s="10">
        <v>887</v>
      </c>
      <c r="Q62" s="6">
        <v>51.108279011255298</v>
      </c>
      <c r="R62" s="6">
        <v>54.4387934794782</v>
      </c>
      <c r="S62" s="10">
        <v>874</v>
      </c>
      <c r="T62" s="6">
        <v>30.256782183768198</v>
      </c>
      <c r="U62" s="6">
        <v>33.040164060631803</v>
      </c>
      <c r="V62" s="10">
        <v>878</v>
      </c>
      <c r="W62" s="6">
        <v>39.471233779528298</v>
      </c>
      <c r="X62" s="6">
        <v>45.816175093085803</v>
      </c>
      <c r="Y62" s="6">
        <v>-1.48741418764303</v>
      </c>
      <c r="Z62" s="6">
        <v>-1.0250569476081901</v>
      </c>
      <c r="AA62" s="7">
        <v>887</v>
      </c>
      <c r="AB62" s="7">
        <v>51.108279011255298</v>
      </c>
      <c r="AC62" s="7">
        <v>54.4387934794782</v>
      </c>
      <c r="AD62" s="13">
        <v>884</v>
      </c>
      <c r="AE62" s="6">
        <v>51.4755202352761</v>
      </c>
      <c r="AF62" s="13">
        <v>855</v>
      </c>
      <c r="AG62" s="6">
        <v>32.468890774339599</v>
      </c>
      <c r="AH62" s="13">
        <v>800</v>
      </c>
      <c r="AI62" s="6">
        <v>35.173829704457503</v>
      </c>
      <c r="AJ62" s="6">
        <v>2.8E-3</v>
      </c>
      <c r="AK62" s="6">
        <v>1.5E-3</v>
      </c>
      <c r="AL62" s="33">
        <f t="shared" si="1"/>
        <v>887</v>
      </c>
      <c r="AM62" s="33">
        <f t="shared" si="2"/>
        <v>51.108279011255298</v>
      </c>
      <c r="AN62" s="29">
        <f t="shared" si="3"/>
        <v>1300</v>
      </c>
      <c r="AO62" s="29">
        <f t="shared" si="4"/>
        <v>5.63</v>
      </c>
      <c r="AP62" s="29">
        <f t="shared" si="5"/>
        <v>0.35</v>
      </c>
      <c r="AQ62" s="34">
        <f t="shared" si="6"/>
        <v>0.17761989342806395</v>
      </c>
    </row>
    <row r="63" spans="1:43" s="24" customFormat="1" x14ac:dyDescent="0.75">
      <c r="A63" s="5" t="s">
        <v>95</v>
      </c>
      <c r="B63" s="22">
        <v>194</v>
      </c>
      <c r="C63" s="22">
        <v>1.3</v>
      </c>
      <c r="D63" s="22">
        <v>0.19</v>
      </c>
      <c r="E63" s="22">
        <v>540</v>
      </c>
      <c r="F63" s="20">
        <v>128.20512820512801</v>
      </c>
      <c r="G63" s="22">
        <v>8.2714780737141105</v>
      </c>
      <c r="H63" s="18">
        <v>0.09</v>
      </c>
      <c r="I63" s="15">
        <v>4.7995033093506403E-2</v>
      </c>
      <c r="J63" s="24">
        <v>-0.48465000000000003</v>
      </c>
      <c r="K63" s="18">
        <v>8.8999999999999996E-2</v>
      </c>
      <c r="L63" s="15">
        <v>2.1707885807926999E-2</v>
      </c>
      <c r="M63" s="18">
        <v>7.7999999999999996E-3</v>
      </c>
      <c r="N63" s="15">
        <v>5.0323672600476597E-4</v>
      </c>
      <c r="O63" s="24">
        <v>0.73560000000000003</v>
      </c>
      <c r="P63" s="10">
        <v>50.1</v>
      </c>
      <c r="Q63" s="6">
        <v>3.2228347027227202</v>
      </c>
      <c r="R63" s="6">
        <v>3.4143956157235502</v>
      </c>
      <c r="S63" s="10">
        <v>83</v>
      </c>
      <c r="T63" s="6">
        <v>19.859262977404899</v>
      </c>
      <c r="U63" s="6">
        <v>19.9476203468558</v>
      </c>
      <c r="V63" s="10">
        <v>530</v>
      </c>
      <c r="W63" s="6">
        <v>503.64246928593798</v>
      </c>
      <c r="X63" s="6">
        <v>503.64407739928998</v>
      </c>
      <c r="Y63" s="6">
        <v>39.638554216867497</v>
      </c>
      <c r="Z63" s="6">
        <v>90.547169811320799</v>
      </c>
      <c r="AA63" s="7" t="s">
        <v>35</v>
      </c>
      <c r="AB63" s="7" t="s">
        <v>35</v>
      </c>
      <c r="AC63" s="7" t="s">
        <v>35</v>
      </c>
      <c r="AD63" s="13">
        <v>48.5</v>
      </c>
      <c r="AE63" s="6">
        <v>3.3438231892661201</v>
      </c>
      <c r="AF63" s="13">
        <v>48.6</v>
      </c>
      <c r="AG63" s="6">
        <v>4.2219007574459999</v>
      </c>
      <c r="AH63" s="13">
        <v>49.9</v>
      </c>
      <c r="AI63" s="6">
        <v>53.433193039881203</v>
      </c>
      <c r="AJ63" s="6">
        <v>5.3999999999999999E-2</v>
      </c>
      <c r="AK63" s="6">
        <v>4.5999999999999999E-2</v>
      </c>
      <c r="AL63" s="33" t="str">
        <f t="shared" si="1"/>
        <v>Discordant</v>
      </c>
      <c r="AM63" s="33" t="str">
        <f t="shared" si="2"/>
        <v>Discordant</v>
      </c>
      <c r="AN63" s="29">
        <f t="shared" si="3"/>
        <v>194</v>
      </c>
      <c r="AO63" s="29">
        <f t="shared" si="4"/>
        <v>1.3</v>
      </c>
      <c r="AP63" s="29">
        <f t="shared" si="5"/>
        <v>0.19</v>
      </c>
      <c r="AQ63" s="34">
        <f t="shared" si="6"/>
        <v>0.76923076923076916</v>
      </c>
    </row>
    <row r="64" spans="1:43" s="24" customFormat="1" x14ac:dyDescent="0.75">
      <c r="A64" s="5" t="s">
        <v>96</v>
      </c>
      <c r="B64" s="22">
        <v>2.8E-3</v>
      </c>
      <c r="C64" s="22" t="s">
        <v>337</v>
      </c>
      <c r="D64" s="22" t="s">
        <v>337</v>
      </c>
      <c r="E64" s="22">
        <v>1000</v>
      </c>
      <c r="F64" s="20" t="s">
        <v>337</v>
      </c>
      <c r="G64" s="22" t="s">
        <v>337</v>
      </c>
      <c r="H64" s="18" t="s">
        <v>337</v>
      </c>
      <c r="I64" s="15" t="s">
        <v>337</v>
      </c>
      <c r="J64" s="24" t="s">
        <v>337</v>
      </c>
      <c r="K64" s="18" t="s">
        <v>337</v>
      </c>
      <c r="L64" s="15" t="s">
        <v>337</v>
      </c>
      <c r="M64" s="18" t="s">
        <v>337</v>
      </c>
      <c r="N64" s="15" t="s">
        <v>337</v>
      </c>
      <c r="O64" s="24" t="s">
        <v>337</v>
      </c>
      <c r="P64" s="10" t="s">
        <v>337</v>
      </c>
      <c r="Q64" s="6" t="s">
        <v>337</v>
      </c>
      <c r="R64" s="6" t="s">
        <v>337</v>
      </c>
      <c r="S64" s="10" t="s">
        <v>337</v>
      </c>
      <c r="T64" s="6" t="s">
        <v>337</v>
      </c>
      <c r="U64" s="6" t="s">
        <v>337</v>
      </c>
      <c r="V64" s="10" t="s">
        <v>337</v>
      </c>
      <c r="W64" s="6" t="s">
        <v>337</v>
      </c>
      <c r="X64" s="6" t="s">
        <v>337</v>
      </c>
      <c r="Y64" s="6" t="s">
        <v>337</v>
      </c>
      <c r="Z64" s="6" t="s">
        <v>337</v>
      </c>
      <c r="AA64" s="7" t="s">
        <v>337</v>
      </c>
      <c r="AB64" s="7" t="s">
        <v>337</v>
      </c>
      <c r="AC64" s="7" t="s">
        <v>337</v>
      </c>
      <c r="AD64" s="13" t="s">
        <v>337</v>
      </c>
      <c r="AE64" s="6" t="s">
        <v>337</v>
      </c>
      <c r="AF64" s="13" t="s">
        <v>337</v>
      </c>
      <c r="AG64" s="6" t="s">
        <v>337</v>
      </c>
      <c r="AH64" s="13" t="s">
        <v>337</v>
      </c>
      <c r="AI64" s="6" t="s">
        <v>337</v>
      </c>
      <c r="AJ64" s="6" t="s">
        <v>337</v>
      </c>
      <c r="AK64" s="6" t="s">
        <v>337</v>
      </c>
      <c r="AL64" s="33" t="str">
        <f t="shared" si="1"/>
        <v>NaN</v>
      </c>
      <c r="AM64" s="33" t="str">
        <f t="shared" si="2"/>
        <v>NaN</v>
      </c>
      <c r="AN64" s="29">
        <f t="shared" si="3"/>
        <v>2.8E-3</v>
      </c>
      <c r="AO64" s="29" t="str">
        <f t="shared" si="4"/>
        <v>NaN</v>
      </c>
      <c r="AP64" s="29" t="str">
        <f t="shared" si="5"/>
        <v>NaN</v>
      </c>
      <c r="AQ64" s="34" t="e">
        <f t="shared" si="6"/>
        <v>#VALUE!</v>
      </c>
    </row>
    <row r="65" spans="1:43" s="24" customFormat="1" x14ac:dyDescent="0.75">
      <c r="A65" s="5" t="s">
        <v>97</v>
      </c>
      <c r="B65" s="22">
        <v>1021</v>
      </c>
      <c r="C65" s="22">
        <v>0.79400000000000004</v>
      </c>
      <c r="D65" s="22">
        <v>5.7000000000000002E-2</v>
      </c>
      <c r="E65" s="22">
        <v>7990</v>
      </c>
      <c r="F65" s="20">
        <v>26.385224274406301</v>
      </c>
      <c r="G65" s="22">
        <v>1.6819064063054701</v>
      </c>
      <c r="H65" s="18">
        <v>5.1299999999999998E-2</v>
      </c>
      <c r="I65" s="15">
        <v>3.1589944874636199E-3</v>
      </c>
      <c r="J65" s="24">
        <v>0.56181000000000003</v>
      </c>
      <c r="K65" s="18">
        <v>0.26400000000000001</v>
      </c>
      <c r="L65" s="15">
        <v>1.3401507377903301E-2</v>
      </c>
      <c r="M65" s="18">
        <v>3.7900000000000003E-2</v>
      </c>
      <c r="N65" s="15">
        <v>2.41590718108124E-3</v>
      </c>
      <c r="O65" s="24">
        <v>0.51898999999999995</v>
      </c>
      <c r="P65" s="10">
        <v>240</v>
      </c>
      <c r="Q65" s="6">
        <v>14.803723266485401</v>
      </c>
      <c r="R65" s="6">
        <v>15.730621553619001</v>
      </c>
      <c r="S65" s="10">
        <v>237.7</v>
      </c>
      <c r="T65" s="6">
        <v>10.7191316963743</v>
      </c>
      <c r="U65" s="6">
        <v>11.741862710278101</v>
      </c>
      <c r="V65" s="10">
        <v>241</v>
      </c>
      <c r="W65" s="6">
        <v>147.98686653455599</v>
      </c>
      <c r="X65" s="6">
        <v>150.505296750036</v>
      </c>
      <c r="Y65" s="6">
        <v>-0.96760622633571802</v>
      </c>
      <c r="Z65" s="6">
        <v>0.414937759336098</v>
      </c>
      <c r="AA65" s="7">
        <v>240</v>
      </c>
      <c r="AB65" s="7">
        <v>14.803723266485401</v>
      </c>
      <c r="AC65" s="7">
        <v>15.730621553619001</v>
      </c>
      <c r="AD65" s="13">
        <v>239</v>
      </c>
      <c r="AE65" s="6">
        <v>15.189246938235</v>
      </c>
      <c r="AF65" s="13">
        <v>234</v>
      </c>
      <c r="AG65" s="6">
        <v>12.851518755548501</v>
      </c>
      <c r="AH65" s="13">
        <v>200</v>
      </c>
      <c r="AI65" s="6">
        <v>141.93491701028501</v>
      </c>
      <c r="AJ65" s="6">
        <v>1E-3</v>
      </c>
      <c r="AK65" s="6">
        <v>2.2000000000000001E-3</v>
      </c>
      <c r="AL65" s="33">
        <f t="shared" si="1"/>
        <v>240</v>
      </c>
      <c r="AM65" s="33">
        <f t="shared" si="2"/>
        <v>14.803723266485401</v>
      </c>
      <c r="AN65" s="29">
        <f t="shared" si="3"/>
        <v>1021</v>
      </c>
      <c r="AO65" s="29">
        <f t="shared" si="4"/>
        <v>0.79400000000000004</v>
      </c>
      <c r="AP65" s="29">
        <f t="shared" si="5"/>
        <v>5.7000000000000002E-2</v>
      </c>
      <c r="AQ65" s="34">
        <f t="shared" si="6"/>
        <v>1.2594458438287153</v>
      </c>
    </row>
    <row r="66" spans="1:43" s="24" customFormat="1" x14ac:dyDescent="0.75">
      <c r="A66" s="5" t="s">
        <v>98</v>
      </c>
      <c r="B66" s="22">
        <v>644</v>
      </c>
      <c r="C66" s="22">
        <v>0.83799999999999997</v>
      </c>
      <c r="D66" s="22">
        <v>5.5E-2</v>
      </c>
      <c r="E66" s="22">
        <v>4980</v>
      </c>
      <c r="F66" s="20">
        <v>29.498525073746301</v>
      </c>
      <c r="G66" s="22">
        <v>1.7431530269300599</v>
      </c>
      <c r="H66" s="18">
        <v>5.5399999999999998E-2</v>
      </c>
      <c r="I66" s="15">
        <v>4.8998177225533599E-3</v>
      </c>
      <c r="J66" s="24">
        <v>0.38428000000000001</v>
      </c>
      <c r="K66" s="18">
        <v>0.254</v>
      </c>
      <c r="L66" s="15">
        <v>1.3770984895787101E-2</v>
      </c>
      <c r="M66" s="18">
        <v>3.39E-2</v>
      </c>
      <c r="N66" s="15">
        <v>2.0032488900783001E-3</v>
      </c>
      <c r="O66" s="24">
        <v>0.65937000000000001</v>
      </c>
      <c r="P66" s="10">
        <v>215</v>
      </c>
      <c r="Q66" s="6">
        <v>12.416104124054099</v>
      </c>
      <c r="R66" s="6">
        <v>13.3033300127325</v>
      </c>
      <c r="S66" s="10">
        <v>230</v>
      </c>
      <c r="T66" s="6">
        <v>11.406793367899599</v>
      </c>
      <c r="U66" s="6">
        <v>12.3174541089579</v>
      </c>
      <c r="V66" s="10">
        <v>408</v>
      </c>
      <c r="W66" s="6">
        <v>1431.3555254344601</v>
      </c>
      <c r="X66" s="6">
        <v>1444.2135298072601</v>
      </c>
      <c r="Y66" s="6">
        <v>6.5217391304347796</v>
      </c>
      <c r="Z66" s="6">
        <v>47.303921568627501</v>
      </c>
      <c r="AA66" s="7">
        <v>215</v>
      </c>
      <c r="AB66" s="7">
        <v>12.416104124054099</v>
      </c>
      <c r="AC66" s="7">
        <v>13.3033300127325</v>
      </c>
      <c r="AD66" s="13">
        <v>214</v>
      </c>
      <c r="AE66" s="6">
        <v>12.416104124054099</v>
      </c>
      <c r="AF66" s="13">
        <v>211</v>
      </c>
      <c r="AG66" s="6">
        <v>11.024333763904201</v>
      </c>
      <c r="AH66" s="13">
        <v>199</v>
      </c>
      <c r="AI66" s="6">
        <v>1430.1072659740501</v>
      </c>
      <c r="AJ66" s="6">
        <v>6.3E-3</v>
      </c>
      <c r="AK66" s="6">
        <v>3.0999999999999999E-3</v>
      </c>
      <c r="AL66" s="33">
        <f t="shared" si="1"/>
        <v>215</v>
      </c>
      <c r="AM66" s="33">
        <f t="shared" si="2"/>
        <v>12.416104124054099</v>
      </c>
      <c r="AN66" s="29">
        <f t="shared" si="3"/>
        <v>644</v>
      </c>
      <c r="AO66" s="29">
        <f t="shared" si="4"/>
        <v>0.83799999999999997</v>
      </c>
      <c r="AP66" s="29">
        <f t="shared" si="5"/>
        <v>5.5E-2</v>
      </c>
      <c r="AQ66" s="34">
        <f t="shared" si="6"/>
        <v>1.1933174224343677</v>
      </c>
    </row>
    <row r="67" spans="1:43" s="24" customFormat="1" x14ac:dyDescent="0.75">
      <c r="A67" s="5" t="s">
        <v>99</v>
      </c>
      <c r="B67" s="22">
        <v>834</v>
      </c>
      <c r="C67" s="22">
        <v>1.3149999999999999</v>
      </c>
      <c r="D67" s="22">
        <v>9.1999999999999998E-2</v>
      </c>
      <c r="E67" s="22">
        <v>6620</v>
      </c>
      <c r="F67" s="20">
        <v>26.737967914438499</v>
      </c>
      <c r="G67" s="22">
        <v>1.5597702577208801</v>
      </c>
      <c r="H67" s="18">
        <v>5.1999999999999998E-2</v>
      </c>
      <c r="I67" s="15">
        <v>3.7287644977739599E-3</v>
      </c>
      <c r="J67" s="24">
        <v>0.72182000000000002</v>
      </c>
      <c r="K67" s="18">
        <v>0.26229999999999998</v>
      </c>
      <c r="L67" s="15">
        <v>1.2595555170872699E-2</v>
      </c>
      <c r="M67" s="18">
        <v>3.7400000000000003E-2</v>
      </c>
      <c r="N67" s="15">
        <v>2.1817442456896498E-3</v>
      </c>
      <c r="O67" s="24">
        <v>0.67942999999999998</v>
      </c>
      <c r="P67" s="10">
        <v>237</v>
      </c>
      <c r="Q67" s="6">
        <v>13.6205643821595</v>
      </c>
      <c r="R67" s="6">
        <v>14.598176061685701</v>
      </c>
      <c r="S67" s="10">
        <v>236.3</v>
      </c>
      <c r="T67" s="6">
        <v>10.1254625356039</v>
      </c>
      <c r="U67" s="6">
        <v>11.1920853514223</v>
      </c>
      <c r="V67" s="10">
        <v>267</v>
      </c>
      <c r="W67" s="6">
        <v>196.240819501495</v>
      </c>
      <c r="X67" s="6">
        <v>198.78532926021299</v>
      </c>
      <c r="Y67" s="6">
        <v>-0.29623360135420301</v>
      </c>
      <c r="Z67" s="6">
        <v>11.235955056179799</v>
      </c>
      <c r="AA67" s="7">
        <v>237</v>
      </c>
      <c r="AB67" s="7">
        <v>13.6205643821595</v>
      </c>
      <c r="AC67" s="7">
        <v>14.598176061685701</v>
      </c>
      <c r="AD67" s="13">
        <v>236</v>
      </c>
      <c r="AE67" s="6">
        <v>13.6205643821595</v>
      </c>
      <c r="AF67" s="13">
        <v>229</v>
      </c>
      <c r="AG67" s="6">
        <v>11.2045893079541</v>
      </c>
      <c r="AH67" s="13">
        <v>173</v>
      </c>
      <c r="AI67" s="6">
        <v>189.62895147792801</v>
      </c>
      <c r="AJ67" s="6">
        <v>2.5999999999999999E-3</v>
      </c>
      <c r="AK67" s="6">
        <v>2.3999999999999998E-3</v>
      </c>
      <c r="AL67" s="33">
        <f t="shared" si="1"/>
        <v>237</v>
      </c>
      <c r="AM67" s="33">
        <f t="shared" si="2"/>
        <v>13.6205643821595</v>
      </c>
      <c r="AN67" s="29">
        <f t="shared" si="3"/>
        <v>834</v>
      </c>
      <c r="AO67" s="29">
        <f t="shared" si="4"/>
        <v>1.3149999999999999</v>
      </c>
      <c r="AP67" s="29">
        <f t="shared" si="5"/>
        <v>9.1999999999999998E-2</v>
      </c>
      <c r="AQ67" s="34">
        <f t="shared" si="6"/>
        <v>0.76045627376425862</v>
      </c>
    </row>
    <row r="68" spans="1:43" s="24" customFormat="1" x14ac:dyDescent="0.75">
      <c r="A68" s="5" t="s">
        <v>100</v>
      </c>
      <c r="B68" s="22">
        <v>2520</v>
      </c>
      <c r="C68" s="22">
        <v>13.58</v>
      </c>
      <c r="D68" s="22">
        <v>0.98</v>
      </c>
      <c r="E68" s="22">
        <v>440000</v>
      </c>
      <c r="F68" s="20">
        <v>3.25732899022801</v>
      </c>
      <c r="G68" s="22">
        <v>0.22833530145337</v>
      </c>
      <c r="H68" s="18">
        <v>0.14510000000000001</v>
      </c>
      <c r="I68" s="15">
        <v>3.9871908976770003E-3</v>
      </c>
      <c r="J68" s="24">
        <v>0.24501000000000001</v>
      </c>
      <c r="K68" s="18">
        <v>6</v>
      </c>
      <c r="L68" s="15">
        <v>0.388541117515249</v>
      </c>
      <c r="M68" s="18">
        <v>0.307</v>
      </c>
      <c r="N68" s="15">
        <v>2.1520373826678599E-2</v>
      </c>
      <c r="O68" s="24">
        <v>0.83921000000000001</v>
      </c>
      <c r="P68" s="10">
        <v>1720</v>
      </c>
      <c r="Q68" s="6">
        <v>109.082095112666</v>
      </c>
      <c r="R68" s="6">
        <v>114.32393762454301</v>
      </c>
      <c r="S68" s="10">
        <v>1960</v>
      </c>
      <c r="T68" s="6">
        <v>57.461419440777</v>
      </c>
      <c r="U68" s="6">
        <v>60.734675586904402</v>
      </c>
      <c r="V68" s="10">
        <v>2276</v>
      </c>
      <c r="W68" s="6">
        <v>45.502959283329801</v>
      </c>
      <c r="X68" s="6">
        <v>51.124291696969202</v>
      </c>
      <c r="Y68" s="6">
        <v>12.244897959183699</v>
      </c>
      <c r="Z68" s="6">
        <v>24.428822495606301</v>
      </c>
      <c r="AA68" s="7" t="s">
        <v>35</v>
      </c>
      <c r="AB68" s="7" t="s">
        <v>35</v>
      </c>
      <c r="AC68" s="7" t="s">
        <v>35</v>
      </c>
      <c r="AD68" s="13">
        <v>1650</v>
      </c>
      <c r="AE68" s="6">
        <v>113.60459266318701</v>
      </c>
      <c r="AF68" s="13">
        <v>1670</v>
      </c>
      <c r="AG68" s="6">
        <v>87.589284299786996</v>
      </c>
      <c r="AH68" s="13">
        <v>1700</v>
      </c>
      <c r="AI68" s="6">
        <v>73.479053501935994</v>
      </c>
      <c r="AJ68" s="6">
        <v>4.4999999999999998E-2</v>
      </c>
      <c r="AK68" s="6">
        <v>1.2E-2</v>
      </c>
      <c r="AL68" s="33" t="str">
        <f t="shared" si="1"/>
        <v>Discordant</v>
      </c>
      <c r="AM68" s="33" t="str">
        <f t="shared" si="2"/>
        <v>Discordant</v>
      </c>
      <c r="AN68" s="29">
        <f t="shared" si="3"/>
        <v>2520</v>
      </c>
      <c r="AO68" s="29">
        <f t="shared" si="4"/>
        <v>13.58</v>
      </c>
      <c r="AP68" s="29">
        <f t="shared" si="5"/>
        <v>0.98</v>
      </c>
      <c r="AQ68" s="34">
        <f t="shared" si="6"/>
        <v>7.3637702503681887E-2</v>
      </c>
    </row>
    <row r="69" spans="1:43" s="24" customFormat="1" x14ac:dyDescent="0.75">
      <c r="A69" s="5" t="s">
        <v>101</v>
      </c>
      <c r="B69" s="22">
        <v>39.200000000000003</v>
      </c>
      <c r="C69" s="22">
        <v>1.129</v>
      </c>
      <c r="D69" s="22">
        <v>8.2000000000000003E-2</v>
      </c>
      <c r="E69" s="22">
        <v>4790</v>
      </c>
      <c r="F69" s="20">
        <v>3.5335689045936398</v>
      </c>
      <c r="G69" s="22">
        <v>0.23688719040046899</v>
      </c>
      <c r="H69" s="18">
        <v>0.1129</v>
      </c>
      <c r="I69" s="15">
        <v>1.0443959969803801E-2</v>
      </c>
      <c r="J69" s="24">
        <v>0.71582999999999997</v>
      </c>
      <c r="K69" s="18">
        <v>4.2699999999999996</v>
      </c>
      <c r="L69" s="15">
        <v>0.23327660753920301</v>
      </c>
      <c r="M69" s="18">
        <v>0.28299999999999997</v>
      </c>
      <c r="N69" s="15">
        <v>1.89720581919832E-2</v>
      </c>
      <c r="O69" s="24">
        <v>0.76060000000000005</v>
      </c>
      <c r="P69" s="10">
        <v>1600</v>
      </c>
      <c r="Q69" s="6">
        <v>97.197848810659195</v>
      </c>
      <c r="R69" s="6">
        <v>102.372450650427</v>
      </c>
      <c r="S69" s="10">
        <v>1681</v>
      </c>
      <c r="T69" s="6">
        <v>45.238508853625902</v>
      </c>
      <c r="U69" s="6">
        <v>48.910449885688799</v>
      </c>
      <c r="V69" s="10">
        <v>1855</v>
      </c>
      <c r="W69" s="6">
        <v>178.618853479405</v>
      </c>
      <c r="X69" s="6">
        <v>180.013665190929</v>
      </c>
      <c r="Y69" s="6">
        <v>4.81856038072576</v>
      </c>
      <c r="Z69" s="6">
        <v>13.746630727762801</v>
      </c>
      <c r="AA69" s="7">
        <v>1855</v>
      </c>
      <c r="AB69" s="7">
        <v>178.618853479405</v>
      </c>
      <c r="AC69" s="7">
        <v>180.013665190929</v>
      </c>
      <c r="AD69" s="13">
        <v>1570</v>
      </c>
      <c r="AE69" s="6">
        <v>97.197848810659195</v>
      </c>
      <c r="AF69" s="13">
        <v>1537</v>
      </c>
      <c r="AG69" s="6">
        <v>64.630477975174998</v>
      </c>
      <c r="AH69" s="13">
        <v>1505</v>
      </c>
      <c r="AI69" s="6">
        <v>177.94936026380401</v>
      </c>
      <c r="AJ69" s="6">
        <v>1.8100000000000002E-2</v>
      </c>
      <c r="AK69" s="6">
        <v>7.6E-3</v>
      </c>
      <c r="AL69" s="33">
        <f t="shared" ref="AL69:AL132" si="7">AA69</f>
        <v>1855</v>
      </c>
      <c r="AM69" s="33">
        <f t="shared" ref="AM69:AM132" si="8">AB69</f>
        <v>178.618853479405</v>
      </c>
      <c r="AN69" s="29">
        <f t="shared" ref="AN69:AN132" si="9">B69</f>
        <v>39.200000000000003</v>
      </c>
      <c r="AO69" s="29">
        <f t="shared" ref="AO69:AO132" si="10">C69</f>
        <v>1.129</v>
      </c>
      <c r="AP69" s="29">
        <f t="shared" ref="AP69:AP132" si="11">D69</f>
        <v>8.2000000000000003E-2</v>
      </c>
      <c r="AQ69" s="34">
        <f t="shared" ref="AQ69:AQ132" si="12">1/AO69</f>
        <v>0.8857395925597874</v>
      </c>
    </row>
    <row r="70" spans="1:43" s="24" customFormat="1" x14ac:dyDescent="0.75">
      <c r="A70" s="5" t="s">
        <v>102</v>
      </c>
      <c r="B70" s="22">
        <v>142</v>
      </c>
      <c r="C70" s="22">
        <v>3.26</v>
      </c>
      <c r="D70" s="22">
        <v>0.36</v>
      </c>
      <c r="E70" s="22">
        <v>55400</v>
      </c>
      <c r="F70" s="20">
        <v>1.8018018018018001</v>
      </c>
      <c r="G70" s="22">
        <v>0.11409459605414</v>
      </c>
      <c r="H70" s="18">
        <v>0.1938</v>
      </c>
      <c r="I70" s="15">
        <v>3.62253684169027E-3</v>
      </c>
      <c r="J70" s="24">
        <v>0.51471999999999996</v>
      </c>
      <c r="K70" s="18">
        <v>14.88</v>
      </c>
      <c r="L70" s="15">
        <v>0.87072323961175602</v>
      </c>
      <c r="M70" s="18">
        <v>0.55500000000000005</v>
      </c>
      <c r="N70" s="15">
        <v>3.5143987949576599E-2</v>
      </c>
      <c r="O70" s="24">
        <v>0.95504</v>
      </c>
      <c r="P70" s="10">
        <v>2890</v>
      </c>
      <c r="Q70" s="6">
        <v>153.94252531752201</v>
      </c>
      <c r="R70" s="6">
        <v>162.48730846836401</v>
      </c>
      <c r="S70" s="10">
        <v>2796</v>
      </c>
      <c r="T70" s="6">
        <v>54.570077271685797</v>
      </c>
      <c r="U70" s="6">
        <v>58.653684702154301</v>
      </c>
      <c r="V70" s="10">
        <v>2771</v>
      </c>
      <c r="W70" s="6">
        <v>30.320511180896698</v>
      </c>
      <c r="X70" s="6">
        <v>35.427715407821204</v>
      </c>
      <c r="Y70" s="6">
        <v>-3.3619456366237599</v>
      </c>
      <c r="Z70" s="6">
        <v>-4.2944785276073496</v>
      </c>
      <c r="AA70" s="7">
        <v>2771</v>
      </c>
      <c r="AB70" s="7">
        <v>30.320511180896698</v>
      </c>
      <c r="AC70" s="7">
        <v>35.427715407821204</v>
      </c>
      <c r="AD70" s="13">
        <v>2860</v>
      </c>
      <c r="AE70" s="6">
        <v>162.431219601208</v>
      </c>
      <c r="AF70" s="13">
        <v>2710</v>
      </c>
      <c r="AG70" s="6">
        <v>73.246797427858695</v>
      </c>
      <c r="AH70" s="13">
        <v>2639</v>
      </c>
      <c r="AI70" s="6">
        <v>45.938245485334797</v>
      </c>
      <c r="AJ70" s="6">
        <v>1.52E-2</v>
      </c>
      <c r="AK70" s="6">
        <v>8.8999999999999999E-3</v>
      </c>
      <c r="AL70" s="33">
        <f t="shared" si="7"/>
        <v>2771</v>
      </c>
      <c r="AM70" s="33">
        <f t="shared" si="8"/>
        <v>30.320511180896698</v>
      </c>
      <c r="AN70" s="29">
        <f t="shared" si="9"/>
        <v>142</v>
      </c>
      <c r="AO70" s="29">
        <f t="shared" si="10"/>
        <v>3.26</v>
      </c>
      <c r="AP70" s="29">
        <f t="shared" si="11"/>
        <v>0.36</v>
      </c>
      <c r="AQ70" s="34">
        <f t="shared" si="12"/>
        <v>0.30674846625766872</v>
      </c>
    </row>
    <row r="71" spans="1:43" s="24" customFormat="1" x14ac:dyDescent="0.75">
      <c r="A71" s="5" t="s">
        <v>103</v>
      </c>
      <c r="B71" s="22">
        <v>947</v>
      </c>
      <c r="C71" s="22">
        <v>1.51</v>
      </c>
      <c r="D71" s="22">
        <v>0.11</v>
      </c>
      <c r="E71" s="22">
        <v>9750</v>
      </c>
      <c r="F71" s="20">
        <v>19.3050193050193</v>
      </c>
      <c r="G71" s="22">
        <v>1.1223631201041899</v>
      </c>
      <c r="H71" s="18">
        <v>5.33E-2</v>
      </c>
      <c r="I71" s="15">
        <v>2.7889740516372002E-3</v>
      </c>
      <c r="J71" s="24">
        <v>0.48688999999999999</v>
      </c>
      <c r="K71" s="18">
        <v>0.373</v>
      </c>
      <c r="L71" s="15">
        <v>1.8949901220059E-2</v>
      </c>
      <c r="M71" s="18">
        <v>5.1799999999999999E-2</v>
      </c>
      <c r="N71" s="15">
        <v>3.01156961838836E-3</v>
      </c>
      <c r="O71" s="24">
        <v>0.87934000000000001</v>
      </c>
      <c r="P71" s="10">
        <v>325</v>
      </c>
      <c r="Q71" s="6">
        <v>18.478602950340299</v>
      </c>
      <c r="R71" s="6">
        <v>19.8227068762824</v>
      </c>
      <c r="S71" s="10">
        <v>322</v>
      </c>
      <c r="T71" s="6">
        <v>13.8257859014875</v>
      </c>
      <c r="U71" s="6">
        <v>15.166307199308401</v>
      </c>
      <c r="V71" s="10">
        <v>333</v>
      </c>
      <c r="W71" s="6">
        <v>122.706469072746</v>
      </c>
      <c r="X71" s="6">
        <v>125.576815209301</v>
      </c>
      <c r="Y71" s="6">
        <v>-0.93167701863355001</v>
      </c>
      <c r="Z71" s="6">
        <v>2.4024024024024002</v>
      </c>
      <c r="AA71" s="7">
        <v>325</v>
      </c>
      <c r="AB71" s="7">
        <v>18.478602950340299</v>
      </c>
      <c r="AC71" s="7">
        <v>19.8227068762824</v>
      </c>
      <c r="AD71" s="13">
        <v>325</v>
      </c>
      <c r="AE71" s="6">
        <v>18.478602950340299</v>
      </c>
      <c r="AF71" s="13">
        <v>314</v>
      </c>
      <c r="AG71" s="6">
        <v>14.5102844835575</v>
      </c>
      <c r="AH71" s="13">
        <v>260</v>
      </c>
      <c r="AI71" s="6">
        <v>118.814635261405</v>
      </c>
      <c r="AJ71" s="6">
        <v>1.5200000000000001E-3</v>
      </c>
      <c r="AK71" s="6">
        <v>9.7000000000000005E-4</v>
      </c>
      <c r="AL71" s="33">
        <f t="shared" si="7"/>
        <v>325</v>
      </c>
      <c r="AM71" s="33">
        <f t="shared" si="8"/>
        <v>18.478602950340299</v>
      </c>
      <c r="AN71" s="29">
        <f t="shared" si="9"/>
        <v>947</v>
      </c>
      <c r="AO71" s="29">
        <f t="shared" si="10"/>
        <v>1.51</v>
      </c>
      <c r="AP71" s="29">
        <f t="shared" si="11"/>
        <v>0.11</v>
      </c>
      <c r="AQ71" s="34">
        <f t="shared" si="12"/>
        <v>0.66225165562913912</v>
      </c>
    </row>
    <row r="72" spans="1:43" s="24" customFormat="1" x14ac:dyDescent="0.75">
      <c r="A72" s="5" t="s">
        <v>104</v>
      </c>
      <c r="B72" s="22">
        <v>296</v>
      </c>
      <c r="C72" s="22">
        <v>4.46</v>
      </c>
      <c r="D72" s="22">
        <v>0.38</v>
      </c>
      <c r="E72" s="22">
        <v>3540</v>
      </c>
      <c r="F72" s="20">
        <v>16.366612111293001</v>
      </c>
      <c r="G72" s="22">
        <v>1.16181316197453</v>
      </c>
      <c r="H72" s="18">
        <v>5.3600000000000002E-2</v>
      </c>
      <c r="I72" s="15">
        <v>6.2119826007948197E-3</v>
      </c>
      <c r="J72" s="24">
        <v>-4.7946999999999997E-2</v>
      </c>
      <c r="K72" s="18">
        <v>0.44400000000000001</v>
      </c>
      <c r="L72" s="15">
        <v>3.2836030515273798E-2</v>
      </c>
      <c r="M72" s="18">
        <v>6.1100000000000002E-2</v>
      </c>
      <c r="N72" s="15">
        <v>4.3372925144149303E-3</v>
      </c>
      <c r="O72" s="24">
        <v>0.59743000000000002</v>
      </c>
      <c r="P72" s="10">
        <v>382</v>
      </c>
      <c r="Q72" s="6">
        <v>26.357186918791701</v>
      </c>
      <c r="R72" s="6">
        <v>27.660026382553699</v>
      </c>
      <c r="S72" s="10">
        <v>380</v>
      </c>
      <c r="T72" s="6">
        <v>26.204970162548399</v>
      </c>
      <c r="U72" s="6">
        <v>27.1382862025314</v>
      </c>
      <c r="V72" s="10">
        <v>320</v>
      </c>
      <c r="W72" s="6">
        <v>245.048891923393</v>
      </c>
      <c r="X72" s="6">
        <v>246.21130170587</v>
      </c>
      <c r="Y72" s="6">
        <v>-0.52631578947368496</v>
      </c>
      <c r="Z72" s="6">
        <v>-19.375</v>
      </c>
      <c r="AA72" s="7">
        <v>382</v>
      </c>
      <c r="AB72" s="7">
        <v>26.357186918791701</v>
      </c>
      <c r="AC72" s="7">
        <v>27.660026382553699</v>
      </c>
      <c r="AD72" s="13">
        <v>381</v>
      </c>
      <c r="AE72" s="6">
        <v>26.799259360514501</v>
      </c>
      <c r="AF72" s="13">
        <v>369</v>
      </c>
      <c r="AG72" s="6">
        <v>22.130441957178601</v>
      </c>
      <c r="AH72" s="13">
        <v>311</v>
      </c>
      <c r="AI72" s="6">
        <v>234.25111404832799</v>
      </c>
      <c r="AJ72" s="6">
        <v>5.0000000000000001E-4</v>
      </c>
      <c r="AK72" s="6">
        <v>3.8E-3</v>
      </c>
      <c r="AL72" s="33">
        <f t="shared" si="7"/>
        <v>382</v>
      </c>
      <c r="AM72" s="33">
        <f t="shared" si="8"/>
        <v>26.357186918791701</v>
      </c>
      <c r="AN72" s="29">
        <f t="shared" si="9"/>
        <v>296</v>
      </c>
      <c r="AO72" s="29">
        <f t="shared" si="10"/>
        <v>4.46</v>
      </c>
      <c r="AP72" s="29">
        <f t="shared" si="11"/>
        <v>0.38</v>
      </c>
      <c r="AQ72" s="34">
        <f t="shared" si="12"/>
        <v>0.22421524663677131</v>
      </c>
    </row>
    <row r="73" spans="1:43" s="24" customFormat="1" x14ac:dyDescent="0.75">
      <c r="A73" s="5" t="s">
        <v>105</v>
      </c>
      <c r="B73" s="22">
        <v>348</v>
      </c>
      <c r="C73" s="22">
        <v>0.876</v>
      </c>
      <c r="D73" s="22">
        <v>6.4000000000000001E-2</v>
      </c>
      <c r="E73" s="22">
        <v>2440</v>
      </c>
      <c r="F73" s="20">
        <v>25.906735751295301</v>
      </c>
      <c r="G73" s="22">
        <v>1.54234734748202</v>
      </c>
      <c r="H73" s="18">
        <v>4.9700000000000001E-2</v>
      </c>
      <c r="I73" s="15">
        <v>7.64076079686763E-3</v>
      </c>
      <c r="J73" s="24">
        <v>0.54876999999999998</v>
      </c>
      <c r="K73" s="18">
        <v>0.25700000000000001</v>
      </c>
      <c r="L73" s="15">
        <v>1.54968708534981E-2</v>
      </c>
      <c r="M73" s="18">
        <v>3.8600000000000002E-2</v>
      </c>
      <c r="N73" s="15">
        <v>2.2980358538543101E-3</v>
      </c>
      <c r="O73" s="24">
        <v>0.29692000000000002</v>
      </c>
      <c r="P73" s="10">
        <v>244</v>
      </c>
      <c r="Q73" s="6">
        <v>14.251823307178899</v>
      </c>
      <c r="R73" s="6">
        <v>15.2457292303688</v>
      </c>
      <c r="S73" s="10">
        <v>232</v>
      </c>
      <c r="T73" s="6">
        <v>12.286312505627601</v>
      </c>
      <c r="U73" s="6">
        <v>13.151658760952101</v>
      </c>
      <c r="V73" s="10">
        <v>160</v>
      </c>
      <c r="W73" s="6">
        <v>290.27029497785799</v>
      </c>
      <c r="X73" s="6">
        <v>291.03518123053499</v>
      </c>
      <c r="Y73" s="6">
        <v>-5.1724137931034404</v>
      </c>
      <c r="Z73" s="6">
        <v>-52.5</v>
      </c>
      <c r="AA73" s="7" t="s">
        <v>35</v>
      </c>
      <c r="AB73" s="7" t="s">
        <v>35</v>
      </c>
      <c r="AC73" s="7" t="s">
        <v>35</v>
      </c>
      <c r="AD73" s="13">
        <v>245</v>
      </c>
      <c r="AE73" s="6">
        <v>14.600872151315</v>
      </c>
      <c r="AF73" s="13">
        <v>239</v>
      </c>
      <c r="AG73" s="6">
        <v>11.4698506958871</v>
      </c>
      <c r="AH73" s="13">
        <v>195</v>
      </c>
      <c r="AI73" s="6">
        <v>273.941132629864</v>
      </c>
      <c r="AJ73" s="6">
        <v>-1E-3</v>
      </c>
      <c r="AK73" s="6">
        <v>4.8999999999999998E-3</v>
      </c>
      <c r="AL73" s="33" t="str">
        <f t="shared" si="7"/>
        <v>Discordant</v>
      </c>
      <c r="AM73" s="33" t="str">
        <f t="shared" si="8"/>
        <v>Discordant</v>
      </c>
      <c r="AN73" s="29">
        <f t="shared" si="9"/>
        <v>348</v>
      </c>
      <c r="AO73" s="29">
        <f t="shared" si="10"/>
        <v>0.876</v>
      </c>
      <c r="AP73" s="29">
        <f t="shared" si="11"/>
        <v>6.4000000000000001E-2</v>
      </c>
      <c r="AQ73" s="34">
        <f t="shared" si="12"/>
        <v>1.1415525114155252</v>
      </c>
    </row>
    <row r="74" spans="1:43" s="24" customFormat="1" x14ac:dyDescent="0.75">
      <c r="A74" s="5" t="s">
        <v>107</v>
      </c>
      <c r="B74" s="22">
        <v>1190</v>
      </c>
      <c r="C74" s="22">
        <v>0.88</v>
      </c>
      <c r="D74" s="22">
        <v>0.06</v>
      </c>
      <c r="E74" s="22">
        <v>1680</v>
      </c>
      <c r="F74" s="20">
        <v>144.09221902017299</v>
      </c>
      <c r="G74" s="22">
        <v>8.66746614551794</v>
      </c>
      <c r="H74" s="18">
        <v>5.3199999999999997E-2</v>
      </c>
      <c r="I74" s="15">
        <v>1.0731490264656999E-2</v>
      </c>
      <c r="J74" s="24">
        <v>-0.14260999999999999</v>
      </c>
      <c r="K74" s="18">
        <v>4.9200000000000001E-2</v>
      </c>
      <c r="L74" s="15">
        <v>3.7515344860469999E-3</v>
      </c>
      <c r="M74" s="18">
        <v>6.94E-3</v>
      </c>
      <c r="N74" s="15">
        <v>4.1745637244626802E-4</v>
      </c>
      <c r="O74" s="24">
        <v>0.84157999999999999</v>
      </c>
      <c r="P74" s="10">
        <v>44.6</v>
      </c>
      <c r="Q74" s="6">
        <v>2.6736738622090899</v>
      </c>
      <c r="R74" s="6">
        <v>2.85600674415095</v>
      </c>
      <c r="S74" s="10">
        <v>48.7</v>
      </c>
      <c r="T74" s="6">
        <v>3.6125760402694902</v>
      </c>
      <c r="U74" s="6">
        <v>3.76943723540841</v>
      </c>
      <c r="V74" s="10">
        <v>290</v>
      </c>
      <c r="W74" s="6">
        <v>133.09589932055201</v>
      </c>
      <c r="X74" s="6">
        <v>133.19795634844601</v>
      </c>
      <c r="Y74" s="6">
        <v>8.4188911704312108</v>
      </c>
      <c r="Z74" s="6">
        <v>84.620689655172399</v>
      </c>
      <c r="AA74" s="7">
        <v>44.6</v>
      </c>
      <c r="AB74" s="7">
        <v>2.6736738622090899</v>
      </c>
      <c r="AC74" s="7">
        <v>2.85600674415095</v>
      </c>
      <c r="AD74" s="13">
        <v>44.3</v>
      </c>
      <c r="AE74" s="6">
        <v>2.6736738622090899</v>
      </c>
      <c r="AF74" s="13">
        <v>44.3</v>
      </c>
      <c r="AG74" s="6">
        <v>2.53500012756</v>
      </c>
      <c r="AH74" s="13">
        <v>44.6</v>
      </c>
      <c r="AI74" s="6">
        <v>90.377262992118006</v>
      </c>
      <c r="AJ74" s="6">
        <v>7.0000000000000001E-3</v>
      </c>
      <c r="AK74" s="6">
        <v>5.3E-3</v>
      </c>
      <c r="AL74" s="33">
        <f t="shared" si="7"/>
        <v>44.6</v>
      </c>
      <c r="AM74" s="33">
        <f t="shared" si="8"/>
        <v>2.6736738622090899</v>
      </c>
      <c r="AN74" s="29">
        <f t="shared" si="9"/>
        <v>1190</v>
      </c>
      <c r="AO74" s="29">
        <f t="shared" si="10"/>
        <v>0.88</v>
      </c>
      <c r="AP74" s="29">
        <f t="shared" si="11"/>
        <v>0.06</v>
      </c>
      <c r="AQ74" s="34">
        <f t="shared" si="12"/>
        <v>1.1363636363636365</v>
      </c>
    </row>
    <row r="75" spans="1:43" s="24" customFormat="1" x14ac:dyDescent="0.75">
      <c r="A75" s="5" t="s">
        <v>108</v>
      </c>
      <c r="B75" s="22">
        <v>640</v>
      </c>
      <c r="C75" s="22">
        <v>0.98399999999999999</v>
      </c>
      <c r="D75" s="22">
        <v>3.7999999999999999E-2</v>
      </c>
      <c r="E75" s="22">
        <v>6900</v>
      </c>
      <c r="F75" s="20">
        <v>103.84215991692599</v>
      </c>
      <c r="G75" s="22">
        <v>6.5976506424523702</v>
      </c>
      <c r="H75" s="18">
        <v>0.28499999999999998</v>
      </c>
      <c r="I75" s="15">
        <v>3.3174631968398101E-2</v>
      </c>
      <c r="J75" s="24">
        <v>-0.71691000000000005</v>
      </c>
      <c r="K75" s="18">
        <v>0.40600000000000003</v>
      </c>
      <c r="L75" s="15">
        <v>5.4125992138712699E-2</v>
      </c>
      <c r="M75" s="18">
        <v>9.6299999999999997E-3</v>
      </c>
      <c r="N75" s="15">
        <v>6.1184566786404095E-4</v>
      </c>
      <c r="O75" s="24">
        <v>0.84799000000000002</v>
      </c>
      <c r="P75" s="10">
        <v>61.8</v>
      </c>
      <c r="Q75" s="6">
        <v>3.8979616382931499</v>
      </c>
      <c r="R75" s="6">
        <v>4.1382485324251803</v>
      </c>
      <c r="S75" s="10">
        <v>335</v>
      </c>
      <c r="T75" s="6">
        <v>38.705054990415803</v>
      </c>
      <c r="U75" s="6">
        <v>39.268189986115999</v>
      </c>
      <c r="V75" s="10">
        <v>3200</v>
      </c>
      <c r="W75" s="6">
        <v>189.39840466109001</v>
      </c>
      <c r="X75" s="6">
        <v>189.40050286120399</v>
      </c>
      <c r="Y75" s="6">
        <v>81.552238805970106</v>
      </c>
      <c r="Z75" s="6">
        <v>98.068749999999994</v>
      </c>
      <c r="AA75" s="7" t="s">
        <v>35</v>
      </c>
      <c r="AB75" s="7" t="s">
        <v>35</v>
      </c>
      <c r="AC75" s="7" t="s">
        <v>35</v>
      </c>
      <c r="AD75" s="13">
        <v>42.8</v>
      </c>
      <c r="AE75" s="6">
        <v>3.2971252529445998</v>
      </c>
      <c r="AF75" s="13">
        <v>44.5</v>
      </c>
      <c r="AG75" s="6">
        <v>12.547101729527499</v>
      </c>
      <c r="AH75" s="13">
        <v>64.099999999999994</v>
      </c>
      <c r="AI75" s="6">
        <v>6.4233992687537604</v>
      </c>
      <c r="AJ75" s="6">
        <v>0.29499999999999998</v>
      </c>
      <c r="AK75" s="6">
        <v>5.2999999999999999E-2</v>
      </c>
      <c r="AL75" s="33" t="str">
        <f t="shared" si="7"/>
        <v>Discordant</v>
      </c>
      <c r="AM75" s="33" t="str">
        <f t="shared" si="8"/>
        <v>Discordant</v>
      </c>
      <c r="AN75" s="29">
        <f t="shared" si="9"/>
        <v>640</v>
      </c>
      <c r="AO75" s="29">
        <f t="shared" si="10"/>
        <v>0.98399999999999999</v>
      </c>
      <c r="AP75" s="29">
        <f t="shared" si="11"/>
        <v>3.7999999999999999E-2</v>
      </c>
      <c r="AQ75" s="34">
        <f t="shared" si="12"/>
        <v>1.0162601626016261</v>
      </c>
    </row>
    <row r="76" spans="1:43" s="24" customFormat="1" x14ac:dyDescent="0.75">
      <c r="A76" s="5" t="s">
        <v>109</v>
      </c>
      <c r="B76" s="22">
        <v>920</v>
      </c>
      <c r="C76" s="22">
        <v>1.25</v>
      </c>
      <c r="D76" s="22">
        <v>0.12</v>
      </c>
      <c r="E76" s="22">
        <v>22900</v>
      </c>
      <c r="F76" s="20">
        <v>12.5628140703518</v>
      </c>
      <c r="G76" s="22">
        <v>0.75715803945405002</v>
      </c>
      <c r="H76" s="18">
        <v>8.4599999999999995E-2</v>
      </c>
      <c r="I76" s="15">
        <v>3.1309578787597101E-3</v>
      </c>
      <c r="J76" s="24">
        <v>0.35665000000000002</v>
      </c>
      <c r="K76" s="18">
        <v>0.90100000000000002</v>
      </c>
      <c r="L76" s="15">
        <v>4.7492984284523199E-2</v>
      </c>
      <c r="M76" s="18">
        <v>7.9600000000000004E-2</v>
      </c>
      <c r="N76" s="15">
        <v>4.7974744832671697E-3</v>
      </c>
      <c r="O76" s="24">
        <v>0.54901999999999995</v>
      </c>
      <c r="P76" s="10">
        <v>494</v>
      </c>
      <c r="Q76" s="6">
        <v>28.6918181283236</v>
      </c>
      <c r="R76" s="6">
        <v>30.636686747992101</v>
      </c>
      <c r="S76" s="10">
        <v>651</v>
      </c>
      <c r="T76" s="6">
        <v>25.163105363562799</v>
      </c>
      <c r="U76" s="6">
        <v>27.4130569116451</v>
      </c>
      <c r="V76" s="10">
        <v>1320</v>
      </c>
      <c r="W76" s="6">
        <v>446.45453824758499</v>
      </c>
      <c r="X76" s="6">
        <v>487.21848967410301</v>
      </c>
      <c r="Y76" s="6">
        <v>24.1167434715822</v>
      </c>
      <c r="Z76" s="6">
        <v>62.575757575757599</v>
      </c>
      <c r="AA76" s="7" t="s">
        <v>35</v>
      </c>
      <c r="AB76" s="7" t="s">
        <v>35</v>
      </c>
      <c r="AC76" s="7" t="s">
        <v>35</v>
      </c>
      <c r="AD76" s="13">
        <v>477</v>
      </c>
      <c r="AE76" s="6">
        <v>29.047124255402601</v>
      </c>
      <c r="AF76" s="13">
        <v>480</v>
      </c>
      <c r="AG76" s="6">
        <v>26.660192638797</v>
      </c>
      <c r="AH76" s="13">
        <v>494</v>
      </c>
      <c r="AI76" s="6">
        <v>442.56476556755399</v>
      </c>
      <c r="AJ76" s="6">
        <v>3.4799999999999998E-2</v>
      </c>
      <c r="AK76" s="6">
        <v>6.4000000000000003E-3</v>
      </c>
      <c r="AL76" s="33" t="str">
        <f t="shared" si="7"/>
        <v>Discordant</v>
      </c>
      <c r="AM76" s="33" t="str">
        <f t="shared" si="8"/>
        <v>Discordant</v>
      </c>
      <c r="AN76" s="29">
        <f t="shared" si="9"/>
        <v>920</v>
      </c>
      <c r="AO76" s="29">
        <f t="shared" si="10"/>
        <v>1.25</v>
      </c>
      <c r="AP76" s="29">
        <f t="shared" si="11"/>
        <v>0.12</v>
      </c>
      <c r="AQ76" s="34">
        <f t="shared" si="12"/>
        <v>0.8</v>
      </c>
    </row>
    <row r="77" spans="1:43" s="24" customFormat="1" x14ac:dyDescent="0.75">
      <c r="A77" s="5" t="s">
        <v>110</v>
      </c>
      <c r="B77" s="22">
        <v>138</v>
      </c>
      <c r="C77" s="22">
        <v>0.47</v>
      </c>
      <c r="D77" s="22">
        <v>3.4000000000000002E-2</v>
      </c>
      <c r="E77" s="22">
        <v>1340</v>
      </c>
      <c r="F77" s="20">
        <v>23.364485981308398</v>
      </c>
      <c r="G77" s="22">
        <v>1.3857153276604901</v>
      </c>
      <c r="H77" s="18">
        <v>6.4799999999999996E-2</v>
      </c>
      <c r="I77" s="15">
        <v>1.5517912869907899E-2</v>
      </c>
      <c r="J77" s="24">
        <v>-0.10299999999999999</v>
      </c>
      <c r="K77" s="18">
        <v>0.38500000000000001</v>
      </c>
      <c r="L77" s="15">
        <v>3.0942016841990001E-2</v>
      </c>
      <c r="M77" s="18">
        <v>4.2799999999999998E-2</v>
      </c>
      <c r="N77" s="15">
        <v>2.53840876582159E-3</v>
      </c>
      <c r="O77" s="24">
        <v>0.6351</v>
      </c>
      <c r="P77" s="10">
        <v>270</v>
      </c>
      <c r="Q77" s="6">
        <v>15.618661495642399</v>
      </c>
      <c r="R77" s="6">
        <v>16.724166692801401</v>
      </c>
      <c r="S77" s="10">
        <v>327</v>
      </c>
      <c r="T77" s="6">
        <v>22.413223827758099</v>
      </c>
      <c r="U77" s="6">
        <v>23.303296455387301</v>
      </c>
      <c r="V77" s="10">
        <v>700</v>
      </c>
      <c r="W77" s="6">
        <v>1077.9409389692601</v>
      </c>
      <c r="X77" s="6">
        <v>1079.1853611056099</v>
      </c>
      <c r="Y77" s="6">
        <v>17.431192660550501</v>
      </c>
      <c r="Z77" s="6">
        <v>61.428571428571402</v>
      </c>
      <c r="AA77" s="7">
        <v>270</v>
      </c>
      <c r="AB77" s="7">
        <v>15.618661495642399</v>
      </c>
      <c r="AC77" s="7">
        <v>16.724166692801401</v>
      </c>
      <c r="AD77" s="13">
        <v>266</v>
      </c>
      <c r="AE77" s="6">
        <v>15.618661495642399</v>
      </c>
      <c r="AF77" s="13">
        <v>266</v>
      </c>
      <c r="AG77" s="6">
        <v>14.7311779010771</v>
      </c>
      <c r="AH77" s="13">
        <v>268</v>
      </c>
      <c r="AI77" s="6">
        <v>1071.03715757481</v>
      </c>
      <c r="AJ77" s="6">
        <v>1.5299999999999999E-2</v>
      </c>
      <c r="AK77" s="6">
        <v>7.0000000000000001E-3</v>
      </c>
      <c r="AL77" s="33">
        <f t="shared" si="7"/>
        <v>270</v>
      </c>
      <c r="AM77" s="33">
        <f t="shared" si="8"/>
        <v>15.618661495642399</v>
      </c>
      <c r="AN77" s="29">
        <f t="shared" si="9"/>
        <v>138</v>
      </c>
      <c r="AO77" s="29">
        <f t="shared" si="10"/>
        <v>0.47</v>
      </c>
      <c r="AP77" s="29">
        <f t="shared" si="11"/>
        <v>3.4000000000000002E-2</v>
      </c>
      <c r="AQ77" s="34">
        <f t="shared" si="12"/>
        <v>2.1276595744680851</v>
      </c>
    </row>
    <row r="78" spans="1:43" s="24" customFormat="1" x14ac:dyDescent="0.75">
      <c r="A78" s="5" t="s">
        <v>111</v>
      </c>
      <c r="B78" s="22">
        <v>338</v>
      </c>
      <c r="C78" s="22">
        <v>1.25</v>
      </c>
      <c r="D78" s="22">
        <v>7.6999999999999999E-2</v>
      </c>
      <c r="E78" s="22">
        <v>500</v>
      </c>
      <c r="F78" s="20">
        <v>152.905198776758</v>
      </c>
      <c r="G78" s="22">
        <v>8.9791650026690704</v>
      </c>
      <c r="H78" s="18">
        <v>6.5000000000000002E-2</v>
      </c>
      <c r="I78" s="15">
        <v>3.5366727171644602E-2</v>
      </c>
      <c r="J78" s="24">
        <v>0.47819</v>
      </c>
      <c r="K78" s="18">
        <v>5.5E-2</v>
      </c>
      <c r="L78" s="15">
        <v>1.12390349341035E-2</v>
      </c>
      <c r="M78" s="18">
        <v>6.5399999999999998E-3</v>
      </c>
      <c r="N78" s="15">
        <v>3.8405325382816002E-4</v>
      </c>
      <c r="O78" s="24">
        <v>-0.25590000000000002</v>
      </c>
      <c r="P78" s="10">
        <v>42</v>
      </c>
      <c r="Q78" s="6">
        <v>2.4344012677351201</v>
      </c>
      <c r="R78" s="6">
        <v>2.6119704012687701</v>
      </c>
      <c r="S78" s="10">
        <v>54</v>
      </c>
      <c r="T78" s="6">
        <v>10.623476554169599</v>
      </c>
      <c r="U78" s="6">
        <v>10.6906241004395</v>
      </c>
      <c r="V78" s="10">
        <v>220</v>
      </c>
      <c r="W78" s="6">
        <v>381.637447373035</v>
      </c>
      <c r="X78" s="6">
        <v>381.64197363159298</v>
      </c>
      <c r="Y78" s="6">
        <v>22.2222222222222</v>
      </c>
      <c r="Z78" s="6">
        <v>80.909090909090907</v>
      </c>
      <c r="AA78" s="7" t="s">
        <v>35</v>
      </c>
      <c r="AB78" s="7" t="s">
        <v>35</v>
      </c>
      <c r="AC78" s="7" t="s">
        <v>35</v>
      </c>
      <c r="AD78" s="13">
        <v>41.3</v>
      </c>
      <c r="AE78" s="6">
        <v>2.6458551608790599</v>
      </c>
      <c r="AF78" s="13">
        <v>41.3</v>
      </c>
      <c r="AG78" s="6">
        <v>2.7893411582293499</v>
      </c>
      <c r="AH78" s="13">
        <v>42</v>
      </c>
      <c r="AI78" s="6">
        <v>82.797863302177305</v>
      </c>
      <c r="AJ78" s="6">
        <v>2.1999999999999999E-2</v>
      </c>
      <c r="AK78" s="6">
        <v>2.8000000000000001E-2</v>
      </c>
      <c r="AL78" s="33" t="str">
        <f t="shared" si="7"/>
        <v>Discordant</v>
      </c>
      <c r="AM78" s="33" t="str">
        <f t="shared" si="8"/>
        <v>Discordant</v>
      </c>
      <c r="AN78" s="29">
        <f t="shared" si="9"/>
        <v>338</v>
      </c>
      <c r="AO78" s="29">
        <f t="shared" si="10"/>
        <v>1.25</v>
      </c>
      <c r="AP78" s="29">
        <f t="shared" si="11"/>
        <v>7.6999999999999999E-2</v>
      </c>
      <c r="AQ78" s="34">
        <f t="shared" si="12"/>
        <v>0.8</v>
      </c>
    </row>
    <row r="79" spans="1:43" s="24" customFormat="1" x14ac:dyDescent="0.75">
      <c r="A79" s="5" t="s">
        <v>112</v>
      </c>
      <c r="B79" s="22">
        <v>978</v>
      </c>
      <c r="C79" s="22">
        <v>0.91100000000000003</v>
      </c>
      <c r="D79" s="22">
        <v>3.7999999999999999E-2</v>
      </c>
      <c r="E79" s="22">
        <v>13280</v>
      </c>
      <c r="F79" s="20">
        <v>13.586956521739101</v>
      </c>
      <c r="G79" s="22">
        <v>0.82142246282378695</v>
      </c>
      <c r="H79" s="18">
        <v>5.7599999999999998E-2</v>
      </c>
      <c r="I79" s="15">
        <v>2.4342890747868899E-3</v>
      </c>
      <c r="J79" s="24">
        <v>0.72062999999999999</v>
      </c>
      <c r="K79" s="18">
        <v>0.56999999999999995</v>
      </c>
      <c r="L79" s="15">
        <v>2.8002993143590699E-2</v>
      </c>
      <c r="M79" s="18">
        <v>7.3599999999999999E-2</v>
      </c>
      <c r="N79" s="15">
        <v>4.4496126242179398E-3</v>
      </c>
      <c r="O79" s="24">
        <v>0.89588000000000001</v>
      </c>
      <c r="P79" s="10">
        <v>457</v>
      </c>
      <c r="Q79" s="6">
        <v>26.640806396436801</v>
      </c>
      <c r="R79" s="6">
        <v>28.4514515239802</v>
      </c>
      <c r="S79" s="10">
        <v>457</v>
      </c>
      <c r="T79" s="6">
        <v>18.149081488195701</v>
      </c>
      <c r="U79" s="6">
        <v>19.969976661964601</v>
      </c>
      <c r="V79" s="10">
        <v>507</v>
      </c>
      <c r="W79" s="6">
        <v>102.15690791672399</v>
      </c>
      <c r="X79" s="6">
        <v>105.850338015627</v>
      </c>
      <c r="Y79" s="6">
        <v>0</v>
      </c>
      <c r="Z79" s="6">
        <v>9.8619329388560093</v>
      </c>
      <c r="AA79" s="7">
        <v>457</v>
      </c>
      <c r="AB79" s="7">
        <v>26.640806396436801</v>
      </c>
      <c r="AC79" s="7">
        <v>28.4514515239802</v>
      </c>
      <c r="AD79" s="13">
        <v>456</v>
      </c>
      <c r="AE79" s="6">
        <v>26.995473054799898</v>
      </c>
      <c r="AF79" s="13">
        <v>442</v>
      </c>
      <c r="AG79" s="6">
        <v>19.496593519514299</v>
      </c>
      <c r="AH79" s="13">
        <v>408</v>
      </c>
      <c r="AI79" s="6">
        <v>96.977774954399294</v>
      </c>
      <c r="AJ79" s="6">
        <v>2.8999999999999998E-3</v>
      </c>
      <c r="AK79" s="6">
        <v>1.5E-3</v>
      </c>
      <c r="AL79" s="33">
        <f t="shared" si="7"/>
        <v>457</v>
      </c>
      <c r="AM79" s="33">
        <f t="shared" si="8"/>
        <v>26.640806396436801</v>
      </c>
      <c r="AN79" s="29">
        <f t="shared" si="9"/>
        <v>978</v>
      </c>
      <c r="AO79" s="29">
        <f t="shared" si="10"/>
        <v>0.91100000000000003</v>
      </c>
      <c r="AP79" s="29">
        <f t="shared" si="11"/>
        <v>3.7999999999999999E-2</v>
      </c>
      <c r="AQ79" s="34">
        <f t="shared" si="12"/>
        <v>1.097694840834248</v>
      </c>
    </row>
    <row r="80" spans="1:43" s="24" customFormat="1" x14ac:dyDescent="0.75">
      <c r="A80" s="5" t="s">
        <v>113</v>
      </c>
      <c r="B80" s="22">
        <v>687</v>
      </c>
      <c r="C80" s="22">
        <v>1.5740000000000001</v>
      </c>
      <c r="D80" s="22">
        <v>9.7000000000000003E-2</v>
      </c>
      <c r="E80" s="22">
        <v>2350</v>
      </c>
      <c r="F80" s="20">
        <v>71.787508973438605</v>
      </c>
      <c r="G80" s="22">
        <v>3.93254298840395</v>
      </c>
      <c r="H80" s="18">
        <v>7.6100000000000001E-2</v>
      </c>
      <c r="I80" s="15">
        <v>1.1959162642375501E-2</v>
      </c>
      <c r="J80" s="24">
        <v>-0.20902999999999999</v>
      </c>
      <c r="K80" s="18">
        <v>0.14399999999999999</v>
      </c>
      <c r="L80" s="15">
        <v>1.00245398896907E-2</v>
      </c>
      <c r="M80" s="18">
        <v>1.393E-2</v>
      </c>
      <c r="N80" s="15">
        <v>7.6308991093054605E-4</v>
      </c>
      <c r="O80" s="24">
        <v>0.59938000000000002</v>
      </c>
      <c r="P80" s="10">
        <v>89.2</v>
      </c>
      <c r="Q80" s="6">
        <v>4.8693713834567198</v>
      </c>
      <c r="R80" s="6">
        <v>5.2646976908107197</v>
      </c>
      <c r="S80" s="10">
        <v>136</v>
      </c>
      <c r="T80" s="6">
        <v>8.6393876485680607</v>
      </c>
      <c r="U80" s="6">
        <v>9.1094755701007895</v>
      </c>
      <c r="V80" s="10">
        <v>1050</v>
      </c>
      <c r="W80" s="6">
        <v>106.48205834118799</v>
      </c>
      <c r="X80" s="6">
        <v>106.5292184098</v>
      </c>
      <c r="Y80" s="6">
        <v>34.411764705882298</v>
      </c>
      <c r="Z80" s="6">
        <v>91.504761904761907</v>
      </c>
      <c r="AA80" s="7" t="s">
        <v>35</v>
      </c>
      <c r="AB80" s="7" t="s">
        <v>35</v>
      </c>
      <c r="AC80" s="7" t="s">
        <v>35</v>
      </c>
      <c r="AD80" s="13">
        <v>86.1</v>
      </c>
      <c r="AE80" s="6">
        <v>4.7917687412924304</v>
      </c>
      <c r="AF80" s="13">
        <v>86.1</v>
      </c>
      <c r="AG80" s="6">
        <v>5.7728276383615</v>
      </c>
      <c r="AH80" s="13">
        <v>89.2</v>
      </c>
      <c r="AI80" s="6">
        <v>42.361100417437299</v>
      </c>
      <c r="AJ80" s="6">
        <v>3.4599999999999999E-2</v>
      </c>
      <c r="AK80" s="6">
        <v>6.7000000000000002E-3</v>
      </c>
      <c r="AL80" s="33" t="str">
        <f t="shared" si="7"/>
        <v>Discordant</v>
      </c>
      <c r="AM80" s="33" t="str">
        <f t="shared" si="8"/>
        <v>Discordant</v>
      </c>
      <c r="AN80" s="29">
        <f t="shared" si="9"/>
        <v>687</v>
      </c>
      <c r="AO80" s="29">
        <f t="shared" si="10"/>
        <v>1.5740000000000001</v>
      </c>
      <c r="AP80" s="29">
        <f t="shared" si="11"/>
        <v>9.7000000000000003E-2</v>
      </c>
      <c r="AQ80" s="34">
        <f t="shared" si="12"/>
        <v>0.63532401524777637</v>
      </c>
    </row>
    <row r="81" spans="1:43" s="24" customFormat="1" x14ac:dyDescent="0.75">
      <c r="A81" s="5" t="s">
        <v>114</v>
      </c>
      <c r="B81" s="22">
        <v>1240</v>
      </c>
      <c r="C81" s="22">
        <v>2.4700000000000002</v>
      </c>
      <c r="D81" s="22">
        <v>0.18</v>
      </c>
      <c r="E81" s="22">
        <v>9900</v>
      </c>
      <c r="F81" s="20">
        <v>21.505376344085999</v>
      </c>
      <c r="G81" s="22">
        <v>1.3767032088229301</v>
      </c>
      <c r="H81" s="18">
        <v>5.3800000000000001E-2</v>
      </c>
      <c r="I81" s="15">
        <v>2.9974311473183099E-3</v>
      </c>
      <c r="J81" s="24">
        <v>0.65908</v>
      </c>
      <c r="K81" s="18">
        <v>0.33500000000000002</v>
      </c>
      <c r="L81" s="15">
        <v>1.7268306409431E-2</v>
      </c>
      <c r="M81" s="18">
        <v>4.65E-2</v>
      </c>
      <c r="N81" s="15">
        <v>2.9767765132773902E-3</v>
      </c>
      <c r="O81" s="24">
        <v>0.76268000000000002</v>
      </c>
      <c r="P81" s="10">
        <v>293</v>
      </c>
      <c r="Q81" s="6">
        <v>18.299665161282899</v>
      </c>
      <c r="R81" s="6">
        <v>19.410929428128401</v>
      </c>
      <c r="S81" s="10">
        <v>293</v>
      </c>
      <c r="T81" s="6">
        <v>13.427621389597499</v>
      </c>
      <c r="U81" s="6">
        <v>14.6102770746882</v>
      </c>
      <c r="V81" s="10">
        <v>346</v>
      </c>
      <c r="W81" s="6">
        <v>151.82653506428801</v>
      </c>
      <c r="X81" s="6">
        <v>155.21810717043701</v>
      </c>
      <c r="Y81" s="6">
        <v>0</v>
      </c>
      <c r="Z81" s="6">
        <v>15.3179190751445</v>
      </c>
      <c r="AA81" s="7">
        <v>293</v>
      </c>
      <c r="AB81" s="7">
        <v>18.299665161282899</v>
      </c>
      <c r="AC81" s="7">
        <v>19.410929428128401</v>
      </c>
      <c r="AD81" s="13">
        <v>292</v>
      </c>
      <c r="AE81" s="6">
        <v>18.299665161282899</v>
      </c>
      <c r="AF81" s="13">
        <v>284</v>
      </c>
      <c r="AG81" s="6">
        <v>14.586021259492901</v>
      </c>
      <c r="AH81" s="13">
        <v>239</v>
      </c>
      <c r="AI81" s="6">
        <v>141.82355851418899</v>
      </c>
      <c r="AJ81" s="6">
        <v>2.7000000000000001E-3</v>
      </c>
      <c r="AK81" s="6">
        <v>2.8E-3</v>
      </c>
      <c r="AL81" s="33">
        <f t="shared" si="7"/>
        <v>293</v>
      </c>
      <c r="AM81" s="33">
        <f t="shared" si="8"/>
        <v>18.299665161282899</v>
      </c>
      <c r="AN81" s="29">
        <f t="shared" si="9"/>
        <v>1240</v>
      </c>
      <c r="AO81" s="29">
        <f t="shared" si="10"/>
        <v>2.4700000000000002</v>
      </c>
      <c r="AP81" s="29">
        <f t="shared" si="11"/>
        <v>0.18</v>
      </c>
      <c r="AQ81" s="34">
        <f t="shared" si="12"/>
        <v>0.40485829959514169</v>
      </c>
    </row>
    <row r="82" spans="1:43" s="24" customFormat="1" x14ac:dyDescent="0.75">
      <c r="A82" s="5" t="s">
        <v>115</v>
      </c>
      <c r="B82" s="22">
        <v>404</v>
      </c>
      <c r="C82" s="22">
        <v>1.2190000000000001</v>
      </c>
      <c r="D82" s="22">
        <v>4.4999999999999998E-2</v>
      </c>
      <c r="E82" s="22">
        <v>650</v>
      </c>
      <c r="F82" s="20">
        <v>128.53470437018001</v>
      </c>
      <c r="G82" s="22">
        <v>7.1697079536017103</v>
      </c>
      <c r="H82" s="18">
        <v>6.4000000000000001E-2</v>
      </c>
      <c r="I82" s="15">
        <v>2.7616459466518001E-2</v>
      </c>
      <c r="J82" s="24">
        <v>-0.62183999999999995</v>
      </c>
      <c r="K82" s="18">
        <v>6.9000000000000006E-2</v>
      </c>
      <c r="L82" s="15">
        <v>1.13776779814688E-2</v>
      </c>
      <c r="M82" s="18">
        <v>7.7799999999999996E-3</v>
      </c>
      <c r="N82" s="15">
        <v>4.3397095089878598E-4</v>
      </c>
      <c r="O82" s="24">
        <v>0.79044999999999999</v>
      </c>
      <c r="P82" s="10">
        <v>50</v>
      </c>
      <c r="Q82" s="6">
        <v>2.7728758730624801</v>
      </c>
      <c r="R82" s="6">
        <v>2.9922922482839498</v>
      </c>
      <c r="S82" s="10">
        <v>67</v>
      </c>
      <c r="T82" s="6">
        <v>10.161030854384199</v>
      </c>
      <c r="U82" s="6">
        <v>10.2684205880867</v>
      </c>
      <c r="V82" s="10">
        <v>640</v>
      </c>
      <c r="W82" s="6">
        <v>288.04607578827103</v>
      </c>
      <c r="X82" s="6">
        <v>288.05586851242799</v>
      </c>
      <c r="Y82" s="6">
        <v>25.373134328358201</v>
      </c>
      <c r="Z82" s="6">
        <v>92.1875</v>
      </c>
      <c r="AA82" s="7" t="s">
        <v>35</v>
      </c>
      <c r="AB82" s="7" t="s">
        <v>35</v>
      </c>
      <c r="AC82" s="7" t="s">
        <v>35</v>
      </c>
      <c r="AD82" s="13">
        <v>48.6</v>
      </c>
      <c r="AE82" s="6">
        <v>2.7185364826339899</v>
      </c>
      <c r="AF82" s="13">
        <v>48.7</v>
      </c>
      <c r="AG82" s="6">
        <v>3.0174621826541101</v>
      </c>
      <c r="AH82" s="13">
        <v>50</v>
      </c>
      <c r="AI82" s="6">
        <v>86.253618515530107</v>
      </c>
      <c r="AJ82" s="6">
        <v>2.1000000000000001E-2</v>
      </c>
      <c r="AK82" s="6">
        <v>1.7000000000000001E-2</v>
      </c>
      <c r="AL82" s="33" t="str">
        <f t="shared" si="7"/>
        <v>Discordant</v>
      </c>
      <c r="AM82" s="33" t="str">
        <f t="shared" si="8"/>
        <v>Discordant</v>
      </c>
      <c r="AN82" s="29">
        <f t="shared" si="9"/>
        <v>404</v>
      </c>
      <c r="AO82" s="29">
        <f t="shared" si="10"/>
        <v>1.2190000000000001</v>
      </c>
      <c r="AP82" s="29">
        <f t="shared" si="11"/>
        <v>4.4999999999999998E-2</v>
      </c>
      <c r="AQ82" s="34">
        <f t="shared" si="12"/>
        <v>0.8203445447087776</v>
      </c>
    </row>
    <row r="83" spans="1:43" s="24" customFormat="1" x14ac:dyDescent="0.75">
      <c r="A83" s="5" t="s">
        <v>116</v>
      </c>
      <c r="B83" s="22">
        <v>604</v>
      </c>
      <c r="C83" s="22">
        <v>1.181</v>
      </c>
      <c r="D83" s="22">
        <v>7.0000000000000007E-2</v>
      </c>
      <c r="E83" s="22">
        <v>140400</v>
      </c>
      <c r="F83" s="20">
        <v>2.2471910112359601</v>
      </c>
      <c r="G83" s="22">
        <v>0.130104842864807</v>
      </c>
      <c r="H83" s="18">
        <v>0.16159999999999999</v>
      </c>
      <c r="I83" s="15">
        <v>2.0914648277316002E-3</v>
      </c>
      <c r="J83" s="24">
        <v>0.60131000000000001</v>
      </c>
      <c r="K83" s="18">
        <v>9.6999999999999993</v>
      </c>
      <c r="L83" s="15">
        <v>0.46159382848993602</v>
      </c>
      <c r="M83" s="18">
        <v>0.44500000000000001</v>
      </c>
      <c r="N83" s="15">
        <v>2.5764011508303399E-2</v>
      </c>
      <c r="O83" s="24">
        <v>0.94184999999999997</v>
      </c>
      <c r="P83" s="10">
        <v>2370</v>
      </c>
      <c r="Q83" s="6">
        <v>113.947797369116</v>
      </c>
      <c r="R83" s="6">
        <v>122.462532977606</v>
      </c>
      <c r="S83" s="10">
        <v>2403</v>
      </c>
      <c r="T83" s="6">
        <v>43.7307950839093</v>
      </c>
      <c r="U83" s="6">
        <v>48.426727332263297</v>
      </c>
      <c r="V83" s="10">
        <v>2470</v>
      </c>
      <c r="W83" s="6">
        <v>21.772576523192299</v>
      </c>
      <c r="X83" s="6">
        <v>29.205612400355101</v>
      </c>
      <c r="Y83" s="6">
        <v>1.3732833957553101</v>
      </c>
      <c r="Z83" s="6">
        <v>4.0485829959514197</v>
      </c>
      <c r="AA83" s="7">
        <v>2470</v>
      </c>
      <c r="AB83" s="7">
        <v>21.772576523192299</v>
      </c>
      <c r="AC83" s="7">
        <v>29.205612400355101</v>
      </c>
      <c r="AD83" s="13">
        <v>2340</v>
      </c>
      <c r="AE83" s="6">
        <v>118.87420041906999</v>
      </c>
      <c r="AF83" s="13">
        <v>2300</v>
      </c>
      <c r="AG83" s="6">
        <v>57.054206143551397</v>
      </c>
      <c r="AH83" s="13">
        <v>2287</v>
      </c>
      <c r="AI83" s="6">
        <v>32.9509497353</v>
      </c>
      <c r="AJ83" s="6">
        <v>1.6899999999999998E-2</v>
      </c>
      <c r="AK83" s="6">
        <v>6.7999999999999996E-3</v>
      </c>
      <c r="AL83" s="33">
        <f t="shared" si="7"/>
        <v>2470</v>
      </c>
      <c r="AM83" s="33">
        <f t="shared" si="8"/>
        <v>21.772576523192299</v>
      </c>
      <c r="AN83" s="29">
        <f t="shared" si="9"/>
        <v>604</v>
      </c>
      <c r="AO83" s="29">
        <f t="shared" si="10"/>
        <v>1.181</v>
      </c>
      <c r="AP83" s="29">
        <f t="shared" si="11"/>
        <v>7.0000000000000007E-2</v>
      </c>
      <c r="AQ83" s="34">
        <f t="shared" si="12"/>
        <v>0.84674005080440307</v>
      </c>
    </row>
    <row r="84" spans="1:43" s="24" customFormat="1" x14ac:dyDescent="0.75">
      <c r="A84" s="5" t="s">
        <v>117</v>
      </c>
      <c r="B84" s="22">
        <v>1439</v>
      </c>
      <c r="C84" s="22">
        <v>0.91300000000000003</v>
      </c>
      <c r="D84" s="22">
        <v>7.0999999999999994E-2</v>
      </c>
      <c r="E84" s="22">
        <v>9380</v>
      </c>
      <c r="F84" s="20">
        <v>28.011204481792699</v>
      </c>
      <c r="G84" s="22">
        <v>1.5819723417621601</v>
      </c>
      <c r="H84" s="18">
        <v>5.4699999999999999E-2</v>
      </c>
      <c r="I84" s="15">
        <v>3.0867884010417502E-3</v>
      </c>
      <c r="J84" s="24">
        <v>0.47833999999999999</v>
      </c>
      <c r="K84" s="18">
        <v>0.26300000000000001</v>
      </c>
      <c r="L84" s="15">
        <v>1.3365945767135101E-2</v>
      </c>
      <c r="M84" s="18">
        <v>3.5700000000000003E-2</v>
      </c>
      <c r="N84" s="15">
        <v>2.0162079298524601E-3</v>
      </c>
      <c r="O84" s="24">
        <v>0.55496000000000001</v>
      </c>
      <c r="P84" s="10">
        <v>226.1</v>
      </c>
      <c r="Q84" s="6">
        <v>12.5319547418528</v>
      </c>
      <c r="R84" s="6">
        <v>13.500686495928001</v>
      </c>
      <c r="S84" s="10">
        <v>236.7</v>
      </c>
      <c r="T84" s="6">
        <v>10.6964124849332</v>
      </c>
      <c r="U84" s="6">
        <v>11.715255597050099</v>
      </c>
      <c r="V84" s="10">
        <v>385</v>
      </c>
      <c r="W84" s="6">
        <v>360.78776441943597</v>
      </c>
      <c r="X84" s="6">
        <v>369.23747025519202</v>
      </c>
      <c r="Y84" s="6">
        <v>4.4782425010561902</v>
      </c>
      <c r="Z84" s="6">
        <v>41.272727272727302</v>
      </c>
      <c r="AA84" s="7">
        <v>226.1</v>
      </c>
      <c r="AB84" s="7">
        <v>12.5319547418528</v>
      </c>
      <c r="AC84" s="7">
        <v>13.500686495928001</v>
      </c>
      <c r="AD84" s="13">
        <v>225</v>
      </c>
      <c r="AE84" s="6">
        <v>12.561534924198</v>
      </c>
      <c r="AF84" s="13">
        <v>221.4</v>
      </c>
      <c r="AG84" s="6">
        <v>10.533897191820101</v>
      </c>
      <c r="AH84" s="13">
        <v>205</v>
      </c>
      <c r="AI84" s="6">
        <v>356.93157741333903</v>
      </c>
      <c r="AJ84" s="6">
        <v>4.8999999999999998E-3</v>
      </c>
      <c r="AK84" s="6">
        <v>2.3999999999999998E-3</v>
      </c>
      <c r="AL84" s="33">
        <f t="shared" si="7"/>
        <v>226.1</v>
      </c>
      <c r="AM84" s="33">
        <f t="shared" si="8"/>
        <v>12.5319547418528</v>
      </c>
      <c r="AN84" s="29">
        <f t="shared" si="9"/>
        <v>1439</v>
      </c>
      <c r="AO84" s="29">
        <f t="shared" si="10"/>
        <v>0.91300000000000003</v>
      </c>
      <c r="AP84" s="29">
        <f t="shared" si="11"/>
        <v>7.0999999999999994E-2</v>
      </c>
      <c r="AQ84" s="34">
        <f t="shared" si="12"/>
        <v>1.095290251916758</v>
      </c>
    </row>
    <row r="85" spans="1:43" s="24" customFormat="1" x14ac:dyDescent="0.75">
      <c r="A85" s="5" t="s">
        <v>118</v>
      </c>
      <c r="B85" s="22">
        <v>888</v>
      </c>
      <c r="C85" s="22">
        <v>2.87</v>
      </c>
      <c r="D85" s="22">
        <v>0.15</v>
      </c>
      <c r="E85" s="22">
        <v>10290</v>
      </c>
      <c r="F85" s="20">
        <v>15.6985871271586</v>
      </c>
      <c r="G85" s="22">
        <v>0.88262448116618097</v>
      </c>
      <c r="H85" s="18">
        <v>5.62E-2</v>
      </c>
      <c r="I85" s="15">
        <v>2.9004548157409399E-3</v>
      </c>
      <c r="J85" s="24">
        <v>0.72814000000000001</v>
      </c>
      <c r="K85" s="18">
        <v>0.48099999999999998</v>
      </c>
      <c r="L85" s="15">
        <v>2.2158605692822599E-2</v>
      </c>
      <c r="M85" s="18">
        <v>6.3700000000000007E-2</v>
      </c>
      <c r="N85" s="15">
        <v>3.5814165309832001E-3</v>
      </c>
      <c r="O85" s="24">
        <v>0.70342000000000005</v>
      </c>
      <c r="P85" s="10">
        <v>398</v>
      </c>
      <c r="Q85" s="6">
        <v>21.7137416678184</v>
      </c>
      <c r="R85" s="6">
        <v>23.4009767028552</v>
      </c>
      <c r="S85" s="10">
        <v>398.4</v>
      </c>
      <c r="T85" s="6">
        <v>15.2161114642194</v>
      </c>
      <c r="U85" s="6">
        <v>16.943333578279699</v>
      </c>
      <c r="V85" s="10">
        <v>451</v>
      </c>
      <c r="W85" s="6">
        <v>129.128209490584</v>
      </c>
      <c r="X85" s="6">
        <v>132.32909400795799</v>
      </c>
      <c r="Y85" s="6">
        <v>0.100401606425692</v>
      </c>
      <c r="Z85" s="6">
        <v>11.7516629711752</v>
      </c>
      <c r="AA85" s="7">
        <v>398</v>
      </c>
      <c r="AB85" s="7">
        <v>21.7137416678184</v>
      </c>
      <c r="AC85" s="7">
        <v>23.4009767028552</v>
      </c>
      <c r="AD85" s="13">
        <v>397</v>
      </c>
      <c r="AE85" s="6">
        <v>21.7137416678184</v>
      </c>
      <c r="AF85" s="13">
        <v>385</v>
      </c>
      <c r="AG85" s="6">
        <v>16.417748874055501</v>
      </c>
      <c r="AH85" s="13">
        <v>351</v>
      </c>
      <c r="AI85" s="6">
        <v>123.003554770764</v>
      </c>
      <c r="AJ85" s="6">
        <v>2.2000000000000001E-3</v>
      </c>
      <c r="AK85" s="6">
        <v>1.5E-3</v>
      </c>
      <c r="AL85" s="33">
        <f t="shared" si="7"/>
        <v>398</v>
      </c>
      <c r="AM85" s="33">
        <f t="shared" si="8"/>
        <v>21.7137416678184</v>
      </c>
      <c r="AN85" s="29">
        <f t="shared" si="9"/>
        <v>888</v>
      </c>
      <c r="AO85" s="29">
        <f t="shared" si="10"/>
        <v>2.87</v>
      </c>
      <c r="AP85" s="29">
        <f t="shared" si="11"/>
        <v>0.15</v>
      </c>
      <c r="AQ85" s="34">
        <f t="shared" si="12"/>
        <v>0.34843205574912889</v>
      </c>
    </row>
    <row r="86" spans="1:43" s="24" customFormat="1" x14ac:dyDescent="0.75">
      <c r="A86" s="5" t="s">
        <v>119</v>
      </c>
      <c r="B86" s="22">
        <v>339</v>
      </c>
      <c r="C86" s="22">
        <v>1.552</v>
      </c>
      <c r="D86" s="22">
        <v>8.1000000000000003E-2</v>
      </c>
      <c r="E86" s="22">
        <v>3220</v>
      </c>
      <c r="F86" s="20">
        <v>20.1207243460765</v>
      </c>
      <c r="G86" s="22">
        <v>1.13307231790829</v>
      </c>
      <c r="H86" s="18">
        <v>5.6399999999999999E-2</v>
      </c>
      <c r="I86" s="15">
        <v>6.7674583657404202E-3</v>
      </c>
      <c r="J86" s="24">
        <v>0.45789999999999997</v>
      </c>
      <c r="K86" s="18">
        <v>0.38500000000000001</v>
      </c>
      <c r="L86" s="15">
        <v>2.04188982623939E-2</v>
      </c>
      <c r="M86" s="18">
        <v>4.9700000000000001E-2</v>
      </c>
      <c r="N86" s="15">
        <v>2.79879060174209E-3</v>
      </c>
      <c r="O86" s="24">
        <v>0.43224000000000001</v>
      </c>
      <c r="P86" s="10">
        <v>312</v>
      </c>
      <c r="Q86" s="6">
        <v>17.040403277850299</v>
      </c>
      <c r="R86" s="6">
        <v>18.383595261028098</v>
      </c>
      <c r="S86" s="10">
        <v>330</v>
      </c>
      <c r="T86" s="6">
        <v>15.0938597566422</v>
      </c>
      <c r="U86" s="6">
        <v>16.3864464020625</v>
      </c>
      <c r="V86" s="10">
        <v>455</v>
      </c>
      <c r="W86" s="6">
        <v>460.19180655489401</v>
      </c>
      <c r="X86" s="6">
        <v>462.27388162746399</v>
      </c>
      <c r="Y86" s="6">
        <v>5.4545454545454497</v>
      </c>
      <c r="Z86" s="6">
        <v>31.428571428571399</v>
      </c>
      <c r="AA86" s="7">
        <v>312</v>
      </c>
      <c r="AB86" s="7">
        <v>17.040403277850299</v>
      </c>
      <c r="AC86" s="7">
        <v>18.383595261028098</v>
      </c>
      <c r="AD86" s="13">
        <v>311</v>
      </c>
      <c r="AE86" s="6">
        <v>17.333388124419599</v>
      </c>
      <c r="AF86" s="13">
        <v>306</v>
      </c>
      <c r="AG86" s="6">
        <v>14.3852911806881</v>
      </c>
      <c r="AH86" s="13">
        <v>283</v>
      </c>
      <c r="AI86" s="6">
        <v>457.95416235716999</v>
      </c>
      <c r="AJ86" s="6">
        <v>4.4999999999999997E-3</v>
      </c>
      <c r="AK86" s="6">
        <v>2.0999999999999999E-3</v>
      </c>
      <c r="AL86" s="33">
        <f t="shared" si="7"/>
        <v>312</v>
      </c>
      <c r="AM86" s="33">
        <f t="shared" si="8"/>
        <v>17.040403277850299</v>
      </c>
      <c r="AN86" s="29">
        <f t="shared" si="9"/>
        <v>339</v>
      </c>
      <c r="AO86" s="29">
        <f t="shared" si="10"/>
        <v>1.552</v>
      </c>
      <c r="AP86" s="29">
        <f t="shared" si="11"/>
        <v>8.1000000000000003E-2</v>
      </c>
      <c r="AQ86" s="34">
        <f t="shared" si="12"/>
        <v>0.64432989690721643</v>
      </c>
    </row>
    <row r="87" spans="1:43" s="24" customFormat="1" x14ac:dyDescent="0.75">
      <c r="A87" s="5" t="s">
        <v>120</v>
      </c>
      <c r="B87" s="22">
        <v>760</v>
      </c>
      <c r="C87" s="22">
        <v>2.82</v>
      </c>
      <c r="D87" s="22">
        <v>0.13</v>
      </c>
      <c r="E87" s="22">
        <v>6820</v>
      </c>
      <c r="F87" s="20">
        <v>23.255813953488399</v>
      </c>
      <c r="G87" s="22">
        <v>1.26456693420479</v>
      </c>
      <c r="H87" s="18">
        <v>5.5899999999999998E-2</v>
      </c>
      <c r="I87" s="15">
        <v>3.8948372703583598E-3</v>
      </c>
      <c r="J87" s="24">
        <v>0.61153000000000002</v>
      </c>
      <c r="K87" s="18">
        <v>0.32300000000000001</v>
      </c>
      <c r="L87" s="15">
        <v>1.50247880600691E-2</v>
      </c>
      <c r="M87" s="18">
        <v>4.2999999999999997E-2</v>
      </c>
      <c r="N87" s="15">
        <v>2.33818426134466E-3</v>
      </c>
      <c r="O87" s="24">
        <v>0.36899999999999999</v>
      </c>
      <c r="P87" s="10">
        <v>271.39999999999998</v>
      </c>
      <c r="Q87" s="6">
        <v>14.403622744411701</v>
      </c>
      <c r="R87" s="6">
        <v>15.6057878501906</v>
      </c>
      <c r="S87" s="10">
        <v>284</v>
      </c>
      <c r="T87" s="6">
        <v>11.587879232526401</v>
      </c>
      <c r="U87" s="6">
        <v>12.871162742678401</v>
      </c>
      <c r="V87" s="10">
        <v>432</v>
      </c>
      <c r="W87" s="6">
        <v>341.38242050178502</v>
      </c>
      <c r="X87" s="6">
        <v>346.26126834375401</v>
      </c>
      <c r="Y87" s="6">
        <v>4.4366197183098697</v>
      </c>
      <c r="Z87" s="6">
        <v>37.175925925925903</v>
      </c>
      <c r="AA87" s="7">
        <v>271.39999999999998</v>
      </c>
      <c r="AB87" s="7">
        <v>14.403622744411701</v>
      </c>
      <c r="AC87" s="7">
        <v>15.6057878501906</v>
      </c>
      <c r="AD87" s="13">
        <v>270</v>
      </c>
      <c r="AE87" s="6">
        <v>14.4799439972444</v>
      </c>
      <c r="AF87" s="13">
        <v>265.60000000000002</v>
      </c>
      <c r="AG87" s="6">
        <v>11.5127970149577</v>
      </c>
      <c r="AH87" s="13">
        <v>246</v>
      </c>
      <c r="AI87" s="6">
        <v>337.46586942631302</v>
      </c>
      <c r="AJ87" s="6">
        <v>5.1000000000000004E-3</v>
      </c>
      <c r="AK87" s="6">
        <v>2.3E-3</v>
      </c>
      <c r="AL87" s="33">
        <f t="shared" si="7"/>
        <v>271.39999999999998</v>
      </c>
      <c r="AM87" s="33">
        <f t="shared" si="8"/>
        <v>14.403622744411701</v>
      </c>
      <c r="AN87" s="29">
        <f t="shared" si="9"/>
        <v>760</v>
      </c>
      <c r="AO87" s="29">
        <f t="shared" si="10"/>
        <v>2.82</v>
      </c>
      <c r="AP87" s="29">
        <f t="shared" si="11"/>
        <v>0.13</v>
      </c>
      <c r="AQ87" s="34">
        <f t="shared" si="12"/>
        <v>0.3546099290780142</v>
      </c>
    </row>
    <row r="88" spans="1:43" s="24" customFormat="1" x14ac:dyDescent="0.75">
      <c r="A88" s="5" t="s">
        <v>121</v>
      </c>
      <c r="B88" s="22">
        <v>578</v>
      </c>
      <c r="C88" s="22">
        <v>4.57</v>
      </c>
      <c r="D88" s="22">
        <v>0.27</v>
      </c>
      <c r="E88" s="22">
        <v>42400</v>
      </c>
      <c r="F88" s="20">
        <v>6.0240963855421699</v>
      </c>
      <c r="G88" s="22">
        <v>0.33159853444892901</v>
      </c>
      <c r="H88" s="18">
        <v>0.12189999999999999</v>
      </c>
      <c r="I88" s="15">
        <v>2.7056237258053901E-3</v>
      </c>
      <c r="J88" s="24">
        <v>1.6369000000000002E-2</v>
      </c>
      <c r="K88" s="18">
        <v>2.74</v>
      </c>
      <c r="L88" s="15">
        <v>0.14094077656945</v>
      </c>
      <c r="M88" s="18">
        <v>0.16600000000000001</v>
      </c>
      <c r="N88" s="15">
        <v>9.1375292152746802E-3</v>
      </c>
      <c r="O88" s="24">
        <v>0.84431</v>
      </c>
      <c r="P88" s="10">
        <v>989</v>
      </c>
      <c r="Q88" s="6">
        <v>50.387197553751399</v>
      </c>
      <c r="R88" s="6">
        <v>54.489188077313699</v>
      </c>
      <c r="S88" s="10">
        <v>1334</v>
      </c>
      <c r="T88" s="6">
        <v>38.508927132562697</v>
      </c>
      <c r="U88" s="6">
        <v>42.018782913147398</v>
      </c>
      <c r="V88" s="10">
        <v>1978</v>
      </c>
      <c r="W88" s="6">
        <v>69.501775587607497</v>
      </c>
      <c r="X88" s="6">
        <v>83.067741578751196</v>
      </c>
      <c r="Y88" s="6">
        <v>25.862068965517199</v>
      </c>
      <c r="Z88" s="6">
        <v>50</v>
      </c>
      <c r="AA88" s="7" t="s">
        <v>35</v>
      </c>
      <c r="AB88" s="7" t="s">
        <v>35</v>
      </c>
      <c r="AC88" s="7" t="s">
        <v>35</v>
      </c>
      <c r="AD88" s="13">
        <v>936</v>
      </c>
      <c r="AE88" s="6">
        <v>50.387197553751399</v>
      </c>
      <c r="AF88" s="13">
        <v>952</v>
      </c>
      <c r="AG88" s="6">
        <v>38.860860372629702</v>
      </c>
      <c r="AH88" s="13">
        <v>989</v>
      </c>
      <c r="AI88" s="6">
        <v>67.517255644984203</v>
      </c>
      <c r="AJ88" s="6">
        <v>5.8299999999999998E-2</v>
      </c>
      <c r="AK88" s="6">
        <v>4.1999999999999997E-3</v>
      </c>
      <c r="AL88" s="33" t="str">
        <f t="shared" si="7"/>
        <v>Discordant</v>
      </c>
      <c r="AM88" s="33" t="str">
        <f t="shared" si="8"/>
        <v>Discordant</v>
      </c>
      <c r="AN88" s="29">
        <f t="shared" si="9"/>
        <v>578</v>
      </c>
      <c r="AO88" s="29">
        <f t="shared" si="10"/>
        <v>4.57</v>
      </c>
      <c r="AP88" s="29">
        <f t="shared" si="11"/>
        <v>0.27</v>
      </c>
      <c r="AQ88" s="34">
        <f t="shared" si="12"/>
        <v>0.21881838074398249</v>
      </c>
    </row>
    <row r="89" spans="1:43" s="24" customFormat="1" x14ac:dyDescent="0.75">
      <c r="A89" s="5" t="s">
        <v>122</v>
      </c>
      <c r="B89" s="22">
        <v>343</v>
      </c>
      <c r="C89" s="22">
        <v>1.4239999999999999</v>
      </c>
      <c r="D89" s="22">
        <v>9.4E-2</v>
      </c>
      <c r="E89" s="22">
        <v>16940</v>
      </c>
      <c r="F89" s="20">
        <v>5.84453535943892</v>
      </c>
      <c r="G89" s="22">
        <v>0.32355068056786801</v>
      </c>
      <c r="H89" s="18">
        <v>7.0900000000000005E-2</v>
      </c>
      <c r="I89" s="15">
        <v>2.4727111879690798E-3</v>
      </c>
      <c r="J89" s="24">
        <v>0.10886999999999999</v>
      </c>
      <c r="K89" s="18">
        <v>1.6379999999999999</v>
      </c>
      <c r="L89" s="15">
        <v>8.16942361797936E-2</v>
      </c>
      <c r="M89" s="18">
        <v>0.1711</v>
      </c>
      <c r="N89" s="15">
        <v>9.4720141192672601E-3</v>
      </c>
      <c r="O89" s="24">
        <v>0.86675000000000002</v>
      </c>
      <c r="P89" s="10">
        <v>1017</v>
      </c>
      <c r="Q89" s="6">
        <v>52.269074716463301</v>
      </c>
      <c r="R89" s="6">
        <v>56.436922431208998</v>
      </c>
      <c r="S89" s="10">
        <v>983</v>
      </c>
      <c r="T89" s="6">
        <v>31.462721822185198</v>
      </c>
      <c r="U89" s="6">
        <v>34.538824323366697</v>
      </c>
      <c r="V89" s="10">
        <v>950</v>
      </c>
      <c r="W89" s="6">
        <v>68.485123795870194</v>
      </c>
      <c r="X89" s="6">
        <v>71.951381175581304</v>
      </c>
      <c r="Y89" s="6">
        <v>-3.4587995930823898</v>
      </c>
      <c r="Z89" s="6">
        <v>-7.0526315789473699</v>
      </c>
      <c r="AA89" s="7">
        <v>1017</v>
      </c>
      <c r="AB89" s="7">
        <v>52.269074716463301</v>
      </c>
      <c r="AC89" s="7">
        <v>56.436922431208998</v>
      </c>
      <c r="AD89" s="13">
        <v>1017</v>
      </c>
      <c r="AE89" s="6">
        <v>52.269074716463301</v>
      </c>
      <c r="AF89" s="13">
        <v>978</v>
      </c>
      <c r="AG89" s="6">
        <v>32.4605277908448</v>
      </c>
      <c r="AH89" s="13">
        <v>927</v>
      </c>
      <c r="AI89" s="6">
        <v>68.485123795870194</v>
      </c>
      <c r="AJ89" s="6">
        <v>4.2000000000000002E-4</v>
      </c>
      <c r="AK89" s="6">
        <v>4.0999999999999999E-4</v>
      </c>
      <c r="AL89" s="33">
        <f t="shared" si="7"/>
        <v>1017</v>
      </c>
      <c r="AM89" s="33">
        <f t="shared" si="8"/>
        <v>52.269074716463301</v>
      </c>
      <c r="AN89" s="29">
        <f t="shared" si="9"/>
        <v>343</v>
      </c>
      <c r="AO89" s="29">
        <f t="shared" si="10"/>
        <v>1.4239999999999999</v>
      </c>
      <c r="AP89" s="29">
        <f t="shared" si="11"/>
        <v>9.4E-2</v>
      </c>
      <c r="AQ89" s="34">
        <f t="shared" si="12"/>
        <v>0.702247191011236</v>
      </c>
    </row>
    <row r="90" spans="1:43" s="24" customFormat="1" x14ac:dyDescent="0.75">
      <c r="A90" s="5" t="s">
        <v>123</v>
      </c>
      <c r="B90" s="22">
        <v>247</v>
      </c>
      <c r="C90" s="22">
        <v>3.77</v>
      </c>
      <c r="D90" s="22">
        <v>0.3</v>
      </c>
      <c r="E90" s="22">
        <v>5280</v>
      </c>
      <c r="F90" s="20">
        <v>18.248175182481798</v>
      </c>
      <c r="G90" s="22">
        <v>1.0885196687344501</v>
      </c>
      <c r="H90" s="18">
        <v>8.6099999999999996E-2</v>
      </c>
      <c r="I90" s="15">
        <v>7.3326083596548701E-3</v>
      </c>
      <c r="J90" s="24">
        <v>-7.3712E-2</v>
      </c>
      <c r="K90" s="18">
        <v>0.63800000000000001</v>
      </c>
      <c r="L90" s="15">
        <v>3.8175269809131503E-2</v>
      </c>
      <c r="M90" s="18">
        <v>5.4800000000000001E-2</v>
      </c>
      <c r="N90" s="15">
        <v>3.2688681059963001E-3</v>
      </c>
      <c r="O90" s="24">
        <v>0.66807000000000005</v>
      </c>
      <c r="P90" s="10">
        <v>344</v>
      </c>
      <c r="Q90" s="6">
        <v>19.863910293552099</v>
      </c>
      <c r="R90" s="6">
        <v>21.257100405771801</v>
      </c>
      <c r="S90" s="10">
        <v>499</v>
      </c>
      <c r="T90" s="6">
        <v>23.978184488937799</v>
      </c>
      <c r="U90" s="6">
        <v>25.589899067301101</v>
      </c>
      <c r="V90" s="10">
        <v>1321</v>
      </c>
      <c r="W90" s="6">
        <v>174.55776589952501</v>
      </c>
      <c r="X90" s="6">
        <v>176.09641742508899</v>
      </c>
      <c r="Y90" s="6">
        <v>31.062124248497</v>
      </c>
      <c r="Z90" s="6">
        <v>73.959121877365604</v>
      </c>
      <c r="AA90" s="7" t="s">
        <v>35</v>
      </c>
      <c r="AB90" s="7" t="s">
        <v>35</v>
      </c>
      <c r="AC90" s="7" t="s">
        <v>35</v>
      </c>
      <c r="AD90" s="13">
        <v>331</v>
      </c>
      <c r="AE90" s="6">
        <v>19.863910293552099</v>
      </c>
      <c r="AF90" s="13">
        <v>332</v>
      </c>
      <c r="AG90" s="6">
        <v>20.084156227871102</v>
      </c>
      <c r="AH90" s="13">
        <v>344</v>
      </c>
      <c r="AI90" s="6">
        <v>165.42426858183001</v>
      </c>
      <c r="AJ90" s="6">
        <v>3.9300000000000002E-2</v>
      </c>
      <c r="AK90" s="6">
        <v>4.8999999999999998E-3</v>
      </c>
      <c r="AL90" s="33" t="str">
        <f t="shared" si="7"/>
        <v>Discordant</v>
      </c>
      <c r="AM90" s="33" t="str">
        <f t="shared" si="8"/>
        <v>Discordant</v>
      </c>
      <c r="AN90" s="29">
        <f t="shared" si="9"/>
        <v>247</v>
      </c>
      <c r="AO90" s="29">
        <f t="shared" si="10"/>
        <v>3.77</v>
      </c>
      <c r="AP90" s="29">
        <f t="shared" si="11"/>
        <v>0.3</v>
      </c>
      <c r="AQ90" s="34">
        <f t="shared" si="12"/>
        <v>0.26525198938992045</v>
      </c>
    </row>
    <row r="91" spans="1:43" s="24" customFormat="1" x14ac:dyDescent="0.75">
      <c r="A91" s="5" t="s">
        <v>124</v>
      </c>
      <c r="B91" s="22">
        <v>367</v>
      </c>
      <c r="C91" s="22">
        <v>2.5499999999999998</v>
      </c>
      <c r="D91" s="22">
        <v>0.28000000000000003</v>
      </c>
      <c r="E91" s="22">
        <v>29600</v>
      </c>
      <c r="F91" s="20">
        <v>5.81395348837209</v>
      </c>
      <c r="G91" s="22">
        <v>0.35370521279339001</v>
      </c>
      <c r="H91" s="18">
        <v>9.3399999999999997E-2</v>
      </c>
      <c r="I91" s="15">
        <v>2.76729105190555E-3</v>
      </c>
      <c r="J91" s="24">
        <v>7.1443000000000006E-2</v>
      </c>
      <c r="K91" s="18">
        <v>2.16</v>
      </c>
      <c r="L91" s="15">
        <v>0.12545134515022099</v>
      </c>
      <c r="M91" s="18">
        <v>0.17199999999999999</v>
      </c>
      <c r="N91" s="15">
        <v>1.04640150152797E-2</v>
      </c>
      <c r="O91" s="24">
        <v>0.85282999999999998</v>
      </c>
      <c r="P91" s="10">
        <v>1021</v>
      </c>
      <c r="Q91" s="6">
        <v>58.275851518186798</v>
      </c>
      <c r="R91" s="6">
        <v>62.074317617743098</v>
      </c>
      <c r="S91" s="10">
        <v>1163</v>
      </c>
      <c r="T91" s="6">
        <v>40.735386416245703</v>
      </c>
      <c r="U91" s="6">
        <v>43.651049850532601</v>
      </c>
      <c r="V91" s="10">
        <v>1485</v>
      </c>
      <c r="W91" s="6">
        <v>69.589600182146398</v>
      </c>
      <c r="X91" s="6">
        <v>75.908950709541301</v>
      </c>
      <c r="Y91" s="6">
        <v>12.2098022355976</v>
      </c>
      <c r="Z91" s="6">
        <v>31.245791245791199</v>
      </c>
      <c r="AA91" s="7">
        <v>1021</v>
      </c>
      <c r="AB91" s="7">
        <v>58.275851518186798</v>
      </c>
      <c r="AC91" s="7">
        <v>62.074317617743098</v>
      </c>
      <c r="AD91" s="13">
        <v>1000</v>
      </c>
      <c r="AE91" s="6">
        <v>59.013649863144003</v>
      </c>
      <c r="AF91" s="13">
        <v>1004</v>
      </c>
      <c r="AG91" s="6">
        <v>45.628726768132097</v>
      </c>
      <c r="AH91" s="13">
        <v>1017</v>
      </c>
      <c r="AI91" s="6">
        <v>65.863825075006005</v>
      </c>
      <c r="AJ91" s="6">
        <v>2.2499999999999999E-2</v>
      </c>
      <c r="AK91" s="6">
        <v>4.5999999999999999E-3</v>
      </c>
      <c r="AL91" s="33">
        <f t="shared" si="7"/>
        <v>1021</v>
      </c>
      <c r="AM91" s="33">
        <f t="shared" si="8"/>
        <v>58.275851518186798</v>
      </c>
      <c r="AN91" s="29">
        <f t="shared" si="9"/>
        <v>367</v>
      </c>
      <c r="AO91" s="29">
        <f t="shared" si="10"/>
        <v>2.5499999999999998</v>
      </c>
      <c r="AP91" s="29">
        <f t="shared" si="11"/>
        <v>0.28000000000000003</v>
      </c>
      <c r="AQ91" s="34">
        <f t="shared" si="12"/>
        <v>0.39215686274509809</v>
      </c>
    </row>
    <row r="92" spans="1:43" s="24" customFormat="1" x14ac:dyDescent="0.75">
      <c r="A92" s="5" t="s">
        <v>125</v>
      </c>
      <c r="B92" s="22">
        <v>303</v>
      </c>
      <c r="C92" s="22">
        <v>0.90600000000000003</v>
      </c>
      <c r="D92" s="22">
        <v>8.5000000000000006E-2</v>
      </c>
      <c r="E92" s="22">
        <v>3360</v>
      </c>
      <c r="F92" s="20">
        <v>25.974025974025999</v>
      </c>
      <c r="G92" s="22">
        <v>1.5710140450735799</v>
      </c>
      <c r="H92" s="18">
        <v>5.6599999999999998E-2</v>
      </c>
      <c r="I92" s="15">
        <v>6.7004847218928897E-3</v>
      </c>
      <c r="J92" s="24">
        <v>5.3903E-2</v>
      </c>
      <c r="K92" s="18">
        <v>0.29399999999999998</v>
      </c>
      <c r="L92" s="15">
        <v>1.8348215853319302E-2</v>
      </c>
      <c r="M92" s="18">
        <v>3.85E-2</v>
      </c>
      <c r="N92" s="15">
        <v>2.3286355683103202E-3</v>
      </c>
      <c r="O92" s="24">
        <v>0.70533999999999997</v>
      </c>
      <c r="P92" s="10">
        <v>244</v>
      </c>
      <c r="Q92" s="6">
        <v>14.576949485888299</v>
      </c>
      <c r="R92" s="6">
        <v>15.5453902120469</v>
      </c>
      <c r="S92" s="10">
        <v>261</v>
      </c>
      <c r="T92" s="6">
        <v>14.280338685698</v>
      </c>
      <c r="U92" s="6">
        <v>15.202348910682</v>
      </c>
      <c r="V92" s="10">
        <v>450</v>
      </c>
      <c r="W92" s="6">
        <v>1431.4453034856199</v>
      </c>
      <c r="X92" s="6">
        <v>1438.4238270461699</v>
      </c>
      <c r="Y92" s="6">
        <v>6.5134099616858201</v>
      </c>
      <c r="Z92" s="6">
        <v>45.7777777777778</v>
      </c>
      <c r="AA92" s="7">
        <v>244</v>
      </c>
      <c r="AB92" s="7">
        <v>14.576949485888299</v>
      </c>
      <c r="AC92" s="7">
        <v>15.5453902120469</v>
      </c>
      <c r="AD92" s="13">
        <v>242</v>
      </c>
      <c r="AE92" s="6">
        <v>14.576949485888299</v>
      </c>
      <c r="AF92" s="13">
        <v>240</v>
      </c>
      <c r="AG92" s="6">
        <v>13.0091918649177</v>
      </c>
      <c r="AH92" s="13">
        <v>236</v>
      </c>
      <c r="AI92" s="6">
        <v>1429.9102100730099</v>
      </c>
      <c r="AJ92" s="6">
        <v>6.3E-3</v>
      </c>
      <c r="AK92" s="6">
        <v>3.3999999999999998E-3</v>
      </c>
      <c r="AL92" s="33">
        <f t="shared" si="7"/>
        <v>244</v>
      </c>
      <c r="AM92" s="33">
        <f t="shared" si="8"/>
        <v>14.576949485888299</v>
      </c>
      <c r="AN92" s="29">
        <f t="shared" si="9"/>
        <v>303</v>
      </c>
      <c r="AO92" s="29">
        <f t="shared" si="10"/>
        <v>0.90600000000000003</v>
      </c>
      <c r="AP92" s="29">
        <f t="shared" si="11"/>
        <v>8.5000000000000006E-2</v>
      </c>
      <c r="AQ92" s="34">
        <f t="shared" si="12"/>
        <v>1.1037527593818983</v>
      </c>
    </row>
    <row r="93" spans="1:43" s="24" customFormat="1" x14ac:dyDescent="0.75">
      <c r="A93" s="5" t="s">
        <v>126</v>
      </c>
      <c r="B93" s="22">
        <v>125</v>
      </c>
      <c r="C93" s="22">
        <v>0.65200000000000002</v>
      </c>
      <c r="D93" s="22">
        <v>5.6000000000000001E-2</v>
      </c>
      <c r="E93" s="22">
        <v>30700</v>
      </c>
      <c r="F93" s="20">
        <v>2.7932960893854699</v>
      </c>
      <c r="G93" s="22">
        <v>0.17045554995979301</v>
      </c>
      <c r="H93" s="18">
        <v>0.12759999999999999</v>
      </c>
      <c r="I93" s="15">
        <v>3.6108687312118E-3</v>
      </c>
      <c r="J93" s="24">
        <v>0.66740999999999995</v>
      </c>
      <c r="K93" s="18">
        <v>6.13</v>
      </c>
      <c r="L93" s="15">
        <v>0.308326086513935</v>
      </c>
      <c r="M93" s="18">
        <v>0.35799999999999998</v>
      </c>
      <c r="N93" s="15">
        <v>2.1846265105046999E-2</v>
      </c>
      <c r="O93" s="24">
        <v>0.81703999999999999</v>
      </c>
      <c r="P93" s="10">
        <v>1968</v>
      </c>
      <c r="Q93" s="6">
        <v>102.749256719881</v>
      </c>
      <c r="R93" s="6">
        <v>109.692771489815</v>
      </c>
      <c r="S93" s="10">
        <v>1989</v>
      </c>
      <c r="T93" s="6">
        <v>43.762114144724102</v>
      </c>
      <c r="U93" s="6">
        <v>48.0037877977676</v>
      </c>
      <c r="V93" s="10">
        <v>2057</v>
      </c>
      <c r="W93" s="6">
        <v>51.135549162859398</v>
      </c>
      <c r="X93" s="6">
        <v>55.069239928774401</v>
      </c>
      <c r="Y93" s="6">
        <v>1.05580693815988</v>
      </c>
      <c r="Z93" s="6">
        <v>4.3266893534273301</v>
      </c>
      <c r="AA93" s="7">
        <v>2057</v>
      </c>
      <c r="AB93" s="7">
        <v>51.135549162859398</v>
      </c>
      <c r="AC93" s="7">
        <v>55.069239928774401</v>
      </c>
      <c r="AD93" s="13">
        <v>1950</v>
      </c>
      <c r="AE93" s="6">
        <v>103.816437795217</v>
      </c>
      <c r="AF93" s="13">
        <v>1908</v>
      </c>
      <c r="AG93" s="6">
        <v>57.0684118792162</v>
      </c>
      <c r="AH93" s="13">
        <v>1890</v>
      </c>
      <c r="AI93" s="6">
        <v>54.1848446356286</v>
      </c>
      <c r="AJ93" s="6">
        <v>1.2E-2</v>
      </c>
      <c r="AK93" s="6">
        <v>6.6E-3</v>
      </c>
      <c r="AL93" s="33">
        <f t="shared" si="7"/>
        <v>2057</v>
      </c>
      <c r="AM93" s="33">
        <f t="shared" si="8"/>
        <v>51.135549162859398</v>
      </c>
      <c r="AN93" s="29">
        <f t="shared" si="9"/>
        <v>125</v>
      </c>
      <c r="AO93" s="29">
        <f t="shared" si="10"/>
        <v>0.65200000000000002</v>
      </c>
      <c r="AP93" s="29">
        <f t="shared" si="11"/>
        <v>5.6000000000000001E-2</v>
      </c>
      <c r="AQ93" s="34">
        <f t="shared" si="12"/>
        <v>1.5337423312883436</v>
      </c>
    </row>
    <row r="94" spans="1:43" s="24" customFormat="1" x14ac:dyDescent="0.75">
      <c r="A94" s="5" t="s">
        <v>127</v>
      </c>
      <c r="B94" s="22">
        <v>219.7</v>
      </c>
      <c r="C94" s="22">
        <v>1.6120000000000001</v>
      </c>
      <c r="D94" s="22">
        <v>9.7000000000000003E-2</v>
      </c>
      <c r="E94" s="22">
        <v>1140</v>
      </c>
      <c r="F94" s="20">
        <v>91.491308325709099</v>
      </c>
      <c r="G94" s="22">
        <v>5.4911185831943703</v>
      </c>
      <c r="H94" s="18">
        <v>7.8200000000000006E-2</v>
      </c>
      <c r="I94" s="15">
        <v>2.11780712482387E-2</v>
      </c>
      <c r="J94" s="24">
        <v>0.34321000000000002</v>
      </c>
      <c r="K94" s="18">
        <v>0.115</v>
      </c>
      <c r="L94" s="15">
        <v>8.8090667070921599E-3</v>
      </c>
      <c r="M94" s="18">
        <v>1.093E-2</v>
      </c>
      <c r="N94" s="15">
        <v>6.5599593242945703E-4</v>
      </c>
      <c r="O94" s="24">
        <v>0.47484999999999999</v>
      </c>
      <c r="P94" s="10">
        <v>70.099999999999994</v>
      </c>
      <c r="Q94" s="6">
        <v>4.1866421568516703</v>
      </c>
      <c r="R94" s="6">
        <v>4.4731547637484699</v>
      </c>
      <c r="S94" s="10">
        <v>110</v>
      </c>
      <c r="T94" s="6">
        <v>8.0587195831353995</v>
      </c>
      <c r="U94" s="6">
        <v>8.3990890831563192</v>
      </c>
      <c r="V94" s="10">
        <v>1080</v>
      </c>
      <c r="W94" s="6">
        <v>127.55390763101801</v>
      </c>
      <c r="X94" s="6">
        <v>127.573909247891</v>
      </c>
      <c r="Y94" s="6">
        <v>36.272727272727302</v>
      </c>
      <c r="Z94" s="6">
        <v>93.509259259259295</v>
      </c>
      <c r="AA94" s="7" t="s">
        <v>35</v>
      </c>
      <c r="AB94" s="7" t="s">
        <v>35</v>
      </c>
      <c r="AC94" s="7" t="s">
        <v>35</v>
      </c>
      <c r="AD94" s="13">
        <v>67.5</v>
      </c>
      <c r="AE94" s="6">
        <v>4.1521997241856701</v>
      </c>
      <c r="AF94" s="13">
        <v>67.599999999999994</v>
      </c>
      <c r="AG94" s="6">
        <v>5.0195698341202499</v>
      </c>
      <c r="AH94" s="13">
        <v>70.099999999999994</v>
      </c>
      <c r="AI94" s="6">
        <v>53.012948247973299</v>
      </c>
      <c r="AJ94" s="6">
        <v>3.7600000000000001E-2</v>
      </c>
      <c r="AK94" s="6">
        <v>9.1999999999999998E-3</v>
      </c>
      <c r="AL94" s="33" t="str">
        <f t="shared" si="7"/>
        <v>Discordant</v>
      </c>
      <c r="AM94" s="33" t="str">
        <f t="shared" si="8"/>
        <v>Discordant</v>
      </c>
      <c r="AN94" s="29">
        <f t="shared" si="9"/>
        <v>219.7</v>
      </c>
      <c r="AO94" s="29">
        <f t="shared" si="10"/>
        <v>1.6120000000000001</v>
      </c>
      <c r="AP94" s="29">
        <f t="shared" si="11"/>
        <v>9.7000000000000003E-2</v>
      </c>
      <c r="AQ94" s="34">
        <f t="shared" si="12"/>
        <v>0.6203473945409429</v>
      </c>
    </row>
    <row r="95" spans="1:43" s="24" customFormat="1" x14ac:dyDescent="0.75">
      <c r="A95" s="5" t="s">
        <v>128</v>
      </c>
      <c r="B95" s="22">
        <v>623</v>
      </c>
      <c r="C95" s="22">
        <v>1.95</v>
      </c>
      <c r="D95" s="22">
        <v>0.14000000000000001</v>
      </c>
      <c r="E95" s="22">
        <v>7460</v>
      </c>
      <c r="F95" s="20">
        <v>24.752475247524799</v>
      </c>
      <c r="G95" s="22">
        <v>1.47406186571307</v>
      </c>
      <c r="H95" s="18">
        <v>5.0700000000000002E-2</v>
      </c>
      <c r="I95" s="15">
        <v>3.2603681050248799E-3</v>
      </c>
      <c r="J95" s="24">
        <v>0.68330000000000002</v>
      </c>
      <c r="K95" s="18">
        <v>0.27500000000000002</v>
      </c>
      <c r="L95" s="15">
        <v>1.3480751323646499E-2</v>
      </c>
      <c r="M95" s="18">
        <v>4.0399999999999998E-2</v>
      </c>
      <c r="N95" s="15">
        <v>2.4059048147422402E-3</v>
      </c>
      <c r="O95" s="24">
        <v>0.78622999999999998</v>
      </c>
      <c r="P95" s="10">
        <v>255</v>
      </c>
      <c r="Q95" s="6">
        <v>15.034087826848801</v>
      </c>
      <c r="R95" s="6">
        <v>16.063269051421699</v>
      </c>
      <c r="S95" s="10">
        <v>246.2</v>
      </c>
      <c r="T95" s="6">
        <v>10.6574912400523</v>
      </c>
      <c r="U95" s="6">
        <v>11.750728351925799</v>
      </c>
      <c r="V95" s="10">
        <v>216</v>
      </c>
      <c r="W95" s="6">
        <v>135.67256170567001</v>
      </c>
      <c r="X95" s="6">
        <v>137.71007691160099</v>
      </c>
      <c r="Y95" s="6">
        <v>-3.5743298131600301</v>
      </c>
      <c r="Z95" s="6">
        <v>-18.0555555555556</v>
      </c>
      <c r="AA95" s="7">
        <v>255</v>
      </c>
      <c r="AB95" s="7">
        <v>15.034087826848801</v>
      </c>
      <c r="AC95" s="7">
        <v>16.063269051421699</v>
      </c>
      <c r="AD95" s="13">
        <v>256</v>
      </c>
      <c r="AE95" s="6">
        <v>15.034087826848801</v>
      </c>
      <c r="AF95" s="13">
        <v>247</v>
      </c>
      <c r="AG95" s="6">
        <v>11.8467239999838</v>
      </c>
      <c r="AH95" s="13">
        <v>191</v>
      </c>
      <c r="AI95" s="6">
        <v>129.44121059299101</v>
      </c>
      <c r="AJ95" s="6">
        <v>2.0000000000000001E-4</v>
      </c>
      <c r="AK95" s="6">
        <v>2E-3</v>
      </c>
      <c r="AL95" s="33">
        <f t="shared" si="7"/>
        <v>255</v>
      </c>
      <c r="AM95" s="33">
        <f t="shared" si="8"/>
        <v>15.034087826848801</v>
      </c>
      <c r="AN95" s="29">
        <f t="shared" si="9"/>
        <v>623</v>
      </c>
      <c r="AO95" s="29">
        <f t="shared" si="10"/>
        <v>1.95</v>
      </c>
      <c r="AP95" s="29">
        <f t="shared" si="11"/>
        <v>0.14000000000000001</v>
      </c>
      <c r="AQ95" s="34">
        <f t="shared" si="12"/>
        <v>0.51282051282051289</v>
      </c>
    </row>
    <row r="96" spans="1:43" s="24" customFormat="1" x14ac:dyDescent="0.75">
      <c r="A96" s="5" t="s">
        <v>129</v>
      </c>
      <c r="B96" s="22">
        <v>460</v>
      </c>
      <c r="C96" s="22">
        <v>1.262</v>
      </c>
      <c r="D96" s="22">
        <v>9.1999999999999998E-2</v>
      </c>
      <c r="E96" s="22">
        <v>990</v>
      </c>
      <c r="F96" s="20">
        <v>134.22818791946301</v>
      </c>
      <c r="G96" s="22">
        <v>8.2103696235497097</v>
      </c>
      <c r="H96" s="18">
        <v>4.7E-2</v>
      </c>
      <c r="I96" s="15">
        <v>1.4215492464311899E-2</v>
      </c>
      <c r="J96" s="24">
        <v>0.21073</v>
      </c>
      <c r="K96" s="18">
        <v>4.7300000000000002E-2</v>
      </c>
      <c r="L96" s="15">
        <v>3.9671633521320901E-3</v>
      </c>
      <c r="M96" s="18">
        <v>7.45E-3</v>
      </c>
      <c r="N96" s="15">
        <v>4.5569604003106799E-4</v>
      </c>
      <c r="O96" s="24">
        <v>0.2069</v>
      </c>
      <c r="P96" s="10">
        <v>47.8</v>
      </c>
      <c r="Q96" s="6">
        <v>2.9103287366108201</v>
      </c>
      <c r="R96" s="6">
        <v>3.1033385693666502</v>
      </c>
      <c r="S96" s="10">
        <v>46.9</v>
      </c>
      <c r="T96" s="6">
        <v>3.8308261773494898</v>
      </c>
      <c r="U96" s="6">
        <v>3.9685462101989302</v>
      </c>
      <c r="V96" s="10">
        <v>30</v>
      </c>
      <c r="W96" s="6">
        <v>722.20072780020496</v>
      </c>
      <c r="X96" s="6">
        <v>722.71131784137197</v>
      </c>
      <c r="Y96" s="6">
        <v>-1.9189765458422099</v>
      </c>
      <c r="Z96" s="6">
        <v>-59.3333333333333</v>
      </c>
      <c r="AA96" s="7">
        <v>47.8</v>
      </c>
      <c r="AB96" s="7">
        <v>2.9103287366108201</v>
      </c>
      <c r="AC96" s="7">
        <v>3.1033385693666502</v>
      </c>
      <c r="AD96" s="13">
        <v>47.9</v>
      </c>
      <c r="AE96" s="6">
        <v>2.9466291512748501</v>
      </c>
      <c r="AF96" s="13">
        <v>47.9</v>
      </c>
      <c r="AG96" s="6">
        <v>2.63352979878074</v>
      </c>
      <c r="AH96" s="13">
        <v>47.8</v>
      </c>
      <c r="AI96" s="6">
        <v>710.723234146138</v>
      </c>
      <c r="AJ96" s="6">
        <v>-1.1999999999999999E-3</v>
      </c>
      <c r="AK96" s="6">
        <v>6.3E-3</v>
      </c>
      <c r="AL96" s="33">
        <f t="shared" si="7"/>
        <v>47.8</v>
      </c>
      <c r="AM96" s="33">
        <f t="shared" si="8"/>
        <v>2.9103287366108201</v>
      </c>
      <c r="AN96" s="29">
        <f t="shared" si="9"/>
        <v>460</v>
      </c>
      <c r="AO96" s="29">
        <f t="shared" si="10"/>
        <v>1.262</v>
      </c>
      <c r="AP96" s="29">
        <f t="shared" si="11"/>
        <v>9.1999999999999998E-2</v>
      </c>
      <c r="AQ96" s="34">
        <f t="shared" si="12"/>
        <v>0.79239302694136293</v>
      </c>
    </row>
    <row r="97" spans="1:43" s="24" customFormat="1" x14ac:dyDescent="0.75">
      <c r="A97" s="5" t="s">
        <v>130</v>
      </c>
      <c r="B97" s="22">
        <v>209</v>
      </c>
      <c r="C97" s="22">
        <v>2.02</v>
      </c>
      <c r="D97" s="22">
        <v>0.18</v>
      </c>
      <c r="E97" s="22">
        <v>3740</v>
      </c>
      <c r="F97" s="20">
        <v>19.5694716242661</v>
      </c>
      <c r="G97" s="22">
        <v>1.19453486033989</v>
      </c>
      <c r="H97" s="18">
        <v>5.0599999999999999E-2</v>
      </c>
      <c r="I97" s="15">
        <v>5.5131055995927703E-3</v>
      </c>
      <c r="J97" s="24">
        <v>0.36925999999999998</v>
      </c>
      <c r="K97" s="18">
        <v>0.34699999999999998</v>
      </c>
      <c r="L97" s="15">
        <v>1.9950457544878401E-2</v>
      </c>
      <c r="M97" s="18">
        <v>5.11E-2</v>
      </c>
      <c r="N97" s="15">
        <v>3.1191813726681298E-3</v>
      </c>
      <c r="O97" s="24">
        <v>0.69432000000000005</v>
      </c>
      <c r="P97" s="10">
        <v>321</v>
      </c>
      <c r="Q97" s="6">
        <v>18.987858111224799</v>
      </c>
      <c r="R97" s="6">
        <v>20.2658449590852</v>
      </c>
      <c r="S97" s="10">
        <v>302</v>
      </c>
      <c r="T97" s="6">
        <v>15.211205411416</v>
      </c>
      <c r="U97" s="6">
        <v>16.319528494714302</v>
      </c>
      <c r="V97" s="10">
        <v>210</v>
      </c>
      <c r="W97" s="6">
        <v>199.949333525951</v>
      </c>
      <c r="X97" s="6">
        <v>200.97323993089901</v>
      </c>
      <c r="Y97" s="6">
        <v>-6.2913907284768102</v>
      </c>
      <c r="Z97" s="6">
        <v>-52.857142857142797</v>
      </c>
      <c r="AA97" s="7" t="s">
        <v>35</v>
      </c>
      <c r="AB97" s="7" t="s">
        <v>35</v>
      </c>
      <c r="AC97" s="7" t="s">
        <v>35</v>
      </c>
      <c r="AD97" s="13">
        <v>322</v>
      </c>
      <c r="AE97" s="6">
        <v>19.347861785014</v>
      </c>
      <c r="AF97" s="13">
        <v>311</v>
      </c>
      <c r="AG97" s="6">
        <v>15.211205411416</v>
      </c>
      <c r="AH97" s="13">
        <v>255</v>
      </c>
      <c r="AI97" s="6">
        <v>189.67623197826299</v>
      </c>
      <c r="AJ97" s="6">
        <v>-1.8E-3</v>
      </c>
      <c r="AK97" s="6">
        <v>3.0999999999999999E-3</v>
      </c>
      <c r="AL97" s="33" t="str">
        <f t="shared" si="7"/>
        <v>Discordant</v>
      </c>
      <c r="AM97" s="33" t="str">
        <f t="shared" si="8"/>
        <v>Discordant</v>
      </c>
      <c r="AN97" s="29">
        <f t="shared" si="9"/>
        <v>209</v>
      </c>
      <c r="AO97" s="29">
        <f t="shared" si="10"/>
        <v>2.02</v>
      </c>
      <c r="AP97" s="29">
        <f t="shared" si="11"/>
        <v>0.18</v>
      </c>
      <c r="AQ97" s="34">
        <f t="shared" si="12"/>
        <v>0.49504950495049505</v>
      </c>
    </row>
    <row r="98" spans="1:43" s="24" customFormat="1" x14ac:dyDescent="0.75">
      <c r="A98" s="5" t="s">
        <v>131</v>
      </c>
      <c r="B98" s="22">
        <v>383</v>
      </c>
      <c r="C98" s="22">
        <v>1.31</v>
      </c>
      <c r="D98" s="22">
        <v>0.11</v>
      </c>
      <c r="E98" s="22">
        <v>6950</v>
      </c>
      <c r="F98" s="20">
        <v>21.4592274678112</v>
      </c>
      <c r="G98" s="22">
        <v>1.28782143412618</v>
      </c>
      <c r="H98" s="18">
        <v>5.4800000000000001E-2</v>
      </c>
      <c r="I98" s="15">
        <v>3.8431236762093502E-3</v>
      </c>
      <c r="J98" s="24">
        <v>0.56825999999999999</v>
      </c>
      <c r="K98" s="18">
        <v>0.34200000000000003</v>
      </c>
      <c r="L98" s="15">
        <v>1.7514400503585499E-2</v>
      </c>
      <c r="M98" s="18">
        <v>4.6600000000000003E-2</v>
      </c>
      <c r="N98" s="15">
        <v>2.7965815134910498E-3</v>
      </c>
      <c r="O98" s="24">
        <v>0.70504</v>
      </c>
      <c r="P98" s="10">
        <v>293</v>
      </c>
      <c r="Q98" s="6">
        <v>17.220233095540301</v>
      </c>
      <c r="R98" s="6">
        <v>18.4015015271514</v>
      </c>
      <c r="S98" s="10">
        <v>298</v>
      </c>
      <c r="T98" s="6">
        <v>13.2157538084889</v>
      </c>
      <c r="U98" s="6">
        <v>14.451850173880899</v>
      </c>
      <c r="V98" s="10">
        <v>387</v>
      </c>
      <c r="W98" s="6">
        <v>224.47747333456499</v>
      </c>
      <c r="X98" s="6">
        <v>227.632733401417</v>
      </c>
      <c r="Y98" s="6">
        <v>1.6778523489932999</v>
      </c>
      <c r="Z98" s="6">
        <v>24.289405684754499</v>
      </c>
      <c r="AA98" s="7">
        <v>293</v>
      </c>
      <c r="AB98" s="7">
        <v>17.220233095540301</v>
      </c>
      <c r="AC98" s="7">
        <v>18.4015015271514</v>
      </c>
      <c r="AD98" s="13">
        <v>292</v>
      </c>
      <c r="AE98" s="6">
        <v>17.573998630497901</v>
      </c>
      <c r="AF98" s="13">
        <v>284</v>
      </c>
      <c r="AG98" s="6">
        <v>14.313250809183399</v>
      </c>
      <c r="AH98" s="13">
        <v>246</v>
      </c>
      <c r="AI98" s="6">
        <v>217.31195327149101</v>
      </c>
      <c r="AJ98" s="6">
        <v>3.8999999999999998E-3</v>
      </c>
      <c r="AK98" s="6">
        <v>2.8E-3</v>
      </c>
      <c r="AL98" s="33">
        <f t="shared" si="7"/>
        <v>293</v>
      </c>
      <c r="AM98" s="33">
        <f t="shared" si="8"/>
        <v>17.220233095540301</v>
      </c>
      <c r="AN98" s="29">
        <f t="shared" si="9"/>
        <v>383</v>
      </c>
      <c r="AO98" s="29">
        <f t="shared" si="10"/>
        <v>1.31</v>
      </c>
      <c r="AP98" s="29">
        <f t="shared" si="11"/>
        <v>0.11</v>
      </c>
      <c r="AQ98" s="34">
        <f t="shared" si="12"/>
        <v>0.76335877862595414</v>
      </c>
    </row>
    <row r="99" spans="1:43" s="24" customFormat="1" x14ac:dyDescent="0.75">
      <c r="A99" s="5" t="s">
        <v>132</v>
      </c>
      <c r="B99" s="22">
        <v>692</v>
      </c>
      <c r="C99" s="22">
        <v>1.89</v>
      </c>
      <c r="D99" s="22">
        <v>0.18</v>
      </c>
      <c r="E99" s="22">
        <v>13100</v>
      </c>
      <c r="F99" s="20">
        <v>32.258064516128997</v>
      </c>
      <c r="G99" s="22">
        <v>2.34174026822246</v>
      </c>
      <c r="H99" s="18">
        <v>7.0999999999999994E-2</v>
      </c>
      <c r="I99" s="15">
        <v>3.5303976150729802E-3</v>
      </c>
      <c r="J99" s="24">
        <v>0.85931000000000002</v>
      </c>
      <c r="K99" s="18">
        <v>0.28999999999999998</v>
      </c>
      <c r="L99" s="15">
        <v>1.4339373242927901E-2</v>
      </c>
      <c r="M99" s="18">
        <v>3.1E-2</v>
      </c>
      <c r="N99" s="15">
        <v>2.2504123977617799E-3</v>
      </c>
      <c r="O99" s="24">
        <v>0.78993999999999998</v>
      </c>
      <c r="P99" s="10">
        <v>197</v>
      </c>
      <c r="Q99" s="6">
        <v>14.123795309683199</v>
      </c>
      <c r="R99" s="6">
        <v>14.787525262813899</v>
      </c>
      <c r="S99" s="10">
        <v>258.60000000000002</v>
      </c>
      <c r="T99" s="6">
        <v>11.3038601976207</v>
      </c>
      <c r="U99" s="6">
        <v>12.425386155563</v>
      </c>
      <c r="V99" s="10">
        <v>930</v>
      </c>
      <c r="W99" s="6">
        <v>79.582547040830804</v>
      </c>
      <c r="X99" s="6">
        <v>80.509531313359403</v>
      </c>
      <c r="Y99" s="6">
        <v>23.820572312451699</v>
      </c>
      <c r="Z99" s="6">
        <v>78.817204301075293</v>
      </c>
      <c r="AA99" s="7" t="s">
        <v>35</v>
      </c>
      <c r="AB99" s="7" t="s">
        <v>35</v>
      </c>
      <c r="AC99" s="7" t="s">
        <v>35</v>
      </c>
      <c r="AD99" s="13">
        <v>193</v>
      </c>
      <c r="AE99" s="6">
        <v>14.123795309683199</v>
      </c>
      <c r="AF99" s="13">
        <v>193</v>
      </c>
      <c r="AG99" s="6">
        <v>14.209539238390301</v>
      </c>
      <c r="AH99" s="13">
        <v>197</v>
      </c>
      <c r="AI99" s="6">
        <v>43.907616577378</v>
      </c>
      <c r="AJ99" s="6">
        <v>2.5000000000000001E-2</v>
      </c>
      <c r="AK99" s="6">
        <v>4.8999999999999998E-3</v>
      </c>
      <c r="AL99" s="33" t="str">
        <f t="shared" si="7"/>
        <v>Discordant</v>
      </c>
      <c r="AM99" s="33" t="str">
        <f t="shared" si="8"/>
        <v>Discordant</v>
      </c>
      <c r="AN99" s="29">
        <f t="shared" si="9"/>
        <v>692</v>
      </c>
      <c r="AO99" s="29">
        <f t="shared" si="10"/>
        <v>1.89</v>
      </c>
      <c r="AP99" s="29">
        <f t="shared" si="11"/>
        <v>0.18</v>
      </c>
      <c r="AQ99" s="34">
        <f t="shared" si="12"/>
        <v>0.52910052910052918</v>
      </c>
    </row>
    <row r="100" spans="1:43" s="24" customFormat="1" x14ac:dyDescent="0.75">
      <c r="A100" s="5" t="s">
        <v>133</v>
      </c>
      <c r="B100" s="22">
        <v>189</v>
      </c>
      <c r="C100" s="22">
        <v>1.48</v>
      </c>
      <c r="D100" s="22">
        <v>0.11</v>
      </c>
      <c r="E100" s="22">
        <v>3130</v>
      </c>
      <c r="F100" s="20">
        <v>26.954177897574102</v>
      </c>
      <c r="G100" s="22">
        <v>1.50897826583775</v>
      </c>
      <c r="H100" s="18">
        <v>4.9000000000000002E-2</v>
      </c>
      <c r="I100" s="15">
        <v>6.0025189466941398E-3</v>
      </c>
      <c r="J100" s="24">
        <v>0.39724999999999999</v>
      </c>
      <c r="K100" s="18">
        <v>0.245</v>
      </c>
      <c r="L100" s="15">
        <v>1.23916567193414E-2</v>
      </c>
      <c r="M100" s="18">
        <v>3.7100000000000001E-2</v>
      </c>
      <c r="N100" s="15">
        <v>2.0769727748817298E-3</v>
      </c>
      <c r="O100" s="24">
        <v>0.65203</v>
      </c>
      <c r="P100" s="10">
        <v>235</v>
      </c>
      <c r="Q100" s="6">
        <v>12.9258167914677</v>
      </c>
      <c r="R100" s="6">
        <v>13.936951624711901</v>
      </c>
      <c r="S100" s="10">
        <v>221.9</v>
      </c>
      <c r="T100" s="6">
        <v>10.049927356240801</v>
      </c>
      <c r="U100" s="6">
        <v>11.0178730038844</v>
      </c>
      <c r="V100" s="10">
        <v>141</v>
      </c>
      <c r="W100" s="6">
        <v>213.626665379961</v>
      </c>
      <c r="X100" s="6">
        <v>214.515141343647</v>
      </c>
      <c r="Y100" s="6">
        <v>-5.90356016223524</v>
      </c>
      <c r="Z100" s="6">
        <v>-66.6666666666667</v>
      </c>
      <c r="AA100" s="7" t="s">
        <v>35</v>
      </c>
      <c r="AB100" s="7" t="s">
        <v>35</v>
      </c>
      <c r="AC100" s="7" t="s">
        <v>35</v>
      </c>
      <c r="AD100" s="13">
        <v>235</v>
      </c>
      <c r="AE100" s="6">
        <v>12.9258167914677</v>
      </c>
      <c r="AF100" s="13">
        <v>229</v>
      </c>
      <c r="AG100" s="6">
        <v>10.4602064924989</v>
      </c>
      <c r="AH100" s="13">
        <v>182</v>
      </c>
      <c r="AI100" s="6">
        <v>209.10636805549899</v>
      </c>
      <c r="AJ100" s="6">
        <v>-1.9E-3</v>
      </c>
      <c r="AK100" s="6">
        <v>2.2000000000000001E-3</v>
      </c>
      <c r="AL100" s="33" t="str">
        <f t="shared" si="7"/>
        <v>Discordant</v>
      </c>
      <c r="AM100" s="33" t="str">
        <f t="shared" si="8"/>
        <v>Discordant</v>
      </c>
      <c r="AN100" s="29">
        <f t="shared" si="9"/>
        <v>189</v>
      </c>
      <c r="AO100" s="29">
        <f t="shared" si="10"/>
        <v>1.48</v>
      </c>
      <c r="AP100" s="29">
        <f t="shared" si="11"/>
        <v>0.11</v>
      </c>
      <c r="AQ100" s="34">
        <f t="shared" si="12"/>
        <v>0.67567567567567566</v>
      </c>
    </row>
    <row r="101" spans="1:43" s="24" customFormat="1" x14ac:dyDescent="0.75">
      <c r="A101" s="5" t="s">
        <v>134</v>
      </c>
      <c r="B101" s="22">
        <v>91.3</v>
      </c>
      <c r="C101" s="22">
        <v>1.8759999999999999</v>
      </c>
      <c r="D101" s="22">
        <v>8.2000000000000003E-2</v>
      </c>
      <c r="E101" s="22">
        <v>1135</v>
      </c>
      <c r="F101" s="20">
        <v>112.359550561798</v>
      </c>
      <c r="G101" s="22">
        <v>6.5457831175361196</v>
      </c>
      <c r="H101" s="18">
        <v>0.153</v>
      </c>
      <c r="I101" s="15">
        <v>4.14390156377379E-2</v>
      </c>
      <c r="J101" s="24">
        <v>-0.14804</v>
      </c>
      <c r="K101" s="18">
        <v>0.183</v>
      </c>
      <c r="L101" s="15">
        <v>1.3969341654136699E-2</v>
      </c>
      <c r="M101" s="18">
        <v>8.8999999999999999E-3</v>
      </c>
      <c r="N101" s="15">
        <v>5.1849148074003604E-4</v>
      </c>
      <c r="O101" s="24">
        <v>0.54488999999999999</v>
      </c>
      <c r="P101" s="10">
        <v>57.1</v>
      </c>
      <c r="Q101" s="6">
        <v>3.3209477253209601</v>
      </c>
      <c r="R101" s="6">
        <v>3.5609572019497602</v>
      </c>
      <c r="S101" s="10">
        <v>170</v>
      </c>
      <c r="T101" s="6">
        <v>11.8342969632026</v>
      </c>
      <c r="U101" s="6">
        <v>12.3552301335856</v>
      </c>
      <c r="V101" s="10">
        <v>2370</v>
      </c>
      <c r="W101" s="6">
        <v>106.433173694495</v>
      </c>
      <c r="X101" s="6">
        <v>106.437828285129</v>
      </c>
      <c r="Y101" s="6">
        <v>66.411764705882305</v>
      </c>
      <c r="Z101" s="6">
        <v>97.590717299578102</v>
      </c>
      <c r="AA101" s="7" t="s">
        <v>35</v>
      </c>
      <c r="AB101" s="7" t="s">
        <v>35</v>
      </c>
      <c r="AC101" s="7" t="s">
        <v>35</v>
      </c>
      <c r="AD101" s="13">
        <v>49.1</v>
      </c>
      <c r="AE101" s="6">
        <v>3.2269558091666601</v>
      </c>
      <c r="AF101" s="13">
        <v>49.3</v>
      </c>
      <c r="AG101" s="6">
        <v>6.8617829033908597</v>
      </c>
      <c r="AH101" s="13">
        <v>57.1</v>
      </c>
      <c r="AI101" s="6">
        <v>23.4831299592398</v>
      </c>
      <c r="AJ101" s="6">
        <v>0.13200000000000001</v>
      </c>
      <c r="AK101" s="6">
        <v>1.7000000000000001E-2</v>
      </c>
      <c r="AL101" s="33" t="str">
        <f t="shared" si="7"/>
        <v>Discordant</v>
      </c>
      <c r="AM101" s="33" t="str">
        <f t="shared" si="8"/>
        <v>Discordant</v>
      </c>
      <c r="AN101" s="29">
        <f t="shared" si="9"/>
        <v>91.3</v>
      </c>
      <c r="AO101" s="29">
        <f t="shared" si="10"/>
        <v>1.8759999999999999</v>
      </c>
      <c r="AP101" s="29">
        <f t="shared" si="11"/>
        <v>8.2000000000000003E-2</v>
      </c>
      <c r="AQ101" s="34">
        <f t="shared" si="12"/>
        <v>0.53304904051172708</v>
      </c>
    </row>
    <row r="102" spans="1:43" s="24" customFormat="1" x14ac:dyDescent="0.75">
      <c r="A102" s="5" t="s">
        <v>135</v>
      </c>
      <c r="B102" s="22">
        <v>234</v>
      </c>
      <c r="C102" s="22">
        <v>1.8009999999999999</v>
      </c>
      <c r="D102" s="22">
        <v>8.4000000000000005E-2</v>
      </c>
      <c r="E102" s="22">
        <v>3850</v>
      </c>
      <c r="F102" s="20">
        <v>32.573289902280102</v>
      </c>
      <c r="G102" s="22">
        <v>1.78715920278459</v>
      </c>
      <c r="H102" s="18">
        <v>5.16E-2</v>
      </c>
      <c r="I102" s="15">
        <v>5.4377150833068199E-3</v>
      </c>
      <c r="J102" s="24">
        <v>0.41794999999999999</v>
      </c>
      <c r="K102" s="18">
        <v>0.21329999999999999</v>
      </c>
      <c r="L102" s="15">
        <v>1.04464351604984E-2</v>
      </c>
      <c r="M102" s="18">
        <v>3.0700000000000002E-2</v>
      </c>
      <c r="N102" s="15">
        <v>1.68437967703245E-3</v>
      </c>
      <c r="O102" s="24">
        <v>0.56506000000000001</v>
      </c>
      <c r="P102" s="10">
        <v>195</v>
      </c>
      <c r="Q102" s="6">
        <v>10.480847377118801</v>
      </c>
      <c r="R102" s="6">
        <v>11.3436686926539</v>
      </c>
      <c r="S102" s="10">
        <v>196.2</v>
      </c>
      <c r="T102" s="6">
        <v>8.7081566317740204</v>
      </c>
      <c r="U102" s="6">
        <v>9.5972407536019304</v>
      </c>
      <c r="V102" s="10">
        <v>253</v>
      </c>
      <c r="W102" s="6">
        <v>360.61851323282701</v>
      </c>
      <c r="X102" s="6">
        <v>362.74927270644798</v>
      </c>
      <c r="Y102" s="6">
        <v>0.61162079510702905</v>
      </c>
      <c r="Z102" s="6">
        <v>22.9249011857708</v>
      </c>
      <c r="AA102" s="7">
        <v>195</v>
      </c>
      <c r="AB102" s="7">
        <v>10.480847377118801</v>
      </c>
      <c r="AC102" s="7">
        <v>11.3436686926539</v>
      </c>
      <c r="AD102" s="13">
        <v>194.5</v>
      </c>
      <c r="AE102" s="6">
        <v>10.5333870024061</v>
      </c>
      <c r="AF102" s="13">
        <v>189.4</v>
      </c>
      <c r="AG102" s="6">
        <v>8.7081566317740204</v>
      </c>
      <c r="AH102" s="13">
        <v>149</v>
      </c>
      <c r="AI102" s="6">
        <v>357.04946588148601</v>
      </c>
      <c r="AJ102" s="6">
        <v>2.5999999999999999E-3</v>
      </c>
      <c r="AK102" s="6">
        <v>2.2000000000000001E-3</v>
      </c>
      <c r="AL102" s="33">
        <f t="shared" si="7"/>
        <v>195</v>
      </c>
      <c r="AM102" s="33">
        <f t="shared" si="8"/>
        <v>10.480847377118801</v>
      </c>
      <c r="AN102" s="29">
        <f t="shared" si="9"/>
        <v>234</v>
      </c>
      <c r="AO102" s="29">
        <f t="shared" si="10"/>
        <v>1.8009999999999999</v>
      </c>
      <c r="AP102" s="29">
        <f t="shared" si="11"/>
        <v>8.4000000000000005E-2</v>
      </c>
      <c r="AQ102" s="34">
        <f t="shared" si="12"/>
        <v>0.55524708495280406</v>
      </c>
    </row>
    <row r="103" spans="1:43" s="24" customFormat="1" x14ac:dyDescent="0.75">
      <c r="A103" s="5" t="s">
        <v>136</v>
      </c>
      <c r="B103" s="22">
        <v>231</v>
      </c>
      <c r="C103" s="22">
        <v>1.1679999999999999</v>
      </c>
      <c r="D103" s="22">
        <v>7.6999999999999999E-2</v>
      </c>
      <c r="E103" s="22">
        <v>11540</v>
      </c>
      <c r="F103" s="20">
        <v>14.7710487444609</v>
      </c>
      <c r="G103" s="22">
        <v>1.0248038497455501</v>
      </c>
      <c r="H103" s="18">
        <v>7.3899999999999993E-2</v>
      </c>
      <c r="I103" s="15">
        <v>3.9403080646797503E-3</v>
      </c>
      <c r="J103" s="24">
        <v>0.74526999999999999</v>
      </c>
      <c r="K103" s="18">
        <v>0.66300000000000003</v>
      </c>
      <c r="L103" s="15">
        <v>3.72930490339686E-2</v>
      </c>
      <c r="M103" s="18">
        <v>6.7699999999999996E-2</v>
      </c>
      <c r="N103" s="15">
        <v>4.6969732365002596E-3</v>
      </c>
      <c r="O103" s="24">
        <v>0.81881000000000004</v>
      </c>
      <c r="P103" s="10">
        <v>421</v>
      </c>
      <c r="Q103" s="6">
        <v>28.529348188423999</v>
      </c>
      <c r="R103" s="6">
        <v>29.987658801158499</v>
      </c>
      <c r="S103" s="10">
        <v>515</v>
      </c>
      <c r="T103" s="6">
        <v>22.601773864341201</v>
      </c>
      <c r="U103" s="6">
        <v>24.383170158012799</v>
      </c>
      <c r="V103" s="10">
        <v>1019</v>
      </c>
      <c r="W103" s="6">
        <v>1313.21397280471</v>
      </c>
      <c r="X103" s="6">
        <v>1356.3595901185499</v>
      </c>
      <c r="Y103" s="6">
        <v>18.252427184466001</v>
      </c>
      <c r="Z103" s="6">
        <v>58.684985279686003</v>
      </c>
      <c r="AA103" s="7">
        <v>421</v>
      </c>
      <c r="AB103" s="7">
        <v>28.529348188423999</v>
      </c>
      <c r="AC103" s="7">
        <v>29.987658801158499</v>
      </c>
      <c r="AD103" s="13">
        <v>413</v>
      </c>
      <c r="AE103" s="6">
        <v>28.529348188423999</v>
      </c>
      <c r="AF103" s="13">
        <v>415</v>
      </c>
      <c r="AG103" s="6">
        <v>26.498852462225901</v>
      </c>
      <c r="AH103" s="13">
        <v>421</v>
      </c>
      <c r="AI103" s="6">
        <v>1312.0318511261601</v>
      </c>
      <c r="AJ103" s="6">
        <v>2.1700000000000001E-2</v>
      </c>
      <c r="AK103" s="6">
        <v>5.3E-3</v>
      </c>
      <c r="AL103" s="33">
        <f t="shared" si="7"/>
        <v>421</v>
      </c>
      <c r="AM103" s="33">
        <f t="shared" si="8"/>
        <v>28.529348188423999</v>
      </c>
      <c r="AN103" s="29">
        <f t="shared" si="9"/>
        <v>231</v>
      </c>
      <c r="AO103" s="29">
        <f t="shared" si="10"/>
        <v>1.1679999999999999</v>
      </c>
      <c r="AP103" s="29">
        <f t="shared" si="11"/>
        <v>7.6999999999999999E-2</v>
      </c>
      <c r="AQ103" s="34">
        <f t="shared" si="12"/>
        <v>0.85616438356164393</v>
      </c>
    </row>
    <row r="104" spans="1:43" s="24" customFormat="1" x14ac:dyDescent="0.75">
      <c r="A104" s="5" t="s">
        <v>137</v>
      </c>
      <c r="B104" s="22">
        <v>338</v>
      </c>
      <c r="C104" s="22">
        <v>4.1500000000000004</v>
      </c>
      <c r="D104" s="22">
        <v>0.35</v>
      </c>
      <c r="E104" s="22">
        <v>9850</v>
      </c>
      <c r="F104" s="20">
        <v>18.903591682419702</v>
      </c>
      <c r="G104" s="22">
        <v>1.08154688137803</v>
      </c>
      <c r="H104" s="18">
        <v>5.4899999999999997E-2</v>
      </c>
      <c r="I104" s="15">
        <v>2.9046235273192701E-3</v>
      </c>
      <c r="J104" s="24">
        <v>0.48369000000000001</v>
      </c>
      <c r="K104" s="18">
        <v>0.39100000000000001</v>
      </c>
      <c r="L104" s="15">
        <v>1.95943437310361E-2</v>
      </c>
      <c r="M104" s="18">
        <v>5.2900000000000003E-2</v>
      </c>
      <c r="N104" s="15">
        <v>3.0266116083171E-3</v>
      </c>
      <c r="O104" s="24">
        <v>0.80284999999999995</v>
      </c>
      <c r="P104" s="10">
        <v>332</v>
      </c>
      <c r="Q104" s="6">
        <v>18.4368542392289</v>
      </c>
      <c r="R104" s="6">
        <v>19.836735452463699</v>
      </c>
      <c r="S104" s="10">
        <v>334</v>
      </c>
      <c r="T104" s="6">
        <v>14.497554807945001</v>
      </c>
      <c r="U104" s="6">
        <v>15.8677979099316</v>
      </c>
      <c r="V104" s="10">
        <v>398</v>
      </c>
      <c r="W104" s="6">
        <v>144.005757498256</v>
      </c>
      <c r="X104" s="6">
        <v>147.426731748783</v>
      </c>
      <c r="Y104" s="6">
        <v>0.598802395209589</v>
      </c>
      <c r="Z104" s="6">
        <v>16.582914572864301</v>
      </c>
      <c r="AA104" s="7">
        <v>332</v>
      </c>
      <c r="AB104" s="7">
        <v>18.4368542392289</v>
      </c>
      <c r="AC104" s="7">
        <v>19.836735452463699</v>
      </c>
      <c r="AD104" s="13">
        <v>331</v>
      </c>
      <c r="AE104" s="6">
        <v>18.4368542392289</v>
      </c>
      <c r="AF104" s="13">
        <v>324</v>
      </c>
      <c r="AG104" s="6">
        <v>14.840825294078799</v>
      </c>
      <c r="AH104" s="13">
        <v>301</v>
      </c>
      <c r="AI104" s="6">
        <v>138.78248517967501</v>
      </c>
      <c r="AJ104" s="6">
        <v>1.9E-3</v>
      </c>
      <c r="AK104" s="6">
        <v>1.1999999999999999E-3</v>
      </c>
      <c r="AL104" s="33">
        <f t="shared" si="7"/>
        <v>332</v>
      </c>
      <c r="AM104" s="33">
        <f t="shared" si="8"/>
        <v>18.4368542392289</v>
      </c>
      <c r="AN104" s="29">
        <f t="shared" si="9"/>
        <v>338</v>
      </c>
      <c r="AO104" s="29">
        <f t="shared" si="10"/>
        <v>4.1500000000000004</v>
      </c>
      <c r="AP104" s="29">
        <f t="shared" si="11"/>
        <v>0.35</v>
      </c>
      <c r="AQ104" s="34">
        <f t="shared" si="12"/>
        <v>0.24096385542168672</v>
      </c>
    </row>
    <row r="105" spans="1:43" s="24" customFormat="1" x14ac:dyDescent="0.75">
      <c r="A105" s="5" t="s">
        <v>138</v>
      </c>
      <c r="B105" s="22">
        <v>174</v>
      </c>
      <c r="C105" s="22">
        <v>1.83</v>
      </c>
      <c r="D105" s="22">
        <v>0.35</v>
      </c>
      <c r="E105" s="22">
        <v>3670</v>
      </c>
      <c r="F105" s="20">
        <v>32.4675324675325</v>
      </c>
      <c r="G105" s="22">
        <v>2.1397609529848198</v>
      </c>
      <c r="H105" s="18">
        <v>6.8199999999999997E-2</v>
      </c>
      <c r="I105" s="15">
        <v>7.7292628703245197E-3</v>
      </c>
      <c r="J105" s="24">
        <v>0.60629</v>
      </c>
      <c r="K105" s="18">
        <v>0.27900000000000003</v>
      </c>
      <c r="L105" s="15">
        <v>1.6169486888890399E-2</v>
      </c>
      <c r="M105" s="18">
        <v>3.0800000000000001E-2</v>
      </c>
      <c r="N105" s="15">
        <v>2.02986283043952E-3</v>
      </c>
      <c r="O105" s="24">
        <v>0.57530000000000003</v>
      </c>
      <c r="P105" s="10">
        <v>195</v>
      </c>
      <c r="Q105" s="6">
        <v>12.7925176176549</v>
      </c>
      <c r="R105" s="6">
        <v>13.512896154873999</v>
      </c>
      <c r="S105" s="10">
        <v>250</v>
      </c>
      <c r="T105" s="6">
        <v>12.717017826881801</v>
      </c>
      <c r="U105" s="6">
        <v>13.666762771583199</v>
      </c>
      <c r="V105" s="10">
        <v>840</v>
      </c>
      <c r="W105" s="6">
        <v>157.639056173564</v>
      </c>
      <c r="X105" s="6">
        <v>158.263053822167</v>
      </c>
      <c r="Y105" s="6">
        <v>22</v>
      </c>
      <c r="Z105" s="6">
        <v>76.785714285714306</v>
      </c>
      <c r="AA105" s="7" t="s">
        <v>35</v>
      </c>
      <c r="AB105" s="7" t="s">
        <v>35</v>
      </c>
      <c r="AC105" s="7" t="s">
        <v>35</v>
      </c>
      <c r="AD105" s="13">
        <v>191</v>
      </c>
      <c r="AE105" s="6">
        <v>12.7925176176549</v>
      </c>
      <c r="AF105" s="13">
        <v>191</v>
      </c>
      <c r="AG105" s="6">
        <v>12.717017826881801</v>
      </c>
      <c r="AH105" s="13">
        <v>188</v>
      </c>
      <c r="AI105" s="6">
        <v>132.84227125163201</v>
      </c>
      <c r="AJ105" s="6">
        <v>2.18E-2</v>
      </c>
      <c r="AK105" s="6">
        <v>5.3E-3</v>
      </c>
      <c r="AL105" s="33" t="str">
        <f t="shared" si="7"/>
        <v>Discordant</v>
      </c>
      <c r="AM105" s="33" t="str">
        <f t="shared" si="8"/>
        <v>Discordant</v>
      </c>
      <c r="AN105" s="29">
        <f t="shared" si="9"/>
        <v>174</v>
      </c>
      <c r="AO105" s="29">
        <f t="shared" si="10"/>
        <v>1.83</v>
      </c>
      <c r="AP105" s="29">
        <f t="shared" si="11"/>
        <v>0.35</v>
      </c>
      <c r="AQ105" s="34">
        <f t="shared" si="12"/>
        <v>0.54644808743169393</v>
      </c>
    </row>
    <row r="106" spans="1:43" s="24" customFormat="1" x14ac:dyDescent="0.75">
      <c r="A106" s="5" t="s">
        <v>139</v>
      </c>
      <c r="B106" s="22">
        <v>48.5</v>
      </c>
      <c r="C106" s="22">
        <v>2.4500000000000002</v>
      </c>
      <c r="D106" s="22">
        <v>0.16</v>
      </c>
      <c r="E106" s="22">
        <v>4890</v>
      </c>
      <c r="F106" s="20">
        <v>6.5402223675605002</v>
      </c>
      <c r="G106" s="22">
        <v>0.35910145552619399</v>
      </c>
      <c r="H106" s="18">
        <v>6.5100000000000005E-2</v>
      </c>
      <c r="I106" s="15">
        <v>5.7096444716005198E-3</v>
      </c>
      <c r="J106" s="24">
        <v>0.36530000000000001</v>
      </c>
      <c r="K106" s="18">
        <v>1.341</v>
      </c>
      <c r="L106" s="15">
        <v>6.6154894423994998E-2</v>
      </c>
      <c r="M106" s="18">
        <v>0.15290000000000001</v>
      </c>
      <c r="N106" s="15">
        <v>8.3952210588881197E-3</v>
      </c>
      <c r="O106" s="24">
        <v>0.53568000000000005</v>
      </c>
      <c r="P106" s="10">
        <v>917</v>
      </c>
      <c r="Q106" s="6">
        <v>46.796343619371598</v>
      </c>
      <c r="R106" s="6">
        <v>50.628262638671302</v>
      </c>
      <c r="S106" s="10">
        <v>862</v>
      </c>
      <c r="T106" s="6">
        <v>28.7388245413897</v>
      </c>
      <c r="U106" s="6">
        <v>31.6024546213268</v>
      </c>
      <c r="V106" s="10">
        <v>766</v>
      </c>
      <c r="W106" s="6">
        <v>165.838393151183</v>
      </c>
      <c r="X106" s="6">
        <v>167.187585375</v>
      </c>
      <c r="Y106" s="6">
        <v>-6.3805104408352804</v>
      </c>
      <c r="Z106" s="6">
        <v>-19.712793733681501</v>
      </c>
      <c r="AA106" s="7" t="s">
        <v>35</v>
      </c>
      <c r="AB106" s="7" t="s">
        <v>35</v>
      </c>
      <c r="AC106" s="7" t="s">
        <v>35</v>
      </c>
      <c r="AD106" s="13">
        <v>916</v>
      </c>
      <c r="AE106" s="6">
        <v>47.062604859296698</v>
      </c>
      <c r="AF106" s="13">
        <v>857</v>
      </c>
      <c r="AG106" s="6">
        <v>28.7388245413897</v>
      </c>
      <c r="AH106" s="13">
        <v>747</v>
      </c>
      <c r="AI106" s="6">
        <v>164.610293247312</v>
      </c>
      <c r="AJ106" s="6">
        <v>2.9999999999999997E-4</v>
      </c>
      <c r="AK106" s="6">
        <v>5.9999999999999995E-4</v>
      </c>
      <c r="AL106" s="33" t="str">
        <f t="shared" si="7"/>
        <v>Discordant</v>
      </c>
      <c r="AM106" s="33" t="str">
        <f t="shared" si="8"/>
        <v>Discordant</v>
      </c>
      <c r="AN106" s="29">
        <f t="shared" si="9"/>
        <v>48.5</v>
      </c>
      <c r="AO106" s="29">
        <f t="shared" si="10"/>
        <v>2.4500000000000002</v>
      </c>
      <c r="AP106" s="29">
        <f t="shared" si="11"/>
        <v>0.16</v>
      </c>
      <c r="AQ106" s="34">
        <f t="shared" si="12"/>
        <v>0.4081632653061224</v>
      </c>
    </row>
    <row r="107" spans="1:43" s="24" customFormat="1" x14ac:dyDescent="0.75">
      <c r="A107" s="5" t="s">
        <v>140</v>
      </c>
      <c r="B107" s="22">
        <v>502</v>
      </c>
      <c r="C107" s="22">
        <v>2.2400000000000002</v>
      </c>
      <c r="D107" s="22">
        <v>0.24</v>
      </c>
      <c r="E107" s="22">
        <v>22400</v>
      </c>
      <c r="F107" s="20">
        <v>24.6913580246914</v>
      </c>
      <c r="G107" s="22">
        <v>1.5572425630642699</v>
      </c>
      <c r="H107" s="18">
        <v>9.8199999999999996E-2</v>
      </c>
      <c r="I107" s="15">
        <v>3.62339006495344E-3</v>
      </c>
      <c r="J107" s="24">
        <v>0.74914999999999998</v>
      </c>
      <c r="K107" s="18">
        <v>0.53</v>
      </c>
      <c r="L107" s="15">
        <v>2.6874218593291001E-2</v>
      </c>
      <c r="M107" s="18">
        <v>4.0500000000000001E-2</v>
      </c>
      <c r="N107" s="15">
        <v>2.55426711406617E-3</v>
      </c>
      <c r="O107" s="24">
        <v>0.78785000000000005</v>
      </c>
      <c r="P107" s="10">
        <v>256</v>
      </c>
      <c r="Q107" s="6">
        <v>15.7839223753281</v>
      </c>
      <c r="R107" s="6">
        <v>16.771686711377299</v>
      </c>
      <c r="S107" s="10">
        <v>431</v>
      </c>
      <c r="T107" s="6">
        <v>17.859212769040202</v>
      </c>
      <c r="U107" s="6">
        <v>19.548429004192801</v>
      </c>
      <c r="V107" s="10">
        <v>1575</v>
      </c>
      <c r="W107" s="6">
        <v>52.326352657586</v>
      </c>
      <c r="X107" s="6">
        <v>53.1617532482068</v>
      </c>
      <c r="Y107" s="6">
        <v>40.603248259860798</v>
      </c>
      <c r="Z107" s="6">
        <v>83.746031746031704</v>
      </c>
      <c r="AA107" s="7" t="s">
        <v>35</v>
      </c>
      <c r="AB107" s="7" t="s">
        <v>35</v>
      </c>
      <c r="AC107" s="7" t="s">
        <v>35</v>
      </c>
      <c r="AD107" s="13">
        <v>242</v>
      </c>
      <c r="AE107" s="6">
        <v>15.7839223753281</v>
      </c>
      <c r="AF107" s="13">
        <v>243</v>
      </c>
      <c r="AG107" s="6">
        <v>17.859212769040202</v>
      </c>
      <c r="AH107" s="13">
        <v>256</v>
      </c>
      <c r="AI107" s="6">
        <v>23.752961551058402</v>
      </c>
      <c r="AJ107" s="6">
        <v>5.7200000000000001E-2</v>
      </c>
      <c r="AK107" s="6">
        <v>5.5999999999999999E-3</v>
      </c>
      <c r="AL107" s="33" t="str">
        <f t="shared" si="7"/>
        <v>Discordant</v>
      </c>
      <c r="AM107" s="33" t="str">
        <f t="shared" si="8"/>
        <v>Discordant</v>
      </c>
      <c r="AN107" s="29">
        <f t="shared" si="9"/>
        <v>502</v>
      </c>
      <c r="AO107" s="29">
        <f t="shared" si="10"/>
        <v>2.2400000000000002</v>
      </c>
      <c r="AP107" s="29">
        <f t="shared" si="11"/>
        <v>0.24</v>
      </c>
      <c r="AQ107" s="34">
        <f t="shared" si="12"/>
        <v>0.4464285714285714</v>
      </c>
    </row>
    <row r="108" spans="1:43" s="24" customFormat="1" x14ac:dyDescent="0.75">
      <c r="A108" s="5" t="s">
        <v>141</v>
      </c>
      <c r="B108" s="22">
        <v>405</v>
      </c>
      <c r="C108" s="22">
        <v>1.7</v>
      </c>
      <c r="D108" s="22">
        <v>0.1</v>
      </c>
      <c r="E108" s="22">
        <v>2590</v>
      </c>
      <c r="F108" s="20">
        <v>82.372322899505804</v>
      </c>
      <c r="G108" s="22">
        <v>4.5476864680172602</v>
      </c>
      <c r="H108" s="18">
        <v>4.4499999999999998E-2</v>
      </c>
      <c r="I108" s="15">
        <v>6.3788090243849403E-3</v>
      </c>
      <c r="J108" s="24">
        <v>0.13453999999999999</v>
      </c>
      <c r="K108" s="18">
        <v>7.4399999999999994E-2</v>
      </c>
      <c r="L108" s="15">
        <v>4.4384652752950298E-3</v>
      </c>
      <c r="M108" s="18">
        <v>1.214E-2</v>
      </c>
      <c r="N108" s="15">
        <v>6.7023621258179705E-4</v>
      </c>
      <c r="O108" s="24">
        <v>0.68218999999999996</v>
      </c>
      <c r="P108" s="10">
        <v>77.8</v>
      </c>
      <c r="Q108" s="6">
        <v>4.26312500552197</v>
      </c>
      <c r="R108" s="6">
        <v>4.6073654185391604</v>
      </c>
      <c r="S108" s="10">
        <v>72.8</v>
      </c>
      <c r="T108" s="6">
        <v>4.18615837528026</v>
      </c>
      <c r="U108" s="6">
        <v>4.4776212049444402</v>
      </c>
      <c r="V108" s="10">
        <v>60</v>
      </c>
      <c r="W108" s="6">
        <v>125.192867321253</v>
      </c>
      <c r="X108" s="6">
        <v>125.504010142254</v>
      </c>
      <c r="Y108" s="6">
        <v>-6.8681318681318704</v>
      </c>
      <c r="Z108" s="6">
        <v>-29.6666666666667</v>
      </c>
      <c r="AA108" s="7" t="s">
        <v>35</v>
      </c>
      <c r="AB108" s="7" t="s">
        <v>35</v>
      </c>
      <c r="AC108" s="7" t="s">
        <v>35</v>
      </c>
      <c r="AD108" s="13">
        <v>78.099999999999994</v>
      </c>
      <c r="AE108" s="6">
        <v>4.2905972559431298</v>
      </c>
      <c r="AF108" s="13">
        <v>78.099999999999994</v>
      </c>
      <c r="AG108" s="6">
        <v>3.5706472722643801</v>
      </c>
      <c r="AH108" s="13">
        <v>76.5</v>
      </c>
      <c r="AI108" s="6">
        <v>109.316745277734</v>
      </c>
      <c r="AJ108" s="6">
        <v>-5.0000000000000001E-3</v>
      </c>
      <c r="AK108" s="6">
        <v>2.8999999999999998E-3</v>
      </c>
      <c r="AL108" s="33" t="str">
        <f t="shared" si="7"/>
        <v>Discordant</v>
      </c>
      <c r="AM108" s="33" t="str">
        <f t="shared" si="8"/>
        <v>Discordant</v>
      </c>
      <c r="AN108" s="29">
        <f t="shared" si="9"/>
        <v>405</v>
      </c>
      <c r="AO108" s="29">
        <f t="shared" si="10"/>
        <v>1.7</v>
      </c>
      <c r="AP108" s="29">
        <f t="shared" si="11"/>
        <v>0.1</v>
      </c>
      <c r="AQ108" s="34">
        <f t="shared" si="12"/>
        <v>0.58823529411764708</v>
      </c>
    </row>
    <row r="109" spans="1:43" s="24" customFormat="1" x14ac:dyDescent="0.75">
      <c r="A109" s="5" t="s">
        <v>142</v>
      </c>
      <c r="B109" s="22">
        <v>3660</v>
      </c>
      <c r="C109" s="22">
        <v>7.07</v>
      </c>
      <c r="D109" s="22">
        <v>0.39</v>
      </c>
      <c r="E109" s="22">
        <v>19200</v>
      </c>
      <c r="F109" s="20">
        <v>107.991360691145</v>
      </c>
      <c r="G109" s="22">
        <v>6.3362447791769299</v>
      </c>
      <c r="H109" s="18">
        <v>4.6399999999999997E-2</v>
      </c>
      <c r="I109" s="15">
        <v>1.49396952516875E-3</v>
      </c>
      <c r="J109" s="24">
        <v>0.47703000000000001</v>
      </c>
      <c r="K109" s="18">
        <v>5.8000000000000003E-2</v>
      </c>
      <c r="L109" s="15">
        <v>2.96570312067811E-3</v>
      </c>
      <c r="M109" s="18">
        <v>9.2599999999999991E-3</v>
      </c>
      <c r="N109" s="15">
        <v>5.43317782826952E-4</v>
      </c>
      <c r="O109" s="24">
        <v>0.90266999999999997</v>
      </c>
      <c r="P109" s="10">
        <v>59.4</v>
      </c>
      <c r="Q109" s="6">
        <v>3.48160125033443</v>
      </c>
      <c r="R109" s="6">
        <v>3.72938591123904</v>
      </c>
      <c r="S109" s="10">
        <v>57.2</v>
      </c>
      <c r="T109" s="6">
        <v>2.84922008047426</v>
      </c>
      <c r="U109" s="6">
        <v>3.1145817246542999</v>
      </c>
      <c r="V109" s="10">
        <v>22</v>
      </c>
      <c r="W109" s="6">
        <v>50.4044418659808</v>
      </c>
      <c r="X109" s="6">
        <v>52.862802996998603</v>
      </c>
      <c r="Y109" s="6">
        <v>-3.84615384615384</v>
      </c>
      <c r="Z109" s="6">
        <v>-170</v>
      </c>
      <c r="AA109" s="7">
        <v>59.4</v>
      </c>
      <c r="AB109" s="7">
        <v>3.48160125033443</v>
      </c>
      <c r="AC109" s="7">
        <v>3.72938591123904</v>
      </c>
      <c r="AD109" s="13">
        <v>59.5</v>
      </c>
      <c r="AE109" s="6">
        <v>3.48160125033443</v>
      </c>
      <c r="AF109" s="13">
        <v>59.1</v>
      </c>
      <c r="AG109" s="6">
        <v>2.9922525072222399</v>
      </c>
      <c r="AH109" s="13">
        <v>52.8</v>
      </c>
      <c r="AI109" s="6">
        <v>41.563534977441897</v>
      </c>
      <c r="AJ109" s="6">
        <v>-1.6000000000000001E-3</v>
      </c>
      <c r="AK109" s="6">
        <v>1.4E-3</v>
      </c>
      <c r="AL109" s="33">
        <f t="shared" si="7"/>
        <v>59.4</v>
      </c>
      <c r="AM109" s="33">
        <f t="shared" si="8"/>
        <v>3.48160125033443</v>
      </c>
      <c r="AN109" s="29">
        <f t="shared" si="9"/>
        <v>3660</v>
      </c>
      <c r="AO109" s="29">
        <f t="shared" si="10"/>
        <v>7.07</v>
      </c>
      <c r="AP109" s="29">
        <f t="shared" si="11"/>
        <v>0.39</v>
      </c>
      <c r="AQ109" s="34">
        <f t="shared" si="12"/>
        <v>0.14144271570014144</v>
      </c>
    </row>
    <row r="110" spans="1:43" s="24" customFormat="1" x14ac:dyDescent="0.75">
      <c r="A110" s="5" t="s">
        <v>143</v>
      </c>
      <c r="B110" s="22">
        <v>107.4</v>
      </c>
      <c r="C110" s="22">
        <v>3.4</v>
      </c>
      <c r="D110" s="22">
        <v>0.24</v>
      </c>
      <c r="E110" s="22">
        <v>3400</v>
      </c>
      <c r="F110" s="20">
        <v>19.193857965451102</v>
      </c>
      <c r="G110" s="22">
        <v>1.21829974526603</v>
      </c>
      <c r="H110" s="18">
        <v>5.3699999999999998E-2</v>
      </c>
      <c r="I110" s="15">
        <v>6.2946517060782099E-3</v>
      </c>
      <c r="J110" s="24">
        <v>0.79566000000000003</v>
      </c>
      <c r="K110" s="18">
        <v>0.372</v>
      </c>
      <c r="L110" s="15">
        <v>1.7973983976848198E-2</v>
      </c>
      <c r="M110" s="18">
        <v>5.21E-2</v>
      </c>
      <c r="N110" s="15">
        <v>3.30696501154757E-3</v>
      </c>
      <c r="O110" s="24">
        <v>0.62658000000000003</v>
      </c>
      <c r="P110" s="10">
        <v>327</v>
      </c>
      <c r="Q110" s="6">
        <v>20.326810276851401</v>
      </c>
      <c r="R110" s="6">
        <v>21.569156039226002</v>
      </c>
      <c r="S110" s="10">
        <v>321</v>
      </c>
      <c r="T110" s="6">
        <v>13.4920994741453</v>
      </c>
      <c r="U110" s="6">
        <v>14.857642073355301</v>
      </c>
      <c r="V110" s="10">
        <v>330</v>
      </c>
      <c r="W110" s="6">
        <v>286.31049675542903</v>
      </c>
      <c r="X110" s="6">
        <v>287.65707203458402</v>
      </c>
      <c r="Y110" s="6">
        <v>-1.86915887850468</v>
      </c>
      <c r="Z110" s="6">
        <v>0.90909090909090695</v>
      </c>
      <c r="AA110" s="7">
        <v>327</v>
      </c>
      <c r="AB110" s="7">
        <v>20.326810276851401</v>
      </c>
      <c r="AC110" s="7">
        <v>21.569156039226002</v>
      </c>
      <c r="AD110" s="13">
        <v>327</v>
      </c>
      <c r="AE110" s="6">
        <v>20.717582292128402</v>
      </c>
      <c r="AF110" s="13">
        <v>317</v>
      </c>
      <c r="AG110" s="6">
        <v>16.478978979907399</v>
      </c>
      <c r="AH110" s="13">
        <v>263</v>
      </c>
      <c r="AI110" s="6">
        <v>279.136750630118</v>
      </c>
      <c r="AJ110" s="6">
        <v>1.9E-3</v>
      </c>
      <c r="AK110" s="6">
        <v>3.5000000000000001E-3</v>
      </c>
      <c r="AL110" s="33">
        <f t="shared" si="7"/>
        <v>327</v>
      </c>
      <c r="AM110" s="33">
        <f t="shared" si="8"/>
        <v>20.326810276851401</v>
      </c>
      <c r="AN110" s="29">
        <f t="shared" si="9"/>
        <v>107.4</v>
      </c>
      <c r="AO110" s="29">
        <f t="shared" si="10"/>
        <v>3.4</v>
      </c>
      <c r="AP110" s="29">
        <f t="shared" si="11"/>
        <v>0.24</v>
      </c>
      <c r="AQ110" s="34">
        <f t="shared" si="12"/>
        <v>0.29411764705882354</v>
      </c>
    </row>
    <row r="111" spans="1:43" s="24" customFormat="1" x14ac:dyDescent="0.75">
      <c r="A111" s="5" t="s">
        <v>144</v>
      </c>
      <c r="B111" s="22">
        <v>99.9</v>
      </c>
      <c r="C111" s="22">
        <v>2.0289999999999999</v>
      </c>
      <c r="D111" s="22">
        <v>7.1999999999999995E-2</v>
      </c>
      <c r="E111" s="22">
        <v>2540</v>
      </c>
      <c r="F111" s="20">
        <v>28.735632183907999</v>
      </c>
      <c r="G111" s="22">
        <v>1.58542570981632</v>
      </c>
      <c r="H111" s="18">
        <v>5.8200000000000002E-2</v>
      </c>
      <c r="I111" s="15">
        <v>8.3433877122136898E-3</v>
      </c>
      <c r="J111" s="24">
        <v>-0.12762000000000001</v>
      </c>
      <c r="K111" s="18">
        <v>0.27500000000000002</v>
      </c>
      <c r="L111" s="15">
        <v>1.48500052609417E-2</v>
      </c>
      <c r="M111" s="18">
        <v>3.4799999999999998E-2</v>
      </c>
      <c r="N111" s="15">
        <v>1.92001395161596E-3</v>
      </c>
      <c r="O111" s="24">
        <v>0.80662999999999996</v>
      </c>
      <c r="P111" s="10">
        <v>220.8</v>
      </c>
      <c r="Q111" s="6">
        <v>12.009915800323199</v>
      </c>
      <c r="R111" s="6">
        <v>12.970849017918001</v>
      </c>
      <c r="S111" s="10">
        <v>246</v>
      </c>
      <c r="T111" s="6">
        <v>11.8467239999838</v>
      </c>
      <c r="U111" s="6">
        <v>12.8390952485271</v>
      </c>
      <c r="V111" s="10">
        <v>528</v>
      </c>
      <c r="W111" s="6">
        <v>1425.76456664742</v>
      </c>
      <c r="X111" s="6">
        <v>1430.26970743927</v>
      </c>
      <c r="Y111" s="6">
        <v>10.243902439024399</v>
      </c>
      <c r="Z111" s="6">
        <v>58.181818181818201</v>
      </c>
      <c r="AA111" s="7">
        <v>220.8</v>
      </c>
      <c r="AB111" s="7">
        <v>12.009915800323199</v>
      </c>
      <c r="AC111" s="7">
        <v>12.970849017918001</v>
      </c>
      <c r="AD111" s="13">
        <v>218.9</v>
      </c>
      <c r="AE111" s="6">
        <v>11.982398237867599</v>
      </c>
      <c r="AF111" s="13">
        <v>219.1</v>
      </c>
      <c r="AG111" s="6">
        <v>10.7479295462797</v>
      </c>
      <c r="AH111" s="13">
        <v>220.8</v>
      </c>
      <c r="AI111" s="6">
        <v>1425.0776918601</v>
      </c>
      <c r="AJ111" s="6">
        <v>8.3999999999999995E-3</v>
      </c>
      <c r="AK111" s="6">
        <v>2.2000000000000001E-3</v>
      </c>
      <c r="AL111" s="33">
        <f t="shared" si="7"/>
        <v>220.8</v>
      </c>
      <c r="AM111" s="33">
        <f t="shared" si="8"/>
        <v>12.009915800323199</v>
      </c>
      <c r="AN111" s="29">
        <f t="shared" si="9"/>
        <v>99.9</v>
      </c>
      <c r="AO111" s="29">
        <f t="shared" si="10"/>
        <v>2.0289999999999999</v>
      </c>
      <c r="AP111" s="29">
        <f t="shared" si="11"/>
        <v>7.1999999999999995E-2</v>
      </c>
      <c r="AQ111" s="34">
        <f t="shared" si="12"/>
        <v>0.49285362247412523</v>
      </c>
    </row>
    <row r="112" spans="1:43" s="24" customFormat="1" x14ac:dyDescent="0.75">
      <c r="A112" s="5" t="s">
        <v>145</v>
      </c>
      <c r="B112" s="22">
        <v>170.7</v>
      </c>
      <c r="C112" s="22">
        <v>4.2300000000000004</v>
      </c>
      <c r="D112" s="22">
        <v>0.28999999999999998</v>
      </c>
      <c r="E112" s="22">
        <v>5950</v>
      </c>
      <c r="F112" s="20">
        <v>18.867924528301899</v>
      </c>
      <c r="G112" s="22">
        <v>1.1132737037881</v>
      </c>
      <c r="H112" s="18">
        <v>5.45E-2</v>
      </c>
      <c r="I112" s="15">
        <v>4.1529252799770303E-3</v>
      </c>
      <c r="J112" s="24">
        <v>0.48481999999999997</v>
      </c>
      <c r="K112" s="18">
        <v>0.38900000000000001</v>
      </c>
      <c r="L112" s="15">
        <v>2.0198429549100901E-2</v>
      </c>
      <c r="M112" s="18">
        <v>5.2999999999999999E-2</v>
      </c>
      <c r="N112" s="15">
        <v>3.1271858339407699E-3</v>
      </c>
      <c r="O112" s="24">
        <v>0.73972000000000004</v>
      </c>
      <c r="P112" s="10">
        <v>333</v>
      </c>
      <c r="Q112" s="6">
        <v>19.097370019356401</v>
      </c>
      <c r="R112" s="6">
        <v>20.456797477933701</v>
      </c>
      <c r="S112" s="10">
        <v>333</v>
      </c>
      <c r="T112" s="6">
        <v>14.4601994717802</v>
      </c>
      <c r="U112" s="6">
        <v>15.824013397874801</v>
      </c>
      <c r="V112" s="10">
        <v>381</v>
      </c>
      <c r="W112" s="6">
        <v>200.231751627036</v>
      </c>
      <c r="X112" s="6">
        <v>202.46518353201901</v>
      </c>
      <c r="Y112" s="6">
        <v>0</v>
      </c>
      <c r="Z112" s="6">
        <v>12.5984251968504</v>
      </c>
      <c r="AA112" s="7">
        <v>333</v>
      </c>
      <c r="AB112" s="7">
        <v>19.097370019356401</v>
      </c>
      <c r="AC112" s="7">
        <v>20.456797477933701</v>
      </c>
      <c r="AD112" s="13">
        <v>332</v>
      </c>
      <c r="AE112" s="6">
        <v>19.097370019356401</v>
      </c>
      <c r="AF112" s="13">
        <v>325</v>
      </c>
      <c r="AG112" s="6">
        <v>15.1652685028546</v>
      </c>
      <c r="AH112" s="13">
        <v>296</v>
      </c>
      <c r="AI112" s="6">
        <v>194.77853926865501</v>
      </c>
      <c r="AJ112" s="6">
        <v>2.0999999999999999E-3</v>
      </c>
      <c r="AK112" s="6">
        <v>2.3E-3</v>
      </c>
      <c r="AL112" s="33">
        <f t="shared" si="7"/>
        <v>333</v>
      </c>
      <c r="AM112" s="33">
        <f t="shared" si="8"/>
        <v>19.097370019356401</v>
      </c>
      <c r="AN112" s="29">
        <f t="shared" si="9"/>
        <v>170.7</v>
      </c>
      <c r="AO112" s="29">
        <f t="shared" si="10"/>
        <v>4.2300000000000004</v>
      </c>
      <c r="AP112" s="29">
        <f t="shared" si="11"/>
        <v>0.28999999999999998</v>
      </c>
      <c r="AQ112" s="34">
        <f t="shared" si="12"/>
        <v>0.23640661938534277</v>
      </c>
    </row>
    <row r="113" spans="1:43" s="24" customFormat="1" x14ac:dyDescent="0.75">
      <c r="A113" s="5" t="s">
        <v>146</v>
      </c>
      <c r="B113" s="22">
        <v>597</v>
      </c>
      <c r="C113" s="22">
        <v>1.2070000000000001</v>
      </c>
      <c r="D113" s="22">
        <v>9.7000000000000003E-2</v>
      </c>
      <c r="E113" s="22">
        <v>4460</v>
      </c>
      <c r="F113" s="20">
        <v>78.802206461780898</v>
      </c>
      <c r="G113" s="22">
        <v>4.6077234187343699</v>
      </c>
      <c r="H113" s="18">
        <v>4.8000000000000001E-2</v>
      </c>
      <c r="I113" s="15">
        <v>4.5789669519114198E-3</v>
      </c>
      <c r="J113" s="24">
        <v>0.61834999999999996</v>
      </c>
      <c r="K113" s="18">
        <v>8.1900000000000001E-2</v>
      </c>
      <c r="L113" s="15">
        <v>4.2878608375855401E-3</v>
      </c>
      <c r="M113" s="18">
        <v>1.269E-2</v>
      </c>
      <c r="N113" s="15">
        <v>7.4200980923164997E-4</v>
      </c>
      <c r="O113" s="24">
        <v>0.60951</v>
      </c>
      <c r="P113" s="10">
        <v>81.3</v>
      </c>
      <c r="Q113" s="6">
        <v>4.7110970954585296</v>
      </c>
      <c r="R113" s="6">
        <v>5.0524593127666799</v>
      </c>
      <c r="S113" s="10">
        <v>79.900000000000006</v>
      </c>
      <c r="T113" s="6">
        <v>4.00721373278376</v>
      </c>
      <c r="U113" s="6">
        <v>4.3675418247861897</v>
      </c>
      <c r="V113" s="10">
        <v>96</v>
      </c>
      <c r="W113" s="6">
        <v>277.675284701019</v>
      </c>
      <c r="X113" s="6">
        <v>279.68963194261602</v>
      </c>
      <c r="Y113" s="6">
        <v>-1.75219023779725</v>
      </c>
      <c r="Z113" s="6">
        <v>15.3125</v>
      </c>
      <c r="AA113" s="7">
        <v>81.3</v>
      </c>
      <c r="AB113" s="7">
        <v>4.7110970954585296</v>
      </c>
      <c r="AC113" s="7">
        <v>5.0524593127666799</v>
      </c>
      <c r="AD113" s="13">
        <v>81.3</v>
      </c>
      <c r="AE113" s="6">
        <v>4.7771409695379301</v>
      </c>
      <c r="AF113" s="13">
        <v>81.099999999999994</v>
      </c>
      <c r="AG113" s="6">
        <v>4.1534758817417901</v>
      </c>
      <c r="AH113" s="13">
        <v>81.7</v>
      </c>
      <c r="AI113" s="6">
        <v>271.55756086655401</v>
      </c>
      <c r="AJ113" s="6">
        <v>-4.0000000000000002E-4</v>
      </c>
      <c r="AK113" s="6">
        <v>2.7000000000000001E-3</v>
      </c>
      <c r="AL113" s="33">
        <f t="shared" si="7"/>
        <v>81.3</v>
      </c>
      <c r="AM113" s="33">
        <f t="shared" si="8"/>
        <v>4.7110970954585296</v>
      </c>
      <c r="AN113" s="29">
        <f t="shared" si="9"/>
        <v>597</v>
      </c>
      <c r="AO113" s="29">
        <f t="shared" si="10"/>
        <v>1.2070000000000001</v>
      </c>
      <c r="AP113" s="29">
        <f t="shared" si="11"/>
        <v>9.7000000000000003E-2</v>
      </c>
      <c r="AQ113" s="34">
        <f t="shared" si="12"/>
        <v>0.82850041425020704</v>
      </c>
    </row>
    <row r="114" spans="1:43" s="24" customFormat="1" x14ac:dyDescent="0.75">
      <c r="A114" s="5" t="s">
        <v>147</v>
      </c>
      <c r="B114" s="22">
        <v>145.69999999999999</v>
      </c>
      <c r="C114" s="22">
        <v>2.5499999999999998</v>
      </c>
      <c r="D114" s="22">
        <v>0.16</v>
      </c>
      <c r="E114" s="22">
        <v>128000</v>
      </c>
      <c r="F114" s="20">
        <v>2.2573363431151199</v>
      </c>
      <c r="G114" s="22">
        <v>0.12770656971698199</v>
      </c>
      <c r="H114" s="18">
        <v>0.161</v>
      </c>
      <c r="I114" s="15">
        <v>2.2328448150161599E-3</v>
      </c>
      <c r="J114" s="24">
        <v>0.67659999999999998</v>
      </c>
      <c r="K114" s="18">
        <v>9.61</v>
      </c>
      <c r="L114" s="15">
        <v>0.45818094747053401</v>
      </c>
      <c r="M114" s="18">
        <v>0.443</v>
      </c>
      <c r="N114" s="15">
        <v>2.5062286600387999E-2</v>
      </c>
      <c r="O114" s="24">
        <v>0.88978000000000002</v>
      </c>
      <c r="P114" s="10">
        <v>2360</v>
      </c>
      <c r="Q114" s="6">
        <v>112.157289502049</v>
      </c>
      <c r="R114" s="6">
        <v>120.746467163227</v>
      </c>
      <c r="S114" s="10">
        <v>2394</v>
      </c>
      <c r="T114" s="6">
        <v>43.976720130820802</v>
      </c>
      <c r="U114" s="6">
        <v>48.641143353528797</v>
      </c>
      <c r="V114" s="10">
        <v>2462</v>
      </c>
      <c r="W114" s="6">
        <v>23.7703862019833</v>
      </c>
      <c r="X114" s="6">
        <v>30.7398623847157</v>
      </c>
      <c r="Y114" s="6">
        <v>1.4202172096909</v>
      </c>
      <c r="Z114" s="6">
        <v>4.1429731925263997</v>
      </c>
      <c r="AA114" s="7">
        <v>2462</v>
      </c>
      <c r="AB114" s="7">
        <v>23.7703862019833</v>
      </c>
      <c r="AC114" s="7">
        <v>30.7398623847157</v>
      </c>
      <c r="AD114" s="13">
        <v>2330</v>
      </c>
      <c r="AE114" s="6">
        <v>115.273403647357</v>
      </c>
      <c r="AF114" s="13">
        <v>2297</v>
      </c>
      <c r="AG114" s="6">
        <v>59.291415175087003</v>
      </c>
      <c r="AH114" s="13">
        <v>2290</v>
      </c>
      <c r="AI114" s="6">
        <v>39.0099507842734</v>
      </c>
      <c r="AJ114" s="6">
        <v>1.5800000000000002E-2</v>
      </c>
      <c r="AK114" s="6">
        <v>7.1999999999999998E-3</v>
      </c>
      <c r="AL114" s="33">
        <f t="shared" si="7"/>
        <v>2462</v>
      </c>
      <c r="AM114" s="33">
        <f t="shared" si="8"/>
        <v>23.7703862019833</v>
      </c>
      <c r="AN114" s="29">
        <f t="shared" si="9"/>
        <v>145.69999999999999</v>
      </c>
      <c r="AO114" s="29">
        <f t="shared" si="10"/>
        <v>2.5499999999999998</v>
      </c>
      <c r="AP114" s="29">
        <f t="shared" si="11"/>
        <v>0.16</v>
      </c>
      <c r="AQ114" s="34">
        <f t="shared" si="12"/>
        <v>0.39215686274509809</v>
      </c>
    </row>
    <row r="115" spans="1:43" s="24" customFormat="1" x14ac:dyDescent="0.75">
      <c r="A115" s="5" t="s">
        <v>148</v>
      </c>
      <c r="B115" s="22">
        <v>163.5</v>
      </c>
      <c r="C115" s="22">
        <v>2.61</v>
      </c>
      <c r="D115" s="22">
        <v>0.13</v>
      </c>
      <c r="E115" s="22">
        <v>4970</v>
      </c>
      <c r="F115" s="20">
        <v>20.325203252032502</v>
      </c>
      <c r="G115" s="22">
        <v>1.1725241269151701</v>
      </c>
      <c r="H115" s="18">
        <v>5.2900000000000003E-2</v>
      </c>
      <c r="I115" s="15">
        <v>4.7072201109777199E-3</v>
      </c>
      <c r="J115" s="24">
        <v>0.45168000000000003</v>
      </c>
      <c r="K115" s="18">
        <v>0.34899999999999998</v>
      </c>
      <c r="L115" s="15">
        <v>1.7762067904666799E-2</v>
      </c>
      <c r="M115" s="18">
        <v>4.9200000000000001E-2</v>
      </c>
      <c r="N115" s="15">
        <v>2.8382588025759499E-3</v>
      </c>
      <c r="O115" s="24">
        <v>0.55074999999999996</v>
      </c>
      <c r="P115" s="10">
        <v>309</v>
      </c>
      <c r="Q115" s="6">
        <v>17.519261726591299</v>
      </c>
      <c r="R115" s="6">
        <v>18.8041926685957</v>
      </c>
      <c r="S115" s="10">
        <v>304</v>
      </c>
      <c r="T115" s="6">
        <v>13.354926625998599</v>
      </c>
      <c r="U115" s="6">
        <v>14.6150457897312</v>
      </c>
      <c r="V115" s="10">
        <v>300</v>
      </c>
      <c r="W115" s="6">
        <v>208.41320344288599</v>
      </c>
      <c r="X115" s="6">
        <v>210.122991334087</v>
      </c>
      <c r="Y115" s="6">
        <v>-1.6447368421052599</v>
      </c>
      <c r="Z115" s="6">
        <v>-3</v>
      </c>
      <c r="AA115" s="7">
        <v>309</v>
      </c>
      <c r="AB115" s="7">
        <v>17.519261726591299</v>
      </c>
      <c r="AC115" s="7">
        <v>18.8041926685957</v>
      </c>
      <c r="AD115" s="13">
        <v>309</v>
      </c>
      <c r="AE115" s="6">
        <v>17.519261726591299</v>
      </c>
      <c r="AF115" s="13">
        <v>298</v>
      </c>
      <c r="AG115" s="6">
        <v>13.6996009133772</v>
      </c>
      <c r="AH115" s="13">
        <v>236</v>
      </c>
      <c r="AI115" s="6">
        <v>200.54101916896099</v>
      </c>
      <c r="AJ115" s="6">
        <v>1.6999999999999999E-3</v>
      </c>
      <c r="AK115" s="6">
        <v>2.8E-3</v>
      </c>
      <c r="AL115" s="33">
        <f t="shared" si="7"/>
        <v>309</v>
      </c>
      <c r="AM115" s="33">
        <f t="shared" si="8"/>
        <v>17.519261726591299</v>
      </c>
      <c r="AN115" s="29">
        <f t="shared" si="9"/>
        <v>163.5</v>
      </c>
      <c r="AO115" s="29">
        <f t="shared" si="10"/>
        <v>2.61</v>
      </c>
      <c r="AP115" s="29">
        <f t="shared" si="11"/>
        <v>0.13</v>
      </c>
      <c r="AQ115" s="34">
        <f t="shared" si="12"/>
        <v>0.38314176245210729</v>
      </c>
    </row>
    <row r="116" spans="1:43" s="24" customFormat="1" x14ac:dyDescent="0.75">
      <c r="A116" s="5" t="s">
        <v>149</v>
      </c>
      <c r="B116" s="22">
        <v>102.6</v>
      </c>
      <c r="C116" s="22">
        <v>2.87</v>
      </c>
      <c r="D116" s="22">
        <v>0.16</v>
      </c>
      <c r="E116" s="22">
        <v>324</v>
      </c>
      <c r="F116" s="20">
        <v>129.87012987013</v>
      </c>
      <c r="G116" s="22">
        <v>7.3092917663306096</v>
      </c>
      <c r="H116" s="18">
        <v>3.44E-2</v>
      </c>
      <c r="I116" s="15">
        <v>2.4701167378875299E-2</v>
      </c>
      <c r="J116" s="24">
        <v>5.1414000000000001E-2</v>
      </c>
      <c r="K116" s="18">
        <v>3.5700000000000003E-2</v>
      </c>
      <c r="L116" s="15">
        <v>5.1744156735326098E-3</v>
      </c>
      <c r="M116" s="18">
        <v>7.7000000000000002E-3</v>
      </c>
      <c r="N116" s="15">
        <v>4.3336790882574203E-4</v>
      </c>
      <c r="O116" s="24">
        <v>0.13872000000000001</v>
      </c>
      <c r="P116" s="10">
        <v>49.5</v>
      </c>
      <c r="Q116" s="6">
        <v>2.77966065212533</v>
      </c>
      <c r="R116" s="6">
        <v>2.99429478814996</v>
      </c>
      <c r="S116" s="10">
        <v>35.5</v>
      </c>
      <c r="T116" s="6">
        <v>5.04891538595865</v>
      </c>
      <c r="U116" s="6">
        <v>5.1105005973389499</v>
      </c>
      <c r="V116" s="10">
        <v>540</v>
      </c>
      <c r="W116" s="6">
        <v>216.04656796770001</v>
      </c>
      <c r="X116" s="6">
        <v>216.051601771706</v>
      </c>
      <c r="Y116" s="6">
        <v>-39.436619718309899</v>
      </c>
      <c r="Z116" s="6">
        <v>90.8333333333333</v>
      </c>
      <c r="AA116" s="7" t="s">
        <v>35</v>
      </c>
      <c r="AB116" s="7" t="s">
        <v>35</v>
      </c>
      <c r="AC116" s="7" t="s">
        <v>35</v>
      </c>
      <c r="AD116" s="13">
        <v>50.3</v>
      </c>
      <c r="AE116" s="6">
        <v>2.8096909689454801</v>
      </c>
      <c r="AF116" s="13">
        <v>50.3</v>
      </c>
      <c r="AG116" s="6">
        <v>2.04591949366782</v>
      </c>
      <c r="AH116" s="13">
        <v>49.2</v>
      </c>
      <c r="AI116" s="6">
        <v>92.101709270903996</v>
      </c>
      <c r="AJ116" s="6">
        <v>-1.6899999999999998E-2</v>
      </c>
      <c r="AK116" s="6">
        <v>9.4999999999999998E-3</v>
      </c>
      <c r="AL116" s="33" t="str">
        <f t="shared" si="7"/>
        <v>Discordant</v>
      </c>
      <c r="AM116" s="33" t="str">
        <f t="shared" si="8"/>
        <v>Discordant</v>
      </c>
      <c r="AN116" s="29">
        <f t="shared" si="9"/>
        <v>102.6</v>
      </c>
      <c r="AO116" s="29">
        <f t="shared" si="10"/>
        <v>2.87</v>
      </c>
      <c r="AP116" s="29">
        <f t="shared" si="11"/>
        <v>0.16</v>
      </c>
      <c r="AQ116" s="34">
        <f t="shared" si="12"/>
        <v>0.34843205574912889</v>
      </c>
    </row>
    <row r="117" spans="1:43" s="24" customFormat="1" x14ac:dyDescent="0.75">
      <c r="A117" s="5" t="s">
        <v>150</v>
      </c>
      <c r="B117" s="22">
        <v>243</v>
      </c>
      <c r="C117" s="22">
        <v>2.19</v>
      </c>
      <c r="D117" s="22">
        <v>0.13</v>
      </c>
      <c r="E117" s="22">
        <v>8470</v>
      </c>
      <c r="F117" s="20">
        <v>20.6611570247934</v>
      </c>
      <c r="G117" s="22">
        <v>1.1461394025107301</v>
      </c>
      <c r="H117" s="18">
        <v>6.0900000000000003E-2</v>
      </c>
      <c r="I117" s="15">
        <v>3.5779143548616099E-3</v>
      </c>
      <c r="J117" s="24">
        <v>0.66669999999999996</v>
      </c>
      <c r="K117" s="18">
        <v>0.39700000000000002</v>
      </c>
      <c r="L117" s="15">
        <v>1.8395468361800199E-2</v>
      </c>
      <c r="M117" s="18">
        <v>4.8399999999999999E-2</v>
      </c>
      <c r="N117" s="15">
        <v>2.68490031874553E-3</v>
      </c>
      <c r="O117" s="24">
        <v>0.66310999999999998</v>
      </c>
      <c r="P117" s="10">
        <v>304</v>
      </c>
      <c r="Q117" s="6">
        <v>16.4270493131446</v>
      </c>
      <c r="R117" s="6">
        <v>17.750621186276099</v>
      </c>
      <c r="S117" s="10">
        <v>338.9</v>
      </c>
      <c r="T117" s="6">
        <v>13.316968407048</v>
      </c>
      <c r="U117" s="6">
        <v>14.8279689312762</v>
      </c>
      <c r="V117" s="10">
        <v>624</v>
      </c>
      <c r="W117" s="6">
        <v>1133.80166960162</v>
      </c>
      <c r="X117" s="6">
        <v>1156.9724817686999</v>
      </c>
      <c r="Y117" s="6">
        <v>10.298023015638799</v>
      </c>
      <c r="Z117" s="6">
        <v>51.282051282051299</v>
      </c>
      <c r="AA117" s="7">
        <v>304</v>
      </c>
      <c r="AB117" s="7">
        <v>16.4270493131446</v>
      </c>
      <c r="AC117" s="7">
        <v>17.750621186276099</v>
      </c>
      <c r="AD117" s="13">
        <v>302</v>
      </c>
      <c r="AE117" s="6">
        <v>16.708469383414101</v>
      </c>
      <c r="AF117" s="13">
        <v>302</v>
      </c>
      <c r="AG117" s="6">
        <v>14.286511035039901</v>
      </c>
      <c r="AH117" s="13">
        <v>305</v>
      </c>
      <c r="AI117" s="6">
        <v>1133.1086223268401</v>
      </c>
      <c r="AJ117" s="6">
        <v>9.2999999999999992E-3</v>
      </c>
      <c r="AK117" s="6">
        <v>2.5999999999999999E-3</v>
      </c>
      <c r="AL117" s="33">
        <f t="shared" si="7"/>
        <v>304</v>
      </c>
      <c r="AM117" s="33">
        <f t="shared" si="8"/>
        <v>16.4270493131446</v>
      </c>
      <c r="AN117" s="29">
        <f t="shared" si="9"/>
        <v>243</v>
      </c>
      <c r="AO117" s="29">
        <f t="shared" si="10"/>
        <v>2.19</v>
      </c>
      <c r="AP117" s="29">
        <f t="shared" si="11"/>
        <v>0.13</v>
      </c>
      <c r="AQ117" s="34">
        <f t="shared" si="12"/>
        <v>0.45662100456621008</v>
      </c>
    </row>
    <row r="118" spans="1:43" s="24" customFormat="1" x14ac:dyDescent="0.75">
      <c r="A118" s="5" t="s">
        <v>151</v>
      </c>
      <c r="B118" s="22">
        <v>351</v>
      </c>
      <c r="C118" s="22">
        <v>2.41</v>
      </c>
      <c r="D118" s="22">
        <v>0.13</v>
      </c>
      <c r="E118" s="22">
        <v>7030</v>
      </c>
      <c r="F118" s="20">
        <v>28.735632183907999</v>
      </c>
      <c r="G118" s="22">
        <v>1.5636196750414699</v>
      </c>
      <c r="H118" s="18">
        <v>5.0500000000000003E-2</v>
      </c>
      <c r="I118" s="15">
        <v>3.3887562981947299E-3</v>
      </c>
      <c r="J118" s="24">
        <v>0.11989</v>
      </c>
      <c r="K118" s="18">
        <v>0.23799999999999999</v>
      </c>
      <c r="L118" s="15">
        <v>1.2142743717957601E-2</v>
      </c>
      <c r="M118" s="18">
        <v>3.4799999999999998E-2</v>
      </c>
      <c r="N118" s="15">
        <v>1.89360597126222E-3</v>
      </c>
      <c r="O118" s="24">
        <v>0.77676000000000001</v>
      </c>
      <c r="P118" s="10">
        <v>220.7</v>
      </c>
      <c r="Q118" s="6">
        <v>11.8225744882768</v>
      </c>
      <c r="R118" s="6">
        <v>12.7975823593999</v>
      </c>
      <c r="S118" s="10">
        <v>216.7</v>
      </c>
      <c r="T118" s="6">
        <v>9.88487569872858</v>
      </c>
      <c r="U118" s="6">
        <v>10.824640907065699</v>
      </c>
      <c r="V118" s="10">
        <v>210</v>
      </c>
      <c r="W118" s="6">
        <v>152.858493924231</v>
      </c>
      <c r="X118" s="6">
        <v>155.016885428862</v>
      </c>
      <c r="Y118" s="6">
        <v>-1.8458698661744399</v>
      </c>
      <c r="Z118" s="6">
        <v>-5.0952380952380896</v>
      </c>
      <c r="AA118" s="7">
        <v>220.7</v>
      </c>
      <c r="AB118" s="7">
        <v>11.8225744882768</v>
      </c>
      <c r="AC118" s="7">
        <v>12.7975823593999</v>
      </c>
      <c r="AD118" s="13">
        <v>220.7</v>
      </c>
      <c r="AE118" s="6">
        <v>11.8225744882768</v>
      </c>
      <c r="AF118" s="13">
        <v>216.4</v>
      </c>
      <c r="AG118" s="6">
        <v>9.3328799188307805</v>
      </c>
      <c r="AH118" s="13">
        <v>189</v>
      </c>
      <c r="AI118" s="6">
        <v>147.087137999161</v>
      </c>
      <c r="AJ118" s="6">
        <v>1E-4</v>
      </c>
      <c r="AK118" s="6">
        <v>1.9E-3</v>
      </c>
      <c r="AL118" s="33">
        <f t="shared" si="7"/>
        <v>220.7</v>
      </c>
      <c r="AM118" s="33">
        <f t="shared" si="8"/>
        <v>11.8225744882768</v>
      </c>
      <c r="AN118" s="29">
        <f t="shared" si="9"/>
        <v>351</v>
      </c>
      <c r="AO118" s="29">
        <f t="shared" si="10"/>
        <v>2.41</v>
      </c>
      <c r="AP118" s="29">
        <f t="shared" si="11"/>
        <v>0.13</v>
      </c>
      <c r="AQ118" s="34">
        <f t="shared" si="12"/>
        <v>0.41493775933609955</v>
      </c>
    </row>
    <row r="119" spans="1:43" s="24" customFormat="1" x14ac:dyDescent="0.75">
      <c r="A119" s="5" t="s">
        <v>152</v>
      </c>
      <c r="B119" s="22">
        <v>243</v>
      </c>
      <c r="C119" s="22">
        <v>2.0699999999999998</v>
      </c>
      <c r="D119" s="22">
        <v>0.13</v>
      </c>
      <c r="E119" s="22">
        <v>5110</v>
      </c>
      <c r="F119" s="20">
        <v>24.875621890547301</v>
      </c>
      <c r="G119" s="22">
        <v>1.4232656439117799</v>
      </c>
      <c r="H119" s="18">
        <v>5.1400000000000001E-2</v>
      </c>
      <c r="I119" s="15">
        <v>4.4804186483144203E-3</v>
      </c>
      <c r="J119" s="24">
        <v>0.68915000000000004</v>
      </c>
      <c r="K119" s="18">
        <v>0.27700000000000002</v>
      </c>
      <c r="L119" s="15">
        <v>1.35545105499976E-2</v>
      </c>
      <c r="M119" s="18">
        <v>4.02E-2</v>
      </c>
      <c r="N119" s="15">
        <v>2.3000542111871799E-3</v>
      </c>
      <c r="O119" s="24">
        <v>0.46966999999999998</v>
      </c>
      <c r="P119" s="10">
        <v>254</v>
      </c>
      <c r="Q119" s="6">
        <v>14.323957339358101</v>
      </c>
      <c r="R119" s="6">
        <v>15.3907979481415</v>
      </c>
      <c r="S119" s="10">
        <v>248.3</v>
      </c>
      <c r="T119" s="6">
        <v>10.824406988254299</v>
      </c>
      <c r="U119" s="6">
        <v>11.9140720632733</v>
      </c>
      <c r="V119" s="10">
        <v>240</v>
      </c>
      <c r="W119" s="6">
        <v>201.36177195545801</v>
      </c>
      <c r="X119" s="6">
        <v>203.07494159625901</v>
      </c>
      <c r="Y119" s="6">
        <v>-2.2956101490132998</v>
      </c>
      <c r="Z119" s="6">
        <v>-5.8333333333333304</v>
      </c>
      <c r="AA119" s="7">
        <v>254</v>
      </c>
      <c r="AB119" s="7">
        <v>14.323957339358101</v>
      </c>
      <c r="AC119" s="7">
        <v>15.3907979481415</v>
      </c>
      <c r="AD119" s="13">
        <v>254</v>
      </c>
      <c r="AE119" s="6">
        <v>14.323957339358101</v>
      </c>
      <c r="AF119" s="13">
        <v>248</v>
      </c>
      <c r="AG119" s="6">
        <v>11.5219554176958</v>
      </c>
      <c r="AH119" s="13">
        <v>206</v>
      </c>
      <c r="AI119" s="6">
        <v>192.93200928058101</v>
      </c>
      <c r="AJ119" s="6">
        <v>5.9999999999999995E-4</v>
      </c>
      <c r="AK119" s="6">
        <v>2.8999999999999998E-3</v>
      </c>
      <c r="AL119" s="33">
        <f t="shared" si="7"/>
        <v>254</v>
      </c>
      <c r="AM119" s="33">
        <f t="shared" si="8"/>
        <v>14.323957339358101</v>
      </c>
      <c r="AN119" s="29">
        <f t="shared" si="9"/>
        <v>243</v>
      </c>
      <c r="AO119" s="29">
        <f t="shared" si="10"/>
        <v>2.0699999999999998</v>
      </c>
      <c r="AP119" s="29">
        <f t="shared" si="11"/>
        <v>0.13</v>
      </c>
      <c r="AQ119" s="34">
        <f t="shared" si="12"/>
        <v>0.48309178743961356</v>
      </c>
    </row>
    <row r="120" spans="1:43" s="24" customFormat="1" x14ac:dyDescent="0.75">
      <c r="A120" s="5" t="s">
        <v>153</v>
      </c>
      <c r="B120" s="22">
        <v>486</v>
      </c>
      <c r="C120" s="22">
        <v>0.8</v>
      </c>
      <c r="D120" s="22">
        <v>5.7000000000000002E-2</v>
      </c>
      <c r="E120" s="22">
        <v>2140</v>
      </c>
      <c r="F120" s="20">
        <v>109.409190371991</v>
      </c>
      <c r="G120" s="22">
        <v>6.1803292735144204</v>
      </c>
      <c r="H120" s="18">
        <v>4.8500000000000001E-2</v>
      </c>
      <c r="I120" s="15">
        <v>8.0034775017321091E-3</v>
      </c>
      <c r="J120" s="24">
        <v>0.15792999999999999</v>
      </c>
      <c r="K120" s="18">
        <v>5.9900000000000002E-2</v>
      </c>
      <c r="L120" s="15">
        <v>3.2852280076883299E-3</v>
      </c>
      <c r="M120" s="18">
        <v>9.1400000000000006E-3</v>
      </c>
      <c r="N120" s="15">
        <v>5.1630223537768604E-4</v>
      </c>
      <c r="O120" s="24">
        <v>0.56874000000000002</v>
      </c>
      <c r="P120" s="10">
        <v>58.6</v>
      </c>
      <c r="Q120" s="6">
        <v>3.2925138276209198</v>
      </c>
      <c r="R120" s="6">
        <v>3.5470866880801299</v>
      </c>
      <c r="S120" s="10">
        <v>59</v>
      </c>
      <c r="T120" s="6">
        <v>3.1638332790636001</v>
      </c>
      <c r="U120" s="6">
        <v>3.41931901508439</v>
      </c>
      <c r="V120" s="10">
        <v>110</v>
      </c>
      <c r="W120" s="6">
        <v>7387.4879848350902</v>
      </c>
      <c r="X120" s="6">
        <v>7405.3859846242904</v>
      </c>
      <c r="Y120" s="6">
        <v>0.677966101694921</v>
      </c>
      <c r="Z120" s="6">
        <v>46.727272727272698</v>
      </c>
      <c r="AA120" s="7">
        <v>58.6</v>
      </c>
      <c r="AB120" s="7">
        <v>3.2925138276209198</v>
      </c>
      <c r="AC120" s="7">
        <v>3.5470866880801299</v>
      </c>
      <c r="AD120" s="13">
        <v>58.6</v>
      </c>
      <c r="AE120" s="6">
        <v>3.2925138276209198</v>
      </c>
      <c r="AF120" s="13">
        <v>58.4</v>
      </c>
      <c r="AG120" s="6">
        <v>2.91021494355835</v>
      </c>
      <c r="AH120" s="13">
        <v>56.9</v>
      </c>
      <c r="AI120" s="6">
        <v>7387.1828549490201</v>
      </c>
      <c r="AJ120" s="6">
        <v>8.0000000000000004E-4</v>
      </c>
      <c r="AK120" s="6">
        <v>3.0000000000000001E-3</v>
      </c>
      <c r="AL120" s="33">
        <f t="shared" si="7"/>
        <v>58.6</v>
      </c>
      <c r="AM120" s="33">
        <f t="shared" si="8"/>
        <v>3.2925138276209198</v>
      </c>
      <c r="AN120" s="29">
        <f t="shared" si="9"/>
        <v>486</v>
      </c>
      <c r="AO120" s="29">
        <f t="shared" si="10"/>
        <v>0.8</v>
      </c>
      <c r="AP120" s="29">
        <f t="shared" si="11"/>
        <v>5.7000000000000002E-2</v>
      </c>
      <c r="AQ120" s="34">
        <f t="shared" si="12"/>
        <v>1.25</v>
      </c>
    </row>
    <row r="121" spans="1:43" s="24" customFormat="1" x14ac:dyDescent="0.75">
      <c r="A121" s="5" t="s">
        <v>154</v>
      </c>
      <c r="B121" s="22">
        <v>160</v>
      </c>
      <c r="C121" s="22">
        <v>3.4</v>
      </c>
      <c r="D121" s="22">
        <v>0.24</v>
      </c>
      <c r="E121" s="22">
        <v>3350</v>
      </c>
      <c r="F121" s="20">
        <v>23.696682464455002</v>
      </c>
      <c r="G121" s="22">
        <v>1.8033763108626299</v>
      </c>
      <c r="H121" s="18">
        <v>5.4300000000000001E-2</v>
      </c>
      <c r="I121" s="15">
        <v>6.3449503632724401E-3</v>
      </c>
      <c r="J121" s="24">
        <v>0.39388000000000001</v>
      </c>
      <c r="K121" s="18">
        <v>0.307</v>
      </c>
      <c r="L121" s="15">
        <v>2.0552013435427601E-2</v>
      </c>
      <c r="M121" s="18">
        <v>4.2200000000000001E-2</v>
      </c>
      <c r="N121" s="15">
        <v>3.2115246694365998E-3</v>
      </c>
      <c r="O121" s="24">
        <v>0.89083999999999997</v>
      </c>
      <c r="P121" s="10">
        <v>266</v>
      </c>
      <c r="Q121" s="6">
        <v>19.984861386808198</v>
      </c>
      <c r="R121" s="6">
        <v>20.8373325789067</v>
      </c>
      <c r="S121" s="10">
        <v>271</v>
      </c>
      <c r="T121" s="6">
        <v>15.872794519614301</v>
      </c>
      <c r="U121" s="6">
        <v>16.7630355615882</v>
      </c>
      <c r="V121" s="10">
        <v>368</v>
      </c>
      <c r="W121" s="6">
        <v>423.57706617082698</v>
      </c>
      <c r="X121" s="6">
        <v>425.60471978554801</v>
      </c>
      <c r="Y121" s="6">
        <v>1.8450184501844999</v>
      </c>
      <c r="Z121" s="6">
        <v>27.7173913043478</v>
      </c>
      <c r="AA121" s="7">
        <v>266</v>
      </c>
      <c r="AB121" s="7">
        <v>19.984861386808198</v>
      </c>
      <c r="AC121" s="7">
        <v>20.8373325789067</v>
      </c>
      <c r="AD121" s="13">
        <v>265</v>
      </c>
      <c r="AE121" s="6">
        <v>19.984861386808198</v>
      </c>
      <c r="AF121" s="13">
        <v>261</v>
      </c>
      <c r="AG121" s="6">
        <v>17.322315256971201</v>
      </c>
      <c r="AH121" s="13">
        <v>239</v>
      </c>
      <c r="AI121" s="6">
        <v>420.554646848522</v>
      </c>
      <c r="AJ121" s="6">
        <v>3.3E-3</v>
      </c>
      <c r="AK121" s="6">
        <v>2.7000000000000001E-3</v>
      </c>
      <c r="AL121" s="33">
        <f t="shared" si="7"/>
        <v>266</v>
      </c>
      <c r="AM121" s="33">
        <f t="shared" si="8"/>
        <v>19.984861386808198</v>
      </c>
      <c r="AN121" s="29">
        <f t="shared" si="9"/>
        <v>160</v>
      </c>
      <c r="AO121" s="29">
        <f t="shared" si="10"/>
        <v>3.4</v>
      </c>
      <c r="AP121" s="29">
        <f t="shared" si="11"/>
        <v>0.24</v>
      </c>
      <c r="AQ121" s="34">
        <f t="shared" si="12"/>
        <v>0.29411764705882354</v>
      </c>
    </row>
    <row r="122" spans="1:43" s="24" customFormat="1" x14ac:dyDescent="0.75">
      <c r="A122" s="5" t="s">
        <v>155</v>
      </c>
      <c r="B122" s="22">
        <v>101.4</v>
      </c>
      <c r="C122" s="22">
        <v>1.39</v>
      </c>
      <c r="D122" s="22">
        <v>0.12</v>
      </c>
      <c r="E122" s="22">
        <v>1860</v>
      </c>
      <c r="F122" s="20">
        <v>27.027027027027</v>
      </c>
      <c r="G122" s="22">
        <v>1.63103481432051</v>
      </c>
      <c r="H122" s="18">
        <v>5.04E-2</v>
      </c>
      <c r="I122" s="15">
        <v>9.2901400650290001E-3</v>
      </c>
      <c r="J122" s="24">
        <v>0.33545000000000003</v>
      </c>
      <c r="K122" s="18">
        <v>0.251</v>
      </c>
      <c r="L122" s="15">
        <v>1.44666359686693E-2</v>
      </c>
      <c r="M122" s="18">
        <v>3.6999999999999998E-2</v>
      </c>
      <c r="N122" s="15">
        <v>2.2328866608047802E-3</v>
      </c>
      <c r="O122" s="24">
        <v>0.52151000000000003</v>
      </c>
      <c r="P122" s="10">
        <v>234</v>
      </c>
      <c r="Q122" s="6">
        <v>13.8614563896904</v>
      </c>
      <c r="R122" s="6">
        <v>14.8040817617992</v>
      </c>
      <c r="S122" s="10">
        <v>227</v>
      </c>
      <c r="T122" s="6">
        <v>11.7475131180353</v>
      </c>
      <c r="U122" s="6">
        <v>12.617558354730701</v>
      </c>
      <c r="V122" s="10">
        <v>190</v>
      </c>
      <c r="W122" s="6">
        <v>392.54171157031698</v>
      </c>
      <c r="X122" s="6">
        <v>393.27977126271702</v>
      </c>
      <c r="Y122" s="6">
        <v>-3.0837004405286299</v>
      </c>
      <c r="Z122" s="6">
        <v>-23.157894736842099</v>
      </c>
      <c r="AA122" s="7">
        <v>234</v>
      </c>
      <c r="AB122" s="7">
        <v>13.8614563896904</v>
      </c>
      <c r="AC122" s="7">
        <v>14.8040817617992</v>
      </c>
      <c r="AD122" s="13">
        <v>234</v>
      </c>
      <c r="AE122" s="6">
        <v>13.8614563896904</v>
      </c>
      <c r="AF122" s="13">
        <v>232</v>
      </c>
      <c r="AG122" s="6">
        <v>11.7475131180353</v>
      </c>
      <c r="AH122" s="13">
        <v>217</v>
      </c>
      <c r="AI122" s="6">
        <v>385.81400742139198</v>
      </c>
      <c r="AJ122" s="6">
        <v>-8.0000000000000004E-4</v>
      </c>
      <c r="AK122" s="6">
        <v>3.7000000000000002E-3</v>
      </c>
      <c r="AL122" s="33">
        <f t="shared" si="7"/>
        <v>234</v>
      </c>
      <c r="AM122" s="33">
        <f t="shared" si="8"/>
        <v>13.8614563896904</v>
      </c>
      <c r="AN122" s="29">
        <f t="shared" si="9"/>
        <v>101.4</v>
      </c>
      <c r="AO122" s="29">
        <f t="shared" si="10"/>
        <v>1.39</v>
      </c>
      <c r="AP122" s="29">
        <f t="shared" si="11"/>
        <v>0.12</v>
      </c>
      <c r="AQ122" s="34">
        <f t="shared" si="12"/>
        <v>0.71942446043165476</v>
      </c>
    </row>
    <row r="123" spans="1:43" s="24" customFormat="1" x14ac:dyDescent="0.75">
      <c r="A123" s="5" t="s">
        <v>156</v>
      </c>
      <c r="B123" s="22">
        <v>136.9</v>
      </c>
      <c r="C123" s="22">
        <v>2.61</v>
      </c>
      <c r="D123" s="22">
        <v>0.12</v>
      </c>
      <c r="E123" s="22">
        <v>44200</v>
      </c>
      <c r="F123" s="20">
        <v>3.2467532467532498</v>
      </c>
      <c r="G123" s="22">
        <v>0.17532844230327799</v>
      </c>
      <c r="H123" s="18">
        <v>0.1173</v>
      </c>
      <c r="I123" s="15">
        <v>2.52572275412159E-3</v>
      </c>
      <c r="J123" s="24">
        <v>0.50153999999999999</v>
      </c>
      <c r="K123" s="18">
        <v>4.9000000000000004</v>
      </c>
      <c r="L123" s="15">
        <v>0.230036654687898</v>
      </c>
      <c r="M123" s="18">
        <v>0.308</v>
      </c>
      <c r="N123" s="15">
        <v>1.6632357350658201E-2</v>
      </c>
      <c r="O123" s="24">
        <v>0.79381999999999997</v>
      </c>
      <c r="P123" s="10">
        <v>1730</v>
      </c>
      <c r="Q123" s="6">
        <v>82.167090651073707</v>
      </c>
      <c r="R123" s="6">
        <v>89.041169667394797</v>
      </c>
      <c r="S123" s="10">
        <v>1799</v>
      </c>
      <c r="T123" s="6">
        <v>39.977099450716501</v>
      </c>
      <c r="U123" s="6">
        <v>44.287519322962801</v>
      </c>
      <c r="V123" s="10">
        <v>1910</v>
      </c>
      <c r="W123" s="6">
        <v>39.348893288347497</v>
      </c>
      <c r="X123" s="6">
        <v>44.873322237341299</v>
      </c>
      <c r="Y123" s="6">
        <v>3.83546414674819</v>
      </c>
      <c r="Z123" s="6">
        <v>9.4240837696335102</v>
      </c>
      <c r="AA123" s="7">
        <v>1910</v>
      </c>
      <c r="AB123" s="7">
        <v>39.348893288347497</v>
      </c>
      <c r="AC123" s="7">
        <v>44.873322237341299</v>
      </c>
      <c r="AD123" s="13">
        <v>1713</v>
      </c>
      <c r="AE123" s="6">
        <v>83.731946030543</v>
      </c>
      <c r="AF123" s="13">
        <v>1714</v>
      </c>
      <c r="AG123" s="6">
        <v>49.120265476608303</v>
      </c>
      <c r="AH123" s="13">
        <v>1727</v>
      </c>
      <c r="AI123" s="6">
        <v>42.764838395786803</v>
      </c>
      <c r="AJ123" s="6">
        <v>1.03E-2</v>
      </c>
      <c r="AK123" s="6">
        <v>4.5999999999999999E-3</v>
      </c>
      <c r="AL123" s="33">
        <f t="shared" si="7"/>
        <v>1910</v>
      </c>
      <c r="AM123" s="33">
        <f t="shared" si="8"/>
        <v>39.348893288347497</v>
      </c>
      <c r="AN123" s="29">
        <f t="shared" si="9"/>
        <v>136.9</v>
      </c>
      <c r="AO123" s="29">
        <f t="shared" si="10"/>
        <v>2.61</v>
      </c>
      <c r="AP123" s="29">
        <f t="shared" si="11"/>
        <v>0.12</v>
      </c>
      <c r="AQ123" s="34">
        <f t="shared" si="12"/>
        <v>0.38314176245210729</v>
      </c>
    </row>
    <row r="124" spans="1:43" s="24" customFormat="1" x14ac:dyDescent="0.75">
      <c r="A124" s="5" t="s">
        <v>157</v>
      </c>
      <c r="B124" s="22">
        <v>400</v>
      </c>
      <c r="C124" s="22">
        <v>1.5</v>
      </c>
      <c r="D124" s="22">
        <v>0.13</v>
      </c>
      <c r="E124" s="22">
        <v>9620</v>
      </c>
      <c r="F124" s="20">
        <v>19.53125</v>
      </c>
      <c r="G124" s="22">
        <v>1.1778823609712701</v>
      </c>
      <c r="H124" s="18">
        <v>5.1200000000000002E-2</v>
      </c>
      <c r="I124" s="15">
        <v>2.8015725480222999E-3</v>
      </c>
      <c r="J124" s="24">
        <v>0.65166000000000002</v>
      </c>
      <c r="K124" s="18">
        <v>0.35299999999999998</v>
      </c>
      <c r="L124" s="15">
        <v>1.7267976321792802E-2</v>
      </c>
      <c r="M124" s="18">
        <v>5.1200000000000002E-2</v>
      </c>
      <c r="N124" s="15">
        <v>3.0877479363445202E-3</v>
      </c>
      <c r="O124" s="24">
        <v>0.72738999999999998</v>
      </c>
      <c r="P124" s="10">
        <v>321</v>
      </c>
      <c r="Q124" s="6">
        <v>18.6648601177661</v>
      </c>
      <c r="R124" s="6">
        <v>19.968216582733501</v>
      </c>
      <c r="S124" s="10">
        <v>306</v>
      </c>
      <c r="T124" s="6">
        <v>12.808696472655001</v>
      </c>
      <c r="U124" s="6">
        <v>14.138877778785099</v>
      </c>
      <c r="V124" s="10">
        <v>241</v>
      </c>
      <c r="W124" s="6">
        <v>108.008633455048</v>
      </c>
      <c r="X124" s="6">
        <v>110.12494251880899</v>
      </c>
      <c r="Y124" s="6">
        <v>-4.9019607843137303</v>
      </c>
      <c r="Z124" s="6">
        <v>-33.195020746887998</v>
      </c>
      <c r="AA124" s="7">
        <v>321</v>
      </c>
      <c r="AB124" s="7">
        <v>18.6648601177661</v>
      </c>
      <c r="AC124" s="7">
        <v>19.968216582733501</v>
      </c>
      <c r="AD124" s="13">
        <v>322</v>
      </c>
      <c r="AE124" s="6">
        <v>19.0113651065823</v>
      </c>
      <c r="AF124" s="13">
        <v>310</v>
      </c>
      <c r="AG124" s="6">
        <v>14.515085439934699</v>
      </c>
      <c r="AH124" s="13">
        <v>283</v>
      </c>
      <c r="AI124" s="6">
        <v>97.004952970592896</v>
      </c>
      <c r="AJ124" s="6">
        <v>-1.5E-3</v>
      </c>
      <c r="AK124" s="6">
        <v>2.7000000000000001E-3</v>
      </c>
      <c r="AL124" s="33">
        <f t="shared" si="7"/>
        <v>321</v>
      </c>
      <c r="AM124" s="33">
        <f t="shared" si="8"/>
        <v>18.6648601177661</v>
      </c>
      <c r="AN124" s="29">
        <f t="shared" si="9"/>
        <v>400</v>
      </c>
      <c r="AO124" s="29">
        <f t="shared" si="10"/>
        <v>1.5</v>
      </c>
      <c r="AP124" s="29">
        <f t="shared" si="11"/>
        <v>0.13</v>
      </c>
      <c r="AQ124" s="34">
        <f t="shared" si="12"/>
        <v>0.66666666666666663</v>
      </c>
    </row>
    <row r="125" spans="1:43" s="24" customFormat="1" x14ac:dyDescent="0.75">
      <c r="A125" s="5" t="s">
        <v>158</v>
      </c>
      <c r="B125" s="22">
        <v>262</v>
      </c>
      <c r="C125" s="22">
        <v>1.87</v>
      </c>
      <c r="D125" s="22">
        <v>0.15</v>
      </c>
      <c r="E125" s="22">
        <v>5840</v>
      </c>
      <c r="F125" s="20">
        <v>21.1864406779661</v>
      </c>
      <c r="G125" s="22">
        <v>1.2662624969982299</v>
      </c>
      <c r="H125" s="18">
        <v>5.3400000000000003E-2</v>
      </c>
      <c r="I125" s="15">
        <v>4.1857309862604096E-3</v>
      </c>
      <c r="J125" s="24">
        <v>0.38424999999999998</v>
      </c>
      <c r="K125" s="18">
        <v>0.34100000000000003</v>
      </c>
      <c r="L125" s="15">
        <v>1.81902324407907E-2</v>
      </c>
      <c r="M125" s="18">
        <v>4.7199999999999999E-2</v>
      </c>
      <c r="N125" s="15">
        <v>2.8210302413125398E-3</v>
      </c>
      <c r="O125" s="24">
        <v>0.68071000000000004</v>
      </c>
      <c r="P125" s="10">
        <v>297</v>
      </c>
      <c r="Q125" s="6">
        <v>17.364062980440099</v>
      </c>
      <c r="R125" s="6">
        <v>18.5642293252202</v>
      </c>
      <c r="S125" s="10">
        <v>297</v>
      </c>
      <c r="T125" s="6">
        <v>13.5445302477467</v>
      </c>
      <c r="U125" s="6">
        <v>14.7480556442121</v>
      </c>
      <c r="V125" s="10">
        <v>332</v>
      </c>
      <c r="W125" s="6">
        <v>204.26121264908801</v>
      </c>
      <c r="X125" s="6">
        <v>206.43305205312001</v>
      </c>
      <c r="Y125" s="6">
        <v>0</v>
      </c>
      <c r="Z125" s="6">
        <v>10.5421686746988</v>
      </c>
      <c r="AA125" s="7">
        <v>297</v>
      </c>
      <c r="AB125" s="7">
        <v>17.364062980440099</v>
      </c>
      <c r="AC125" s="7">
        <v>18.5642293252202</v>
      </c>
      <c r="AD125" s="13">
        <v>297</v>
      </c>
      <c r="AE125" s="6">
        <v>17.364062980440099</v>
      </c>
      <c r="AF125" s="13">
        <v>290</v>
      </c>
      <c r="AG125" s="6">
        <v>13.911337090018501</v>
      </c>
      <c r="AH125" s="13">
        <v>251</v>
      </c>
      <c r="AI125" s="6">
        <v>197.11676487015501</v>
      </c>
      <c r="AJ125" s="6">
        <v>2.0999999999999999E-3</v>
      </c>
      <c r="AK125" s="6">
        <v>2.5999999999999999E-3</v>
      </c>
      <c r="AL125" s="33">
        <f t="shared" si="7"/>
        <v>297</v>
      </c>
      <c r="AM125" s="33">
        <f t="shared" si="8"/>
        <v>17.364062980440099</v>
      </c>
      <c r="AN125" s="29">
        <f t="shared" si="9"/>
        <v>262</v>
      </c>
      <c r="AO125" s="29">
        <f t="shared" si="10"/>
        <v>1.87</v>
      </c>
      <c r="AP125" s="29">
        <f t="shared" si="11"/>
        <v>0.15</v>
      </c>
      <c r="AQ125" s="34">
        <f t="shared" si="12"/>
        <v>0.53475935828876997</v>
      </c>
    </row>
    <row r="126" spans="1:43" s="24" customFormat="1" x14ac:dyDescent="0.75">
      <c r="A126" s="5" t="s">
        <v>159</v>
      </c>
      <c r="B126" s="22">
        <v>42.5</v>
      </c>
      <c r="C126" s="22">
        <v>1.3109999999999999</v>
      </c>
      <c r="D126" s="22">
        <v>6.9000000000000006E-2</v>
      </c>
      <c r="E126" s="22">
        <v>1480</v>
      </c>
      <c r="F126" s="20">
        <v>88.495575221238894</v>
      </c>
      <c r="G126" s="22">
        <v>6.84050528387586</v>
      </c>
      <c r="H126" s="18">
        <v>0.374</v>
      </c>
      <c r="I126" s="15">
        <v>8.3184130825706706E-2</v>
      </c>
      <c r="J126" s="24">
        <v>-0.48723</v>
      </c>
      <c r="K126" s="18">
        <v>0.61</v>
      </c>
      <c r="L126" s="15">
        <v>6.6348365654324795E-2</v>
      </c>
      <c r="M126" s="18">
        <v>1.1299999999999999E-2</v>
      </c>
      <c r="N126" s="15">
        <v>8.7346411969810897E-4</v>
      </c>
      <c r="O126" s="24">
        <v>0.90700999999999998</v>
      </c>
      <c r="P126" s="10">
        <v>72.099999999999994</v>
      </c>
      <c r="Q126" s="6">
        <v>5.6093216122552798</v>
      </c>
      <c r="R126" s="6">
        <v>5.8407632303955701</v>
      </c>
      <c r="S126" s="10">
        <v>469</v>
      </c>
      <c r="T126" s="6">
        <v>41.244887053716504</v>
      </c>
      <c r="U126" s="6">
        <v>42.1513254432124</v>
      </c>
      <c r="V126" s="10">
        <v>3770</v>
      </c>
      <c r="W126" s="6">
        <v>81.705670028665693</v>
      </c>
      <c r="X126" s="6">
        <v>81.711891008638801</v>
      </c>
      <c r="Y126" s="6">
        <v>84.626865671641795</v>
      </c>
      <c r="Z126" s="6">
        <v>98.087533156498694</v>
      </c>
      <c r="AA126" s="7" t="s">
        <v>35</v>
      </c>
      <c r="AB126" s="7" t="s">
        <v>35</v>
      </c>
      <c r="AC126" s="7" t="s">
        <v>35</v>
      </c>
      <c r="AD126" s="13">
        <v>44</v>
      </c>
      <c r="AE126" s="6">
        <v>4.61036646588036</v>
      </c>
      <c r="AF126" s="13">
        <v>48.7</v>
      </c>
      <c r="AG126" s="6">
        <v>17.013050228393301</v>
      </c>
      <c r="AH126" s="13">
        <v>73.3</v>
      </c>
      <c r="AI126" s="6">
        <v>20.074975587362299</v>
      </c>
      <c r="AJ126" s="6">
        <v>0.40400000000000003</v>
      </c>
      <c r="AK126" s="6">
        <v>3.5000000000000003E-2</v>
      </c>
      <c r="AL126" s="33" t="str">
        <f t="shared" si="7"/>
        <v>Discordant</v>
      </c>
      <c r="AM126" s="33" t="str">
        <f t="shared" si="8"/>
        <v>Discordant</v>
      </c>
      <c r="AN126" s="29">
        <f t="shared" si="9"/>
        <v>42.5</v>
      </c>
      <c r="AO126" s="29">
        <f t="shared" si="10"/>
        <v>1.3109999999999999</v>
      </c>
      <c r="AP126" s="29">
        <f t="shared" si="11"/>
        <v>6.9000000000000006E-2</v>
      </c>
      <c r="AQ126" s="34">
        <f t="shared" si="12"/>
        <v>0.76277650648360029</v>
      </c>
    </row>
    <row r="127" spans="1:43" s="24" customFormat="1" x14ac:dyDescent="0.75">
      <c r="A127" s="5" t="s">
        <v>160</v>
      </c>
      <c r="B127" s="22">
        <v>166</v>
      </c>
      <c r="C127" s="22">
        <v>1.36</v>
      </c>
      <c r="D127" s="22">
        <v>0.12</v>
      </c>
      <c r="E127" s="22">
        <v>2350</v>
      </c>
      <c r="F127" s="20">
        <v>26.6666666666667</v>
      </c>
      <c r="G127" s="22">
        <v>1.6532264720543299</v>
      </c>
      <c r="H127" s="18">
        <v>4.8099999999999997E-2</v>
      </c>
      <c r="I127" s="15">
        <v>7.3893924481137196E-3</v>
      </c>
      <c r="J127" s="24">
        <v>0.39040999999999998</v>
      </c>
      <c r="K127" s="18">
        <v>0.24299999999999999</v>
      </c>
      <c r="L127" s="15">
        <v>1.4217779582269399E-2</v>
      </c>
      <c r="M127" s="18">
        <v>3.7499999999999999E-2</v>
      </c>
      <c r="N127" s="15">
        <v>2.3248497263264E-3</v>
      </c>
      <c r="O127" s="24">
        <v>0.66191</v>
      </c>
      <c r="P127" s="10">
        <v>237</v>
      </c>
      <c r="Q127" s="6">
        <v>14.3386201309787</v>
      </c>
      <c r="R127" s="6">
        <v>15.274991732912801</v>
      </c>
      <c r="S127" s="10">
        <v>221</v>
      </c>
      <c r="T127" s="6">
        <v>11.584852333153499</v>
      </c>
      <c r="U127" s="6">
        <v>12.4231363989785</v>
      </c>
      <c r="V127" s="10">
        <v>100</v>
      </c>
      <c r="W127" s="6">
        <v>238.290702406386</v>
      </c>
      <c r="X127" s="6">
        <v>238.91474495338301</v>
      </c>
      <c r="Y127" s="6">
        <v>-7.2398190045248896</v>
      </c>
      <c r="Z127" s="6">
        <v>-137</v>
      </c>
      <c r="AA127" s="7" t="s">
        <v>35</v>
      </c>
      <c r="AB127" s="7" t="s">
        <v>35</v>
      </c>
      <c r="AC127" s="7" t="s">
        <v>35</v>
      </c>
      <c r="AD127" s="13">
        <v>238</v>
      </c>
      <c r="AE127" s="6">
        <v>14.7109832186876</v>
      </c>
      <c r="AF127" s="13">
        <v>234</v>
      </c>
      <c r="AG127" s="6">
        <v>12.453786716536101</v>
      </c>
      <c r="AH127" s="13">
        <v>198</v>
      </c>
      <c r="AI127" s="6">
        <v>231.211279684467</v>
      </c>
      <c r="AJ127" s="6">
        <v>-3.3E-3</v>
      </c>
      <c r="AK127" s="6">
        <v>3.0999999999999999E-3</v>
      </c>
      <c r="AL127" s="33" t="str">
        <f t="shared" si="7"/>
        <v>Discordant</v>
      </c>
      <c r="AM127" s="33" t="str">
        <f t="shared" si="8"/>
        <v>Discordant</v>
      </c>
      <c r="AN127" s="29">
        <f t="shared" si="9"/>
        <v>166</v>
      </c>
      <c r="AO127" s="29">
        <f t="shared" si="10"/>
        <v>1.36</v>
      </c>
      <c r="AP127" s="29">
        <f t="shared" si="11"/>
        <v>0.12</v>
      </c>
      <c r="AQ127" s="34">
        <f t="shared" si="12"/>
        <v>0.73529411764705876</v>
      </c>
    </row>
    <row r="128" spans="1:43" s="24" customFormat="1" x14ac:dyDescent="0.75">
      <c r="A128" s="5" t="s">
        <v>161</v>
      </c>
      <c r="B128" s="22">
        <v>361</v>
      </c>
      <c r="C128" s="22">
        <v>0.61099999999999999</v>
      </c>
      <c r="D128" s="22">
        <v>5.3999999999999999E-2</v>
      </c>
      <c r="E128" s="22">
        <v>5800</v>
      </c>
      <c r="F128" s="20">
        <v>46.728971962616797</v>
      </c>
      <c r="G128" s="22">
        <v>3.3303304036866801</v>
      </c>
      <c r="H128" s="18">
        <v>9.7699999999999995E-2</v>
      </c>
      <c r="I128" s="15">
        <v>7.92919743174696E-3</v>
      </c>
      <c r="J128" s="24">
        <v>0.67706</v>
      </c>
      <c r="K128" s="18">
        <v>0.28399999999999997</v>
      </c>
      <c r="L128" s="15">
        <v>1.5529742431862699E-2</v>
      </c>
      <c r="M128" s="18">
        <v>2.1399999999999999E-2</v>
      </c>
      <c r="N128" s="15">
        <v>1.52515811167235E-3</v>
      </c>
      <c r="O128" s="24">
        <v>0.66685000000000005</v>
      </c>
      <c r="P128" s="10">
        <v>137</v>
      </c>
      <c r="Q128" s="6">
        <v>9.4683697933052002</v>
      </c>
      <c r="R128" s="6">
        <v>9.9482313079272195</v>
      </c>
      <c r="S128" s="10">
        <v>253</v>
      </c>
      <c r="T128" s="6">
        <v>12.4154114271638</v>
      </c>
      <c r="U128" s="6">
        <v>13.412854421840001</v>
      </c>
      <c r="V128" s="10">
        <v>1590</v>
      </c>
      <c r="W128" s="6">
        <v>77.392614236229605</v>
      </c>
      <c r="X128" s="6">
        <v>77.484145767037006</v>
      </c>
      <c r="Y128" s="6">
        <v>45.8498023715415</v>
      </c>
      <c r="Z128" s="6">
        <v>91.383647798742103</v>
      </c>
      <c r="AA128" s="7" t="s">
        <v>35</v>
      </c>
      <c r="AB128" s="7" t="s">
        <v>35</v>
      </c>
      <c r="AC128" s="7" t="s">
        <v>35</v>
      </c>
      <c r="AD128" s="13">
        <v>128</v>
      </c>
      <c r="AE128" s="6">
        <v>9.4683697933052002</v>
      </c>
      <c r="AF128" s="13">
        <v>129</v>
      </c>
      <c r="AG128" s="6">
        <v>11.6721223822298</v>
      </c>
      <c r="AH128" s="13">
        <v>137</v>
      </c>
      <c r="AI128" s="6">
        <v>25.7594592008032</v>
      </c>
      <c r="AJ128" s="6">
        <v>6.0900000000000003E-2</v>
      </c>
      <c r="AK128" s="6">
        <v>6.7000000000000002E-3</v>
      </c>
      <c r="AL128" s="33" t="str">
        <f t="shared" si="7"/>
        <v>Discordant</v>
      </c>
      <c r="AM128" s="33" t="str">
        <f t="shared" si="8"/>
        <v>Discordant</v>
      </c>
      <c r="AN128" s="29">
        <f t="shared" si="9"/>
        <v>361</v>
      </c>
      <c r="AO128" s="29">
        <f t="shared" si="10"/>
        <v>0.61099999999999999</v>
      </c>
      <c r="AP128" s="29">
        <f t="shared" si="11"/>
        <v>5.3999999999999999E-2</v>
      </c>
      <c r="AQ128" s="34">
        <f t="shared" si="12"/>
        <v>1.6366612111292962</v>
      </c>
    </row>
    <row r="129" spans="1:43" s="24" customFormat="1" x14ac:dyDescent="0.75">
      <c r="A129" s="5" t="s">
        <v>162</v>
      </c>
      <c r="B129" s="22">
        <v>227</v>
      </c>
      <c r="C129" s="22">
        <v>1.8340000000000001</v>
      </c>
      <c r="D129" s="22">
        <v>9.0999999999999998E-2</v>
      </c>
      <c r="E129" s="22">
        <v>2540</v>
      </c>
      <c r="F129" s="20">
        <v>29.585798816568101</v>
      </c>
      <c r="G129" s="22">
        <v>1.6670677175247</v>
      </c>
      <c r="H129" s="18">
        <v>5.5899999999999998E-2</v>
      </c>
      <c r="I129" s="15">
        <v>8.1585029187613602E-3</v>
      </c>
      <c r="J129" s="24">
        <v>3.6296000000000002E-2</v>
      </c>
      <c r="K129" s="18">
        <v>0.25700000000000001</v>
      </c>
      <c r="L129" s="15">
        <v>1.50697712739775E-2</v>
      </c>
      <c r="M129" s="18">
        <v>3.3799999999999997E-2</v>
      </c>
      <c r="N129" s="15">
        <v>1.9045248432089099E-3</v>
      </c>
      <c r="O129" s="24">
        <v>0.58465</v>
      </c>
      <c r="P129" s="10">
        <v>214.4</v>
      </c>
      <c r="Q129" s="6">
        <v>11.889643159837</v>
      </c>
      <c r="R129" s="6">
        <v>12.808299050249699</v>
      </c>
      <c r="S129" s="10">
        <v>232</v>
      </c>
      <c r="T129" s="6">
        <v>12.286312505627601</v>
      </c>
      <c r="U129" s="6">
        <v>13.151658760952101</v>
      </c>
      <c r="V129" s="10">
        <v>420</v>
      </c>
      <c r="W129" s="6">
        <v>6352.1028584597798</v>
      </c>
      <c r="X129" s="6">
        <v>6372.1907578696801</v>
      </c>
      <c r="Y129" s="6">
        <v>7.5862068965517198</v>
      </c>
      <c r="Z129" s="6">
        <v>48.952380952380899</v>
      </c>
      <c r="AA129" s="7">
        <v>214.4</v>
      </c>
      <c r="AB129" s="7">
        <v>11.889643159837</v>
      </c>
      <c r="AC129" s="7">
        <v>12.808299050249699</v>
      </c>
      <c r="AD129" s="13">
        <v>213.1</v>
      </c>
      <c r="AE129" s="6">
        <v>11.919252680779101</v>
      </c>
      <c r="AF129" s="13">
        <v>211.5</v>
      </c>
      <c r="AG129" s="6">
        <v>10.6273724403515</v>
      </c>
      <c r="AH129" s="13">
        <v>212</v>
      </c>
      <c r="AI129" s="6">
        <v>6351.61020194508</v>
      </c>
      <c r="AJ129" s="6">
        <v>6.6E-3</v>
      </c>
      <c r="AK129" s="6">
        <v>3.7000000000000002E-3</v>
      </c>
      <c r="AL129" s="33">
        <f t="shared" si="7"/>
        <v>214.4</v>
      </c>
      <c r="AM129" s="33">
        <f t="shared" si="8"/>
        <v>11.889643159837</v>
      </c>
      <c r="AN129" s="29">
        <f t="shared" si="9"/>
        <v>227</v>
      </c>
      <c r="AO129" s="29">
        <f t="shared" si="10"/>
        <v>1.8340000000000001</v>
      </c>
      <c r="AP129" s="29">
        <f t="shared" si="11"/>
        <v>9.0999999999999998E-2</v>
      </c>
      <c r="AQ129" s="34">
        <f t="shared" si="12"/>
        <v>0.54525627044711011</v>
      </c>
    </row>
    <row r="130" spans="1:43" s="24" customFormat="1" x14ac:dyDescent="0.75">
      <c r="A130" s="5" t="s">
        <v>163</v>
      </c>
      <c r="B130" s="22">
        <v>129.1</v>
      </c>
      <c r="C130" s="22">
        <v>1.0389999999999999</v>
      </c>
      <c r="D130" s="22">
        <v>0.09</v>
      </c>
      <c r="E130" s="22">
        <v>12870</v>
      </c>
      <c r="F130" s="20">
        <v>4.8543689320388399</v>
      </c>
      <c r="G130" s="22">
        <v>0.28734889512372702</v>
      </c>
      <c r="H130" s="18">
        <v>8.2600000000000007E-2</v>
      </c>
      <c r="I130" s="15">
        <v>3.5320874710868802E-3</v>
      </c>
      <c r="J130" s="24">
        <v>0.44074999999999998</v>
      </c>
      <c r="K130" s="18">
        <v>2.33</v>
      </c>
      <c r="L130" s="15">
        <v>0.123195578755894</v>
      </c>
      <c r="M130" s="18">
        <v>0.20599999999999999</v>
      </c>
      <c r="N130" s="15">
        <v>1.21939377134705E-2</v>
      </c>
      <c r="O130" s="24">
        <v>0.84987000000000001</v>
      </c>
      <c r="P130" s="10">
        <v>1205</v>
      </c>
      <c r="Q130" s="6">
        <v>64.254392469314297</v>
      </c>
      <c r="R130" s="6">
        <v>68.905120222185005</v>
      </c>
      <c r="S130" s="10">
        <v>1217</v>
      </c>
      <c r="T130" s="6">
        <v>36.645696983539302</v>
      </c>
      <c r="U130" s="6">
        <v>40.0089651825757</v>
      </c>
      <c r="V130" s="10">
        <v>1269</v>
      </c>
      <c r="W130" s="6">
        <v>87.727131415746697</v>
      </c>
      <c r="X130" s="6">
        <v>90.629481984906803</v>
      </c>
      <c r="Y130" s="6">
        <v>0.98603122432210499</v>
      </c>
      <c r="Z130" s="6">
        <v>5.0433412135539699</v>
      </c>
      <c r="AA130" s="7">
        <v>1205</v>
      </c>
      <c r="AB130" s="7">
        <v>64.254392469314297</v>
      </c>
      <c r="AC130" s="7">
        <v>68.905120222185005</v>
      </c>
      <c r="AD130" s="13">
        <v>1199</v>
      </c>
      <c r="AE130" s="6">
        <v>64.912794976034405</v>
      </c>
      <c r="AF130" s="13">
        <v>1174</v>
      </c>
      <c r="AG130" s="6">
        <v>41.661446295218603</v>
      </c>
      <c r="AH130" s="13">
        <v>1147</v>
      </c>
      <c r="AI130" s="6">
        <v>84.760212284041003</v>
      </c>
      <c r="AJ130" s="6">
        <v>4.4000000000000003E-3</v>
      </c>
      <c r="AK130" s="6">
        <v>2.3E-3</v>
      </c>
      <c r="AL130" s="33">
        <f t="shared" si="7"/>
        <v>1205</v>
      </c>
      <c r="AM130" s="33">
        <f t="shared" si="8"/>
        <v>64.254392469314297</v>
      </c>
      <c r="AN130" s="29">
        <f t="shared" si="9"/>
        <v>129.1</v>
      </c>
      <c r="AO130" s="29">
        <f t="shared" si="10"/>
        <v>1.0389999999999999</v>
      </c>
      <c r="AP130" s="29">
        <f t="shared" si="11"/>
        <v>0.09</v>
      </c>
      <c r="AQ130" s="34">
        <f t="shared" si="12"/>
        <v>0.9624639076034649</v>
      </c>
    </row>
    <row r="131" spans="1:43" s="24" customFormat="1" x14ac:dyDescent="0.75">
      <c r="A131" s="5" t="s">
        <v>164</v>
      </c>
      <c r="B131" s="22">
        <v>2460</v>
      </c>
      <c r="C131" s="22">
        <v>1.387</v>
      </c>
      <c r="D131" s="22">
        <v>9.4E-2</v>
      </c>
      <c r="E131" s="22">
        <v>38600</v>
      </c>
      <c r="F131" s="20">
        <v>49.261083743842399</v>
      </c>
      <c r="G131" s="22">
        <v>3.1979658466842298</v>
      </c>
      <c r="H131" s="18">
        <v>0.15</v>
      </c>
      <c r="I131" s="15">
        <v>6.0077306549613397E-3</v>
      </c>
      <c r="J131" s="24">
        <v>-0.21590000000000001</v>
      </c>
      <c r="K131" s="18">
        <v>0.41699999999999998</v>
      </c>
      <c r="L131" s="15">
        <v>3.1177860835054E-2</v>
      </c>
      <c r="M131" s="18">
        <v>2.0299999999999999E-2</v>
      </c>
      <c r="N131" s="15">
        <v>1.31784974576011E-3</v>
      </c>
      <c r="O131" s="24">
        <v>0.83391000000000004</v>
      </c>
      <c r="P131" s="10">
        <v>129.80000000000001</v>
      </c>
      <c r="Q131" s="6">
        <v>8.4684869722320002</v>
      </c>
      <c r="R131" s="6">
        <v>8.9508326636134594</v>
      </c>
      <c r="S131" s="10">
        <v>351</v>
      </c>
      <c r="T131" s="6">
        <v>22.292961424856699</v>
      </c>
      <c r="U131" s="6">
        <v>23.293363372971399</v>
      </c>
      <c r="V131" s="10">
        <v>2320</v>
      </c>
      <c r="W131" s="6">
        <v>67.289641913108795</v>
      </c>
      <c r="X131" s="6">
        <v>67.337215236247701</v>
      </c>
      <c r="Y131" s="6">
        <v>63.019943019943</v>
      </c>
      <c r="Z131" s="6">
        <v>94.405172413793096</v>
      </c>
      <c r="AA131" s="7" t="s">
        <v>35</v>
      </c>
      <c r="AB131" s="7" t="s">
        <v>35</v>
      </c>
      <c r="AC131" s="7" t="s">
        <v>35</v>
      </c>
      <c r="AD131" s="13">
        <v>113.3</v>
      </c>
      <c r="AE131" s="6">
        <v>7.9638860865072099</v>
      </c>
      <c r="AF131" s="13">
        <v>114.1</v>
      </c>
      <c r="AG131" s="6">
        <v>13.6069147528068</v>
      </c>
      <c r="AH131" s="13">
        <v>129.80000000000001</v>
      </c>
      <c r="AI131" s="6">
        <v>6.7946029166098798</v>
      </c>
      <c r="AJ131" s="6">
        <v>0.127</v>
      </c>
      <c r="AK131" s="6">
        <v>1.0999999999999999E-2</v>
      </c>
      <c r="AL131" s="33" t="str">
        <f t="shared" si="7"/>
        <v>Discordant</v>
      </c>
      <c r="AM131" s="33" t="str">
        <f t="shared" si="8"/>
        <v>Discordant</v>
      </c>
      <c r="AN131" s="29">
        <f t="shared" si="9"/>
        <v>2460</v>
      </c>
      <c r="AO131" s="29">
        <f t="shared" si="10"/>
        <v>1.387</v>
      </c>
      <c r="AP131" s="29">
        <f t="shared" si="11"/>
        <v>9.4E-2</v>
      </c>
      <c r="AQ131" s="34">
        <f t="shared" si="12"/>
        <v>0.72098053352559477</v>
      </c>
    </row>
    <row r="132" spans="1:43" s="24" customFormat="1" x14ac:dyDescent="0.75">
      <c r="A132" s="5" t="s">
        <v>165</v>
      </c>
      <c r="B132" s="22">
        <v>155</v>
      </c>
      <c r="C132" s="22">
        <v>1.95</v>
      </c>
      <c r="D132" s="22">
        <v>0.14000000000000001</v>
      </c>
      <c r="E132" s="22">
        <v>4390</v>
      </c>
      <c r="F132" s="20">
        <v>10.9170305676856</v>
      </c>
      <c r="G132" s="22">
        <v>0.65061545679737098</v>
      </c>
      <c r="H132" s="18">
        <v>6.1199999999999997E-2</v>
      </c>
      <c r="I132" s="15">
        <v>5.8171083150946601E-3</v>
      </c>
      <c r="J132" s="24">
        <v>0.20280000000000001</v>
      </c>
      <c r="K132" s="18">
        <v>0.76300000000000001</v>
      </c>
      <c r="L132" s="15">
        <v>4.2507267099285199E-2</v>
      </c>
      <c r="M132" s="18">
        <v>9.1600000000000001E-2</v>
      </c>
      <c r="N132" s="15">
        <v>5.4590280271857496E-3</v>
      </c>
      <c r="O132" s="24">
        <v>0.76417999999999997</v>
      </c>
      <c r="P132" s="10">
        <v>565</v>
      </c>
      <c r="Q132" s="6">
        <v>32.059086960008898</v>
      </c>
      <c r="R132" s="6">
        <v>34.310965798491601</v>
      </c>
      <c r="S132" s="10">
        <v>574</v>
      </c>
      <c r="T132" s="6">
        <v>24.123215853791901</v>
      </c>
      <c r="U132" s="6">
        <v>26.087588911411299</v>
      </c>
      <c r="V132" s="10">
        <v>635</v>
      </c>
      <c r="W132" s="6">
        <v>230.207743576924</v>
      </c>
      <c r="X132" s="6">
        <v>231.84415594528099</v>
      </c>
      <c r="Y132" s="6">
        <v>1.5679442508710799</v>
      </c>
      <c r="Z132" s="6">
        <v>11.0236220472441</v>
      </c>
      <c r="AA132" s="7">
        <v>565</v>
      </c>
      <c r="AB132" s="7">
        <v>32.059086960008898</v>
      </c>
      <c r="AC132" s="7">
        <v>34.310965798491601</v>
      </c>
      <c r="AD132" s="13">
        <v>563</v>
      </c>
      <c r="AE132" s="6">
        <v>32.400494698529101</v>
      </c>
      <c r="AF132" s="13">
        <v>550</v>
      </c>
      <c r="AG132" s="6">
        <v>24.123215853791901</v>
      </c>
      <c r="AH132" s="13">
        <v>512</v>
      </c>
      <c r="AI132" s="6">
        <v>226.92351178927899</v>
      </c>
      <c r="AJ132" s="6">
        <v>3.3999999999999998E-3</v>
      </c>
      <c r="AK132" s="6">
        <v>1.6000000000000001E-3</v>
      </c>
      <c r="AL132" s="33">
        <f t="shared" si="7"/>
        <v>565</v>
      </c>
      <c r="AM132" s="33">
        <f t="shared" si="8"/>
        <v>32.059086960008898</v>
      </c>
      <c r="AN132" s="29">
        <f t="shared" si="9"/>
        <v>155</v>
      </c>
      <c r="AO132" s="29">
        <f t="shared" si="10"/>
        <v>1.95</v>
      </c>
      <c r="AP132" s="29">
        <f t="shared" si="11"/>
        <v>0.14000000000000001</v>
      </c>
      <c r="AQ132" s="34">
        <f t="shared" si="12"/>
        <v>0.51282051282051289</v>
      </c>
    </row>
    <row r="133" spans="1:43" s="24" customFormat="1" x14ac:dyDescent="0.75">
      <c r="A133" s="5" t="s">
        <v>166</v>
      </c>
      <c r="B133" s="22">
        <v>647</v>
      </c>
      <c r="C133" s="22">
        <v>1.88</v>
      </c>
      <c r="D133" s="22">
        <v>0.12</v>
      </c>
      <c r="E133" s="22">
        <v>13160</v>
      </c>
      <c r="F133" s="20">
        <v>26.315789473684202</v>
      </c>
      <c r="G133" s="22">
        <v>1.4655873049247901</v>
      </c>
      <c r="H133" s="18">
        <v>0.1116</v>
      </c>
      <c r="I133" s="15">
        <v>5.2877277206238704E-3</v>
      </c>
      <c r="J133" s="24">
        <v>9.3441999999999997E-2</v>
      </c>
      <c r="K133" s="18">
        <v>0.57799999999999996</v>
      </c>
      <c r="L133" s="15">
        <v>3.1774773405958197E-2</v>
      </c>
      <c r="M133" s="18">
        <v>3.7999999999999999E-2</v>
      </c>
      <c r="N133" s="15">
        <v>2.1163080683113998E-3</v>
      </c>
      <c r="O133" s="24">
        <v>0.68608000000000002</v>
      </c>
      <c r="P133" s="10">
        <v>241</v>
      </c>
      <c r="Q133" s="6">
        <v>13.161062349125899</v>
      </c>
      <c r="R133" s="6">
        <v>14.200699330567801</v>
      </c>
      <c r="S133" s="10">
        <v>462</v>
      </c>
      <c r="T133" s="6">
        <v>20.355417067300099</v>
      </c>
      <c r="U133" s="6">
        <v>22.022579654990501</v>
      </c>
      <c r="V133" s="10">
        <v>1812</v>
      </c>
      <c r="W133" s="6">
        <v>54.413080813615601</v>
      </c>
      <c r="X133" s="6">
        <v>54.888573517386199</v>
      </c>
      <c r="Y133" s="6">
        <v>47.835497835497797</v>
      </c>
      <c r="Z133" s="6">
        <v>86.699779249448099</v>
      </c>
      <c r="AA133" s="7" t="s">
        <v>35</v>
      </c>
      <c r="AB133" s="7" t="s">
        <v>35</v>
      </c>
      <c r="AC133" s="7" t="s">
        <v>35</v>
      </c>
      <c r="AD133" s="13">
        <v>222.8</v>
      </c>
      <c r="AE133" s="6">
        <v>13.1048266740762</v>
      </c>
      <c r="AF133" s="13">
        <v>224.4</v>
      </c>
      <c r="AG133" s="6">
        <v>16.923585139790301</v>
      </c>
      <c r="AH133" s="13">
        <v>241</v>
      </c>
      <c r="AI133" s="6">
        <v>25.888035144233498</v>
      </c>
      <c r="AJ133" s="6">
        <v>7.5600000000000001E-2</v>
      </c>
      <c r="AK133" s="6">
        <v>6.0000000000000001E-3</v>
      </c>
      <c r="AL133" s="33" t="str">
        <f t="shared" ref="AL133:AL196" si="13">AA133</f>
        <v>Discordant</v>
      </c>
      <c r="AM133" s="33" t="str">
        <f t="shared" ref="AM133:AM196" si="14">AB133</f>
        <v>Discordant</v>
      </c>
      <c r="AN133" s="29">
        <f t="shared" ref="AN133:AN196" si="15">B133</f>
        <v>647</v>
      </c>
      <c r="AO133" s="29">
        <f t="shared" ref="AO133:AO196" si="16">C133</f>
        <v>1.88</v>
      </c>
      <c r="AP133" s="29">
        <f t="shared" ref="AP133:AP196" si="17">D133</f>
        <v>0.12</v>
      </c>
      <c r="AQ133" s="34">
        <f t="shared" ref="AQ133:AQ196" si="18">1/AO133</f>
        <v>0.53191489361702127</v>
      </c>
    </row>
    <row r="134" spans="1:43" s="24" customFormat="1" x14ac:dyDescent="0.75">
      <c r="A134" s="5" t="s">
        <v>167</v>
      </c>
      <c r="B134" s="22">
        <v>1057</v>
      </c>
      <c r="C134" s="22">
        <v>2.0299999999999998</v>
      </c>
      <c r="D134" s="22">
        <v>0.14000000000000001</v>
      </c>
      <c r="E134" s="22">
        <v>15400</v>
      </c>
      <c r="F134" s="20">
        <v>27.3224043715847</v>
      </c>
      <c r="G134" s="22">
        <v>1.5130968179055999</v>
      </c>
      <c r="H134" s="18">
        <v>8.7300000000000003E-2</v>
      </c>
      <c r="I134" s="15">
        <v>5.2990903472462198E-3</v>
      </c>
      <c r="J134" s="24">
        <v>0.66215999999999997</v>
      </c>
      <c r="K134" s="18">
        <v>0.43099999999999999</v>
      </c>
      <c r="L134" s="15">
        <v>2.5059186065193601E-2</v>
      </c>
      <c r="M134" s="18">
        <v>3.6600000000000001E-2</v>
      </c>
      <c r="N134" s="15">
        <v>2.0268839733936202E-3</v>
      </c>
      <c r="O134" s="24">
        <v>-0.11459</v>
      </c>
      <c r="P134" s="10">
        <v>231.7</v>
      </c>
      <c r="Q134" s="6">
        <v>12.6525652821718</v>
      </c>
      <c r="R134" s="6">
        <v>13.658243073979399</v>
      </c>
      <c r="S134" s="10">
        <v>362</v>
      </c>
      <c r="T134" s="6">
        <v>17.423702273377401</v>
      </c>
      <c r="U134" s="6">
        <v>18.744466953638501</v>
      </c>
      <c r="V134" s="10">
        <v>1320</v>
      </c>
      <c r="W134" s="6">
        <v>90.536057579565195</v>
      </c>
      <c r="X134" s="6">
        <v>91.047860990305495</v>
      </c>
      <c r="Y134" s="6">
        <v>35.994475138121501</v>
      </c>
      <c r="Z134" s="6">
        <v>82.446969696969703</v>
      </c>
      <c r="AA134" s="7" t="s">
        <v>35</v>
      </c>
      <c r="AB134" s="7" t="s">
        <v>35</v>
      </c>
      <c r="AC134" s="7" t="s">
        <v>35</v>
      </c>
      <c r="AD134" s="13">
        <v>222</v>
      </c>
      <c r="AE134" s="6">
        <v>12.795474130317301</v>
      </c>
      <c r="AF134" s="13">
        <v>222</v>
      </c>
      <c r="AG134" s="6">
        <v>14.3607938816521</v>
      </c>
      <c r="AH134" s="13">
        <v>231.7</v>
      </c>
      <c r="AI134" s="6">
        <v>30.3255827981978</v>
      </c>
      <c r="AJ134" s="6">
        <v>4.5400000000000003E-2</v>
      </c>
      <c r="AK134" s="6">
        <v>9.2999999999999992E-3</v>
      </c>
      <c r="AL134" s="33" t="str">
        <f t="shared" si="13"/>
        <v>Discordant</v>
      </c>
      <c r="AM134" s="33" t="str">
        <f t="shared" si="14"/>
        <v>Discordant</v>
      </c>
      <c r="AN134" s="29">
        <f t="shared" si="15"/>
        <v>1057</v>
      </c>
      <c r="AO134" s="29">
        <f t="shared" si="16"/>
        <v>2.0299999999999998</v>
      </c>
      <c r="AP134" s="29">
        <f t="shared" si="17"/>
        <v>0.14000000000000001</v>
      </c>
      <c r="AQ134" s="34">
        <f t="shared" si="18"/>
        <v>0.49261083743842371</v>
      </c>
    </row>
    <row r="135" spans="1:43" s="24" customFormat="1" x14ac:dyDescent="0.75">
      <c r="A135" s="5" t="s">
        <v>168</v>
      </c>
      <c r="B135" s="22">
        <v>174</v>
      </c>
      <c r="C135" s="22">
        <v>1.546</v>
      </c>
      <c r="D135" s="22">
        <v>7.3999999999999996E-2</v>
      </c>
      <c r="E135" s="22">
        <v>253</v>
      </c>
      <c r="F135" s="20">
        <v>125.628140703518</v>
      </c>
      <c r="G135" s="22">
        <v>7.5167773615464304</v>
      </c>
      <c r="H135" s="18">
        <v>4.1300000000000003E-2</v>
      </c>
      <c r="I135" s="15">
        <v>3.5659412265429097E-2</v>
      </c>
      <c r="J135" s="24">
        <v>9.0673000000000004E-2</v>
      </c>
      <c r="K135" s="18">
        <v>4.4499999999999998E-2</v>
      </c>
      <c r="L135" s="15">
        <v>5.5250408652334796E-3</v>
      </c>
      <c r="M135" s="18">
        <v>7.9600000000000001E-3</v>
      </c>
      <c r="N135" s="15">
        <v>4.7627504047136098E-4</v>
      </c>
      <c r="O135" s="24">
        <v>0.25603999999999999</v>
      </c>
      <c r="P135" s="10">
        <v>51.1</v>
      </c>
      <c r="Q135" s="6">
        <v>3.0411960111975098</v>
      </c>
      <c r="R135" s="6">
        <v>3.2515508784827598</v>
      </c>
      <c r="S135" s="10">
        <v>44</v>
      </c>
      <c r="T135" s="6">
        <v>5.3348577941015396</v>
      </c>
      <c r="U135" s="6">
        <v>5.4237013071675104</v>
      </c>
      <c r="V135" s="10">
        <v>240</v>
      </c>
      <c r="W135" s="6">
        <v>346.88621554239199</v>
      </c>
      <c r="X135" s="6">
        <v>346.90563263751898</v>
      </c>
      <c r="Y135" s="6">
        <v>-16.136363636363601</v>
      </c>
      <c r="Z135" s="6">
        <v>78.7083333333333</v>
      </c>
      <c r="AA135" s="7" t="s">
        <v>35</v>
      </c>
      <c r="AB135" s="7" t="s">
        <v>35</v>
      </c>
      <c r="AC135" s="7" t="s">
        <v>35</v>
      </c>
      <c r="AD135" s="13">
        <v>51.5</v>
      </c>
      <c r="AE135" s="6">
        <v>3.0759524018625002</v>
      </c>
      <c r="AF135" s="13">
        <v>51.4</v>
      </c>
      <c r="AG135" s="6">
        <v>2.5528646033986999</v>
      </c>
      <c r="AH135" s="13">
        <v>50.9</v>
      </c>
      <c r="AI135" s="6">
        <v>277.87476219211197</v>
      </c>
      <c r="AJ135" s="6">
        <v>-8.0000000000000002E-3</v>
      </c>
      <c r="AK135" s="6">
        <v>0.01</v>
      </c>
      <c r="AL135" s="33" t="str">
        <f t="shared" si="13"/>
        <v>Discordant</v>
      </c>
      <c r="AM135" s="33" t="str">
        <f t="shared" si="14"/>
        <v>Discordant</v>
      </c>
      <c r="AN135" s="29">
        <f t="shared" si="15"/>
        <v>174</v>
      </c>
      <c r="AO135" s="29">
        <f t="shared" si="16"/>
        <v>1.546</v>
      </c>
      <c r="AP135" s="29">
        <f t="shared" si="17"/>
        <v>7.3999999999999996E-2</v>
      </c>
      <c r="AQ135" s="34">
        <f t="shared" si="18"/>
        <v>0.64683053040103489</v>
      </c>
    </row>
    <row r="136" spans="1:43" s="24" customFormat="1" x14ac:dyDescent="0.75">
      <c r="A136" s="5" t="s">
        <v>169</v>
      </c>
      <c r="B136" s="22">
        <v>305</v>
      </c>
      <c r="C136" s="22">
        <v>3.89</v>
      </c>
      <c r="D136" s="22">
        <v>0.22</v>
      </c>
      <c r="E136" s="22">
        <v>14400</v>
      </c>
      <c r="F136" s="20">
        <v>6.4724919093851101</v>
      </c>
      <c r="G136" s="22">
        <v>0.358073422185685</v>
      </c>
      <c r="H136" s="18">
        <v>7.0999999999999994E-2</v>
      </c>
      <c r="I136" s="15">
        <v>3.0239161717792399E-3</v>
      </c>
      <c r="J136" s="24">
        <v>0.68955</v>
      </c>
      <c r="K136" s="18">
        <v>1.51</v>
      </c>
      <c r="L136" s="15">
        <v>7.1603230548627494E-2</v>
      </c>
      <c r="M136" s="18">
        <v>0.1545</v>
      </c>
      <c r="N136" s="15">
        <v>8.5473021059278408E-3</v>
      </c>
      <c r="O136" s="24">
        <v>0.67761000000000005</v>
      </c>
      <c r="P136" s="10">
        <v>925</v>
      </c>
      <c r="Q136" s="6">
        <v>47.677113432626598</v>
      </c>
      <c r="R136" s="6">
        <v>51.509500091643403</v>
      </c>
      <c r="S136" s="10">
        <v>933</v>
      </c>
      <c r="T136" s="6">
        <v>28.956321187398999</v>
      </c>
      <c r="U136" s="6">
        <v>32.078826265383199</v>
      </c>
      <c r="V136" s="10">
        <v>946</v>
      </c>
      <c r="W136" s="6">
        <v>89.326825609380293</v>
      </c>
      <c r="X136" s="6">
        <v>92.413165862646693</v>
      </c>
      <c r="Y136" s="6">
        <v>0.857449088960337</v>
      </c>
      <c r="Z136" s="6">
        <v>2.2198731501057098</v>
      </c>
      <c r="AA136" s="7">
        <v>925</v>
      </c>
      <c r="AB136" s="7">
        <v>47.677113432626598</v>
      </c>
      <c r="AC136" s="7">
        <v>51.509500091643403</v>
      </c>
      <c r="AD136" s="13">
        <v>922</v>
      </c>
      <c r="AE136" s="6">
        <v>47.954042011779798</v>
      </c>
      <c r="AF136" s="13">
        <v>901</v>
      </c>
      <c r="AG136" s="6">
        <v>31.0870959838293</v>
      </c>
      <c r="AH136" s="13">
        <v>836</v>
      </c>
      <c r="AI136" s="6">
        <v>82.2234198598468</v>
      </c>
      <c r="AJ136" s="6">
        <v>4.4000000000000003E-3</v>
      </c>
      <c r="AK136" s="6">
        <v>2.2000000000000001E-3</v>
      </c>
      <c r="AL136" s="33">
        <f t="shared" si="13"/>
        <v>925</v>
      </c>
      <c r="AM136" s="33">
        <f t="shared" si="14"/>
        <v>47.677113432626598</v>
      </c>
      <c r="AN136" s="29">
        <f t="shared" si="15"/>
        <v>305</v>
      </c>
      <c r="AO136" s="29">
        <f t="shared" si="16"/>
        <v>3.89</v>
      </c>
      <c r="AP136" s="29">
        <f t="shared" si="17"/>
        <v>0.22</v>
      </c>
      <c r="AQ136" s="34">
        <f t="shared" si="18"/>
        <v>0.25706940874035988</v>
      </c>
    </row>
    <row r="137" spans="1:43" s="24" customFormat="1" x14ac:dyDescent="0.75">
      <c r="A137" s="5" t="s">
        <v>170</v>
      </c>
      <c r="B137" s="22">
        <v>832</v>
      </c>
      <c r="C137" s="22">
        <v>3.08</v>
      </c>
      <c r="D137" s="22">
        <v>0.2</v>
      </c>
      <c r="E137" s="22">
        <v>8080</v>
      </c>
      <c r="F137" s="20">
        <v>22.883295194508001</v>
      </c>
      <c r="G137" s="22">
        <v>1.26856776389404</v>
      </c>
      <c r="H137" s="18">
        <v>5.5500000000000001E-2</v>
      </c>
      <c r="I137" s="15">
        <v>3.4703904195900002E-3</v>
      </c>
      <c r="J137" s="24">
        <v>0.45472000000000001</v>
      </c>
      <c r="K137" s="18">
        <v>0.32500000000000001</v>
      </c>
      <c r="L137" s="15">
        <v>1.5636404837749501E-2</v>
      </c>
      <c r="M137" s="18">
        <v>4.3700000000000003E-2</v>
      </c>
      <c r="N137" s="15">
        <v>2.4225711730308098E-3</v>
      </c>
      <c r="O137" s="24">
        <v>0.62085000000000001</v>
      </c>
      <c r="P137" s="10">
        <v>276</v>
      </c>
      <c r="Q137" s="6">
        <v>14.930530555626399</v>
      </c>
      <c r="R137" s="6">
        <v>16.128582761340599</v>
      </c>
      <c r="S137" s="10">
        <v>289</v>
      </c>
      <c r="T137" s="6">
        <v>12.536860974770301</v>
      </c>
      <c r="U137" s="6">
        <v>13.742445767186201</v>
      </c>
      <c r="V137" s="10">
        <v>417</v>
      </c>
      <c r="W137" s="6">
        <v>260.20030685000103</v>
      </c>
      <c r="X137" s="6">
        <v>264.94657135856397</v>
      </c>
      <c r="Y137" s="6">
        <v>4.4982698961937801</v>
      </c>
      <c r="Z137" s="6">
        <v>33.812949640287798</v>
      </c>
      <c r="AA137" s="7">
        <v>276</v>
      </c>
      <c r="AB137" s="7">
        <v>14.930530555626399</v>
      </c>
      <c r="AC137" s="7">
        <v>16.128582761340599</v>
      </c>
      <c r="AD137" s="13">
        <v>274</v>
      </c>
      <c r="AE137" s="6">
        <v>15.215115598394</v>
      </c>
      <c r="AF137" s="13">
        <v>269</v>
      </c>
      <c r="AG137" s="6">
        <v>12.220469839606</v>
      </c>
      <c r="AH137" s="13">
        <v>232</v>
      </c>
      <c r="AI137" s="6">
        <v>255.33244150486399</v>
      </c>
      <c r="AJ137" s="6">
        <v>5.4000000000000003E-3</v>
      </c>
      <c r="AK137" s="6">
        <v>2.2000000000000001E-3</v>
      </c>
      <c r="AL137" s="33">
        <f t="shared" si="13"/>
        <v>276</v>
      </c>
      <c r="AM137" s="33">
        <f t="shared" si="14"/>
        <v>14.930530555626399</v>
      </c>
      <c r="AN137" s="29">
        <f t="shared" si="15"/>
        <v>832</v>
      </c>
      <c r="AO137" s="29">
        <f t="shared" si="16"/>
        <v>3.08</v>
      </c>
      <c r="AP137" s="29">
        <f t="shared" si="17"/>
        <v>0.2</v>
      </c>
      <c r="AQ137" s="34">
        <f t="shared" si="18"/>
        <v>0.32467532467532467</v>
      </c>
    </row>
    <row r="138" spans="1:43" s="24" customFormat="1" x14ac:dyDescent="0.75">
      <c r="A138" s="5" t="s">
        <v>171</v>
      </c>
      <c r="B138" s="22">
        <v>254</v>
      </c>
      <c r="C138" s="22">
        <v>1.8620000000000001</v>
      </c>
      <c r="D138" s="22">
        <v>8.8999999999999996E-2</v>
      </c>
      <c r="E138" s="22">
        <v>33500</v>
      </c>
      <c r="F138" s="20">
        <v>3.05810397553517</v>
      </c>
      <c r="G138" s="22">
        <v>0.17656052139975001</v>
      </c>
      <c r="H138" s="18">
        <v>0.1129</v>
      </c>
      <c r="I138" s="15">
        <v>2.7860532218356901E-3</v>
      </c>
      <c r="J138" s="24">
        <v>0.66542999999999997</v>
      </c>
      <c r="K138" s="18">
        <v>5.01</v>
      </c>
      <c r="L138" s="15">
        <v>0.23962941310489999</v>
      </c>
      <c r="M138" s="18">
        <v>0.32700000000000001</v>
      </c>
      <c r="N138" s="15">
        <v>1.8879439992753901E-2</v>
      </c>
      <c r="O138" s="24">
        <v>0.83665</v>
      </c>
      <c r="P138" s="10">
        <v>1822</v>
      </c>
      <c r="Q138" s="6">
        <v>91.800831927014798</v>
      </c>
      <c r="R138" s="6">
        <v>98.571072398462107</v>
      </c>
      <c r="S138" s="10">
        <v>1819</v>
      </c>
      <c r="T138" s="6">
        <v>40.370646888774502</v>
      </c>
      <c r="U138" s="6">
        <v>44.673521294321098</v>
      </c>
      <c r="V138" s="10">
        <v>1841</v>
      </c>
      <c r="W138" s="6">
        <v>45.0367437163058</v>
      </c>
      <c r="X138" s="6">
        <v>49.518865503657999</v>
      </c>
      <c r="Y138" s="6">
        <v>-0.164925783397464</v>
      </c>
      <c r="Z138" s="6">
        <v>1.0320478001086399</v>
      </c>
      <c r="AA138" s="7">
        <v>1841</v>
      </c>
      <c r="AB138" s="7">
        <v>45.0367437163058</v>
      </c>
      <c r="AC138" s="7">
        <v>49.518865503657999</v>
      </c>
      <c r="AD138" s="13">
        <v>1809</v>
      </c>
      <c r="AE138" s="6">
        <v>93.421933947505195</v>
      </c>
      <c r="AF138" s="13">
        <v>1754</v>
      </c>
      <c r="AG138" s="6">
        <v>49.218026476262899</v>
      </c>
      <c r="AH138" s="13">
        <v>1706</v>
      </c>
      <c r="AI138" s="6">
        <v>43.520435252513401</v>
      </c>
      <c r="AJ138" s="6">
        <v>9.1000000000000004E-3</v>
      </c>
      <c r="AK138" s="6">
        <v>4.3E-3</v>
      </c>
      <c r="AL138" s="33">
        <f t="shared" si="13"/>
        <v>1841</v>
      </c>
      <c r="AM138" s="33">
        <f t="shared" si="14"/>
        <v>45.0367437163058</v>
      </c>
      <c r="AN138" s="29">
        <f t="shared" si="15"/>
        <v>254</v>
      </c>
      <c r="AO138" s="29">
        <f t="shared" si="16"/>
        <v>1.8620000000000001</v>
      </c>
      <c r="AP138" s="29">
        <f t="shared" si="17"/>
        <v>8.8999999999999996E-2</v>
      </c>
      <c r="AQ138" s="34">
        <f t="shared" si="18"/>
        <v>0.53705692803437166</v>
      </c>
    </row>
    <row r="139" spans="1:43" s="24" customFormat="1" x14ac:dyDescent="0.75">
      <c r="A139" s="5" t="s">
        <v>172</v>
      </c>
      <c r="B139" s="22">
        <v>401</v>
      </c>
      <c r="C139" s="22">
        <v>10.94</v>
      </c>
      <c r="D139" s="22">
        <v>0.51</v>
      </c>
      <c r="E139" s="22">
        <v>15900</v>
      </c>
      <c r="F139" s="20">
        <v>6.4102564102564097</v>
      </c>
      <c r="G139" s="22">
        <v>0.34155405035231901</v>
      </c>
      <c r="H139" s="18">
        <v>8.1100000000000005E-2</v>
      </c>
      <c r="I139" s="15">
        <v>3.0697105417729401E-3</v>
      </c>
      <c r="J139" s="24">
        <v>0.27231</v>
      </c>
      <c r="K139" s="18">
        <v>1.7270000000000001</v>
      </c>
      <c r="L139" s="15">
        <v>8.3156485052278906E-2</v>
      </c>
      <c r="M139" s="18">
        <v>0.156</v>
      </c>
      <c r="N139" s="15">
        <v>8.3120593693740297E-3</v>
      </c>
      <c r="O139" s="24">
        <v>0.71638999999999997</v>
      </c>
      <c r="P139" s="10">
        <v>934</v>
      </c>
      <c r="Q139" s="6">
        <v>46.252014967098098</v>
      </c>
      <c r="R139" s="6">
        <v>50.257159713418098</v>
      </c>
      <c r="S139" s="10">
        <v>1017</v>
      </c>
      <c r="T139" s="6">
        <v>31.011774394998199</v>
      </c>
      <c r="U139" s="6">
        <v>34.248047860765197</v>
      </c>
      <c r="V139" s="10">
        <v>1217</v>
      </c>
      <c r="W139" s="6">
        <v>90.782382308060903</v>
      </c>
      <c r="X139" s="6">
        <v>95.072838753979994</v>
      </c>
      <c r="Y139" s="6">
        <v>8.1612586037364707</v>
      </c>
      <c r="Z139" s="6">
        <v>23.253903040262902</v>
      </c>
      <c r="AA139" s="7">
        <v>934</v>
      </c>
      <c r="AB139" s="7">
        <v>46.252014967098098</v>
      </c>
      <c r="AC139" s="7">
        <v>50.257159713418098</v>
      </c>
      <c r="AD139" s="13">
        <v>924</v>
      </c>
      <c r="AE139" s="6">
        <v>46.7174152593727</v>
      </c>
      <c r="AF139" s="13">
        <v>927</v>
      </c>
      <c r="AG139" s="6">
        <v>32.566472807571103</v>
      </c>
      <c r="AH139" s="13">
        <v>936</v>
      </c>
      <c r="AI139" s="6">
        <v>86.870834792391307</v>
      </c>
      <c r="AJ139" s="6">
        <v>1.26E-2</v>
      </c>
      <c r="AK139" s="6">
        <v>3.2000000000000002E-3</v>
      </c>
      <c r="AL139" s="33">
        <f t="shared" si="13"/>
        <v>934</v>
      </c>
      <c r="AM139" s="33">
        <f t="shared" si="14"/>
        <v>46.252014967098098</v>
      </c>
      <c r="AN139" s="29">
        <f t="shared" si="15"/>
        <v>401</v>
      </c>
      <c r="AO139" s="29">
        <f t="shared" si="16"/>
        <v>10.94</v>
      </c>
      <c r="AP139" s="29">
        <f t="shared" si="17"/>
        <v>0.51</v>
      </c>
      <c r="AQ139" s="34">
        <f t="shared" si="18"/>
        <v>9.1407678244972576E-2</v>
      </c>
    </row>
    <row r="140" spans="1:43" s="24" customFormat="1" x14ac:dyDescent="0.75">
      <c r="A140" s="5" t="s">
        <v>173</v>
      </c>
      <c r="B140" s="22">
        <v>441</v>
      </c>
      <c r="C140" s="22">
        <v>1.7350000000000001</v>
      </c>
      <c r="D140" s="22">
        <v>8.6999999999999994E-2</v>
      </c>
      <c r="E140" s="22">
        <v>436</v>
      </c>
      <c r="F140" s="20">
        <v>127.551020408163</v>
      </c>
      <c r="G140" s="22">
        <v>7.2455594646133301</v>
      </c>
      <c r="H140" s="18">
        <v>4.4200000000000003E-2</v>
      </c>
      <c r="I140" s="15">
        <v>2.48826188591025E-2</v>
      </c>
      <c r="J140" s="24">
        <v>0.2591</v>
      </c>
      <c r="K140" s="18">
        <v>4.7100000000000003E-2</v>
      </c>
      <c r="L140" s="15">
        <v>3.4000372148698501E-3</v>
      </c>
      <c r="M140" s="18">
        <v>7.8399999999999997E-3</v>
      </c>
      <c r="N140" s="15">
        <v>4.4535265982813699E-4</v>
      </c>
      <c r="O140" s="24">
        <v>0.20155000000000001</v>
      </c>
      <c r="P140" s="10">
        <v>50.4</v>
      </c>
      <c r="Q140" s="6">
        <v>2.84779416387694</v>
      </c>
      <c r="R140" s="6">
        <v>3.0650183237089701</v>
      </c>
      <c r="S140" s="10">
        <v>46.7</v>
      </c>
      <c r="T140" s="6">
        <v>3.2656856926270699</v>
      </c>
      <c r="U140" s="6">
        <v>3.4249343672668</v>
      </c>
      <c r="V140" s="10">
        <v>80</v>
      </c>
      <c r="W140" s="6">
        <v>353.79499313120903</v>
      </c>
      <c r="X140" s="6">
        <v>353.86007129736799</v>
      </c>
      <c r="Y140" s="6">
        <v>-7.9229122055674397</v>
      </c>
      <c r="Z140" s="6">
        <v>37</v>
      </c>
      <c r="AA140" s="7" t="s">
        <v>35</v>
      </c>
      <c r="AB140" s="7" t="s">
        <v>35</v>
      </c>
      <c r="AC140" s="7" t="s">
        <v>35</v>
      </c>
      <c r="AD140" s="13">
        <v>50.6</v>
      </c>
      <c r="AE140" s="6">
        <v>2.87840956081854</v>
      </c>
      <c r="AF140" s="13">
        <v>50.6</v>
      </c>
      <c r="AG140" s="6">
        <v>2.4323677853131298</v>
      </c>
      <c r="AH140" s="13">
        <v>49.6</v>
      </c>
      <c r="AI140" s="6">
        <v>336.28621193071803</v>
      </c>
      <c r="AJ140" s="6">
        <v>-4.0000000000000001E-3</v>
      </c>
      <c r="AK140" s="6">
        <v>5.3E-3</v>
      </c>
      <c r="AL140" s="33" t="str">
        <f t="shared" si="13"/>
        <v>Discordant</v>
      </c>
      <c r="AM140" s="33" t="str">
        <f t="shared" si="14"/>
        <v>Discordant</v>
      </c>
      <c r="AN140" s="29">
        <f t="shared" si="15"/>
        <v>441</v>
      </c>
      <c r="AO140" s="29">
        <f t="shared" si="16"/>
        <v>1.7350000000000001</v>
      </c>
      <c r="AP140" s="29">
        <f t="shared" si="17"/>
        <v>8.6999999999999994E-2</v>
      </c>
      <c r="AQ140" s="34">
        <f t="shared" si="18"/>
        <v>0.57636887608069165</v>
      </c>
    </row>
    <row r="141" spans="1:43" s="24" customFormat="1" x14ac:dyDescent="0.75">
      <c r="A141" s="5" t="s">
        <v>174</v>
      </c>
      <c r="B141" s="22">
        <v>372</v>
      </c>
      <c r="C141" s="22">
        <v>1.82</v>
      </c>
      <c r="D141" s="22">
        <v>0.1</v>
      </c>
      <c r="E141" s="22">
        <v>600</v>
      </c>
      <c r="F141" s="20">
        <v>128.36970474967899</v>
      </c>
      <c r="G141" s="22">
        <v>7.35394571220285</v>
      </c>
      <c r="H141" s="18">
        <v>6.4000000000000001E-2</v>
      </c>
      <c r="I141" s="15">
        <v>3.00326490324094E-2</v>
      </c>
      <c r="J141" s="24">
        <v>-0.61721000000000004</v>
      </c>
      <c r="K141" s="18">
        <v>7.0999999999999994E-2</v>
      </c>
      <c r="L141" s="15">
        <v>1.4965069537092E-2</v>
      </c>
      <c r="M141" s="18">
        <v>7.79E-3</v>
      </c>
      <c r="N141" s="15">
        <v>4.46267576993889E-4</v>
      </c>
      <c r="O141" s="24">
        <v>0.88988</v>
      </c>
      <c r="P141" s="10">
        <v>50</v>
      </c>
      <c r="Q141" s="6">
        <v>2.8649288623162699</v>
      </c>
      <c r="R141" s="6">
        <v>3.0783142231092602</v>
      </c>
      <c r="S141" s="10">
        <v>68</v>
      </c>
      <c r="T141" s="6">
        <v>13.140669122654799</v>
      </c>
      <c r="U141" s="6">
        <v>13.2284336670043</v>
      </c>
      <c r="V141" s="10">
        <v>510</v>
      </c>
      <c r="W141" s="6">
        <v>307.22986459748302</v>
      </c>
      <c r="X141" s="6">
        <v>307.23907361678403</v>
      </c>
      <c r="Y141" s="6">
        <v>26.470588235294102</v>
      </c>
      <c r="Z141" s="6">
        <v>90.196078431372499</v>
      </c>
      <c r="AA141" s="7" t="s">
        <v>35</v>
      </c>
      <c r="AB141" s="7" t="s">
        <v>35</v>
      </c>
      <c r="AC141" s="7" t="s">
        <v>35</v>
      </c>
      <c r="AD141" s="13">
        <v>49.6</v>
      </c>
      <c r="AE141" s="6">
        <v>3.0686051205935301</v>
      </c>
      <c r="AF141" s="13">
        <v>49.6</v>
      </c>
      <c r="AG141" s="6">
        <v>3.3972319601543202</v>
      </c>
      <c r="AH141" s="13">
        <v>49.4</v>
      </c>
      <c r="AI141" s="6">
        <v>91.942977875352398</v>
      </c>
      <c r="AJ141" s="6">
        <v>2.1999999999999999E-2</v>
      </c>
      <c r="AK141" s="6">
        <v>2.3E-2</v>
      </c>
      <c r="AL141" s="33" t="str">
        <f t="shared" si="13"/>
        <v>Discordant</v>
      </c>
      <c r="AM141" s="33" t="str">
        <f t="shared" si="14"/>
        <v>Discordant</v>
      </c>
      <c r="AN141" s="29">
        <f t="shared" si="15"/>
        <v>372</v>
      </c>
      <c r="AO141" s="29">
        <f t="shared" si="16"/>
        <v>1.82</v>
      </c>
      <c r="AP141" s="29">
        <f t="shared" si="17"/>
        <v>0.1</v>
      </c>
      <c r="AQ141" s="34">
        <f t="shared" si="18"/>
        <v>0.54945054945054939</v>
      </c>
    </row>
    <row r="142" spans="1:43" s="24" customFormat="1" x14ac:dyDescent="0.75">
      <c r="A142" s="5" t="s">
        <v>175</v>
      </c>
      <c r="B142" s="22">
        <v>2400</v>
      </c>
      <c r="C142" s="22">
        <v>6</v>
      </c>
      <c r="D142" s="22">
        <v>1</v>
      </c>
      <c r="E142" s="22">
        <v>43000</v>
      </c>
      <c r="F142" s="20">
        <v>10.111223458038401</v>
      </c>
      <c r="G142" s="22">
        <v>0.57932524575383204</v>
      </c>
      <c r="H142" s="18">
        <v>6.5299999999999997E-2</v>
      </c>
      <c r="I142" s="15">
        <v>1.41552582201185E-3</v>
      </c>
      <c r="J142" s="24">
        <v>0.86394000000000004</v>
      </c>
      <c r="K142" s="18">
        <v>0.88600000000000001</v>
      </c>
      <c r="L142" s="15">
        <v>4.0407264507758597E-2</v>
      </c>
      <c r="M142" s="18">
        <v>9.8900000000000002E-2</v>
      </c>
      <c r="N142" s="15">
        <v>5.6665018870198404E-3</v>
      </c>
      <c r="O142" s="24">
        <v>0.82008000000000003</v>
      </c>
      <c r="P142" s="10">
        <v>608</v>
      </c>
      <c r="Q142" s="6">
        <v>33.0656832163329</v>
      </c>
      <c r="R142" s="6">
        <v>35.5705024272646</v>
      </c>
      <c r="S142" s="10">
        <v>644</v>
      </c>
      <c r="T142" s="6">
        <v>21.7719545246932</v>
      </c>
      <c r="U142" s="6">
        <v>24.294703618323101</v>
      </c>
      <c r="V142" s="10">
        <v>777</v>
      </c>
      <c r="W142" s="6">
        <v>53.1747086130448</v>
      </c>
      <c r="X142" s="6">
        <v>61.415197550263599</v>
      </c>
      <c r="Y142" s="6">
        <v>5.5900621118012497</v>
      </c>
      <c r="Z142" s="6">
        <v>21.750321750321799</v>
      </c>
      <c r="AA142" s="7">
        <v>608</v>
      </c>
      <c r="AB142" s="7">
        <v>33.0656832163329</v>
      </c>
      <c r="AC142" s="7">
        <v>35.5705024272646</v>
      </c>
      <c r="AD142" s="13">
        <v>604</v>
      </c>
      <c r="AE142" s="6">
        <v>33.691473796242299</v>
      </c>
      <c r="AF142" s="13">
        <v>600</v>
      </c>
      <c r="AG142" s="6">
        <v>26.132317230305301</v>
      </c>
      <c r="AH142" s="13">
        <v>593</v>
      </c>
      <c r="AI142" s="6">
        <v>45.509401622985798</v>
      </c>
      <c r="AJ142" s="6">
        <v>6.4000000000000003E-3</v>
      </c>
      <c r="AK142" s="6">
        <v>2.5000000000000001E-3</v>
      </c>
      <c r="AL142" s="33">
        <f t="shared" si="13"/>
        <v>608</v>
      </c>
      <c r="AM142" s="33">
        <f t="shared" si="14"/>
        <v>33.0656832163329</v>
      </c>
      <c r="AN142" s="29">
        <f t="shared" si="15"/>
        <v>2400</v>
      </c>
      <c r="AO142" s="29">
        <f t="shared" si="16"/>
        <v>6</v>
      </c>
      <c r="AP142" s="29">
        <f t="shared" si="17"/>
        <v>1</v>
      </c>
      <c r="AQ142" s="34">
        <f t="shared" si="18"/>
        <v>0.16666666666666666</v>
      </c>
    </row>
    <row r="143" spans="1:43" s="24" customFormat="1" x14ac:dyDescent="0.75">
      <c r="A143" s="5" t="s">
        <v>176</v>
      </c>
      <c r="B143" s="22">
        <v>1131</v>
      </c>
      <c r="C143" s="22">
        <v>2.09</v>
      </c>
      <c r="D143" s="22">
        <v>0.12</v>
      </c>
      <c r="E143" s="22">
        <v>7460</v>
      </c>
      <c r="F143" s="20">
        <v>20.408163265306101</v>
      </c>
      <c r="G143" s="22">
        <v>1.17859345422512</v>
      </c>
      <c r="H143" s="18">
        <v>5.11E-2</v>
      </c>
      <c r="I143" s="15">
        <v>3.4870671094464701E-3</v>
      </c>
      <c r="J143" s="24">
        <v>0.84792000000000001</v>
      </c>
      <c r="K143" s="18">
        <v>0.33800000000000002</v>
      </c>
      <c r="L143" s="15">
        <v>1.58583172184187E-2</v>
      </c>
      <c r="M143" s="18">
        <v>4.9000000000000002E-2</v>
      </c>
      <c r="N143" s="15">
        <v>2.8298028835945198E-3</v>
      </c>
      <c r="O143" s="24">
        <v>0.32490999999999998</v>
      </c>
      <c r="P143" s="10">
        <v>308</v>
      </c>
      <c r="Q143" s="6">
        <v>17.4699617457354</v>
      </c>
      <c r="R143" s="6">
        <v>18.7486443043741</v>
      </c>
      <c r="S143" s="10">
        <v>295.7</v>
      </c>
      <c r="T143" s="6">
        <v>11.921320963107901</v>
      </c>
      <c r="U143" s="6">
        <v>13.2560336152214</v>
      </c>
      <c r="V143" s="10">
        <v>230</v>
      </c>
      <c r="W143" s="6">
        <v>136.19174540928</v>
      </c>
      <c r="X143" s="6">
        <v>137.928682528129</v>
      </c>
      <c r="Y143" s="6">
        <v>-4.1596212377409598</v>
      </c>
      <c r="Z143" s="6">
        <v>-33.913043478260903</v>
      </c>
      <c r="AA143" s="7">
        <v>308</v>
      </c>
      <c r="AB143" s="7">
        <v>17.4699617457354</v>
      </c>
      <c r="AC143" s="7">
        <v>18.7486443043741</v>
      </c>
      <c r="AD143" s="13">
        <v>309</v>
      </c>
      <c r="AE143" s="6">
        <v>17.797824681613701</v>
      </c>
      <c r="AF143" s="13">
        <v>304</v>
      </c>
      <c r="AG143" s="6">
        <v>14.6399099555098</v>
      </c>
      <c r="AH143" s="13">
        <v>272</v>
      </c>
      <c r="AI143" s="6">
        <v>119.78557725213101</v>
      </c>
      <c r="AJ143" s="6">
        <v>-1.1000000000000001E-3</v>
      </c>
      <c r="AK143" s="6">
        <v>3.5000000000000001E-3</v>
      </c>
      <c r="AL143" s="33">
        <f t="shared" si="13"/>
        <v>308</v>
      </c>
      <c r="AM143" s="33">
        <f t="shared" si="14"/>
        <v>17.4699617457354</v>
      </c>
      <c r="AN143" s="29">
        <f t="shared" si="15"/>
        <v>1131</v>
      </c>
      <c r="AO143" s="29">
        <f t="shared" si="16"/>
        <v>2.09</v>
      </c>
      <c r="AP143" s="29">
        <f t="shared" si="17"/>
        <v>0.12</v>
      </c>
      <c r="AQ143" s="34">
        <f t="shared" si="18"/>
        <v>0.47846889952153115</v>
      </c>
    </row>
    <row r="144" spans="1:43" s="24" customFormat="1" x14ac:dyDescent="0.75">
      <c r="A144" s="5" t="s">
        <v>177</v>
      </c>
      <c r="B144" s="22">
        <v>1500</v>
      </c>
      <c r="C144" s="22">
        <v>1.335</v>
      </c>
      <c r="D144" s="22">
        <v>6.0999999999999999E-2</v>
      </c>
      <c r="E144" s="22">
        <v>33300</v>
      </c>
      <c r="F144" s="20">
        <v>15.2905198776758</v>
      </c>
      <c r="G144" s="22">
        <v>0.93844244319981995</v>
      </c>
      <c r="H144" s="18">
        <v>0.12620000000000001</v>
      </c>
      <c r="I144" s="15">
        <v>3.56791040818337E-3</v>
      </c>
      <c r="J144" s="24">
        <v>0.60770999999999997</v>
      </c>
      <c r="K144" s="18">
        <v>1.1240000000000001</v>
      </c>
      <c r="L144" s="15">
        <v>5.83977559500359E-2</v>
      </c>
      <c r="M144" s="18">
        <v>6.54E-2</v>
      </c>
      <c r="N144" s="15">
        <v>4.0138684803565404E-3</v>
      </c>
      <c r="O144" s="24">
        <v>0.72602</v>
      </c>
      <c r="P144" s="10">
        <v>408</v>
      </c>
      <c r="Q144" s="6">
        <v>24.433300451417001</v>
      </c>
      <c r="R144" s="6">
        <v>26.018580658809</v>
      </c>
      <c r="S144" s="10">
        <v>763</v>
      </c>
      <c r="T144" s="6">
        <v>27.814678955896401</v>
      </c>
      <c r="U144" s="6">
        <v>30.350044757024801</v>
      </c>
      <c r="V144" s="10">
        <v>2037</v>
      </c>
      <c r="W144" s="6">
        <v>45.814362806526098</v>
      </c>
      <c r="X144" s="6">
        <v>48.765263669215003</v>
      </c>
      <c r="Y144" s="6">
        <v>46.526867627785101</v>
      </c>
      <c r="Z144" s="6">
        <v>79.970544918998499</v>
      </c>
      <c r="AA144" s="7" t="s">
        <v>35</v>
      </c>
      <c r="AB144" s="7" t="s">
        <v>35</v>
      </c>
      <c r="AC144" s="7" t="s">
        <v>35</v>
      </c>
      <c r="AD144" s="13">
        <v>373</v>
      </c>
      <c r="AE144" s="6">
        <v>24.071875102476199</v>
      </c>
      <c r="AF144" s="13">
        <v>378</v>
      </c>
      <c r="AG144" s="6">
        <v>27.135887039483102</v>
      </c>
      <c r="AH144" s="13">
        <v>408</v>
      </c>
      <c r="AI144" s="6">
        <v>31.865197933921699</v>
      </c>
      <c r="AJ144" s="6">
        <v>8.9200000000000002E-2</v>
      </c>
      <c r="AK144" s="6">
        <v>5.8999999999999999E-3</v>
      </c>
      <c r="AL144" s="33" t="str">
        <f t="shared" si="13"/>
        <v>Discordant</v>
      </c>
      <c r="AM144" s="33" t="str">
        <f t="shared" si="14"/>
        <v>Discordant</v>
      </c>
      <c r="AN144" s="29">
        <f t="shared" si="15"/>
        <v>1500</v>
      </c>
      <c r="AO144" s="29">
        <f t="shared" si="16"/>
        <v>1.335</v>
      </c>
      <c r="AP144" s="29">
        <f t="shared" si="17"/>
        <v>6.0999999999999999E-2</v>
      </c>
      <c r="AQ144" s="34">
        <f t="shared" si="18"/>
        <v>0.74906367041198507</v>
      </c>
    </row>
    <row r="145" spans="1:43" s="24" customFormat="1" x14ac:dyDescent="0.75">
      <c r="A145" s="5" t="s">
        <v>178</v>
      </c>
      <c r="B145" s="22">
        <v>1500</v>
      </c>
      <c r="C145" s="22">
        <v>1.1910000000000001</v>
      </c>
      <c r="D145" s="22">
        <v>6.8000000000000005E-2</v>
      </c>
      <c r="E145" s="22">
        <v>87000</v>
      </c>
      <c r="F145" s="20">
        <v>8.3333333333333304</v>
      </c>
      <c r="G145" s="22">
        <v>0.52547172553470101</v>
      </c>
      <c r="H145" s="18">
        <v>0.17399999999999999</v>
      </c>
      <c r="I145" s="15">
        <v>6.90058330072656E-3</v>
      </c>
      <c r="J145" s="24">
        <v>0.81952999999999998</v>
      </c>
      <c r="K145" s="18">
        <v>2.8</v>
      </c>
      <c r="L145" s="15">
        <v>0.13975764737573301</v>
      </c>
      <c r="M145" s="18">
        <v>0.12</v>
      </c>
      <c r="N145" s="15">
        <v>7.5667928476996901E-3</v>
      </c>
      <c r="O145" s="24">
        <v>0.36935000000000001</v>
      </c>
      <c r="P145" s="10">
        <v>730</v>
      </c>
      <c r="Q145" s="6">
        <v>43.431543187174903</v>
      </c>
      <c r="R145" s="6">
        <v>46.151450863044403</v>
      </c>
      <c r="S145" s="10">
        <v>1353</v>
      </c>
      <c r="T145" s="6">
        <v>37.007234440693601</v>
      </c>
      <c r="U145" s="6">
        <v>40.687134513486299</v>
      </c>
      <c r="V145" s="10">
        <v>2570</v>
      </c>
      <c r="W145" s="6">
        <v>94.850206095502301</v>
      </c>
      <c r="X145" s="6">
        <v>133.249420730823</v>
      </c>
      <c r="Y145" s="6">
        <v>46.045824094604598</v>
      </c>
      <c r="Z145" s="6">
        <v>71.595330739299598</v>
      </c>
      <c r="AA145" s="7" t="s">
        <v>35</v>
      </c>
      <c r="AB145" s="7" t="s">
        <v>35</v>
      </c>
      <c r="AC145" s="7" t="s">
        <v>35</v>
      </c>
      <c r="AD145" s="13">
        <v>639</v>
      </c>
      <c r="AE145" s="6">
        <v>44.588428360051402</v>
      </c>
      <c r="AF145" s="13">
        <v>659</v>
      </c>
      <c r="AG145" s="6">
        <v>43.248981501862602</v>
      </c>
      <c r="AH145" s="13">
        <v>730</v>
      </c>
      <c r="AI145" s="6">
        <v>79.7017226687056</v>
      </c>
      <c r="AJ145" s="6">
        <v>0.13600000000000001</v>
      </c>
      <c r="AK145" s="6">
        <v>1.4999999999999999E-2</v>
      </c>
      <c r="AL145" s="33" t="str">
        <f t="shared" si="13"/>
        <v>Discordant</v>
      </c>
      <c r="AM145" s="33" t="str">
        <f t="shared" si="14"/>
        <v>Discordant</v>
      </c>
      <c r="AN145" s="29">
        <f t="shared" si="15"/>
        <v>1500</v>
      </c>
      <c r="AO145" s="29">
        <f t="shared" si="16"/>
        <v>1.1910000000000001</v>
      </c>
      <c r="AP145" s="29">
        <f t="shared" si="17"/>
        <v>6.8000000000000005E-2</v>
      </c>
      <c r="AQ145" s="34">
        <f t="shared" si="18"/>
        <v>0.83963056255247692</v>
      </c>
    </row>
    <row r="146" spans="1:43" s="24" customFormat="1" x14ac:dyDescent="0.75">
      <c r="A146" s="5" t="s">
        <v>179</v>
      </c>
      <c r="B146" s="22">
        <v>188</v>
      </c>
      <c r="C146" s="22">
        <v>2.23</v>
      </c>
      <c r="D146" s="22">
        <v>0.1</v>
      </c>
      <c r="E146" s="22">
        <v>1510</v>
      </c>
      <c r="F146" s="20">
        <v>20.964360587002101</v>
      </c>
      <c r="G146" s="22">
        <v>1.2955660346381099</v>
      </c>
      <c r="H146" s="18">
        <v>6.0400000000000002E-2</v>
      </c>
      <c r="I146" s="15">
        <v>1.3887094428678399E-2</v>
      </c>
      <c r="J146" s="24">
        <v>2.3640000000000001E-2</v>
      </c>
      <c r="K146" s="18">
        <v>0.373</v>
      </c>
      <c r="L146" s="15">
        <v>3.4949603091451502E-2</v>
      </c>
      <c r="M146" s="18">
        <v>4.7699999999999999E-2</v>
      </c>
      <c r="N146" s="15">
        <v>2.9477884429517402E-3</v>
      </c>
      <c r="O146" s="24">
        <v>0.3629</v>
      </c>
      <c r="P146" s="10">
        <v>300</v>
      </c>
      <c r="Q146" s="6">
        <v>18.195106664276398</v>
      </c>
      <c r="R146" s="6">
        <v>19.366419571293399</v>
      </c>
      <c r="S146" s="10">
        <v>331</v>
      </c>
      <c r="T146" s="6">
        <v>30.441884892262699</v>
      </c>
      <c r="U146" s="6">
        <v>31.073668500255899</v>
      </c>
      <c r="V146" s="10">
        <v>590</v>
      </c>
      <c r="W146" s="6">
        <v>3675.67656575401</v>
      </c>
      <c r="X146" s="6">
        <v>3680.8443428072501</v>
      </c>
      <c r="Y146" s="6">
        <v>9.3655589123866996</v>
      </c>
      <c r="Z146" s="6">
        <v>49.152542372881399</v>
      </c>
      <c r="AA146" s="7">
        <v>300</v>
      </c>
      <c r="AB146" s="7">
        <v>18.195106664276398</v>
      </c>
      <c r="AC146" s="7">
        <v>19.366419571293399</v>
      </c>
      <c r="AD146" s="13">
        <v>291</v>
      </c>
      <c r="AE146" s="6">
        <v>17.150361702436399</v>
      </c>
      <c r="AF146" s="13">
        <v>289</v>
      </c>
      <c r="AG146" s="6">
        <v>14.5102844835575</v>
      </c>
      <c r="AH146" s="13">
        <v>280</v>
      </c>
      <c r="AI146" s="6">
        <v>3672.54971593758</v>
      </c>
      <c r="AJ146" s="6">
        <v>0.01</v>
      </c>
      <c r="AK146" s="6">
        <v>1.0999999999999999E-2</v>
      </c>
      <c r="AL146" s="33">
        <f t="shared" si="13"/>
        <v>300</v>
      </c>
      <c r="AM146" s="33">
        <f t="shared" si="14"/>
        <v>18.195106664276398</v>
      </c>
      <c r="AN146" s="29">
        <f t="shared" si="15"/>
        <v>188</v>
      </c>
      <c r="AO146" s="29">
        <f t="shared" si="16"/>
        <v>2.23</v>
      </c>
      <c r="AP146" s="29">
        <f t="shared" si="17"/>
        <v>0.1</v>
      </c>
      <c r="AQ146" s="34">
        <f t="shared" si="18"/>
        <v>0.44843049327354262</v>
      </c>
    </row>
    <row r="147" spans="1:43" s="24" customFormat="1" x14ac:dyDescent="0.75">
      <c r="A147" s="5" t="s">
        <v>180</v>
      </c>
      <c r="B147" s="22">
        <v>927</v>
      </c>
      <c r="C147" s="22">
        <v>1.59</v>
      </c>
      <c r="D147" s="22">
        <v>7.6999999999999999E-2</v>
      </c>
      <c r="E147" s="22">
        <v>4420</v>
      </c>
      <c r="F147" s="20">
        <v>26.525198938991998</v>
      </c>
      <c r="G147" s="22">
        <v>1.4418434957908399</v>
      </c>
      <c r="H147" s="18">
        <v>4.7899999999999998E-2</v>
      </c>
      <c r="I147" s="15">
        <v>4.7368533936915699E-3</v>
      </c>
      <c r="J147" s="24">
        <v>-0.1116</v>
      </c>
      <c r="K147" s="18">
        <v>0.249</v>
      </c>
      <c r="L147" s="15">
        <v>1.5704849768463199E-2</v>
      </c>
      <c r="M147" s="18">
        <v>3.7699999999999997E-2</v>
      </c>
      <c r="N147" s="15">
        <v>2.0492777421325598E-3</v>
      </c>
      <c r="O147" s="24">
        <v>0.36754999999999999</v>
      </c>
      <c r="P147" s="10">
        <v>238.5</v>
      </c>
      <c r="Q147" s="6">
        <v>12.705922647823501</v>
      </c>
      <c r="R147" s="6">
        <v>13.764286465063501</v>
      </c>
      <c r="S147" s="10">
        <v>225</v>
      </c>
      <c r="T147" s="6">
        <v>12.5673622908966</v>
      </c>
      <c r="U147" s="6">
        <v>13.374142709886801</v>
      </c>
      <c r="V147" s="10">
        <v>80</v>
      </c>
      <c r="W147" s="6">
        <v>155.542245043153</v>
      </c>
      <c r="X147" s="6">
        <v>156.44802505452</v>
      </c>
      <c r="Y147" s="6">
        <v>-6</v>
      </c>
      <c r="Z147" s="6">
        <v>-198.125</v>
      </c>
      <c r="AA147" s="7" t="s">
        <v>35</v>
      </c>
      <c r="AB147" s="7" t="s">
        <v>35</v>
      </c>
      <c r="AC147" s="7" t="s">
        <v>35</v>
      </c>
      <c r="AD147" s="13">
        <v>238.3</v>
      </c>
      <c r="AE147" s="6">
        <v>12.7827508906523</v>
      </c>
      <c r="AF147" s="13">
        <v>233.7</v>
      </c>
      <c r="AG147" s="6">
        <v>10.342720867868801</v>
      </c>
      <c r="AH147" s="13">
        <v>189</v>
      </c>
      <c r="AI147" s="6">
        <v>138.66645951009201</v>
      </c>
      <c r="AJ147" s="6">
        <v>-2.7000000000000001E-3</v>
      </c>
      <c r="AK147" s="6">
        <v>3.5000000000000001E-3</v>
      </c>
      <c r="AL147" s="33" t="str">
        <f t="shared" si="13"/>
        <v>Discordant</v>
      </c>
      <c r="AM147" s="33" t="str">
        <f t="shared" si="14"/>
        <v>Discordant</v>
      </c>
      <c r="AN147" s="29">
        <f t="shared" si="15"/>
        <v>927</v>
      </c>
      <c r="AO147" s="29">
        <f t="shared" si="16"/>
        <v>1.59</v>
      </c>
      <c r="AP147" s="29">
        <f t="shared" si="17"/>
        <v>7.6999999999999999E-2</v>
      </c>
      <c r="AQ147" s="34">
        <f t="shared" si="18"/>
        <v>0.62893081761006286</v>
      </c>
    </row>
    <row r="148" spans="1:43" s="24" customFormat="1" x14ac:dyDescent="0.75">
      <c r="A148" s="5" t="s">
        <v>181</v>
      </c>
      <c r="B148" s="22">
        <v>702</v>
      </c>
      <c r="C148" s="22">
        <v>1.85</v>
      </c>
      <c r="D148" s="22">
        <v>0.11</v>
      </c>
      <c r="E148" s="22">
        <v>5190</v>
      </c>
      <c r="F148" s="20">
        <v>20.283975659229199</v>
      </c>
      <c r="G148" s="22">
        <v>1.0993826987495701</v>
      </c>
      <c r="H148" s="18">
        <v>5.74E-2</v>
      </c>
      <c r="I148" s="15">
        <v>5.0403469618888804E-3</v>
      </c>
      <c r="J148" s="24">
        <v>0.28895999999999999</v>
      </c>
      <c r="K148" s="18">
        <v>0.38700000000000001</v>
      </c>
      <c r="L148" s="15">
        <v>2.0856971406462501E-2</v>
      </c>
      <c r="M148" s="18">
        <v>4.9299999999999997E-2</v>
      </c>
      <c r="N148" s="15">
        <v>2.6720386554838298E-3</v>
      </c>
      <c r="O148" s="24">
        <v>0.40078999999999998</v>
      </c>
      <c r="P148" s="10">
        <v>310</v>
      </c>
      <c r="Q148" s="6">
        <v>16.401136530296299</v>
      </c>
      <c r="R148" s="6">
        <v>17.7722086168095</v>
      </c>
      <c r="S148" s="10">
        <v>332</v>
      </c>
      <c r="T148" s="6">
        <v>15.129591225989</v>
      </c>
      <c r="U148" s="6">
        <v>16.428661823996499</v>
      </c>
      <c r="V148" s="10">
        <v>480</v>
      </c>
      <c r="W148" s="6">
        <v>396.18561383973599</v>
      </c>
      <c r="X148" s="6">
        <v>399.87788517849202</v>
      </c>
      <c r="Y148" s="6">
        <v>6.6265060240963898</v>
      </c>
      <c r="Z148" s="6">
        <v>35.4166666666667</v>
      </c>
      <c r="AA148" s="7">
        <v>310</v>
      </c>
      <c r="AB148" s="7">
        <v>16.401136530296299</v>
      </c>
      <c r="AC148" s="7">
        <v>17.7722086168095</v>
      </c>
      <c r="AD148" s="13">
        <v>309</v>
      </c>
      <c r="AE148" s="6">
        <v>16.660620621256001</v>
      </c>
      <c r="AF148" s="13">
        <v>306</v>
      </c>
      <c r="AG148" s="6">
        <v>13.7881300641358</v>
      </c>
      <c r="AH148" s="13">
        <v>295</v>
      </c>
      <c r="AI148" s="6">
        <v>390.67924517891697</v>
      </c>
      <c r="AJ148" s="6">
        <v>6.6E-3</v>
      </c>
      <c r="AK148" s="6">
        <v>3.7000000000000002E-3</v>
      </c>
      <c r="AL148" s="33">
        <f t="shared" si="13"/>
        <v>310</v>
      </c>
      <c r="AM148" s="33">
        <f t="shared" si="14"/>
        <v>16.401136530296299</v>
      </c>
      <c r="AN148" s="29">
        <f t="shared" si="15"/>
        <v>702</v>
      </c>
      <c r="AO148" s="29">
        <f t="shared" si="16"/>
        <v>1.85</v>
      </c>
      <c r="AP148" s="29">
        <f t="shared" si="17"/>
        <v>0.11</v>
      </c>
      <c r="AQ148" s="34">
        <f t="shared" si="18"/>
        <v>0.54054054054054046</v>
      </c>
    </row>
    <row r="149" spans="1:43" s="24" customFormat="1" x14ac:dyDescent="0.75">
      <c r="A149" s="5" t="s">
        <v>182</v>
      </c>
      <c r="B149" s="22">
        <v>473</v>
      </c>
      <c r="C149" s="22">
        <v>1.575</v>
      </c>
      <c r="D149" s="22">
        <v>8.1000000000000003E-2</v>
      </c>
      <c r="E149" s="22">
        <v>10</v>
      </c>
      <c r="F149" s="20">
        <v>139.27576601671299</v>
      </c>
      <c r="G149" s="22">
        <v>9.2351495556849699</v>
      </c>
      <c r="H149" s="18">
        <v>1E-3</v>
      </c>
      <c r="I149" s="15">
        <v>1.44082574611174E-2</v>
      </c>
      <c r="J149" s="24">
        <v>-0.40534999999999999</v>
      </c>
      <c r="K149" s="18">
        <v>-4.0000000000000001E-3</v>
      </c>
      <c r="L149" s="15">
        <v>7.33081850818856E-3</v>
      </c>
      <c r="M149" s="18">
        <v>7.1799999999999998E-3</v>
      </c>
      <c r="N149" s="15">
        <v>4.7609412395449401E-4</v>
      </c>
      <c r="O149" s="24">
        <v>0.53552999999999995</v>
      </c>
      <c r="P149" s="10">
        <v>46.1</v>
      </c>
      <c r="Q149" s="6">
        <v>3.0766296065154202</v>
      </c>
      <c r="R149" s="6">
        <v>3.2472015987932399</v>
      </c>
      <c r="S149" s="10">
        <v>-5</v>
      </c>
      <c r="T149" s="6">
        <v>7.9414756679746601</v>
      </c>
      <c r="U149" s="6">
        <v>7.9420103950556999</v>
      </c>
      <c r="V149" s="10">
        <v>2150</v>
      </c>
      <c r="W149" s="6">
        <v>415.44344483176297</v>
      </c>
      <c r="X149" s="6">
        <v>415.443444993593</v>
      </c>
      <c r="Y149" s="6">
        <v>1022</v>
      </c>
      <c r="Z149" s="6">
        <v>97.855813953488394</v>
      </c>
      <c r="AA149" s="7" t="s">
        <v>35</v>
      </c>
      <c r="AB149" s="7" t="s">
        <v>35</v>
      </c>
      <c r="AC149" s="7" t="s">
        <v>35</v>
      </c>
      <c r="AD149" s="13">
        <v>48.7</v>
      </c>
      <c r="AE149" s="6">
        <v>2.9560615243406598</v>
      </c>
      <c r="AF149" s="13">
        <v>48.7</v>
      </c>
      <c r="AG149" s="6">
        <v>1.9012011427078499</v>
      </c>
      <c r="AH149" s="13">
        <v>46.1</v>
      </c>
      <c r="AI149" s="6">
        <v>11.061995013655601</v>
      </c>
      <c r="AJ149" s="6">
        <v>-6.0999999999999999E-2</v>
      </c>
      <c r="AK149" s="6">
        <v>2.1000000000000001E-2</v>
      </c>
      <c r="AL149" s="33" t="str">
        <f t="shared" si="13"/>
        <v>Discordant</v>
      </c>
      <c r="AM149" s="33" t="str">
        <f t="shared" si="14"/>
        <v>Discordant</v>
      </c>
      <c r="AN149" s="29">
        <f t="shared" si="15"/>
        <v>473</v>
      </c>
      <c r="AO149" s="29">
        <f t="shared" si="16"/>
        <v>1.575</v>
      </c>
      <c r="AP149" s="29">
        <f t="shared" si="17"/>
        <v>8.1000000000000003E-2</v>
      </c>
      <c r="AQ149" s="34">
        <f t="shared" si="18"/>
        <v>0.63492063492063489</v>
      </c>
    </row>
    <row r="150" spans="1:43" s="24" customFormat="1" x14ac:dyDescent="0.75">
      <c r="A150" s="5" t="s">
        <v>183</v>
      </c>
      <c r="B150" s="22">
        <v>13.11</v>
      </c>
      <c r="C150" s="22">
        <v>0.86899999999999999</v>
      </c>
      <c r="D150" s="22">
        <v>4.7E-2</v>
      </c>
      <c r="E150" s="22">
        <v>3220</v>
      </c>
      <c r="F150" s="20">
        <v>2.1929824561403501</v>
      </c>
      <c r="G150" s="22">
        <v>0.21950926763242901</v>
      </c>
      <c r="H150" s="18">
        <v>0.1817</v>
      </c>
      <c r="I150" s="15">
        <v>2.2199353037192501E-2</v>
      </c>
      <c r="J150" s="24">
        <v>-0.22766</v>
      </c>
      <c r="K150" s="18">
        <v>12.6</v>
      </c>
      <c r="L150" s="15">
        <v>1.61802665305612</v>
      </c>
      <c r="M150" s="18">
        <v>0.45600000000000002</v>
      </c>
      <c r="N150" s="15">
        <v>4.5643879074416797E-2</v>
      </c>
      <c r="O150" s="24">
        <v>0.91808999999999996</v>
      </c>
      <c r="P150" s="10">
        <v>2380</v>
      </c>
      <c r="Q150" s="6">
        <v>197.96544499420699</v>
      </c>
      <c r="R150" s="6">
        <v>203.15565248093401</v>
      </c>
      <c r="S150" s="10">
        <v>2550</v>
      </c>
      <c r="T150" s="6">
        <v>111.257166016176</v>
      </c>
      <c r="U150" s="6">
        <v>113.270289975624</v>
      </c>
      <c r="V150" s="10">
        <v>2680</v>
      </c>
      <c r="W150" s="6">
        <v>213.876983691026</v>
      </c>
      <c r="X150" s="6">
        <v>214.775507993014</v>
      </c>
      <c r="Y150" s="6">
        <v>6.6666666666666696</v>
      </c>
      <c r="Z150" s="6">
        <v>11.194029850746301</v>
      </c>
      <c r="AA150" s="7">
        <v>2680</v>
      </c>
      <c r="AB150" s="7">
        <v>213.876983691026</v>
      </c>
      <c r="AC150" s="7">
        <v>214.775507993014</v>
      </c>
      <c r="AD150" s="13">
        <v>2310</v>
      </c>
      <c r="AE150" s="6">
        <v>203.26440271664401</v>
      </c>
      <c r="AF150" s="13">
        <v>2300</v>
      </c>
      <c r="AG150" s="6">
        <v>151.93175109222901</v>
      </c>
      <c r="AH150" s="13">
        <v>2260</v>
      </c>
      <c r="AI150" s="6">
        <v>235.53909262110099</v>
      </c>
      <c r="AJ150" s="6">
        <v>4.2999999999999997E-2</v>
      </c>
      <c r="AK150" s="6">
        <v>1.6E-2</v>
      </c>
      <c r="AL150" s="33">
        <f t="shared" si="13"/>
        <v>2680</v>
      </c>
      <c r="AM150" s="33">
        <f t="shared" si="14"/>
        <v>213.876983691026</v>
      </c>
      <c r="AN150" s="29">
        <f t="shared" si="15"/>
        <v>13.11</v>
      </c>
      <c r="AO150" s="29">
        <f t="shared" si="16"/>
        <v>0.86899999999999999</v>
      </c>
      <c r="AP150" s="29">
        <f t="shared" si="17"/>
        <v>4.7E-2</v>
      </c>
      <c r="AQ150" s="34">
        <f t="shared" si="18"/>
        <v>1.1507479861910241</v>
      </c>
    </row>
    <row r="151" spans="1:43" s="24" customFormat="1" x14ac:dyDescent="0.75">
      <c r="A151" s="5" t="s">
        <v>184</v>
      </c>
      <c r="B151" s="22">
        <v>776</v>
      </c>
      <c r="C151" s="22">
        <v>3.1</v>
      </c>
      <c r="D151" s="22">
        <v>0.17</v>
      </c>
      <c r="E151" s="22">
        <v>7950</v>
      </c>
      <c r="F151" s="20">
        <v>16.920473773265702</v>
      </c>
      <c r="G151" s="22">
        <v>0.92758823847091298</v>
      </c>
      <c r="H151" s="18">
        <v>5.9200000000000003E-2</v>
      </c>
      <c r="I151" s="15">
        <v>3.7309621758634401E-3</v>
      </c>
      <c r="J151" s="24">
        <v>0.10001</v>
      </c>
      <c r="K151" s="18">
        <v>0.47899999999999998</v>
      </c>
      <c r="L151" s="15">
        <v>2.3432473327627899E-2</v>
      </c>
      <c r="M151" s="18">
        <v>5.91E-2</v>
      </c>
      <c r="N151" s="15">
        <v>3.23988947521359E-3</v>
      </c>
      <c r="O151" s="24">
        <v>0.1143</v>
      </c>
      <c r="P151" s="10">
        <v>370</v>
      </c>
      <c r="Q151" s="6">
        <v>19.7203671858306</v>
      </c>
      <c r="R151" s="6">
        <v>21.330393969562301</v>
      </c>
      <c r="S151" s="10">
        <v>397</v>
      </c>
      <c r="T151" s="6">
        <v>16.0738462687364</v>
      </c>
      <c r="U151" s="6">
        <v>17.708843974225498</v>
      </c>
      <c r="V151" s="10">
        <v>560</v>
      </c>
      <c r="W151" s="6">
        <v>241.76822693758299</v>
      </c>
      <c r="X151" s="6">
        <v>246.044774451725</v>
      </c>
      <c r="Y151" s="6">
        <v>6.8010075566750601</v>
      </c>
      <c r="Z151" s="6">
        <v>33.928571428571402</v>
      </c>
      <c r="AA151" s="7">
        <v>370</v>
      </c>
      <c r="AB151" s="7">
        <v>19.7203671858306</v>
      </c>
      <c r="AC151" s="7">
        <v>21.330393969562301</v>
      </c>
      <c r="AD151" s="13">
        <v>365</v>
      </c>
      <c r="AE151" s="6">
        <v>19.9927457329898</v>
      </c>
      <c r="AF151" s="13">
        <v>362</v>
      </c>
      <c r="AG151" s="6">
        <v>16.384124446273301</v>
      </c>
      <c r="AH151" s="13">
        <v>353</v>
      </c>
      <c r="AI151" s="6">
        <v>236.17174377249901</v>
      </c>
      <c r="AJ151" s="6">
        <v>7.3000000000000001E-3</v>
      </c>
      <c r="AK151" s="6">
        <v>2.8E-3</v>
      </c>
      <c r="AL151" s="33">
        <f t="shared" si="13"/>
        <v>370</v>
      </c>
      <c r="AM151" s="33">
        <f t="shared" si="14"/>
        <v>19.7203671858306</v>
      </c>
      <c r="AN151" s="29">
        <f t="shared" si="15"/>
        <v>776</v>
      </c>
      <c r="AO151" s="29">
        <f t="shared" si="16"/>
        <v>3.1</v>
      </c>
      <c r="AP151" s="29">
        <f t="shared" si="17"/>
        <v>0.17</v>
      </c>
      <c r="AQ151" s="34">
        <f t="shared" si="18"/>
        <v>0.32258064516129031</v>
      </c>
    </row>
    <row r="152" spans="1:43" s="24" customFormat="1" x14ac:dyDescent="0.75">
      <c r="A152" s="5" t="s">
        <v>185</v>
      </c>
      <c r="B152" s="22">
        <v>608</v>
      </c>
      <c r="C152" s="22">
        <v>3.32</v>
      </c>
      <c r="D152" s="22">
        <v>0.25</v>
      </c>
      <c r="E152" s="22">
        <v>17750</v>
      </c>
      <c r="F152" s="20">
        <v>7.02247191011236</v>
      </c>
      <c r="G152" s="22">
        <v>0.41897056219465101</v>
      </c>
      <c r="H152" s="18">
        <v>7.1499999999999994E-2</v>
      </c>
      <c r="I152" s="15">
        <v>2.5755100056233399E-3</v>
      </c>
      <c r="J152" s="24">
        <v>0.5988</v>
      </c>
      <c r="K152" s="18">
        <v>1.3919999999999999</v>
      </c>
      <c r="L152" s="15">
        <v>7.0571542423273695E-2</v>
      </c>
      <c r="M152" s="18">
        <v>0.1424</v>
      </c>
      <c r="N152" s="15">
        <v>8.4957845072482097E-3</v>
      </c>
      <c r="O152" s="24">
        <v>0.85836999999999997</v>
      </c>
      <c r="P152" s="10">
        <v>857</v>
      </c>
      <c r="Q152" s="6">
        <v>47.9356789776661</v>
      </c>
      <c r="R152" s="6">
        <v>51.260304921461703</v>
      </c>
      <c r="S152" s="10">
        <v>883</v>
      </c>
      <c r="T152" s="6">
        <v>30.0428834109204</v>
      </c>
      <c r="U152" s="6">
        <v>32.877169845508597</v>
      </c>
      <c r="V152" s="10">
        <v>962</v>
      </c>
      <c r="W152" s="6">
        <v>79.021301587908894</v>
      </c>
      <c r="X152" s="6">
        <v>83.050080103966593</v>
      </c>
      <c r="Y152" s="6">
        <v>2.9445073612684101</v>
      </c>
      <c r="Z152" s="6">
        <v>10.914760914760899</v>
      </c>
      <c r="AA152" s="7">
        <v>857</v>
      </c>
      <c r="AB152" s="7">
        <v>47.9356789776661</v>
      </c>
      <c r="AC152" s="7">
        <v>51.260304921461703</v>
      </c>
      <c r="AD152" s="13">
        <v>853</v>
      </c>
      <c r="AE152" s="6">
        <v>48.630950217426999</v>
      </c>
      <c r="AF152" s="13">
        <v>840</v>
      </c>
      <c r="AG152" s="6">
        <v>34.612004328587503</v>
      </c>
      <c r="AH152" s="13">
        <v>812</v>
      </c>
      <c r="AI152" s="6">
        <v>73.290832336979605</v>
      </c>
      <c r="AJ152" s="6">
        <v>6.4000000000000003E-3</v>
      </c>
      <c r="AK152" s="6">
        <v>3.0000000000000001E-3</v>
      </c>
      <c r="AL152" s="33">
        <f t="shared" si="13"/>
        <v>857</v>
      </c>
      <c r="AM152" s="33">
        <f t="shared" si="14"/>
        <v>47.9356789776661</v>
      </c>
      <c r="AN152" s="29">
        <f t="shared" si="15"/>
        <v>608</v>
      </c>
      <c r="AO152" s="29">
        <f t="shared" si="16"/>
        <v>3.32</v>
      </c>
      <c r="AP152" s="29">
        <f t="shared" si="17"/>
        <v>0.25</v>
      </c>
      <c r="AQ152" s="34">
        <f t="shared" si="18"/>
        <v>0.30120481927710846</v>
      </c>
    </row>
    <row r="153" spans="1:43" s="24" customFormat="1" x14ac:dyDescent="0.75">
      <c r="A153" s="5" t="s">
        <v>186</v>
      </c>
      <c r="B153" s="22">
        <v>514</v>
      </c>
      <c r="C153" s="22">
        <v>1.8680000000000001</v>
      </c>
      <c r="D153" s="22">
        <v>9.4E-2</v>
      </c>
      <c r="E153" s="22">
        <v>3630</v>
      </c>
      <c r="F153" s="20">
        <v>28.653295128939799</v>
      </c>
      <c r="G153" s="22">
        <v>1.6028935399486699</v>
      </c>
      <c r="H153" s="18">
        <v>6.8599999999999994E-2</v>
      </c>
      <c r="I153" s="15">
        <v>7.7498474712597498E-3</v>
      </c>
      <c r="J153" s="24">
        <v>0.65100999999999998</v>
      </c>
      <c r="K153" s="18">
        <v>0.33500000000000002</v>
      </c>
      <c r="L153" s="15">
        <v>1.8367346195082099E-2</v>
      </c>
      <c r="M153" s="18">
        <v>3.49E-2</v>
      </c>
      <c r="N153" s="15">
        <v>1.9523403605928801E-3</v>
      </c>
      <c r="O153" s="24">
        <v>3.7566000000000002E-2</v>
      </c>
      <c r="P153" s="10">
        <v>221</v>
      </c>
      <c r="Q153" s="6">
        <v>12.120283694284399</v>
      </c>
      <c r="R153" s="6">
        <v>13.078211464513901</v>
      </c>
      <c r="S153" s="10">
        <v>293</v>
      </c>
      <c r="T153" s="6">
        <v>13.7975365983344</v>
      </c>
      <c r="U153" s="6">
        <v>14.950959708298299</v>
      </c>
      <c r="V153" s="10">
        <v>860</v>
      </c>
      <c r="W153" s="6">
        <v>183.307828369334</v>
      </c>
      <c r="X153" s="6">
        <v>184.18238214541299</v>
      </c>
      <c r="Y153" s="6">
        <v>24.573378839590401</v>
      </c>
      <c r="Z153" s="6">
        <v>74.302325581395394</v>
      </c>
      <c r="AA153" s="7" t="s">
        <v>35</v>
      </c>
      <c r="AB153" s="7" t="s">
        <v>35</v>
      </c>
      <c r="AC153" s="7" t="s">
        <v>35</v>
      </c>
      <c r="AD153" s="13">
        <v>215.7</v>
      </c>
      <c r="AE153" s="6">
        <v>12.324296605889399</v>
      </c>
      <c r="AF153" s="13">
        <v>216.2</v>
      </c>
      <c r="AG153" s="6">
        <v>12.372830564684</v>
      </c>
      <c r="AH153" s="13">
        <v>221</v>
      </c>
      <c r="AI153" s="6">
        <v>170.64592190111401</v>
      </c>
      <c r="AJ153" s="6">
        <v>2.2800000000000001E-2</v>
      </c>
      <c r="AK153" s="6">
        <v>5.1000000000000004E-3</v>
      </c>
      <c r="AL153" s="33" t="str">
        <f t="shared" si="13"/>
        <v>Discordant</v>
      </c>
      <c r="AM153" s="33" t="str">
        <f t="shared" si="14"/>
        <v>Discordant</v>
      </c>
      <c r="AN153" s="29">
        <f t="shared" si="15"/>
        <v>514</v>
      </c>
      <c r="AO153" s="29">
        <f t="shared" si="16"/>
        <v>1.8680000000000001</v>
      </c>
      <c r="AP153" s="29">
        <f t="shared" si="17"/>
        <v>9.4E-2</v>
      </c>
      <c r="AQ153" s="34">
        <f t="shared" si="18"/>
        <v>0.53533190578158452</v>
      </c>
    </row>
    <row r="154" spans="1:43" s="24" customFormat="1" x14ac:dyDescent="0.75">
      <c r="A154" s="5" t="s">
        <v>187</v>
      </c>
      <c r="B154" s="22">
        <v>810</v>
      </c>
      <c r="C154" s="22">
        <v>4.75</v>
      </c>
      <c r="D154" s="22">
        <v>0.39</v>
      </c>
      <c r="E154" s="22">
        <v>165800</v>
      </c>
      <c r="F154" s="20">
        <v>2.3474178403755901</v>
      </c>
      <c r="G154" s="22">
        <v>0.13580126431301101</v>
      </c>
      <c r="H154" s="18">
        <v>0.16239999999999999</v>
      </c>
      <c r="I154" s="15">
        <v>3.4750798969282199E-3</v>
      </c>
      <c r="J154" s="24">
        <v>0.5444</v>
      </c>
      <c r="K154" s="18">
        <v>9.4600000000000009</v>
      </c>
      <c r="L154" s="15">
        <v>0.46120266965835799</v>
      </c>
      <c r="M154" s="18">
        <v>0.42599999999999999</v>
      </c>
      <c r="N154" s="15">
        <v>2.4644670242468001E-2</v>
      </c>
      <c r="O154" s="24">
        <v>0.72733000000000003</v>
      </c>
      <c r="P154" s="10">
        <v>2282</v>
      </c>
      <c r="Q154" s="6">
        <v>110.799516645746</v>
      </c>
      <c r="R154" s="6">
        <v>119.041026773459</v>
      </c>
      <c r="S154" s="10">
        <v>2379</v>
      </c>
      <c r="T154" s="6">
        <v>44.795164778818197</v>
      </c>
      <c r="U154" s="6">
        <v>49.369295602076001</v>
      </c>
      <c r="V154" s="10">
        <v>2473</v>
      </c>
      <c r="W154" s="6">
        <v>34.946074813704101</v>
      </c>
      <c r="X154" s="6">
        <v>40.196994929667497</v>
      </c>
      <c r="Y154" s="6">
        <v>4.0773434216057201</v>
      </c>
      <c r="Z154" s="6">
        <v>7.7234128588758599</v>
      </c>
      <c r="AA154" s="7">
        <v>2473</v>
      </c>
      <c r="AB154" s="7">
        <v>34.946074813704101</v>
      </c>
      <c r="AC154" s="7">
        <v>40.196994929667497</v>
      </c>
      <c r="AD154" s="13">
        <v>2240</v>
      </c>
      <c r="AE154" s="6">
        <v>116.46353888205</v>
      </c>
      <c r="AF154" s="13">
        <v>2232</v>
      </c>
      <c r="AG154" s="6">
        <v>65.436280361596602</v>
      </c>
      <c r="AH154" s="13">
        <v>2234</v>
      </c>
      <c r="AI154" s="6">
        <v>45.0170539338705</v>
      </c>
      <c r="AJ154" s="6">
        <v>2.4E-2</v>
      </c>
      <c r="AK154" s="6">
        <v>1.0999999999999999E-2</v>
      </c>
      <c r="AL154" s="33">
        <f t="shared" si="13"/>
        <v>2473</v>
      </c>
      <c r="AM154" s="33">
        <f t="shared" si="14"/>
        <v>34.946074813704101</v>
      </c>
      <c r="AN154" s="29">
        <f t="shared" si="15"/>
        <v>810</v>
      </c>
      <c r="AO154" s="29">
        <f t="shared" si="16"/>
        <v>4.75</v>
      </c>
      <c r="AP154" s="29">
        <f t="shared" si="17"/>
        <v>0.39</v>
      </c>
      <c r="AQ154" s="34">
        <f t="shared" si="18"/>
        <v>0.21052631578947367</v>
      </c>
    </row>
    <row r="155" spans="1:43" x14ac:dyDescent="0.75">
      <c r="A155" s="4" t="s">
        <v>188</v>
      </c>
      <c r="B155" s="22">
        <v>427</v>
      </c>
      <c r="C155" s="22">
        <v>2.2999999999999998</v>
      </c>
      <c r="D155" s="22">
        <v>0.13</v>
      </c>
      <c r="E155" s="22">
        <v>4270</v>
      </c>
      <c r="F155" s="20">
        <v>16.447368421052602</v>
      </c>
      <c r="G155" s="22">
        <v>0.92689914800270901</v>
      </c>
      <c r="H155" s="18">
        <v>5.4600000000000003E-2</v>
      </c>
      <c r="I155" s="15">
        <v>5.3441617468467E-3</v>
      </c>
      <c r="J155" s="24">
        <v>0.73336000000000001</v>
      </c>
      <c r="K155" s="18">
        <v>0.44900000000000001</v>
      </c>
      <c r="L155" s="15">
        <v>2.02305414225619E-2</v>
      </c>
      <c r="M155" s="18">
        <v>6.08E-2</v>
      </c>
      <c r="N155" s="16">
        <v>3.42641246647274E-3</v>
      </c>
      <c r="O155" s="24">
        <v>0.55778000000000005</v>
      </c>
      <c r="P155" s="10">
        <v>381</v>
      </c>
      <c r="Q155" s="6">
        <v>20.7034009402404</v>
      </c>
      <c r="R155" s="6">
        <v>22.323901935481899</v>
      </c>
      <c r="S155" s="10">
        <v>376.2</v>
      </c>
      <c r="T155" s="6">
        <v>14.236668738878</v>
      </c>
      <c r="U155" s="6">
        <v>15.9136957006477</v>
      </c>
      <c r="V155" s="10">
        <v>380</v>
      </c>
      <c r="W155" s="6">
        <v>226.894273634417</v>
      </c>
      <c r="X155" s="6">
        <v>228.40437926089999</v>
      </c>
      <c r="Y155" s="6">
        <v>-1.2759170653907601</v>
      </c>
      <c r="Z155" s="6">
        <v>-0.26315789473683499</v>
      </c>
      <c r="AA155" s="7">
        <v>381</v>
      </c>
      <c r="AB155" s="7">
        <v>20.7034009402404</v>
      </c>
      <c r="AC155" s="7">
        <v>22.323901935481899</v>
      </c>
      <c r="AD155" s="13">
        <v>380</v>
      </c>
      <c r="AE155" s="6">
        <v>20.998566867582799</v>
      </c>
      <c r="AF155" s="13">
        <v>373</v>
      </c>
      <c r="AG155" s="6">
        <v>16.561966573464201</v>
      </c>
      <c r="AH155" s="13">
        <v>327</v>
      </c>
      <c r="AI155" s="6">
        <v>221.318574476002</v>
      </c>
      <c r="AJ155" s="6">
        <v>2E-3</v>
      </c>
      <c r="AK155" s="6">
        <v>2.7000000000000001E-3</v>
      </c>
      <c r="AL155" s="33">
        <f t="shared" si="13"/>
        <v>381</v>
      </c>
      <c r="AM155" s="33">
        <f t="shared" si="14"/>
        <v>20.7034009402404</v>
      </c>
      <c r="AN155" s="29">
        <f t="shared" si="15"/>
        <v>427</v>
      </c>
      <c r="AO155" s="29">
        <f t="shared" si="16"/>
        <v>2.2999999999999998</v>
      </c>
      <c r="AP155" s="29">
        <f t="shared" si="17"/>
        <v>0.13</v>
      </c>
      <c r="AQ155" s="34">
        <f t="shared" si="18"/>
        <v>0.43478260869565222</v>
      </c>
    </row>
    <row r="156" spans="1:43" x14ac:dyDescent="0.75">
      <c r="A156" s="4" t="s">
        <v>189</v>
      </c>
      <c r="B156" s="22">
        <v>546</v>
      </c>
      <c r="C156" s="22">
        <v>4.29</v>
      </c>
      <c r="D156" s="22">
        <v>0.28000000000000003</v>
      </c>
      <c r="E156" s="22">
        <v>65600</v>
      </c>
      <c r="F156" s="20">
        <v>3.0030030030030002</v>
      </c>
      <c r="G156" s="22">
        <v>0.188107933633747</v>
      </c>
      <c r="H156" s="18">
        <v>0.1144</v>
      </c>
      <c r="I156" s="15">
        <v>3.0365587139657801E-3</v>
      </c>
      <c r="J156" s="24">
        <v>0.81528999999999996</v>
      </c>
      <c r="K156" s="18">
        <v>5.18</v>
      </c>
      <c r="L156" s="15">
        <v>0.25478485531914802</v>
      </c>
      <c r="M156" s="18">
        <v>0.33300000000000002</v>
      </c>
      <c r="N156" s="16">
        <v>2.0859100652712601E-2</v>
      </c>
      <c r="O156" s="24">
        <v>0.82162999999999997</v>
      </c>
      <c r="P156" s="10">
        <v>1847</v>
      </c>
      <c r="Q156" s="6">
        <v>99.922624164632396</v>
      </c>
      <c r="R156" s="6">
        <v>106.344349993661</v>
      </c>
      <c r="S156" s="10">
        <v>1846</v>
      </c>
      <c r="T156" s="6">
        <v>41.4069546111851</v>
      </c>
      <c r="U156" s="6">
        <v>45.656321820420203</v>
      </c>
      <c r="V156" s="10">
        <v>1859</v>
      </c>
      <c r="W156" s="6">
        <v>46.848684244142802</v>
      </c>
      <c r="X156" s="6">
        <v>51.133859498194603</v>
      </c>
      <c r="Y156" s="6">
        <v>-5.41711809317462E-2</v>
      </c>
      <c r="Z156" s="6">
        <v>0.64550833781602501</v>
      </c>
      <c r="AA156" s="7">
        <v>1859</v>
      </c>
      <c r="AB156" s="7">
        <v>46.848684244142802</v>
      </c>
      <c r="AC156" s="7">
        <v>51.133859498194603</v>
      </c>
      <c r="AD156" s="13">
        <v>1830</v>
      </c>
      <c r="AE156" s="6">
        <v>104.12520261659201</v>
      </c>
      <c r="AF156" s="13">
        <v>1768</v>
      </c>
      <c r="AG156" s="6">
        <v>56.938307756489799</v>
      </c>
      <c r="AH156" s="13">
        <v>1704</v>
      </c>
      <c r="AI156" s="6">
        <v>40.911101371234103</v>
      </c>
      <c r="AJ156" s="6">
        <v>8.9999999999999993E-3</v>
      </c>
      <c r="AK156" s="6">
        <v>5.7999999999999996E-3</v>
      </c>
      <c r="AL156" s="33">
        <f t="shared" si="13"/>
        <v>1859</v>
      </c>
      <c r="AM156" s="33">
        <f t="shared" si="14"/>
        <v>46.848684244142802</v>
      </c>
      <c r="AN156" s="29">
        <f t="shared" si="15"/>
        <v>546</v>
      </c>
      <c r="AO156" s="29">
        <f t="shared" si="16"/>
        <v>4.29</v>
      </c>
      <c r="AP156" s="29">
        <f t="shared" si="17"/>
        <v>0.28000000000000003</v>
      </c>
      <c r="AQ156" s="34">
        <f t="shared" si="18"/>
        <v>0.23310023310023309</v>
      </c>
    </row>
    <row r="157" spans="1:43" x14ac:dyDescent="0.75">
      <c r="A157" s="4" t="s">
        <v>190</v>
      </c>
      <c r="B157" s="22">
        <v>591</v>
      </c>
      <c r="C157" s="22">
        <v>0.94199999999999995</v>
      </c>
      <c r="D157" s="22">
        <v>6.9000000000000006E-2</v>
      </c>
      <c r="E157" s="22">
        <v>22700</v>
      </c>
      <c r="F157" s="20">
        <v>22.779043280182201</v>
      </c>
      <c r="G157" s="22">
        <v>1.32375704501254</v>
      </c>
      <c r="H157" s="18">
        <v>0.248</v>
      </c>
      <c r="I157" s="15">
        <v>2.3485124255039101E-2</v>
      </c>
      <c r="J157" s="24">
        <v>-0.72465999999999997</v>
      </c>
      <c r="K157" s="18">
        <v>1.58</v>
      </c>
      <c r="L157" s="15">
        <v>0.218238224195488</v>
      </c>
      <c r="M157" s="18">
        <v>4.3900000000000002E-2</v>
      </c>
      <c r="N157" s="16">
        <v>2.5511578147186199E-3</v>
      </c>
      <c r="O157" s="24">
        <v>0.93157999999999996</v>
      </c>
      <c r="P157" s="10">
        <v>277</v>
      </c>
      <c r="Q157" s="6">
        <v>15.8889292118541</v>
      </c>
      <c r="R157" s="6">
        <v>17.0292542830115</v>
      </c>
      <c r="S157" s="10">
        <v>950</v>
      </c>
      <c r="T157" s="6">
        <v>89.494207675627194</v>
      </c>
      <c r="U157" s="6">
        <v>90.590872034605596</v>
      </c>
      <c r="V157" s="10">
        <v>3010</v>
      </c>
      <c r="W157" s="6">
        <v>171.46976088474099</v>
      </c>
      <c r="X157" s="6">
        <v>171.55855350322699</v>
      </c>
      <c r="Y157" s="6">
        <v>70.842105263157904</v>
      </c>
      <c r="Z157" s="6">
        <v>90.797342192691005</v>
      </c>
      <c r="AA157" s="7" t="s">
        <v>35</v>
      </c>
      <c r="AB157" s="7" t="s">
        <v>35</v>
      </c>
      <c r="AC157" s="7" t="s">
        <v>35</v>
      </c>
      <c r="AD157" s="13">
        <v>213</v>
      </c>
      <c r="AE157" s="6">
        <v>14.982759141737301</v>
      </c>
      <c r="AF157" s="13">
        <v>220</v>
      </c>
      <c r="AG157" s="6">
        <v>27.424901230237602</v>
      </c>
      <c r="AH157" s="13">
        <v>277</v>
      </c>
      <c r="AI157" s="6">
        <v>15.2245491844614</v>
      </c>
      <c r="AJ157" s="6">
        <v>0.249</v>
      </c>
      <c r="AK157" s="6">
        <v>4.7E-2</v>
      </c>
      <c r="AL157" s="33" t="str">
        <f t="shared" si="13"/>
        <v>Discordant</v>
      </c>
      <c r="AM157" s="33" t="str">
        <f t="shared" si="14"/>
        <v>Discordant</v>
      </c>
      <c r="AN157" s="29">
        <f t="shared" si="15"/>
        <v>591</v>
      </c>
      <c r="AO157" s="29">
        <f t="shared" si="16"/>
        <v>0.94199999999999995</v>
      </c>
      <c r="AP157" s="29">
        <f t="shared" si="17"/>
        <v>6.9000000000000006E-2</v>
      </c>
      <c r="AQ157" s="34">
        <f t="shared" si="18"/>
        <v>1.0615711252653928</v>
      </c>
    </row>
    <row r="158" spans="1:43" x14ac:dyDescent="0.75">
      <c r="A158" s="4" t="s">
        <v>191</v>
      </c>
      <c r="B158" s="22">
        <v>396</v>
      </c>
      <c r="C158" s="22">
        <v>3.57</v>
      </c>
      <c r="D158" s="22">
        <v>0.2</v>
      </c>
      <c r="E158" s="22">
        <v>4350</v>
      </c>
      <c r="F158" s="20">
        <v>15.8982511923688</v>
      </c>
      <c r="G158" s="22">
        <v>0.88198407359530595</v>
      </c>
      <c r="H158" s="18">
        <v>5.3199999999999997E-2</v>
      </c>
      <c r="I158" s="15">
        <v>5.1155180244444398E-3</v>
      </c>
      <c r="J158" s="24">
        <v>0.10947999999999999</v>
      </c>
      <c r="K158" s="18">
        <v>0.46100000000000002</v>
      </c>
      <c r="L158" s="15">
        <v>2.4468634131270799E-2</v>
      </c>
      <c r="M158" s="18">
        <v>6.2899999999999998E-2</v>
      </c>
      <c r="N158" s="16">
        <v>3.4894906086132102E-3</v>
      </c>
      <c r="O158" s="24">
        <v>0.69142999999999999</v>
      </c>
      <c r="P158" s="10">
        <v>393</v>
      </c>
      <c r="Q158" s="6">
        <v>21.228138964677701</v>
      </c>
      <c r="R158" s="6">
        <v>22.9121113834886</v>
      </c>
      <c r="S158" s="10">
        <v>384</v>
      </c>
      <c r="T158" s="6">
        <v>17.123362367225901</v>
      </c>
      <c r="U158" s="6">
        <v>18.591377808537899</v>
      </c>
      <c r="V158" s="10">
        <v>324</v>
      </c>
      <c r="W158" s="6">
        <v>194.021951130986</v>
      </c>
      <c r="X158" s="6">
        <v>195.33889905802999</v>
      </c>
      <c r="Y158" s="6">
        <v>-2.34375</v>
      </c>
      <c r="Z158" s="6">
        <v>-21.296296296296301</v>
      </c>
      <c r="AA158" s="7">
        <v>393</v>
      </c>
      <c r="AB158" s="7">
        <v>21.228138964677701</v>
      </c>
      <c r="AC158" s="7">
        <v>22.9121113834886</v>
      </c>
      <c r="AD158" s="13">
        <v>393</v>
      </c>
      <c r="AE158" s="6">
        <v>21.228138964677701</v>
      </c>
      <c r="AF158" s="13">
        <v>379</v>
      </c>
      <c r="AG158" s="6">
        <v>16.0785739031585</v>
      </c>
      <c r="AH158" s="13">
        <v>298</v>
      </c>
      <c r="AI158" s="6">
        <v>188.86662362809099</v>
      </c>
      <c r="AJ158" s="6">
        <v>1.1000000000000001E-3</v>
      </c>
      <c r="AK158" s="6">
        <v>2.0999999999999999E-3</v>
      </c>
      <c r="AL158" s="33">
        <f t="shared" si="13"/>
        <v>393</v>
      </c>
      <c r="AM158" s="33">
        <f t="shared" si="14"/>
        <v>21.228138964677701</v>
      </c>
      <c r="AN158" s="29">
        <f t="shared" si="15"/>
        <v>396</v>
      </c>
      <c r="AO158" s="29">
        <f t="shared" si="16"/>
        <v>3.57</v>
      </c>
      <c r="AP158" s="29">
        <f t="shared" si="17"/>
        <v>0.2</v>
      </c>
      <c r="AQ158" s="34">
        <f t="shared" si="18"/>
        <v>0.28011204481792717</v>
      </c>
    </row>
    <row r="159" spans="1:43" x14ac:dyDescent="0.75">
      <c r="A159" s="4" t="s">
        <v>192</v>
      </c>
      <c r="B159" s="22">
        <v>406</v>
      </c>
      <c r="C159" s="22">
        <v>0.84399999999999997</v>
      </c>
      <c r="D159" s="22">
        <v>5.8000000000000003E-2</v>
      </c>
      <c r="E159" s="22">
        <v>7810</v>
      </c>
      <c r="F159" s="20">
        <v>12.1212121212121</v>
      </c>
      <c r="G159" s="22">
        <v>0.69355231839880505</v>
      </c>
      <c r="H159" s="18">
        <v>5.8700000000000002E-2</v>
      </c>
      <c r="I159" s="15">
        <v>3.68340972739435E-3</v>
      </c>
      <c r="J159" s="24">
        <v>0.76404000000000005</v>
      </c>
      <c r="K159" s="18">
        <v>0.66300000000000003</v>
      </c>
      <c r="L159" s="15">
        <v>3.0473340910539898E-2</v>
      </c>
      <c r="M159" s="18">
        <v>8.2500000000000004E-2</v>
      </c>
      <c r="N159" s="16">
        <v>4.7204904671018701E-3</v>
      </c>
      <c r="O159" s="24">
        <v>0.66725000000000001</v>
      </c>
      <c r="P159" s="10">
        <v>511</v>
      </c>
      <c r="Q159" s="6">
        <v>28.0419998620957</v>
      </c>
      <c r="R159" s="6">
        <v>30.160195220591302</v>
      </c>
      <c r="S159" s="10">
        <v>516</v>
      </c>
      <c r="T159" s="6">
        <v>18.700379189065099</v>
      </c>
      <c r="U159" s="6">
        <v>20.8183329533035</v>
      </c>
      <c r="V159" s="10">
        <v>544</v>
      </c>
      <c r="W159" s="6">
        <v>146.811401247878</v>
      </c>
      <c r="X159" s="6">
        <v>149.19922829877601</v>
      </c>
      <c r="Y159" s="6">
        <v>0.968992248062023</v>
      </c>
      <c r="Z159" s="6">
        <v>6.0661764705882302</v>
      </c>
      <c r="AA159" s="7">
        <v>511</v>
      </c>
      <c r="AB159" s="7">
        <v>28.0419998620957</v>
      </c>
      <c r="AC159" s="7">
        <v>30.160195220591302</v>
      </c>
      <c r="AD159" s="13">
        <v>509</v>
      </c>
      <c r="AE159" s="6">
        <v>28.3528615181215</v>
      </c>
      <c r="AF159" s="13">
        <v>494</v>
      </c>
      <c r="AG159" s="6">
        <v>20.094506259543099</v>
      </c>
      <c r="AH159" s="13">
        <v>442</v>
      </c>
      <c r="AI159" s="6">
        <v>140.402395052098</v>
      </c>
      <c r="AJ159" s="6">
        <v>3.3999999999999998E-3</v>
      </c>
      <c r="AK159" s="6">
        <v>1.6000000000000001E-3</v>
      </c>
      <c r="AL159" s="33">
        <f t="shared" si="13"/>
        <v>511</v>
      </c>
      <c r="AM159" s="33">
        <f t="shared" si="14"/>
        <v>28.0419998620957</v>
      </c>
      <c r="AN159" s="29">
        <f t="shared" si="15"/>
        <v>406</v>
      </c>
      <c r="AO159" s="29">
        <f t="shared" si="16"/>
        <v>0.84399999999999997</v>
      </c>
      <c r="AP159" s="29">
        <f t="shared" si="17"/>
        <v>5.8000000000000003E-2</v>
      </c>
      <c r="AQ159" s="34">
        <f t="shared" si="18"/>
        <v>1.1848341232227488</v>
      </c>
    </row>
    <row r="160" spans="1:43" x14ac:dyDescent="0.75">
      <c r="A160" s="4" t="s">
        <v>193</v>
      </c>
      <c r="B160" s="22">
        <v>553</v>
      </c>
      <c r="C160" s="22">
        <v>3.22</v>
      </c>
      <c r="D160" s="22">
        <v>0.13</v>
      </c>
      <c r="E160" s="22">
        <v>9350</v>
      </c>
      <c r="F160" s="20">
        <v>14.7710487444609</v>
      </c>
      <c r="G160" s="22">
        <v>0.79144071596401999</v>
      </c>
      <c r="H160" s="18">
        <v>6.2199999999999998E-2</v>
      </c>
      <c r="I160" s="15">
        <v>3.4258296686130998E-3</v>
      </c>
      <c r="J160" s="24">
        <v>0.43387999999999999</v>
      </c>
      <c r="K160" s="18">
        <v>0.57999999999999996</v>
      </c>
      <c r="L160" s="15">
        <v>2.72447334360237E-2</v>
      </c>
      <c r="M160" s="18">
        <v>6.7699999999999996E-2</v>
      </c>
      <c r="N160" s="16">
        <v>3.62740231907073E-3</v>
      </c>
      <c r="O160" s="24">
        <v>0.52607999999999999</v>
      </c>
      <c r="P160" s="10">
        <v>422</v>
      </c>
      <c r="Q160" s="6">
        <v>21.927943543714498</v>
      </c>
      <c r="R160" s="6">
        <v>23.794341351983199</v>
      </c>
      <c r="S160" s="10">
        <v>464</v>
      </c>
      <c r="T160" s="6">
        <v>17.454442062684699</v>
      </c>
      <c r="U160" s="6">
        <v>19.380875866550699</v>
      </c>
      <c r="V160" s="10">
        <v>672</v>
      </c>
      <c r="W160" s="6">
        <v>222.64138957667399</v>
      </c>
      <c r="X160" s="6">
        <v>227.758491444648</v>
      </c>
      <c r="Y160" s="6">
        <v>9.0517241379310303</v>
      </c>
      <c r="Z160" s="6">
        <v>37.202380952380999</v>
      </c>
      <c r="AA160" s="7">
        <v>422</v>
      </c>
      <c r="AB160" s="7">
        <v>21.927943543714498</v>
      </c>
      <c r="AC160" s="7">
        <v>23.794341351983199</v>
      </c>
      <c r="AD160" s="13">
        <v>419</v>
      </c>
      <c r="AE160" s="6">
        <v>22.173220516116501</v>
      </c>
      <c r="AF160" s="13">
        <v>417</v>
      </c>
      <c r="AG160" s="6">
        <v>18.001487375203599</v>
      </c>
      <c r="AH160" s="13">
        <v>412</v>
      </c>
      <c r="AI160" s="6">
        <v>218.83515109011199</v>
      </c>
      <c r="AJ160" s="6">
        <v>9.2999999999999992E-3</v>
      </c>
      <c r="AK160" s="6">
        <v>2.5999999999999999E-3</v>
      </c>
      <c r="AL160" s="33">
        <f t="shared" si="13"/>
        <v>422</v>
      </c>
      <c r="AM160" s="33">
        <f t="shared" si="14"/>
        <v>21.927943543714498</v>
      </c>
      <c r="AN160" s="29">
        <f t="shared" si="15"/>
        <v>553</v>
      </c>
      <c r="AO160" s="29">
        <f t="shared" si="16"/>
        <v>3.22</v>
      </c>
      <c r="AP160" s="29">
        <f t="shared" si="17"/>
        <v>0.13</v>
      </c>
      <c r="AQ160" s="34">
        <f t="shared" si="18"/>
        <v>0.3105590062111801</v>
      </c>
    </row>
    <row r="161" spans="1:43" x14ac:dyDescent="0.75">
      <c r="A161" s="4" t="s">
        <v>194</v>
      </c>
      <c r="B161" s="22">
        <v>509</v>
      </c>
      <c r="C161" s="22">
        <v>1.385</v>
      </c>
      <c r="D161" s="22">
        <v>6.2E-2</v>
      </c>
      <c r="E161" s="22">
        <v>3990</v>
      </c>
      <c r="F161" s="20">
        <v>28.735632183907999</v>
      </c>
      <c r="G161" s="22">
        <v>1.58542570981632</v>
      </c>
      <c r="H161" s="18">
        <v>5.28E-2</v>
      </c>
      <c r="I161" s="15">
        <v>5.3421189569579199E-3</v>
      </c>
      <c r="J161" s="24">
        <v>-5.5919999999999997E-2</v>
      </c>
      <c r="K161" s="18">
        <v>0.254</v>
      </c>
      <c r="L161" s="15">
        <v>1.34003367494999E-2</v>
      </c>
      <c r="M161" s="18">
        <v>3.4799999999999998E-2</v>
      </c>
      <c r="N161" s="16">
        <v>1.92001395161596E-3</v>
      </c>
      <c r="O161" s="24">
        <v>0.84933999999999998</v>
      </c>
      <c r="P161" s="10">
        <v>220.8</v>
      </c>
      <c r="Q161" s="6">
        <v>11.9013443581325</v>
      </c>
      <c r="R161" s="6">
        <v>12.8703863285305</v>
      </c>
      <c r="S161" s="10">
        <v>230</v>
      </c>
      <c r="T161" s="6">
        <v>10.6631578314287</v>
      </c>
      <c r="U161" s="6">
        <v>11.632182758462999</v>
      </c>
      <c r="V161" s="10">
        <v>310</v>
      </c>
      <c r="W161" s="6">
        <v>384.07176627301698</v>
      </c>
      <c r="X161" s="6">
        <v>386.50009952524198</v>
      </c>
      <c r="Y161" s="6">
        <v>3.9999999999999898</v>
      </c>
      <c r="Z161" s="6">
        <v>28.7741935483871</v>
      </c>
      <c r="AA161" s="7">
        <v>220.8</v>
      </c>
      <c r="AB161" s="7">
        <v>11.9013443581325</v>
      </c>
      <c r="AC161" s="7">
        <v>12.8703863285305</v>
      </c>
      <c r="AD161" s="13">
        <v>220</v>
      </c>
      <c r="AE161" s="6">
        <v>11.9013443581325</v>
      </c>
      <c r="AF161" s="13">
        <v>218.2</v>
      </c>
      <c r="AG161" s="6">
        <v>10.2609967809155</v>
      </c>
      <c r="AH161" s="13">
        <v>197</v>
      </c>
      <c r="AI161" s="6">
        <v>382.555686989587</v>
      </c>
      <c r="AJ161" s="6">
        <v>3.5999999999999999E-3</v>
      </c>
      <c r="AK161" s="6">
        <v>1.6000000000000001E-3</v>
      </c>
      <c r="AL161" s="33">
        <f t="shared" si="13"/>
        <v>220.8</v>
      </c>
      <c r="AM161" s="33">
        <f t="shared" si="14"/>
        <v>11.9013443581325</v>
      </c>
      <c r="AN161" s="29">
        <f t="shared" si="15"/>
        <v>509</v>
      </c>
      <c r="AO161" s="29">
        <f t="shared" si="16"/>
        <v>1.385</v>
      </c>
      <c r="AP161" s="29">
        <f t="shared" si="17"/>
        <v>6.2E-2</v>
      </c>
      <c r="AQ161" s="34">
        <f t="shared" si="18"/>
        <v>0.72202166064981954</v>
      </c>
    </row>
    <row r="162" spans="1:43" x14ac:dyDescent="0.75">
      <c r="A162" s="4" t="s">
        <v>195</v>
      </c>
      <c r="B162" s="22">
        <v>1423</v>
      </c>
      <c r="C162" s="22">
        <v>1.839</v>
      </c>
      <c r="D162" s="22">
        <v>7.6999999999999999E-2</v>
      </c>
      <c r="E162" s="22">
        <v>73800</v>
      </c>
      <c r="F162" s="20">
        <v>9.3545369504209503</v>
      </c>
      <c r="G162" s="22">
        <v>0.52596985457218304</v>
      </c>
      <c r="H162" s="18">
        <v>0.11260000000000001</v>
      </c>
      <c r="I162" s="15">
        <v>2.4318514310072998E-3</v>
      </c>
      <c r="J162" s="24">
        <v>0.37559999999999999</v>
      </c>
      <c r="K162" s="18">
        <v>1.6579999999999999</v>
      </c>
      <c r="L162" s="15">
        <v>8.3384850092806995E-2</v>
      </c>
      <c r="M162" s="18">
        <v>0.1069</v>
      </c>
      <c r="N162" s="16">
        <v>6.0105783698076298E-3</v>
      </c>
      <c r="O162" s="24">
        <v>0.76319000000000004</v>
      </c>
      <c r="P162" s="10">
        <v>654</v>
      </c>
      <c r="Q162" s="6">
        <v>34.896726782925597</v>
      </c>
      <c r="R162" s="6">
        <v>37.626428748826299</v>
      </c>
      <c r="S162" s="10">
        <v>990</v>
      </c>
      <c r="T162" s="6">
        <v>31.890898635505501</v>
      </c>
      <c r="U162" s="6">
        <v>34.9560654222661</v>
      </c>
      <c r="V162" s="10">
        <v>1834</v>
      </c>
      <c r="W162" s="6">
        <v>372.926368971839</v>
      </c>
      <c r="X162" s="6">
        <v>552.45701017387205</v>
      </c>
      <c r="Y162" s="6">
        <v>33.939393939393902</v>
      </c>
      <c r="Z162" s="6">
        <v>64.340239912759003</v>
      </c>
      <c r="AA162" s="7" t="s">
        <v>35</v>
      </c>
      <c r="AB162" s="7" t="s">
        <v>35</v>
      </c>
      <c r="AC162" s="7" t="s">
        <v>35</v>
      </c>
      <c r="AD162" s="13">
        <v>615</v>
      </c>
      <c r="AE162" s="6">
        <v>35.189437906311603</v>
      </c>
      <c r="AF162" s="13">
        <v>623</v>
      </c>
      <c r="AG162" s="6">
        <v>31.890898635505501</v>
      </c>
      <c r="AH162" s="13">
        <v>654</v>
      </c>
      <c r="AI162" s="6">
        <v>371.83104452764599</v>
      </c>
      <c r="AJ162" s="6">
        <v>6.2700000000000006E-2</v>
      </c>
      <c r="AK162" s="6">
        <v>4.1000000000000003E-3</v>
      </c>
      <c r="AL162" s="33" t="str">
        <f t="shared" si="13"/>
        <v>Discordant</v>
      </c>
      <c r="AM162" s="33" t="str">
        <f t="shared" si="14"/>
        <v>Discordant</v>
      </c>
      <c r="AN162" s="29">
        <f t="shared" si="15"/>
        <v>1423</v>
      </c>
      <c r="AO162" s="29">
        <f t="shared" si="16"/>
        <v>1.839</v>
      </c>
      <c r="AP162" s="29">
        <f t="shared" si="17"/>
        <v>7.6999999999999999E-2</v>
      </c>
      <c r="AQ162" s="34">
        <f t="shared" si="18"/>
        <v>0.54377379010331706</v>
      </c>
    </row>
    <row r="163" spans="1:43" x14ac:dyDescent="0.75">
      <c r="A163" s="4" t="s">
        <v>196</v>
      </c>
      <c r="B163" s="22">
        <v>536</v>
      </c>
      <c r="C163" s="22">
        <v>0.93400000000000005</v>
      </c>
      <c r="D163" s="22">
        <v>3.1E-2</v>
      </c>
      <c r="E163" s="22">
        <v>4420</v>
      </c>
      <c r="F163" s="20">
        <v>28.4900284900285</v>
      </c>
      <c r="G163" s="22">
        <v>1.5479342767451101</v>
      </c>
      <c r="H163" s="18">
        <v>5.3499999999999999E-2</v>
      </c>
      <c r="I163" s="15">
        <v>5.06846587019539E-3</v>
      </c>
      <c r="J163" s="24">
        <v>0.39101999999999998</v>
      </c>
      <c r="K163" s="18">
        <v>0.26200000000000001</v>
      </c>
      <c r="L163" s="15">
        <v>1.2699930117917899E-2</v>
      </c>
      <c r="M163" s="18">
        <v>3.5099999999999999E-2</v>
      </c>
      <c r="N163" s="16">
        <v>1.90707050829274E-3</v>
      </c>
      <c r="O163" s="24">
        <v>0.46773999999999999</v>
      </c>
      <c r="P163" s="10">
        <v>222.1</v>
      </c>
      <c r="Q163" s="6">
        <v>11.827511941465399</v>
      </c>
      <c r="R163" s="6">
        <v>12.8178154403188</v>
      </c>
      <c r="S163" s="10">
        <v>239</v>
      </c>
      <c r="T163" s="6">
        <v>10.8084166079515</v>
      </c>
      <c r="U163" s="6">
        <v>11.8117931530007</v>
      </c>
      <c r="V163" s="10">
        <v>338</v>
      </c>
      <c r="W163" s="6">
        <v>430.52507785364298</v>
      </c>
      <c r="X163" s="6">
        <v>433.702610759751</v>
      </c>
      <c r="Y163" s="6">
        <v>7.07112970711297</v>
      </c>
      <c r="Z163" s="6">
        <v>34.289940828402401</v>
      </c>
      <c r="AA163" s="7">
        <v>222.1</v>
      </c>
      <c r="AB163" s="7">
        <v>11.827511941465399</v>
      </c>
      <c r="AC163" s="7">
        <v>12.8178154403188</v>
      </c>
      <c r="AD163" s="13">
        <v>220.9</v>
      </c>
      <c r="AE163" s="6">
        <v>11.8778633905895</v>
      </c>
      <c r="AF163" s="13">
        <v>219.4</v>
      </c>
      <c r="AG163" s="6">
        <v>10.062076802084301</v>
      </c>
      <c r="AH163" s="13">
        <v>206</v>
      </c>
      <c r="AI163" s="6">
        <v>427.86572971071803</v>
      </c>
      <c r="AJ163" s="6">
        <v>4.3E-3</v>
      </c>
      <c r="AK163" s="6">
        <v>2.3E-3</v>
      </c>
      <c r="AL163" s="33">
        <f t="shared" si="13"/>
        <v>222.1</v>
      </c>
      <c r="AM163" s="33">
        <f t="shared" si="14"/>
        <v>11.827511941465399</v>
      </c>
      <c r="AN163" s="29">
        <f t="shared" si="15"/>
        <v>536</v>
      </c>
      <c r="AO163" s="29">
        <f t="shared" si="16"/>
        <v>0.93400000000000005</v>
      </c>
      <c r="AP163" s="29">
        <f t="shared" si="17"/>
        <v>3.1E-2</v>
      </c>
      <c r="AQ163" s="34">
        <f t="shared" si="18"/>
        <v>1.070663811563169</v>
      </c>
    </row>
    <row r="164" spans="1:43" x14ac:dyDescent="0.75">
      <c r="A164" s="4" t="s">
        <v>197</v>
      </c>
      <c r="B164" s="22">
        <v>240</v>
      </c>
      <c r="C164" s="22">
        <v>0.99199999999999999</v>
      </c>
      <c r="D164" s="22">
        <v>6.2E-2</v>
      </c>
      <c r="E164" s="22">
        <v>2510</v>
      </c>
      <c r="F164" s="20">
        <v>109.409190371991</v>
      </c>
      <c r="G164" s="22">
        <v>6.7364499974198697</v>
      </c>
      <c r="H164" s="18">
        <v>0.20200000000000001</v>
      </c>
      <c r="I164" s="15">
        <v>3.4255103161418603E-2</v>
      </c>
      <c r="J164" s="24">
        <v>-0.55525999999999998</v>
      </c>
      <c r="K164" s="18">
        <v>0.26400000000000001</v>
      </c>
      <c r="L164" s="15">
        <v>3.2532881827468003E-2</v>
      </c>
      <c r="M164" s="18">
        <v>9.1400000000000006E-3</v>
      </c>
      <c r="N164" s="16">
        <v>5.6276033820445699E-4</v>
      </c>
      <c r="O164" s="24">
        <v>0.74878999999999996</v>
      </c>
      <c r="P164" s="10">
        <v>58.6</v>
      </c>
      <c r="Q164" s="6">
        <v>3.5900441926353701</v>
      </c>
      <c r="R164" s="6">
        <v>3.8248652228222699</v>
      </c>
      <c r="S164" s="10">
        <v>233</v>
      </c>
      <c r="T164" s="6">
        <v>26.0391346692669</v>
      </c>
      <c r="U164" s="6">
        <v>26.476557365092201</v>
      </c>
      <c r="V164" s="10">
        <v>2690</v>
      </c>
      <c r="W164" s="6">
        <v>165.31189679666201</v>
      </c>
      <c r="X164" s="6">
        <v>165.31446126423401</v>
      </c>
      <c r="Y164" s="6">
        <v>74.849785407725307</v>
      </c>
      <c r="Z164" s="6">
        <v>97.821561338289996</v>
      </c>
      <c r="AA164" s="7" t="s">
        <v>35</v>
      </c>
      <c r="AB164" s="7" t="s">
        <v>35</v>
      </c>
      <c r="AC164" s="7" t="s">
        <v>35</v>
      </c>
      <c r="AD164" s="13">
        <v>46.4</v>
      </c>
      <c r="AE164" s="6">
        <v>3.2353743686125398</v>
      </c>
      <c r="AF164" s="13">
        <v>46.7</v>
      </c>
      <c r="AG164" s="6">
        <v>9.1315395374611299</v>
      </c>
      <c r="AH164" s="13">
        <v>58.6</v>
      </c>
      <c r="AI164" s="6">
        <v>11.869813499389799</v>
      </c>
      <c r="AJ164" s="6">
        <v>0.2</v>
      </c>
      <c r="AK164" s="6">
        <v>3.9E-2</v>
      </c>
      <c r="AL164" s="33" t="str">
        <f t="shared" si="13"/>
        <v>Discordant</v>
      </c>
      <c r="AM164" s="33" t="str">
        <f t="shared" si="14"/>
        <v>Discordant</v>
      </c>
      <c r="AN164" s="29">
        <f t="shared" si="15"/>
        <v>240</v>
      </c>
      <c r="AO164" s="29">
        <f t="shared" si="16"/>
        <v>0.99199999999999999</v>
      </c>
      <c r="AP164" s="29">
        <f t="shared" si="17"/>
        <v>6.2E-2</v>
      </c>
      <c r="AQ164" s="34">
        <f t="shared" si="18"/>
        <v>1.0080645161290323</v>
      </c>
    </row>
    <row r="165" spans="1:43" x14ac:dyDescent="0.75">
      <c r="A165" s="4" t="s">
        <v>198</v>
      </c>
      <c r="B165" s="22">
        <v>118.5</v>
      </c>
      <c r="C165" s="22">
        <v>1.165</v>
      </c>
      <c r="D165" s="22">
        <v>7.0999999999999994E-2</v>
      </c>
      <c r="E165" s="22">
        <v>5980</v>
      </c>
      <c r="F165" s="20">
        <v>6.2189054726368198</v>
      </c>
      <c r="G165" s="22">
        <v>0.34344158759844701</v>
      </c>
      <c r="H165" s="18">
        <v>7.0300000000000001E-2</v>
      </c>
      <c r="I165" s="15">
        <v>5.2157765496576702E-3</v>
      </c>
      <c r="J165" s="24">
        <v>0.51868999999999998</v>
      </c>
      <c r="K165" s="18">
        <v>1.5589999999999999</v>
      </c>
      <c r="L165" s="15">
        <v>7.3475494596837596E-2</v>
      </c>
      <c r="M165" s="18">
        <v>0.1608</v>
      </c>
      <c r="N165" s="16">
        <v>8.8802454915615104E-3</v>
      </c>
      <c r="O165" s="24">
        <v>0.81608999999999998</v>
      </c>
      <c r="P165" s="10">
        <v>961</v>
      </c>
      <c r="Q165" s="6">
        <v>49.289241642742503</v>
      </c>
      <c r="R165" s="6">
        <v>53.260921405915099</v>
      </c>
      <c r="S165" s="10">
        <v>953</v>
      </c>
      <c r="T165" s="6">
        <v>29.2518392447503</v>
      </c>
      <c r="U165" s="6">
        <v>32.420931611708902</v>
      </c>
      <c r="V165" s="10">
        <v>932</v>
      </c>
      <c r="W165" s="6">
        <v>149.37215454649399</v>
      </c>
      <c r="X165" s="6">
        <v>151.09146065802199</v>
      </c>
      <c r="Y165" s="6">
        <v>-0.83945435466945595</v>
      </c>
      <c r="Z165" s="6">
        <v>-3.1115879828326198</v>
      </c>
      <c r="AA165" s="7">
        <v>961</v>
      </c>
      <c r="AB165" s="7">
        <v>49.289241642742503</v>
      </c>
      <c r="AC165" s="7">
        <v>53.260921405915099</v>
      </c>
      <c r="AD165" s="13">
        <v>958</v>
      </c>
      <c r="AE165" s="6">
        <v>49.5646884557611</v>
      </c>
      <c r="AF165" s="13">
        <v>934</v>
      </c>
      <c r="AG165" s="6">
        <v>30.713597952710099</v>
      </c>
      <c r="AH165" s="13">
        <v>886</v>
      </c>
      <c r="AI165" s="6">
        <v>147.445690184086</v>
      </c>
      <c r="AJ165" s="6">
        <v>2.5000000000000001E-3</v>
      </c>
      <c r="AK165" s="6">
        <v>1.6000000000000001E-3</v>
      </c>
      <c r="AL165" s="33">
        <f t="shared" si="13"/>
        <v>961</v>
      </c>
      <c r="AM165" s="33">
        <f t="shared" si="14"/>
        <v>49.289241642742503</v>
      </c>
      <c r="AN165" s="29">
        <f t="shared" si="15"/>
        <v>118.5</v>
      </c>
      <c r="AO165" s="29">
        <f t="shared" si="16"/>
        <v>1.165</v>
      </c>
      <c r="AP165" s="29">
        <f t="shared" si="17"/>
        <v>7.0999999999999994E-2</v>
      </c>
      <c r="AQ165" s="34">
        <f t="shared" si="18"/>
        <v>0.85836909871244638</v>
      </c>
    </row>
    <row r="166" spans="1:43" x14ac:dyDescent="0.75">
      <c r="A166" s="4" t="s">
        <v>199</v>
      </c>
      <c r="B166" s="22">
        <v>215</v>
      </c>
      <c r="C166" s="22">
        <v>1.218</v>
      </c>
      <c r="D166" s="22">
        <v>6.9000000000000006E-2</v>
      </c>
      <c r="E166" s="22">
        <v>3060</v>
      </c>
      <c r="F166" s="20">
        <v>16.920473773265702</v>
      </c>
      <c r="G166" s="22">
        <v>0.977656524631483</v>
      </c>
      <c r="H166" s="18">
        <v>5.4399999999999997E-2</v>
      </c>
      <c r="I166" s="15">
        <v>6.7909568220894598E-3</v>
      </c>
      <c r="J166" s="24">
        <v>0.24912000000000001</v>
      </c>
      <c r="K166" s="18">
        <v>0.44400000000000001</v>
      </c>
      <c r="L166" s="15">
        <v>2.3894034820431499E-2</v>
      </c>
      <c r="M166" s="18">
        <v>5.91E-2</v>
      </c>
      <c r="N166" s="16">
        <v>3.41476848579809E-3</v>
      </c>
      <c r="O166" s="24">
        <v>0.71472000000000002</v>
      </c>
      <c r="P166" s="10">
        <v>370</v>
      </c>
      <c r="Q166" s="6">
        <v>20.581104973834201</v>
      </c>
      <c r="R166" s="6">
        <v>22.128594779080299</v>
      </c>
      <c r="S166" s="10">
        <v>372</v>
      </c>
      <c r="T166" s="6">
        <v>16.848158986074701</v>
      </c>
      <c r="U166" s="6">
        <v>18.265995127846299</v>
      </c>
      <c r="V166" s="10">
        <v>373</v>
      </c>
      <c r="W166" s="6">
        <v>291.60503424380101</v>
      </c>
      <c r="X166" s="6">
        <v>292.79991760808798</v>
      </c>
      <c r="Y166" s="6">
        <v>0.53763440860214495</v>
      </c>
      <c r="Z166" s="6">
        <v>0.80428954423592802</v>
      </c>
      <c r="AA166" s="7">
        <v>370</v>
      </c>
      <c r="AB166" s="7">
        <v>20.581104973834201</v>
      </c>
      <c r="AC166" s="7">
        <v>22.128594779080299</v>
      </c>
      <c r="AD166" s="13">
        <v>369</v>
      </c>
      <c r="AE166" s="6">
        <v>20.895858009279799</v>
      </c>
      <c r="AF166" s="13">
        <v>359</v>
      </c>
      <c r="AG166" s="6">
        <v>16.478818562629101</v>
      </c>
      <c r="AH166" s="13">
        <v>295</v>
      </c>
      <c r="AI166" s="6">
        <v>288.10156368254701</v>
      </c>
      <c r="AJ166" s="6">
        <v>2.8999999999999998E-3</v>
      </c>
      <c r="AK166" s="6">
        <v>2.2000000000000001E-3</v>
      </c>
      <c r="AL166" s="33">
        <f t="shared" si="13"/>
        <v>370</v>
      </c>
      <c r="AM166" s="33">
        <f t="shared" si="14"/>
        <v>20.581104973834201</v>
      </c>
      <c r="AN166" s="29">
        <f t="shared" si="15"/>
        <v>215</v>
      </c>
      <c r="AO166" s="29">
        <f t="shared" si="16"/>
        <v>1.218</v>
      </c>
      <c r="AP166" s="29">
        <f t="shared" si="17"/>
        <v>6.9000000000000006E-2</v>
      </c>
      <c r="AQ166" s="34">
        <f t="shared" si="18"/>
        <v>0.82101806239737274</v>
      </c>
    </row>
    <row r="167" spans="1:43" x14ac:dyDescent="0.75">
      <c r="A167" s="4" t="s">
        <v>200</v>
      </c>
      <c r="B167" s="22">
        <v>763</v>
      </c>
      <c r="C167" s="22">
        <v>2.4</v>
      </c>
      <c r="D167" s="22">
        <v>0.19</v>
      </c>
      <c r="E167" s="22">
        <v>13470</v>
      </c>
      <c r="F167" s="20">
        <v>14.662756598240501</v>
      </c>
      <c r="G167" s="22">
        <v>0.81230591204625402</v>
      </c>
      <c r="H167" s="18">
        <v>5.3499999999999999E-2</v>
      </c>
      <c r="I167" s="15">
        <v>2.2186741199867301E-3</v>
      </c>
      <c r="J167" s="24">
        <v>0.65137999999999996</v>
      </c>
      <c r="K167" s="18">
        <v>0.503</v>
      </c>
      <c r="L167" s="15">
        <v>2.32577407812967E-2</v>
      </c>
      <c r="M167" s="18">
        <v>6.8199999999999997E-2</v>
      </c>
      <c r="N167" s="16">
        <v>3.7782297503460198E-3</v>
      </c>
      <c r="O167" s="24">
        <v>0.80437999999999998</v>
      </c>
      <c r="P167" s="10">
        <v>425</v>
      </c>
      <c r="Q167" s="6">
        <v>22.829394115506499</v>
      </c>
      <c r="R167" s="6">
        <v>24.651598558640501</v>
      </c>
      <c r="S167" s="10">
        <v>413</v>
      </c>
      <c r="T167" s="6">
        <v>15.928115038712001</v>
      </c>
      <c r="U167" s="6">
        <v>17.682858438627601</v>
      </c>
      <c r="V167" s="10">
        <v>342</v>
      </c>
      <c r="W167" s="6">
        <v>82.5316234545665</v>
      </c>
      <c r="X167" s="6">
        <v>85.413082250859205</v>
      </c>
      <c r="Y167" s="6">
        <v>-2.90556900726394</v>
      </c>
      <c r="Z167" s="6">
        <v>-24.269005847953199</v>
      </c>
      <c r="AA167" s="7">
        <v>425</v>
      </c>
      <c r="AB167" s="7">
        <v>22.829394115506499</v>
      </c>
      <c r="AC167" s="7">
        <v>24.651598558640501</v>
      </c>
      <c r="AD167" s="13">
        <v>425</v>
      </c>
      <c r="AE167" s="6">
        <v>22.829394115506499</v>
      </c>
      <c r="AF167" s="13">
        <v>408</v>
      </c>
      <c r="AG167" s="6">
        <v>16.4805597200594</v>
      </c>
      <c r="AH167" s="13">
        <v>309</v>
      </c>
      <c r="AI167" s="6">
        <v>79.246096875785298</v>
      </c>
      <c r="AJ167" s="6">
        <v>8.4000000000000003E-4</v>
      </c>
      <c r="AK167" s="6">
        <v>7.9000000000000001E-4</v>
      </c>
      <c r="AL167" s="33">
        <f t="shared" si="13"/>
        <v>425</v>
      </c>
      <c r="AM167" s="33">
        <f t="shared" si="14"/>
        <v>22.829394115506499</v>
      </c>
      <c r="AN167" s="29">
        <f t="shared" si="15"/>
        <v>763</v>
      </c>
      <c r="AO167" s="29">
        <f t="shared" si="16"/>
        <v>2.4</v>
      </c>
      <c r="AP167" s="29">
        <f t="shared" si="17"/>
        <v>0.19</v>
      </c>
      <c r="AQ167" s="34">
        <f t="shared" si="18"/>
        <v>0.41666666666666669</v>
      </c>
    </row>
    <row r="168" spans="1:43" x14ac:dyDescent="0.75">
      <c r="A168" s="4" t="s">
        <v>201</v>
      </c>
      <c r="B168" s="22">
        <v>594</v>
      </c>
      <c r="C168" s="22">
        <v>2.0299999999999998</v>
      </c>
      <c r="D168" s="22">
        <v>0.13</v>
      </c>
      <c r="E168" s="22">
        <v>2190</v>
      </c>
      <c r="F168" s="20">
        <v>77.519379844961193</v>
      </c>
      <c r="G168" s="22">
        <v>4.4924193986192202</v>
      </c>
      <c r="H168" s="18">
        <v>5.8999999999999997E-2</v>
      </c>
      <c r="I168" s="15">
        <v>9.9228586689013003E-3</v>
      </c>
      <c r="J168" s="24">
        <v>4.2853000000000002E-2</v>
      </c>
      <c r="K168" s="18">
        <v>0.10440000000000001</v>
      </c>
      <c r="L168" s="15">
        <v>7.20747799164171E-3</v>
      </c>
      <c r="M168" s="18">
        <v>1.29E-2</v>
      </c>
      <c r="N168" s="16">
        <v>7.4758351212422401E-4</v>
      </c>
      <c r="O168" s="24">
        <v>0.13070000000000001</v>
      </c>
      <c r="P168" s="10">
        <v>82.6</v>
      </c>
      <c r="Q168" s="6">
        <v>4.7664472779289797</v>
      </c>
      <c r="R168" s="6">
        <v>5.1148531483893196</v>
      </c>
      <c r="S168" s="10">
        <v>100.6</v>
      </c>
      <c r="T168" s="6">
        <v>6.50670558916008</v>
      </c>
      <c r="U168" s="6">
        <v>6.8587845007385502</v>
      </c>
      <c r="V168" s="10">
        <v>510</v>
      </c>
      <c r="W168" s="6">
        <v>131.640790162157</v>
      </c>
      <c r="X168" s="6">
        <v>131.789336717645</v>
      </c>
      <c r="Y168" s="6">
        <v>17.892644135188899</v>
      </c>
      <c r="Z168" s="6">
        <v>83.803921568627501</v>
      </c>
      <c r="AA168" s="7">
        <v>82.6</v>
      </c>
      <c r="AB168" s="7">
        <v>4.7664472779289797</v>
      </c>
      <c r="AC168" s="7">
        <v>5.1148531483893196</v>
      </c>
      <c r="AD168" s="13">
        <v>81</v>
      </c>
      <c r="AE168" s="6">
        <v>4.8317346422663299</v>
      </c>
      <c r="AF168" s="13">
        <v>81</v>
      </c>
      <c r="AG168" s="6">
        <v>4.8515994913025304</v>
      </c>
      <c r="AH168" s="13">
        <v>82.7</v>
      </c>
      <c r="AI168" s="6">
        <v>88.244418262669797</v>
      </c>
      <c r="AJ168" s="6">
        <v>1.49E-2</v>
      </c>
      <c r="AK168" s="6">
        <v>6.7999999999999996E-3</v>
      </c>
      <c r="AL168" s="33">
        <f t="shared" si="13"/>
        <v>82.6</v>
      </c>
      <c r="AM168" s="33">
        <f t="shared" si="14"/>
        <v>4.7664472779289797</v>
      </c>
      <c r="AN168" s="29">
        <f t="shared" si="15"/>
        <v>594</v>
      </c>
      <c r="AO168" s="29">
        <f t="shared" si="16"/>
        <v>2.0299999999999998</v>
      </c>
      <c r="AP168" s="29">
        <f t="shared" si="17"/>
        <v>0.13</v>
      </c>
      <c r="AQ168" s="34">
        <f t="shared" si="18"/>
        <v>0.49261083743842371</v>
      </c>
    </row>
    <row r="169" spans="1:43" x14ac:dyDescent="0.75">
      <c r="A169" s="4" t="s">
        <v>202</v>
      </c>
      <c r="B169" s="22">
        <v>419</v>
      </c>
      <c r="C169" s="22">
        <v>3.75</v>
      </c>
      <c r="D169" s="22">
        <v>0.26</v>
      </c>
      <c r="E169" s="22">
        <v>17100</v>
      </c>
      <c r="F169" s="20">
        <v>8.3752093802345104</v>
      </c>
      <c r="G169" s="22">
        <v>0.44460962438284202</v>
      </c>
      <c r="H169" s="18">
        <v>6.4699999999999994E-2</v>
      </c>
      <c r="I169" s="15">
        <v>2.2059209942542199E-3</v>
      </c>
      <c r="J169" s="24">
        <v>0.51600000000000001</v>
      </c>
      <c r="K169" s="18">
        <v>1.069</v>
      </c>
      <c r="L169" s="15">
        <v>4.92195596917522E-2</v>
      </c>
      <c r="M169" s="18">
        <v>0.11940000000000001</v>
      </c>
      <c r="N169" s="16">
        <v>6.3385148646665796E-3</v>
      </c>
      <c r="O169" s="24">
        <v>0.82340000000000002</v>
      </c>
      <c r="P169" s="10">
        <v>727</v>
      </c>
      <c r="Q169" s="6">
        <v>36.528430234785802</v>
      </c>
      <c r="R169" s="6">
        <v>39.696496956207497</v>
      </c>
      <c r="S169" s="10">
        <v>738</v>
      </c>
      <c r="T169" s="6">
        <v>24.1051332312901</v>
      </c>
      <c r="U169" s="6">
        <v>26.863235677058199</v>
      </c>
      <c r="V169" s="10">
        <v>762</v>
      </c>
      <c r="W169" s="6">
        <v>74.699032122132706</v>
      </c>
      <c r="X169" s="6">
        <v>78.709861175059103</v>
      </c>
      <c r="Y169" s="6">
        <v>1.49051490514906</v>
      </c>
      <c r="Z169" s="6">
        <v>4.5931758530183702</v>
      </c>
      <c r="AA169" s="7">
        <v>727</v>
      </c>
      <c r="AB169" s="7">
        <v>36.528430234785802</v>
      </c>
      <c r="AC169" s="7">
        <v>39.696496956207497</v>
      </c>
      <c r="AD169" s="13">
        <v>725</v>
      </c>
      <c r="AE169" s="6">
        <v>36.757464757755201</v>
      </c>
      <c r="AF169" s="13">
        <v>718</v>
      </c>
      <c r="AG169" s="6">
        <v>25.423069210822</v>
      </c>
      <c r="AH169" s="13">
        <v>690</v>
      </c>
      <c r="AI169" s="6">
        <v>71.975429140668695</v>
      </c>
      <c r="AJ169" s="6">
        <v>3.0000000000000001E-3</v>
      </c>
      <c r="AK169" s="6">
        <v>1.6000000000000001E-3</v>
      </c>
      <c r="AL169" s="33">
        <f t="shared" si="13"/>
        <v>727</v>
      </c>
      <c r="AM169" s="33">
        <f t="shared" si="14"/>
        <v>36.528430234785802</v>
      </c>
      <c r="AN169" s="29">
        <f t="shared" si="15"/>
        <v>419</v>
      </c>
      <c r="AO169" s="29">
        <f t="shared" si="16"/>
        <v>3.75</v>
      </c>
      <c r="AP169" s="29">
        <f t="shared" si="17"/>
        <v>0.26</v>
      </c>
      <c r="AQ169" s="34">
        <f t="shared" si="18"/>
        <v>0.26666666666666666</v>
      </c>
    </row>
    <row r="170" spans="1:43" x14ac:dyDescent="0.75">
      <c r="A170" s="4" t="s">
        <v>203</v>
      </c>
      <c r="B170" s="22">
        <v>177.7</v>
      </c>
      <c r="C170" s="22">
        <v>1.0649999999999999</v>
      </c>
      <c r="D170" s="22">
        <v>6.4000000000000001E-2</v>
      </c>
      <c r="E170" s="22">
        <v>564</v>
      </c>
      <c r="F170" s="20">
        <v>132.10039630118899</v>
      </c>
      <c r="G170" s="22">
        <v>8.2919107007028305</v>
      </c>
      <c r="H170" s="18">
        <v>7.4800000000000005E-2</v>
      </c>
      <c r="I170" s="15">
        <v>3.4513171577090301E-2</v>
      </c>
      <c r="J170" s="24">
        <v>0.39007999999999998</v>
      </c>
      <c r="K170" s="18">
        <v>7.9799999999999996E-2</v>
      </c>
      <c r="L170" s="15">
        <v>5.6994317479903004E-3</v>
      </c>
      <c r="M170" s="18">
        <v>7.5700000000000003E-3</v>
      </c>
      <c r="N170" s="16">
        <v>4.7516711351270599E-4</v>
      </c>
      <c r="O170" s="24">
        <v>0.15645999999999999</v>
      </c>
      <c r="P170" s="10">
        <v>48.6</v>
      </c>
      <c r="Q170" s="6">
        <v>3.0510574558444299</v>
      </c>
      <c r="R170" s="6">
        <v>3.2414589004172698</v>
      </c>
      <c r="S170" s="10">
        <v>77.8</v>
      </c>
      <c r="T170" s="6">
        <v>5.33365164765614</v>
      </c>
      <c r="U170" s="6">
        <v>5.5967746026974803</v>
      </c>
      <c r="V170" s="10">
        <v>1040</v>
      </c>
      <c r="W170" s="6">
        <v>138.39945968790201</v>
      </c>
      <c r="X170" s="6">
        <v>138.40876153146499</v>
      </c>
      <c r="Y170" s="6">
        <v>37.532133676092499</v>
      </c>
      <c r="Z170" s="6">
        <v>95.326923076923094</v>
      </c>
      <c r="AA170" s="7" t="s">
        <v>35</v>
      </c>
      <c r="AB170" s="7" t="s">
        <v>35</v>
      </c>
      <c r="AC170" s="7" t="s">
        <v>35</v>
      </c>
      <c r="AD170" s="13">
        <v>46.8</v>
      </c>
      <c r="AE170" s="6">
        <v>3.0893270462778601</v>
      </c>
      <c r="AF170" s="13">
        <v>46.8</v>
      </c>
      <c r="AG170" s="6">
        <v>3.74036895219509</v>
      </c>
      <c r="AH170" s="13">
        <v>48.6</v>
      </c>
      <c r="AI170" s="6">
        <v>65.099884576728101</v>
      </c>
      <c r="AJ170" s="6">
        <v>3.6299999999999999E-2</v>
      </c>
      <c r="AK170" s="6">
        <v>8.6999999999999994E-3</v>
      </c>
      <c r="AL170" s="33" t="str">
        <f t="shared" si="13"/>
        <v>Discordant</v>
      </c>
      <c r="AM170" s="33" t="str">
        <f t="shared" si="14"/>
        <v>Discordant</v>
      </c>
      <c r="AN170" s="29">
        <f t="shared" si="15"/>
        <v>177.7</v>
      </c>
      <c r="AO170" s="29">
        <f t="shared" si="16"/>
        <v>1.0649999999999999</v>
      </c>
      <c r="AP170" s="29">
        <f t="shared" si="17"/>
        <v>6.4000000000000001E-2</v>
      </c>
      <c r="AQ170" s="34">
        <f t="shared" si="18"/>
        <v>0.93896713615023475</v>
      </c>
    </row>
    <row r="171" spans="1:43" x14ac:dyDescent="0.75">
      <c r="A171" s="4" t="s">
        <v>204</v>
      </c>
      <c r="B171" s="22">
        <v>297</v>
      </c>
      <c r="C171" s="22">
        <v>1.4450000000000001</v>
      </c>
      <c r="D171" s="22">
        <v>6.0999999999999999E-2</v>
      </c>
      <c r="E171" s="22">
        <v>4670</v>
      </c>
      <c r="F171" s="20">
        <v>18.552875695732801</v>
      </c>
      <c r="G171" s="22">
        <v>1.03623138312311</v>
      </c>
      <c r="H171" s="18">
        <v>5.5300000000000002E-2</v>
      </c>
      <c r="I171" s="15">
        <v>5.2399568895085203E-3</v>
      </c>
      <c r="J171" s="24">
        <v>-0.22134999999999999</v>
      </c>
      <c r="K171" s="18">
        <v>0.41399999999999998</v>
      </c>
      <c r="L171" s="15">
        <v>2.8160114080024501E-2</v>
      </c>
      <c r="M171" s="18">
        <v>5.3900000000000003E-2</v>
      </c>
      <c r="N171" s="16">
        <v>3.0104697765630899E-3</v>
      </c>
      <c r="O171" s="24">
        <v>0.59565000000000001</v>
      </c>
      <c r="P171" s="10">
        <v>338</v>
      </c>
      <c r="Q171" s="6">
        <v>18.394736460390501</v>
      </c>
      <c r="R171" s="6">
        <v>19.8465135250357</v>
      </c>
      <c r="S171" s="10">
        <v>350</v>
      </c>
      <c r="T171" s="6">
        <v>19.351671783224099</v>
      </c>
      <c r="U171" s="6">
        <v>20.48484729426</v>
      </c>
      <c r="V171" s="10">
        <v>400</v>
      </c>
      <c r="W171" s="6">
        <v>261.80984768147698</v>
      </c>
      <c r="X171" s="6">
        <v>263.80250432916301</v>
      </c>
      <c r="Y171" s="6">
        <v>3.4285714285714302</v>
      </c>
      <c r="Z171" s="6">
        <v>15.5</v>
      </c>
      <c r="AA171" s="7">
        <v>338</v>
      </c>
      <c r="AB171" s="7">
        <v>18.394736460390501</v>
      </c>
      <c r="AC171" s="7">
        <v>19.8465135250357</v>
      </c>
      <c r="AD171" s="13">
        <v>336</v>
      </c>
      <c r="AE171" s="6">
        <v>18.394736460390501</v>
      </c>
      <c r="AF171" s="13">
        <v>332</v>
      </c>
      <c r="AG171" s="6">
        <v>15.256054562226501</v>
      </c>
      <c r="AH171" s="13">
        <v>297</v>
      </c>
      <c r="AI171" s="6">
        <v>253.89423849902099</v>
      </c>
      <c r="AJ171" s="6">
        <v>4.0000000000000001E-3</v>
      </c>
      <c r="AK171" s="6">
        <v>3.5000000000000001E-3</v>
      </c>
      <c r="AL171" s="33">
        <f t="shared" si="13"/>
        <v>338</v>
      </c>
      <c r="AM171" s="33">
        <f t="shared" si="14"/>
        <v>18.394736460390501</v>
      </c>
      <c r="AN171" s="29">
        <f t="shared" si="15"/>
        <v>297</v>
      </c>
      <c r="AO171" s="29">
        <f t="shared" si="16"/>
        <v>1.4450000000000001</v>
      </c>
      <c r="AP171" s="29">
        <f t="shared" si="17"/>
        <v>6.0999999999999999E-2</v>
      </c>
      <c r="AQ171" s="34">
        <f t="shared" si="18"/>
        <v>0.69204152249134943</v>
      </c>
    </row>
    <row r="172" spans="1:43" x14ac:dyDescent="0.75">
      <c r="A172" s="4" t="s">
        <v>205</v>
      </c>
      <c r="B172" s="22">
        <v>402</v>
      </c>
      <c r="C172" s="22">
        <v>2.06</v>
      </c>
      <c r="D172" s="22">
        <v>0.15</v>
      </c>
      <c r="E172" s="22">
        <v>7600</v>
      </c>
      <c r="F172" s="20">
        <v>20.242914979757099</v>
      </c>
      <c r="G172" s="22">
        <v>1.20689364909187</v>
      </c>
      <c r="H172" s="18">
        <v>6.25E-2</v>
      </c>
      <c r="I172" s="15">
        <v>4.01104698383771E-3</v>
      </c>
      <c r="J172" s="24">
        <v>0.56786999999999999</v>
      </c>
      <c r="K172" s="18">
        <v>0.42599999999999999</v>
      </c>
      <c r="L172" s="15">
        <v>2.1181195079598099E-2</v>
      </c>
      <c r="M172" s="18">
        <v>4.9399999999999999E-2</v>
      </c>
      <c r="N172" s="16">
        <v>2.9452549854978301E-3</v>
      </c>
      <c r="O172" s="24">
        <v>0.74853000000000003</v>
      </c>
      <c r="P172" s="10">
        <v>311</v>
      </c>
      <c r="Q172" s="6">
        <v>17.894651034804301</v>
      </c>
      <c r="R172" s="6">
        <v>19.1638712190381</v>
      </c>
      <c r="S172" s="10">
        <v>360</v>
      </c>
      <c r="T172" s="6">
        <v>15.1404079253379</v>
      </c>
      <c r="U172" s="6">
        <v>16.620093684685699</v>
      </c>
      <c r="V172" s="10">
        <v>677</v>
      </c>
      <c r="W172" s="6">
        <v>14957.320941547399</v>
      </c>
      <c r="X172" s="6">
        <v>15216.242915975001</v>
      </c>
      <c r="Y172" s="6">
        <v>13.6111111111111</v>
      </c>
      <c r="Z172" s="6">
        <v>54.0620384047267</v>
      </c>
      <c r="AA172" s="7">
        <v>311</v>
      </c>
      <c r="AB172" s="7">
        <v>17.894651034804301</v>
      </c>
      <c r="AC172" s="7">
        <v>19.1638712190381</v>
      </c>
      <c r="AD172" s="13">
        <v>307</v>
      </c>
      <c r="AE172" s="6">
        <v>18.235337552604399</v>
      </c>
      <c r="AF172" s="13">
        <v>307</v>
      </c>
      <c r="AG172" s="6">
        <v>16.1766174506797</v>
      </c>
      <c r="AH172" s="13">
        <v>306</v>
      </c>
      <c r="AI172" s="6">
        <v>14957.251727020301</v>
      </c>
      <c r="AJ172" s="6">
        <v>1.32E-2</v>
      </c>
      <c r="AK172" s="6">
        <v>3.0000000000000001E-3</v>
      </c>
      <c r="AL172" s="33">
        <f t="shared" si="13"/>
        <v>311</v>
      </c>
      <c r="AM172" s="33">
        <f t="shared" si="14"/>
        <v>17.894651034804301</v>
      </c>
      <c r="AN172" s="29">
        <f t="shared" si="15"/>
        <v>402</v>
      </c>
      <c r="AO172" s="29">
        <f t="shared" si="16"/>
        <v>2.06</v>
      </c>
      <c r="AP172" s="29">
        <f t="shared" si="17"/>
        <v>0.15</v>
      </c>
      <c r="AQ172" s="34">
        <f t="shared" si="18"/>
        <v>0.4854368932038835</v>
      </c>
    </row>
    <row r="173" spans="1:43" x14ac:dyDescent="0.75">
      <c r="A173" s="4" t="s">
        <v>206</v>
      </c>
      <c r="B173" s="22">
        <v>532</v>
      </c>
      <c r="C173" s="22">
        <v>3.71</v>
      </c>
      <c r="D173" s="22">
        <v>0.17</v>
      </c>
      <c r="E173" s="22">
        <v>37300</v>
      </c>
      <c r="F173" s="20">
        <v>5.5096418732782402</v>
      </c>
      <c r="G173" s="22">
        <v>0.30648506710465501</v>
      </c>
      <c r="H173" s="18">
        <v>6.9800000000000001E-2</v>
      </c>
      <c r="I173" s="15">
        <v>1.77211514779213E-3</v>
      </c>
      <c r="J173" s="24">
        <v>0.72975999999999996</v>
      </c>
      <c r="K173" s="18">
        <v>1.748</v>
      </c>
      <c r="L173" s="15">
        <v>8.0555428743194504E-2</v>
      </c>
      <c r="M173" s="18">
        <v>0.18149999999999999</v>
      </c>
      <c r="N173" s="16">
        <v>1.0096307701828299E-2</v>
      </c>
      <c r="O173" s="24">
        <v>0.66896999999999995</v>
      </c>
      <c r="P173" s="10">
        <v>1074</v>
      </c>
      <c r="Q173" s="6">
        <v>54.956320271514599</v>
      </c>
      <c r="R173" s="6">
        <v>59.338717308952198</v>
      </c>
      <c r="S173" s="10">
        <v>1025</v>
      </c>
      <c r="T173" s="6">
        <v>29.802007248077199</v>
      </c>
      <c r="U173" s="6">
        <v>33.184808230271699</v>
      </c>
      <c r="V173" s="10">
        <v>913</v>
      </c>
      <c r="W173" s="6">
        <v>50.832244652360899</v>
      </c>
      <c r="X173" s="6">
        <v>54.984156447030898</v>
      </c>
      <c r="Y173" s="6">
        <v>-4.7804878048780504</v>
      </c>
      <c r="Z173" s="6">
        <v>-17.634173055859801</v>
      </c>
      <c r="AA173" s="7">
        <v>1074</v>
      </c>
      <c r="AB173" s="7">
        <v>54.956320271514599</v>
      </c>
      <c r="AC173" s="7">
        <v>59.338717308952198</v>
      </c>
      <c r="AD173" s="13">
        <v>1073</v>
      </c>
      <c r="AE173" s="6">
        <v>55.237271273889696</v>
      </c>
      <c r="AF173" s="13">
        <v>1015</v>
      </c>
      <c r="AG173" s="6">
        <v>31.4106930202828</v>
      </c>
      <c r="AH173" s="13">
        <v>884</v>
      </c>
      <c r="AI173" s="6">
        <v>46.300940556294002</v>
      </c>
      <c r="AJ173" s="6">
        <v>8.0000000000000004E-4</v>
      </c>
      <c r="AK173" s="6">
        <v>1E-3</v>
      </c>
      <c r="AL173" s="33">
        <f t="shared" si="13"/>
        <v>1074</v>
      </c>
      <c r="AM173" s="33">
        <f t="shared" si="14"/>
        <v>54.956320271514599</v>
      </c>
      <c r="AN173" s="29">
        <f t="shared" si="15"/>
        <v>532</v>
      </c>
      <c r="AO173" s="29">
        <f t="shared" si="16"/>
        <v>3.71</v>
      </c>
      <c r="AP173" s="29">
        <f t="shared" si="17"/>
        <v>0.17</v>
      </c>
      <c r="AQ173" s="34">
        <f t="shared" si="18"/>
        <v>0.26954177897574122</v>
      </c>
    </row>
    <row r="174" spans="1:43" x14ac:dyDescent="0.75">
      <c r="A174" s="4" t="s">
        <v>207</v>
      </c>
      <c r="B174" s="22">
        <v>310</v>
      </c>
      <c r="C174" s="22">
        <v>1.371</v>
      </c>
      <c r="D174" s="22">
        <v>5.3999999999999999E-2</v>
      </c>
      <c r="E174" s="22">
        <v>3880</v>
      </c>
      <c r="F174" s="20">
        <v>25.062656641604001</v>
      </c>
      <c r="G174" s="22">
        <v>1.3347643798950499</v>
      </c>
      <c r="H174" s="18">
        <v>5.33E-2</v>
      </c>
      <c r="I174" s="15">
        <v>5.5894730629939904E-3</v>
      </c>
      <c r="J174" s="24">
        <v>0.55742999999999998</v>
      </c>
      <c r="K174" s="18">
        <v>0.29399999999999998</v>
      </c>
      <c r="L174" s="15">
        <v>1.3907732561420499E-2</v>
      </c>
      <c r="M174" s="18">
        <v>3.9899999999999998E-2</v>
      </c>
      <c r="N174" s="16">
        <v>2.1249582404367202E-3</v>
      </c>
      <c r="O174" s="24">
        <v>0.39627000000000001</v>
      </c>
      <c r="P174" s="10">
        <v>251.9</v>
      </c>
      <c r="Q174" s="6">
        <v>13.159393616898999</v>
      </c>
      <c r="R174" s="6">
        <v>14.2974538625911</v>
      </c>
      <c r="S174" s="10">
        <v>261.2</v>
      </c>
      <c r="T174" s="6">
        <v>10.981967172517001</v>
      </c>
      <c r="U174" s="6">
        <v>12.156765293535701</v>
      </c>
      <c r="V174" s="10">
        <v>326</v>
      </c>
      <c r="W174" s="6">
        <v>341.59110813523603</v>
      </c>
      <c r="X174" s="6">
        <v>343.63333104751598</v>
      </c>
      <c r="Y174" s="6">
        <v>3.5604900459417999</v>
      </c>
      <c r="Z174" s="6">
        <v>22.730061349693301</v>
      </c>
      <c r="AA174" s="7">
        <v>251.9</v>
      </c>
      <c r="AB174" s="7">
        <v>13.159393616898999</v>
      </c>
      <c r="AC174" s="7">
        <v>14.2974538625911</v>
      </c>
      <c r="AD174" s="13">
        <v>251</v>
      </c>
      <c r="AE174" s="6">
        <v>13.252038347532901</v>
      </c>
      <c r="AF174" s="13">
        <v>248.4</v>
      </c>
      <c r="AG174" s="6">
        <v>11.009613661625099</v>
      </c>
      <c r="AH174" s="13">
        <v>217</v>
      </c>
      <c r="AI174" s="6">
        <v>338.09922531271599</v>
      </c>
      <c r="AJ174" s="6">
        <v>3.8999999999999998E-3</v>
      </c>
      <c r="AK174" s="6">
        <v>2.5999999999999999E-3</v>
      </c>
      <c r="AL174" s="33">
        <f t="shared" si="13"/>
        <v>251.9</v>
      </c>
      <c r="AM174" s="33">
        <f t="shared" si="14"/>
        <v>13.159393616898999</v>
      </c>
      <c r="AN174" s="29">
        <f t="shared" si="15"/>
        <v>310</v>
      </c>
      <c r="AO174" s="29">
        <f t="shared" si="16"/>
        <v>1.371</v>
      </c>
      <c r="AP174" s="29">
        <f t="shared" si="17"/>
        <v>5.3999999999999999E-2</v>
      </c>
      <c r="AQ174" s="34">
        <f t="shared" si="18"/>
        <v>0.7293946024799417</v>
      </c>
    </row>
    <row r="175" spans="1:43" x14ac:dyDescent="0.75">
      <c r="A175" s="4" t="s">
        <v>208</v>
      </c>
      <c r="B175" s="22">
        <v>1603</v>
      </c>
      <c r="C175" s="22">
        <v>1.1080000000000001</v>
      </c>
      <c r="D175" s="22">
        <v>5.6000000000000001E-2</v>
      </c>
      <c r="E175" s="22">
        <v>24870</v>
      </c>
      <c r="F175" s="20">
        <v>20.6611570247934</v>
      </c>
      <c r="G175" s="22">
        <v>1.0675337358460499</v>
      </c>
      <c r="H175" s="18">
        <v>5.2979999999999999E-2</v>
      </c>
      <c r="I175" s="15">
        <v>1.39367737702478E-3</v>
      </c>
      <c r="J175" s="24">
        <v>0.31575999999999999</v>
      </c>
      <c r="K175" s="18">
        <v>0.35589999999999999</v>
      </c>
      <c r="L175" s="15">
        <v>1.5821908641579702E-2</v>
      </c>
      <c r="M175" s="18">
        <v>4.8399999999999999E-2</v>
      </c>
      <c r="N175" s="16">
        <v>2.50076182824352E-3</v>
      </c>
      <c r="O175" s="24">
        <v>0.81906999999999996</v>
      </c>
      <c r="P175" s="10">
        <v>305</v>
      </c>
      <c r="Q175" s="6">
        <v>15.362718481326301</v>
      </c>
      <c r="R175" s="6">
        <v>16.770501557755399</v>
      </c>
      <c r="S175" s="10">
        <v>309</v>
      </c>
      <c r="T175" s="6">
        <v>11.8499882069561</v>
      </c>
      <c r="U175" s="6">
        <v>13.292970406866701</v>
      </c>
      <c r="V175" s="10">
        <v>324</v>
      </c>
      <c r="W175" s="6">
        <v>63.286173928836497</v>
      </c>
      <c r="X175" s="6">
        <v>68.987903327775498</v>
      </c>
      <c r="Y175" s="6">
        <v>1.2944983818770199</v>
      </c>
      <c r="Z175" s="6">
        <v>5.8641975308641996</v>
      </c>
      <c r="AA175" s="7">
        <v>305</v>
      </c>
      <c r="AB175" s="7">
        <v>15.362718481326301</v>
      </c>
      <c r="AC175" s="7">
        <v>16.770501557755399</v>
      </c>
      <c r="AD175" s="13">
        <v>304.39999999999998</v>
      </c>
      <c r="AE175" s="6">
        <v>15.398610298870601</v>
      </c>
      <c r="AF175" s="13">
        <v>301.10000000000002</v>
      </c>
      <c r="AG175" s="6">
        <v>12.1070413605058</v>
      </c>
      <c r="AH175" s="13">
        <v>266</v>
      </c>
      <c r="AI175" s="6">
        <v>59.407001359696103</v>
      </c>
      <c r="AJ175" s="6">
        <v>1.98E-3</v>
      </c>
      <c r="AK175" s="6">
        <v>9.7999999999999997E-4</v>
      </c>
      <c r="AL175" s="33">
        <f t="shared" si="13"/>
        <v>305</v>
      </c>
      <c r="AM175" s="33">
        <f t="shared" si="14"/>
        <v>15.362718481326301</v>
      </c>
      <c r="AN175" s="29">
        <f t="shared" si="15"/>
        <v>1603</v>
      </c>
      <c r="AO175" s="29">
        <f t="shared" si="16"/>
        <v>1.1080000000000001</v>
      </c>
      <c r="AP175" s="29">
        <f t="shared" si="17"/>
        <v>5.6000000000000001E-2</v>
      </c>
      <c r="AQ175" s="34">
        <f t="shared" si="18"/>
        <v>0.90252707581227432</v>
      </c>
    </row>
    <row r="176" spans="1:43" x14ac:dyDescent="0.75">
      <c r="A176" s="4" t="s">
        <v>209</v>
      </c>
      <c r="B176" s="22">
        <v>121</v>
      </c>
      <c r="C176" s="22">
        <v>2.5099999999999998</v>
      </c>
      <c r="D176" s="22">
        <v>0.25</v>
      </c>
      <c r="E176" s="22">
        <v>782</v>
      </c>
      <c r="F176" s="20">
        <v>118.203309692671</v>
      </c>
      <c r="G176" s="22">
        <v>7.6545475834939403</v>
      </c>
      <c r="H176" s="18">
        <v>0.13</v>
      </c>
      <c r="I176" s="15">
        <v>4.74778316933199E-2</v>
      </c>
      <c r="J176" s="24">
        <v>0.38845000000000002</v>
      </c>
      <c r="K176" s="18">
        <v>0.14799999999999999</v>
      </c>
      <c r="L176" s="15">
        <v>1.31991325472547E-2</v>
      </c>
      <c r="M176" s="18">
        <v>8.4600000000000005E-3</v>
      </c>
      <c r="N176" s="16">
        <v>5.4784821782679499E-4</v>
      </c>
      <c r="O176" s="24">
        <v>0.10814</v>
      </c>
      <c r="P176" s="10">
        <v>54.3</v>
      </c>
      <c r="Q176" s="6">
        <v>3.4990479959167402</v>
      </c>
      <c r="R176" s="6">
        <v>3.7063570464282098</v>
      </c>
      <c r="S176" s="10">
        <v>140</v>
      </c>
      <c r="T176" s="6">
        <v>11.2445181724781</v>
      </c>
      <c r="U176" s="6">
        <v>11.627182428242399</v>
      </c>
      <c r="V176" s="10">
        <v>1960</v>
      </c>
      <c r="W176" s="6">
        <v>162.03802194213799</v>
      </c>
      <c r="X176" s="6">
        <v>162.041272888056</v>
      </c>
      <c r="Y176" s="6">
        <v>61.214285714285701</v>
      </c>
      <c r="Z176" s="6">
        <v>97.229591836734699</v>
      </c>
      <c r="AA176" s="7" t="s">
        <v>35</v>
      </c>
      <c r="AB176" s="7" t="s">
        <v>35</v>
      </c>
      <c r="AC176" s="7" t="s">
        <v>35</v>
      </c>
      <c r="AD176" s="13">
        <v>48.7</v>
      </c>
      <c r="AE176" s="6">
        <v>3.6200782971821202</v>
      </c>
      <c r="AF176" s="13">
        <v>48.8</v>
      </c>
      <c r="AG176" s="6">
        <v>6.0761162703810596</v>
      </c>
      <c r="AH176" s="13">
        <v>54.3</v>
      </c>
      <c r="AI176" s="6">
        <v>32.351613946148603</v>
      </c>
      <c r="AJ176" s="6">
        <v>0.108</v>
      </c>
      <c r="AK176" s="6">
        <v>2.3E-2</v>
      </c>
      <c r="AL176" s="33" t="str">
        <f t="shared" si="13"/>
        <v>Discordant</v>
      </c>
      <c r="AM176" s="33" t="str">
        <f t="shared" si="14"/>
        <v>Discordant</v>
      </c>
      <c r="AN176" s="29">
        <f t="shared" si="15"/>
        <v>121</v>
      </c>
      <c r="AO176" s="29">
        <f t="shared" si="16"/>
        <v>2.5099999999999998</v>
      </c>
      <c r="AP176" s="29">
        <f t="shared" si="17"/>
        <v>0.25</v>
      </c>
      <c r="AQ176" s="34">
        <f t="shared" si="18"/>
        <v>0.39840637450199207</v>
      </c>
    </row>
    <row r="177" spans="1:43" x14ac:dyDescent="0.75">
      <c r="A177" s="4" t="s">
        <v>210</v>
      </c>
      <c r="B177" s="22">
        <v>150.9</v>
      </c>
      <c r="C177" s="22">
        <v>2.1019999999999999</v>
      </c>
      <c r="D177" s="22">
        <v>9.9000000000000005E-2</v>
      </c>
      <c r="E177" s="22">
        <v>1570</v>
      </c>
      <c r="F177" s="20">
        <v>109.89010989011</v>
      </c>
      <c r="G177" s="22">
        <v>6.4014805457774804</v>
      </c>
      <c r="H177" s="18">
        <v>0.17499999999999999</v>
      </c>
      <c r="I177" s="15">
        <v>3.7276967553099997E-2</v>
      </c>
      <c r="J177" s="24">
        <v>-0.24751000000000001</v>
      </c>
      <c r="K177" s="18">
        <v>0.223</v>
      </c>
      <c r="L177" s="15">
        <v>1.7970754192576301E-2</v>
      </c>
      <c r="M177" s="18">
        <v>9.1000000000000004E-3</v>
      </c>
      <c r="N177" s="16">
        <v>5.3010660399583297E-4</v>
      </c>
      <c r="O177" s="24">
        <v>0.65719000000000005</v>
      </c>
      <c r="P177" s="10">
        <v>58.4</v>
      </c>
      <c r="Q177" s="6">
        <v>3.4064886546825699</v>
      </c>
      <c r="R177" s="6">
        <v>3.6510644676564299</v>
      </c>
      <c r="S177" s="10">
        <v>203</v>
      </c>
      <c r="T177" s="6">
        <v>14.529790182384</v>
      </c>
      <c r="U177" s="6">
        <v>15.1202738318719</v>
      </c>
      <c r="V177" s="10">
        <v>2560</v>
      </c>
      <c r="W177" s="6">
        <v>87.296439719106203</v>
      </c>
      <c r="X177" s="6">
        <v>87.301755225304106</v>
      </c>
      <c r="Y177" s="6">
        <v>71.2315270935961</v>
      </c>
      <c r="Z177" s="6">
        <v>97.71875</v>
      </c>
      <c r="AA177" s="7" t="s">
        <v>35</v>
      </c>
      <c r="AB177" s="7" t="s">
        <v>35</v>
      </c>
      <c r="AC177" s="7" t="s">
        <v>35</v>
      </c>
      <c r="AD177" s="13">
        <v>48.7</v>
      </c>
      <c r="AE177" s="6">
        <v>3.2524475329328602</v>
      </c>
      <c r="AF177" s="13">
        <v>48.9</v>
      </c>
      <c r="AG177" s="6">
        <v>8.0153635441009996</v>
      </c>
      <c r="AH177" s="13">
        <v>58.4</v>
      </c>
      <c r="AI177" s="6">
        <v>17.698174697734999</v>
      </c>
      <c r="AJ177" s="6">
        <v>0.16600000000000001</v>
      </c>
      <c r="AK177" s="6">
        <v>1.9E-2</v>
      </c>
      <c r="AL177" s="33" t="str">
        <f t="shared" si="13"/>
        <v>Discordant</v>
      </c>
      <c r="AM177" s="33" t="str">
        <f t="shared" si="14"/>
        <v>Discordant</v>
      </c>
      <c r="AN177" s="29">
        <f t="shared" si="15"/>
        <v>150.9</v>
      </c>
      <c r="AO177" s="29">
        <f t="shared" si="16"/>
        <v>2.1019999999999999</v>
      </c>
      <c r="AP177" s="29">
        <f t="shared" si="17"/>
        <v>9.9000000000000005E-2</v>
      </c>
      <c r="AQ177" s="34">
        <f t="shared" si="18"/>
        <v>0.47573739295908662</v>
      </c>
    </row>
    <row r="178" spans="1:43" x14ac:dyDescent="0.75">
      <c r="A178" s="4" t="s">
        <v>211</v>
      </c>
      <c r="B178" s="22">
        <v>121.5</v>
      </c>
      <c r="C178" s="22">
        <v>1.42</v>
      </c>
      <c r="D178" s="22">
        <v>0.1</v>
      </c>
      <c r="E178" s="22">
        <v>2410</v>
      </c>
      <c r="F178" s="20">
        <v>20.746887966805001</v>
      </c>
      <c r="G178" s="22">
        <v>1.30940007000794</v>
      </c>
      <c r="H178" s="18">
        <v>5.6599999999999998E-2</v>
      </c>
      <c r="I178" s="15">
        <v>8.4980631157218402E-3</v>
      </c>
      <c r="J178" s="24">
        <v>0.81164000000000003</v>
      </c>
      <c r="K178" s="18">
        <v>0.374</v>
      </c>
      <c r="L178" s="15">
        <v>1.8658483995223001E-2</v>
      </c>
      <c r="M178" s="18">
        <v>4.82E-2</v>
      </c>
      <c r="N178" s="16">
        <v>3.0420506186452402E-3</v>
      </c>
      <c r="O178" s="24">
        <v>0.76032999999999995</v>
      </c>
      <c r="P178" s="10">
        <v>303</v>
      </c>
      <c r="Q178" s="6">
        <v>18.683902126754202</v>
      </c>
      <c r="R178" s="6">
        <v>19.8486483190981</v>
      </c>
      <c r="S178" s="10">
        <v>322</v>
      </c>
      <c r="T178" s="6">
        <v>13.8451879573888</v>
      </c>
      <c r="U178" s="6">
        <v>15.188994753847901</v>
      </c>
      <c r="V178" s="10">
        <v>456</v>
      </c>
      <c r="W178" s="6">
        <v>643.35821919246303</v>
      </c>
      <c r="X178" s="6">
        <v>645.21917592389696</v>
      </c>
      <c r="Y178" s="6">
        <v>5.9006211180124204</v>
      </c>
      <c r="Z178" s="6">
        <v>33.552631578947398</v>
      </c>
      <c r="AA178" s="7">
        <v>303</v>
      </c>
      <c r="AB178" s="7">
        <v>18.683902126754202</v>
      </c>
      <c r="AC178" s="7">
        <v>19.8486483190981</v>
      </c>
      <c r="AD178" s="13">
        <v>302</v>
      </c>
      <c r="AE178" s="6">
        <v>19.0692212395297</v>
      </c>
      <c r="AF178" s="13">
        <v>300</v>
      </c>
      <c r="AG178" s="6">
        <v>16.511518088153601</v>
      </c>
      <c r="AH178" s="13">
        <v>278</v>
      </c>
      <c r="AI178" s="6">
        <v>641.08178199235897</v>
      </c>
      <c r="AJ178" s="6">
        <v>6.4000000000000003E-3</v>
      </c>
      <c r="AK178" s="6">
        <v>3.3999999999999998E-3</v>
      </c>
      <c r="AL178" s="33">
        <f t="shared" si="13"/>
        <v>303</v>
      </c>
      <c r="AM178" s="33">
        <f t="shared" si="14"/>
        <v>18.683902126754202</v>
      </c>
      <c r="AN178" s="29">
        <f t="shared" si="15"/>
        <v>121.5</v>
      </c>
      <c r="AO178" s="29">
        <f t="shared" si="16"/>
        <v>1.42</v>
      </c>
      <c r="AP178" s="29">
        <f t="shared" si="17"/>
        <v>0.1</v>
      </c>
      <c r="AQ178" s="34">
        <f t="shared" si="18"/>
        <v>0.70422535211267612</v>
      </c>
    </row>
    <row r="179" spans="1:43" x14ac:dyDescent="0.75">
      <c r="A179" s="4" t="s">
        <v>212</v>
      </c>
      <c r="B179" s="22">
        <v>407</v>
      </c>
      <c r="C179" s="22">
        <v>6.95</v>
      </c>
      <c r="D179" s="22">
        <v>0.36</v>
      </c>
      <c r="E179" s="22">
        <v>24900</v>
      </c>
      <c r="F179" s="20">
        <v>10.4166666666667</v>
      </c>
      <c r="G179" s="22">
        <v>0.61203455041450305</v>
      </c>
      <c r="H179" s="18">
        <v>9.1899999999999996E-2</v>
      </c>
      <c r="I179" s="15">
        <v>2.7538379641462302E-3</v>
      </c>
      <c r="J179" s="24">
        <v>0.23773</v>
      </c>
      <c r="K179" s="18">
        <v>1.2250000000000001</v>
      </c>
      <c r="L179" s="15">
        <v>6.4376361393371301E-2</v>
      </c>
      <c r="M179" s="18">
        <v>9.6000000000000002E-2</v>
      </c>
      <c r="N179" s="16">
        <v>5.6405104166200601E-3</v>
      </c>
      <c r="O179" s="24">
        <v>0.82042000000000004</v>
      </c>
      <c r="P179" s="10">
        <v>591</v>
      </c>
      <c r="Q179" s="6">
        <v>33.041647235107398</v>
      </c>
      <c r="R179" s="6">
        <v>35.4202701000373</v>
      </c>
      <c r="S179" s="10">
        <v>810</v>
      </c>
      <c r="T179" s="6">
        <v>29.2730874651185</v>
      </c>
      <c r="U179" s="6">
        <v>31.8831337196793</v>
      </c>
      <c r="V179" s="10">
        <v>1458</v>
      </c>
      <c r="W179" s="6">
        <v>1007.86666544502</v>
      </c>
      <c r="X179" s="6">
        <v>1113.8854208954399</v>
      </c>
      <c r="Y179" s="6">
        <v>27.037037037036999</v>
      </c>
      <c r="Z179" s="6">
        <v>59.4650205761317</v>
      </c>
      <c r="AA179" s="7" t="s">
        <v>35</v>
      </c>
      <c r="AB179" s="7" t="s">
        <v>35</v>
      </c>
      <c r="AC179" s="7" t="s">
        <v>35</v>
      </c>
      <c r="AD179" s="13">
        <v>568</v>
      </c>
      <c r="AE179" s="6">
        <v>33.373004839380002</v>
      </c>
      <c r="AF179" s="13">
        <v>572</v>
      </c>
      <c r="AG179" s="6">
        <v>30.003027342927801</v>
      </c>
      <c r="AH179" s="13">
        <v>591</v>
      </c>
      <c r="AI179" s="6">
        <v>1007.46244759557</v>
      </c>
      <c r="AJ179" s="6">
        <v>4.1500000000000002E-2</v>
      </c>
      <c r="AK179" s="6">
        <v>3.8999999999999998E-3</v>
      </c>
      <c r="AL179" s="33" t="str">
        <f t="shared" si="13"/>
        <v>Discordant</v>
      </c>
      <c r="AM179" s="33" t="str">
        <f t="shared" si="14"/>
        <v>Discordant</v>
      </c>
      <c r="AN179" s="29">
        <f t="shared" si="15"/>
        <v>407</v>
      </c>
      <c r="AO179" s="29">
        <f t="shared" si="16"/>
        <v>6.95</v>
      </c>
      <c r="AP179" s="29">
        <f t="shared" si="17"/>
        <v>0.36</v>
      </c>
      <c r="AQ179" s="34">
        <f t="shared" si="18"/>
        <v>0.14388489208633093</v>
      </c>
    </row>
    <row r="180" spans="1:43" x14ac:dyDescent="0.75">
      <c r="A180" s="4" t="s">
        <v>213</v>
      </c>
      <c r="B180" s="22">
        <v>180</v>
      </c>
      <c r="C180" s="22">
        <v>1.32</v>
      </c>
      <c r="D180" s="22">
        <v>0.17</v>
      </c>
      <c r="E180" s="22">
        <v>3670</v>
      </c>
      <c r="F180" s="20">
        <v>28.011204481792699</v>
      </c>
      <c r="G180" s="22">
        <v>1.5819723417621601</v>
      </c>
      <c r="H180" s="18">
        <v>7.6999999999999999E-2</v>
      </c>
      <c r="I180" s="15">
        <v>1.1003359234740899E-2</v>
      </c>
      <c r="J180" s="24">
        <v>0.3009</v>
      </c>
      <c r="K180" s="18">
        <v>0.376</v>
      </c>
      <c r="L180" s="15">
        <v>3.6647351882503003E-2</v>
      </c>
      <c r="M180" s="18">
        <v>3.5700000000000003E-2</v>
      </c>
      <c r="N180" s="16">
        <v>2.0162079298524601E-3</v>
      </c>
      <c r="O180" s="24">
        <v>-6.8883E-2</v>
      </c>
      <c r="P180" s="10">
        <v>226.3</v>
      </c>
      <c r="Q180" s="6">
        <v>12.473481055898</v>
      </c>
      <c r="R180" s="6">
        <v>13.4464261371315</v>
      </c>
      <c r="S180" s="10">
        <v>319</v>
      </c>
      <c r="T180" s="6">
        <v>26.5778999230821</v>
      </c>
      <c r="U180" s="6">
        <v>27.307598696092899</v>
      </c>
      <c r="V180" s="10">
        <v>910</v>
      </c>
      <c r="W180" s="6">
        <v>222.234929088743</v>
      </c>
      <c r="X180" s="6">
        <v>222.57711671219801</v>
      </c>
      <c r="Y180" s="6">
        <v>29.0595611285266</v>
      </c>
      <c r="Z180" s="6">
        <v>75.131868131868103</v>
      </c>
      <c r="AA180" s="7" t="s">
        <v>35</v>
      </c>
      <c r="AB180" s="7" t="s">
        <v>35</v>
      </c>
      <c r="AC180" s="7" t="s">
        <v>35</v>
      </c>
      <c r="AD180" s="13">
        <v>219</v>
      </c>
      <c r="AE180" s="6">
        <v>12.869543878935501</v>
      </c>
      <c r="AF180" s="13">
        <v>217.5</v>
      </c>
      <c r="AG180" s="6">
        <v>13.2240192196385</v>
      </c>
      <c r="AH180" s="13">
        <v>217.6</v>
      </c>
      <c r="AI180" s="6">
        <v>116.49870740518401</v>
      </c>
      <c r="AJ180" s="6">
        <v>3.5000000000000003E-2</v>
      </c>
      <c r="AK180" s="6">
        <v>1.4999999999999999E-2</v>
      </c>
      <c r="AL180" s="33" t="str">
        <f t="shared" si="13"/>
        <v>Discordant</v>
      </c>
      <c r="AM180" s="33" t="str">
        <f t="shared" si="14"/>
        <v>Discordant</v>
      </c>
      <c r="AN180" s="29">
        <f t="shared" si="15"/>
        <v>180</v>
      </c>
      <c r="AO180" s="29">
        <f t="shared" si="16"/>
        <v>1.32</v>
      </c>
      <c r="AP180" s="29">
        <f t="shared" si="17"/>
        <v>0.17</v>
      </c>
      <c r="AQ180" s="34">
        <f t="shared" si="18"/>
        <v>0.75757575757575757</v>
      </c>
    </row>
    <row r="181" spans="1:43" x14ac:dyDescent="0.75">
      <c r="A181" s="4" t="s">
        <v>214</v>
      </c>
      <c r="B181" s="22">
        <v>414</v>
      </c>
      <c r="C181" s="22">
        <v>2.59</v>
      </c>
      <c r="D181" s="22">
        <v>0.19</v>
      </c>
      <c r="E181" s="22">
        <v>9460</v>
      </c>
      <c r="F181" s="20">
        <v>19.267822736030801</v>
      </c>
      <c r="G181" s="22">
        <v>1.13170358899282</v>
      </c>
      <c r="H181" s="18">
        <v>6.5000000000000002E-2</v>
      </c>
      <c r="I181" s="15">
        <v>3.81706400319058E-3</v>
      </c>
      <c r="J181" s="24">
        <v>-0.12994</v>
      </c>
      <c r="K181" s="18">
        <v>0.45800000000000002</v>
      </c>
      <c r="L181" s="15">
        <v>2.6316899988410299E-2</v>
      </c>
      <c r="M181" s="18">
        <v>5.1900000000000002E-2</v>
      </c>
      <c r="N181" s="16">
        <v>3.04836810434695E-3</v>
      </c>
      <c r="O181" s="24">
        <v>0.67684</v>
      </c>
      <c r="P181" s="10">
        <v>326</v>
      </c>
      <c r="Q181" s="6">
        <v>18.503038461605801</v>
      </c>
      <c r="R181" s="6">
        <v>19.8502520802102</v>
      </c>
      <c r="S181" s="10">
        <v>382</v>
      </c>
      <c r="T181" s="6">
        <v>17.8441616021085</v>
      </c>
      <c r="U181" s="6">
        <v>19.2451788980628</v>
      </c>
      <c r="V181" s="10">
        <v>755</v>
      </c>
      <c r="W181" s="6">
        <v>1247.65887329621</v>
      </c>
      <c r="X181" s="6">
        <v>1277.8602441672101</v>
      </c>
      <c r="Y181" s="6">
        <v>14.6596858638743</v>
      </c>
      <c r="Z181" s="6">
        <v>56.821192052980102</v>
      </c>
      <c r="AA181" s="7">
        <v>326</v>
      </c>
      <c r="AB181" s="7">
        <v>18.503038461605801</v>
      </c>
      <c r="AC181" s="7">
        <v>19.8502520802102</v>
      </c>
      <c r="AD181" s="13">
        <v>321</v>
      </c>
      <c r="AE181" s="6">
        <v>18.503038461605801</v>
      </c>
      <c r="AF181" s="13">
        <v>322</v>
      </c>
      <c r="AG181" s="6">
        <v>16.710748136518699</v>
      </c>
      <c r="AH181" s="13">
        <v>327</v>
      </c>
      <c r="AI181" s="6">
        <v>1246.2899322046901</v>
      </c>
      <c r="AJ181" s="6">
        <v>1.61E-2</v>
      </c>
      <c r="AK181" s="6">
        <v>4.0000000000000001E-3</v>
      </c>
      <c r="AL181" s="33">
        <f t="shared" si="13"/>
        <v>326</v>
      </c>
      <c r="AM181" s="33">
        <f t="shared" si="14"/>
        <v>18.503038461605801</v>
      </c>
      <c r="AN181" s="29">
        <f t="shared" si="15"/>
        <v>414</v>
      </c>
      <c r="AO181" s="29">
        <f t="shared" si="16"/>
        <v>2.59</v>
      </c>
      <c r="AP181" s="29">
        <f t="shared" si="17"/>
        <v>0.19</v>
      </c>
      <c r="AQ181" s="34">
        <f t="shared" si="18"/>
        <v>0.38610038610038611</v>
      </c>
    </row>
    <row r="182" spans="1:43" x14ac:dyDescent="0.75">
      <c r="A182" s="4" t="s">
        <v>215</v>
      </c>
      <c r="B182" s="22">
        <v>311</v>
      </c>
      <c r="C182" s="22">
        <v>1.87</v>
      </c>
      <c r="D182" s="22">
        <v>0.13</v>
      </c>
      <c r="E182" s="22">
        <v>4440</v>
      </c>
      <c r="F182" s="20">
        <v>25.062656641604001</v>
      </c>
      <c r="G182" s="22">
        <v>1.4367188388886301</v>
      </c>
      <c r="H182" s="18">
        <v>5.3900000000000003E-2</v>
      </c>
      <c r="I182" s="15">
        <v>5.0609321115251803E-3</v>
      </c>
      <c r="J182" s="24">
        <v>0.42760999999999999</v>
      </c>
      <c r="K182" s="18">
        <v>0.29799999999999999</v>
      </c>
      <c r="L182" s="15">
        <v>1.4947883629464E-2</v>
      </c>
      <c r="M182" s="18">
        <v>3.9899999999999998E-2</v>
      </c>
      <c r="N182" s="16">
        <v>2.2872707586990902E-3</v>
      </c>
      <c r="O182" s="24">
        <v>0.79379</v>
      </c>
      <c r="P182" s="10">
        <v>252</v>
      </c>
      <c r="Q182" s="6">
        <v>14.248145155229199</v>
      </c>
      <c r="R182" s="6">
        <v>15.305462650731</v>
      </c>
      <c r="S182" s="10">
        <v>264</v>
      </c>
      <c r="T182" s="6">
        <v>11.6385951869711</v>
      </c>
      <c r="U182" s="6">
        <v>12.7754877547218</v>
      </c>
      <c r="V182" s="10">
        <v>355</v>
      </c>
      <c r="W182" s="6">
        <v>349.99328125207501</v>
      </c>
      <c r="X182" s="6">
        <v>352.58781903180102</v>
      </c>
      <c r="Y182" s="6">
        <v>4.5454545454545503</v>
      </c>
      <c r="Z182" s="6">
        <v>29.014084507042199</v>
      </c>
      <c r="AA182" s="7">
        <v>252</v>
      </c>
      <c r="AB182" s="7">
        <v>14.248145155229199</v>
      </c>
      <c r="AC182" s="7">
        <v>15.305462650731</v>
      </c>
      <c r="AD182" s="13">
        <v>251</v>
      </c>
      <c r="AE182" s="6">
        <v>14.248145155229199</v>
      </c>
      <c r="AF182" s="13">
        <v>249</v>
      </c>
      <c r="AG182" s="6">
        <v>11.970375847323499</v>
      </c>
      <c r="AH182" s="13">
        <v>222</v>
      </c>
      <c r="AI182" s="6">
        <v>347.41375609148503</v>
      </c>
      <c r="AJ182" s="6">
        <v>4.5999999999999999E-3</v>
      </c>
      <c r="AK182" s="6">
        <v>2.0999999999999999E-3</v>
      </c>
      <c r="AL182" s="33">
        <f t="shared" si="13"/>
        <v>252</v>
      </c>
      <c r="AM182" s="33">
        <f t="shared" si="14"/>
        <v>14.248145155229199</v>
      </c>
      <c r="AN182" s="29">
        <f t="shared" si="15"/>
        <v>311</v>
      </c>
      <c r="AO182" s="29">
        <f t="shared" si="16"/>
        <v>1.87</v>
      </c>
      <c r="AP182" s="29">
        <f t="shared" si="17"/>
        <v>0.13</v>
      </c>
      <c r="AQ182" s="34">
        <f t="shared" si="18"/>
        <v>0.53475935828876997</v>
      </c>
    </row>
    <row r="183" spans="1:43" x14ac:dyDescent="0.75">
      <c r="A183" s="4" t="s">
        <v>216</v>
      </c>
      <c r="B183" s="22">
        <v>103.7</v>
      </c>
      <c r="C183" s="22">
        <v>1.7</v>
      </c>
      <c r="D183" s="22">
        <v>0.11</v>
      </c>
      <c r="E183" s="22">
        <v>3560</v>
      </c>
      <c r="F183" s="20">
        <v>11.441647597254001</v>
      </c>
      <c r="G183" s="22">
        <v>0.67001234958528</v>
      </c>
      <c r="H183" s="18">
        <v>5.8900000000000001E-2</v>
      </c>
      <c r="I183" s="15">
        <v>6.6219074505676004E-3</v>
      </c>
      <c r="J183" s="24">
        <v>0.50953999999999999</v>
      </c>
      <c r="K183" s="18">
        <v>0.71099999999999997</v>
      </c>
      <c r="L183" s="15">
        <v>3.6322091160201402E-2</v>
      </c>
      <c r="M183" s="18">
        <v>8.7400000000000005E-2</v>
      </c>
      <c r="N183" s="16">
        <v>5.11806353551805E-3</v>
      </c>
      <c r="O183" s="24">
        <v>0.54683000000000004</v>
      </c>
      <c r="P183" s="10">
        <v>540</v>
      </c>
      <c r="Q183" s="6">
        <v>30.447620662461301</v>
      </c>
      <c r="R183" s="6">
        <v>32.621719141925198</v>
      </c>
      <c r="S183" s="10">
        <v>544</v>
      </c>
      <c r="T183" s="6">
        <v>21.697257683136101</v>
      </c>
      <c r="U183" s="6">
        <v>23.700270265887301</v>
      </c>
      <c r="V183" s="10">
        <v>544</v>
      </c>
      <c r="W183" s="6">
        <v>253.40539171711001</v>
      </c>
      <c r="X183" s="6">
        <v>254.686016595729</v>
      </c>
      <c r="Y183" s="6">
        <v>0.73529411764705799</v>
      </c>
      <c r="Z183" s="6">
        <v>0.73529411764705799</v>
      </c>
      <c r="AA183" s="7">
        <v>540</v>
      </c>
      <c r="AB183" s="7">
        <v>30.447620662461301</v>
      </c>
      <c r="AC183" s="7">
        <v>32.621719141925198</v>
      </c>
      <c r="AD183" s="13">
        <v>539</v>
      </c>
      <c r="AE183" s="6">
        <v>30.782667265933</v>
      </c>
      <c r="AF183" s="13">
        <v>520</v>
      </c>
      <c r="AG183" s="6">
        <v>22.407654740476701</v>
      </c>
      <c r="AH183" s="13">
        <v>486</v>
      </c>
      <c r="AI183" s="6">
        <v>247.77895905686199</v>
      </c>
      <c r="AJ183" s="6">
        <v>4.3E-3</v>
      </c>
      <c r="AK183" s="6">
        <v>2.5999999999999999E-3</v>
      </c>
      <c r="AL183" s="33">
        <f t="shared" si="13"/>
        <v>540</v>
      </c>
      <c r="AM183" s="33">
        <f t="shared" si="14"/>
        <v>30.447620662461301</v>
      </c>
      <c r="AN183" s="29">
        <f t="shared" si="15"/>
        <v>103.7</v>
      </c>
      <c r="AO183" s="29">
        <f t="shared" si="16"/>
        <v>1.7</v>
      </c>
      <c r="AP183" s="29">
        <f t="shared" si="17"/>
        <v>0.11</v>
      </c>
      <c r="AQ183" s="34">
        <f t="shared" si="18"/>
        <v>0.58823529411764708</v>
      </c>
    </row>
    <row r="184" spans="1:43" x14ac:dyDescent="0.75">
      <c r="A184" s="4" t="s">
        <v>217</v>
      </c>
      <c r="B184" s="22">
        <v>174.4</v>
      </c>
      <c r="C184" s="22">
        <v>2.95</v>
      </c>
      <c r="D184" s="22">
        <v>0.17</v>
      </c>
      <c r="E184" s="22">
        <v>2780</v>
      </c>
      <c r="F184" s="20">
        <v>23.310023310023301</v>
      </c>
      <c r="G184" s="22">
        <v>1.28228070559262</v>
      </c>
      <c r="H184" s="18">
        <v>5.2400000000000002E-2</v>
      </c>
      <c r="I184" s="15">
        <v>7.0628494250004701E-3</v>
      </c>
      <c r="J184" s="24">
        <v>0.44173000000000001</v>
      </c>
      <c r="K184" s="18">
        <v>0.312</v>
      </c>
      <c r="L184" s="15">
        <v>1.64716605113145E-2</v>
      </c>
      <c r="M184" s="18">
        <v>4.2900000000000001E-2</v>
      </c>
      <c r="N184" s="16">
        <v>2.3599222333797101E-3</v>
      </c>
      <c r="O184" s="24">
        <v>0.57326999999999995</v>
      </c>
      <c r="P184" s="10">
        <v>270</v>
      </c>
      <c r="Q184" s="6">
        <v>14.7218850294216</v>
      </c>
      <c r="R184" s="6">
        <v>15.8949504638039</v>
      </c>
      <c r="S184" s="10">
        <v>275</v>
      </c>
      <c r="T184" s="6">
        <v>12.6104847124457</v>
      </c>
      <c r="U184" s="6">
        <v>13.7405924415242</v>
      </c>
      <c r="V184" s="10">
        <v>285</v>
      </c>
      <c r="W184" s="6">
        <v>341.863274091233</v>
      </c>
      <c r="X184" s="6">
        <v>343.07247927422901</v>
      </c>
      <c r="Y184" s="6">
        <v>1.8181818181818099</v>
      </c>
      <c r="Z184" s="6">
        <v>5.2631578947368496</v>
      </c>
      <c r="AA184" s="7">
        <v>270</v>
      </c>
      <c r="AB184" s="7">
        <v>14.7218850294216</v>
      </c>
      <c r="AC184" s="7">
        <v>15.8949504638039</v>
      </c>
      <c r="AD184" s="13">
        <v>270</v>
      </c>
      <c r="AE184" s="6">
        <v>14.7218850294216</v>
      </c>
      <c r="AF184" s="13">
        <v>266</v>
      </c>
      <c r="AG184" s="6">
        <v>11.9420402227938</v>
      </c>
      <c r="AH184" s="13">
        <v>225</v>
      </c>
      <c r="AI184" s="6">
        <v>337.50610390388101</v>
      </c>
      <c r="AJ184" s="6">
        <v>2.5999999999999999E-3</v>
      </c>
      <c r="AK184" s="6">
        <v>2.7000000000000001E-3</v>
      </c>
      <c r="AL184" s="33">
        <f t="shared" si="13"/>
        <v>270</v>
      </c>
      <c r="AM184" s="33">
        <f t="shared" si="14"/>
        <v>14.7218850294216</v>
      </c>
      <c r="AN184" s="29">
        <f t="shared" si="15"/>
        <v>174.4</v>
      </c>
      <c r="AO184" s="29">
        <f t="shared" si="16"/>
        <v>2.95</v>
      </c>
      <c r="AP184" s="29">
        <f t="shared" si="17"/>
        <v>0.17</v>
      </c>
      <c r="AQ184" s="34">
        <f t="shared" si="18"/>
        <v>0.33898305084745761</v>
      </c>
    </row>
    <row r="185" spans="1:43" x14ac:dyDescent="0.75">
      <c r="A185" s="4" t="s">
        <v>218</v>
      </c>
      <c r="B185" s="22">
        <v>272.8</v>
      </c>
      <c r="C185" s="22">
        <v>1.155</v>
      </c>
      <c r="D185" s="22">
        <v>5.8000000000000003E-2</v>
      </c>
      <c r="E185" s="22">
        <v>3390</v>
      </c>
      <c r="F185" s="20">
        <v>29.1545189504373</v>
      </c>
      <c r="G185" s="22">
        <v>1.6625732490187399</v>
      </c>
      <c r="H185" s="18">
        <v>5.1799999999999999E-2</v>
      </c>
      <c r="I185" s="15">
        <v>5.9753370316960397E-3</v>
      </c>
      <c r="J185" s="24">
        <v>0.48569000000000001</v>
      </c>
      <c r="K185" s="18">
        <v>0.247</v>
      </c>
      <c r="L185" s="15">
        <v>1.21448551349943E-2</v>
      </c>
      <c r="M185" s="18">
        <v>3.4299999999999997E-2</v>
      </c>
      <c r="N185" s="16">
        <v>1.9560008017380599E-3</v>
      </c>
      <c r="O185" s="24">
        <v>0.72001000000000004</v>
      </c>
      <c r="P185" s="10">
        <v>218</v>
      </c>
      <c r="Q185" s="6">
        <v>12.1995248729478</v>
      </c>
      <c r="R185" s="6">
        <v>13.1213934824608</v>
      </c>
      <c r="S185" s="10">
        <v>223.8</v>
      </c>
      <c r="T185" s="6">
        <v>9.9690560544674902</v>
      </c>
      <c r="U185" s="6">
        <v>10.9563876255307</v>
      </c>
      <c r="V185" s="10">
        <v>267</v>
      </c>
      <c r="W185" s="6">
        <v>347.628908509827</v>
      </c>
      <c r="X185" s="6">
        <v>349.32037776736098</v>
      </c>
      <c r="Y185" s="6">
        <v>2.5915996425379899</v>
      </c>
      <c r="Z185" s="6">
        <v>18.352059925093599</v>
      </c>
      <c r="AA185" s="7">
        <v>218</v>
      </c>
      <c r="AB185" s="7">
        <v>12.1995248729478</v>
      </c>
      <c r="AC185" s="7">
        <v>13.1213934824608</v>
      </c>
      <c r="AD185" s="13">
        <v>217</v>
      </c>
      <c r="AE185" s="6">
        <v>12.1995248729478</v>
      </c>
      <c r="AF185" s="13">
        <v>215.6</v>
      </c>
      <c r="AG185" s="6">
        <v>10.262746640988199</v>
      </c>
      <c r="AH185" s="13">
        <v>193</v>
      </c>
      <c r="AI185" s="6">
        <v>344.58169282730898</v>
      </c>
      <c r="AJ185" s="6">
        <v>2.8999999999999998E-3</v>
      </c>
      <c r="AK185" s="6">
        <v>2.3999999999999998E-3</v>
      </c>
      <c r="AL185" s="33">
        <f t="shared" si="13"/>
        <v>218</v>
      </c>
      <c r="AM185" s="33">
        <f t="shared" si="14"/>
        <v>12.1995248729478</v>
      </c>
      <c r="AN185" s="29">
        <f t="shared" si="15"/>
        <v>272.8</v>
      </c>
      <c r="AO185" s="29">
        <f t="shared" si="16"/>
        <v>1.155</v>
      </c>
      <c r="AP185" s="29">
        <f t="shared" si="17"/>
        <v>5.8000000000000003E-2</v>
      </c>
      <c r="AQ185" s="34">
        <f t="shared" si="18"/>
        <v>0.86580086580086579</v>
      </c>
    </row>
    <row r="186" spans="1:43" x14ac:dyDescent="0.75">
      <c r="A186" s="4" t="s">
        <v>219</v>
      </c>
      <c r="B186" s="22">
        <v>521</v>
      </c>
      <c r="C186" s="22">
        <v>2.258</v>
      </c>
      <c r="D186" s="22">
        <v>0.09</v>
      </c>
      <c r="E186" s="22">
        <v>15390</v>
      </c>
      <c r="F186" s="20">
        <v>12.674271229404299</v>
      </c>
      <c r="G186" s="22">
        <v>0.7004088067898</v>
      </c>
      <c r="H186" s="18">
        <v>5.6399999999999999E-2</v>
      </c>
      <c r="I186" s="15">
        <v>2.17148917675857E-3</v>
      </c>
      <c r="J186" s="24">
        <v>0.71728000000000003</v>
      </c>
      <c r="K186" s="18">
        <v>0.61699999999999999</v>
      </c>
      <c r="L186" s="15">
        <v>2.8203129369805499E-2</v>
      </c>
      <c r="M186" s="18">
        <v>7.8899999999999998E-2</v>
      </c>
      <c r="N186" s="16">
        <v>4.3601919081159299E-3</v>
      </c>
      <c r="O186" s="24">
        <v>0.75383</v>
      </c>
      <c r="P186" s="10">
        <v>490</v>
      </c>
      <c r="Q186" s="6">
        <v>26.0193361365796</v>
      </c>
      <c r="R186" s="6">
        <v>28.116163893345</v>
      </c>
      <c r="S186" s="10">
        <v>488</v>
      </c>
      <c r="T186" s="6">
        <v>17.562360039912601</v>
      </c>
      <c r="U186" s="6">
        <v>19.624137162154799</v>
      </c>
      <c r="V186" s="10">
        <v>458</v>
      </c>
      <c r="W186" s="6">
        <v>82.623476521214101</v>
      </c>
      <c r="X186" s="6">
        <v>86.057769892635406</v>
      </c>
      <c r="Y186" s="6">
        <v>-0.409836065573771</v>
      </c>
      <c r="Z186" s="6">
        <v>-6.9868995633187696</v>
      </c>
      <c r="AA186" s="7">
        <v>490</v>
      </c>
      <c r="AB186" s="7">
        <v>26.0193361365796</v>
      </c>
      <c r="AC186" s="7">
        <v>28.116163893345</v>
      </c>
      <c r="AD186" s="13">
        <v>489</v>
      </c>
      <c r="AE186" s="6">
        <v>26.0193361365796</v>
      </c>
      <c r="AF186" s="13">
        <v>475</v>
      </c>
      <c r="AG186" s="6">
        <v>18.280412746202401</v>
      </c>
      <c r="AH186" s="13">
        <v>396</v>
      </c>
      <c r="AI186" s="6">
        <v>77.534726880615395</v>
      </c>
      <c r="AJ186" s="6">
        <v>2.3999999999999998E-3</v>
      </c>
      <c r="AK186" s="6">
        <v>1.2999999999999999E-3</v>
      </c>
      <c r="AL186" s="33">
        <f t="shared" si="13"/>
        <v>490</v>
      </c>
      <c r="AM186" s="33">
        <f t="shared" si="14"/>
        <v>26.0193361365796</v>
      </c>
      <c r="AN186" s="29">
        <f t="shared" si="15"/>
        <v>521</v>
      </c>
      <c r="AO186" s="29">
        <f t="shared" si="16"/>
        <v>2.258</v>
      </c>
      <c r="AP186" s="29">
        <f t="shared" si="17"/>
        <v>0.09</v>
      </c>
      <c r="AQ186" s="34">
        <f t="shared" si="18"/>
        <v>0.4428697962798937</v>
      </c>
    </row>
    <row r="187" spans="1:43" x14ac:dyDescent="0.75">
      <c r="A187" s="4" t="s">
        <v>220</v>
      </c>
      <c r="B187" s="22">
        <v>244</v>
      </c>
      <c r="C187" s="22">
        <v>3.13</v>
      </c>
      <c r="D187" s="22">
        <v>0.28999999999999998</v>
      </c>
      <c r="E187" s="22">
        <v>7300</v>
      </c>
      <c r="F187" s="20">
        <v>15.822784810126601</v>
      </c>
      <c r="G187" s="22">
        <v>0.91413868381820496</v>
      </c>
      <c r="H187" s="18">
        <v>6.0600000000000001E-2</v>
      </c>
      <c r="I187" s="15">
        <v>4.1754163219471004E-3</v>
      </c>
      <c r="J187" s="24">
        <v>0.35120000000000001</v>
      </c>
      <c r="K187" s="18">
        <v>0.52200000000000002</v>
      </c>
      <c r="L187" s="15">
        <v>2.4494310053561199E-2</v>
      </c>
      <c r="M187" s="18">
        <v>6.3200000000000006E-2</v>
      </c>
      <c r="N187" s="16">
        <v>3.65128929645403E-3</v>
      </c>
      <c r="O187" s="24">
        <v>0.46590999999999999</v>
      </c>
      <c r="P187" s="10">
        <v>395</v>
      </c>
      <c r="Q187" s="6">
        <v>22.2034315605177</v>
      </c>
      <c r="R187" s="6">
        <v>23.8325769666979</v>
      </c>
      <c r="S187" s="10">
        <v>426</v>
      </c>
      <c r="T187" s="6">
        <v>16.5156013960476</v>
      </c>
      <c r="U187" s="6">
        <v>18.295014146221799</v>
      </c>
      <c r="V187" s="10">
        <v>600</v>
      </c>
      <c r="W187" s="6">
        <v>265.94975304677899</v>
      </c>
      <c r="X187" s="6">
        <v>270.04950797908401</v>
      </c>
      <c r="Y187" s="6">
        <v>7.2769953051643199</v>
      </c>
      <c r="Z187" s="6">
        <v>34.1666666666667</v>
      </c>
      <c r="AA187" s="7">
        <v>395</v>
      </c>
      <c r="AB187" s="7">
        <v>22.2034315605177</v>
      </c>
      <c r="AC187" s="7">
        <v>23.8325769666979</v>
      </c>
      <c r="AD187" s="13">
        <v>392</v>
      </c>
      <c r="AE187" s="6">
        <v>22.528634513937899</v>
      </c>
      <c r="AF187" s="13">
        <v>388</v>
      </c>
      <c r="AG187" s="6">
        <v>18.436515111949099</v>
      </c>
      <c r="AH187" s="13">
        <v>364</v>
      </c>
      <c r="AI187" s="6">
        <v>259.05031971731398</v>
      </c>
      <c r="AJ187" s="6">
        <v>9.1999999999999998E-3</v>
      </c>
      <c r="AK187" s="6">
        <v>3.8999999999999998E-3</v>
      </c>
      <c r="AL187" s="33">
        <f t="shared" si="13"/>
        <v>395</v>
      </c>
      <c r="AM187" s="33">
        <f t="shared" si="14"/>
        <v>22.2034315605177</v>
      </c>
      <c r="AN187" s="29">
        <f t="shared" si="15"/>
        <v>244</v>
      </c>
      <c r="AO187" s="29">
        <f t="shared" si="16"/>
        <v>3.13</v>
      </c>
      <c r="AP187" s="29">
        <f t="shared" si="17"/>
        <v>0.28999999999999998</v>
      </c>
      <c r="AQ187" s="34">
        <f t="shared" si="18"/>
        <v>0.31948881789137379</v>
      </c>
    </row>
    <row r="188" spans="1:43" x14ac:dyDescent="0.75">
      <c r="A188" s="4" t="s">
        <v>221</v>
      </c>
      <c r="B188" s="22">
        <v>363</v>
      </c>
      <c r="C188" s="22">
        <v>8.39</v>
      </c>
      <c r="D188" s="22">
        <v>0.66</v>
      </c>
      <c r="E188" s="22">
        <v>164900</v>
      </c>
      <c r="F188" s="20">
        <v>2.2883295194508002</v>
      </c>
      <c r="G188" s="22">
        <v>0.12685677638940401</v>
      </c>
      <c r="H188" s="18">
        <v>0.15279999999999999</v>
      </c>
      <c r="I188" s="15">
        <v>2.7576623021523501E-3</v>
      </c>
      <c r="J188" s="24">
        <v>0.56228999999999996</v>
      </c>
      <c r="K188" s="18">
        <v>9.27</v>
      </c>
      <c r="L188" s="15">
        <v>0.43195555399253399</v>
      </c>
      <c r="M188" s="18">
        <v>0.437</v>
      </c>
      <c r="N188" s="16">
        <v>2.4225711730308099E-2</v>
      </c>
      <c r="O188" s="24">
        <v>0.73838999999999999</v>
      </c>
      <c r="P188" s="10">
        <v>2335</v>
      </c>
      <c r="Q188" s="6">
        <v>108.19671097374101</v>
      </c>
      <c r="R188" s="6">
        <v>116.91641624360901</v>
      </c>
      <c r="S188" s="10">
        <v>2363</v>
      </c>
      <c r="T188" s="6">
        <v>42.789483679437303</v>
      </c>
      <c r="U188" s="6">
        <v>47.539220027118098</v>
      </c>
      <c r="V188" s="10">
        <v>2372</v>
      </c>
      <c r="W188" s="6">
        <v>30.805509551152898</v>
      </c>
      <c r="X188" s="6">
        <v>36.417793216739703</v>
      </c>
      <c r="Y188" s="6">
        <v>1.18493440541684</v>
      </c>
      <c r="Z188" s="6">
        <v>1.5598650927487401</v>
      </c>
      <c r="AA188" s="7">
        <v>2372</v>
      </c>
      <c r="AB188" s="7">
        <v>30.805509551152898</v>
      </c>
      <c r="AC188" s="7">
        <v>36.417793216739703</v>
      </c>
      <c r="AD188" s="13">
        <v>2309</v>
      </c>
      <c r="AE188" s="6">
        <v>111.354996589894</v>
      </c>
      <c r="AF188" s="13">
        <v>2275</v>
      </c>
      <c r="AG188" s="6">
        <v>54.751108788341703</v>
      </c>
      <c r="AH188" s="13">
        <v>2237</v>
      </c>
      <c r="AI188" s="6">
        <v>31.3872652313988</v>
      </c>
      <c r="AJ188" s="6">
        <v>1.43E-2</v>
      </c>
      <c r="AK188" s="6">
        <v>7.4000000000000003E-3</v>
      </c>
      <c r="AL188" s="33">
        <f t="shared" si="13"/>
        <v>2372</v>
      </c>
      <c r="AM188" s="33">
        <f t="shared" si="14"/>
        <v>30.805509551152898</v>
      </c>
      <c r="AN188" s="29">
        <f t="shared" si="15"/>
        <v>363</v>
      </c>
      <c r="AO188" s="29">
        <f t="shared" si="16"/>
        <v>8.39</v>
      </c>
      <c r="AP188" s="29">
        <f t="shared" si="17"/>
        <v>0.66</v>
      </c>
      <c r="AQ188" s="34">
        <f t="shared" si="18"/>
        <v>0.11918951132300357</v>
      </c>
    </row>
    <row r="189" spans="1:43" x14ac:dyDescent="0.75">
      <c r="A189" s="4" t="s">
        <v>223</v>
      </c>
      <c r="B189" s="22">
        <v>84.2</v>
      </c>
      <c r="C189" s="22">
        <v>2.2200000000000002</v>
      </c>
      <c r="D189" s="22">
        <v>0.13</v>
      </c>
      <c r="E189" s="22">
        <v>6550</v>
      </c>
      <c r="F189" s="20">
        <v>6.4391500321957498</v>
      </c>
      <c r="G189" s="22">
        <v>0.37986973612832797</v>
      </c>
      <c r="H189" s="18">
        <v>7.0400000000000004E-2</v>
      </c>
      <c r="I189" s="15">
        <v>4.9331684281784397E-3</v>
      </c>
      <c r="J189" s="24">
        <v>0.35805999999999999</v>
      </c>
      <c r="K189" s="18">
        <v>1.5209999999999999</v>
      </c>
      <c r="L189" s="15">
        <v>8.0299344992658006E-2</v>
      </c>
      <c r="M189" s="18">
        <v>0.15529999999999999</v>
      </c>
      <c r="N189" s="16">
        <v>9.1617324842192694E-3</v>
      </c>
      <c r="O189" s="24">
        <v>0.85492999999999997</v>
      </c>
      <c r="P189" s="10">
        <v>930</v>
      </c>
      <c r="Q189" s="6">
        <v>51.203190263842203</v>
      </c>
      <c r="R189" s="6">
        <v>54.820645307861199</v>
      </c>
      <c r="S189" s="10">
        <v>936</v>
      </c>
      <c r="T189" s="6">
        <v>32.555003457637298</v>
      </c>
      <c r="U189" s="6">
        <v>35.376741330416102</v>
      </c>
      <c r="V189" s="10">
        <v>932</v>
      </c>
      <c r="W189" s="6">
        <v>144.54483174427901</v>
      </c>
      <c r="X189" s="6">
        <v>146.41465934335301</v>
      </c>
      <c r="Y189" s="6">
        <v>0.64102564102563497</v>
      </c>
      <c r="Z189" s="6">
        <v>0.21459227467811101</v>
      </c>
      <c r="AA189" s="7">
        <v>930</v>
      </c>
      <c r="AB189" s="7">
        <v>51.203190263842203</v>
      </c>
      <c r="AC189" s="7">
        <v>54.820645307861199</v>
      </c>
      <c r="AD189" s="13">
        <v>926</v>
      </c>
      <c r="AE189" s="6">
        <v>51.540815798697103</v>
      </c>
      <c r="AF189" s="13">
        <v>907</v>
      </c>
      <c r="AG189" s="6">
        <v>35.702608449898698</v>
      </c>
      <c r="AH189" s="13">
        <v>848</v>
      </c>
      <c r="AI189" s="6">
        <v>142.35676795987601</v>
      </c>
      <c r="AJ189" s="6">
        <v>3.3E-3</v>
      </c>
      <c r="AK189" s="6">
        <v>2E-3</v>
      </c>
      <c r="AL189" s="33">
        <f t="shared" si="13"/>
        <v>930</v>
      </c>
      <c r="AM189" s="33">
        <f t="shared" si="14"/>
        <v>51.203190263842203</v>
      </c>
      <c r="AN189" s="29">
        <f t="shared" si="15"/>
        <v>84.2</v>
      </c>
      <c r="AO189" s="29">
        <f t="shared" si="16"/>
        <v>2.2200000000000002</v>
      </c>
      <c r="AP189" s="29">
        <f t="shared" si="17"/>
        <v>0.13</v>
      </c>
      <c r="AQ189" s="34">
        <f t="shared" si="18"/>
        <v>0.4504504504504504</v>
      </c>
    </row>
    <row r="190" spans="1:43" x14ac:dyDescent="0.75">
      <c r="A190" s="4" t="s">
        <v>224</v>
      </c>
      <c r="B190" s="22">
        <v>2.8E-3</v>
      </c>
      <c r="C190" s="22" t="s">
        <v>337</v>
      </c>
      <c r="D190" s="22" t="s">
        <v>337</v>
      </c>
      <c r="E190" s="22">
        <v>60</v>
      </c>
      <c r="F190" s="20" t="s">
        <v>337</v>
      </c>
      <c r="G190" s="22" t="s">
        <v>337</v>
      </c>
      <c r="H190" s="18" t="s">
        <v>337</v>
      </c>
      <c r="I190" s="15" t="s">
        <v>337</v>
      </c>
      <c r="J190" s="24" t="s">
        <v>337</v>
      </c>
      <c r="K190" s="18" t="s">
        <v>337</v>
      </c>
      <c r="L190" s="15" t="s">
        <v>337</v>
      </c>
      <c r="M190" s="18" t="s">
        <v>337</v>
      </c>
      <c r="N190" s="16" t="s">
        <v>337</v>
      </c>
      <c r="O190" s="24" t="s">
        <v>337</v>
      </c>
      <c r="P190" s="10" t="s">
        <v>337</v>
      </c>
      <c r="Q190" s="6" t="s">
        <v>337</v>
      </c>
      <c r="R190" s="6" t="s">
        <v>337</v>
      </c>
      <c r="S190" s="10" t="s">
        <v>337</v>
      </c>
      <c r="T190" s="6" t="s">
        <v>337</v>
      </c>
      <c r="U190" s="6" t="s">
        <v>337</v>
      </c>
      <c r="V190" s="10" t="s">
        <v>337</v>
      </c>
      <c r="W190" s="6" t="s">
        <v>337</v>
      </c>
      <c r="X190" s="6" t="s">
        <v>337</v>
      </c>
      <c r="Y190" s="6" t="s">
        <v>337</v>
      </c>
      <c r="Z190" s="6" t="s">
        <v>337</v>
      </c>
      <c r="AA190" s="7" t="s">
        <v>337</v>
      </c>
      <c r="AB190" s="7" t="s">
        <v>337</v>
      </c>
      <c r="AC190" s="7" t="s">
        <v>337</v>
      </c>
      <c r="AD190" s="13" t="s">
        <v>337</v>
      </c>
      <c r="AE190" s="6" t="s">
        <v>337</v>
      </c>
      <c r="AF190" s="13" t="s">
        <v>337</v>
      </c>
      <c r="AG190" s="6" t="s">
        <v>337</v>
      </c>
      <c r="AH190" s="13" t="s">
        <v>337</v>
      </c>
      <c r="AI190" s="6" t="s">
        <v>337</v>
      </c>
      <c r="AJ190" s="6" t="s">
        <v>337</v>
      </c>
      <c r="AK190" s="6" t="s">
        <v>337</v>
      </c>
      <c r="AL190" s="33" t="str">
        <f t="shared" si="13"/>
        <v>NaN</v>
      </c>
      <c r="AM190" s="33" t="str">
        <f t="shared" si="14"/>
        <v>NaN</v>
      </c>
      <c r="AN190" s="29">
        <f t="shared" si="15"/>
        <v>2.8E-3</v>
      </c>
      <c r="AO190" s="29" t="str">
        <f t="shared" si="16"/>
        <v>NaN</v>
      </c>
      <c r="AP190" s="29" t="str">
        <f t="shared" si="17"/>
        <v>NaN</v>
      </c>
      <c r="AQ190" s="34" t="e">
        <f t="shared" si="18"/>
        <v>#VALUE!</v>
      </c>
    </row>
    <row r="191" spans="1:43" x14ac:dyDescent="0.75">
      <c r="A191" s="4" t="s">
        <v>225</v>
      </c>
      <c r="B191" s="22">
        <v>113.9</v>
      </c>
      <c r="C191" s="22">
        <v>2.25</v>
      </c>
      <c r="D191" s="22">
        <v>0.11</v>
      </c>
      <c r="E191" s="22">
        <v>297</v>
      </c>
      <c r="F191" s="20">
        <v>135.68521031207601</v>
      </c>
      <c r="G191" s="22">
        <v>8.0719554993260605</v>
      </c>
      <c r="H191" s="18">
        <v>5.0599999999999999E-2</v>
      </c>
      <c r="I191" s="15">
        <v>3.8591195759412701E-2</v>
      </c>
      <c r="J191" s="24">
        <v>0.38142999999999999</v>
      </c>
      <c r="K191" s="18">
        <v>5.0900000000000001E-2</v>
      </c>
      <c r="L191" s="15">
        <v>5.4552883115835298E-3</v>
      </c>
      <c r="M191" s="18">
        <v>7.3699999999999998E-3</v>
      </c>
      <c r="N191" s="16">
        <v>4.3844359966134402E-4</v>
      </c>
      <c r="O191" s="24">
        <v>-0.12031</v>
      </c>
      <c r="P191" s="10">
        <v>47.4</v>
      </c>
      <c r="Q191" s="6">
        <v>2.8194986662018402</v>
      </c>
      <c r="R191" s="6">
        <v>3.0142422252827501</v>
      </c>
      <c r="S191" s="10">
        <v>50.2</v>
      </c>
      <c r="T191" s="6">
        <v>5.2580996844644297</v>
      </c>
      <c r="U191" s="6">
        <v>5.3742869999762304</v>
      </c>
      <c r="V191" s="10">
        <v>100</v>
      </c>
      <c r="W191" s="6">
        <v>742.75243548596598</v>
      </c>
      <c r="X191" s="6">
        <v>742.82948331839395</v>
      </c>
      <c r="Y191" s="6">
        <v>5.5776892430278897</v>
      </c>
      <c r="Z191" s="6">
        <v>52.6</v>
      </c>
      <c r="AA191" s="7">
        <v>47.4</v>
      </c>
      <c r="AB191" s="7">
        <v>2.8194986662018402</v>
      </c>
      <c r="AC191" s="7">
        <v>3.0142422252827501</v>
      </c>
      <c r="AD191" s="13">
        <v>47.2</v>
      </c>
      <c r="AE191" s="6">
        <v>2.8900541048073798</v>
      </c>
      <c r="AF191" s="13">
        <v>47.2</v>
      </c>
      <c r="AG191" s="6">
        <v>2.70055592272498</v>
      </c>
      <c r="AH191" s="13">
        <v>47.5</v>
      </c>
      <c r="AI191" s="6">
        <v>714.88740505084695</v>
      </c>
      <c r="AJ191" s="6">
        <v>5.0000000000000001E-3</v>
      </c>
      <c r="AK191" s="6">
        <v>1.2E-2</v>
      </c>
      <c r="AL191" s="33">
        <f t="shared" si="13"/>
        <v>47.4</v>
      </c>
      <c r="AM191" s="33">
        <f t="shared" si="14"/>
        <v>2.8194986662018402</v>
      </c>
      <c r="AN191" s="29">
        <f t="shared" si="15"/>
        <v>113.9</v>
      </c>
      <c r="AO191" s="29">
        <f t="shared" si="16"/>
        <v>2.25</v>
      </c>
      <c r="AP191" s="29">
        <f t="shared" si="17"/>
        <v>0.11</v>
      </c>
      <c r="AQ191" s="34">
        <f t="shared" si="18"/>
        <v>0.44444444444444442</v>
      </c>
    </row>
    <row r="192" spans="1:43" x14ac:dyDescent="0.75">
      <c r="A192" s="4" t="s">
        <v>226</v>
      </c>
      <c r="B192" s="22">
        <v>655</v>
      </c>
      <c r="C192" s="22">
        <v>5.91</v>
      </c>
      <c r="D192" s="22">
        <v>0.36</v>
      </c>
      <c r="E192" s="22">
        <v>12420</v>
      </c>
      <c r="F192" s="20">
        <v>20.408163265306101</v>
      </c>
      <c r="G192" s="22">
        <v>1.14093534496827</v>
      </c>
      <c r="H192" s="18">
        <v>5.2200000000000003E-2</v>
      </c>
      <c r="I192" s="15">
        <v>2.2745819873707602E-3</v>
      </c>
      <c r="J192" s="24">
        <v>0.36459000000000003</v>
      </c>
      <c r="K192" s="18">
        <v>0.35599999999999998</v>
      </c>
      <c r="L192" s="15">
        <v>1.7378863599211401E-2</v>
      </c>
      <c r="M192" s="18">
        <v>4.9000000000000002E-2</v>
      </c>
      <c r="N192" s="16">
        <v>2.7393857632688101E-3</v>
      </c>
      <c r="O192" s="24">
        <v>0.84708000000000006</v>
      </c>
      <c r="P192" s="10">
        <v>308</v>
      </c>
      <c r="Q192" s="6">
        <v>16.861540955602401</v>
      </c>
      <c r="R192" s="6">
        <v>18.1830597879439</v>
      </c>
      <c r="S192" s="10">
        <v>309</v>
      </c>
      <c r="T192" s="6">
        <v>12.8707664001473</v>
      </c>
      <c r="U192" s="6">
        <v>14.2109994926463</v>
      </c>
      <c r="V192" s="10">
        <v>289</v>
      </c>
      <c r="W192" s="6">
        <v>95.553171196480804</v>
      </c>
      <c r="X192" s="6">
        <v>98.690814387597101</v>
      </c>
      <c r="Y192" s="6">
        <v>0.32362459546925498</v>
      </c>
      <c r="Z192" s="6">
        <v>-6.5743944636678204</v>
      </c>
      <c r="AA192" s="7">
        <v>308</v>
      </c>
      <c r="AB192" s="7">
        <v>16.861540955602401</v>
      </c>
      <c r="AC192" s="7">
        <v>18.1830597879439</v>
      </c>
      <c r="AD192" s="13">
        <v>307</v>
      </c>
      <c r="AE192" s="6">
        <v>16.861540955602401</v>
      </c>
      <c r="AF192" s="13">
        <v>301</v>
      </c>
      <c r="AG192" s="6">
        <v>13.1715461403421</v>
      </c>
      <c r="AH192" s="13">
        <v>237</v>
      </c>
      <c r="AI192" s="6">
        <v>91.509368513305603</v>
      </c>
      <c r="AJ192" s="6">
        <v>1.9E-3</v>
      </c>
      <c r="AK192" s="6">
        <v>1.2999999999999999E-3</v>
      </c>
      <c r="AL192" s="33">
        <f t="shared" si="13"/>
        <v>308</v>
      </c>
      <c r="AM192" s="33">
        <f t="shared" si="14"/>
        <v>16.861540955602401</v>
      </c>
      <c r="AN192" s="29">
        <f t="shared" si="15"/>
        <v>655</v>
      </c>
      <c r="AO192" s="29">
        <f t="shared" si="16"/>
        <v>5.91</v>
      </c>
      <c r="AP192" s="29">
        <f t="shared" si="17"/>
        <v>0.36</v>
      </c>
      <c r="AQ192" s="34">
        <f t="shared" si="18"/>
        <v>0.16920473773265651</v>
      </c>
    </row>
    <row r="193" spans="1:43" x14ac:dyDescent="0.75">
      <c r="A193" s="4" t="s">
        <v>228</v>
      </c>
      <c r="B193" s="22">
        <v>272</v>
      </c>
      <c r="C193" s="22">
        <v>2.29</v>
      </c>
      <c r="D193" s="22">
        <v>0.1</v>
      </c>
      <c r="E193" s="22">
        <v>737</v>
      </c>
      <c r="F193" s="20">
        <v>130.548302872063</v>
      </c>
      <c r="G193" s="22">
        <v>6.9938958618993299</v>
      </c>
      <c r="H193" s="18">
        <v>0.05</v>
      </c>
      <c r="I193" s="15">
        <v>1.8904339193976799E-2</v>
      </c>
      <c r="J193" s="24">
        <v>0.14241000000000001</v>
      </c>
      <c r="K193" s="18">
        <v>5.3999999999999999E-2</v>
      </c>
      <c r="L193" s="15">
        <v>4.1696276812204598E-3</v>
      </c>
      <c r="M193" s="18">
        <v>7.6600000000000001E-3</v>
      </c>
      <c r="N193" s="16">
        <v>4.1037103603446001E-4</v>
      </c>
      <c r="O193" s="24">
        <v>0.17352999999999999</v>
      </c>
      <c r="P193" s="10">
        <v>49.2</v>
      </c>
      <c r="Q193" s="6">
        <v>2.6340595040379502</v>
      </c>
      <c r="R193" s="6">
        <v>2.8574136040324101</v>
      </c>
      <c r="S193" s="10">
        <v>53.3</v>
      </c>
      <c r="T193" s="6">
        <v>4.0213671639127098</v>
      </c>
      <c r="U193" s="6">
        <v>4.1897055273894601</v>
      </c>
      <c r="V193" s="10">
        <v>150</v>
      </c>
      <c r="W193" s="6">
        <v>505.46354588406001</v>
      </c>
      <c r="X193" s="6">
        <v>505.68014078131398</v>
      </c>
      <c r="Y193" s="6">
        <v>7.6923076923076898</v>
      </c>
      <c r="Z193" s="6">
        <v>67.2</v>
      </c>
      <c r="AA193" s="7">
        <v>49.2</v>
      </c>
      <c r="AB193" s="7">
        <v>2.6340595040379502</v>
      </c>
      <c r="AC193" s="7">
        <v>2.8574136040324101</v>
      </c>
      <c r="AD193" s="13">
        <v>48.9</v>
      </c>
      <c r="AE193" s="6">
        <v>2.6340595040379502</v>
      </c>
      <c r="AF193" s="13">
        <v>48.9</v>
      </c>
      <c r="AG193" s="6">
        <v>2.44256297093757</v>
      </c>
      <c r="AH193" s="13">
        <v>49.2</v>
      </c>
      <c r="AI193" s="6">
        <v>487.279462103306</v>
      </c>
      <c r="AJ193" s="6">
        <v>4.7999999999999996E-3</v>
      </c>
      <c r="AK193" s="6">
        <v>7.1999999999999998E-3</v>
      </c>
      <c r="AL193" s="33">
        <f t="shared" si="13"/>
        <v>49.2</v>
      </c>
      <c r="AM193" s="33">
        <f t="shared" si="14"/>
        <v>2.6340595040379502</v>
      </c>
      <c r="AN193" s="29">
        <f t="shared" si="15"/>
        <v>272</v>
      </c>
      <c r="AO193" s="29">
        <f t="shared" si="16"/>
        <v>2.29</v>
      </c>
      <c r="AP193" s="29">
        <f t="shared" si="17"/>
        <v>0.1</v>
      </c>
      <c r="AQ193" s="34">
        <f t="shared" si="18"/>
        <v>0.4366812227074236</v>
      </c>
    </row>
    <row r="194" spans="1:43" x14ac:dyDescent="0.75">
      <c r="A194" s="4" t="s">
        <v>229</v>
      </c>
      <c r="B194" s="22">
        <v>263</v>
      </c>
      <c r="C194" s="22">
        <v>1.042</v>
      </c>
      <c r="D194" s="22">
        <v>3.4000000000000002E-2</v>
      </c>
      <c r="E194" s="22">
        <v>151500</v>
      </c>
      <c r="F194" s="20">
        <v>2.1739130434782599</v>
      </c>
      <c r="G194" s="22">
        <v>0.119298006064432</v>
      </c>
      <c r="H194" s="18">
        <v>0.16600000000000001</v>
      </c>
      <c r="I194" s="15">
        <v>2.2946247183046201E-3</v>
      </c>
      <c r="J194" s="24">
        <v>0.55496999999999996</v>
      </c>
      <c r="K194" s="18">
        <v>10.61</v>
      </c>
      <c r="L194" s="15">
        <v>0.493916041068718</v>
      </c>
      <c r="M194" s="18">
        <v>0.46</v>
      </c>
      <c r="N194" s="16">
        <v>2.5243458083233899E-2</v>
      </c>
      <c r="O194" s="24">
        <v>0.84860999999999998</v>
      </c>
      <c r="P194" s="10">
        <v>2434</v>
      </c>
      <c r="Q194" s="6">
        <v>111.332373777664</v>
      </c>
      <c r="R194" s="6">
        <v>120.423798189948</v>
      </c>
      <c r="S194" s="10">
        <v>2487</v>
      </c>
      <c r="T194" s="6">
        <v>43.485211370476598</v>
      </c>
      <c r="U194" s="6">
        <v>48.2778547223595</v>
      </c>
      <c r="V194" s="10">
        <v>2514</v>
      </c>
      <c r="W194" s="6">
        <v>23.0633305089221</v>
      </c>
      <c r="X194" s="6">
        <v>30.060945489374799</v>
      </c>
      <c r="Y194" s="6">
        <v>2.13108162444713</v>
      </c>
      <c r="Z194" s="6">
        <v>3.1821797931583098</v>
      </c>
      <c r="AA194" s="7">
        <v>2514</v>
      </c>
      <c r="AB194" s="7">
        <v>23.0633305089221</v>
      </c>
      <c r="AC194" s="7">
        <v>30.060945489374799</v>
      </c>
      <c r="AD194" s="13">
        <v>2406</v>
      </c>
      <c r="AE194" s="6">
        <v>114.99598449932699</v>
      </c>
      <c r="AF194" s="13">
        <v>2396</v>
      </c>
      <c r="AG194" s="6">
        <v>59.066874032193603</v>
      </c>
      <c r="AH194" s="13">
        <v>2379</v>
      </c>
      <c r="AI194" s="6">
        <v>38.583185640428603</v>
      </c>
      <c r="AJ194" s="6">
        <v>1.5299999999999999E-2</v>
      </c>
      <c r="AK194" s="6">
        <v>7.7999999999999996E-3</v>
      </c>
      <c r="AL194" s="33">
        <f t="shared" si="13"/>
        <v>2514</v>
      </c>
      <c r="AM194" s="33">
        <f t="shared" si="14"/>
        <v>23.0633305089221</v>
      </c>
      <c r="AN194" s="29">
        <f t="shared" si="15"/>
        <v>263</v>
      </c>
      <c r="AO194" s="29">
        <f t="shared" si="16"/>
        <v>1.042</v>
      </c>
      <c r="AP194" s="29">
        <f t="shared" si="17"/>
        <v>3.4000000000000002E-2</v>
      </c>
      <c r="AQ194" s="34">
        <f t="shared" si="18"/>
        <v>0.95969289827255277</v>
      </c>
    </row>
    <row r="195" spans="1:43" x14ac:dyDescent="0.75">
      <c r="A195" s="4" t="s">
        <v>230</v>
      </c>
      <c r="B195" s="22">
        <v>150</v>
      </c>
      <c r="C195" s="22">
        <v>1.349</v>
      </c>
      <c r="D195" s="22">
        <v>7.3999999999999996E-2</v>
      </c>
      <c r="E195" s="22">
        <v>1170</v>
      </c>
      <c r="F195" s="20">
        <v>81.10300081103</v>
      </c>
      <c r="G195" s="22">
        <v>4.6964872020638504</v>
      </c>
      <c r="H195" s="18">
        <v>8.0100000000000005E-2</v>
      </c>
      <c r="I195" s="15">
        <v>2.10360731374214E-2</v>
      </c>
      <c r="J195" s="24">
        <v>0.15201999999999999</v>
      </c>
      <c r="K195" s="18">
        <v>0.13700000000000001</v>
      </c>
      <c r="L195" s="15">
        <v>8.4380984972918707E-3</v>
      </c>
      <c r="M195" s="18">
        <v>1.2330000000000001E-2</v>
      </c>
      <c r="N195" s="16">
        <v>7.1400178319384498E-4</v>
      </c>
      <c r="O195" s="24">
        <v>0.52439000000000002</v>
      </c>
      <c r="P195" s="10">
        <v>79</v>
      </c>
      <c r="Q195" s="6">
        <v>4.5516633326090004</v>
      </c>
      <c r="R195" s="6">
        <v>4.8853216565325699</v>
      </c>
      <c r="S195" s="10">
        <v>130.5</v>
      </c>
      <c r="T195" s="6">
        <v>7.6108535490380804</v>
      </c>
      <c r="U195" s="6">
        <v>8.0975572563433396</v>
      </c>
      <c r="V195" s="10">
        <v>1200</v>
      </c>
      <c r="W195" s="6">
        <v>88.420952977736306</v>
      </c>
      <c r="X195" s="6">
        <v>88.456352743555897</v>
      </c>
      <c r="Y195" s="6">
        <v>39.463601532566997</v>
      </c>
      <c r="Z195" s="6">
        <v>93.4166666666667</v>
      </c>
      <c r="AA195" s="7" t="s">
        <v>35</v>
      </c>
      <c r="AB195" s="7" t="s">
        <v>35</v>
      </c>
      <c r="AC195" s="7" t="s">
        <v>35</v>
      </c>
      <c r="AD195" s="13">
        <v>75.7</v>
      </c>
      <c r="AE195" s="6">
        <v>4.5200032182972203</v>
      </c>
      <c r="AF195" s="13">
        <v>75.8</v>
      </c>
      <c r="AG195" s="6">
        <v>5.7192911925260104</v>
      </c>
      <c r="AH195" s="13">
        <v>78.900000000000006</v>
      </c>
      <c r="AI195" s="6">
        <v>57.535650213507203</v>
      </c>
      <c r="AJ195" s="6">
        <v>4.2999999999999997E-2</v>
      </c>
      <c r="AK195" s="6">
        <v>6.7999999999999996E-3</v>
      </c>
      <c r="AL195" s="33" t="str">
        <f t="shared" si="13"/>
        <v>Discordant</v>
      </c>
      <c r="AM195" s="33" t="str">
        <f t="shared" si="14"/>
        <v>Discordant</v>
      </c>
      <c r="AN195" s="29">
        <f t="shared" si="15"/>
        <v>150</v>
      </c>
      <c r="AO195" s="29">
        <f t="shared" si="16"/>
        <v>1.349</v>
      </c>
      <c r="AP195" s="29">
        <f t="shared" si="17"/>
        <v>7.3999999999999996E-2</v>
      </c>
      <c r="AQ195" s="34">
        <f t="shared" si="18"/>
        <v>0.7412898443291327</v>
      </c>
    </row>
    <row r="196" spans="1:43" x14ac:dyDescent="0.75">
      <c r="A196" s="4" t="s">
        <v>231</v>
      </c>
      <c r="B196" s="22">
        <v>144.80000000000001</v>
      </c>
      <c r="C196" s="22">
        <v>2.69</v>
      </c>
      <c r="D196" s="22">
        <v>0.12</v>
      </c>
      <c r="E196" s="22">
        <v>2615</v>
      </c>
      <c r="F196" s="20">
        <v>20.040080160320599</v>
      </c>
      <c r="G196" s="22">
        <v>1.1048527812211799</v>
      </c>
      <c r="H196" s="18">
        <v>5.1200000000000002E-2</v>
      </c>
      <c r="I196" s="15">
        <v>7.1645086528258402E-3</v>
      </c>
      <c r="J196" s="24">
        <v>0.33340999999999998</v>
      </c>
      <c r="K196" s="18">
        <v>0.35599999999999998</v>
      </c>
      <c r="L196" s="15">
        <v>1.7378863599211401E-2</v>
      </c>
      <c r="M196" s="18">
        <v>4.99E-2</v>
      </c>
      <c r="N196" s="16">
        <v>2.7510944737685499E-3</v>
      </c>
      <c r="O196" s="24">
        <v>0.72282000000000002</v>
      </c>
      <c r="P196" s="10">
        <v>314</v>
      </c>
      <c r="Q196" s="6">
        <v>16.816551569287999</v>
      </c>
      <c r="R196" s="6">
        <v>18.186343316370401</v>
      </c>
      <c r="S196" s="10">
        <v>309</v>
      </c>
      <c r="T196" s="6">
        <v>13.1715461403421</v>
      </c>
      <c r="U196" s="6">
        <v>14.483974129360799</v>
      </c>
      <c r="V196" s="10">
        <v>241</v>
      </c>
      <c r="W196" s="6">
        <v>271.20730063662302</v>
      </c>
      <c r="X196" s="6">
        <v>272.08317118987497</v>
      </c>
      <c r="Y196" s="6">
        <v>-1.61812297734627</v>
      </c>
      <c r="Z196" s="6">
        <v>-30.290456431535301</v>
      </c>
      <c r="AA196" s="7">
        <v>314</v>
      </c>
      <c r="AB196" s="7">
        <v>16.816551569287999</v>
      </c>
      <c r="AC196" s="7">
        <v>18.186343316370401</v>
      </c>
      <c r="AD196" s="13">
        <v>314</v>
      </c>
      <c r="AE196" s="6">
        <v>17.091559515811401</v>
      </c>
      <c r="AF196" s="13">
        <v>306.89999999999998</v>
      </c>
      <c r="AG196" s="6">
        <v>12.784842499114401</v>
      </c>
      <c r="AH196" s="13">
        <v>272</v>
      </c>
      <c r="AI196" s="6">
        <v>268.49811902246802</v>
      </c>
      <c r="AJ196" s="6">
        <v>-2.0000000000000001E-4</v>
      </c>
      <c r="AK196" s="6">
        <v>2E-3</v>
      </c>
      <c r="AL196" s="33">
        <f t="shared" si="13"/>
        <v>314</v>
      </c>
      <c r="AM196" s="33">
        <f t="shared" si="14"/>
        <v>16.816551569287999</v>
      </c>
      <c r="AN196" s="29">
        <f t="shared" si="15"/>
        <v>144.80000000000001</v>
      </c>
      <c r="AO196" s="29">
        <f t="shared" si="16"/>
        <v>2.69</v>
      </c>
      <c r="AP196" s="29">
        <f t="shared" si="17"/>
        <v>0.12</v>
      </c>
      <c r="AQ196" s="34">
        <f t="shared" si="18"/>
        <v>0.37174721189591081</v>
      </c>
    </row>
    <row r="197" spans="1:43" x14ac:dyDescent="0.75">
      <c r="A197" s="4" t="s">
        <v>232</v>
      </c>
      <c r="B197" s="22">
        <v>216.9</v>
      </c>
      <c r="C197" s="22">
        <v>11.24</v>
      </c>
      <c r="D197" s="22">
        <v>0.73</v>
      </c>
      <c r="E197" s="22">
        <v>6730</v>
      </c>
      <c r="F197" s="20">
        <v>14.025245441795199</v>
      </c>
      <c r="G197" s="22">
        <v>0.850089743967537</v>
      </c>
      <c r="H197" s="18">
        <v>6.0400000000000002E-2</v>
      </c>
      <c r="I197" s="15">
        <v>4.1050160953680697E-3</v>
      </c>
      <c r="J197" s="24">
        <v>0.60160999999999998</v>
      </c>
      <c r="K197" s="18">
        <v>0.60299999999999998</v>
      </c>
      <c r="L197" s="15">
        <v>3.0148246321303401E-2</v>
      </c>
      <c r="M197" s="18">
        <v>7.1300000000000002E-2</v>
      </c>
      <c r="N197" s="16">
        <v>4.3215927305103301E-3</v>
      </c>
      <c r="O197" s="24">
        <v>0.87236000000000002</v>
      </c>
      <c r="P197" s="10">
        <v>444</v>
      </c>
      <c r="Q197" s="6">
        <v>25.7692775519096</v>
      </c>
      <c r="R197" s="6">
        <v>27.533134172631701</v>
      </c>
      <c r="S197" s="10">
        <v>478</v>
      </c>
      <c r="T197" s="6">
        <v>18.947373202390501</v>
      </c>
      <c r="U197" s="6">
        <v>20.821096265208201</v>
      </c>
      <c r="V197" s="10">
        <v>628</v>
      </c>
      <c r="W197" s="6">
        <v>214.83809333442099</v>
      </c>
      <c r="X197" s="6">
        <v>217.84258099148499</v>
      </c>
      <c r="Y197" s="6">
        <v>7.1129707112970699</v>
      </c>
      <c r="Z197" s="6">
        <v>29.299363057324801</v>
      </c>
      <c r="AA197" s="7">
        <v>444</v>
      </c>
      <c r="AB197" s="7">
        <v>25.7692775519096</v>
      </c>
      <c r="AC197" s="7">
        <v>27.533134172631701</v>
      </c>
      <c r="AD197" s="13">
        <v>441</v>
      </c>
      <c r="AE197" s="6">
        <v>26.121498148983601</v>
      </c>
      <c r="AF197" s="13">
        <v>440</v>
      </c>
      <c r="AG197" s="6">
        <v>21.871510036361599</v>
      </c>
      <c r="AH197" s="13">
        <v>430</v>
      </c>
      <c r="AI197" s="6">
        <v>212.38298036229099</v>
      </c>
      <c r="AJ197" s="6">
        <v>7.7999999999999996E-3</v>
      </c>
      <c r="AK197" s="6">
        <v>2.5999999999999999E-3</v>
      </c>
      <c r="AL197" s="33">
        <f t="shared" ref="AL197:AL260" si="19">AA197</f>
        <v>444</v>
      </c>
      <c r="AM197" s="33">
        <f t="shared" ref="AM197:AM260" si="20">AB197</f>
        <v>25.7692775519096</v>
      </c>
      <c r="AN197" s="29">
        <f t="shared" ref="AN197:AN260" si="21">B197</f>
        <v>216.9</v>
      </c>
      <c r="AO197" s="29">
        <f t="shared" ref="AO197:AO260" si="22">C197</f>
        <v>11.24</v>
      </c>
      <c r="AP197" s="29">
        <f t="shared" ref="AP197:AP260" si="23">D197</f>
        <v>0.73</v>
      </c>
      <c r="AQ197" s="34">
        <f t="shared" ref="AQ197:AQ260" si="24">1/AO197</f>
        <v>8.8967971530249115E-2</v>
      </c>
    </row>
    <row r="198" spans="1:43" x14ac:dyDescent="0.75">
      <c r="A198" s="4" t="s">
        <v>233</v>
      </c>
      <c r="B198" s="22">
        <v>237</v>
      </c>
      <c r="C198" s="22">
        <v>2.83</v>
      </c>
      <c r="D198" s="22">
        <v>0.15</v>
      </c>
      <c r="E198" s="22">
        <v>860</v>
      </c>
      <c r="F198" s="20">
        <v>125.31328320802</v>
      </c>
      <c r="G198" s="22">
        <v>7.1354165552673399</v>
      </c>
      <c r="H198" s="18">
        <v>6.9000000000000006E-2</v>
      </c>
      <c r="I198" s="15">
        <v>2.3736064534923801E-2</v>
      </c>
      <c r="J198" s="24">
        <v>-9.0754000000000001E-2</v>
      </c>
      <c r="K198" s="18">
        <v>8.2000000000000003E-2</v>
      </c>
      <c r="L198" s="15">
        <v>9.8015419705268694E-3</v>
      </c>
      <c r="M198" s="18">
        <v>7.9799999999999992E-3</v>
      </c>
      <c r="N198" s="16">
        <v>4.5438618040604599E-4</v>
      </c>
      <c r="O198" s="24">
        <v>0.27849000000000002</v>
      </c>
      <c r="P198" s="10">
        <v>51.2</v>
      </c>
      <c r="Q198" s="6">
        <v>2.9162651696849</v>
      </c>
      <c r="R198" s="6">
        <v>3.1360675772436699</v>
      </c>
      <c r="S198" s="10">
        <v>79</v>
      </c>
      <c r="T198" s="6">
        <v>9.1544383049907196</v>
      </c>
      <c r="U198" s="6">
        <v>9.3181658534326797</v>
      </c>
      <c r="V198" s="10">
        <v>830</v>
      </c>
      <c r="W198" s="6">
        <v>180.76460111661299</v>
      </c>
      <c r="X198" s="6">
        <v>180.77573822642</v>
      </c>
      <c r="Y198" s="6">
        <v>35.1898734177215</v>
      </c>
      <c r="Z198" s="6">
        <v>93.831325301204799</v>
      </c>
      <c r="AA198" s="7" t="s">
        <v>35</v>
      </c>
      <c r="AB198" s="7" t="s">
        <v>35</v>
      </c>
      <c r="AC198" s="7" t="s">
        <v>35</v>
      </c>
      <c r="AD198" s="13">
        <v>49.4</v>
      </c>
      <c r="AE198" s="6">
        <v>2.9162651696849</v>
      </c>
      <c r="AF198" s="13">
        <v>49.5</v>
      </c>
      <c r="AG198" s="6">
        <v>3.58388346349061</v>
      </c>
      <c r="AH198" s="13">
        <v>50</v>
      </c>
      <c r="AI198" s="6">
        <v>58.611945769171498</v>
      </c>
      <c r="AJ198" s="6">
        <v>3.5000000000000003E-2</v>
      </c>
      <c r="AK198" s="6">
        <v>1.7000000000000001E-2</v>
      </c>
      <c r="AL198" s="33" t="str">
        <f t="shared" si="19"/>
        <v>Discordant</v>
      </c>
      <c r="AM198" s="33" t="str">
        <f t="shared" si="20"/>
        <v>Discordant</v>
      </c>
      <c r="AN198" s="29">
        <f t="shared" si="21"/>
        <v>237</v>
      </c>
      <c r="AO198" s="29">
        <f t="shared" si="22"/>
        <v>2.83</v>
      </c>
      <c r="AP198" s="29">
        <f t="shared" si="23"/>
        <v>0.15</v>
      </c>
      <c r="AQ198" s="34">
        <f t="shared" si="24"/>
        <v>0.35335689045936397</v>
      </c>
    </row>
    <row r="199" spans="1:43" x14ac:dyDescent="0.75">
      <c r="A199" s="4" t="s">
        <v>234</v>
      </c>
      <c r="B199" s="22">
        <v>330</v>
      </c>
      <c r="C199" s="22">
        <v>1.9630000000000001</v>
      </c>
      <c r="D199" s="22">
        <v>9.1999999999999998E-2</v>
      </c>
      <c r="E199" s="22">
        <v>4750</v>
      </c>
      <c r="F199" s="20">
        <v>26.1780104712042</v>
      </c>
      <c r="G199" s="22">
        <v>1.4197463687802001</v>
      </c>
      <c r="H199" s="18">
        <v>6.1100000000000002E-2</v>
      </c>
      <c r="I199" s="15">
        <v>5.4657154639196704E-3</v>
      </c>
      <c r="J199" s="24">
        <v>0.48087999999999997</v>
      </c>
      <c r="K199" s="18">
        <v>0.32169999999999999</v>
      </c>
      <c r="L199" s="15">
        <v>1.4876360444090299E-2</v>
      </c>
      <c r="M199" s="18">
        <v>3.8199999999999998E-2</v>
      </c>
      <c r="N199" s="16">
        <v>2.0717506911788201E-3</v>
      </c>
      <c r="O199" s="24">
        <v>0.67640999999999996</v>
      </c>
      <c r="P199" s="10">
        <v>241.8</v>
      </c>
      <c r="Q199" s="6">
        <v>12.9166719207326</v>
      </c>
      <c r="R199" s="6">
        <v>13.984843977902001</v>
      </c>
      <c r="S199" s="10">
        <v>283.10000000000002</v>
      </c>
      <c r="T199" s="6">
        <v>11.434618584642701</v>
      </c>
      <c r="U199" s="6">
        <v>12.7258601739466</v>
      </c>
      <c r="V199" s="10">
        <v>632</v>
      </c>
      <c r="W199" s="6">
        <v>516.45981899782998</v>
      </c>
      <c r="X199" s="6">
        <v>520.74683251650197</v>
      </c>
      <c r="Y199" s="6">
        <v>14.5884846344048</v>
      </c>
      <c r="Z199" s="6">
        <v>61.740506329113899</v>
      </c>
      <c r="AA199" s="7">
        <v>241.8</v>
      </c>
      <c r="AB199" s="7">
        <v>12.9166719207326</v>
      </c>
      <c r="AC199" s="7">
        <v>13.984843977902001</v>
      </c>
      <c r="AD199" s="13">
        <v>238.6</v>
      </c>
      <c r="AE199" s="6">
        <v>12.9948375714298</v>
      </c>
      <c r="AF199" s="13">
        <v>239.1</v>
      </c>
      <c r="AG199" s="6">
        <v>11.911999923449301</v>
      </c>
      <c r="AH199" s="13">
        <v>242.2</v>
      </c>
      <c r="AI199" s="6">
        <v>514.56121175159603</v>
      </c>
      <c r="AJ199" s="6">
        <v>1.3899999999999999E-2</v>
      </c>
      <c r="AK199" s="6">
        <v>2.7000000000000001E-3</v>
      </c>
      <c r="AL199" s="33">
        <f t="shared" si="19"/>
        <v>241.8</v>
      </c>
      <c r="AM199" s="33">
        <f t="shared" si="20"/>
        <v>12.9166719207326</v>
      </c>
      <c r="AN199" s="29">
        <f t="shared" si="21"/>
        <v>330</v>
      </c>
      <c r="AO199" s="29">
        <f t="shared" si="22"/>
        <v>1.9630000000000001</v>
      </c>
      <c r="AP199" s="29">
        <f t="shared" si="23"/>
        <v>9.1999999999999998E-2</v>
      </c>
      <c r="AQ199" s="34">
        <f t="shared" si="24"/>
        <v>0.50942435048395307</v>
      </c>
    </row>
    <row r="200" spans="1:43" x14ac:dyDescent="0.75">
      <c r="A200" s="4" t="s">
        <v>334</v>
      </c>
      <c r="B200" s="22">
        <v>102.7</v>
      </c>
      <c r="C200" s="22">
        <v>1.665</v>
      </c>
      <c r="D200" s="22">
        <v>8.4000000000000005E-2</v>
      </c>
      <c r="E200" s="22">
        <v>251</v>
      </c>
      <c r="F200" s="20">
        <v>127.713920817369</v>
      </c>
      <c r="G200" s="22">
        <v>7.4093097647561104</v>
      </c>
      <c r="H200" s="18">
        <v>4.8500000000000001E-2</v>
      </c>
      <c r="I200" s="15">
        <v>4.19987321533455E-2</v>
      </c>
      <c r="J200" s="24">
        <v>0.22722000000000001</v>
      </c>
      <c r="K200" s="18">
        <v>5.2499999999999998E-2</v>
      </c>
      <c r="L200" s="15">
        <v>5.2051557673618099E-3</v>
      </c>
      <c r="M200" s="18">
        <v>7.8300000000000002E-3</v>
      </c>
      <c r="N200" s="16">
        <v>4.5425663143645602E-4</v>
      </c>
      <c r="O200" s="24">
        <v>0.1193</v>
      </c>
      <c r="P200" s="10">
        <v>50.3</v>
      </c>
      <c r="Q200" s="6">
        <v>2.9073162971379301</v>
      </c>
      <c r="R200" s="6">
        <v>3.1198789631275701</v>
      </c>
      <c r="S200" s="10">
        <v>51.8</v>
      </c>
      <c r="T200" s="6">
        <v>5.0058976286805299</v>
      </c>
      <c r="U200" s="6">
        <v>5.1350999799858101</v>
      </c>
      <c r="V200" s="10">
        <v>60</v>
      </c>
      <c r="W200" s="6">
        <v>5237.6892635312097</v>
      </c>
      <c r="X200" s="6">
        <v>5238.1399640485397</v>
      </c>
      <c r="Y200" s="6">
        <v>2.89575289575291</v>
      </c>
      <c r="Z200" s="6">
        <v>16.1666666666667</v>
      </c>
      <c r="AA200" s="7">
        <v>50.3</v>
      </c>
      <c r="AB200" s="7">
        <v>2.9073162971379301</v>
      </c>
      <c r="AC200" s="7">
        <v>3.1198789631275701</v>
      </c>
      <c r="AD200" s="13">
        <v>50.2</v>
      </c>
      <c r="AE200" s="6">
        <v>2.9732823699749402</v>
      </c>
      <c r="AF200" s="13">
        <v>50.2</v>
      </c>
      <c r="AG200" s="6">
        <v>2.7115864487103001</v>
      </c>
      <c r="AH200" s="13">
        <v>50</v>
      </c>
      <c r="AI200" s="6">
        <v>5234.2665056873102</v>
      </c>
      <c r="AJ200" s="6">
        <v>2.8999999999999998E-3</v>
      </c>
      <c r="AK200" s="6">
        <v>9.7999999999999997E-3</v>
      </c>
      <c r="AL200" s="33">
        <f t="shared" si="19"/>
        <v>50.3</v>
      </c>
      <c r="AM200" s="33">
        <f t="shared" si="20"/>
        <v>2.9073162971379301</v>
      </c>
      <c r="AN200" s="29">
        <f t="shared" si="21"/>
        <v>102.7</v>
      </c>
      <c r="AO200" s="29">
        <f t="shared" si="22"/>
        <v>1.665</v>
      </c>
      <c r="AP200" s="29">
        <f t="shared" si="23"/>
        <v>8.4000000000000005E-2</v>
      </c>
      <c r="AQ200" s="34">
        <f t="shared" si="24"/>
        <v>0.60060060060060061</v>
      </c>
    </row>
    <row r="201" spans="1:43" x14ac:dyDescent="0.75">
      <c r="A201" s="4" t="s">
        <v>235</v>
      </c>
      <c r="B201" s="22">
        <v>322</v>
      </c>
      <c r="C201" s="22">
        <v>2.66</v>
      </c>
      <c r="D201" s="22">
        <v>0.13</v>
      </c>
      <c r="E201" s="22">
        <v>6680</v>
      </c>
      <c r="F201" s="20">
        <v>21.2765957446809</v>
      </c>
      <c r="G201" s="22">
        <v>1.1403596349982601</v>
      </c>
      <c r="H201" s="18">
        <v>6.6699999999999995E-2</v>
      </c>
      <c r="I201" s="15">
        <v>6.9368768041382402E-3</v>
      </c>
      <c r="J201" s="24">
        <v>-0.30768000000000001</v>
      </c>
      <c r="K201" s="18">
        <v>0.41699999999999998</v>
      </c>
      <c r="L201" s="15">
        <v>3.1682234868297902E-2</v>
      </c>
      <c r="M201" s="18">
        <v>4.7E-2</v>
      </c>
      <c r="N201" s="16">
        <v>2.51905443371116E-3</v>
      </c>
      <c r="O201" s="24">
        <v>0.57196999999999998</v>
      </c>
      <c r="P201" s="10">
        <v>296</v>
      </c>
      <c r="Q201" s="6">
        <v>15.5453684052796</v>
      </c>
      <c r="R201" s="6">
        <v>16.865055385341901</v>
      </c>
      <c r="S201" s="10">
        <v>351</v>
      </c>
      <c r="T201" s="6">
        <v>21.300425561245302</v>
      </c>
      <c r="U201" s="6">
        <v>22.345307722769999</v>
      </c>
      <c r="V201" s="10">
        <v>730</v>
      </c>
      <c r="W201" s="6">
        <v>368.260845801085</v>
      </c>
      <c r="X201" s="6">
        <v>372.96805657053602</v>
      </c>
      <c r="Y201" s="6">
        <v>15.6695156695157</v>
      </c>
      <c r="Z201" s="6">
        <v>59.4520547945205</v>
      </c>
      <c r="AA201" s="7">
        <v>296</v>
      </c>
      <c r="AB201" s="7">
        <v>15.5453684052796</v>
      </c>
      <c r="AC201" s="7">
        <v>16.865055385341901</v>
      </c>
      <c r="AD201" s="13">
        <v>292</v>
      </c>
      <c r="AE201" s="6">
        <v>16.064572165354001</v>
      </c>
      <c r="AF201" s="13">
        <v>293</v>
      </c>
      <c r="AG201" s="6">
        <v>14.6624734983614</v>
      </c>
      <c r="AH201" s="13">
        <v>296</v>
      </c>
      <c r="AI201" s="6">
        <v>349.55407385715102</v>
      </c>
      <c r="AJ201" s="6">
        <v>1.9E-2</v>
      </c>
      <c r="AK201" s="6">
        <v>1.0999999999999999E-2</v>
      </c>
      <c r="AL201" s="33">
        <f t="shared" si="19"/>
        <v>296</v>
      </c>
      <c r="AM201" s="33">
        <f t="shared" si="20"/>
        <v>15.5453684052796</v>
      </c>
      <c r="AN201" s="29">
        <f t="shared" si="21"/>
        <v>322</v>
      </c>
      <c r="AO201" s="29">
        <f t="shared" si="22"/>
        <v>2.66</v>
      </c>
      <c r="AP201" s="29">
        <f t="shared" si="23"/>
        <v>0.13</v>
      </c>
      <c r="AQ201" s="34">
        <f t="shared" si="24"/>
        <v>0.37593984962406013</v>
      </c>
    </row>
    <row r="202" spans="1:43" x14ac:dyDescent="0.75">
      <c r="A202" s="4" t="s">
        <v>236</v>
      </c>
      <c r="B202" s="22">
        <v>344</v>
      </c>
      <c r="C202" s="22">
        <v>1.4339999999999999</v>
      </c>
      <c r="D202" s="22">
        <v>0.08</v>
      </c>
      <c r="E202" s="22">
        <v>5830</v>
      </c>
      <c r="F202" s="20">
        <v>19.493177387914201</v>
      </c>
      <c r="G202" s="22">
        <v>1.1009992596852101</v>
      </c>
      <c r="H202" s="18">
        <v>5.1400000000000001E-2</v>
      </c>
      <c r="I202" s="15">
        <v>3.9758453106833397E-3</v>
      </c>
      <c r="J202" s="24">
        <v>0.40942000000000001</v>
      </c>
      <c r="K202" s="18">
        <v>0.36799999999999999</v>
      </c>
      <c r="L202" s="15">
        <v>1.87724958383267E-2</v>
      </c>
      <c r="M202" s="18">
        <v>5.1299999999999998E-2</v>
      </c>
      <c r="N202" s="16">
        <v>2.8974887417209799E-3</v>
      </c>
      <c r="O202" s="24">
        <v>0.69484000000000001</v>
      </c>
      <c r="P202" s="10">
        <v>323</v>
      </c>
      <c r="Q202" s="6">
        <v>17.736480533775399</v>
      </c>
      <c r="R202" s="6">
        <v>19.108183536905401</v>
      </c>
      <c r="S202" s="10">
        <v>317</v>
      </c>
      <c r="T202" s="6">
        <v>13.7285118573911</v>
      </c>
      <c r="U202" s="6">
        <v>15.052529111448999</v>
      </c>
      <c r="V202" s="10">
        <v>249</v>
      </c>
      <c r="W202" s="6">
        <v>151.75000319826501</v>
      </c>
      <c r="X202" s="6">
        <v>153.32240335197301</v>
      </c>
      <c r="Y202" s="6">
        <v>-1.8927444794952799</v>
      </c>
      <c r="Z202" s="6">
        <v>-29.718875502008</v>
      </c>
      <c r="AA202" s="7">
        <v>323</v>
      </c>
      <c r="AB202" s="7">
        <v>17.736480533775399</v>
      </c>
      <c r="AC202" s="7">
        <v>19.108183536905401</v>
      </c>
      <c r="AD202" s="13">
        <v>323</v>
      </c>
      <c r="AE202" s="6">
        <v>18.038839810946602</v>
      </c>
      <c r="AF202" s="13">
        <v>318</v>
      </c>
      <c r="AG202" s="6">
        <v>14.4176294105004</v>
      </c>
      <c r="AH202" s="13">
        <v>264</v>
      </c>
      <c r="AI202" s="6">
        <v>145.31752981204099</v>
      </c>
      <c r="AJ202" s="6">
        <v>2.0000000000000001E-4</v>
      </c>
      <c r="AK202" s="6">
        <v>2.3E-3</v>
      </c>
      <c r="AL202" s="33">
        <f t="shared" si="19"/>
        <v>323</v>
      </c>
      <c r="AM202" s="33">
        <f t="shared" si="20"/>
        <v>17.736480533775399</v>
      </c>
      <c r="AN202" s="29">
        <f t="shared" si="21"/>
        <v>344</v>
      </c>
      <c r="AO202" s="29">
        <f t="shared" si="22"/>
        <v>1.4339999999999999</v>
      </c>
      <c r="AP202" s="29">
        <f t="shared" si="23"/>
        <v>0.08</v>
      </c>
      <c r="AQ202" s="34">
        <f t="shared" si="24"/>
        <v>0.69735006973500702</v>
      </c>
    </row>
    <row r="203" spans="1:43" x14ac:dyDescent="0.75">
      <c r="A203" s="4" t="s">
        <v>237</v>
      </c>
      <c r="B203" s="22">
        <v>587</v>
      </c>
      <c r="C203" s="22">
        <v>1.1399999999999999</v>
      </c>
      <c r="D203" s="22">
        <v>4.8000000000000001E-2</v>
      </c>
      <c r="E203" s="22">
        <v>7610</v>
      </c>
      <c r="F203" s="20">
        <v>30.487804878048799</v>
      </c>
      <c r="G203" s="22">
        <v>1.6771875594125301</v>
      </c>
      <c r="H203" s="18">
        <v>5.8099999999999999E-2</v>
      </c>
      <c r="I203" s="15">
        <v>3.75805341487593E-3</v>
      </c>
      <c r="J203" s="24">
        <v>8.6210999999999996E-2</v>
      </c>
      <c r="K203" s="18">
        <v>0.26600000000000001</v>
      </c>
      <c r="L203" s="15">
        <v>1.4174308625114601E-2</v>
      </c>
      <c r="M203" s="18">
        <v>3.2800000000000003E-2</v>
      </c>
      <c r="N203" s="16">
        <v>1.80438546391838E-3</v>
      </c>
      <c r="O203" s="24">
        <v>0.70728000000000002</v>
      </c>
      <c r="P203" s="10">
        <v>207.8</v>
      </c>
      <c r="Q203" s="6">
        <v>11.2054638419824</v>
      </c>
      <c r="R203" s="6">
        <v>12.1231203233407</v>
      </c>
      <c r="S203" s="10">
        <v>239</v>
      </c>
      <c r="T203" s="6">
        <v>11.2847101805189</v>
      </c>
      <c r="U203" s="6">
        <v>12.2715926466486</v>
      </c>
      <c r="V203" s="10">
        <v>517</v>
      </c>
      <c r="W203" s="6">
        <v>406.23350030914901</v>
      </c>
      <c r="X203" s="6">
        <v>413.17386040165502</v>
      </c>
      <c r="Y203" s="6">
        <v>13.0543933054393</v>
      </c>
      <c r="Z203" s="6">
        <v>59.806576402321099</v>
      </c>
      <c r="AA203" s="7">
        <v>207.8</v>
      </c>
      <c r="AB203" s="7">
        <v>11.2054638419824</v>
      </c>
      <c r="AC203" s="7">
        <v>12.1231203233407</v>
      </c>
      <c r="AD203" s="13">
        <v>205.6</v>
      </c>
      <c r="AE203" s="6">
        <v>11.2318960961173</v>
      </c>
      <c r="AF203" s="13">
        <v>205.5</v>
      </c>
      <c r="AG203" s="6">
        <v>10.2708623716953</v>
      </c>
      <c r="AH203" s="13">
        <v>207</v>
      </c>
      <c r="AI203" s="6">
        <v>403.16507450847399</v>
      </c>
      <c r="AJ203" s="6">
        <v>1.11E-2</v>
      </c>
      <c r="AK203" s="6">
        <v>2.8E-3</v>
      </c>
      <c r="AL203" s="33">
        <f t="shared" si="19"/>
        <v>207.8</v>
      </c>
      <c r="AM203" s="33">
        <f t="shared" si="20"/>
        <v>11.2054638419824</v>
      </c>
      <c r="AN203" s="29">
        <f t="shared" si="21"/>
        <v>587</v>
      </c>
      <c r="AO203" s="29">
        <f t="shared" si="22"/>
        <v>1.1399999999999999</v>
      </c>
      <c r="AP203" s="29">
        <f t="shared" si="23"/>
        <v>4.8000000000000001E-2</v>
      </c>
      <c r="AQ203" s="34">
        <f t="shared" si="24"/>
        <v>0.87719298245614041</v>
      </c>
    </row>
    <row r="204" spans="1:43" x14ac:dyDescent="0.75">
      <c r="A204" s="4" t="s">
        <v>238</v>
      </c>
      <c r="B204" s="22">
        <v>4.47</v>
      </c>
      <c r="C204" s="22">
        <v>0.252</v>
      </c>
      <c r="D204" s="22">
        <v>1.4E-2</v>
      </c>
      <c r="E204" s="22">
        <v>2936</v>
      </c>
      <c r="F204" s="20">
        <v>6.8965517241379297</v>
      </c>
      <c r="G204" s="22">
        <v>0.74995791078515095</v>
      </c>
      <c r="H204" s="18">
        <v>0.78300000000000003</v>
      </c>
      <c r="I204" s="15">
        <v>0.10144630230315201</v>
      </c>
      <c r="J204" s="24">
        <v>0.46773999999999999</v>
      </c>
      <c r="K204" s="18">
        <v>16</v>
      </c>
      <c r="L204" s="15">
        <v>1.72739109642258</v>
      </c>
      <c r="M204" s="18">
        <v>0.14499999999999999</v>
      </c>
      <c r="N204" s="16">
        <v>1.57678650742578E-2</v>
      </c>
      <c r="O204" s="24">
        <v>0.60748000000000002</v>
      </c>
      <c r="P204" s="10">
        <v>910</v>
      </c>
      <c r="Q204" s="6">
        <v>100.09423042997101</v>
      </c>
      <c r="R204" s="6">
        <v>101.780382012518</v>
      </c>
      <c r="S204" s="10">
        <v>2850</v>
      </c>
      <c r="T204" s="6">
        <v>105.822513633659</v>
      </c>
      <c r="U204" s="6">
        <v>108.004023689544</v>
      </c>
      <c r="V204" s="10">
        <v>4923</v>
      </c>
      <c r="W204" s="6">
        <v>717.33512573272299</v>
      </c>
      <c r="X204" s="6">
        <v>720.16528136602597</v>
      </c>
      <c r="Y204" s="6">
        <v>68.070175438596493</v>
      </c>
      <c r="Z204" s="6">
        <v>81.515336177127807</v>
      </c>
      <c r="AA204" s="7" t="s">
        <v>35</v>
      </c>
      <c r="AB204" s="7" t="s">
        <v>35</v>
      </c>
      <c r="AC204" s="7" t="s">
        <v>35</v>
      </c>
      <c r="AD204" s="13">
        <v>302</v>
      </c>
      <c r="AE204" s="6">
        <v>58.771208643077003</v>
      </c>
      <c r="AF204" s="13">
        <v>880</v>
      </c>
      <c r="AG204" s="6">
        <v>122.94268742689</v>
      </c>
      <c r="AH204" s="13">
        <v>2900</v>
      </c>
      <c r="AI204" s="6">
        <v>718.97742287917595</v>
      </c>
      <c r="AJ204" s="6">
        <v>0.66400000000000003</v>
      </c>
      <c r="AK204" s="6">
        <v>3.6999999999999998E-2</v>
      </c>
      <c r="AL204" s="33" t="str">
        <f t="shared" si="19"/>
        <v>Discordant</v>
      </c>
      <c r="AM204" s="33" t="str">
        <f t="shared" si="20"/>
        <v>Discordant</v>
      </c>
      <c r="AN204" s="29">
        <f t="shared" si="21"/>
        <v>4.47</v>
      </c>
      <c r="AO204" s="29">
        <f t="shared" si="22"/>
        <v>0.252</v>
      </c>
      <c r="AP204" s="29">
        <f t="shared" si="23"/>
        <v>1.4E-2</v>
      </c>
      <c r="AQ204" s="34">
        <f t="shared" si="24"/>
        <v>3.9682539682539684</v>
      </c>
    </row>
    <row r="205" spans="1:43" x14ac:dyDescent="0.75">
      <c r="A205" s="4" t="s">
        <v>239</v>
      </c>
      <c r="B205" s="22">
        <v>429</v>
      </c>
      <c r="C205" s="22">
        <v>0.70799999999999996</v>
      </c>
      <c r="D205" s="22">
        <v>4.2999999999999997E-2</v>
      </c>
      <c r="E205" s="22">
        <v>6260</v>
      </c>
      <c r="F205" s="20">
        <v>22.026431718061701</v>
      </c>
      <c r="G205" s="22">
        <v>1.26843098869477</v>
      </c>
      <c r="H205" s="18">
        <v>5.1799999999999999E-2</v>
      </c>
      <c r="I205" s="15">
        <v>3.7419961810357099E-3</v>
      </c>
      <c r="J205" s="24">
        <v>0.81396999999999997</v>
      </c>
      <c r="K205" s="18">
        <v>0.32679999999999998</v>
      </c>
      <c r="L205" s="15">
        <v>1.51237310542074E-2</v>
      </c>
      <c r="M205" s="18">
        <v>4.5400000000000003E-2</v>
      </c>
      <c r="N205" s="16">
        <v>2.6144392166581099E-3</v>
      </c>
      <c r="O205" s="24">
        <v>0.83218000000000003</v>
      </c>
      <c r="P205" s="10">
        <v>286</v>
      </c>
      <c r="Q205" s="6">
        <v>15.946870182960801</v>
      </c>
      <c r="R205" s="6">
        <v>17.156164990173</v>
      </c>
      <c r="S205" s="10">
        <v>286.89999999999998</v>
      </c>
      <c r="T205" s="6">
        <v>11.574042577671801</v>
      </c>
      <c r="U205" s="6">
        <v>12.8804287972228</v>
      </c>
      <c r="V205" s="10">
        <v>268</v>
      </c>
      <c r="W205" s="6">
        <v>160.155640922533</v>
      </c>
      <c r="X205" s="6">
        <v>162.09931299272699</v>
      </c>
      <c r="Y205" s="6">
        <v>0.31369815266643297</v>
      </c>
      <c r="Z205" s="6">
        <v>-6.7164179104477704</v>
      </c>
      <c r="AA205" s="7">
        <v>286</v>
      </c>
      <c r="AB205" s="7">
        <v>15.946870182960801</v>
      </c>
      <c r="AC205" s="7">
        <v>17.156164990173</v>
      </c>
      <c r="AD205" s="13">
        <v>286</v>
      </c>
      <c r="AE205" s="6">
        <v>16.259571600512899</v>
      </c>
      <c r="AF205" s="13">
        <v>282</v>
      </c>
      <c r="AG205" s="6">
        <v>12.9108176189488</v>
      </c>
      <c r="AH205" s="13">
        <v>241</v>
      </c>
      <c r="AI205" s="6">
        <v>156.69820777311801</v>
      </c>
      <c r="AJ205" s="6">
        <v>1.6000000000000001E-3</v>
      </c>
      <c r="AK205" s="6">
        <v>1.8E-3</v>
      </c>
      <c r="AL205" s="33">
        <f t="shared" si="19"/>
        <v>286</v>
      </c>
      <c r="AM205" s="33">
        <f t="shared" si="20"/>
        <v>15.946870182960801</v>
      </c>
      <c r="AN205" s="29">
        <f t="shared" si="21"/>
        <v>429</v>
      </c>
      <c r="AO205" s="29">
        <f t="shared" si="22"/>
        <v>0.70799999999999996</v>
      </c>
      <c r="AP205" s="29">
        <f t="shared" si="23"/>
        <v>4.2999999999999997E-2</v>
      </c>
      <c r="AQ205" s="34">
        <f t="shared" si="24"/>
        <v>1.4124293785310735</v>
      </c>
    </row>
    <row r="206" spans="1:43" x14ac:dyDescent="0.75">
      <c r="A206" s="4" t="s">
        <v>240</v>
      </c>
      <c r="B206" s="22">
        <v>844</v>
      </c>
      <c r="C206" s="22">
        <v>1.1259999999999999</v>
      </c>
      <c r="D206" s="22">
        <v>3.9E-2</v>
      </c>
      <c r="E206" s="22">
        <v>2030</v>
      </c>
      <c r="F206" s="20">
        <v>109.170305676856</v>
      </c>
      <c r="G206" s="22">
        <v>6.1992406577806598</v>
      </c>
      <c r="H206" s="18">
        <v>4.6699999999999998E-2</v>
      </c>
      <c r="I206" s="15">
        <v>7.9974120925192897E-3</v>
      </c>
      <c r="J206" s="24">
        <v>0.37203999999999998</v>
      </c>
      <c r="K206" s="18">
        <v>5.96E-2</v>
      </c>
      <c r="L206" s="15">
        <v>3.1623755311474102E-3</v>
      </c>
      <c r="M206" s="18">
        <v>9.1599999999999997E-3</v>
      </c>
      <c r="N206" s="16">
        <v>5.20151006935481E-4</v>
      </c>
      <c r="O206" s="24">
        <v>0.60197000000000001</v>
      </c>
      <c r="P206" s="10">
        <v>58.8</v>
      </c>
      <c r="Q206" s="6">
        <v>3.3278301767449801</v>
      </c>
      <c r="R206" s="6">
        <v>3.5809481150330602</v>
      </c>
      <c r="S206" s="10">
        <v>58.8</v>
      </c>
      <c r="T206" s="6">
        <v>3.0411802010537099</v>
      </c>
      <c r="U206" s="6">
        <v>3.30375795356407</v>
      </c>
      <c r="V206" s="10">
        <v>33</v>
      </c>
      <c r="W206" s="6">
        <v>287.68886690565398</v>
      </c>
      <c r="X206" s="6">
        <v>288.30489732272201</v>
      </c>
      <c r="Y206" s="6">
        <v>0</v>
      </c>
      <c r="Z206" s="6">
        <v>-78.181818181818201</v>
      </c>
      <c r="AA206" s="7">
        <v>58.8</v>
      </c>
      <c r="AB206" s="7">
        <v>3.3278301767449801</v>
      </c>
      <c r="AC206" s="7">
        <v>3.5809481150330602</v>
      </c>
      <c r="AD206" s="13">
        <v>58.8</v>
      </c>
      <c r="AE206" s="6">
        <v>3.3278301767449801</v>
      </c>
      <c r="AF206" s="13">
        <v>58.8</v>
      </c>
      <c r="AG206" s="6">
        <v>2.9344415167593798</v>
      </c>
      <c r="AH206" s="13">
        <v>58.3</v>
      </c>
      <c r="AI206" s="6">
        <v>281.78306562222502</v>
      </c>
      <c r="AJ206" s="6">
        <v>2.9999999999999997E-4</v>
      </c>
      <c r="AK206" s="6">
        <v>2.8E-3</v>
      </c>
      <c r="AL206" s="33">
        <f t="shared" si="19"/>
        <v>58.8</v>
      </c>
      <c r="AM206" s="33">
        <f t="shared" si="20"/>
        <v>3.3278301767449801</v>
      </c>
      <c r="AN206" s="29">
        <f t="shared" si="21"/>
        <v>844</v>
      </c>
      <c r="AO206" s="29">
        <f t="shared" si="22"/>
        <v>1.1259999999999999</v>
      </c>
      <c r="AP206" s="29">
        <f t="shared" si="23"/>
        <v>3.9E-2</v>
      </c>
      <c r="AQ206" s="34">
        <f t="shared" si="24"/>
        <v>0.88809946714031984</v>
      </c>
    </row>
    <row r="207" spans="1:43" x14ac:dyDescent="0.75">
      <c r="A207" s="4" t="s">
        <v>241</v>
      </c>
      <c r="B207" s="22">
        <v>124</v>
      </c>
      <c r="C207" s="22">
        <v>0.73799999999999999</v>
      </c>
      <c r="D207" s="22">
        <v>4.2000000000000003E-2</v>
      </c>
      <c r="E207" s="22">
        <v>1195</v>
      </c>
      <c r="F207" s="20">
        <v>27.932960893854698</v>
      </c>
      <c r="G207" s="22">
        <v>1.76219716751318</v>
      </c>
      <c r="H207" s="18">
        <v>4.9099999999999998E-2</v>
      </c>
      <c r="I207" s="15">
        <v>1.2638978066313001E-2</v>
      </c>
      <c r="J207" s="24">
        <v>0.31641000000000002</v>
      </c>
      <c r="K207" s="18">
        <v>0.24399999999999999</v>
      </c>
      <c r="L207" s="15">
        <v>1.46742597769018E-2</v>
      </c>
      <c r="M207" s="18">
        <v>3.5799999999999998E-2</v>
      </c>
      <c r="N207" s="16">
        <v>2.25850237777159E-3</v>
      </c>
      <c r="O207" s="24">
        <v>0.67023999999999995</v>
      </c>
      <c r="P207" s="10">
        <v>226</v>
      </c>
      <c r="Q207" s="6">
        <v>13.9374580269394</v>
      </c>
      <c r="R207" s="6">
        <v>14.8191755769277</v>
      </c>
      <c r="S207" s="10">
        <v>221</v>
      </c>
      <c r="T207" s="6">
        <v>12.031270240127</v>
      </c>
      <c r="U207" s="6">
        <v>12.845635486223699</v>
      </c>
      <c r="V207" s="10">
        <v>140</v>
      </c>
      <c r="W207" s="6">
        <v>459.34815038190601</v>
      </c>
      <c r="X207" s="6">
        <v>459.78801548960399</v>
      </c>
      <c r="Y207" s="6">
        <v>-2.26244343891402</v>
      </c>
      <c r="Z207" s="6">
        <v>-61.428571428571402</v>
      </c>
      <c r="AA207" s="7">
        <v>226</v>
      </c>
      <c r="AB207" s="7">
        <v>13.9374580269394</v>
      </c>
      <c r="AC207" s="7">
        <v>14.8191755769277</v>
      </c>
      <c r="AD207" s="13">
        <v>227</v>
      </c>
      <c r="AE207" s="6">
        <v>14.3202561517836</v>
      </c>
      <c r="AF207" s="13">
        <v>224</v>
      </c>
      <c r="AG207" s="6">
        <v>12.031270240127</v>
      </c>
      <c r="AH207" s="13">
        <v>188</v>
      </c>
      <c r="AI207" s="6">
        <v>454.70797250463801</v>
      </c>
      <c r="AJ207" s="6">
        <v>-4.0000000000000002E-4</v>
      </c>
      <c r="AK207" s="6">
        <v>3.5000000000000001E-3</v>
      </c>
      <c r="AL207" s="33">
        <f t="shared" si="19"/>
        <v>226</v>
      </c>
      <c r="AM207" s="33">
        <f t="shared" si="20"/>
        <v>13.9374580269394</v>
      </c>
      <c r="AN207" s="29">
        <f t="shared" si="21"/>
        <v>124</v>
      </c>
      <c r="AO207" s="29">
        <f t="shared" si="22"/>
        <v>0.73799999999999999</v>
      </c>
      <c r="AP207" s="29">
        <f t="shared" si="23"/>
        <v>4.2000000000000003E-2</v>
      </c>
      <c r="AQ207" s="34">
        <f t="shared" si="24"/>
        <v>1.3550135501355014</v>
      </c>
    </row>
    <row r="208" spans="1:43" x14ac:dyDescent="0.75">
      <c r="A208" s="4" t="s">
        <v>242</v>
      </c>
      <c r="B208" s="22">
        <v>137.4</v>
      </c>
      <c r="C208" s="22">
        <v>2.0430000000000001</v>
      </c>
      <c r="D208" s="22">
        <v>9.5000000000000001E-2</v>
      </c>
      <c r="E208" s="22">
        <v>1682</v>
      </c>
      <c r="F208" s="20">
        <v>24.330900243308999</v>
      </c>
      <c r="G208" s="22">
        <v>1.4413047563399899</v>
      </c>
      <c r="H208" s="18">
        <v>5.3199999999999997E-2</v>
      </c>
      <c r="I208" s="15">
        <v>1.05221384361647E-2</v>
      </c>
      <c r="J208" s="24">
        <v>0.27645999999999998</v>
      </c>
      <c r="K208" s="18">
        <v>0.30499999999999999</v>
      </c>
      <c r="L208" s="15">
        <v>1.7397683933500899E-2</v>
      </c>
      <c r="M208" s="18">
        <v>4.1099999999999998E-2</v>
      </c>
      <c r="N208" s="16">
        <v>2.4346664074570701E-3</v>
      </c>
      <c r="O208" s="24">
        <v>0.65729000000000004</v>
      </c>
      <c r="P208" s="10">
        <v>260</v>
      </c>
      <c r="Q208" s="6">
        <v>14.8689280067554</v>
      </c>
      <c r="R208" s="6">
        <v>15.942521594253201</v>
      </c>
      <c r="S208" s="10">
        <v>270</v>
      </c>
      <c r="T208" s="6">
        <v>13.625246376070301</v>
      </c>
      <c r="U208" s="6">
        <v>14.64280509918</v>
      </c>
      <c r="V208" s="10">
        <v>320</v>
      </c>
      <c r="W208" s="6">
        <v>608.43399460735498</v>
      </c>
      <c r="X208" s="6">
        <v>609.43517728171105</v>
      </c>
      <c r="Y208" s="6">
        <v>3.7037037037037099</v>
      </c>
      <c r="Z208" s="6">
        <v>18.75</v>
      </c>
      <c r="AA208" s="7">
        <v>260</v>
      </c>
      <c r="AB208" s="7">
        <v>14.8689280067554</v>
      </c>
      <c r="AC208" s="7">
        <v>15.942521594253201</v>
      </c>
      <c r="AD208" s="13">
        <v>259</v>
      </c>
      <c r="AE208" s="6">
        <v>15.203815970672499</v>
      </c>
      <c r="AF208" s="13">
        <v>256</v>
      </c>
      <c r="AG208" s="6">
        <v>12.835861436172401</v>
      </c>
      <c r="AH208" s="13">
        <v>221</v>
      </c>
      <c r="AI208" s="6">
        <v>605.07008998450999</v>
      </c>
      <c r="AJ208" s="6">
        <v>4.1000000000000003E-3</v>
      </c>
      <c r="AK208" s="6">
        <v>3.2000000000000002E-3</v>
      </c>
      <c r="AL208" s="33">
        <f t="shared" si="19"/>
        <v>260</v>
      </c>
      <c r="AM208" s="33">
        <f t="shared" si="20"/>
        <v>14.8689280067554</v>
      </c>
      <c r="AN208" s="29">
        <f t="shared" si="21"/>
        <v>137.4</v>
      </c>
      <c r="AO208" s="29">
        <f t="shared" si="22"/>
        <v>2.0430000000000001</v>
      </c>
      <c r="AP208" s="29">
        <f t="shared" si="23"/>
        <v>9.5000000000000001E-2</v>
      </c>
      <c r="AQ208" s="34">
        <f t="shared" si="24"/>
        <v>0.48947626040137049</v>
      </c>
    </row>
    <row r="209" spans="1:43" x14ac:dyDescent="0.75">
      <c r="A209" s="4" t="s">
        <v>243</v>
      </c>
      <c r="B209" s="22">
        <v>2.12</v>
      </c>
      <c r="C209" s="22">
        <v>1.31</v>
      </c>
      <c r="D209" s="22">
        <v>0.24</v>
      </c>
      <c r="E209" s="22">
        <v>326</v>
      </c>
      <c r="F209" s="20">
        <v>11.4942528735632</v>
      </c>
      <c r="G209" s="22">
        <v>1.9407751601786001</v>
      </c>
      <c r="H209" s="18">
        <v>0.33400000000000002</v>
      </c>
      <c r="I209" s="15">
        <v>0.23594332173056601</v>
      </c>
      <c r="J209" s="24">
        <v>-0.30053999999999997</v>
      </c>
      <c r="K209" s="18">
        <v>4.2</v>
      </c>
      <c r="L209" s="15">
        <v>0.75430912098422798</v>
      </c>
      <c r="M209" s="18">
        <v>8.6999999999999994E-2</v>
      </c>
      <c r="N209" s="16">
        <v>1.46897271873919E-2</v>
      </c>
      <c r="O209" s="24">
        <v>0.97353000000000001</v>
      </c>
      <c r="P209" s="10">
        <v>530</v>
      </c>
      <c r="Q209" s="6">
        <v>83.386662392254294</v>
      </c>
      <c r="R209" s="6">
        <v>84.197994107074095</v>
      </c>
      <c r="S209" s="10">
        <v>1580</v>
      </c>
      <c r="T209" s="6">
        <v>162.57204356642799</v>
      </c>
      <c r="U209" s="6">
        <v>163.62518893264399</v>
      </c>
      <c r="V209" s="10">
        <v>3610</v>
      </c>
      <c r="W209" s="6">
        <v>998.76239444636201</v>
      </c>
      <c r="X209" s="6">
        <v>998.89012912216504</v>
      </c>
      <c r="Y209" s="6">
        <v>66.455696202531598</v>
      </c>
      <c r="Z209" s="6">
        <v>85.318559556786695</v>
      </c>
      <c r="AA209" s="7" t="s">
        <v>35</v>
      </c>
      <c r="AB209" s="7" t="s">
        <v>35</v>
      </c>
      <c r="AC209" s="7" t="s">
        <v>35</v>
      </c>
      <c r="AD209" s="13">
        <v>357</v>
      </c>
      <c r="AE209" s="6">
        <v>63.9312401328161</v>
      </c>
      <c r="AF209" s="13">
        <v>410</v>
      </c>
      <c r="AG209" s="6">
        <v>75.684670504432205</v>
      </c>
      <c r="AH209" s="13">
        <v>750</v>
      </c>
      <c r="AI209" s="6">
        <v>1006.2965867775901</v>
      </c>
      <c r="AJ209" s="6">
        <v>0.33300000000000002</v>
      </c>
      <c r="AK209" s="6">
        <v>4.3999999999999997E-2</v>
      </c>
      <c r="AL209" s="33" t="str">
        <f t="shared" si="19"/>
        <v>Discordant</v>
      </c>
      <c r="AM209" s="33" t="str">
        <f t="shared" si="20"/>
        <v>Discordant</v>
      </c>
      <c r="AN209" s="29">
        <f t="shared" si="21"/>
        <v>2.12</v>
      </c>
      <c r="AO209" s="29">
        <f t="shared" si="22"/>
        <v>1.31</v>
      </c>
      <c r="AP209" s="29">
        <f t="shared" si="23"/>
        <v>0.24</v>
      </c>
      <c r="AQ209" s="34">
        <f t="shared" si="24"/>
        <v>0.76335877862595414</v>
      </c>
    </row>
    <row r="210" spans="1:43" x14ac:dyDescent="0.75">
      <c r="A210" s="4" t="s">
        <v>244</v>
      </c>
      <c r="B210" s="22">
        <v>662</v>
      </c>
      <c r="C210" s="22">
        <v>1.0309999999999999</v>
      </c>
      <c r="D210" s="22">
        <v>4.7E-2</v>
      </c>
      <c r="E210" s="22">
        <v>1370</v>
      </c>
      <c r="F210" s="20">
        <v>135.68521031207601</v>
      </c>
      <c r="G210" s="22">
        <v>7.2684152407096496</v>
      </c>
      <c r="H210" s="18">
        <v>5.9299999999999999E-2</v>
      </c>
      <c r="I210" s="15">
        <v>1.4068099151277101E-2</v>
      </c>
      <c r="J210" s="24">
        <v>2.5166999999999998E-2</v>
      </c>
      <c r="K210" s="18">
        <v>6.0999999999999999E-2</v>
      </c>
      <c r="L210" s="15">
        <v>4.5387648374860604E-3</v>
      </c>
      <c r="M210" s="18">
        <v>7.3699999999999998E-3</v>
      </c>
      <c r="N210" s="16">
        <v>3.9479778378810197E-4</v>
      </c>
      <c r="O210" s="24">
        <v>0.26427</v>
      </c>
      <c r="P210" s="10">
        <v>47.3</v>
      </c>
      <c r="Q210" s="6">
        <v>2.5264545768158899</v>
      </c>
      <c r="R210" s="6">
        <v>2.7420897492017802</v>
      </c>
      <c r="S210" s="10">
        <v>60.1</v>
      </c>
      <c r="T210" s="6">
        <v>4.3247272790868898</v>
      </c>
      <c r="U210" s="6">
        <v>4.5214922959360297</v>
      </c>
      <c r="V210" s="10">
        <v>500</v>
      </c>
      <c r="W210" s="6">
        <v>130.343369697947</v>
      </c>
      <c r="X210" s="6">
        <v>130.37611248177299</v>
      </c>
      <c r="Y210" s="6">
        <v>21.2978369384359</v>
      </c>
      <c r="Z210" s="6">
        <v>90.54</v>
      </c>
      <c r="AA210" s="7" t="s">
        <v>35</v>
      </c>
      <c r="AB210" s="7" t="s">
        <v>35</v>
      </c>
      <c r="AC210" s="7" t="s">
        <v>35</v>
      </c>
      <c r="AD210" s="13">
        <v>46</v>
      </c>
      <c r="AE210" s="6">
        <v>2.4817680650524099</v>
      </c>
      <c r="AF210" s="13">
        <v>46.1</v>
      </c>
      <c r="AG210" s="6">
        <v>2.60497908599634</v>
      </c>
      <c r="AH210" s="13">
        <v>47.3</v>
      </c>
      <c r="AI210" s="6">
        <v>59.372122281552997</v>
      </c>
      <c r="AJ210" s="6">
        <v>1.6899999999999998E-2</v>
      </c>
      <c r="AK210" s="6">
        <v>7.4000000000000003E-3</v>
      </c>
      <c r="AL210" s="33" t="str">
        <f t="shared" si="19"/>
        <v>Discordant</v>
      </c>
      <c r="AM210" s="33" t="str">
        <f t="shared" si="20"/>
        <v>Discordant</v>
      </c>
      <c r="AN210" s="29">
        <f t="shared" si="21"/>
        <v>662</v>
      </c>
      <c r="AO210" s="29">
        <f t="shared" si="22"/>
        <v>1.0309999999999999</v>
      </c>
      <c r="AP210" s="29">
        <f t="shared" si="23"/>
        <v>4.7E-2</v>
      </c>
      <c r="AQ210" s="34">
        <f t="shared" si="24"/>
        <v>0.96993210475266745</v>
      </c>
    </row>
    <row r="211" spans="1:43" x14ac:dyDescent="0.75">
      <c r="A211" s="4" t="s">
        <v>245</v>
      </c>
      <c r="B211" s="22">
        <v>403</v>
      </c>
      <c r="C211" s="22">
        <v>1.216</v>
      </c>
      <c r="D211" s="22">
        <v>5.6000000000000001E-2</v>
      </c>
      <c r="E211" s="22">
        <v>12230</v>
      </c>
      <c r="F211" s="20">
        <v>9.5057034220532302</v>
      </c>
      <c r="G211" s="22">
        <v>0.50987796776044703</v>
      </c>
      <c r="H211" s="18">
        <v>6.0100000000000001E-2</v>
      </c>
      <c r="I211" s="15">
        <v>2.6317175803810301E-3</v>
      </c>
      <c r="J211" s="24">
        <v>0.34665000000000001</v>
      </c>
      <c r="K211" s="18">
        <v>0.88300000000000001</v>
      </c>
      <c r="L211" s="15">
        <v>4.17613847501489E-2</v>
      </c>
      <c r="M211" s="18">
        <v>0.1052</v>
      </c>
      <c r="N211" s="16">
        <v>5.6428398643235799E-3</v>
      </c>
      <c r="O211" s="24">
        <v>0.78639000000000003</v>
      </c>
      <c r="P211" s="10">
        <v>645</v>
      </c>
      <c r="Q211" s="6">
        <v>32.914028957342801</v>
      </c>
      <c r="R211" s="6">
        <v>35.716156159355798</v>
      </c>
      <c r="S211" s="10">
        <v>642</v>
      </c>
      <c r="T211" s="6">
        <v>22.472033359519401</v>
      </c>
      <c r="U211" s="6">
        <v>24.915644195184498</v>
      </c>
      <c r="V211" s="10">
        <v>603</v>
      </c>
      <c r="W211" s="6">
        <v>90.867366242719001</v>
      </c>
      <c r="X211" s="6">
        <v>93.802042239777094</v>
      </c>
      <c r="Y211" s="6">
        <v>-0.46728971962617999</v>
      </c>
      <c r="Z211" s="6">
        <v>-6.9651741293532297</v>
      </c>
      <c r="AA211" s="7">
        <v>645</v>
      </c>
      <c r="AB211" s="7">
        <v>32.914028957342801</v>
      </c>
      <c r="AC211" s="7">
        <v>35.716156159355798</v>
      </c>
      <c r="AD211" s="13">
        <v>644</v>
      </c>
      <c r="AE211" s="6">
        <v>33.1567836528938</v>
      </c>
      <c r="AF211" s="13">
        <v>630</v>
      </c>
      <c r="AG211" s="6">
        <v>23.327179068874798</v>
      </c>
      <c r="AH211" s="13">
        <v>560</v>
      </c>
      <c r="AI211" s="6">
        <v>88.479795704377807</v>
      </c>
      <c r="AJ211" s="6">
        <v>1.9E-3</v>
      </c>
      <c r="AK211" s="6">
        <v>1.1999999999999999E-3</v>
      </c>
      <c r="AL211" s="33">
        <f t="shared" si="19"/>
        <v>645</v>
      </c>
      <c r="AM211" s="33">
        <f t="shared" si="20"/>
        <v>32.914028957342801</v>
      </c>
      <c r="AN211" s="29">
        <f t="shared" si="21"/>
        <v>403</v>
      </c>
      <c r="AO211" s="29">
        <f t="shared" si="22"/>
        <v>1.216</v>
      </c>
      <c r="AP211" s="29">
        <f t="shared" si="23"/>
        <v>5.6000000000000001E-2</v>
      </c>
      <c r="AQ211" s="34">
        <f t="shared" si="24"/>
        <v>0.82236842105263164</v>
      </c>
    </row>
    <row r="212" spans="1:43" x14ac:dyDescent="0.75">
      <c r="A212" s="4" t="s">
        <v>246</v>
      </c>
      <c r="B212" s="22">
        <v>73.2</v>
      </c>
      <c r="C212" s="22">
        <v>0.84599999999999997</v>
      </c>
      <c r="D212" s="22">
        <v>4.8000000000000001E-2</v>
      </c>
      <c r="E212" s="22">
        <v>927</v>
      </c>
      <c r="F212" s="20">
        <v>22.026431718061701</v>
      </c>
      <c r="G212" s="22">
        <v>1.26843098869477</v>
      </c>
      <c r="H212" s="18">
        <v>5.5800000000000002E-2</v>
      </c>
      <c r="I212" s="15">
        <v>1.7536646233264501E-2</v>
      </c>
      <c r="J212" s="24">
        <v>0.19388</v>
      </c>
      <c r="K212" s="18">
        <v>0.35399999999999998</v>
      </c>
      <c r="L212" s="15">
        <v>2.3707636427952799E-2</v>
      </c>
      <c r="M212" s="18">
        <v>4.5400000000000003E-2</v>
      </c>
      <c r="N212" s="16">
        <v>2.6144392166581099E-3</v>
      </c>
      <c r="O212" s="24">
        <v>0.36625000000000002</v>
      </c>
      <c r="P212" s="10">
        <v>286</v>
      </c>
      <c r="Q212" s="6">
        <v>16.259571600512899</v>
      </c>
      <c r="R212" s="6">
        <v>17.4472059989569</v>
      </c>
      <c r="S212" s="10">
        <v>306</v>
      </c>
      <c r="T212" s="6">
        <v>17.5449619626933</v>
      </c>
      <c r="U212" s="6">
        <v>18.542410802418601</v>
      </c>
      <c r="V212" s="10">
        <v>400</v>
      </c>
      <c r="W212" s="6">
        <v>1335.33236586667</v>
      </c>
      <c r="X212" s="6">
        <v>1336.20760773917</v>
      </c>
      <c r="Y212" s="6">
        <v>6.5359477124183103</v>
      </c>
      <c r="Z212" s="6">
        <v>28.5</v>
      </c>
      <c r="AA212" s="7">
        <v>286</v>
      </c>
      <c r="AB212" s="7">
        <v>16.259571600512899</v>
      </c>
      <c r="AC212" s="7">
        <v>17.4472059989569</v>
      </c>
      <c r="AD212" s="13">
        <v>285</v>
      </c>
      <c r="AE212" s="6">
        <v>16.259571600512899</v>
      </c>
      <c r="AF212" s="13">
        <v>283</v>
      </c>
      <c r="AG212" s="6">
        <v>14.156330395704799</v>
      </c>
      <c r="AH212" s="13">
        <v>273</v>
      </c>
      <c r="AI212" s="6">
        <v>1331.8199049913201</v>
      </c>
      <c r="AJ212" s="6">
        <v>6.4000000000000003E-3</v>
      </c>
      <c r="AK212" s="6">
        <v>5.1000000000000004E-3</v>
      </c>
      <c r="AL212" s="33">
        <f t="shared" si="19"/>
        <v>286</v>
      </c>
      <c r="AM212" s="33">
        <f t="shared" si="20"/>
        <v>16.259571600512899</v>
      </c>
      <c r="AN212" s="29">
        <f t="shared" si="21"/>
        <v>73.2</v>
      </c>
      <c r="AO212" s="29">
        <f t="shared" si="22"/>
        <v>0.84599999999999997</v>
      </c>
      <c r="AP212" s="29">
        <f t="shared" si="23"/>
        <v>4.8000000000000001E-2</v>
      </c>
      <c r="AQ212" s="34">
        <f t="shared" si="24"/>
        <v>1.1820330969267139</v>
      </c>
    </row>
    <row r="213" spans="1:43" x14ac:dyDescent="0.75">
      <c r="A213" s="4" t="s">
        <v>247</v>
      </c>
      <c r="B213" s="22">
        <v>850</v>
      </c>
      <c r="C213" s="22">
        <v>2.1</v>
      </c>
      <c r="D213" s="22">
        <v>0.1</v>
      </c>
      <c r="E213" s="22">
        <v>9670</v>
      </c>
      <c r="F213" s="20">
        <v>26.809651474530799</v>
      </c>
      <c r="G213" s="22">
        <v>1.4600382523839199</v>
      </c>
      <c r="H213" s="18">
        <v>6.0400000000000002E-2</v>
      </c>
      <c r="I213" s="15">
        <v>3.9289773593569298E-3</v>
      </c>
      <c r="J213" s="24">
        <v>0.34709000000000001</v>
      </c>
      <c r="K213" s="18">
        <v>0.32300000000000001</v>
      </c>
      <c r="L213" s="15">
        <v>2.2894196999458102E-2</v>
      </c>
      <c r="M213" s="18">
        <v>3.73E-2</v>
      </c>
      <c r="N213" s="16">
        <v>2.0313366201592299E-3</v>
      </c>
      <c r="O213" s="24">
        <v>0.21890999999999999</v>
      </c>
      <c r="P213" s="10">
        <v>236</v>
      </c>
      <c r="Q213" s="6">
        <v>12.649674348587901</v>
      </c>
      <c r="R213" s="6">
        <v>13.6915738879401</v>
      </c>
      <c r="S213" s="10">
        <v>283</v>
      </c>
      <c r="T213" s="6">
        <v>17.074308627514601</v>
      </c>
      <c r="U213" s="6">
        <v>17.969972185524199</v>
      </c>
      <c r="V213" s="10">
        <v>620</v>
      </c>
      <c r="W213" s="6">
        <v>331.712726309</v>
      </c>
      <c r="X213" s="6">
        <v>339.40904539422303</v>
      </c>
      <c r="Y213" s="6">
        <v>16.6077738515901</v>
      </c>
      <c r="Z213" s="6">
        <v>61.935483870967701</v>
      </c>
      <c r="AA213" s="7">
        <v>236</v>
      </c>
      <c r="AB213" s="7">
        <v>12.649674348587901</v>
      </c>
      <c r="AC213" s="7">
        <v>13.6915738879401</v>
      </c>
      <c r="AD213" s="13">
        <v>232.4</v>
      </c>
      <c r="AE213" s="6">
        <v>12.649674348587901</v>
      </c>
      <c r="AF213" s="13">
        <v>232.6</v>
      </c>
      <c r="AG213" s="6">
        <v>11.827304642547199</v>
      </c>
      <c r="AH213" s="13">
        <v>232</v>
      </c>
      <c r="AI213" s="6">
        <v>318.87008764597198</v>
      </c>
      <c r="AJ213" s="6">
        <v>1.3299999999999999E-2</v>
      </c>
      <c r="AK213" s="6">
        <v>5.3E-3</v>
      </c>
      <c r="AL213" s="33">
        <f t="shared" si="19"/>
        <v>236</v>
      </c>
      <c r="AM213" s="33">
        <f t="shared" si="20"/>
        <v>12.649674348587901</v>
      </c>
      <c r="AN213" s="29">
        <f t="shared" si="21"/>
        <v>850</v>
      </c>
      <c r="AO213" s="29">
        <f t="shared" si="22"/>
        <v>2.1</v>
      </c>
      <c r="AP213" s="29">
        <f t="shared" si="23"/>
        <v>0.1</v>
      </c>
      <c r="AQ213" s="34">
        <f t="shared" si="24"/>
        <v>0.47619047619047616</v>
      </c>
    </row>
    <row r="214" spans="1:43" x14ac:dyDescent="0.75">
      <c r="A214" s="4" t="s">
        <v>248</v>
      </c>
      <c r="B214" s="22">
        <v>3.6733000000000002E-5</v>
      </c>
      <c r="C214" s="22" t="s">
        <v>337</v>
      </c>
      <c r="D214" s="22" t="s">
        <v>337</v>
      </c>
      <c r="E214" s="22">
        <v>13</v>
      </c>
      <c r="F214" s="20" t="s">
        <v>337</v>
      </c>
      <c r="G214" s="22" t="s">
        <v>337</v>
      </c>
      <c r="H214" s="18" t="s">
        <v>337</v>
      </c>
      <c r="I214" s="15" t="s">
        <v>337</v>
      </c>
      <c r="J214" s="24" t="s">
        <v>337</v>
      </c>
      <c r="K214" s="18" t="s">
        <v>337</v>
      </c>
      <c r="L214" s="15" t="s">
        <v>337</v>
      </c>
      <c r="M214" s="18" t="s">
        <v>337</v>
      </c>
      <c r="N214" s="16" t="s">
        <v>337</v>
      </c>
      <c r="O214" s="24" t="s">
        <v>337</v>
      </c>
      <c r="P214" s="10" t="s">
        <v>337</v>
      </c>
      <c r="Q214" s="6" t="s">
        <v>337</v>
      </c>
      <c r="R214" s="6" t="s">
        <v>337</v>
      </c>
      <c r="S214" s="10" t="s">
        <v>337</v>
      </c>
      <c r="T214" s="6" t="s">
        <v>337</v>
      </c>
      <c r="U214" s="6" t="s">
        <v>337</v>
      </c>
      <c r="V214" s="10" t="s">
        <v>337</v>
      </c>
      <c r="W214" s="6" t="s">
        <v>337</v>
      </c>
      <c r="X214" s="6" t="s">
        <v>337</v>
      </c>
      <c r="Y214" s="6" t="s">
        <v>337</v>
      </c>
      <c r="Z214" s="6" t="s">
        <v>337</v>
      </c>
      <c r="AA214" s="7" t="s">
        <v>337</v>
      </c>
      <c r="AB214" s="7" t="s">
        <v>337</v>
      </c>
      <c r="AC214" s="7" t="s">
        <v>337</v>
      </c>
      <c r="AD214" s="13" t="s">
        <v>337</v>
      </c>
      <c r="AE214" s="6" t="s">
        <v>337</v>
      </c>
      <c r="AF214" s="13" t="s">
        <v>337</v>
      </c>
      <c r="AG214" s="6" t="s">
        <v>337</v>
      </c>
      <c r="AH214" s="13" t="s">
        <v>337</v>
      </c>
      <c r="AI214" s="6" t="s">
        <v>337</v>
      </c>
      <c r="AJ214" s="6" t="s">
        <v>337</v>
      </c>
      <c r="AK214" s="6" t="s">
        <v>337</v>
      </c>
      <c r="AL214" s="33" t="str">
        <f t="shared" si="19"/>
        <v>NaN</v>
      </c>
      <c r="AM214" s="33" t="str">
        <f t="shared" si="20"/>
        <v>NaN</v>
      </c>
      <c r="AN214" s="29">
        <f t="shared" si="21"/>
        <v>3.6733000000000002E-5</v>
      </c>
      <c r="AO214" s="29" t="str">
        <f t="shared" si="22"/>
        <v>NaN</v>
      </c>
      <c r="AP214" s="29" t="str">
        <f t="shared" si="23"/>
        <v>NaN</v>
      </c>
      <c r="AQ214" s="34" t="e">
        <f t="shared" si="24"/>
        <v>#VALUE!</v>
      </c>
    </row>
    <row r="215" spans="1:43" x14ac:dyDescent="0.75">
      <c r="A215" s="4" t="s">
        <v>249</v>
      </c>
      <c r="B215" s="22">
        <v>648</v>
      </c>
      <c r="C215" s="22">
        <v>0.91300000000000003</v>
      </c>
      <c r="D215" s="22">
        <v>5.0999999999999997E-2</v>
      </c>
      <c r="E215" s="22">
        <v>1930</v>
      </c>
      <c r="F215" s="20">
        <v>86.2068965517241</v>
      </c>
      <c r="G215" s="22">
        <v>4.7230755777802598</v>
      </c>
      <c r="H215" s="18">
        <v>5.3499999999999999E-2</v>
      </c>
      <c r="I215" s="15">
        <v>9.5603411297238098E-3</v>
      </c>
      <c r="J215" s="24">
        <v>0.60926000000000002</v>
      </c>
      <c r="K215" s="18">
        <v>8.6199999999999999E-2</v>
      </c>
      <c r="L215" s="15">
        <v>4.30437013394523E-3</v>
      </c>
      <c r="M215" s="18">
        <v>1.1599999999999999E-2</v>
      </c>
      <c r="N215" s="16">
        <v>6.35537049746112E-4</v>
      </c>
      <c r="O215" s="24">
        <v>0.15920000000000001</v>
      </c>
      <c r="P215" s="10">
        <v>74.400000000000006</v>
      </c>
      <c r="Q215" s="6">
        <v>4.05854600744859</v>
      </c>
      <c r="R215" s="6">
        <v>4.3889341454111301</v>
      </c>
      <c r="S215" s="10">
        <v>83.9</v>
      </c>
      <c r="T215" s="6">
        <v>4.0370142230964703</v>
      </c>
      <c r="U215" s="6">
        <v>4.4287605424747403</v>
      </c>
      <c r="V215" s="10">
        <v>330</v>
      </c>
      <c r="W215" s="6">
        <v>186.00341139796299</v>
      </c>
      <c r="X215" s="6">
        <v>186.327662203648</v>
      </c>
      <c r="Y215" s="6">
        <v>11.3230035756853</v>
      </c>
      <c r="Z215" s="6">
        <v>77.454545454545496</v>
      </c>
      <c r="AA215" s="7">
        <v>74.400000000000006</v>
      </c>
      <c r="AB215" s="7">
        <v>4.05854600744859</v>
      </c>
      <c r="AC215" s="7">
        <v>4.3889341454111301</v>
      </c>
      <c r="AD215" s="13">
        <v>73.8</v>
      </c>
      <c r="AE215" s="6">
        <v>4.0855679769864102</v>
      </c>
      <c r="AF215" s="13">
        <v>73.8</v>
      </c>
      <c r="AG215" s="6">
        <v>3.8839714001886301</v>
      </c>
      <c r="AH215" s="13">
        <v>74.5</v>
      </c>
      <c r="AI215" s="6">
        <v>170.96551108828899</v>
      </c>
      <c r="AJ215" s="6">
        <v>8.6999999999999994E-3</v>
      </c>
      <c r="AK215" s="6">
        <v>3.7000000000000002E-3</v>
      </c>
      <c r="AL215" s="33">
        <f t="shared" si="19"/>
        <v>74.400000000000006</v>
      </c>
      <c r="AM215" s="33">
        <f t="shared" si="20"/>
        <v>4.05854600744859</v>
      </c>
      <c r="AN215" s="29">
        <f t="shared" si="21"/>
        <v>648</v>
      </c>
      <c r="AO215" s="29">
        <f t="shared" si="22"/>
        <v>0.91300000000000003</v>
      </c>
      <c r="AP215" s="29">
        <f t="shared" si="23"/>
        <v>5.0999999999999997E-2</v>
      </c>
      <c r="AQ215" s="34">
        <f t="shared" si="24"/>
        <v>1.095290251916758</v>
      </c>
    </row>
    <row r="216" spans="1:43" x14ac:dyDescent="0.75">
      <c r="A216" s="4" t="s">
        <v>250</v>
      </c>
      <c r="B216" s="22">
        <v>190.8</v>
      </c>
      <c r="C216" s="22">
        <v>1.4139999999999999</v>
      </c>
      <c r="D216" s="22">
        <v>6.9000000000000006E-2</v>
      </c>
      <c r="E216" s="22">
        <v>1842</v>
      </c>
      <c r="F216" s="20">
        <v>27.472527472527499</v>
      </c>
      <c r="G216" s="22">
        <v>1.5906754970991599</v>
      </c>
      <c r="H216" s="18">
        <v>5.8299999999999998E-2</v>
      </c>
      <c r="I216" s="15">
        <v>1.07861726404414E-2</v>
      </c>
      <c r="J216" s="24">
        <v>0.61353000000000002</v>
      </c>
      <c r="K216" s="18">
        <v>0.29399999999999998</v>
      </c>
      <c r="L216" s="15">
        <v>1.51404433554634E-2</v>
      </c>
      <c r="M216" s="18">
        <v>3.6400000000000002E-2</v>
      </c>
      <c r="N216" s="16">
        <v>2.1075814066365099E-3</v>
      </c>
      <c r="O216" s="24">
        <v>0.52856000000000003</v>
      </c>
      <c r="P216" s="10">
        <v>230</v>
      </c>
      <c r="Q216" s="6">
        <v>13.0471266933762</v>
      </c>
      <c r="R216" s="6">
        <v>14.0146145244595</v>
      </c>
      <c r="S216" s="10">
        <v>261</v>
      </c>
      <c r="T216" s="6">
        <v>11.885456363903</v>
      </c>
      <c r="U216" s="6">
        <v>12.978729229093</v>
      </c>
      <c r="V216" s="10">
        <v>510</v>
      </c>
      <c r="W216" s="6">
        <v>2825.1133487762399</v>
      </c>
      <c r="X216" s="6">
        <v>2830.5310998744499</v>
      </c>
      <c r="Y216" s="6">
        <v>11.8773946360153</v>
      </c>
      <c r="Z216" s="6">
        <v>54.901960784313701</v>
      </c>
      <c r="AA216" s="7">
        <v>230</v>
      </c>
      <c r="AB216" s="7">
        <v>13.0471266933762</v>
      </c>
      <c r="AC216" s="7">
        <v>14.0146145244595</v>
      </c>
      <c r="AD216" s="13">
        <v>228</v>
      </c>
      <c r="AE216" s="6">
        <v>13.3718553294974</v>
      </c>
      <c r="AF216" s="13">
        <v>227</v>
      </c>
      <c r="AG216" s="6">
        <v>11.885456363903</v>
      </c>
      <c r="AH216" s="13">
        <v>209</v>
      </c>
      <c r="AI216" s="6">
        <v>2824.3464138511199</v>
      </c>
      <c r="AJ216" s="6">
        <v>0.01</v>
      </c>
      <c r="AK216" s="6">
        <v>3.3E-3</v>
      </c>
      <c r="AL216" s="33">
        <f t="shared" si="19"/>
        <v>230</v>
      </c>
      <c r="AM216" s="33">
        <f t="shared" si="20"/>
        <v>13.0471266933762</v>
      </c>
      <c r="AN216" s="29">
        <f t="shared" si="21"/>
        <v>190.8</v>
      </c>
      <c r="AO216" s="29">
        <f t="shared" si="22"/>
        <v>1.4139999999999999</v>
      </c>
      <c r="AP216" s="29">
        <f t="shared" si="23"/>
        <v>6.9000000000000006E-2</v>
      </c>
      <c r="AQ216" s="34">
        <f t="shared" si="24"/>
        <v>0.70721357850070721</v>
      </c>
    </row>
    <row r="217" spans="1:43" x14ac:dyDescent="0.75">
      <c r="A217" s="4" t="s">
        <v>251</v>
      </c>
      <c r="B217" s="22">
        <v>354</v>
      </c>
      <c r="C217" s="22">
        <v>2.27</v>
      </c>
      <c r="D217" s="22">
        <v>0.13</v>
      </c>
      <c r="E217" s="22">
        <v>1153</v>
      </c>
      <c r="F217" s="20">
        <v>128.700128700129</v>
      </c>
      <c r="G217" s="22">
        <v>6.6134034858966899</v>
      </c>
      <c r="H217" s="18">
        <v>0.10100000000000001</v>
      </c>
      <c r="I217" s="15">
        <v>2.7515412801987701E-2</v>
      </c>
      <c r="J217" s="24">
        <v>0.40433999999999998</v>
      </c>
      <c r="K217" s="18">
        <v>0.11</v>
      </c>
      <c r="L217" s="15">
        <v>9.2137193901268497E-3</v>
      </c>
      <c r="M217" s="18">
        <v>7.77E-3</v>
      </c>
      <c r="N217" s="16">
        <v>3.9927034731369198E-4</v>
      </c>
      <c r="O217" s="24">
        <v>-0.14599000000000001</v>
      </c>
      <c r="P217" s="10">
        <v>49.9</v>
      </c>
      <c r="Q217" s="6">
        <v>2.5623472024831</v>
      </c>
      <c r="R217" s="6">
        <v>2.7977438679956199</v>
      </c>
      <c r="S217" s="10">
        <v>105</v>
      </c>
      <c r="T217" s="6">
        <v>8.4853083747025302</v>
      </c>
      <c r="U217" s="6">
        <v>8.7847568694019706</v>
      </c>
      <c r="V217" s="10">
        <v>1540</v>
      </c>
      <c r="W217" s="6">
        <v>136.88953106034401</v>
      </c>
      <c r="X217" s="6">
        <v>136.89416802212699</v>
      </c>
      <c r="Y217" s="6">
        <v>52.476190476190503</v>
      </c>
      <c r="Z217" s="6">
        <v>96.759740259740298</v>
      </c>
      <c r="AA217" s="7" t="s">
        <v>35</v>
      </c>
      <c r="AB217" s="7" t="s">
        <v>35</v>
      </c>
      <c r="AC217" s="7" t="s">
        <v>35</v>
      </c>
      <c r="AD217" s="13">
        <v>46.3</v>
      </c>
      <c r="AE217" s="6">
        <v>2.6206398428767299</v>
      </c>
      <c r="AF217" s="13">
        <v>46.4</v>
      </c>
      <c r="AG217" s="6">
        <v>4.37352354672944</v>
      </c>
      <c r="AH217" s="13">
        <v>49.9</v>
      </c>
      <c r="AI217" s="6">
        <v>26.193144788682702</v>
      </c>
      <c r="AJ217" s="6">
        <v>7.1999999999999995E-2</v>
      </c>
      <c r="AK217" s="6">
        <v>1.6E-2</v>
      </c>
      <c r="AL217" s="33" t="str">
        <f t="shared" si="19"/>
        <v>Discordant</v>
      </c>
      <c r="AM217" s="33" t="str">
        <f t="shared" si="20"/>
        <v>Discordant</v>
      </c>
      <c r="AN217" s="29">
        <f t="shared" si="21"/>
        <v>354</v>
      </c>
      <c r="AO217" s="29">
        <f t="shared" si="22"/>
        <v>2.27</v>
      </c>
      <c r="AP217" s="29">
        <f t="shared" si="23"/>
        <v>0.13</v>
      </c>
      <c r="AQ217" s="34">
        <f t="shared" si="24"/>
        <v>0.44052863436123346</v>
      </c>
    </row>
    <row r="218" spans="1:43" x14ac:dyDescent="0.75">
      <c r="A218" s="4" t="s">
        <v>252</v>
      </c>
      <c r="B218" s="22">
        <v>413</v>
      </c>
      <c r="C218" s="22">
        <v>0.71399999999999997</v>
      </c>
      <c r="D218" s="22">
        <v>6.2E-2</v>
      </c>
      <c r="E218" s="22">
        <v>3250</v>
      </c>
      <c r="F218" s="20">
        <v>27.173913043478301</v>
      </c>
      <c r="G218" s="22">
        <v>1.52403358897117</v>
      </c>
      <c r="H218" s="18">
        <v>5.0500000000000003E-2</v>
      </c>
      <c r="I218" s="15">
        <v>6.0183659553491101E-3</v>
      </c>
      <c r="J218" s="24">
        <v>0.56459000000000004</v>
      </c>
      <c r="K218" s="18">
        <v>0.25900000000000001</v>
      </c>
      <c r="L218" s="15">
        <v>1.2588290441914601E-2</v>
      </c>
      <c r="M218" s="18">
        <v>3.6799999999999999E-2</v>
      </c>
      <c r="N218" s="16">
        <v>2.0639072475283201E-3</v>
      </c>
      <c r="O218" s="24">
        <v>0.50956999999999997</v>
      </c>
      <c r="P218" s="10">
        <v>233</v>
      </c>
      <c r="Q218" s="6">
        <v>12.847580067609</v>
      </c>
      <c r="R218" s="6">
        <v>13.849193569969501</v>
      </c>
      <c r="S218" s="10">
        <v>233.5</v>
      </c>
      <c r="T218" s="6">
        <v>10.2532766693894</v>
      </c>
      <c r="U218" s="6">
        <v>11.287838803829899</v>
      </c>
      <c r="V218" s="10">
        <v>209</v>
      </c>
      <c r="W218" s="6">
        <v>259.79895560288099</v>
      </c>
      <c r="X218" s="6">
        <v>260.959637347865</v>
      </c>
      <c r="Y218" s="6">
        <v>0.21413276231263001</v>
      </c>
      <c r="Z218" s="6">
        <v>-11.4832535885167</v>
      </c>
      <c r="AA218" s="7">
        <v>233</v>
      </c>
      <c r="AB218" s="7">
        <v>12.847580067609</v>
      </c>
      <c r="AC218" s="7">
        <v>13.849193569969501</v>
      </c>
      <c r="AD218" s="13">
        <v>233</v>
      </c>
      <c r="AE218" s="6">
        <v>12.847580067609</v>
      </c>
      <c r="AF218" s="13">
        <v>230.5</v>
      </c>
      <c r="AG218" s="6">
        <v>10.6053784684491</v>
      </c>
      <c r="AH218" s="13">
        <v>197</v>
      </c>
      <c r="AI218" s="6">
        <v>255.34739734790199</v>
      </c>
      <c r="AJ218" s="6">
        <v>1.2999999999999999E-3</v>
      </c>
      <c r="AK218" s="6">
        <v>2.3999999999999998E-3</v>
      </c>
      <c r="AL218" s="33">
        <f t="shared" si="19"/>
        <v>233</v>
      </c>
      <c r="AM218" s="33">
        <f t="shared" si="20"/>
        <v>12.847580067609</v>
      </c>
      <c r="AN218" s="29">
        <f t="shared" si="21"/>
        <v>413</v>
      </c>
      <c r="AO218" s="29">
        <f t="shared" si="22"/>
        <v>0.71399999999999997</v>
      </c>
      <c r="AP218" s="29">
        <f t="shared" si="23"/>
        <v>6.2E-2</v>
      </c>
      <c r="AQ218" s="34">
        <f t="shared" si="24"/>
        <v>1.400560224089636</v>
      </c>
    </row>
    <row r="219" spans="1:43" x14ac:dyDescent="0.75">
      <c r="A219" s="4" t="s">
        <v>253</v>
      </c>
      <c r="B219" s="22">
        <v>1156</v>
      </c>
      <c r="C219" s="22">
        <v>0.97899999999999998</v>
      </c>
      <c r="D219" s="22">
        <v>8.5999999999999993E-2</v>
      </c>
      <c r="E219" s="22">
        <v>14860</v>
      </c>
      <c r="F219" s="20">
        <v>22.727272727272702</v>
      </c>
      <c r="G219" s="22">
        <v>1.31991657011573</v>
      </c>
      <c r="H219" s="18">
        <v>7.0800000000000002E-2</v>
      </c>
      <c r="I219" s="15">
        <v>2.9953634051272599E-3</v>
      </c>
      <c r="J219" s="24">
        <v>0.53508999999999995</v>
      </c>
      <c r="K219" s="18">
        <v>0.433</v>
      </c>
      <c r="L219" s="15">
        <v>2.24308940136142E-2</v>
      </c>
      <c r="M219" s="18">
        <v>4.3999999999999997E-2</v>
      </c>
      <c r="N219" s="16">
        <v>2.5553584797440602E-3</v>
      </c>
      <c r="O219" s="24">
        <v>0.69113999999999998</v>
      </c>
      <c r="P219" s="10">
        <v>277</v>
      </c>
      <c r="Q219" s="6">
        <v>15.9135657041929</v>
      </c>
      <c r="R219" s="6">
        <v>17.057050974626801</v>
      </c>
      <c r="S219" s="10">
        <v>365</v>
      </c>
      <c r="T219" s="6">
        <v>15.5928269846278</v>
      </c>
      <c r="U219" s="6">
        <v>17.065045329417099</v>
      </c>
      <c r="V219" s="10">
        <v>939</v>
      </c>
      <c r="W219" s="6">
        <v>100.601782309459</v>
      </c>
      <c r="X219" s="6">
        <v>104.45650212416101</v>
      </c>
      <c r="Y219" s="6">
        <v>24.109589041095902</v>
      </c>
      <c r="Z219" s="6">
        <v>70.500532481363194</v>
      </c>
      <c r="AA219" s="7" t="s">
        <v>35</v>
      </c>
      <c r="AB219" s="7" t="s">
        <v>35</v>
      </c>
      <c r="AC219" s="7" t="s">
        <v>35</v>
      </c>
      <c r="AD219" s="13">
        <v>271</v>
      </c>
      <c r="AE219" s="6">
        <v>15.9135657041929</v>
      </c>
      <c r="AF219" s="13">
        <v>271</v>
      </c>
      <c r="AG219" s="6">
        <v>15.5928269846278</v>
      </c>
      <c r="AH219" s="13">
        <v>277</v>
      </c>
      <c r="AI219" s="6">
        <v>89.662581960591098</v>
      </c>
      <c r="AJ219" s="6">
        <v>2.5499999999999998E-2</v>
      </c>
      <c r="AK219" s="6">
        <v>3.5999999999999999E-3</v>
      </c>
      <c r="AL219" s="33" t="str">
        <f t="shared" si="19"/>
        <v>Discordant</v>
      </c>
      <c r="AM219" s="33" t="str">
        <f t="shared" si="20"/>
        <v>Discordant</v>
      </c>
      <c r="AN219" s="29">
        <f t="shared" si="21"/>
        <v>1156</v>
      </c>
      <c r="AO219" s="29">
        <f t="shared" si="22"/>
        <v>0.97899999999999998</v>
      </c>
      <c r="AP219" s="29">
        <f t="shared" si="23"/>
        <v>8.5999999999999993E-2</v>
      </c>
      <c r="AQ219" s="34">
        <f t="shared" si="24"/>
        <v>1.0214504596527068</v>
      </c>
    </row>
    <row r="220" spans="1:43" x14ac:dyDescent="0.75">
      <c r="A220" s="4" t="s">
        <v>254</v>
      </c>
      <c r="B220" s="22">
        <v>553</v>
      </c>
      <c r="C220" s="22">
        <v>0.59599999999999997</v>
      </c>
      <c r="D220" s="22">
        <v>3.1E-2</v>
      </c>
      <c r="E220" s="22">
        <v>49400</v>
      </c>
      <c r="F220" s="20">
        <v>4.1152263374485596</v>
      </c>
      <c r="G220" s="22">
        <v>0.23818514236014901</v>
      </c>
      <c r="H220" s="18">
        <v>9.2499999999999999E-2</v>
      </c>
      <c r="I220" s="15">
        <v>1.70414055755272E-3</v>
      </c>
      <c r="J220" s="24">
        <v>0.70387</v>
      </c>
      <c r="K220" s="18">
        <v>3.13</v>
      </c>
      <c r="L220" s="15">
        <v>0.15187774894631401</v>
      </c>
      <c r="M220" s="18">
        <v>0.24299999999999999</v>
      </c>
      <c r="N220" s="16">
        <v>1.4064594471224399E-2</v>
      </c>
      <c r="O220" s="24">
        <v>0.92691000000000001</v>
      </c>
      <c r="P220" s="10">
        <v>1399</v>
      </c>
      <c r="Q220" s="6">
        <v>72.867037957692602</v>
      </c>
      <c r="R220" s="6">
        <v>78.235523080580293</v>
      </c>
      <c r="S220" s="10">
        <v>1437</v>
      </c>
      <c r="T220" s="6">
        <v>37.192808005898897</v>
      </c>
      <c r="U220" s="6">
        <v>41.058045539578799</v>
      </c>
      <c r="V220" s="10">
        <v>1473</v>
      </c>
      <c r="W220" s="6">
        <v>36.0928196004132</v>
      </c>
      <c r="X220" s="6">
        <v>42.367771242565702</v>
      </c>
      <c r="Y220" s="6">
        <v>2.64439805149618</v>
      </c>
      <c r="Z220" s="6">
        <v>5.0237610319076698</v>
      </c>
      <c r="AA220" s="7">
        <v>1399</v>
      </c>
      <c r="AB220" s="7">
        <v>72.867037957692602</v>
      </c>
      <c r="AC220" s="7">
        <v>78.235523080580293</v>
      </c>
      <c r="AD220" s="13">
        <v>1389</v>
      </c>
      <c r="AE220" s="6">
        <v>74.165903356784</v>
      </c>
      <c r="AF220" s="13">
        <v>1369</v>
      </c>
      <c r="AG220" s="6">
        <v>46.446528044232302</v>
      </c>
      <c r="AH220" s="13">
        <v>1331</v>
      </c>
      <c r="AI220" s="6">
        <v>36.488527329942599</v>
      </c>
      <c r="AJ220" s="6">
        <v>9.1000000000000004E-3</v>
      </c>
      <c r="AK220" s="6">
        <v>3.8E-3</v>
      </c>
      <c r="AL220" s="33">
        <f t="shared" si="19"/>
        <v>1399</v>
      </c>
      <c r="AM220" s="33">
        <f t="shared" si="20"/>
        <v>72.867037957692602</v>
      </c>
      <c r="AN220" s="29">
        <f t="shared" si="21"/>
        <v>553</v>
      </c>
      <c r="AO220" s="29">
        <f t="shared" si="22"/>
        <v>0.59599999999999997</v>
      </c>
      <c r="AP220" s="29">
        <f t="shared" si="23"/>
        <v>3.1E-2</v>
      </c>
      <c r="AQ220" s="34">
        <f t="shared" si="24"/>
        <v>1.6778523489932886</v>
      </c>
    </row>
    <row r="221" spans="1:43" x14ac:dyDescent="0.75">
      <c r="A221" s="4" t="s">
        <v>255</v>
      </c>
      <c r="B221" s="22">
        <v>277</v>
      </c>
      <c r="C221" s="22">
        <v>0.64900000000000002</v>
      </c>
      <c r="D221" s="22">
        <v>5.6000000000000001E-2</v>
      </c>
      <c r="E221" s="22">
        <v>2180</v>
      </c>
      <c r="F221" s="20">
        <v>26.0416666666667</v>
      </c>
      <c r="G221" s="22">
        <v>1.60076867761457</v>
      </c>
      <c r="H221" s="18">
        <v>5.2499999999999998E-2</v>
      </c>
      <c r="I221" s="15">
        <v>8.5117947221656793E-3</v>
      </c>
      <c r="J221" s="24">
        <v>0.43745000000000001</v>
      </c>
      <c r="K221" s="18">
        <v>0.27400000000000002</v>
      </c>
      <c r="L221" s="15">
        <v>1.4094077656945E-2</v>
      </c>
      <c r="M221" s="18">
        <v>3.8399999999999997E-2</v>
      </c>
      <c r="N221" s="16">
        <v>2.3604294612633299E-3</v>
      </c>
      <c r="O221" s="24">
        <v>0.69169000000000003</v>
      </c>
      <c r="P221" s="10">
        <v>243</v>
      </c>
      <c r="Q221" s="6">
        <v>14.553042794133701</v>
      </c>
      <c r="R221" s="6">
        <v>15.518279553802</v>
      </c>
      <c r="S221" s="10">
        <v>246</v>
      </c>
      <c r="T221" s="6">
        <v>11.110311647665901</v>
      </c>
      <c r="U221" s="6">
        <v>12.15717384529</v>
      </c>
      <c r="V221" s="10">
        <v>290</v>
      </c>
      <c r="W221" s="6">
        <v>481.69981287230399</v>
      </c>
      <c r="X221" s="6">
        <v>482.88176812911098</v>
      </c>
      <c r="Y221" s="6">
        <v>1.2195121951219501</v>
      </c>
      <c r="Z221" s="6">
        <v>16.2068965517241</v>
      </c>
      <c r="AA221" s="7">
        <v>243</v>
      </c>
      <c r="AB221" s="7">
        <v>14.553042794133701</v>
      </c>
      <c r="AC221" s="7">
        <v>15.518279553802</v>
      </c>
      <c r="AD221" s="13">
        <v>242</v>
      </c>
      <c r="AE221" s="6">
        <v>14.9200554478825</v>
      </c>
      <c r="AF221" s="13">
        <v>240</v>
      </c>
      <c r="AG221" s="6">
        <v>12.6193115861469</v>
      </c>
      <c r="AH221" s="13">
        <v>225</v>
      </c>
      <c r="AI221" s="6">
        <v>477.98452142429602</v>
      </c>
      <c r="AJ221" s="6">
        <v>3.3999999999999998E-3</v>
      </c>
      <c r="AK221" s="6">
        <v>3.0000000000000001E-3</v>
      </c>
      <c r="AL221" s="33">
        <f t="shared" si="19"/>
        <v>243</v>
      </c>
      <c r="AM221" s="33">
        <f t="shared" si="20"/>
        <v>14.553042794133701</v>
      </c>
      <c r="AN221" s="29">
        <f t="shared" si="21"/>
        <v>277</v>
      </c>
      <c r="AO221" s="29">
        <f t="shared" si="22"/>
        <v>0.64900000000000002</v>
      </c>
      <c r="AP221" s="29">
        <f t="shared" si="23"/>
        <v>5.6000000000000001E-2</v>
      </c>
      <c r="AQ221" s="34">
        <f t="shared" si="24"/>
        <v>1.5408320493066254</v>
      </c>
    </row>
    <row r="222" spans="1:43" x14ac:dyDescent="0.75">
      <c r="A222" s="4" t="s">
        <v>256</v>
      </c>
      <c r="B222" s="22">
        <v>137.1</v>
      </c>
      <c r="C222" s="22">
        <v>2.0099999999999998</v>
      </c>
      <c r="D222" s="22">
        <v>0.14000000000000001</v>
      </c>
      <c r="E222" s="22">
        <v>2150</v>
      </c>
      <c r="F222" s="20">
        <v>13.7551581843191</v>
      </c>
      <c r="G222" s="22">
        <v>0.77919086088688405</v>
      </c>
      <c r="H222" s="18">
        <v>5.6899999999999999E-2</v>
      </c>
      <c r="I222" s="15">
        <v>9.3040350963081893E-3</v>
      </c>
      <c r="J222" s="24">
        <v>0.22589000000000001</v>
      </c>
      <c r="K222" s="18">
        <v>0.57699999999999996</v>
      </c>
      <c r="L222" s="15">
        <v>3.09807360508105E-2</v>
      </c>
      <c r="M222" s="18">
        <v>7.2700000000000001E-2</v>
      </c>
      <c r="N222" s="16">
        <v>4.1182496651368397E-3</v>
      </c>
      <c r="O222" s="24">
        <v>0.61902000000000001</v>
      </c>
      <c r="P222" s="10">
        <v>452</v>
      </c>
      <c r="Q222" s="6">
        <v>24.7992602495836</v>
      </c>
      <c r="R222" s="6">
        <v>26.692593334792999</v>
      </c>
      <c r="S222" s="10">
        <v>461</v>
      </c>
      <c r="T222" s="6">
        <v>19.962517152851401</v>
      </c>
      <c r="U222" s="6">
        <v>21.656365493627099</v>
      </c>
      <c r="V222" s="10">
        <v>471</v>
      </c>
      <c r="W222" s="6">
        <v>385.65824030562698</v>
      </c>
      <c r="X222" s="6">
        <v>386.58037296890001</v>
      </c>
      <c r="Y222" s="6">
        <v>1.9522776572668099</v>
      </c>
      <c r="Z222" s="6">
        <v>4.0339702760084899</v>
      </c>
      <c r="AA222" s="7">
        <v>452</v>
      </c>
      <c r="AB222" s="7">
        <v>24.7992602495836</v>
      </c>
      <c r="AC222" s="7">
        <v>26.692593334792999</v>
      </c>
      <c r="AD222" s="13">
        <v>450</v>
      </c>
      <c r="AE222" s="6">
        <v>24.7992602495836</v>
      </c>
      <c r="AF222" s="13">
        <v>442</v>
      </c>
      <c r="AG222" s="6">
        <v>19.5947720343434</v>
      </c>
      <c r="AH222" s="13">
        <v>382</v>
      </c>
      <c r="AI222" s="6">
        <v>382.66578931965199</v>
      </c>
      <c r="AJ222" s="6">
        <v>3.8E-3</v>
      </c>
      <c r="AK222" s="6">
        <v>2.5999999999999999E-3</v>
      </c>
      <c r="AL222" s="33">
        <f t="shared" si="19"/>
        <v>452</v>
      </c>
      <c r="AM222" s="33">
        <f t="shared" si="20"/>
        <v>24.7992602495836</v>
      </c>
      <c r="AN222" s="29">
        <f t="shared" si="21"/>
        <v>137.1</v>
      </c>
      <c r="AO222" s="29">
        <f t="shared" si="22"/>
        <v>2.0099999999999998</v>
      </c>
      <c r="AP222" s="29">
        <f t="shared" si="23"/>
        <v>0.14000000000000001</v>
      </c>
      <c r="AQ222" s="34">
        <f t="shared" si="24"/>
        <v>0.49751243781094534</v>
      </c>
    </row>
    <row r="223" spans="1:43" x14ac:dyDescent="0.75">
      <c r="A223" s="4" t="s">
        <v>258</v>
      </c>
      <c r="B223" s="22">
        <v>287</v>
      </c>
      <c r="C223" s="22">
        <v>1.42</v>
      </c>
      <c r="D223" s="22">
        <v>0.14000000000000001</v>
      </c>
      <c r="E223" s="22">
        <v>2700</v>
      </c>
      <c r="F223" s="20">
        <v>26.455026455026498</v>
      </c>
      <c r="G223" s="22">
        <v>1.8610992400653701</v>
      </c>
      <c r="H223" s="18">
        <v>6.6199999999999995E-2</v>
      </c>
      <c r="I223" s="15">
        <v>9.4872984381453602E-3</v>
      </c>
      <c r="J223" s="24">
        <v>0.77529999999999999</v>
      </c>
      <c r="K223" s="18">
        <v>0.34</v>
      </c>
      <c r="L223" s="15">
        <v>1.8532552441582199E-2</v>
      </c>
      <c r="M223" s="18">
        <v>3.78E-2</v>
      </c>
      <c r="N223" s="16">
        <v>2.6592130381750002E-3</v>
      </c>
      <c r="O223" s="24">
        <v>0.43623000000000001</v>
      </c>
      <c r="P223" s="10">
        <v>239</v>
      </c>
      <c r="Q223" s="6">
        <v>16.407056356484201</v>
      </c>
      <c r="R223" s="6">
        <v>17.2438395050597</v>
      </c>
      <c r="S223" s="10">
        <v>297</v>
      </c>
      <c r="T223" s="6">
        <v>13.892401404756299</v>
      </c>
      <c r="U223" s="6">
        <v>15.063226312488601</v>
      </c>
      <c r="V223" s="10">
        <v>760</v>
      </c>
      <c r="W223" s="6">
        <v>336.25980406497899</v>
      </c>
      <c r="X223" s="6">
        <v>337.34266156372701</v>
      </c>
      <c r="Y223" s="6">
        <v>19.528619528619501</v>
      </c>
      <c r="Z223" s="6">
        <v>68.552631578947398</v>
      </c>
      <c r="AA223" s="7">
        <v>239</v>
      </c>
      <c r="AB223" s="7">
        <v>16.407056356484201</v>
      </c>
      <c r="AC223" s="7">
        <v>17.2438395050597</v>
      </c>
      <c r="AD223" s="13">
        <v>235</v>
      </c>
      <c r="AE223" s="6">
        <v>16.8445391235513</v>
      </c>
      <c r="AF223" s="13">
        <v>235</v>
      </c>
      <c r="AG223" s="6">
        <v>16.403987831953401</v>
      </c>
      <c r="AH223" s="13">
        <v>231</v>
      </c>
      <c r="AI223" s="6">
        <v>323.68757132429101</v>
      </c>
      <c r="AJ223" s="6">
        <v>2.0899999999999998E-2</v>
      </c>
      <c r="AK223" s="6">
        <v>7.1000000000000004E-3</v>
      </c>
      <c r="AL223" s="33">
        <f t="shared" si="19"/>
        <v>239</v>
      </c>
      <c r="AM223" s="33">
        <f t="shared" si="20"/>
        <v>16.407056356484201</v>
      </c>
      <c r="AN223" s="29">
        <f t="shared" si="21"/>
        <v>287</v>
      </c>
      <c r="AO223" s="29">
        <f t="shared" si="22"/>
        <v>1.42</v>
      </c>
      <c r="AP223" s="29">
        <f t="shared" si="23"/>
        <v>0.14000000000000001</v>
      </c>
      <c r="AQ223" s="34">
        <f t="shared" si="24"/>
        <v>0.70422535211267612</v>
      </c>
    </row>
    <row r="224" spans="1:43" x14ac:dyDescent="0.75">
      <c r="A224" s="4" t="s">
        <v>259</v>
      </c>
      <c r="B224" s="22">
        <v>176</v>
      </c>
      <c r="C224" s="22">
        <v>2.61</v>
      </c>
      <c r="D224" s="22">
        <v>0.18</v>
      </c>
      <c r="E224" s="22">
        <v>5090</v>
      </c>
      <c r="F224" s="20">
        <v>8.6430423509075194</v>
      </c>
      <c r="G224" s="22">
        <v>0.53870671184200403</v>
      </c>
      <c r="H224" s="18">
        <v>6.3299999999999995E-2</v>
      </c>
      <c r="I224" s="15">
        <v>5.4153879792701197E-3</v>
      </c>
      <c r="J224" s="24">
        <v>0.38617000000000001</v>
      </c>
      <c r="K224" s="18">
        <v>1.018</v>
      </c>
      <c r="L224" s="15">
        <v>5.5531407554643898E-2</v>
      </c>
      <c r="M224" s="18">
        <v>0.1157</v>
      </c>
      <c r="N224" s="16">
        <v>7.2113920110058599E-3</v>
      </c>
      <c r="O224" s="24">
        <v>0.85189999999999999</v>
      </c>
      <c r="P224" s="10">
        <v>705</v>
      </c>
      <c r="Q224" s="6">
        <v>41.815829906630398</v>
      </c>
      <c r="R224" s="6">
        <v>44.461457188189101</v>
      </c>
      <c r="S224" s="10">
        <v>710</v>
      </c>
      <c r="T224" s="6">
        <v>27.6827850588903</v>
      </c>
      <c r="U224" s="6">
        <v>30.005738513402999</v>
      </c>
      <c r="V224" s="10">
        <v>706</v>
      </c>
      <c r="W224" s="6">
        <v>183.60504289858901</v>
      </c>
      <c r="X224" s="6">
        <v>185.208325263446</v>
      </c>
      <c r="Y224" s="6">
        <v>0.70422535211267201</v>
      </c>
      <c r="Z224" s="6">
        <v>0.14164305949007899</v>
      </c>
      <c r="AA224" s="7">
        <v>705</v>
      </c>
      <c r="AB224" s="7">
        <v>41.815829906630398</v>
      </c>
      <c r="AC224" s="7">
        <v>44.461457188189101</v>
      </c>
      <c r="AD224" s="13">
        <v>702</v>
      </c>
      <c r="AE224" s="6">
        <v>42.193229679419503</v>
      </c>
      <c r="AF224" s="13">
        <v>681</v>
      </c>
      <c r="AG224" s="6">
        <v>30.0847567485051</v>
      </c>
      <c r="AH224" s="13">
        <v>616</v>
      </c>
      <c r="AI224" s="6">
        <v>178.87045250066501</v>
      </c>
      <c r="AJ224" s="6">
        <v>4.5999999999999999E-3</v>
      </c>
      <c r="AK224" s="6">
        <v>2.5999999999999999E-3</v>
      </c>
      <c r="AL224" s="33">
        <f t="shared" si="19"/>
        <v>705</v>
      </c>
      <c r="AM224" s="33">
        <f t="shared" si="20"/>
        <v>41.815829906630398</v>
      </c>
      <c r="AN224" s="29">
        <f t="shared" si="21"/>
        <v>176</v>
      </c>
      <c r="AO224" s="29">
        <f t="shared" si="22"/>
        <v>2.61</v>
      </c>
      <c r="AP224" s="29">
        <f t="shared" si="23"/>
        <v>0.18</v>
      </c>
      <c r="AQ224" s="34">
        <f t="shared" si="24"/>
        <v>0.38314176245210729</v>
      </c>
    </row>
    <row r="225" spans="1:43" x14ac:dyDescent="0.75">
      <c r="A225" s="4" t="s">
        <v>260</v>
      </c>
      <c r="B225" s="22">
        <v>5910</v>
      </c>
      <c r="C225" s="22">
        <v>19.2</v>
      </c>
      <c r="D225" s="22">
        <v>1.2</v>
      </c>
      <c r="E225" s="22">
        <v>10040</v>
      </c>
      <c r="F225" s="20">
        <v>126.58227848101301</v>
      </c>
      <c r="G225" s="22">
        <v>7.1297340798411302</v>
      </c>
      <c r="H225" s="18">
        <v>5.1200000000000002E-2</v>
      </c>
      <c r="I225" s="15">
        <v>2.5980508050317602E-3</v>
      </c>
      <c r="J225" s="24">
        <v>0.47561999999999999</v>
      </c>
      <c r="K225" s="18">
        <v>5.6300000000000003E-2</v>
      </c>
      <c r="L225" s="15">
        <v>2.68649447468255E-3</v>
      </c>
      <c r="M225" s="18">
        <v>7.9000000000000008E-3</v>
      </c>
      <c r="N225" s="16">
        <v>4.4496670392288502E-4</v>
      </c>
      <c r="O225" s="24">
        <v>0.81694999999999995</v>
      </c>
      <c r="P225" s="10">
        <v>50.7</v>
      </c>
      <c r="Q225" s="6">
        <v>2.83471854107328</v>
      </c>
      <c r="R225" s="6">
        <v>3.05607823271861</v>
      </c>
      <c r="S225" s="10">
        <v>55.6</v>
      </c>
      <c r="T225" s="6">
        <v>2.6042840213985299</v>
      </c>
      <c r="U225" s="6">
        <v>2.8771950998934601</v>
      </c>
      <c r="V225" s="10">
        <v>242</v>
      </c>
      <c r="W225" s="6">
        <v>54.735583098298903</v>
      </c>
      <c r="X225" s="6">
        <v>55.6271466530739</v>
      </c>
      <c r="Y225" s="6">
        <v>8.8129496402877692</v>
      </c>
      <c r="Z225" s="6">
        <v>79.049586776859499</v>
      </c>
      <c r="AA225" s="7">
        <v>50.7</v>
      </c>
      <c r="AB225" s="7">
        <v>2.83471854107328</v>
      </c>
      <c r="AC225" s="7">
        <v>3.05607823271861</v>
      </c>
      <c r="AD225" s="13">
        <v>50.4</v>
      </c>
      <c r="AE225" s="6">
        <v>2.83471854107328</v>
      </c>
      <c r="AF225" s="13">
        <v>50.4</v>
      </c>
      <c r="AG225" s="6">
        <v>2.6637596107966899</v>
      </c>
      <c r="AH225" s="13">
        <v>50.7</v>
      </c>
      <c r="AI225" s="6">
        <v>42.755834421875001</v>
      </c>
      <c r="AJ225" s="6">
        <v>6.3E-3</v>
      </c>
      <c r="AK225" s="6">
        <v>1.6000000000000001E-3</v>
      </c>
      <c r="AL225" s="33">
        <f t="shared" si="19"/>
        <v>50.7</v>
      </c>
      <c r="AM225" s="33">
        <f t="shared" si="20"/>
        <v>2.83471854107328</v>
      </c>
      <c r="AN225" s="29">
        <f t="shared" si="21"/>
        <v>5910</v>
      </c>
      <c r="AO225" s="29">
        <f t="shared" si="22"/>
        <v>19.2</v>
      </c>
      <c r="AP225" s="29">
        <f t="shared" si="23"/>
        <v>1.2</v>
      </c>
      <c r="AQ225" s="34">
        <f t="shared" si="24"/>
        <v>5.2083333333333336E-2</v>
      </c>
    </row>
    <row r="226" spans="1:43" x14ac:dyDescent="0.75">
      <c r="A226" s="4" t="s">
        <v>261</v>
      </c>
      <c r="B226" s="22">
        <v>1160</v>
      </c>
      <c r="C226" s="22">
        <v>2.1160000000000001</v>
      </c>
      <c r="D226" s="22">
        <v>5.5E-2</v>
      </c>
      <c r="E226" s="22">
        <v>13220</v>
      </c>
      <c r="F226" s="20">
        <v>29.940119760479</v>
      </c>
      <c r="G226" s="22">
        <v>1.64137144935506</v>
      </c>
      <c r="H226" s="18">
        <v>7.9799999999999996E-2</v>
      </c>
      <c r="I226" s="15">
        <v>3.38776829401928E-3</v>
      </c>
      <c r="J226" s="24">
        <v>0.77115</v>
      </c>
      <c r="K226" s="18">
        <v>0.37080000000000002</v>
      </c>
      <c r="L226" s="15">
        <v>1.6670075314766698E-2</v>
      </c>
      <c r="M226" s="18">
        <v>3.3399999999999999E-2</v>
      </c>
      <c r="N226" s="16">
        <v>1.83104833404253E-3</v>
      </c>
      <c r="O226" s="24">
        <v>0.72814000000000001</v>
      </c>
      <c r="P226" s="10">
        <v>212</v>
      </c>
      <c r="Q226" s="6">
        <v>11.446274181145601</v>
      </c>
      <c r="R226" s="6">
        <v>12.376971327137801</v>
      </c>
      <c r="S226" s="10">
        <v>320.10000000000002</v>
      </c>
      <c r="T226" s="6">
        <v>12.349415151402001</v>
      </c>
      <c r="U226" s="6">
        <v>13.8216803841222</v>
      </c>
      <c r="V226" s="10">
        <v>1184</v>
      </c>
      <c r="W226" s="6">
        <v>46.600480325572903</v>
      </c>
      <c r="X226" s="6">
        <v>47.6546558800732</v>
      </c>
      <c r="Y226" s="6">
        <v>33.7706966572946</v>
      </c>
      <c r="Z226" s="6">
        <v>82.094594594594597</v>
      </c>
      <c r="AA226" s="7" t="s">
        <v>35</v>
      </c>
      <c r="AB226" s="7" t="s">
        <v>35</v>
      </c>
      <c r="AC226" s="7" t="s">
        <v>35</v>
      </c>
      <c r="AD226" s="13">
        <v>204</v>
      </c>
      <c r="AE226" s="6">
        <v>11.527615652421799</v>
      </c>
      <c r="AF226" s="13">
        <v>204.6</v>
      </c>
      <c r="AG226" s="6">
        <v>12.7753444016855</v>
      </c>
      <c r="AH226" s="13">
        <v>212</v>
      </c>
      <c r="AI226" s="6">
        <v>35.021597430358803</v>
      </c>
      <c r="AJ226" s="6">
        <v>3.8899999999999997E-2</v>
      </c>
      <c r="AK226" s="6">
        <v>3.0000000000000001E-3</v>
      </c>
      <c r="AL226" s="33" t="str">
        <f t="shared" si="19"/>
        <v>Discordant</v>
      </c>
      <c r="AM226" s="33" t="str">
        <f t="shared" si="20"/>
        <v>Discordant</v>
      </c>
      <c r="AN226" s="29">
        <f t="shared" si="21"/>
        <v>1160</v>
      </c>
      <c r="AO226" s="29">
        <f t="shared" si="22"/>
        <v>2.1160000000000001</v>
      </c>
      <c r="AP226" s="29">
        <f t="shared" si="23"/>
        <v>5.5E-2</v>
      </c>
      <c r="AQ226" s="34">
        <f t="shared" si="24"/>
        <v>0.47258979206049145</v>
      </c>
    </row>
    <row r="227" spans="1:43" x14ac:dyDescent="0.75">
      <c r="A227" s="4" t="s">
        <v>263</v>
      </c>
      <c r="B227" s="22">
        <v>535</v>
      </c>
      <c r="C227" s="22">
        <v>2.0259999999999998</v>
      </c>
      <c r="D227" s="22">
        <v>6.9000000000000006E-2</v>
      </c>
      <c r="E227" s="22">
        <v>6400</v>
      </c>
      <c r="F227" s="20">
        <v>19.3050193050193</v>
      </c>
      <c r="G227" s="22">
        <v>1.0567455745610099</v>
      </c>
      <c r="H227" s="18">
        <v>5.5899999999999998E-2</v>
      </c>
      <c r="I227" s="15">
        <v>4.0346866670107704E-3</v>
      </c>
      <c r="J227" s="24">
        <v>0.40014</v>
      </c>
      <c r="K227" s="18">
        <v>0.40300000000000002</v>
      </c>
      <c r="L227" s="15">
        <v>1.97190074864328E-2</v>
      </c>
      <c r="M227" s="18">
        <v>5.1799999999999999E-2</v>
      </c>
      <c r="N227" s="16">
        <v>2.8355019954850701E-3</v>
      </c>
      <c r="O227" s="24">
        <v>0.62958000000000003</v>
      </c>
      <c r="P227" s="10">
        <v>326</v>
      </c>
      <c r="Q227" s="6">
        <v>17.311347925459899</v>
      </c>
      <c r="R227" s="6">
        <v>18.7393625265913</v>
      </c>
      <c r="S227" s="10">
        <v>343</v>
      </c>
      <c r="T227" s="6">
        <v>14.400067813426499</v>
      </c>
      <c r="U227" s="6">
        <v>15.836985796764701</v>
      </c>
      <c r="V227" s="10">
        <v>434</v>
      </c>
      <c r="W227" s="6">
        <v>232.88642676623701</v>
      </c>
      <c r="X227" s="6">
        <v>235.85541588087099</v>
      </c>
      <c r="Y227" s="6">
        <v>4.9562682215743497</v>
      </c>
      <c r="Z227" s="6">
        <v>24.8847926267281</v>
      </c>
      <c r="AA227" s="7">
        <v>326</v>
      </c>
      <c r="AB227" s="7">
        <v>17.311347925459899</v>
      </c>
      <c r="AC227" s="7">
        <v>18.7393625265913</v>
      </c>
      <c r="AD227" s="13">
        <v>324</v>
      </c>
      <c r="AE227" s="6">
        <v>17.5786167543503</v>
      </c>
      <c r="AF227" s="13">
        <v>317</v>
      </c>
      <c r="AG227" s="6">
        <v>13.818464206679501</v>
      </c>
      <c r="AH227" s="13">
        <v>296</v>
      </c>
      <c r="AI227" s="6">
        <v>228.57412970838601</v>
      </c>
      <c r="AJ227" s="6">
        <v>5.3E-3</v>
      </c>
      <c r="AK227" s="6">
        <v>2.3999999999999998E-3</v>
      </c>
      <c r="AL227" s="33">
        <f t="shared" si="19"/>
        <v>326</v>
      </c>
      <c r="AM227" s="33">
        <f t="shared" si="20"/>
        <v>17.311347925459899</v>
      </c>
      <c r="AN227" s="29">
        <f t="shared" si="21"/>
        <v>535</v>
      </c>
      <c r="AO227" s="29">
        <f t="shared" si="22"/>
        <v>2.0259999999999998</v>
      </c>
      <c r="AP227" s="29">
        <f t="shared" si="23"/>
        <v>6.9000000000000006E-2</v>
      </c>
      <c r="AQ227" s="34">
        <f t="shared" si="24"/>
        <v>0.49358341559723601</v>
      </c>
    </row>
    <row r="228" spans="1:43" x14ac:dyDescent="0.75">
      <c r="A228" s="4" t="s">
        <v>264</v>
      </c>
      <c r="B228" s="22">
        <v>695</v>
      </c>
      <c r="C228" s="22">
        <v>1.788</v>
      </c>
      <c r="D228" s="22">
        <v>8.1000000000000003E-2</v>
      </c>
      <c r="E228" s="22">
        <v>8000</v>
      </c>
      <c r="F228" s="20">
        <v>19.5694716242661</v>
      </c>
      <c r="G228" s="22">
        <v>1.0134207575279599</v>
      </c>
      <c r="H228" s="18">
        <v>5.4260000000000003E-2</v>
      </c>
      <c r="I228" s="15">
        <v>3.2100331456726798E-3</v>
      </c>
      <c r="J228" s="24">
        <v>0.10392</v>
      </c>
      <c r="K228" s="18">
        <v>0.38700000000000001</v>
      </c>
      <c r="L228" s="15">
        <v>1.8006450406729099E-2</v>
      </c>
      <c r="M228" s="18">
        <v>5.11E-2</v>
      </c>
      <c r="N228" s="16">
        <v>2.6462544162645899E-3</v>
      </c>
      <c r="O228" s="24">
        <v>0.77886999999999995</v>
      </c>
      <c r="P228" s="10">
        <v>321.3</v>
      </c>
      <c r="Q228" s="6">
        <v>16.234492774706698</v>
      </c>
      <c r="R228" s="6">
        <v>17.712268965484899</v>
      </c>
      <c r="S228" s="10">
        <v>332.1</v>
      </c>
      <c r="T228" s="6">
        <v>13.136461116507901</v>
      </c>
      <c r="U228" s="6">
        <v>14.613795171933999</v>
      </c>
      <c r="V228" s="10">
        <v>377</v>
      </c>
      <c r="W228" s="6">
        <v>158.47082463975201</v>
      </c>
      <c r="X228" s="6">
        <v>161.366658411977</v>
      </c>
      <c r="Y228" s="6">
        <v>3.2520325203252201</v>
      </c>
      <c r="Z228" s="6">
        <v>14.7745358090186</v>
      </c>
      <c r="AA228" s="7">
        <v>321.3</v>
      </c>
      <c r="AB228" s="7">
        <v>16.234492774706698</v>
      </c>
      <c r="AC228" s="7">
        <v>17.712268965484899</v>
      </c>
      <c r="AD228" s="13">
        <v>320.3</v>
      </c>
      <c r="AE228" s="6">
        <v>16.252977747231601</v>
      </c>
      <c r="AF228" s="13">
        <v>318.89999999999998</v>
      </c>
      <c r="AG228" s="6">
        <v>12.971447901661699</v>
      </c>
      <c r="AH228" s="13">
        <v>306</v>
      </c>
      <c r="AI228" s="6">
        <v>156.74793224155499</v>
      </c>
      <c r="AJ228" s="6">
        <v>3.0999999999999999E-3</v>
      </c>
      <c r="AK228" s="6">
        <v>1.1000000000000001E-3</v>
      </c>
      <c r="AL228" s="33">
        <f t="shared" si="19"/>
        <v>321.3</v>
      </c>
      <c r="AM228" s="33">
        <f t="shared" si="20"/>
        <v>16.234492774706698</v>
      </c>
      <c r="AN228" s="29">
        <f t="shared" si="21"/>
        <v>695</v>
      </c>
      <c r="AO228" s="29">
        <f t="shared" si="22"/>
        <v>1.788</v>
      </c>
      <c r="AP228" s="29">
        <f t="shared" si="23"/>
        <v>8.1000000000000003E-2</v>
      </c>
      <c r="AQ228" s="34">
        <f t="shared" si="24"/>
        <v>0.5592841163310962</v>
      </c>
    </row>
    <row r="229" spans="1:43" x14ac:dyDescent="0.75">
      <c r="A229" s="4" t="s">
        <v>265</v>
      </c>
      <c r="B229" s="22">
        <v>501</v>
      </c>
      <c r="C229" s="22">
        <v>2.81</v>
      </c>
      <c r="D229" s="22">
        <v>0.15</v>
      </c>
      <c r="E229" s="22">
        <v>3740</v>
      </c>
      <c r="F229" s="20">
        <v>28.011204481792699</v>
      </c>
      <c r="G229" s="22">
        <v>1.4807534398548201</v>
      </c>
      <c r="H229" s="18">
        <v>5.0099999999999999E-2</v>
      </c>
      <c r="I229" s="15">
        <v>5.34131471670014E-3</v>
      </c>
      <c r="J229" s="24">
        <v>0.29699999999999999</v>
      </c>
      <c r="K229" s="18">
        <v>0.25</v>
      </c>
      <c r="L229" s="15">
        <v>1.2255228476042299E-2</v>
      </c>
      <c r="M229" s="18">
        <v>3.5700000000000003E-2</v>
      </c>
      <c r="N229" s="16">
        <v>1.8872054515605701E-3</v>
      </c>
      <c r="O229" s="24">
        <v>0.65414000000000005</v>
      </c>
      <c r="P229" s="10">
        <v>226.4</v>
      </c>
      <c r="Q229" s="6">
        <v>11.8023340764379</v>
      </c>
      <c r="R229" s="6">
        <v>12.8262908068284</v>
      </c>
      <c r="S229" s="10">
        <v>226.2</v>
      </c>
      <c r="T229" s="6">
        <v>9.9479886567473503</v>
      </c>
      <c r="U229" s="6">
        <v>10.9556504504743</v>
      </c>
      <c r="V229" s="10">
        <v>190</v>
      </c>
      <c r="W229" s="6">
        <v>222.78462506884901</v>
      </c>
      <c r="X229" s="6">
        <v>224.02567779431999</v>
      </c>
      <c r="Y229" s="6">
        <v>-8.8417329796655494E-2</v>
      </c>
      <c r="Z229" s="6">
        <v>-19.157894736842099</v>
      </c>
      <c r="AA229" s="7">
        <v>226.4</v>
      </c>
      <c r="AB229" s="7">
        <v>11.8023340764379</v>
      </c>
      <c r="AC229" s="7">
        <v>12.8262908068284</v>
      </c>
      <c r="AD229" s="13">
        <v>226.3</v>
      </c>
      <c r="AE229" s="6">
        <v>11.824909287256601</v>
      </c>
      <c r="AF229" s="13">
        <v>225.2</v>
      </c>
      <c r="AG229" s="6">
        <v>9.5779678593516895</v>
      </c>
      <c r="AH229" s="13">
        <v>201</v>
      </c>
      <c r="AI229" s="6">
        <v>219.07113494723001</v>
      </c>
      <c r="AJ229" s="6">
        <v>4.0000000000000002E-4</v>
      </c>
      <c r="AK229" s="6">
        <v>1.9E-3</v>
      </c>
      <c r="AL229" s="33">
        <f t="shared" si="19"/>
        <v>226.4</v>
      </c>
      <c r="AM229" s="33">
        <f t="shared" si="20"/>
        <v>11.8023340764379</v>
      </c>
      <c r="AN229" s="29">
        <f t="shared" si="21"/>
        <v>501</v>
      </c>
      <c r="AO229" s="29">
        <f t="shared" si="22"/>
        <v>2.81</v>
      </c>
      <c r="AP229" s="29">
        <f t="shared" si="23"/>
        <v>0.15</v>
      </c>
      <c r="AQ229" s="34">
        <f t="shared" si="24"/>
        <v>0.35587188612099646</v>
      </c>
    </row>
    <row r="230" spans="1:43" x14ac:dyDescent="0.75">
      <c r="A230" s="4" t="s">
        <v>266</v>
      </c>
      <c r="B230" s="22">
        <v>119</v>
      </c>
      <c r="C230" s="22">
        <v>1.8009999999999999</v>
      </c>
      <c r="D230" s="22">
        <v>4.7E-2</v>
      </c>
      <c r="E230" s="22">
        <v>1830</v>
      </c>
      <c r="F230" s="20">
        <v>15.313935681470101</v>
      </c>
      <c r="G230" s="22">
        <v>0.856234129772945</v>
      </c>
      <c r="H230" s="18">
        <v>5.3999999999999999E-2</v>
      </c>
      <c r="I230" s="15">
        <v>1.00036340145255E-2</v>
      </c>
      <c r="J230" s="24">
        <v>0.21479999999999999</v>
      </c>
      <c r="K230" s="18">
        <v>0.49099999999999999</v>
      </c>
      <c r="L230" s="15">
        <v>2.6596419989351801E-2</v>
      </c>
      <c r="M230" s="18">
        <v>6.5299999999999997E-2</v>
      </c>
      <c r="N230" s="16">
        <v>3.6510593904235198E-3</v>
      </c>
      <c r="O230" s="24">
        <v>0.54869000000000001</v>
      </c>
      <c r="P230" s="10">
        <v>408</v>
      </c>
      <c r="Q230" s="6">
        <v>22.109703143273901</v>
      </c>
      <c r="R230" s="6">
        <v>23.845123415928501</v>
      </c>
      <c r="S230" s="10">
        <v>405</v>
      </c>
      <c r="T230" s="6">
        <v>17.966711092543498</v>
      </c>
      <c r="U230" s="6">
        <v>19.491255904755</v>
      </c>
      <c r="V230" s="10">
        <v>350</v>
      </c>
      <c r="W230" s="6">
        <v>386.08234587472901</v>
      </c>
      <c r="X230" s="6">
        <v>386.79733006598002</v>
      </c>
      <c r="Y230" s="6">
        <v>-0.74074074074073304</v>
      </c>
      <c r="Z230" s="6">
        <v>-16.571428571428601</v>
      </c>
      <c r="AA230" s="7">
        <v>408</v>
      </c>
      <c r="AB230" s="7">
        <v>22.109703143273901</v>
      </c>
      <c r="AC230" s="7">
        <v>23.845123415928501</v>
      </c>
      <c r="AD230" s="13">
        <v>407</v>
      </c>
      <c r="AE230" s="6">
        <v>22.109703143273901</v>
      </c>
      <c r="AF230" s="13">
        <v>394</v>
      </c>
      <c r="AG230" s="6">
        <v>16.9078593406417</v>
      </c>
      <c r="AH230" s="13">
        <v>304</v>
      </c>
      <c r="AI230" s="6">
        <v>382.54172294814299</v>
      </c>
      <c r="AJ230" s="6">
        <v>2.3E-3</v>
      </c>
      <c r="AK230" s="6">
        <v>2.5000000000000001E-3</v>
      </c>
      <c r="AL230" s="33">
        <f t="shared" si="19"/>
        <v>408</v>
      </c>
      <c r="AM230" s="33">
        <f t="shared" si="20"/>
        <v>22.109703143273901</v>
      </c>
      <c r="AN230" s="29">
        <f t="shared" si="21"/>
        <v>119</v>
      </c>
      <c r="AO230" s="29">
        <f t="shared" si="22"/>
        <v>1.8009999999999999</v>
      </c>
      <c r="AP230" s="29">
        <f t="shared" si="23"/>
        <v>4.7E-2</v>
      </c>
      <c r="AQ230" s="34">
        <f t="shared" si="24"/>
        <v>0.55524708495280406</v>
      </c>
    </row>
    <row r="231" spans="1:43" x14ac:dyDescent="0.75">
      <c r="A231" s="4" t="s">
        <v>267</v>
      </c>
      <c r="B231" s="22">
        <v>303</v>
      </c>
      <c r="C231" s="22">
        <v>1.155</v>
      </c>
      <c r="D231" s="22">
        <v>3.9E-2</v>
      </c>
      <c r="E231" s="22">
        <v>3200</v>
      </c>
      <c r="F231" s="20">
        <v>22.026431718061701</v>
      </c>
      <c r="G231" s="22">
        <v>1.2251226203118799</v>
      </c>
      <c r="H231" s="18">
        <v>5.2999999999999999E-2</v>
      </c>
      <c r="I231" s="15">
        <v>6.4030533258065498E-3</v>
      </c>
      <c r="J231" s="24">
        <v>0.54344999999999999</v>
      </c>
      <c r="K231" s="18">
        <v>0.33400000000000002</v>
      </c>
      <c r="L231" s="15">
        <v>1.6264532732298099E-2</v>
      </c>
      <c r="M231" s="18">
        <v>4.5400000000000003E-2</v>
      </c>
      <c r="N231" s="16">
        <v>2.5251737400820299E-3</v>
      </c>
      <c r="O231" s="24">
        <v>0.46450000000000002</v>
      </c>
      <c r="P231" s="10">
        <v>286</v>
      </c>
      <c r="Q231" s="6">
        <v>15.6517624768652</v>
      </c>
      <c r="R231" s="6">
        <v>16.882209487209799</v>
      </c>
      <c r="S231" s="10">
        <v>293</v>
      </c>
      <c r="T231" s="6">
        <v>12.4112772506715</v>
      </c>
      <c r="U231" s="6">
        <v>13.676649783679</v>
      </c>
      <c r="V231" s="10">
        <v>315</v>
      </c>
      <c r="W231" s="6">
        <v>314.19667173556797</v>
      </c>
      <c r="X231" s="6">
        <v>315.58096765935898</v>
      </c>
      <c r="Y231" s="6">
        <v>2.38907849829351</v>
      </c>
      <c r="Z231" s="6">
        <v>9.2063492063492003</v>
      </c>
      <c r="AA231" s="7">
        <v>286</v>
      </c>
      <c r="AB231" s="7">
        <v>15.6517624768652</v>
      </c>
      <c r="AC231" s="7">
        <v>16.882209487209799</v>
      </c>
      <c r="AD231" s="13">
        <v>285</v>
      </c>
      <c r="AE231" s="6">
        <v>15.6517624768652</v>
      </c>
      <c r="AF231" s="13">
        <v>281</v>
      </c>
      <c r="AG231" s="6">
        <v>12.3813380938021</v>
      </c>
      <c r="AH231" s="13">
        <v>240</v>
      </c>
      <c r="AI231" s="6">
        <v>310.38414348949698</v>
      </c>
      <c r="AJ231" s="6">
        <v>3.2000000000000002E-3</v>
      </c>
      <c r="AK231" s="6">
        <v>2.5000000000000001E-3</v>
      </c>
      <c r="AL231" s="33">
        <f t="shared" si="19"/>
        <v>286</v>
      </c>
      <c r="AM231" s="33">
        <f t="shared" si="20"/>
        <v>15.6517624768652</v>
      </c>
      <c r="AN231" s="29">
        <f t="shared" si="21"/>
        <v>303</v>
      </c>
      <c r="AO231" s="29">
        <f t="shared" si="22"/>
        <v>1.155</v>
      </c>
      <c r="AP231" s="29">
        <f t="shared" si="23"/>
        <v>3.9E-2</v>
      </c>
      <c r="AQ231" s="34">
        <f t="shared" si="24"/>
        <v>0.86580086580086579</v>
      </c>
    </row>
    <row r="232" spans="1:43" x14ac:dyDescent="0.75">
      <c r="A232" s="4" t="s">
        <v>268</v>
      </c>
      <c r="B232" s="22">
        <v>399</v>
      </c>
      <c r="C232" s="22">
        <v>2.1859999999999999</v>
      </c>
      <c r="D232" s="22">
        <v>6.8000000000000005E-2</v>
      </c>
      <c r="E232" s="22">
        <v>12320</v>
      </c>
      <c r="F232" s="20">
        <v>8.6206896551724093</v>
      </c>
      <c r="G232" s="22">
        <v>0.45946225423286502</v>
      </c>
      <c r="H232" s="18">
        <v>6.1899999999999997E-2</v>
      </c>
      <c r="I232" s="15">
        <v>2.6720058016386399E-3</v>
      </c>
      <c r="J232" s="24">
        <v>0.43681999999999999</v>
      </c>
      <c r="K232" s="18">
        <v>1.002</v>
      </c>
      <c r="L232" s="15">
        <v>4.6359273344175299E-2</v>
      </c>
      <c r="M232" s="18">
        <v>0.11600000000000001</v>
      </c>
      <c r="N232" s="16">
        <v>6.1825240929574404E-3</v>
      </c>
      <c r="O232" s="24">
        <v>0.80013999999999996</v>
      </c>
      <c r="P232" s="10">
        <v>707</v>
      </c>
      <c r="Q232" s="6">
        <v>35.723903424294903</v>
      </c>
      <c r="R232" s="6">
        <v>38.800988634638102</v>
      </c>
      <c r="S232" s="10">
        <v>704</v>
      </c>
      <c r="T232" s="6">
        <v>23.460985396175499</v>
      </c>
      <c r="U232" s="6">
        <v>26.121442189907899</v>
      </c>
      <c r="V232" s="10">
        <v>667</v>
      </c>
      <c r="W232" s="6">
        <v>88.905027405927896</v>
      </c>
      <c r="X232" s="6">
        <v>91.875225056542206</v>
      </c>
      <c r="Y232" s="6">
        <v>-0.42613636363635998</v>
      </c>
      <c r="Z232" s="6">
        <v>-5.99700149925037</v>
      </c>
      <c r="AA232" s="7">
        <v>707</v>
      </c>
      <c r="AB232" s="7">
        <v>35.723903424294903</v>
      </c>
      <c r="AC232" s="7">
        <v>38.800988634638102</v>
      </c>
      <c r="AD232" s="13">
        <v>706</v>
      </c>
      <c r="AE232" s="6">
        <v>35.958062737977798</v>
      </c>
      <c r="AF232" s="13">
        <v>692</v>
      </c>
      <c r="AG232" s="6">
        <v>24.518275546203501</v>
      </c>
      <c r="AH232" s="13">
        <v>631</v>
      </c>
      <c r="AI232" s="6">
        <v>87.338902546624595</v>
      </c>
      <c r="AJ232" s="6">
        <v>1.42E-3</v>
      </c>
      <c r="AK232" s="6">
        <v>8.9999999999999998E-4</v>
      </c>
      <c r="AL232" s="33">
        <f t="shared" si="19"/>
        <v>707</v>
      </c>
      <c r="AM232" s="33">
        <f t="shared" si="20"/>
        <v>35.723903424294903</v>
      </c>
      <c r="AN232" s="29">
        <f t="shared" si="21"/>
        <v>399</v>
      </c>
      <c r="AO232" s="29">
        <f t="shared" si="22"/>
        <v>2.1859999999999999</v>
      </c>
      <c r="AP232" s="29">
        <f t="shared" si="23"/>
        <v>6.8000000000000005E-2</v>
      </c>
      <c r="AQ232" s="34">
        <f t="shared" si="24"/>
        <v>0.45745654162854532</v>
      </c>
    </row>
    <row r="233" spans="1:43" x14ac:dyDescent="0.75">
      <c r="A233" s="4" t="s">
        <v>269</v>
      </c>
      <c r="B233" s="22">
        <v>627</v>
      </c>
      <c r="C233" s="22">
        <v>4.5</v>
      </c>
      <c r="D233" s="22">
        <v>0.19</v>
      </c>
      <c r="E233" s="22">
        <v>43600</v>
      </c>
      <c r="F233" s="20">
        <v>5.0684237202230102</v>
      </c>
      <c r="G233" s="22">
        <v>0.270351740278235</v>
      </c>
      <c r="H233" s="18">
        <v>8.2500000000000004E-2</v>
      </c>
      <c r="I233" s="15">
        <v>1.7276901912907799E-3</v>
      </c>
      <c r="J233" s="24">
        <v>0.21257000000000001</v>
      </c>
      <c r="K233" s="18">
        <v>2.2709999999999999</v>
      </c>
      <c r="L233" s="15">
        <v>0.10845681539788</v>
      </c>
      <c r="M233" s="18">
        <v>0.1973</v>
      </c>
      <c r="N233" s="16">
        <v>1.05240605958156E-2</v>
      </c>
      <c r="O233" s="24">
        <v>0.79691000000000001</v>
      </c>
      <c r="P233" s="10">
        <v>1160</v>
      </c>
      <c r="Q233" s="6">
        <v>56.663602058962098</v>
      </c>
      <c r="R233" s="6">
        <v>61.539694237828598</v>
      </c>
      <c r="S233" s="10">
        <v>1201</v>
      </c>
      <c r="T233" s="6">
        <v>33.6271156843125</v>
      </c>
      <c r="U233" s="6">
        <v>37.210441542021499</v>
      </c>
      <c r="V233" s="10">
        <v>1254</v>
      </c>
      <c r="W233" s="6">
        <v>41.516737629556097</v>
      </c>
      <c r="X233" s="6">
        <v>47.666665135614899</v>
      </c>
      <c r="Y233" s="6">
        <v>3.4138218151540398</v>
      </c>
      <c r="Z233" s="6">
        <v>7.4960127591706502</v>
      </c>
      <c r="AA233" s="7">
        <v>1160</v>
      </c>
      <c r="AB233" s="7">
        <v>56.663602058962098</v>
      </c>
      <c r="AC233" s="7">
        <v>61.539694237828598</v>
      </c>
      <c r="AD233" s="13">
        <v>1154</v>
      </c>
      <c r="AE233" s="6">
        <v>57.135591344593699</v>
      </c>
      <c r="AF233" s="13">
        <v>1153</v>
      </c>
      <c r="AG233" s="6">
        <v>36.804658798121402</v>
      </c>
      <c r="AH233" s="13">
        <v>1142</v>
      </c>
      <c r="AI233" s="6">
        <v>37.315084126950602</v>
      </c>
      <c r="AJ233" s="6">
        <v>6.4000000000000003E-3</v>
      </c>
      <c r="AK233" s="6">
        <v>2.8999999999999998E-3</v>
      </c>
      <c r="AL233" s="33">
        <f t="shared" si="19"/>
        <v>1160</v>
      </c>
      <c r="AM233" s="33">
        <f t="shared" si="20"/>
        <v>56.663602058962098</v>
      </c>
      <c r="AN233" s="29">
        <f t="shared" si="21"/>
        <v>627</v>
      </c>
      <c r="AO233" s="29">
        <f t="shared" si="22"/>
        <v>4.5</v>
      </c>
      <c r="AP233" s="29">
        <f t="shared" si="23"/>
        <v>0.19</v>
      </c>
      <c r="AQ233" s="34">
        <f t="shared" si="24"/>
        <v>0.22222222222222221</v>
      </c>
    </row>
    <row r="234" spans="1:43" x14ac:dyDescent="0.75">
      <c r="A234" s="4" t="s">
        <v>270</v>
      </c>
      <c r="B234" s="22">
        <v>603</v>
      </c>
      <c r="C234" s="22">
        <v>3.33</v>
      </c>
      <c r="D234" s="22">
        <v>0.17</v>
      </c>
      <c r="E234" s="22">
        <v>3610</v>
      </c>
      <c r="F234" s="20">
        <v>37.453183520599197</v>
      </c>
      <c r="G234" s="22">
        <v>2.15952789760681</v>
      </c>
      <c r="H234" s="18">
        <v>4.9000000000000002E-2</v>
      </c>
      <c r="I234" s="15">
        <v>5.4161508199629003E-3</v>
      </c>
      <c r="J234" s="24">
        <v>0.50275999999999998</v>
      </c>
      <c r="K234" s="18">
        <v>0.18190000000000001</v>
      </c>
      <c r="L234" s="15">
        <v>9.0806285885118507E-3</v>
      </c>
      <c r="M234" s="18">
        <v>2.6700000000000002E-2</v>
      </c>
      <c r="N234" s="16">
        <v>1.53950584292492E-3</v>
      </c>
      <c r="O234" s="24">
        <v>0.64597000000000004</v>
      </c>
      <c r="P234" s="10">
        <v>170.1</v>
      </c>
      <c r="Q234" s="6">
        <v>9.6780668248170194</v>
      </c>
      <c r="R234" s="6">
        <v>10.3932428963842</v>
      </c>
      <c r="S234" s="10">
        <v>169.5</v>
      </c>
      <c r="T234" s="6">
        <v>7.8009251251889804</v>
      </c>
      <c r="U234" s="6">
        <v>8.5631601463948392</v>
      </c>
      <c r="V234" s="10">
        <v>139</v>
      </c>
      <c r="W234" s="6">
        <v>229.996309052703</v>
      </c>
      <c r="X234" s="6">
        <v>231.188737749588</v>
      </c>
      <c r="Y234" s="6">
        <v>-0.35398230088495097</v>
      </c>
      <c r="Z234" s="6">
        <v>-22.374100719424401</v>
      </c>
      <c r="AA234" s="7">
        <v>170.1</v>
      </c>
      <c r="AB234" s="7">
        <v>9.6780668248170194</v>
      </c>
      <c r="AC234" s="7">
        <v>10.3932428963842</v>
      </c>
      <c r="AD234" s="13">
        <v>170</v>
      </c>
      <c r="AE234" s="6">
        <v>9.7741346146666004</v>
      </c>
      <c r="AF234" s="13">
        <v>168.9</v>
      </c>
      <c r="AG234" s="6">
        <v>8.3181117333686192</v>
      </c>
      <c r="AH234" s="13">
        <v>143</v>
      </c>
      <c r="AI234" s="6">
        <v>224.30152513495401</v>
      </c>
      <c r="AJ234" s="6">
        <v>5.9999999999999995E-4</v>
      </c>
      <c r="AK234" s="6">
        <v>2.5999999999999999E-3</v>
      </c>
      <c r="AL234" s="33">
        <f t="shared" si="19"/>
        <v>170.1</v>
      </c>
      <c r="AM234" s="33">
        <f t="shared" si="20"/>
        <v>9.6780668248170194</v>
      </c>
      <c r="AN234" s="29">
        <f t="shared" si="21"/>
        <v>603</v>
      </c>
      <c r="AO234" s="29">
        <f t="shared" si="22"/>
        <v>3.33</v>
      </c>
      <c r="AP234" s="29">
        <f t="shared" si="23"/>
        <v>0.17</v>
      </c>
      <c r="AQ234" s="34">
        <f t="shared" si="24"/>
        <v>0.3003003003003003</v>
      </c>
    </row>
    <row r="235" spans="1:43" x14ac:dyDescent="0.75">
      <c r="A235" s="4" t="s">
        <v>271</v>
      </c>
      <c r="B235" s="22">
        <v>511</v>
      </c>
      <c r="C235" s="22">
        <v>1.306</v>
      </c>
      <c r="D235" s="22">
        <v>7.3999999999999996E-2</v>
      </c>
      <c r="E235" s="22">
        <v>6160</v>
      </c>
      <c r="F235" s="20">
        <v>19.801980198019798</v>
      </c>
      <c r="G235" s="22">
        <v>1.0788643682007799</v>
      </c>
      <c r="H235" s="18">
        <v>5.3199999999999997E-2</v>
      </c>
      <c r="I235" s="15">
        <v>3.9449411099335904E-3</v>
      </c>
      <c r="J235" s="24">
        <v>0.63893999999999995</v>
      </c>
      <c r="K235" s="18">
        <v>0.373</v>
      </c>
      <c r="L235" s="15">
        <v>1.7217280744937499E-2</v>
      </c>
      <c r="M235" s="18">
        <v>5.0500000000000003E-2</v>
      </c>
      <c r="N235" s="16">
        <v>2.7513738550040499E-3</v>
      </c>
      <c r="O235" s="24">
        <v>0.60382000000000002</v>
      </c>
      <c r="P235" s="10">
        <v>318</v>
      </c>
      <c r="Q235" s="6">
        <v>16.718003186657398</v>
      </c>
      <c r="R235" s="6">
        <v>18.125732709655399</v>
      </c>
      <c r="S235" s="10">
        <v>321.7</v>
      </c>
      <c r="T235" s="6">
        <v>12.7724831490893</v>
      </c>
      <c r="U235" s="6">
        <v>14.2127000975815</v>
      </c>
      <c r="V235" s="10">
        <v>326</v>
      </c>
      <c r="W235" s="6">
        <v>176.49438035913801</v>
      </c>
      <c r="X235" s="6">
        <v>178.55451672460799</v>
      </c>
      <c r="Y235" s="6">
        <v>1.1501398818775199</v>
      </c>
      <c r="Z235" s="6">
        <v>2.45398773006134</v>
      </c>
      <c r="AA235" s="7">
        <v>318</v>
      </c>
      <c r="AB235" s="7">
        <v>16.718003186657398</v>
      </c>
      <c r="AC235" s="7">
        <v>18.125732709655399</v>
      </c>
      <c r="AD235" s="13">
        <v>317</v>
      </c>
      <c r="AE235" s="6">
        <v>16.972643593414901</v>
      </c>
      <c r="AF235" s="13">
        <v>312.10000000000002</v>
      </c>
      <c r="AG235" s="6">
        <v>12.796844759305699</v>
      </c>
      <c r="AH235" s="13">
        <v>236</v>
      </c>
      <c r="AI235" s="6">
        <v>171.56367126625599</v>
      </c>
      <c r="AJ235" s="6">
        <v>3.2000000000000002E-3</v>
      </c>
      <c r="AK235" s="6">
        <v>2.0999999999999999E-3</v>
      </c>
      <c r="AL235" s="33">
        <f t="shared" si="19"/>
        <v>318</v>
      </c>
      <c r="AM235" s="33">
        <f t="shared" si="20"/>
        <v>16.718003186657398</v>
      </c>
      <c r="AN235" s="29">
        <f t="shared" si="21"/>
        <v>511</v>
      </c>
      <c r="AO235" s="29">
        <f t="shared" si="22"/>
        <v>1.306</v>
      </c>
      <c r="AP235" s="29">
        <f t="shared" si="23"/>
        <v>7.3999999999999996E-2</v>
      </c>
      <c r="AQ235" s="34">
        <f t="shared" si="24"/>
        <v>0.76569678407350683</v>
      </c>
    </row>
    <row r="236" spans="1:43" x14ac:dyDescent="0.75">
      <c r="A236" s="4" t="s">
        <v>272</v>
      </c>
      <c r="B236" s="22">
        <v>297</v>
      </c>
      <c r="C236" s="22">
        <v>2.48</v>
      </c>
      <c r="D236" s="22">
        <v>0.2</v>
      </c>
      <c r="E236" s="22">
        <v>8180</v>
      </c>
      <c r="F236" s="20">
        <v>9.9502487562188993</v>
      </c>
      <c r="G236" s="22">
        <v>0.58678781659095203</v>
      </c>
      <c r="H236" s="18">
        <v>6.1699999999999998E-2</v>
      </c>
      <c r="I236" s="15">
        <v>3.7929688075313901E-3</v>
      </c>
      <c r="J236" s="24">
        <v>0.67356000000000005</v>
      </c>
      <c r="K236" s="18">
        <v>0.85799999999999998</v>
      </c>
      <c r="L236" s="15">
        <v>4.2268442424579299E-2</v>
      </c>
      <c r="M236" s="18">
        <v>0.10050000000000001</v>
      </c>
      <c r="N236" s="16">
        <v>5.92670364452276E-3</v>
      </c>
      <c r="O236" s="24">
        <v>0.71775999999999995</v>
      </c>
      <c r="P236" s="10">
        <v>617</v>
      </c>
      <c r="Q236" s="6">
        <v>34.701637522616799</v>
      </c>
      <c r="R236" s="6">
        <v>37.164724007242903</v>
      </c>
      <c r="S236" s="10">
        <v>628</v>
      </c>
      <c r="T236" s="6">
        <v>23.060185538703401</v>
      </c>
      <c r="U236" s="6">
        <v>25.3784753566785</v>
      </c>
      <c r="V236" s="10">
        <v>649</v>
      </c>
      <c r="W236" s="6">
        <v>138.84185322890801</v>
      </c>
      <c r="X236" s="6">
        <v>141.211819006811</v>
      </c>
      <c r="Y236" s="6">
        <v>1.7515923566879099</v>
      </c>
      <c r="Z236" s="6">
        <v>4.9306625577811998</v>
      </c>
      <c r="AA236" s="7">
        <v>617</v>
      </c>
      <c r="AB236" s="7">
        <v>34.701637522616799</v>
      </c>
      <c r="AC236" s="7">
        <v>37.164724007242903</v>
      </c>
      <c r="AD236" s="13">
        <v>614</v>
      </c>
      <c r="AE236" s="6">
        <v>35.038587967426501</v>
      </c>
      <c r="AF236" s="13">
        <v>598</v>
      </c>
      <c r="AG236" s="6">
        <v>25.480721282558399</v>
      </c>
      <c r="AH236" s="13">
        <v>528</v>
      </c>
      <c r="AI236" s="6">
        <v>132.241367234454</v>
      </c>
      <c r="AJ236" s="6">
        <v>5.0000000000000001E-3</v>
      </c>
      <c r="AK236" s="6">
        <v>2.7000000000000001E-3</v>
      </c>
      <c r="AL236" s="33">
        <f t="shared" si="19"/>
        <v>617</v>
      </c>
      <c r="AM236" s="33">
        <f t="shared" si="20"/>
        <v>34.701637522616799</v>
      </c>
      <c r="AN236" s="29">
        <f t="shared" si="21"/>
        <v>297</v>
      </c>
      <c r="AO236" s="29">
        <f t="shared" si="22"/>
        <v>2.48</v>
      </c>
      <c r="AP236" s="29">
        <f t="shared" si="23"/>
        <v>0.2</v>
      </c>
      <c r="AQ236" s="34">
        <f t="shared" si="24"/>
        <v>0.40322580645161293</v>
      </c>
    </row>
    <row r="237" spans="1:43" x14ac:dyDescent="0.75">
      <c r="A237" s="4" t="s">
        <v>273</v>
      </c>
      <c r="B237" s="22">
        <v>729</v>
      </c>
      <c r="C237" s="22">
        <v>1.599</v>
      </c>
      <c r="D237" s="22">
        <v>9.4E-2</v>
      </c>
      <c r="E237" s="22">
        <v>10850</v>
      </c>
      <c r="F237" s="20">
        <v>16.155088852988701</v>
      </c>
      <c r="G237" s="22">
        <v>0.93035542434852603</v>
      </c>
      <c r="H237" s="18">
        <v>5.7700000000000001E-2</v>
      </c>
      <c r="I237" s="15">
        <v>2.7984826058192699E-3</v>
      </c>
      <c r="J237" s="24">
        <v>0.73589000000000004</v>
      </c>
      <c r="K237" s="18">
        <v>0.49399999999999999</v>
      </c>
      <c r="L237" s="15">
        <v>2.3421934698055799E-2</v>
      </c>
      <c r="M237" s="18">
        <v>6.1899999999999997E-2</v>
      </c>
      <c r="N237" s="16">
        <v>3.5647591474880602E-3</v>
      </c>
      <c r="O237" s="24">
        <v>0.84841999999999995</v>
      </c>
      <c r="P237" s="10">
        <v>387</v>
      </c>
      <c r="Q237" s="6">
        <v>21.574136021075699</v>
      </c>
      <c r="R237" s="6">
        <v>23.1854539744383</v>
      </c>
      <c r="S237" s="10">
        <v>408</v>
      </c>
      <c r="T237" s="6">
        <v>16.041131884128401</v>
      </c>
      <c r="U237" s="6">
        <v>17.745205260304601</v>
      </c>
      <c r="V237" s="10">
        <v>510</v>
      </c>
      <c r="W237" s="6">
        <v>145.627420033915</v>
      </c>
      <c r="X237" s="6">
        <v>149.734523494136</v>
      </c>
      <c r="Y237" s="6">
        <v>5.1470588235294201</v>
      </c>
      <c r="Z237" s="6">
        <v>24.117647058823501</v>
      </c>
      <c r="AA237" s="7">
        <v>387</v>
      </c>
      <c r="AB237" s="7">
        <v>21.574136021075699</v>
      </c>
      <c r="AC237" s="7">
        <v>23.1854539744383</v>
      </c>
      <c r="AD237" s="13">
        <v>385</v>
      </c>
      <c r="AE237" s="6">
        <v>21.8916501218131</v>
      </c>
      <c r="AF237" s="13">
        <v>382</v>
      </c>
      <c r="AG237" s="6">
        <v>18.012715290149899</v>
      </c>
      <c r="AH237" s="13">
        <v>358</v>
      </c>
      <c r="AI237" s="6">
        <v>141.72941284621999</v>
      </c>
      <c r="AJ237" s="6">
        <v>5.7000000000000002E-3</v>
      </c>
      <c r="AK237" s="6">
        <v>2.0999999999999999E-3</v>
      </c>
      <c r="AL237" s="33">
        <f t="shared" si="19"/>
        <v>387</v>
      </c>
      <c r="AM237" s="33">
        <f t="shared" si="20"/>
        <v>21.574136021075699</v>
      </c>
      <c r="AN237" s="29">
        <f t="shared" si="21"/>
        <v>729</v>
      </c>
      <c r="AO237" s="29">
        <f t="shared" si="22"/>
        <v>1.599</v>
      </c>
      <c r="AP237" s="29">
        <f t="shared" si="23"/>
        <v>9.4E-2</v>
      </c>
      <c r="AQ237" s="34">
        <f t="shared" si="24"/>
        <v>0.62539086929330834</v>
      </c>
    </row>
    <row r="238" spans="1:43" x14ac:dyDescent="0.75">
      <c r="A238" s="4" t="s">
        <v>274</v>
      </c>
      <c r="B238" s="22">
        <v>84</v>
      </c>
      <c r="C238" s="22">
        <v>0.87</v>
      </c>
      <c r="D238" s="22">
        <v>0.13</v>
      </c>
      <c r="E238" s="22">
        <v>2110</v>
      </c>
      <c r="F238" s="20">
        <v>10.989010989011</v>
      </c>
      <c r="G238" s="22">
        <v>0.72422678408717001</v>
      </c>
      <c r="H238" s="18">
        <v>6.5799999999999997E-2</v>
      </c>
      <c r="I238" s="15">
        <v>1.0947092380066701E-2</v>
      </c>
      <c r="J238" s="24">
        <v>0.45974999999999999</v>
      </c>
      <c r="K238" s="18">
        <v>0.84499999999999997</v>
      </c>
      <c r="L238" s="15">
        <v>5.0015844052159801E-2</v>
      </c>
      <c r="M238" s="18">
        <v>9.0999999999999998E-2</v>
      </c>
      <c r="N238" s="16">
        <v>5.9973219990258602E-3</v>
      </c>
      <c r="O238" s="24">
        <v>0.82071000000000005</v>
      </c>
      <c r="P238" s="10">
        <v>561</v>
      </c>
      <c r="Q238" s="6">
        <v>35.272583835414601</v>
      </c>
      <c r="R238" s="6">
        <v>37.307147191712701</v>
      </c>
      <c r="S238" s="10">
        <v>619</v>
      </c>
      <c r="T238" s="6">
        <v>27.369261816431099</v>
      </c>
      <c r="U238" s="6">
        <v>29.317819556861402</v>
      </c>
      <c r="V238" s="10">
        <v>780</v>
      </c>
      <c r="W238" s="6">
        <v>518.26713852034402</v>
      </c>
      <c r="X238" s="6">
        <v>519.48021690605697</v>
      </c>
      <c r="Y238" s="6">
        <v>9.3699515347334508</v>
      </c>
      <c r="Z238" s="6">
        <v>28.076923076923102</v>
      </c>
      <c r="AA238" s="7">
        <v>561</v>
      </c>
      <c r="AB238" s="7">
        <v>35.272583835414601</v>
      </c>
      <c r="AC238" s="7">
        <v>37.307147191712701</v>
      </c>
      <c r="AD238" s="13">
        <v>555</v>
      </c>
      <c r="AE238" s="6">
        <v>35.677390185190802</v>
      </c>
      <c r="AF238" s="13">
        <v>557</v>
      </c>
      <c r="AG238" s="6">
        <v>30.021000855673599</v>
      </c>
      <c r="AH238" s="13">
        <v>514</v>
      </c>
      <c r="AI238" s="6">
        <v>515.35711392204996</v>
      </c>
      <c r="AJ238" s="6">
        <v>1.09E-2</v>
      </c>
      <c r="AK238" s="6">
        <v>3.7000000000000002E-3</v>
      </c>
      <c r="AL238" s="33">
        <f t="shared" si="19"/>
        <v>561</v>
      </c>
      <c r="AM238" s="33">
        <f t="shared" si="20"/>
        <v>35.272583835414601</v>
      </c>
      <c r="AN238" s="29">
        <f t="shared" si="21"/>
        <v>84</v>
      </c>
      <c r="AO238" s="29">
        <f t="shared" si="22"/>
        <v>0.87</v>
      </c>
      <c r="AP238" s="29">
        <f t="shared" si="23"/>
        <v>0.13</v>
      </c>
      <c r="AQ238" s="34">
        <f t="shared" si="24"/>
        <v>1.1494252873563218</v>
      </c>
    </row>
    <row r="239" spans="1:43" x14ac:dyDescent="0.75">
      <c r="A239" s="4" t="s">
        <v>275</v>
      </c>
      <c r="B239" s="22">
        <v>424</v>
      </c>
      <c r="C239" s="22">
        <v>2.6240000000000001</v>
      </c>
      <c r="D239" s="22">
        <v>6.3E-2</v>
      </c>
      <c r="E239" s="22">
        <v>5500</v>
      </c>
      <c r="F239" s="20">
        <v>19.801980198019798</v>
      </c>
      <c r="G239" s="22">
        <v>1.02656408256499</v>
      </c>
      <c r="H239" s="18">
        <v>6.0900000000000003E-2</v>
      </c>
      <c r="I239" s="15">
        <v>5.1014991598203304E-3</v>
      </c>
      <c r="J239" s="24">
        <v>0.61307</v>
      </c>
      <c r="K239" s="18">
        <v>0.42699999999999999</v>
      </c>
      <c r="L239" s="15">
        <v>2.1540305388967701E-2</v>
      </c>
      <c r="M239" s="18">
        <v>5.0500000000000003E-2</v>
      </c>
      <c r="N239" s="16">
        <v>2.6179950515613799E-3</v>
      </c>
      <c r="O239" s="24">
        <v>-1.6566000000000001E-2</v>
      </c>
      <c r="P239" s="10">
        <v>317.3</v>
      </c>
      <c r="Q239" s="6">
        <v>16.088230497761</v>
      </c>
      <c r="R239" s="6">
        <v>17.546558530431899</v>
      </c>
      <c r="S239" s="10">
        <v>360</v>
      </c>
      <c r="T239" s="6">
        <v>15.158469049629799</v>
      </c>
      <c r="U239" s="6">
        <v>16.641198533399699</v>
      </c>
      <c r="V239" s="10">
        <v>610</v>
      </c>
      <c r="W239" s="6">
        <v>956.24969313560803</v>
      </c>
      <c r="X239" s="6">
        <v>966.24637419419696</v>
      </c>
      <c r="Y239" s="6">
        <v>11.8611111111111</v>
      </c>
      <c r="Z239" s="6">
        <v>47.983606557377001</v>
      </c>
      <c r="AA239" s="7">
        <v>317.3</v>
      </c>
      <c r="AB239" s="7">
        <v>16.088230497761</v>
      </c>
      <c r="AC239" s="7">
        <v>17.546558530431899</v>
      </c>
      <c r="AD239" s="13">
        <v>313.89999999999998</v>
      </c>
      <c r="AE239" s="6">
        <v>16.204659840585599</v>
      </c>
      <c r="AF239" s="13">
        <v>314.10000000000002</v>
      </c>
      <c r="AG239" s="6">
        <v>13.940203152342701</v>
      </c>
      <c r="AH239" s="13">
        <v>317.39999999999998</v>
      </c>
      <c r="AI239" s="6">
        <v>954.31116230606096</v>
      </c>
      <c r="AJ239" s="6">
        <v>1.1299999999999999E-2</v>
      </c>
      <c r="AK239" s="6">
        <v>4.1999999999999997E-3</v>
      </c>
      <c r="AL239" s="33">
        <f t="shared" si="19"/>
        <v>317.3</v>
      </c>
      <c r="AM239" s="33">
        <f t="shared" si="20"/>
        <v>16.088230497761</v>
      </c>
      <c r="AN239" s="29">
        <f t="shared" si="21"/>
        <v>424</v>
      </c>
      <c r="AO239" s="29">
        <f t="shared" si="22"/>
        <v>2.6240000000000001</v>
      </c>
      <c r="AP239" s="29">
        <f t="shared" si="23"/>
        <v>6.3E-2</v>
      </c>
      <c r="AQ239" s="34">
        <f t="shared" si="24"/>
        <v>0.38109756097560976</v>
      </c>
    </row>
    <row r="240" spans="1:43" x14ac:dyDescent="0.75">
      <c r="A240" s="4" t="s">
        <v>276</v>
      </c>
      <c r="B240" s="22">
        <v>370</v>
      </c>
      <c r="C240" s="22">
        <v>1.476</v>
      </c>
      <c r="D240" s="22">
        <v>7.0999999999999994E-2</v>
      </c>
      <c r="E240" s="22">
        <v>8510</v>
      </c>
      <c r="F240" s="20">
        <v>13.9275766016713</v>
      </c>
      <c r="G240" s="22">
        <v>0.79725701914903502</v>
      </c>
      <c r="H240" s="18">
        <v>7.6600000000000001E-2</v>
      </c>
      <c r="I240" s="15">
        <v>4.8644882842891904E-3</v>
      </c>
      <c r="J240" s="24">
        <v>0.53425</v>
      </c>
      <c r="K240" s="18">
        <v>0.76500000000000001</v>
      </c>
      <c r="L240" s="15">
        <v>3.8577851887449298E-2</v>
      </c>
      <c r="M240" s="18">
        <v>7.1800000000000003E-2</v>
      </c>
      <c r="N240" s="16">
        <v>4.1100512753978703E-3</v>
      </c>
      <c r="O240" s="24">
        <v>0.23758000000000001</v>
      </c>
      <c r="P240" s="10">
        <v>447</v>
      </c>
      <c r="Q240" s="6">
        <v>24.891727322105201</v>
      </c>
      <c r="R240" s="6">
        <v>26.736682926018901</v>
      </c>
      <c r="S240" s="10">
        <v>582</v>
      </c>
      <c r="T240" s="6">
        <v>23.7631930460395</v>
      </c>
      <c r="U240" s="6">
        <v>25.7607312740532</v>
      </c>
      <c r="V240" s="10">
        <v>1091</v>
      </c>
      <c r="W240" s="6">
        <v>1759.5904040917601</v>
      </c>
      <c r="X240" s="6">
        <v>1795.8177516993501</v>
      </c>
      <c r="Y240" s="6">
        <v>23.1958762886598</v>
      </c>
      <c r="Z240" s="6">
        <v>59.0284142988084</v>
      </c>
      <c r="AA240" s="7" t="s">
        <v>35</v>
      </c>
      <c r="AB240" s="7" t="s">
        <v>35</v>
      </c>
      <c r="AC240" s="7" t="s">
        <v>35</v>
      </c>
      <c r="AD240" s="13">
        <v>435</v>
      </c>
      <c r="AE240" s="6">
        <v>25.211844222072301</v>
      </c>
      <c r="AF240" s="13">
        <v>437</v>
      </c>
      <c r="AG240" s="6">
        <v>23.029835946948001</v>
      </c>
      <c r="AH240" s="13">
        <v>447</v>
      </c>
      <c r="AI240" s="6">
        <v>1758.6600908566199</v>
      </c>
      <c r="AJ240" s="6">
        <v>2.7099999999999999E-2</v>
      </c>
      <c r="AK240" s="6">
        <v>5.4999999999999997E-3</v>
      </c>
      <c r="AL240" s="33" t="str">
        <f t="shared" si="19"/>
        <v>Discordant</v>
      </c>
      <c r="AM240" s="33" t="str">
        <f t="shared" si="20"/>
        <v>Discordant</v>
      </c>
      <c r="AN240" s="29">
        <f t="shared" si="21"/>
        <v>370</v>
      </c>
      <c r="AO240" s="29">
        <f t="shared" si="22"/>
        <v>1.476</v>
      </c>
      <c r="AP240" s="29">
        <f t="shared" si="23"/>
        <v>7.0999999999999994E-2</v>
      </c>
      <c r="AQ240" s="34">
        <f t="shared" si="24"/>
        <v>0.6775067750677507</v>
      </c>
    </row>
    <row r="241" spans="1:43" x14ac:dyDescent="0.75">
      <c r="A241" s="4" t="s">
        <v>277</v>
      </c>
      <c r="B241" s="22">
        <v>315</v>
      </c>
      <c r="C241" s="22">
        <v>1.202</v>
      </c>
      <c r="D241" s="22">
        <v>7.8E-2</v>
      </c>
      <c r="E241" s="22">
        <v>3950</v>
      </c>
      <c r="F241" s="20">
        <v>16.611295681063101</v>
      </c>
      <c r="G241" s="22">
        <v>0.98193692249185904</v>
      </c>
      <c r="H241" s="18">
        <v>5.3699999999999998E-2</v>
      </c>
      <c r="I241" s="15">
        <v>5.5160341115656599E-3</v>
      </c>
      <c r="J241" s="24">
        <v>0.56013999999999997</v>
      </c>
      <c r="K241" s="18">
        <v>0.44700000000000001</v>
      </c>
      <c r="L241" s="15">
        <v>2.1948963671435399E-2</v>
      </c>
      <c r="M241" s="18">
        <v>6.0199999999999997E-2</v>
      </c>
      <c r="N241" s="16">
        <v>3.5585786845874E-3</v>
      </c>
      <c r="O241" s="24">
        <v>0.78737000000000001</v>
      </c>
      <c r="P241" s="10">
        <v>377</v>
      </c>
      <c r="Q241" s="6">
        <v>21.4854098769238</v>
      </c>
      <c r="R241" s="6">
        <v>23.022958977256199</v>
      </c>
      <c r="S241" s="10">
        <v>375</v>
      </c>
      <c r="T241" s="6">
        <v>15.516074066288301</v>
      </c>
      <c r="U241" s="6">
        <v>17.058742879827498</v>
      </c>
      <c r="V241" s="10">
        <v>345</v>
      </c>
      <c r="W241" s="6">
        <v>221.98936192405299</v>
      </c>
      <c r="X241" s="6">
        <v>223.32459026130101</v>
      </c>
      <c r="Y241" s="6">
        <v>-0.53333333333334598</v>
      </c>
      <c r="Z241" s="6">
        <v>-9.2753623188405907</v>
      </c>
      <c r="AA241" s="7">
        <v>377</v>
      </c>
      <c r="AB241" s="7">
        <v>21.4854098769238</v>
      </c>
      <c r="AC241" s="7">
        <v>23.022958977256199</v>
      </c>
      <c r="AD241" s="13">
        <v>376</v>
      </c>
      <c r="AE241" s="6">
        <v>21.8213161284881</v>
      </c>
      <c r="AF241" s="13">
        <v>370</v>
      </c>
      <c r="AG241" s="6">
        <v>17.6738381352367</v>
      </c>
      <c r="AH241" s="13">
        <v>318</v>
      </c>
      <c r="AI241" s="6">
        <v>218.581682232177</v>
      </c>
      <c r="AJ241" s="6">
        <v>1.5E-3</v>
      </c>
      <c r="AK241" s="6">
        <v>2.3E-3</v>
      </c>
      <c r="AL241" s="33">
        <f t="shared" si="19"/>
        <v>377</v>
      </c>
      <c r="AM241" s="33">
        <f t="shared" si="20"/>
        <v>21.4854098769238</v>
      </c>
      <c r="AN241" s="29">
        <f t="shared" si="21"/>
        <v>315</v>
      </c>
      <c r="AO241" s="29">
        <f t="shared" si="22"/>
        <v>1.202</v>
      </c>
      <c r="AP241" s="29">
        <f t="shared" si="23"/>
        <v>7.8E-2</v>
      </c>
      <c r="AQ241" s="34">
        <f t="shared" si="24"/>
        <v>0.83194675540765395</v>
      </c>
    </row>
    <row r="242" spans="1:43" x14ac:dyDescent="0.75">
      <c r="A242" s="4" t="s">
        <v>278</v>
      </c>
      <c r="B242" s="22">
        <v>804</v>
      </c>
      <c r="C242" s="22">
        <v>1.337</v>
      </c>
      <c r="D242" s="22">
        <v>9.5000000000000001E-2</v>
      </c>
      <c r="E242" s="22">
        <v>12570</v>
      </c>
      <c r="F242" s="20">
        <v>13.869625520111001</v>
      </c>
      <c r="G242" s="22">
        <v>0.73229036745187204</v>
      </c>
      <c r="H242" s="18">
        <v>5.7099999999999998E-2</v>
      </c>
      <c r="I242" s="15">
        <v>2.4458718057710602E-3</v>
      </c>
      <c r="J242" s="24">
        <v>0.45329000000000003</v>
      </c>
      <c r="K242" s="18">
        <v>0.56699999999999995</v>
      </c>
      <c r="L242" s="15">
        <v>2.6003413357672599E-2</v>
      </c>
      <c r="M242" s="18">
        <v>7.2099999999999997E-2</v>
      </c>
      <c r="N242" s="16">
        <v>3.8067455690654799E-3</v>
      </c>
      <c r="O242" s="24">
        <v>0.66032000000000002</v>
      </c>
      <c r="P242" s="10">
        <v>449</v>
      </c>
      <c r="Q242" s="6">
        <v>22.840673035704501</v>
      </c>
      <c r="R242" s="6">
        <v>24.853417562522601</v>
      </c>
      <c r="S242" s="10">
        <v>456</v>
      </c>
      <c r="T242" s="6">
        <v>16.998559455327101</v>
      </c>
      <c r="U242" s="6">
        <v>18.918148661921201</v>
      </c>
      <c r="V242" s="10">
        <v>490</v>
      </c>
      <c r="W242" s="6">
        <v>102.63832548025201</v>
      </c>
      <c r="X242" s="6">
        <v>106.206061659936</v>
      </c>
      <c r="Y242" s="6">
        <v>1.5350877192982499</v>
      </c>
      <c r="Z242" s="6">
        <v>8.3673469387755102</v>
      </c>
      <c r="AA242" s="7">
        <v>449</v>
      </c>
      <c r="AB242" s="7">
        <v>22.840673035704501</v>
      </c>
      <c r="AC242" s="7">
        <v>24.853417562522601</v>
      </c>
      <c r="AD242" s="13">
        <v>448</v>
      </c>
      <c r="AE242" s="6">
        <v>23.060081195085999</v>
      </c>
      <c r="AF242" s="13">
        <v>445</v>
      </c>
      <c r="AG242" s="6">
        <v>17.517277858054602</v>
      </c>
      <c r="AH242" s="13">
        <v>419</v>
      </c>
      <c r="AI242" s="6">
        <v>99.548233823559499</v>
      </c>
      <c r="AJ242" s="6">
        <v>2.8999999999999998E-3</v>
      </c>
      <c r="AK242" s="6">
        <v>1.2999999999999999E-3</v>
      </c>
      <c r="AL242" s="33">
        <f t="shared" si="19"/>
        <v>449</v>
      </c>
      <c r="AM242" s="33">
        <f t="shared" si="20"/>
        <v>22.840673035704501</v>
      </c>
      <c r="AN242" s="29">
        <f t="shared" si="21"/>
        <v>804</v>
      </c>
      <c r="AO242" s="29">
        <f t="shared" si="22"/>
        <v>1.337</v>
      </c>
      <c r="AP242" s="29">
        <f t="shared" si="23"/>
        <v>9.5000000000000001E-2</v>
      </c>
      <c r="AQ242" s="34">
        <f t="shared" si="24"/>
        <v>0.74794315632011965</v>
      </c>
    </row>
    <row r="243" spans="1:43" x14ac:dyDescent="0.75">
      <c r="A243" s="4" t="s">
        <v>279</v>
      </c>
      <c r="B243" s="22">
        <v>311</v>
      </c>
      <c r="C243" s="22">
        <v>1.8</v>
      </c>
      <c r="D243" s="22">
        <v>0.13</v>
      </c>
      <c r="E243" s="22">
        <v>2700</v>
      </c>
      <c r="F243" s="20">
        <v>23.255813953488399</v>
      </c>
      <c r="G243" s="22">
        <v>1.3593687531635701</v>
      </c>
      <c r="H243" s="18">
        <v>5.4100000000000002E-2</v>
      </c>
      <c r="I243" s="15">
        <v>7.4148217131979801E-3</v>
      </c>
      <c r="J243" s="24">
        <v>0.38435000000000002</v>
      </c>
      <c r="K243" s="18">
        <v>0.32200000000000001</v>
      </c>
      <c r="L243" s="15">
        <v>1.68156838992649E-2</v>
      </c>
      <c r="M243" s="18">
        <v>4.2999999999999997E-2</v>
      </c>
      <c r="N243" s="16">
        <v>2.51347282459944E-3</v>
      </c>
      <c r="O243" s="24">
        <v>0.73375000000000001</v>
      </c>
      <c r="P243" s="10">
        <v>271</v>
      </c>
      <c r="Q243" s="6">
        <v>15.3429390327712</v>
      </c>
      <c r="R243" s="6">
        <v>16.476712184934101</v>
      </c>
      <c r="S243" s="10">
        <v>283</v>
      </c>
      <c r="T243" s="6">
        <v>12.813770904445899</v>
      </c>
      <c r="U243" s="6">
        <v>13.9797628158433</v>
      </c>
      <c r="V243" s="10">
        <v>361</v>
      </c>
      <c r="W243" s="6">
        <v>462.95067646740102</v>
      </c>
      <c r="X243" s="6">
        <v>464.543377605579</v>
      </c>
      <c r="Y243" s="6">
        <v>4.2402826855123701</v>
      </c>
      <c r="Z243" s="6">
        <v>24.9307479224377</v>
      </c>
      <c r="AA243" s="7">
        <v>271</v>
      </c>
      <c r="AB243" s="7">
        <v>15.3429390327712</v>
      </c>
      <c r="AC243" s="7">
        <v>16.476712184934101</v>
      </c>
      <c r="AD243" s="13">
        <v>270</v>
      </c>
      <c r="AE243" s="6">
        <v>15.667698559882099</v>
      </c>
      <c r="AF243" s="13">
        <v>268</v>
      </c>
      <c r="AG243" s="6">
        <v>13.1726126790255</v>
      </c>
      <c r="AH243" s="13">
        <v>246</v>
      </c>
      <c r="AI243" s="6">
        <v>460.50900516887202</v>
      </c>
      <c r="AJ243" s="6">
        <v>4.4000000000000003E-3</v>
      </c>
      <c r="AK243" s="6">
        <v>2.3999999999999998E-3</v>
      </c>
      <c r="AL243" s="33">
        <f t="shared" si="19"/>
        <v>271</v>
      </c>
      <c r="AM243" s="33">
        <f t="shared" si="20"/>
        <v>15.3429390327712</v>
      </c>
      <c r="AN243" s="29">
        <f t="shared" si="21"/>
        <v>311</v>
      </c>
      <c r="AO243" s="29">
        <f t="shared" si="22"/>
        <v>1.8</v>
      </c>
      <c r="AP243" s="29">
        <f t="shared" si="23"/>
        <v>0.13</v>
      </c>
      <c r="AQ243" s="34">
        <f t="shared" si="24"/>
        <v>0.55555555555555558</v>
      </c>
    </row>
    <row r="244" spans="1:43" x14ac:dyDescent="0.75">
      <c r="A244" s="4" t="s">
        <v>280</v>
      </c>
      <c r="B244" s="22">
        <v>236</v>
      </c>
      <c r="C244" s="22">
        <v>1.62</v>
      </c>
      <c r="D244" s="22">
        <v>0.11</v>
      </c>
      <c r="E244" s="22">
        <v>3170</v>
      </c>
      <c r="F244" s="20">
        <v>13.605442176870699</v>
      </c>
      <c r="G244" s="22">
        <v>0.870975499459406</v>
      </c>
      <c r="H244" s="18">
        <v>5.2200000000000003E-2</v>
      </c>
      <c r="I244" s="15">
        <v>6.4203586589122504E-3</v>
      </c>
      <c r="J244" s="24">
        <v>0.41413</v>
      </c>
      <c r="K244" s="18">
        <v>0.53</v>
      </c>
      <c r="L244" s="15">
        <v>3.06359857846943E-2</v>
      </c>
      <c r="M244" s="18">
        <v>7.3499999999999996E-2</v>
      </c>
      <c r="N244" s="16">
        <v>4.7052273919545801E-3</v>
      </c>
      <c r="O244" s="24">
        <v>0.77688999999999997</v>
      </c>
      <c r="P244" s="10">
        <v>457</v>
      </c>
      <c r="Q244" s="6">
        <v>28.0908325635659</v>
      </c>
      <c r="R244" s="6">
        <v>29.809311547175401</v>
      </c>
      <c r="S244" s="10">
        <v>430</v>
      </c>
      <c r="T244" s="6">
        <v>20.5129344738837</v>
      </c>
      <c r="U244" s="6">
        <v>21.9993199106692</v>
      </c>
      <c r="V244" s="10">
        <v>270</v>
      </c>
      <c r="W244" s="6">
        <v>214.25576811661</v>
      </c>
      <c r="X244" s="6">
        <v>215.13452966819199</v>
      </c>
      <c r="Y244" s="6">
        <v>-6.2790697674418503</v>
      </c>
      <c r="Z244" s="6">
        <v>-69.259259259259295</v>
      </c>
      <c r="AA244" s="7" t="s">
        <v>35</v>
      </c>
      <c r="AB244" s="7" t="s">
        <v>35</v>
      </c>
      <c r="AC244" s="7" t="s">
        <v>35</v>
      </c>
      <c r="AD244" s="13">
        <v>457</v>
      </c>
      <c r="AE244" s="6">
        <v>28.4798503176245</v>
      </c>
      <c r="AF244" s="13">
        <v>434</v>
      </c>
      <c r="AG244" s="6">
        <v>21.808518535880602</v>
      </c>
      <c r="AH244" s="13">
        <v>298</v>
      </c>
      <c r="AI244" s="6">
        <v>208.296450212764</v>
      </c>
      <c r="AJ244" s="6">
        <v>-1E-4</v>
      </c>
      <c r="AK244" s="6">
        <v>3.2000000000000002E-3</v>
      </c>
      <c r="AL244" s="33" t="str">
        <f t="shared" si="19"/>
        <v>Discordant</v>
      </c>
      <c r="AM244" s="33" t="str">
        <f t="shared" si="20"/>
        <v>Discordant</v>
      </c>
      <c r="AN244" s="29">
        <f t="shared" si="21"/>
        <v>236</v>
      </c>
      <c r="AO244" s="29">
        <f t="shared" si="22"/>
        <v>1.62</v>
      </c>
      <c r="AP244" s="29">
        <f t="shared" si="23"/>
        <v>0.11</v>
      </c>
      <c r="AQ244" s="34">
        <f t="shared" si="24"/>
        <v>0.61728395061728392</v>
      </c>
    </row>
    <row r="245" spans="1:43" x14ac:dyDescent="0.75">
      <c r="A245" s="4" t="s">
        <v>281</v>
      </c>
      <c r="B245" s="22">
        <v>859</v>
      </c>
      <c r="C245" s="22">
        <v>8.99</v>
      </c>
      <c r="D245" s="22">
        <v>0.48</v>
      </c>
      <c r="E245" s="22">
        <v>17300</v>
      </c>
      <c r="F245" s="20">
        <v>11.8623962040332</v>
      </c>
      <c r="G245" s="22">
        <v>0.65481205181171298</v>
      </c>
      <c r="H245" s="18">
        <v>6.9400000000000003E-2</v>
      </c>
      <c r="I245" s="15">
        <v>2.49757730314464E-3</v>
      </c>
      <c r="J245" s="24">
        <v>0.20377999999999999</v>
      </c>
      <c r="K245" s="18">
        <v>0.80300000000000005</v>
      </c>
      <c r="L245" s="15">
        <v>3.7640858867060603E-2</v>
      </c>
      <c r="M245" s="18">
        <v>8.43E-2</v>
      </c>
      <c r="N245" s="16">
        <v>4.6534152980794198E-3</v>
      </c>
      <c r="O245" s="24">
        <v>0.73451999999999995</v>
      </c>
      <c r="P245" s="10">
        <v>522</v>
      </c>
      <c r="Q245" s="6">
        <v>27.607613724049099</v>
      </c>
      <c r="R245" s="6">
        <v>29.8408323285589</v>
      </c>
      <c r="S245" s="10">
        <v>598</v>
      </c>
      <c r="T245" s="6">
        <v>21.035478425674299</v>
      </c>
      <c r="U245" s="6">
        <v>23.386817885808501</v>
      </c>
      <c r="V245" s="10">
        <v>903</v>
      </c>
      <c r="W245" s="6">
        <v>154.706375684042</v>
      </c>
      <c r="X245" s="6">
        <v>163.71155968110401</v>
      </c>
      <c r="Y245" s="6">
        <v>12.709030100334401</v>
      </c>
      <c r="Z245" s="6">
        <v>42.192691029900303</v>
      </c>
      <c r="AA245" s="7">
        <v>522</v>
      </c>
      <c r="AB245" s="7">
        <v>27.607613724049099</v>
      </c>
      <c r="AC245" s="7">
        <v>29.8408323285589</v>
      </c>
      <c r="AD245" s="13">
        <v>513</v>
      </c>
      <c r="AE245" s="6">
        <v>27.607613724049099</v>
      </c>
      <c r="AF245" s="13">
        <v>515</v>
      </c>
      <c r="AG245" s="6">
        <v>22.772425268227501</v>
      </c>
      <c r="AH245" s="13">
        <v>522</v>
      </c>
      <c r="AI245" s="6">
        <v>151.50886996242801</v>
      </c>
      <c r="AJ245" s="6">
        <v>1.6400000000000001E-2</v>
      </c>
      <c r="AK245" s="6">
        <v>3.2000000000000002E-3</v>
      </c>
      <c r="AL245" s="33">
        <f t="shared" si="19"/>
        <v>522</v>
      </c>
      <c r="AM245" s="33">
        <f t="shared" si="20"/>
        <v>27.607613724049099</v>
      </c>
      <c r="AN245" s="29">
        <f t="shared" si="21"/>
        <v>859</v>
      </c>
      <c r="AO245" s="29">
        <f t="shared" si="22"/>
        <v>8.99</v>
      </c>
      <c r="AP245" s="29">
        <f t="shared" si="23"/>
        <v>0.48</v>
      </c>
      <c r="AQ245" s="34">
        <f t="shared" si="24"/>
        <v>0.11123470522803114</v>
      </c>
    </row>
    <row r="246" spans="1:43" x14ac:dyDescent="0.75">
      <c r="A246" s="4" t="s">
        <v>282</v>
      </c>
      <c r="B246" s="22">
        <v>1017</v>
      </c>
      <c r="C246" s="22">
        <v>1.536</v>
      </c>
      <c r="D246" s="22">
        <v>5.5E-2</v>
      </c>
      <c r="E246" s="22">
        <v>10010</v>
      </c>
      <c r="F246" s="20">
        <v>20.1207243460765</v>
      </c>
      <c r="G246" s="22">
        <v>1.0373027790461999</v>
      </c>
      <c r="H246" s="18">
        <v>5.7200000000000001E-2</v>
      </c>
      <c r="I246" s="15">
        <v>2.9376271050450798E-3</v>
      </c>
      <c r="J246" s="24">
        <v>0.45574999999999999</v>
      </c>
      <c r="K246" s="18">
        <v>0.39900000000000002</v>
      </c>
      <c r="L246" s="15">
        <v>1.8991177063310001E-2</v>
      </c>
      <c r="M246" s="18">
        <v>4.9700000000000001E-2</v>
      </c>
      <c r="N246" s="16">
        <v>2.5622312214942399E-3</v>
      </c>
      <c r="O246" s="24">
        <v>0.39076</v>
      </c>
      <c r="P246" s="10">
        <v>312.7</v>
      </c>
      <c r="Q246" s="6">
        <v>15.7230885601961</v>
      </c>
      <c r="R246" s="6">
        <v>17.1696460278392</v>
      </c>
      <c r="S246" s="10">
        <v>341</v>
      </c>
      <c r="T246" s="6">
        <v>13.739631377826299</v>
      </c>
      <c r="U246" s="6">
        <v>15.218781670576901</v>
      </c>
      <c r="V246" s="10">
        <v>512</v>
      </c>
      <c r="W246" s="6">
        <v>223.73840704352199</v>
      </c>
      <c r="X246" s="6">
        <v>229.445856043974</v>
      </c>
      <c r="Y246" s="6">
        <v>8.2991202346041</v>
      </c>
      <c r="Z246" s="6">
        <v>38.92578125</v>
      </c>
      <c r="AA246" s="7">
        <v>312.7</v>
      </c>
      <c r="AB246" s="7">
        <v>15.7230885601961</v>
      </c>
      <c r="AC246" s="7">
        <v>17.1696460278392</v>
      </c>
      <c r="AD246" s="13">
        <v>310.5</v>
      </c>
      <c r="AE246" s="6">
        <v>15.7581595965954</v>
      </c>
      <c r="AF246" s="13">
        <v>309.10000000000002</v>
      </c>
      <c r="AG246" s="6">
        <v>13.1323539549674</v>
      </c>
      <c r="AH246" s="13">
        <v>309.7</v>
      </c>
      <c r="AI246" s="6">
        <v>219.68940701903</v>
      </c>
      <c r="AJ246" s="6">
        <v>6.7999999999999996E-3</v>
      </c>
      <c r="AK246" s="6">
        <v>1.6999999999999999E-3</v>
      </c>
      <c r="AL246" s="33">
        <f t="shared" si="19"/>
        <v>312.7</v>
      </c>
      <c r="AM246" s="33">
        <f t="shared" si="20"/>
        <v>15.7230885601961</v>
      </c>
      <c r="AN246" s="29">
        <f t="shared" si="21"/>
        <v>1017</v>
      </c>
      <c r="AO246" s="29">
        <f t="shared" si="22"/>
        <v>1.536</v>
      </c>
      <c r="AP246" s="29">
        <f t="shared" si="23"/>
        <v>5.5E-2</v>
      </c>
      <c r="AQ246" s="34">
        <f t="shared" si="24"/>
        <v>0.65104166666666663</v>
      </c>
    </row>
    <row r="247" spans="1:43" x14ac:dyDescent="0.75">
      <c r="A247" s="4" t="s">
        <v>283</v>
      </c>
      <c r="B247" s="22">
        <v>284.10000000000002</v>
      </c>
      <c r="C247" s="22">
        <v>0.96899999999999997</v>
      </c>
      <c r="D247" s="22">
        <v>6.5000000000000002E-2</v>
      </c>
      <c r="E247" s="22">
        <v>2480</v>
      </c>
      <c r="F247" s="20">
        <v>28.735632183907999</v>
      </c>
      <c r="G247" s="22">
        <v>1.6583420810617899</v>
      </c>
      <c r="H247" s="18">
        <v>7.5999999999999998E-2</v>
      </c>
      <c r="I247" s="15">
        <v>1.14082721599214E-2</v>
      </c>
      <c r="J247" s="24">
        <v>0.45263999999999999</v>
      </c>
      <c r="K247" s="18">
        <v>0.373</v>
      </c>
      <c r="L247" s="15">
        <v>2.2873975523506899E-2</v>
      </c>
      <c r="M247" s="18">
        <v>3.4799999999999998E-2</v>
      </c>
      <c r="N247" s="16">
        <v>2.00831859384908E-3</v>
      </c>
      <c r="O247" s="24">
        <v>0.27421000000000001</v>
      </c>
      <c r="P247" s="10">
        <v>221</v>
      </c>
      <c r="Q247" s="6">
        <v>12.6422208306473</v>
      </c>
      <c r="R247" s="6">
        <v>13.5584141493622</v>
      </c>
      <c r="S247" s="10">
        <v>321</v>
      </c>
      <c r="T247" s="6">
        <v>16.930456455564599</v>
      </c>
      <c r="U247" s="6">
        <v>18.041753630503699</v>
      </c>
      <c r="V247" s="10">
        <v>1100</v>
      </c>
      <c r="W247" s="6">
        <v>178.06491423167699</v>
      </c>
      <c r="X247" s="6">
        <v>178.48258958007901</v>
      </c>
      <c r="Y247" s="6">
        <v>31.152647975077901</v>
      </c>
      <c r="Z247" s="6">
        <v>79.909090909090907</v>
      </c>
      <c r="AA247" s="7" t="s">
        <v>35</v>
      </c>
      <c r="AB247" s="7" t="s">
        <v>35</v>
      </c>
      <c r="AC247" s="7" t="s">
        <v>35</v>
      </c>
      <c r="AD247" s="13">
        <v>213</v>
      </c>
      <c r="AE247" s="6">
        <v>12.6422208306473</v>
      </c>
      <c r="AF247" s="13">
        <v>214</v>
      </c>
      <c r="AG247" s="6">
        <v>13.511970833071301</v>
      </c>
      <c r="AH247" s="13">
        <v>221</v>
      </c>
      <c r="AI247" s="6">
        <v>156.33760481833701</v>
      </c>
      <c r="AJ247" s="6">
        <v>3.56E-2</v>
      </c>
      <c r="AK247" s="6">
        <v>7.9000000000000008E-3</v>
      </c>
      <c r="AL247" s="33" t="str">
        <f t="shared" si="19"/>
        <v>Discordant</v>
      </c>
      <c r="AM247" s="33" t="str">
        <f t="shared" si="20"/>
        <v>Discordant</v>
      </c>
      <c r="AN247" s="29">
        <f t="shared" si="21"/>
        <v>284.10000000000002</v>
      </c>
      <c r="AO247" s="29">
        <f t="shared" si="22"/>
        <v>0.96899999999999997</v>
      </c>
      <c r="AP247" s="29">
        <f t="shared" si="23"/>
        <v>6.5000000000000002E-2</v>
      </c>
      <c r="AQ247" s="34">
        <f t="shared" si="24"/>
        <v>1.0319917440660475</v>
      </c>
    </row>
    <row r="248" spans="1:43" x14ac:dyDescent="0.75">
      <c r="A248" s="4" t="s">
        <v>284</v>
      </c>
      <c r="B248" s="22">
        <v>413</v>
      </c>
      <c r="C248" s="22">
        <v>1.18</v>
      </c>
      <c r="D248" s="22">
        <v>6.9000000000000006E-2</v>
      </c>
      <c r="E248" s="22">
        <v>4990</v>
      </c>
      <c r="F248" s="20">
        <v>16.366612111293001</v>
      </c>
      <c r="G248" s="22">
        <v>0.91357055745702898</v>
      </c>
      <c r="H248" s="18">
        <v>5.79E-2</v>
      </c>
      <c r="I248" s="15">
        <v>5.0573534445820896E-3</v>
      </c>
      <c r="J248" s="24">
        <v>7.2055999999999995E-2</v>
      </c>
      <c r="K248" s="18">
        <v>0.49099999999999999</v>
      </c>
      <c r="L248" s="15">
        <v>2.6596419989351801E-2</v>
      </c>
      <c r="M248" s="18">
        <v>6.1100000000000002E-2</v>
      </c>
      <c r="N248" s="16">
        <v>3.4105507408041598E-3</v>
      </c>
      <c r="O248" s="24">
        <v>0.66752999999999996</v>
      </c>
      <c r="P248" s="10">
        <v>382</v>
      </c>
      <c r="Q248" s="6">
        <v>20.778265141058501</v>
      </c>
      <c r="R248" s="6">
        <v>22.407857092626401</v>
      </c>
      <c r="S248" s="10">
        <v>404</v>
      </c>
      <c r="T248" s="6">
        <v>17.966711092543498</v>
      </c>
      <c r="U248" s="6">
        <v>19.491255904755</v>
      </c>
      <c r="V248" s="10">
        <v>510</v>
      </c>
      <c r="W248" s="6">
        <v>275.37794588760499</v>
      </c>
      <c r="X248" s="6">
        <v>277.76737877993202</v>
      </c>
      <c r="Y248" s="6">
        <v>5.4455445544554504</v>
      </c>
      <c r="Z248" s="6">
        <v>25.098039215686299</v>
      </c>
      <c r="AA248" s="7">
        <v>382</v>
      </c>
      <c r="AB248" s="7">
        <v>20.778265141058501</v>
      </c>
      <c r="AC248" s="7">
        <v>22.407857092626401</v>
      </c>
      <c r="AD248" s="13">
        <v>380</v>
      </c>
      <c r="AE248" s="6">
        <v>20.778265141058501</v>
      </c>
      <c r="AF248" s="13">
        <v>378</v>
      </c>
      <c r="AG248" s="6">
        <v>17.2464114378304</v>
      </c>
      <c r="AH248" s="13">
        <v>369</v>
      </c>
      <c r="AI248" s="6">
        <v>270.32535412216998</v>
      </c>
      <c r="AJ248" s="6">
        <v>5.7000000000000002E-3</v>
      </c>
      <c r="AK248" s="6">
        <v>2.8999999999999998E-3</v>
      </c>
      <c r="AL248" s="33">
        <f t="shared" si="19"/>
        <v>382</v>
      </c>
      <c r="AM248" s="33">
        <f t="shared" si="20"/>
        <v>20.778265141058501</v>
      </c>
      <c r="AN248" s="29">
        <f t="shared" si="21"/>
        <v>413</v>
      </c>
      <c r="AO248" s="29">
        <f t="shared" si="22"/>
        <v>1.18</v>
      </c>
      <c r="AP248" s="29">
        <f t="shared" si="23"/>
        <v>6.9000000000000006E-2</v>
      </c>
      <c r="AQ248" s="34">
        <f t="shared" si="24"/>
        <v>0.84745762711864414</v>
      </c>
    </row>
    <row r="249" spans="1:43" x14ac:dyDescent="0.75">
      <c r="A249" s="4" t="s">
        <v>285</v>
      </c>
      <c r="B249" s="22">
        <v>583</v>
      </c>
      <c r="C249" s="22">
        <v>1.9</v>
      </c>
      <c r="D249" s="22">
        <v>0.12</v>
      </c>
      <c r="E249" s="22">
        <v>5880</v>
      </c>
      <c r="F249" s="20">
        <v>22.421524663677101</v>
      </c>
      <c r="G249" s="22">
        <v>1.19955612960631</v>
      </c>
      <c r="H249" s="18">
        <v>6.9199999999999998E-2</v>
      </c>
      <c r="I249" s="15">
        <v>5.9528363575620403E-3</v>
      </c>
      <c r="J249" s="24">
        <v>0.13483000000000001</v>
      </c>
      <c r="K249" s="18">
        <v>0.42699999999999999</v>
      </c>
      <c r="L249" s="15">
        <v>2.6669903566567201E-2</v>
      </c>
      <c r="M249" s="18">
        <v>4.4600000000000001E-2</v>
      </c>
      <c r="N249" s="16">
        <v>2.3861090707676998E-3</v>
      </c>
      <c r="O249" s="24">
        <v>0.33595000000000003</v>
      </c>
      <c r="P249" s="10">
        <v>281</v>
      </c>
      <c r="Q249" s="6">
        <v>14.782777174837699</v>
      </c>
      <c r="R249" s="6">
        <v>16.0381626127914</v>
      </c>
      <c r="S249" s="10">
        <v>360</v>
      </c>
      <c r="T249" s="6">
        <v>18.635294039230601</v>
      </c>
      <c r="U249" s="6">
        <v>19.860123076859999</v>
      </c>
      <c r="V249" s="10">
        <v>860</v>
      </c>
      <c r="W249" s="6">
        <v>237.64522155474901</v>
      </c>
      <c r="X249" s="6">
        <v>240.05533057747601</v>
      </c>
      <c r="Y249" s="6">
        <v>21.9444444444444</v>
      </c>
      <c r="Z249" s="6">
        <v>67.325581395348806</v>
      </c>
      <c r="AA249" s="7" t="s">
        <v>35</v>
      </c>
      <c r="AB249" s="7" t="s">
        <v>35</v>
      </c>
      <c r="AC249" s="7" t="s">
        <v>35</v>
      </c>
      <c r="AD249" s="13">
        <v>274.8</v>
      </c>
      <c r="AE249" s="6">
        <v>14.8311436174323</v>
      </c>
      <c r="AF249" s="13">
        <v>275.2</v>
      </c>
      <c r="AG249" s="6">
        <v>14.181603009835801</v>
      </c>
      <c r="AH249" s="13">
        <v>278.10000000000002</v>
      </c>
      <c r="AI249" s="6">
        <v>221.80808598382001</v>
      </c>
      <c r="AJ249" s="6">
        <v>2.2700000000000001E-2</v>
      </c>
      <c r="AK249" s="6">
        <v>6.3E-3</v>
      </c>
      <c r="AL249" s="33" t="str">
        <f t="shared" si="19"/>
        <v>Discordant</v>
      </c>
      <c r="AM249" s="33" t="str">
        <f t="shared" si="20"/>
        <v>Discordant</v>
      </c>
      <c r="AN249" s="29">
        <f t="shared" si="21"/>
        <v>583</v>
      </c>
      <c r="AO249" s="29">
        <f t="shared" si="22"/>
        <v>1.9</v>
      </c>
      <c r="AP249" s="29">
        <f t="shared" si="23"/>
        <v>0.12</v>
      </c>
      <c r="AQ249" s="34">
        <f t="shared" si="24"/>
        <v>0.52631578947368418</v>
      </c>
    </row>
    <row r="250" spans="1:43" x14ac:dyDescent="0.75">
      <c r="A250" s="4" t="s">
        <v>286</v>
      </c>
      <c r="B250" s="22">
        <v>1189</v>
      </c>
      <c r="C250" s="22">
        <v>1.8140000000000001</v>
      </c>
      <c r="D250" s="22">
        <v>8.6999999999999994E-2</v>
      </c>
      <c r="E250" s="22">
        <v>23500</v>
      </c>
      <c r="F250" s="20">
        <v>10.615711252653901</v>
      </c>
      <c r="G250" s="22">
        <v>0.58297691868020995</v>
      </c>
      <c r="H250" s="18">
        <v>6.6600000000000006E-2</v>
      </c>
      <c r="I250" s="15">
        <v>2.5259126121036702E-3</v>
      </c>
      <c r="J250" s="24">
        <v>0.62539999999999996</v>
      </c>
      <c r="K250" s="18">
        <v>0.88200000000000001</v>
      </c>
      <c r="L250" s="15">
        <v>4.5079243837934699E-2</v>
      </c>
      <c r="M250" s="18">
        <v>9.4200000000000006E-2</v>
      </c>
      <c r="N250" s="16">
        <v>5.1731273046774599E-3</v>
      </c>
      <c r="O250" s="24">
        <v>-7.9547000000000007E-2</v>
      </c>
      <c r="P250" s="10">
        <v>580</v>
      </c>
      <c r="Q250" s="6">
        <v>30.5311747719789</v>
      </c>
      <c r="R250" s="6">
        <v>33.007038162820798</v>
      </c>
      <c r="S250" s="10">
        <v>641</v>
      </c>
      <c r="T250" s="6">
        <v>24.280518716263298</v>
      </c>
      <c r="U250" s="6">
        <v>26.5556267205822</v>
      </c>
      <c r="V250" s="10">
        <v>840</v>
      </c>
      <c r="W250" s="6">
        <v>102.918296295319</v>
      </c>
      <c r="X250" s="6">
        <v>108.73676472741001</v>
      </c>
      <c r="Y250" s="6">
        <v>9.5163806552262091</v>
      </c>
      <c r="Z250" s="6">
        <v>30.952380952380899</v>
      </c>
      <c r="AA250" s="7">
        <v>580</v>
      </c>
      <c r="AB250" s="7">
        <v>30.5311747719789</v>
      </c>
      <c r="AC250" s="7">
        <v>33.007038162820798</v>
      </c>
      <c r="AD250" s="13">
        <v>573</v>
      </c>
      <c r="AE250" s="6">
        <v>30.804831324925701</v>
      </c>
      <c r="AF250" s="13">
        <v>569</v>
      </c>
      <c r="AG250" s="6">
        <v>23.626501838630499</v>
      </c>
      <c r="AH250" s="13">
        <v>550</v>
      </c>
      <c r="AI250" s="6">
        <v>78.918158318166107</v>
      </c>
      <c r="AJ250" s="6">
        <v>1.06E-2</v>
      </c>
      <c r="AK250" s="6">
        <v>3.8999999999999998E-3</v>
      </c>
      <c r="AL250" s="33">
        <f t="shared" si="19"/>
        <v>580</v>
      </c>
      <c r="AM250" s="33">
        <f t="shared" si="20"/>
        <v>30.5311747719789</v>
      </c>
      <c r="AN250" s="29">
        <f t="shared" si="21"/>
        <v>1189</v>
      </c>
      <c r="AO250" s="29">
        <f t="shared" si="22"/>
        <v>1.8140000000000001</v>
      </c>
      <c r="AP250" s="29">
        <f t="shared" si="23"/>
        <v>8.6999999999999994E-2</v>
      </c>
      <c r="AQ250" s="34">
        <f t="shared" si="24"/>
        <v>0.55126791620727666</v>
      </c>
    </row>
    <row r="251" spans="1:43" x14ac:dyDescent="0.75">
      <c r="A251" s="4" t="s">
        <v>287</v>
      </c>
      <c r="B251" s="22">
        <v>569</v>
      </c>
      <c r="C251" s="22">
        <v>1.0860000000000001</v>
      </c>
      <c r="D251" s="22">
        <v>3.5999999999999997E-2</v>
      </c>
      <c r="E251" s="22">
        <v>3770</v>
      </c>
      <c r="F251" s="20">
        <v>27.7777777777778</v>
      </c>
      <c r="G251" s="22">
        <v>1.4508853836833</v>
      </c>
      <c r="H251" s="18">
        <v>5.7500000000000002E-2</v>
      </c>
      <c r="I251" s="15">
        <v>6.6012667070312501E-3</v>
      </c>
      <c r="J251" s="24">
        <v>0.34547</v>
      </c>
      <c r="K251" s="18">
        <v>0.28699999999999998</v>
      </c>
      <c r="L251" s="15">
        <v>1.68354389978401E-2</v>
      </c>
      <c r="M251" s="18">
        <v>3.5999999999999997E-2</v>
      </c>
      <c r="N251" s="16">
        <v>1.88034745725356E-3</v>
      </c>
      <c r="O251" s="24">
        <v>8.1892000000000006E-2</v>
      </c>
      <c r="P251" s="10">
        <v>228</v>
      </c>
      <c r="Q251" s="6">
        <v>11.7359650695981</v>
      </c>
      <c r="R251" s="6">
        <v>12.781326074647099</v>
      </c>
      <c r="S251" s="10">
        <v>256</v>
      </c>
      <c r="T251" s="6">
        <v>12.8730385164778</v>
      </c>
      <c r="U251" s="6">
        <v>13.852868981645999</v>
      </c>
      <c r="V251" s="10">
        <v>510</v>
      </c>
      <c r="W251" s="6">
        <v>3850.4788792270101</v>
      </c>
      <c r="X251" s="6">
        <v>3872.9576091240601</v>
      </c>
      <c r="Y251" s="6">
        <v>10.9375</v>
      </c>
      <c r="Z251" s="6">
        <v>55.294117647058798</v>
      </c>
      <c r="AA251" s="7">
        <v>228</v>
      </c>
      <c r="AB251" s="7">
        <v>11.7359650695981</v>
      </c>
      <c r="AC251" s="7">
        <v>12.781326074647099</v>
      </c>
      <c r="AD251" s="13">
        <v>227.5</v>
      </c>
      <c r="AE251" s="6">
        <v>12.146411655910001</v>
      </c>
      <c r="AF251" s="13">
        <v>222.5</v>
      </c>
      <c r="AG251" s="6">
        <v>10.1926625886822</v>
      </c>
      <c r="AH251" s="13">
        <v>199</v>
      </c>
      <c r="AI251" s="6">
        <v>3848.9216525376701</v>
      </c>
      <c r="AJ251" s="6">
        <v>1.01E-2</v>
      </c>
      <c r="AK251" s="6">
        <v>5.7000000000000002E-3</v>
      </c>
      <c r="AL251" s="33">
        <f t="shared" si="19"/>
        <v>228</v>
      </c>
      <c r="AM251" s="33">
        <f t="shared" si="20"/>
        <v>11.7359650695981</v>
      </c>
      <c r="AN251" s="29">
        <f t="shared" si="21"/>
        <v>569</v>
      </c>
      <c r="AO251" s="29">
        <f t="shared" si="22"/>
        <v>1.0860000000000001</v>
      </c>
      <c r="AP251" s="29">
        <f t="shared" si="23"/>
        <v>3.5999999999999997E-2</v>
      </c>
      <c r="AQ251" s="34">
        <f t="shared" si="24"/>
        <v>0.92081031307550643</v>
      </c>
    </row>
    <row r="252" spans="1:43" x14ac:dyDescent="0.75">
      <c r="A252" s="4" t="s">
        <v>288</v>
      </c>
      <c r="B252" s="22">
        <v>492</v>
      </c>
      <c r="C252" s="22">
        <v>1.7110000000000001</v>
      </c>
      <c r="D252" s="22">
        <v>7.6999999999999999E-2</v>
      </c>
      <c r="E252" s="22">
        <v>556</v>
      </c>
      <c r="F252" s="20">
        <v>133.15579227696401</v>
      </c>
      <c r="G252" s="22">
        <v>7.7020504941400301</v>
      </c>
      <c r="H252" s="18">
        <v>4.7600000000000003E-2</v>
      </c>
      <c r="I252" s="15">
        <v>2.2172083950381501E-2</v>
      </c>
      <c r="J252" s="24">
        <v>1.5213000000000001E-2</v>
      </c>
      <c r="K252" s="18">
        <v>4.99E-2</v>
      </c>
      <c r="L252" s="15">
        <v>3.6182178710658002E-3</v>
      </c>
      <c r="M252" s="18">
        <v>7.5100000000000002E-3</v>
      </c>
      <c r="N252" s="16">
        <v>4.3439641807454702E-4</v>
      </c>
      <c r="O252" s="24">
        <v>0.60131000000000001</v>
      </c>
      <c r="P252" s="10">
        <v>48.3</v>
      </c>
      <c r="Q252" s="6">
        <v>2.78983664022511</v>
      </c>
      <c r="R252" s="6">
        <v>2.99374614781286</v>
      </c>
      <c r="S252" s="10">
        <v>49.4</v>
      </c>
      <c r="T252" s="6">
        <v>3.4784181997842598</v>
      </c>
      <c r="U252" s="6">
        <v>3.64539998236569</v>
      </c>
      <c r="V252" s="10">
        <v>60</v>
      </c>
      <c r="W252" s="6">
        <v>2824.7680048232601</v>
      </c>
      <c r="X252" s="6">
        <v>2825.6068093245399</v>
      </c>
      <c r="Y252" s="6">
        <v>2.2267206477732802</v>
      </c>
      <c r="Z252" s="6">
        <v>19.5</v>
      </c>
      <c r="AA252" s="7">
        <v>48.3</v>
      </c>
      <c r="AB252" s="7">
        <v>2.78983664022511</v>
      </c>
      <c r="AC252" s="7">
        <v>2.99374614781286</v>
      </c>
      <c r="AD252" s="13">
        <v>48.2</v>
      </c>
      <c r="AE252" s="6">
        <v>2.7582382926684499</v>
      </c>
      <c r="AF252" s="13">
        <v>48.2</v>
      </c>
      <c r="AG252" s="6">
        <v>2.48593708138206</v>
      </c>
      <c r="AH252" s="13">
        <v>47.2</v>
      </c>
      <c r="AI252" s="6">
        <v>2823.077901524</v>
      </c>
      <c r="AJ252" s="6">
        <v>-2.0000000000000001E-4</v>
      </c>
      <c r="AK252" s="6">
        <v>4.0000000000000001E-3</v>
      </c>
      <c r="AL252" s="33">
        <f t="shared" si="19"/>
        <v>48.3</v>
      </c>
      <c r="AM252" s="33">
        <f t="shared" si="20"/>
        <v>2.78983664022511</v>
      </c>
      <c r="AN252" s="29">
        <f t="shared" si="21"/>
        <v>492</v>
      </c>
      <c r="AO252" s="29">
        <f t="shared" si="22"/>
        <v>1.7110000000000001</v>
      </c>
      <c r="AP252" s="29">
        <f t="shared" si="23"/>
        <v>7.6999999999999999E-2</v>
      </c>
      <c r="AQ252" s="34">
        <f t="shared" si="24"/>
        <v>0.58445353594389249</v>
      </c>
    </row>
    <row r="253" spans="1:43" x14ac:dyDescent="0.75">
      <c r="A253" s="4" t="s">
        <v>290</v>
      </c>
      <c r="B253" s="22">
        <v>1145</v>
      </c>
      <c r="C253" s="22">
        <v>1.331</v>
      </c>
      <c r="D253" s="22">
        <v>7.9000000000000001E-2</v>
      </c>
      <c r="E253" s="22">
        <v>9580</v>
      </c>
      <c r="F253" s="20">
        <v>19.267822736030801</v>
      </c>
      <c r="G253" s="22">
        <v>1.03563818306432</v>
      </c>
      <c r="H253" s="18">
        <v>5.4300000000000001E-2</v>
      </c>
      <c r="I253" s="15">
        <v>2.83804025534719E-3</v>
      </c>
      <c r="J253" s="24">
        <v>0.20843</v>
      </c>
      <c r="K253" s="18">
        <v>0.39100000000000001</v>
      </c>
      <c r="L253" s="15">
        <v>1.8975413203669501E-2</v>
      </c>
      <c r="M253" s="18">
        <v>5.1900000000000002E-2</v>
      </c>
      <c r="N253" s="16">
        <v>2.7896053662838801E-3</v>
      </c>
      <c r="O253" s="24">
        <v>0.84721000000000002</v>
      </c>
      <c r="P253" s="10">
        <v>326</v>
      </c>
      <c r="Q253" s="6">
        <v>17.0882249608221</v>
      </c>
      <c r="R253" s="6">
        <v>18.538541141305799</v>
      </c>
      <c r="S253" s="10">
        <v>335</v>
      </c>
      <c r="T253" s="6">
        <v>13.8663295579388</v>
      </c>
      <c r="U253" s="6">
        <v>15.2932341416206</v>
      </c>
      <c r="V253" s="10">
        <v>379</v>
      </c>
      <c r="W253" s="6">
        <v>137.54510532844901</v>
      </c>
      <c r="X253" s="6">
        <v>140.78160156202401</v>
      </c>
      <c r="Y253" s="6">
        <v>2.68656716417911</v>
      </c>
      <c r="Z253" s="6">
        <v>13.9841688654354</v>
      </c>
      <c r="AA253" s="7">
        <v>326</v>
      </c>
      <c r="AB253" s="7">
        <v>17.0882249608221</v>
      </c>
      <c r="AC253" s="7">
        <v>18.538541141305799</v>
      </c>
      <c r="AD253" s="13">
        <v>325</v>
      </c>
      <c r="AE253" s="6">
        <v>17.0882249608221</v>
      </c>
      <c r="AF253" s="13">
        <v>322</v>
      </c>
      <c r="AG253" s="6">
        <v>13.8663295579388</v>
      </c>
      <c r="AH253" s="13">
        <v>292</v>
      </c>
      <c r="AI253" s="6">
        <v>134.84610858239199</v>
      </c>
      <c r="AJ253" s="6">
        <v>3.0000000000000001E-3</v>
      </c>
      <c r="AK253" s="6">
        <v>1.2999999999999999E-3</v>
      </c>
      <c r="AL253" s="33">
        <f t="shared" si="19"/>
        <v>326</v>
      </c>
      <c r="AM253" s="33">
        <f t="shared" si="20"/>
        <v>17.0882249608221</v>
      </c>
      <c r="AN253" s="29">
        <f t="shared" si="21"/>
        <v>1145</v>
      </c>
      <c r="AO253" s="29">
        <f t="shared" si="22"/>
        <v>1.331</v>
      </c>
      <c r="AP253" s="29">
        <f t="shared" si="23"/>
        <v>7.9000000000000001E-2</v>
      </c>
      <c r="AQ253" s="34">
        <f t="shared" si="24"/>
        <v>0.75131480090157776</v>
      </c>
    </row>
    <row r="254" spans="1:43" x14ac:dyDescent="0.75">
      <c r="A254" s="4" t="s">
        <v>291</v>
      </c>
      <c r="B254" s="22">
        <v>1297</v>
      </c>
      <c r="C254" s="22">
        <v>1.82</v>
      </c>
      <c r="D254" s="22">
        <v>0.1</v>
      </c>
      <c r="E254" s="22">
        <v>7410</v>
      </c>
      <c r="F254" s="20">
        <v>29.239766081871299</v>
      </c>
      <c r="G254" s="22">
        <v>1.59599407640141</v>
      </c>
      <c r="H254" s="18">
        <v>5.33E-2</v>
      </c>
      <c r="I254" s="15">
        <v>3.3816910698493698E-3</v>
      </c>
      <c r="J254" s="24">
        <v>0.65</v>
      </c>
      <c r="K254" s="18">
        <v>0.25219999999999998</v>
      </c>
      <c r="L254" s="15">
        <v>1.16323566937228E-2</v>
      </c>
      <c r="M254" s="18">
        <v>3.4200000000000001E-2</v>
      </c>
      <c r="N254" s="16">
        <v>1.8667385115221501E-3</v>
      </c>
      <c r="O254" s="24">
        <v>0.73897999999999997</v>
      </c>
      <c r="P254" s="10">
        <v>216.9</v>
      </c>
      <c r="Q254" s="6">
        <v>11.634991070147199</v>
      </c>
      <c r="R254" s="6">
        <v>12.5930201003987</v>
      </c>
      <c r="S254" s="10">
        <v>228.3</v>
      </c>
      <c r="T254" s="6">
        <v>9.4323169470505093</v>
      </c>
      <c r="U254" s="6">
        <v>10.503784983528201</v>
      </c>
      <c r="V254" s="10">
        <v>336</v>
      </c>
      <c r="W254" s="6">
        <v>290.04005260774301</v>
      </c>
      <c r="X254" s="6">
        <v>294.80177611564397</v>
      </c>
      <c r="Y254" s="6">
        <v>4.9934296977660901</v>
      </c>
      <c r="Z254" s="6">
        <v>35.446428571428598</v>
      </c>
      <c r="AA254" s="7">
        <v>216.9</v>
      </c>
      <c r="AB254" s="7">
        <v>11.634991070147199</v>
      </c>
      <c r="AC254" s="7">
        <v>12.5930201003987</v>
      </c>
      <c r="AD254" s="13">
        <v>216.1</v>
      </c>
      <c r="AE254" s="6">
        <v>11.687448703733599</v>
      </c>
      <c r="AF254" s="13">
        <v>215.4</v>
      </c>
      <c r="AG254" s="6">
        <v>10.000656627922799</v>
      </c>
      <c r="AH254" s="13">
        <v>206</v>
      </c>
      <c r="AI254" s="6">
        <v>288.10972929893001</v>
      </c>
      <c r="AJ254" s="6">
        <v>4.3E-3</v>
      </c>
      <c r="AK254" s="6">
        <v>1.6999999999999999E-3</v>
      </c>
      <c r="AL254" s="33">
        <f t="shared" si="19"/>
        <v>216.9</v>
      </c>
      <c r="AM254" s="33">
        <f t="shared" si="20"/>
        <v>11.634991070147199</v>
      </c>
      <c r="AN254" s="29">
        <f t="shared" si="21"/>
        <v>1297</v>
      </c>
      <c r="AO254" s="29">
        <f t="shared" si="22"/>
        <v>1.82</v>
      </c>
      <c r="AP254" s="29">
        <f t="shared" si="23"/>
        <v>0.1</v>
      </c>
      <c r="AQ254" s="34">
        <f t="shared" si="24"/>
        <v>0.54945054945054939</v>
      </c>
    </row>
    <row r="255" spans="1:43" x14ac:dyDescent="0.75">
      <c r="A255" s="4" t="s">
        <v>335</v>
      </c>
      <c r="B255" s="22">
        <v>369</v>
      </c>
      <c r="C255" s="22">
        <v>1.486</v>
      </c>
      <c r="D255" s="22">
        <v>5.5E-2</v>
      </c>
      <c r="E255" s="22">
        <v>345</v>
      </c>
      <c r="F255" s="20">
        <v>132.97872340425499</v>
      </c>
      <c r="G255" s="22">
        <v>7.2775624311848297</v>
      </c>
      <c r="H255" s="18">
        <v>4.4900000000000002E-2</v>
      </c>
      <c r="I255" s="15">
        <v>3.0294452651695399E-2</v>
      </c>
      <c r="J255" s="24">
        <v>-0.35443000000000002</v>
      </c>
      <c r="K255" s="18">
        <v>4.6899999999999997E-2</v>
      </c>
      <c r="L255" s="15">
        <v>3.8013965279223298E-3</v>
      </c>
      <c r="M255" s="18">
        <v>7.5199999999999998E-3</v>
      </c>
      <c r="N255" s="16">
        <v>4.1154906650847401E-4</v>
      </c>
      <c r="O255" s="24">
        <v>0.67579</v>
      </c>
      <c r="P255" s="10">
        <v>48.3</v>
      </c>
      <c r="Q255" s="6">
        <v>2.6188035819099502</v>
      </c>
      <c r="R255" s="6">
        <v>2.8355914767569699</v>
      </c>
      <c r="S255" s="10">
        <v>46.5</v>
      </c>
      <c r="T255" s="6">
        <v>3.6659458725453602</v>
      </c>
      <c r="U255" s="6">
        <v>3.8073620547582401</v>
      </c>
      <c r="V255" s="10">
        <v>60</v>
      </c>
      <c r="W255" s="6">
        <v>505.56827806880199</v>
      </c>
      <c r="X255" s="6">
        <v>505.63599999391897</v>
      </c>
      <c r="Y255" s="6">
        <v>-3.8709677419354702</v>
      </c>
      <c r="Z255" s="6">
        <v>19.5</v>
      </c>
      <c r="AA255" s="7">
        <v>48.3</v>
      </c>
      <c r="AB255" s="7">
        <v>2.6188035819099502</v>
      </c>
      <c r="AC255" s="7">
        <v>2.8355914767569699</v>
      </c>
      <c r="AD255" s="13">
        <v>48.4</v>
      </c>
      <c r="AE255" s="6">
        <v>2.6188035819099502</v>
      </c>
      <c r="AF255" s="13">
        <v>48.4</v>
      </c>
      <c r="AG255" s="6">
        <v>2.2239489968145301</v>
      </c>
      <c r="AH255" s="13">
        <v>48.3</v>
      </c>
      <c r="AI255" s="6">
        <v>492.07234458914002</v>
      </c>
      <c r="AJ255" s="6">
        <v>-2.3999999999999998E-3</v>
      </c>
      <c r="AK255" s="6">
        <v>5.7999999999999996E-3</v>
      </c>
      <c r="AL255" s="33">
        <f t="shared" si="19"/>
        <v>48.3</v>
      </c>
      <c r="AM255" s="33">
        <f t="shared" si="20"/>
        <v>2.6188035819099502</v>
      </c>
      <c r="AN255" s="29">
        <f t="shared" si="21"/>
        <v>369</v>
      </c>
      <c r="AO255" s="29">
        <f t="shared" si="22"/>
        <v>1.486</v>
      </c>
      <c r="AP255" s="29">
        <f t="shared" si="23"/>
        <v>5.5E-2</v>
      </c>
      <c r="AQ255" s="34">
        <f t="shared" si="24"/>
        <v>0.67294751009421261</v>
      </c>
    </row>
    <row r="256" spans="1:43" x14ac:dyDescent="0.75">
      <c r="A256" s="4" t="s">
        <v>292</v>
      </c>
      <c r="B256" s="22">
        <v>796</v>
      </c>
      <c r="C256" s="22">
        <v>1.88</v>
      </c>
      <c r="D256" s="22">
        <v>6.5000000000000002E-2</v>
      </c>
      <c r="E256" s="22">
        <v>4560</v>
      </c>
      <c r="F256" s="20">
        <v>27.2479564032698</v>
      </c>
      <c r="G256" s="22">
        <v>1.48823518040477</v>
      </c>
      <c r="H256" s="18">
        <v>5.4399999999999997E-2</v>
      </c>
      <c r="I256" s="15">
        <v>4.9814526345621397E-3</v>
      </c>
      <c r="J256" s="24">
        <v>0.441</v>
      </c>
      <c r="K256" s="18">
        <v>0.27600000000000002</v>
      </c>
      <c r="L256" s="15">
        <v>1.32247079362834E-2</v>
      </c>
      <c r="M256" s="18">
        <v>3.6700000000000003E-2</v>
      </c>
      <c r="N256" s="16">
        <v>2.00448908213538E-3</v>
      </c>
      <c r="O256" s="24">
        <v>0.69564000000000004</v>
      </c>
      <c r="P256" s="10">
        <v>232.3</v>
      </c>
      <c r="Q256" s="6">
        <v>12.4369812407552</v>
      </c>
      <c r="R256" s="6">
        <v>13.4639650330578</v>
      </c>
      <c r="S256" s="10">
        <v>247.4</v>
      </c>
      <c r="T256" s="6">
        <v>10.5356228281362</v>
      </c>
      <c r="U256" s="6">
        <v>11.6463157805146</v>
      </c>
      <c r="V256" s="10">
        <v>379</v>
      </c>
      <c r="W256" s="6">
        <v>495.429331472613</v>
      </c>
      <c r="X256" s="6">
        <v>499.29640260555198</v>
      </c>
      <c r="Y256" s="6">
        <v>6.1034761519805896</v>
      </c>
      <c r="Z256" s="6">
        <v>38.707124010554097</v>
      </c>
      <c r="AA256" s="7">
        <v>232.3</v>
      </c>
      <c r="AB256" s="7">
        <v>12.4369812407552</v>
      </c>
      <c r="AC256" s="7">
        <v>13.4639650330578</v>
      </c>
      <c r="AD256" s="13">
        <v>231.2</v>
      </c>
      <c r="AE256" s="6">
        <v>12.489056905262901</v>
      </c>
      <c r="AF256" s="13">
        <v>227.4</v>
      </c>
      <c r="AG256" s="6">
        <v>10.241380687033599</v>
      </c>
      <c r="AH256" s="13">
        <v>221</v>
      </c>
      <c r="AI256" s="6">
        <v>494.080966526135</v>
      </c>
      <c r="AJ256" s="6">
        <v>5.4000000000000003E-3</v>
      </c>
      <c r="AK256" s="6">
        <v>1.8E-3</v>
      </c>
      <c r="AL256" s="33">
        <f t="shared" si="19"/>
        <v>232.3</v>
      </c>
      <c r="AM256" s="33">
        <f t="shared" si="20"/>
        <v>12.4369812407552</v>
      </c>
      <c r="AN256" s="29">
        <f t="shared" si="21"/>
        <v>796</v>
      </c>
      <c r="AO256" s="29">
        <f t="shared" si="22"/>
        <v>1.88</v>
      </c>
      <c r="AP256" s="29">
        <f t="shared" si="23"/>
        <v>6.5000000000000002E-2</v>
      </c>
      <c r="AQ256" s="34">
        <f t="shared" si="24"/>
        <v>0.53191489361702127</v>
      </c>
    </row>
    <row r="257" spans="1:43" x14ac:dyDescent="0.75">
      <c r="A257" s="4" t="s">
        <v>293</v>
      </c>
      <c r="B257" s="22">
        <v>325</v>
      </c>
      <c r="C257" s="22">
        <v>1.407</v>
      </c>
      <c r="D257" s="22">
        <v>9.6000000000000002E-2</v>
      </c>
      <c r="E257" s="22">
        <v>1790</v>
      </c>
      <c r="F257" s="20">
        <v>24.630541871921199</v>
      </c>
      <c r="G257" s="22">
        <v>1.46455072602632</v>
      </c>
      <c r="H257" s="18">
        <v>5.21E-2</v>
      </c>
      <c r="I257" s="15">
        <v>9.8625996872807094E-3</v>
      </c>
      <c r="J257" s="24">
        <v>0.12073</v>
      </c>
      <c r="K257" s="18">
        <v>0.29199999999999998</v>
      </c>
      <c r="L257" s="15">
        <v>1.78465991157979E-2</v>
      </c>
      <c r="M257" s="18">
        <v>4.0599999999999997E-2</v>
      </c>
      <c r="N257" s="16">
        <v>2.4141068347527401E-3</v>
      </c>
      <c r="O257" s="24">
        <v>0.66852999999999996</v>
      </c>
      <c r="P257" s="10">
        <v>256</v>
      </c>
      <c r="Q257" s="6">
        <v>15.082513204801201</v>
      </c>
      <c r="R257" s="6">
        <v>16.118072489122099</v>
      </c>
      <c r="S257" s="10">
        <v>259</v>
      </c>
      <c r="T257" s="6">
        <v>13.8061372970402</v>
      </c>
      <c r="U257" s="6">
        <v>14.7481275142133</v>
      </c>
      <c r="V257" s="10">
        <v>270</v>
      </c>
      <c r="W257" s="6">
        <v>487.00288440782998</v>
      </c>
      <c r="X257" s="6">
        <v>487.87639872947301</v>
      </c>
      <c r="Y257" s="6">
        <v>1.15830115830116</v>
      </c>
      <c r="Z257" s="6">
        <v>5.1851851851851798</v>
      </c>
      <c r="AA257" s="7">
        <v>256</v>
      </c>
      <c r="AB257" s="7">
        <v>15.082513204801201</v>
      </c>
      <c r="AC257" s="7">
        <v>16.118072489122099</v>
      </c>
      <c r="AD257" s="13">
        <v>256</v>
      </c>
      <c r="AE257" s="6">
        <v>15.082513204801201</v>
      </c>
      <c r="AF257" s="13">
        <v>252</v>
      </c>
      <c r="AG257" s="6">
        <v>12.970328718453001</v>
      </c>
      <c r="AH257" s="13">
        <v>217</v>
      </c>
      <c r="AI257" s="6">
        <v>481.73906466213299</v>
      </c>
      <c r="AJ257" s="6">
        <v>2.2000000000000001E-3</v>
      </c>
      <c r="AK257" s="6">
        <v>3.5000000000000001E-3</v>
      </c>
      <c r="AL257" s="33">
        <f t="shared" si="19"/>
        <v>256</v>
      </c>
      <c r="AM257" s="33">
        <f t="shared" si="20"/>
        <v>15.082513204801201</v>
      </c>
      <c r="AN257" s="29">
        <f t="shared" si="21"/>
        <v>325</v>
      </c>
      <c r="AO257" s="29">
        <f t="shared" si="22"/>
        <v>1.407</v>
      </c>
      <c r="AP257" s="29">
        <f t="shared" si="23"/>
        <v>9.6000000000000002E-2</v>
      </c>
      <c r="AQ257" s="34">
        <f t="shared" si="24"/>
        <v>0.71073205401563611</v>
      </c>
    </row>
    <row r="258" spans="1:43" x14ac:dyDescent="0.75">
      <c r="A258" s="4" t="s">
        <v>294</v>
      </c>
      <c r="B258" s="22">
        <v>25.1</v>
      </c>
      <c r="C258" s="22">
        <v>1.046</v>
      </c>
      <c r="D258" s="22">
        <v>8.5999999999999993E-2</v>
      </c>
      <c r="E258" s="22">
        <v>410</v>
      </c>
      <c r="F258" s="20">
        <v>21.052631578947398</v>
      </c>
      <c r="G258" s="22">
        <v>1.6854809175802801</v>
      </c>
      <c r="H258" s="18">
        <v>0.115</v>
      </c>
      <c r="I258" s="15">
        <v>6.8998060703197195E-2</v>
      </c>
      <c r="J258" s="24">
        <v>-8.0751000000000003E-2</v>
      </c>
      <c r="K258" s="18">
        <v>0.74</v>
      </c>
      <c r="L258" s="15">
        <v>0.10265428632064</v>
      </c>
      <c r="M258" s="18">
        <v>4.7500000000000001E-2</v>
      </c>
      <c r="N258" s="16">
        <v>3.8028663202905101E-3</v>
      </c>
      <c r="O258" s="24">
        <v>0.57301999999999997</v>
      </c>
      <c r="P258" s="10">
        <v>299</v>
      </c>
      <c r="Q258" s="6">
        <v>23.328747126739</v>
      </c>
      <c r="R258" s="6">
        <v>24.246138583857402</v>
      </c>
      <c r="S258" s="10">
        <v>536</v>
      </c>
      <c r="T258" s="6">
        <v>56.7920389335492</v>
      </c>
      <c r="U258" s="6">
        <v>57.624478887434996</v>
      </c>
      <c r="V258" s="10">
        <v>1560</v>
      </c>
      <c r="W258" s="6">
        <v>583.28578670392199</v>
      </c>
      <c r="X258" s="6">
        <v>583.37182588592304</v>
      </c>
      <c r="Y258" s="6">
        <v>44.216417910447802</v>
      </c>
      <c r="Z258" s="6">
        <v>80.8333333333333</v>
      </c>
      <c r="AA258" s="7" t="s">
        <v>35</v>
      </c>
      <c r="AB258" s="7" t="s">
        <v>35</v>
      </c>
      <c r="AC258" s="7" t="s">
        <v>35</v>
      </c>
      <c r="AD258" s="13">
        <v>276</v>
      </c>
      <c r="AE258" s="6">
        <v>23.811414122292899</v>
      </c>
      <c r="AF258" s="13">
        <v>278</v>
      </c>
      <c r="AG258" s="6">
        <v>26.368099784204599</v>
      </c>
      <c r="AH258" s="13">
        <v>297</v>
      </c>
      <c r="AI258" s="6">
        <v>521.14327105970904</v>
      </c>
      <c r="AJ258" s="6">
        <v>0.08</v>
      </c>
      <c r="AK258" s="6">
        <v>0.03</v>
      </c>
      <c r="AL258" s="33" t="str">
        <f t="shared" si="19"/>
        <v>Discordant</v>
      </c>
      <c r="AM258" s="33" t="str">
        <f t="shared" si="20"/>
        <v>Discordant</v>
      </c>
      <c r="AN258" s="29">
        <f t="shared" si="21"/>
        <v>25.1</v>
      </c>
      <c r="AO258" s="29">
        <f t="shared" si="22"/>
        <v>1.046</v>
      </c>
      <c r="AP258" s="29">
        <f t="shared" si="23"/>
        <v>8.5999999999999993E-2</v>
      </c>
      <c r="AQ258" s="34">
        <f t="shared" si="24"/>
        <v>0.95602294455066916</v>
      </c>
    </row>
    <row r="259" spans="1:43" x14ac:dyDescent="0.75">
      <c r="A259" s="4" t="s">
        <v>295</v>
      </c>
      <c r="B259" s="22">
        <v>554</v>
      </c>
      <c r="C259" s="22">
        <v>2.57</v>
      </c>
      <c r="D259" s="22">
        <v>0.24</v>
      </c>
      <c r="E259" s="22">
        <v>4080</v>
      </c>
      <c r="F259" s="20">
        <v>19.841269841269799</v>
      </c>
      <c r="G259" s="22">
        <v>1.24605912434174</v>
      </c>
      <c r="H259" s="18">
        <v>5.8599999999999999E-2</v>
      </c>
      <c r="I259" s="15">
        <v>5.8558448471738196E-3</v>
      </c>
      <c r="J259" s="24">
        <v>0.27571000000000001</v>
      </c>
      <c r="K259" s="18">
        <v>0.39900000000000002</v>
      </c>
      <c r="L259" s="15">
        <v>2.12614629376719E-2</v>
      </c>
      <c r="M259" s="18">
        <v>5.04E-2</v>
      </c>
      <c r="N259" s="16">
        <v>3.1651895452879E-3</v>
      </c>
      <c r="O259" s="24">
        <v>0.82326999999999995</v>
      </c>
      <c r="P259" s="10">
        <v>317</v>
      </c>
      <c r="Q259" s="6">
        <v>19.1866840498069</v>
      </c>
      <c r="R259" s="6">
        <v>20.4204465217191</v>
      </c>
      <c r="S259" s="10">
        <v>341</v>
      </c>
      <c r="T259" s="6">
        <v>15.342831238025999</v>
      </c>
      <c r="U259" s="6">
        <v>16.680417127178998</v>
      </c>
      <c r="V259" s="10">
        <v>541</v>
      </c>
      <c r="W259" s="6">
        <v>574.13577713748998</v>
      </c>
      <c r="X259" s="6">
        <v>577.90834347241901</v>
      </c>
      <c r="Y259" s="6">
        <v>7.0381231671554296</v>
      </c>
      <c r="Z259" s="6">
        <v>41.4048059149723</v>
      </c>
      <c r="AA259" s="7">
        <v>317</v>
      </c>
      <c r="AB259" s="7">
        <v>19.1866840498069</v>
      </c>
      <c r="AC259" s="7">
        <v>20.4204465217191</v>
      </c>
      <c r="AD259" s="13">
        <v>315</v>
      </c>
      <c r="AE259" s="6">
        <v>19.562102259908499</v>
      </c>
      <c r="AF259" s="13">
        <v>315</v>
      </c>
      <c r="AG259" s="6">
        <v>17.3400539329769</v>
      </c>
      <c r="AH259" s="13">
        <v>312</v>
      </c>
      <c r="AI259" s="6">
        <v>572.78937716168298</v>
      </c>
      <c r="AJ259" s="6">
        <v>7.7999999999999996E-3</v>
      </c>
      <c r="AK259" s="6">
        <v>2.5000000000000001E-3</v>
      </c>
      <c r="AL259" s="33">
        <f t="shared" si="19"/>
        <v>317</v>
      </c>
      <c r="AM259" s="33">
        <f t="shared" si="20"/>
        <v>19.1866840498069</v>
      </c>
      <c r="AN259" s="29">
        <f t="shared" si="21"/>
        <v>554</v>
      </c>
      <c r="AO259" s="29">
        <f t="shared" si="22"/>
        <v>2.57</v>
      </c>
      <c r="AP259" s="29">
        <f t="shared" si="23"/>
        <v>0.24</v>
      </c>
      <c r="AQ259" s="34">
        <f t="shared" si="24"/>
        <v>0.38910505836575876</v>
      </c>
    </row>
    <row r="260" spans="1:43" x14ac:dyDescent="0.75">
      <c r="A260" s="4" t="s">
        <v>296</v>
      </c>
      <c r="B260" s="22">
        <v>477</v>
      </c>
      <c r="C260" s="22">
        <v>1.577</v>
      </c>
      <c r="D260" s="22">
        <v>7.5999999999999998E-2</v>
      </c>
      <c r="E260" s="22">
        <v>641</v>
      </c>
      <c r="F260" s="20">
        <v>134.58950201884301</v>
      </c>
      <c r="G260" s="22">
        <v>7.4310692419119899</v>
      </c>
      <c r="H260" s="18">
        <v>6.5600000000000006E-2</v>
      </c>
      <c r="I260" s="15">
        <v>2.73738791489203E-2</v>
      </c>
      <c r="J260" s="24">
        <v>0.15182000000000001</v>
      </c>
      <c r="K260" s="18">
        <v>6.7299999999999999E-2</v>
      </c>
      <c r="L260" s="15">
        <v>4.3195601700288704E-3</v>
      </c>
      <c r="M260" s="18">
        <v>7.43E-3</v>
      </c>
      <c r="N260" s="16">
        <v>4.1023143439282699E-4</v>
      </c>
      <c r="O260" s="24">
        <v>0.29371999999999998</v>
      </c>
      <c r="P260" s="10">
        <v>47.7</v>
      </c>
      <c r="Q260" s="6">
        <v>2.6196768504424601</v>
      </c>
      <c r="R260" s="6">
        <v>2.8314706418678699</v>
      </c>
      <c r="S260" s="10">
        <v>66</v>
      </c>
      <c r="T260" s="6">
        <v>4.1359658928542604</v>
      </c>
      <c r="U260" s="6">
        <v>4.3817812798460301</v>
      </c>
      <c r="V260" s="10">
        <v>800</v>
      </c>
      <c r="W260" s="6">
        <v>115.06046075755199</v>
      </c>
      <c r="X260" s="6">
        <v>115.079578549285</v>
      </c>
      <c r="Y260" s="6">
        <v>27.727272727272702</v>
      </c>
      <c r="Z260" s="6">
        <v>94.037499999999994</v>
      </c>
      <c r="AA260" s="7" t="s">
        <v>35</v>
      </c>
      <c r="AB260" s="7" t="s">
        <v>35</v>
      </c>
      <c r="AC260" s="7" t="s">
        <v>35</v>
      </c>
      <c r="AD260" s="13">
        <v>46.6</v>
      </c>
      <c r="AE260" s="6">
        <v>2.6472961301569802</v>
      </c>
      <c r="AF260" s="13">
        <v>46.6</v>
      </c>
      <c r="AG260" s="6">
        <v>2.9826974145651701</v>
      </c>
      <c r="AH260" s="13">
        <v>47.7</v>
      </c>
      <c r="AI260" s="6">
        <v>77.002962019262995</v>
      </c>
      <c r="AJ260" s="6">
        <v>2.4400000000000002E-2</v>
      </c>
      <c r="AK260" s="6">
        <v>6.4000000000000003E-3</v>
      </c>
      <c r="AL260" s="33" t="str">
        <f t="shared" si="19"/>
        <v>Discordant</v>
      </c>
      <c r="AM260" s="33" t="str">
        <f t="shared" si="20"/>
        <v>Discordant</v>
      </c>
      <c r="AN260" s="29">
        <f t="shared" si="21"/>
        <v>477</v>
      </c>
      <c r="AO260" s="29">
        <f t="shared" si="22"/>
        <v>1.577</v>
      </c>
      <c r="AP260" s="29">
        <f t="shared" si="23"/>
        <v>7.5999999999999998E-2</v>
      </c>
      <c r="AQ260" s="34">
        <f t="shared" si="24"/>
        <v>0.63411540900443886</v>
      </c>
    </row>
    <row r="261" spans="1:43" x14ac:dyDescent="0.75">
      <c r="A261" s="4" t="s">
        <v>297</v>
      </c>
      <c r="B261" s="22">
        <v>2530</v>
      </c>
      <c r="C261" s="22">
        <v>1.41</v>
      </c>
      <c r="D261" s="22">
        <v>0.13</v>
      </c>
      <c r="E261" s="22">
        <v>37000</v>
      </c>
      <c r="F261" s="20">
        <v>28.011204481792699</v>
      </c>
      <c r="G261" s="22">
        <v>1.8620147136232199</v>
      </c>
      <c r="H261" s="18">
        <v>0.157</v>
      </c>
      <c r="I261" s="15">
        <v>6.7053495276285097E-3</v>
      </c>
      <c r="J261" s="24">
        <v>0.56559999999999999</v>
      </c>
      <c r="K261" s="18">
        <v>0.76200000000000001</v>
      </c>
      <c r="L261" s="15">
        <v>4.3682722270938897E-2</v>
      </c>
      <c r="M261" s="18">
        <v>3.5700000000000003E-2</v>
      </c>
      <c r="N261" s="16">
        <v>2.37311913236566E-3</v>
      </c>
      <c r="O261" s="24">
        <v>0.60838000000000003</v>
      </c>
      <c r="P261" s="10">
        <v>226</v>
      </c>
      <c r="Q261" s="6">
        <v>14.6962634588472</v>
      </c>
      <c r="R261" s="6">
        <v>15.5305764819382</v>
      </c>
      <c r="S261" s="10">
        <v>573</v>
      </c>
      <c r="T261" s="6">
        <v>25.3124048340588</v>
      </c>
      <c r="U261" s="6">
        <v>27.188304738111299</v>
      </c>
      <c r="V261" s="10">
        <v>2390</v>
      </c>
      <c r="W261" s="6">
        <v>67.640356525184202</v>
      </c>
      <c r="X261" s="6">
        <v>67.828118586158496</v>
      </c>
      <c r="Y261" s="6">
        <v>60.558464223385698</v>
      </c>
      <c r="Z261" s="6">
        <v>90.543933054393307</v>
      </c>
      <c r="AA261" s="7" t="s">
        <v>35</v>
      </c>
      <c r="AB261" s="7" t="s">
        <v>35</v>
      </c>
      <c r="AC261" s="7" t="s">
        <v>35</v>
      </c>
      <c r="AD261" s="13">
        <v>197</v>
      </c>
      <c r="AE261" s="6">
        <v>14.6962634588472</v>
      </c>
      <c r="AF261" s="13">
        <v>199</v>
      </c>
      <c r="AG261" s="6">
        <v>21.065940246836401</v>
      </c>
      <c r="AH261" s="13">
        <v>226</v>
      </c>
      <c r="AI261" s="6">
        <v>12.5461480484662</v>
      </c>
      <c r="AJ261" s="6">
        <v>0.13600000000000001</v>
      </c>
      <c r="AK261" s="6">
        <v>1.2999999999999999E-2</v>
      </c>
      <c r="AL261" s="33" t="str">
        <f t="shared" ref="AL261:AL291" si="25">AA261</f>
        <v>Discordant</v>
      </c>
      <c r="AM261" s="33" t="str">
        <f t="shared" ref="AM261:AM291" si="26">AB261</f>
        <v>Discordant</v>
      </c>
      <c r="AN261" s="29">
        <f t="shared" ref="AN261:AN291" si="27">B261</f>
        <v>2530</v>
      </c>
      <c r="AO261" s="29">
        <f t="shared" ref="AO261:AO291" si="28">C261</f>
        <v>1.41</v>
      </c>
      <c r="AP261" s="29">
        <f t="shared" ref="AP261:AP291" si="29">D261</f>
        <v>0.13</v>
      </c>
      <c r="AQ261" s="34">
        <f t="shared" ref="AQ261:AQ291" si="30">1/AO261</f>
        <v>0.70921985815602839</v>
      </c>
    </row>
    <row r="262" spans="1:43" x14ac:dyDescent="0.75">
      <c r="A262" s="4" t="s">
        <v>298</v>
      </c>
      <c r="B262" s="22">
        <v>537</v>
      </c>
      <c r="C262" s="22">
        <v>1.41</v>
      </c>
      <c r="D262" s="22">
        <v>0.11</v>
      </c>
      <c r="E262" s="22">
        <v>6600</v>
      </c>
      <c r="F262" s="20">
        <v>13.8888888888889</v>
      </c>
      <c r="G262" s="22">
        <v>0.88167463341248797</v>
      </c>
      <c r="H262" s="18">
        <v>6.2399999999999997E-2</v>
      </c>
      <c r="I262" s="15">
        <v>4.6174145007334601E-3</v>
      </c>
      <c r="J262" s="24">
        <v>0.61595999999999995</v>
      </c>
      <c r="K262" s="18">
        <v>0.61599999999999999</v>
      </c>
      <c r="L262" s="15">
        <v>3.4187722942600099E-2</v>
      </c>
      <c r="M262" s="18">
        <v>7.1999999999999995E-2</v>
      </c>
      <c r="N262" s="16">
        <v>4.5706012996103397E-3</v>
      </c>
      <c r="O262" s="24">
        <v>0.71702999999999995</v>
      </c>
      <c r="P262" s="10">
        <v>448</v>
      </c>
      <c r="Q262" s="6">
        <v>27.384398439832299</v>
      </c>
      <c r="R262" s="6">
        <v>29.080114468689299</v>
      </c>
      <c r="S262" s="10">
        <v>485</v>
      </c>
      <c r="T262" s="6">
        <v>21.631225057413999</v>
      </c>
      <c r="U262" s="6">
        <v>23.3329477982385</v>
      </c>
      <c r="V262" s="10">
        <v>670</v>
      </c>
      <c r="W262" s="6">
        <v>261.19360026076498</v>
      </c>
      <c r="X262" s="6">
        <v>264.63183575390599</v>
      </c>
      <c r="Y262" s="6">
        <v>7.6288659793814402</v>
      </c>
      <c r="Z262" s="6">
        <v>33.134328358208897</v>
      </c>
      <c r="AA262" s="7">
        <v>448</v>
      </c>
      <c r="AB262" s="7">
        <v>27.384398439832299</v>
      </c>
      <c r="AC262" s="7">
        <v>29.080114468689299</v>
      </c>
      <c r="AD262" s="13">
        <v>444</v>
      </c>
      <c r="AE262" s="6">
        <v>27.7698807687662</v>
      </c>
      <c r="AF262" s="13">
        <v>441</v>
      </c>
      <c r="AG262" s="6">
        <v>23.2918418654364</v>
      </c>
      <c r="AH262" s="13">
        <v>427</v>
      </c>
      <c r="AI262" s="6">
        <v>254.276601002098</v>
      </c>
      <c r="AJ262" s="6">
        <v>9.1999999999999998E-3</v>
      </c>
      <c r="AK262" s="6">
        <v>4.3E-3</v>
      </c>
      <c r="AL262" s="33">
        <f t="shared" si="25"/>
        <v>448</v>
      </c>
      <c r="AM262" s="33">
        <f t="shared" si="26"/>
        <v>27.384398439832299</v>
      </c>
      <c r="AN262" s="29">
        <f t="shared" si="27"/>
        <v>537</v>
      </c>
      <c r="AO262" s="29">
        <f t="shared" si="28"/>
        <v>1.41</v>
      </c>
      <c r="AP262" s="29">
        <f t="shared" si="29"/>
        <v>0.11</v>
      </c>
      <c r="AQ262" s="34">
        <f t="shared" si="30"/>
        <v>0.70921985815602839</v>
      </c>
    </row>
    <row r="263" spans="1:43" x14ac:dyDescent="0.75">
      <c r="A263" s="4" t="s">
        <v>299</v>
      </c>
      <c r="B263" s="22">
        <v>221</v>
      </c>
      <c r="C263" s="22">
        <v>1.143</v>
      </c>
      <c r="D263" s="22">
        <v>5.8999999999999997E-2</v>
      </c>
      <c r="E263" s="22">
        <v>8090</v>
      </c>
      <c r="F263" s="20">
        <v>5.8962264150943398</v>
      </c>
      <c r="G263" s="22">
        <v>0.34953240222509901</v>
      </c>
      <c r="H263" s="18">
        <v>7.3999999999999996E-2</v>
      </c>
      <c r="I263" s="15">
        <v>4.3868378738261297E-3</v>
      </c>
      <c r="J263" s="24">
        <v>0.31847999999999999</v>
      </c>
      <c r="K263" s="18">
        <v>1.7330000000000001</v>
      </c>
      <c r="L263" s="15">
        <v>9.0108910526372904E-2</v>
      </c>
      <c r="M263" s="18">
        <v>0.1696</v>
      </c>
      <c r="N263" s="16">
        <v>1.00540059427871E-2</v>
      </c>
      <c r="O263" s="24">
        <v>0.9022</v>
      </c>
      <c r="P263" s="10">
        <v>1009</v>
      </c>
      <c r="Q263" s="6">
        <v>55.361477426955901</v>
      </c>
      <c r="R263" s="6">
        <v>59.255351280479601</v>
      </c>
      <c r="S263" s="10">
        <v>1018</v>
      </c>
      <c r="T263" s="6">
        <v>33.275144700786697</v>
      </c>
      <c r="U263" s="6">
        <v>36.317642893951401</v>
      </c>
      <c r="V263" s="10">
        <v>1050</v>
      </c>
      <c r="W263" s="6">
        <v>121.134108626507</v>
      </c>
      <c r="X263" s="6">
        <v>123.359345757189</v>
      </c>
      <c r="Y263" s="6">
        <v>0.88408644400786296</v>
      </c>
      <c r="Z263" s="6">
        <v>3.9047619047619002</v>
      </c>
      <c r="AA263" s="7">
        <v>1009</v>
      </c>
      <c r="AB263" s="7">
        <v>55.361477426955901</v>
      </c>
      <c r="AC263" s="7">
        <v>59.255351280479601</v>
      </c>
      <c r="AD263" s="13">
        <v>1005</v>
      </c>
      <c r="AE263" s="6">
        <v>55.700683863803199</v>
      </c>
      <c r="AF263" s="13">
        <v>984</v>
      </c>
      <c r="AG263" s="6">
        <v>36.682178981874699</v>
      </c>
      <c r="AH263" s="13">
        <v>950</v>
      </c>
      <c r="AI263" s="6">
        <v>120.11366397183301</v>
      </c>
      <c r="AJ263" s="6">
        <v>4.4999999999999997E-3</v>
      </c>
      <c r="AK263" s="6">
        <v>2.0999999999999999E-3</v>
      </c>
      <c r="AL263" s="33">
        <f t="shared" si="25"/>
        <v>1009</v>
      </c>
      <c r="AM263" s="33">
        <f t="shared" si="26"/>
        <v>55.361477426955901</v>
      </c>
      <c r="AN263" s="29">
        <f t="shared" si="27"/>
        <v>221</v>
      </c>
      <c r="AO263" s="29">
        <f t="shared" si="28"/>
        <v>1.143</v>
      </c>
      <c r="AP263" s="29">
        <f t="shared" si="29"/>
        <v>5.8999999999999997E-2</v>
      </c>
      <c r="AQ263" s="34">
        <f t="shared" si="30"/>
        <v>0.87489063867016625</v>
      </c>
    </row>
    <row r="264" spans="1:43" x14ac:dyDescent="0.75">
      <c r="A264" s="4" t="s">
        <v>300</v>
      </c>
      <c r="B264" s="22">
        <v>1097</v>
      </c>
      <c r="C264" s="22">
        <v>1.64</v>
      </c>
      <c r="D264" s="22">
        <v>0.1</v>
      </c>
      <c r="E264" s="22">
        <v>6950</v>
      </c>
      <c r="F264" s="20">
        <v>28.985507246376802</v>
      </c>
      <c r="G264" s="22">
        <v>1.55866221017835</v>
      </c>
      <c r="H264" s="18">
        <v>5.5599999999999997E-2</v>
      </c>
      <c r="I264" s="15">
        <v>3.7190804256660602E-3</v>
      </c>
      <c r="J264" s="24">
        <v>0.38600000000000001</v>
      </c>
      <c r="K264" s="18">
        <v>0.26800000000000002</v>
      </c>
      <c r="L264" s="15">
        <v>1.2924089909931699E-2</v>
      </c>
      <c r="M264" s="18">
        <v>3.4500000000000003E-2</v>
      </c>
      <c r="N264" s="16">
        <v>1.8551976956647899E-3</v>
      </c>
      <c r="O264" s="24">
        <v>0.76524999999999999</v>
      </c>
      <c r="P264" s="10">
        <v>218.7</v>
      </c>
      <c r="Q264" s="6">
        <v>11.5180887349371</v>
      </c>
      <c r="R264" s="6">
        <v>12.5009122730167</v>
      </c>
      <c r="S264" s="10">
        <v>241.1</v>
      </c>
      <c r="T264" s="6">
        <v>10.4348223563437</v>
      </c>
      <c r="U264" s="6">
        <v>11.5069254794022</v>
      </c>
      <c r="V264" s="10">
        <v>429</v>
      </c>
      <c r="W264" s="6">
        <v>1104.5804837662999</v>
      </c>
      <c r="X264" s="6">
        <v>1121.21533285589</v>
      </c>
      <c r="Y264" s="6">
        <v>9.2907507258398994</v>
      </c>
      <c r="Z264" s="6">
        <v>49.020979020978999</v>
      </c>
      <c r="AA264" s="7">
        <v>218.7</v>
      </c>
      <c r="AB264" s="7">
        <v>11.5180887349371</v>
      </c>
      <c r="AC264" s="7">
        <v>12.5009122730167</v>
      </c>
      <c r="AD264" s="13">
        <v>217.2</v>
      </c>
      <c r="AE264" s="6">
        <v>11.565917521143099</v>
      </c>
      <c r="AF264" s="13">
        <v>216.8</v>
      </c>
      <c r="AG264" s="6">
        <v>10.047292053506199</v>
      </c>
      <c r="AH264" s="13">
        <v>211.4</v>
      </c>
      <c r="AI264" s="6">
        <v>1103.9434688277299</v>
      </c>
      <c r="AJ264" s="6">
        <v>6.7999999999999996E-3</v>
      </c>
      <c r="AK264" s="6">
        <v>2E-3</v>
      </c>
      <c r="AL264" s="33">
        <f t="shared" si="25"/>
        <v>218.7</v>
      </c>
      <c r="AM264" s="33">
        <f t="shared" si="26"/>
        <v>11.5180887349371</v>
      </c>
      <c r="AN264" s="29">
        <f t="shared" si="27"/>
        <v>1097</v>
      </c>
      <c r="AO264" s="29">
        <f t="shared" si="28"/>
        <v>1.64</v>
      </c>
      <c r="AP264" s="29">
        <f t="shared" si="29"/>
        <v>0.1</v>
      </c>
      <c r="AQ264" s="34">
        <f t="shared" si="30"/>
        <v>0.6097560975609756</v>
      </c>
    </row>
    <row r="265" spans="1:43" x14ac:dyDescent="0.75">
      <c r="A265" s="4" t="s">
        <v>301</v>
      </c>
      <c r="B265" s="22">
        <v>127.2</v>
      </c>
      <c r="C265" s="22">
        <v>1.69</v>
      </c>
      <c r="D265" s="22">
        <v>0.1</v>
      </c>
      <c r="E265" s="22">
        <v>31900</v>
      </c>
      <c r="F265" s="20">
        <v>2.4038461538461502</v>
      </c>
      <c r="G265" s="22">
        <v>0.14793846733864599</v>
      </c>
      <c r="H265" s="18">
        <v>0.16439999999999999</v>
      </c>
      <c r="I265" s="15">
        <v>4.0320200705914501E-3</v>
      </c>
      <c r="J265" s="24">
        <v>0.53985000000000005</v>
      </c>
      <c r="K265" s="18">
        <v>9.41</v>
      </c>
      <c r="L265" s="15">
        <v>0.49586208327013298</v>
      </c>
      <c r="M265" s="18">
        <v>0.41599999999999998</v>
      </c>
      <c r="N265" s="16">
        <v>2.5601639403756701E-2</v>
      </c>
      <c r="O265" s="24">
        <v>0.90573000000000004</v>
      </c>
      <c r="P265" s="10">
        <v>2240</v>
      </c>
      <c r="Q265" s="6">
        <v>115.178859606185</v>
      </c>
      <c r="R265" s="6">
        <v>122.874403246835</v>
      </c>
      <c r="S265" s="10">
        <v>2372</v>
      </c>
      <c r="T265" s="6">
        <v>48.072033964342097</v>
      </c>
      <c r="U265" s="6">
        <v>52.3565062471218</v>
      </c>
      <c r="V265" s="10">
        <v>2510</v>
      </c>
      <c r="W265" s="6">
        <v>40.6086429954523</v>
      </c>
      <c r="X265" s="6">
        <v>45.324697554157098</v>
      </c>
      <c r="Y265" s="6">
        <v>5.5649241146711699</v>
      </c>
      <c r="Z265" s="6">
        <v>10.7569721115538</v>
      </c>
      <c r="AA265" s="7">
        <v>2510</v>
      </c>
      <c r="AB265" s="7">
        <v>40.6086429954523</v>
      </c>
      <c r="AC265" s="7">
        <v>45.324697554157098</v>
      </c>
      <c r="AD265" s="13">
        <v>2180</v>
      </c>
      <c r="AE265" s="6">
        <v>122.70521464135599</v>
      </c>
      <c r="AF265" s="13">
        <v>2180</v>
      </c>
      <c r="AG265" s="6">
        <v>77.684956390982506</v>
      </c>
      <c r="AH265" s="13">
        <v>2188</v>
      </c>
      <c r="AI265" s="6">
        <v>64.787328127744999</v>
      </c>
      <c r="AJ265" s="6">
        <v>3.1E-2</v>
      </c>
      <c r="AK265" s="6">
        <v>1.0999999999999999E-2</v>
      </c>
      <c r="AL265" s="33">
        <f t="shared" si="25"/>
        <v>2510</v>
      </c>
      <c r="AM265" s="33">
        <f t="shared" si="26"/>
        <v>40.6086429954523</v>
      </c>
      <c r="AN265" s="29">
        <f t="shared" si="27"/>
        <v>127.2</v>
      </c>
      <c r="AO265" s="29">
        <f t="shared" si="28"/>
        <v>1.69</v>
      </c>
      <c r="AP265" s="29">
        <f t="shared" si="29"/>
        <v>0.1</v>
      </c>
      <c r="AQ265" s="34">
        <f t="shared" si="30"/>
        <v>0.59171597633136097</v>
      </c>
    </row>
    <row r="266" spans="1:43" x14ac:dyDescent="0.75">
      <c r="A266" s="4" t="s">
        <v>302</v>
      </c>
      <c r="B266" s="22">
        <v>1855</v>
      </c>
      <c r="C266" s="22">
        <v>1.044</v>
      </c>
      <c r="D266" s="22">
        <v>7.0000000000000007E-2</v>
      </c>
      <c r="E266" s="22">
        <v>2566</v>
      </c>
      <c r="F266" s="20">
        <v>128.20512820512801</v>
      </c>
      <c r="G266" s="22">
        <v>7.7214082581420902</v>
      </c>
      <c r="H266" s="18">
        <v>4.9000000000000002E-2</v>
      </c>
      <c r="I266" s="15">
        <v>6.9981601433575999E-3</v>
      </c>
      <c r="J266" s="24">
        <v>0.51517999999999997</v>
      </c>
      <c r="K266" s="18">
        <v>5.2499999999999998E-2</v>
      </c>
      <c r="L266" s="15">
        <v>2.6365975351767099E-3</v>
      </c>
      <c r="M266" s="18">
        <v>7.7999999999999996E-3</v>
      </c>
      <c r="N266" s="16">
        <v>4.6977047842536502E-4</v>
      </c>
      <c r="O266" s="24">
        <v>0.72631000000000001</v>
      </c>
      <c r="P266" s="10">
        <v>50.1</v>
      </c>
      <c r="Q266" s="6">
        <v>2.99985058312474</v>
      </c>
      <c r="R266" s="6">
        <v>3.2047679199393202</v>
      </c>
      <c r="S266" s="10">
        <v>51.9</v>
      </c>
      <c r="T266" s="6">
        <v>2.5703503786117099</v>
      </c>
      <c r="U266" s="6">
        <v>2.8137060621980901</v>
      </c>
      <c r="V266" s="10">
        <v>139</v>
      </c>
      <c r="W266" s="6">
        <v>393.633598472237</v>
      </c>
      <c r="X266" s="6">
        <v>394.87600785104797</v>
      </c>
      <c r="Y266" s="6">
        <v>3.4682080924855501</v>
      </c>
      <c r="Z266" s="6">
        <v>63.956834532374103</v>
      </c>
      <c r="AA266" s="7">
        <v>50.1</v>
      </c>
      <c r="AB266" s="7">
        <v>2.99985058312474</v>
      </c>
      <c r="AC266" s="7">
        <v>3.2047679199393202</v>
      </c>
      <c r="AD266" s="13">
        <v>50</v>
      </c>
      <c r="AE266" s="6">
        <v>3.0350804801642202</v>
      </c>
      <c r="AF266" s="13">
        <v>50</v>
      </c>
      <c r="AG266" s="6">
        <v>2.78755467548699</v>
      </c>
      <c r="AH266" s="13">
        <v>48.8</v>
      </c>
      <c r="AI266" s="6">
        <v>390.11890984186101</v>
      </c>
      <c r="AJ266" s="6">
        <v>2.8E-3</v>
      </c>
      <c r="AK266" s="6">
        <v>2.5000000000000001E-3</v>
      </c>
      <c r="AL266" s="33">
        <f t="shared" si="25"/>
        <v>50.1</v>
      </c>
      <c r="AM266" s="33">
        <f t="shared" si="26"/>
        <v>2.99985058312474</v>
      </c>
      <c r="AN266" s="29">
        <f t="shared" si="27"/>
        <v>1855</v>
      </c>
      <c r="AO266" s="29">
        <f t="shared" si="28"/>
        <v>1.044</v>
      </c>
      <c r="AP266" s="29">
        <f t="shared" si="29"/>
        <v>7.0000000000000007E-2</v>
      </c>
      <c r="AQ266" s="34">
        <f t="shared" si="30"/>
        <v>0.95785440613026818</v>
      </c>
    </row>
    <row r="267" spans="1:43" x14ac:dyDescent="0.75">
      <c r="A267" s="4" t="s">
        <v>303</v>
      </c>
      <c r="B267" s="22">
        <v>678</v>
      </c>
      <c r="C267" s="22">
        <v>2.11</v>
      </c>
      <c r="D267" s="22">
        <v>0.11</v>
      </c>
      <c r="E267" s="22">
        <v>5230</v>
      </c>
      <c r="F267" s="20">
        <v>23.8663484486874</v>
      </c>
      <c r="G267" s="22">
        <v>1.33496673815045</v>
      </c>
      <c r="H267" s="18">
        <v>5.1700000000000003E-2</v>
      </c>
      <c r="I267" s="15">
        <v>4.3092466839526299E-3</v>
      </c>
      <c r="J267" s="24">
        <v>0.27295999999999998</v>
      </c>
      <c r="K267" s="18">
        <v>0.29899999999999999</v>
      </c>
      <c r="L267" s="15">
        <v>1.53162840222424E-2</v>
      </c>
      <c r="M267" s="18">
        <v>4.19E-2</v>
      </c>
      <c r="N267" s="16">
        <v>2.34368095516431E-3</v>
      </c>
      <c r="O267" s="24">
        <v>0.74738000000000004</v>
      </c>
      <c r="P267" s="10">
        <v>264</v>
      </c>
      <c r="Q267" s="6">
        <v>14.461724329154</v>
      </c>
      <c r="R267" s="6">
        <v>15.6034595403917</v>
      </c>
      <c r="S267" s="10">
        <v>265</v>
      </c>
      <c r="T267" s="6">
        <v>11.991567457831801</v>
      </c>
      <c r="U267" s="6">
        <v>13.103338117152999</v>
      </c>
      <c r="V267" s="10">
        <v>264</v>
      </c>
      <c r="W267" s="6">
        <v>195.21857872968201</v>
      </c>
      <c r="X267" s="6">
        <v>197.01008142758801</v>
      </c>
      <c r="Y267" s="6">
        <v>0.37735849056603898</v>
      </c>
      <c r="Z267" s="6">
        <v>0</v>
      </c>
      <c r="AA267" s="7">
        <v>264</v>
      </c>
      <c r="AB267" s="7">
        <v>14.461724329154</v>
      </c>
      <c r="AC267" s="7">
        <v>15.6034595403917</v>
      </c>
      <c r="AD267" s="13">
        <v>264</v>
      </c>
      <c r="AE267" s="6">
        <v>14.461724329154</v>
      </c>
      <c r="AF267" s="13">
        <v>259</v>
      </c>
      <c r="AG267" s="6">
        <v>11.991567457831801</v>
      </c>
      <c r="AH267" s="13">
        <v>212</v>
      </c>
      <c r="AI267" s="6">
        <v>190.96882855910499</v>
      </c>
      <c r="AJ267" s="6">
        <v>1.8E-3</v>
      </c>
      <c r="AK267" s="6">
        <v>1.9E-3</v>
      </c>
      <c r="AL267" s="33">
        <f t="shared" si="25"/>
        <v>264</v>
      </c>
      <c r="AM267" s="33">
        <f t="shared" si="26"/>
        <v>14.461724329154</v>
      </c>
      <c r="AN267" s="29">
        <f t="shared" si="27"/>
        <v>678</v>
      </c>
      <c r="AO267" s="29">
        <f t="shared" si="28"/>
        <v>2.11</v>
      </c>
      <c r="AP267" s="29">
        <f t="shared" si="29"/>
        <v>0.11</v>
      </c>
      <c r="AQ267" s="34">
        <f t="shared" si="30"/>
        <v>0.47393364928909953</v>
      </c>
    </row>
    <row r="268" spans="1:43" x14ac:dyDescent="0.75">
      <c r="A268" s="4" t="s">
        <v>304</v>
      </c>
      <c r="B268" s="22">
        <v>920</v>
      </c>
      <c r="C268" s="22">
        <v>2.56</v>
      </c>
      <c r="D268" s="22">
        <v>0.31</v>
      </c>
      <c r="E268" s="22">
        <v>12900</v>
      </c>
      <c r="F268" s="20">
        <v>14.556040756914101</v>
      </c>
      <c r="G268" s="22">
        <v>0.82977520615227196</v>
      </c>
      <c r="H268" s="18">
        <v>5.4899999999999997E-2</v>
      </c>
      <c r="I268" s="15">
        <v>2.3176866285280098E-3</v>
      </c>
      <c r="J268" s="24">
        <v>0.70809999999999995</v>
      </c>
      <c r="K268" s="18">
        <v>0.52300000000000002</v>
      </c>
      <c r="L268" s="15">
        <v>2.5074185056547502E-2</v>
      </c>
      <c r="M268" s="18">
        <v>6.8699999999999997E-2</v>
      </c>
      <c r="N268" s="16">
        <v>3.9162817427248198E-3</v>
      </c>
      <c r="O268" s="24">
        <v>0.85250999999999999</v>
      </c>
      <c r="P268" s="10">
        <v>428</v>
      </c>
      <c r="Q268" s="6">
        <v>23.838527557328401</v>
      </c>
      <c r="R268" s="6">
        <v>25.612235643466899</v>
      </c>
      <c r="S268" s="10">
        <v>427</v>
      </c>
      <c r="T268" s="6">
        <v>16.811945421419502</v>
      </c>
      <c r="U268" s="6">
        <v>18.5671723450203</v>
      </c>
      <c r="V268" s="10">
        <v>402</v>
      </c>
      <c r="W268" s="6">
        <v>90.737979726015993</v>
      </c>
      <c r="X268" s="6">
        <v>93.916953685344893</v>
      </c>
      <c r="Y268" s="6">
        <v>-0.23419203747072001</v>
      </c>
      <c r="Z268" s="6">
        <v>-6.4676616915422898</v>
      </c>
      <c r="AA268" s="7">
        <v>428</v>
      </c>
      <c r="AB268" s="7">
        <v>23.838527557328401</v>
      </c>
      <c r="AC268" s="7">
        <v>25.612235643466899</v>
      </c>
      <c r="AD268" s="13">
        <v>427</v>
      </c>
      <c r="AE268" s="6">
        <v>23.838527557328401</v>
      </c>
      <c r="AF268" s="13">
        <v>416</v>
      </c>
      <c r="AG268" s="6">
        <v>18.094239659427199</v>
      </c>
      <c r="AH268" s="13">
        <v>357</v>
      </c>
      <c r="AI268" s="6">
        <v>87.679427260668703</v>
      </c>
      <c r="AJ268" s="6">
        <v>1.5E-3</v>
      </c>
      <c r="AK268" s="6">
        <v>1.1000000000000001E-3</v>
      </c>
      <c r="AL268" s="33">
        <f t="shared" si="25"/>
        <v>428</v>
      </c>
      <c r="AM268" s="33">
        <f t="shared" si="26"/>
        <v>23.838527557328401</v>
      </c>
      <c r="AN268" s="29">
        <f t="shared" si="27"/>
        <v>920</v>
      </c>
      <c r="AO268" s="29">
        <f t="shared" si="28"/>
        <v>2.56</v>
      </c>
      <c r="AP268" s="29">
        <f t="shared" si="29"/>
        <v>0.31</v>
      </c>
      <c r="AQ268" s="34">
        <f t="shared" si="30"/>
        <v>0.390625</v>
      </c>
    </row>
    <row r="269" spans="1:43" x14ac:dyDescent="0.75">
      <c r="A269" s="4" t="s">
        <v>305</v>
      </c>
      <c r="B269" s="22">
        <v>290</v>
      </c>
      <c r="C269" s="22">
        <v>1.0720000000000001</v>
      </c>
      <c r="D269" s="22">
        <v>7.1999999999999995E-2</v>
      </c>
      <c r="E269" s="22">
        <v>39900</v>
      </c>
      <c r="F269" s="20">
        <v>3.0769230769230802</v>
      </c>
      <c r="G269" s="22">
        <v>0.17794057654116999</v>
      </c>
      <c r="H269" s="18">
        <v>0.1125</v>
      </c>
      <c r="I269" s="15">
        <v>2.3390083798305E-3</v>
      </c>
      <c r="J269" s="24">
        <v>0.61612999999999996</v>
      </c>
      <c r="K269" s="18">
        <v>5.07</v>
      </c>
      <c r="L269" s="15">
        <v>0.24768826299402799</v>
      </c>
      <c r="M269" s="18">
        <v>0.32500000000000001</v>
      </c>
      <c r="N269" s="16">
        <v>1.8794973397161099E-2</v>
      </c>
      <c r="O269" s="24">
        <v>0.89129000000000003</v>
      </c>
      <c r="P269" s="10">
        <v>1812</v>
      </c>
      <c r="Q269" s="6">
        <v>91.491380275740298</v>
      </c>
      <c r="R269" s="6">
        <v>98.222527429137102</v>
      </c>
      <c r="S269" s="10">
        <v>1828</v>
      </c>
      <c r="T269" s="6">
        <v>41.906152495010403</v>
      </c>
      <c r="U269" s="6">
        <v>46.081508065328499</v>
      </c>
      <c r="V269" s="10">
        <v>1849</v>
      </c>
      <c r="W269" s="6">
        <v>40.532470709524098</v>
      </c>
      <c r="X269" s="6">
        <v>45.478509373752203</v>
      </c>
      <c r="Y269" s="6">
        <v>0.87527352297593097</v>
      </c>
      <c r="Z269" s="6">
        <v>2.0010816657652799</v>
      </c>
      <c r="AA269" s="7">
        <v>1849</v>
      </c>
      <c r="AB269" s="7">
        <v>40.532470709524098</v>
      </c>
      <c r="AC269" s="7">
        <v>45.478509373752203</v>
      </c>
      <c r="AD269" s="13">
        <v>1800</v>
      </c>
      <c r="AE269" s="6">
        <v>93.788409010709401</v>
      </c>
      <c r="AF269" s="13">
        <v>1764</v>
      </c>
      <c r="AG269" s="6">
        <v>54.990477511429802</v>
      </c>
      <c r="AH269" s="13">
        <v>1723</v>
      </c>
      <c r="AI269" s="6">
        <v>44.367895846190699</v>
      </c>
      <c r="AJ269" s="6">
        <v>7.3000000000000001E-3</v>
      </c>
      <c r="AK269" s="6">
        <v>4.8999999999999998E-3</v>
      </c>
      <c r="AL269" s="33">
        <f t="shared" si="25"/>
        <v>1849</v>
      </c>
      <c r="AM269" s="33">
        <f t="shared" si="26"/>
        <v>40.532470709524098</v>
      </c>
      <c r="AN269" s="29">
        <f t="shared" si="27"/>
        <v>290</v>
      </c>
      <c r="AO269" s="29">
        <f t="shared" si="28"/>
        <v>1.0720000000000001</v>
      </c>
      <c r="AP269" s="29">
        <f t="shared" si="29"/>
        <v>7.1999999999999995E-2</v>
      </c>
      <c r="AQ269" s="34">
        <f t="shared" si="30"/>
        <v>0.93283582089552231</v>
      </c>
    </row>
    <row r="270" spans="1:43" x14ac:dyDescent="0.75">
      <c r="A270" s="4" t="s">
        <v>306</v>
      </c>
      <c r="B270" s="22">
        <v>181</v>
      </c>
      <c r="C270" s="22">
        <v>2.11</v>
      </c>
      <c r="D270" s="22">
        <v>0.12</v>
      </c>
      <c r="E270" s="22">
        <v>372</v>
      </c>
      <c r="F270" s="20">
        <v>79.113924050632903</v>
      </c>
      <c r="G270" s="22">
        <v>4.6726583361382703</v>
      </c>
      <c r="H270" s="18">
        <v>4.41E-2</v>
      </c>
      <c r="I270" s="15">
        <v>2.80250079655524E-2</v>
      </c>
      <c r="J270" s="24">
        <v>0.32635999999999998</v>
      </c>
      <c r="K270" s="18">
        <v>7.6499999999999999E-2</v>
      </c>
      <c r="L270" s="15">
        <v>5.0373600787019203E-3</v>
      </c>
      <c r="M270" s="18">
        <v>1.264E-2</v>
      </c>
      <c r="N270" s="16">
        <v>7.4654875330147804E-4</v>
      </c>
      <c r="O270" s="24">
        <v>0.32251999999999997</v>
      </c>
      <c r="P270" s="10">
        <v>81</v>
      </c>
      <c r="Q270" s="6">
        <v>4.7307870634734002</v>
      </c>
      <c r="R270" s="6">
        <v>5.0682708822404301</v>
      </c>
      <c r="S270" s="10">
        <v>74.7</v>
      </c>
      <c r="T270" s="6">
        <v>4.7316551138722502</v>
      </c>
      <c r="U270" s="6">
        <v>5.00478627314736</v>
      </c>
      <c r="V270" s="10">
        <v>80</v>
      </c>
      <c r="W270" s="6">
        <v>470.45242535034703</v>
      </c>
      <c r="X270" s="6">
        <v>470.52400275754502</v>
      </c>
      <c r="Y270" s="6">
        <v>-8.4337349397590309</v>
      </c>
      <c r="Z270" s="6">
        <v>-1.25</v>
      </c>
      <c r="AA270" s="7" t="s">
        <v>35</v>
      </c>
      <c r="AB270" s="7" t="s">
        <v>35</v>
      </c>
      <c r="AC270" s="7" t="s">
        <v>35</v>
      </c>
      <c r="AD270" s="13">
        <v>81.400000000000006</v>
      </c>
      <c r="AE270" s="6">
        <v>4.7981148631444102</v>
      </c>
      <c r="AF270" s="13">
        <v>81.099999999999994</v>
      </c>
      <c r="AG270" s="6">
        <v>4.0374744725673999</v>
      </c>
      <c r="AH270" s="13">
        <v>76.599999999999994</v>
      </c>
      <c r="AI270" s="6">
        <v>460.20517520777997</v>
      </c>
      <c r="AJ270" s="6">
        <v>-4.1999999999999997E-3</v>
      </c>
      <c r="AK270" s="6">
        <v>4.5999999999999999E-3</v>
      </c>
      <c r="AL270" s="33" t="str">
        <f t="shared" si="25"/>
        <v>Discordant</v>
      </c>
      <c r="AM270" s="33" t="str">
        <f t="shared" si="26"/>
        <v>Discordant</v>
      </c>
      <c r="AN270" s="29">
        <f t="shared" si="27"/>
        <v>181</v>
      </c>
      <c r="AO270" s="29">
        <f t="shared" si="28"/>
        <v>2.11</v>
      </c>
      <c r="AP270" s="29">
        <f t="shared" si="29"/>
        <v>0.12</v>
      </c>
      <c r="AQ270" s="34">
        <f t="shared" si="30"/>
        <v>0.47393364928909953</v>
      </c>
    </row>
    <row r="271" spans="1:43" x14ac:dyDescent="0.75">
      <c r="A271" s="4" t="s">
        <v>307</v>
      </c>
      <c r="B271" s="22">
        <v>139</v>
      </c>
      <c r="C271" s="22">
        <v>1.637</v>
      </c>
      <c r="D271" s="22">
        <v>9.8000000000000004E-2</v>
      </c>
      <c r="E271" s="22">
        <v>2440</v>
      </c>
      <c r="F271" s="20">
        <v>13.4048257372654</v>
      </c>
      <c r="G271" s="22">
        <v>0.81313678882273899</v>
      </c>
      <c r="H271" s="18">
        <v>6.0199999999999997E-2</v>
      </c>
      <c r="I271" s="15">
        <v>8.9289393144524904E-3</v>
      </c>
      <c r="J271" s="24">
        <v>0.23573</v>
      </c>
      <c r="K271" s="18">
        <v>0.63100000000000001</v>
      </c>
      <c r="L271" s="15">
        <v>3.7534721342378202E-2</v>
      </c>
      <c r="M271" s="18">
        <v>7.46E-2</v>
      </c>
      <c r="N271" s="16">
        <v>4.5252363316847502E-3</v>
      </c>
      <c r="O271" s="24">
        <v>0.81394999999999995</v>
      </c>
      <c r="P271" s="10">
        <v>464</v>
      </c>
      <c r="Q271" s="6">
        <v>27.219183609681998</v>
      </c>
      <c r="R271" s="6">
        <v>29.0374744157997</v>
      </c>
      <c r="S271" s="10">
        <v>495</v>
      </c>
      <c r="T271" s="6">
        <v>23.040856256865599</v>
      </c>
      <c r="U271" s="6">
        <v>24.692092571892001</v>
      </c>
      <c r="V271" s="10">
        <v>594</v>
      </c>
      <c r="W271" s="6">
        <v>432.17288365085602</v>
      </c>
      <c r="X271" s="6">
        <v>433.43765363010601</v>
      </c>
      <c r="Y271" s="6">
        <v>6.2626262626262603</v>
      </c>
      <c r="Z271" s="6">
        <v>21.8855218855219</v>
      </c>
      <c r="AA271" s="7">
        <v>464</v>
      </c>
      <c r="AB271" s="7">
        <v>27.219183609681998</v>
      </c>
      <c r="AC271" s="7">
        <v>29.0374744157997</v>
      </c>
      <c r="AD271" s="13">
        <v>461</v>
      </c>
      <c r="AE271" s="6">
        <v>27.219183609681998</v>
      </c>
      <c r="AF271" s="13">
        <v>461</v>
      </c>
      <c r="AG271" s="6">
        <v>23.4659339692573</v>
      </c>
      <c r="AH271" s="13">
        <v>415</v>
      </c>
      <c r="AI271" s="6">
        <v>429.97984181016699</v>
      </c>
      <c r="AJ271" s="6">
        <v>6.4000000000000003E-3</v>
      </c>
      <c r="AK271" s="6">
        <v>2.2000000000000001E-3</v>
      </c>
      <c r="AL271" s="33">
        <f t="shared" si="25"/>
        <v>464</v>
      </c>
      <c r="AM271" s="33">
        <f t="shared" si="26"/>
        <v>27.219183609681998</v>
      </c>
      <c r="AN271" s="29">
        <f t="shared" si="27"/>
        <v>139</v>
      </c>
      <c r="AO271" s="29">
        <f t="shared" si="28"/>
        <v>1.637</v>
      </c>
      <c r="AP271" s="29">
        <f t="shared" si="29"/>
        <v>9.8000000000000004E-2</v>
      </c>
      <c r="AQ271" s="34">
        <f t="shared" si="30"/>
        <v>0.61087354917532066</v>
      </c>
    </row>
    <row r="272" spans="1:43" x14ac:dyDescent="0.75">
      <c r="A272" s="4" t="s">
        <v>308</v>
      </c>
      <c r="B272" s="22">
        <v>639</v>
      </c>
      <c r="C272" s="22">
        <v>1.369</v>
      </c>
      <c r="D272" s="22">
        <v>9.2999999999999999E-2</v>
      </c>
      <c r="E272" s="22">
        <v>1750</v>
      </c>
      <c r="F272" s="20">
        <v>82.169268693508599</v>
      </c>
      <c r="G272" s="22">
        <v>4.6497796615759102</v>
      </c>
      <c r="H272" s="18">
        <v>5.1900000000000002E-2</v>
      </c>
      <c r="I272" s="15">
        <v>9.9308845967513906E-3</v>
      </c>
      <c r="J272" s="24">
        <v>0.13918</v>
      </c>
      <c r="K272" s="18">
        <v>8.6999999999999994E-2</v>
      </c>
      <c r="L272" s="15">
        <v>4.6070333458745104E-3</v>
      </c>
      <c r="M272" s="18">
        <v>1.217E-2</v>
      </c>
      <c r="N272" s="16">
        <v>6.8867375091837999E-4</v>
      </c>
      <c r="O272" s="24">
        <v>0.63866000000000001</v>
      </c>
      <c r="P272" s="10">
        <v>78</v>
      </c>
      <c r="Q272" s="6">
        <v>4.3852345497262899</v>
      </c>
      <c r="R272" s="6">
        <v>4.7221596669991301</v>
      </c>
      <c r="S272" s="10">
        <v>84.7</v>
      </c>
      <c r="T272" s="6">
        <v>4.3022178854523903</v>
      </c>
      <c r="U272" s="6">
        <v>4.6778614420069404</v>
      </c>
      <c r="V272" s="10">
        <v>268</v>
      </c>
      <c r="W272" s="6">
        <v>319.30518533185602</v>
      </c>
      <c r="X272" s="6">
        <v>319.85453871387801</v>
      </c>
      <c r="Y272" s="6">
        <v>7.9102715466351903</v>
      </c>
      <c r="Z272" s="6">
        <v>70.895522388059703</v>
      </c>
      <c r="AA272" s="7">
        <v>78</v>
      </c>
      <c r="AB272" s="7">
        <v>4.3852345497262899</v>
      </c>
      <c r="AC272" s="7">
        <v>4.7221596669991301</v>
      </c>
      <c r="AD272" s="13">
        <v>77.599999999999994</v>
      </c>
      <c r="AE272" s="6">
        <v>4.3852345497262899</v>
      </c>
      <c r="AF272" s="13">
        <v>77.5</v>
      </c>
      <c r="AG272" s="6">
        <v>4.06184794569005</v>
      </c>
      <c r="AH272" s="13">
        <v>77.900000000000006</v>
      </c>
      <c r="AI272" s="6">
        <v>314.65235174682999</v>
      </c>
      <c r="AJ272" s="6">
        <v>5.7999999999999996E-3</v>
      </c>
      <c r="AK272" s="6">
        <v>2.7000000000000001E-3</v>
      </c>
      <c r="AL272" s="33">
        <f t="shared" si="25"/>
        <v>78</v>
      </c>
      <c r="AM272" s="33">
        <f t="shared" si="26"/>
        <v>4.3852345497262899</v>
      </c>
      <c r="AN272" s="29">
        <f t="shared" si="27"/>
        <v>639</v>
      </c>
      <c r="AO272" s="29">
        <f t="shared" si="28"/>
        <v>1.369</v>
      </c>
      <c r="AP272" s="29">
        <f t="shared" si="29"/>
        <v>9.2999999999999999E-2</v>
      </c>
      <c r="AQ272" s="34">
        <f t="shared" si="30"/>
        <v>0.73046018991964934</v>
      </c>
    </row>
    <row r="273" spans="1:43" x14ac:dyDescent="0.75">
      <c r="A273" s="4" t="s">
        <v>309</v>
      </c>
      <c r="B273" s="22">
        <v>160.9</v>
      </c>
      <c r="C273" s="22">
        <v>1.31</v>
      </c>
      <c r="D273" s="22">
        <v>0.11</v>
      </c>
      <c r="E273" s="22">
        <v>12210</v>
      </c>
      <c r="F273" s="20">
        <v>5.0505050505050502</v>
      </c>
      <c r="G273" s="22">
        <v>0.31176077874524</v>
      </c>
      <c r="H273" s="18">
        <v>8.6599999999999996E-2</v>
      </c>
      <c r="I273" s="15">
        <v>3.8830296217220298E-3</v>
      </c>
      <c r="J273" s="24">
        <v>0.44858999999999999</v>
      </c>
      <c r="K273" s="18">
        <v>2.35</v>
      </c>
      <c r="L273" s="15">
        <v>0.12387984349764</v>
      </c>
      <c r="M273" s="18">
        <v>0.19800000000000001</v>
      </c>
      <c r="N273" s="16">
        <v>1.22222695699284E-2</v>
      </c>
      <c r="O273" s="24">
        <v>0.88097000000000003</v>
      </c>
      <c r="P273" s="10">
        <v>1161</v>
      </c>
      <c r="Q273" s="6">
        <v>65.558996548055504</v>
      </c>
      <c r="R273" s="6">
        <v>69.841041740865094</v>
      </c>
      <c r="S273" s="10">
        <v>1224</v>
      </c>
      <c r="T273" s="6">
        <v>37.058363175994302</v>
      </c>
      <c r="U273" s="6">
        <v>40.403654951032998</v>
      </c>
      <c r="V273" s="10">
        <v>1345</v>
      </c>
      <c r="W273" s="6">
        <v>95.502998016531606</v>
      </c>
      <c r="X273" s="6">
        <v>98.571926452133198</v>
      </c>
      <c r="Y273" s="6">
        <v>5.1470588235294201</v>
      </c>
      <c r="Z273" s="6">
        <v>13.6802973977695</v>
      </c>
      <c r="AA273" s="7">
        <v>1161</v>
      </c>
      <c r="AB273" s="7">
        <v>65.558996548055504</v>
      </c>
      <c r="AC273" s="7">
        <v>69.841041740865094</v>
      </c>
      <c r="AD273" s="13">
        <v>1149</v>
      </c>
      <c r="AE273" s="6">
        <v>66.294509790690498</v>
      </c>
      <c r="AF273" s="13">
        <v>1135</v>
      </c>
      <c r="AG273" s="6">
        <v>44.318780232356303</v>
      </c>
      <c r="AH273" s="13">
        <v>1116</v>
      </c>
      <c r="AI273" s="6">
        <v>93.854257389559194</v>
      </c>
      <c r="AJ273" s="6">
        <v>1.2E-2</v>
      </c>
      <c r="AK273" s="6">
        <v>3.5000000000000001E-3</v>
      </c>
      <c r="AL273" s="33">
        <f t="shared" si="25"/>
        <v>1161</v>
      </c>
      <c r="AM273" s="33">
        <f t="shared" si="26"/>
        <v>65.558996548055504</v>
      </c>
      <c r="AN273" s="29">
        <f t="shared" si="27"/>
        <v>160.9</v>
      </c>
      <c r="AO273" s="29">
        <f t="shared" si="28"/>
        <v>1.31</v>
      </c>
      <c r="AP273" s="29">
        <f t="shared" si="29"/>
        <v>0.11</v>
      </c>
      <c r="AQ273" s="34">
        <f t="shared" si="30"/>
        <v>0.76335877862595414</v>
      </c>
    </row>
    <row r="274" spans="1:43" x14ac:dyDescent="0.75">
      <c r="A274" s="4" t="s">
        <v>311</v>
      </c>
      <c r="B274" s="22">
        <v>694</v>
      </c>
      <c r="C274" s="22">
        <v>4.0999999999999996</v>
      </c>
      <c r="D274" s="22">
        <v>0.26</v>
      </c>
      <c r="E274" s="22">
        <v>8370</v>
      </c>
      <c r="F274" s="20">
        <v>21.097046413502099</v>
      </c>
      <c r="G274" s="22">
        <v>1.1631497949299501</v>
      </c>
      <c r="H274" s="18">
        <v>5.1499999999999997E-2</v>
      </c>
      <c r="I274" s="15">
        <v>3.0696211420188002E-3</v>
      </c>
      <c r="J274" s="24">
        <v>0.52429000000000003</v>
      </c>
      <c r="K274" s="18">
        <v>0.33150000000000002</v>
      </c>
      <c r="L274" s="15">
        <v>1.52600313421204E-2</v>
      </c>
      <c r="M274" s="18">
        <v>4.7399999999999998E-2</v>
      </c>
      <c r="N274" s="16">
        <v>2.6133184332568201E-3</v>
      </c>
      <c r="O274" s="24">
        <v>0.62897000000000003</v>
      </c>
      <c r="P274" s="10">
        <v>298</v>
      </c>
      <c r="Q274" s="6">
        <v>16.168023902654699</v>
      </c>
      <c r="R274" s="6">
        <v>17.460656224822099</v>
      </c>
      <c r="S274" s="10">
        <v>290.5</v>
      </c>
      <c r="T274" s="6">
        <v>11.6322034045167</v>
      </c>
      <c r="U274" s="6">
        <v>12.959514008710601</v>
      </c>
      <c r="V274" s="10">
        <v>253</v>
      </c>
      <c r="W274" s="6">
        <v>124.076906010285</v>
      </c>
      <c r="X274" s="6">
        <v>126.25060973204501</v>
      </c>
      <c r="Y274" s="6">
        <v>-2.5817555938037802</v>
      </c>
      <c r="Z274" s="6">
        <v>-17.786561264822101</v>
      </c>
      <c r="AA274" s="7">
        <v>298</v>
      </c>
      <c r="AB274" s="7">
        <v>16.168023902654699</v>
      </c>
      <c r="AC274" s="7">
        <v>17.460656224822099</v>
      </c>
      <c r="AD274" s="13">
        <v>298</v>
      </c>
      <c r="AE274" s="6">
        <v>16.168023902654699</v>
      </c>
      <c r="AF274" s="13">
        <v>289</v>
      </c>
      <c r="AG274" s="6">
        <v>12.3584378480474</v>
      </c>
      <c r="AH274" s="13">
        <v>221</v>
      </c>
      <c r="AI274" s="6">
        <v>117.859109130712</v>
      </c>
      <c r="AJ274" s="6">
        <v>1.1999999999999999E-3</v>
      </c>
      <c r="AK274" s="6">
        <v>1.9E-3</v>
      </c>
      <c r="AL274" s="33">
        <f t="shared" si="25"/>
        <v>298</v>
      </c>
      <c r="AM274" s="33">
        <f t="shared" si="26"/>
        <v>16.168023902654699</v>
      </c>
      <c r="AN274" s="29">
        <f t="shared" si="27"/>
        <v>694</v>
      </c>
      <c r="AO274" s="29">
        <f t="shared" si="28"/>
        <v>4.0999999999999996</v>
      </c>
      <c r="AP274" s="29">
        <f t="shared" si="29"/>
        <v>0.26</v>
      </c>
      <c r="AQ274" s="34">
        <f t="shared" si="30"/>
        <v>0.24390243902439027</v>
      </c>
    </row>
    <row r="275" spans="1:43" x14ac:dyDescent="0.75">
      <c r="A275" s="4" t="s">
        <v>312</v>
      </c>
      <c r="B275" s="22">
        <v>2220</v>
      </c>
      <c r="C275" s="22">
        <v>1.8</v>
      </c>
      <c r="D275" s="22">
        <v>0.15</v>
      </c>
      <c r="E275" s="22">
        <v>14900</v>
      </c>
      <c r="F275" s="20">
        <v>84.674005080440296</v>
      </c>
      <c r="G275" s="22">
        <v>4.7212370488464304</v>
      </c>
      <c r="H275" s="18">
        <v>0.11</v>
      </c>
      <c r="I275" s="15">
        <v>1.05353845839077E-2</v>
      </c>
      <c r="J275" s="24">
        <v>-9.9476999999999996E-2</v>
      </c>
      <c r="K275" s="18">
        <v>0.17899999999999999</v>
      </c>
      <c r="L275" s="15">
        <v>1.81601502265262E-2</v>
      </c>
      <c r="M275" s="18">
        <v>1.1809999999999999E-2</v>
      </c>
      <c r="N275" s="16">
        <v>6.5849973074860995E-4</v>
      </c>
      <c r="O275" s="24">
        <v>0.33764</v>
      </c>
      <c r="P275" s="10">
        <v>75.7</v>
      </c>
      <c r="Q275" s="6">
        <v>4.1995039220880601</v>
      </c>
      <c r="R275" s="6">
        <v>4.5307334882215597</v>
      </c>
      <c r="S275" s="10">
        <v>166</v>
      </c>
      <c r="T275" s="6">
        <v>15.499760520318</v>
      </c>
      <c r="U275" s="6">
        <v>15.8864974205854</v>
      </c>
      <c r="V275" s="10">
        <v>1650</v>
      </c>
      <c r="W275" s="6">
        <v>158.87881258379801</v>
      </c>
      <c r="X275" s="6">
        <v>158.887491107118</v>
      </c>
      <c r="Y275" s="6">
        <v>54.397590361445801</v>
      </c>
      <c r="Z275" s="6">
        <v>95.412121212121207</v>
      </c>
      <c r="AA275" s="7" t="s">
        <v>35</v>
      </c>
      <c r="AB275" s="7" t="s">
        <v>35</v>
      </c>
      <c r="AC275" s="7" t="s">
        <v>35</v>
      </c>
      <c r="AD275" s="13">
        <v>69.599999999999994</v>
      </c>
      <c r="AE275" s="6">
        <v>4.2282718918765099</v>
      </c>
      <c r="AF275" s="13">
        <v>69.8</v>
      </c>
      <c r="AG275" s="6">
        <v>6.8547462525761897</v>
      </c>
      <c r="AH275" s="13">
        <v>75.7</v>
      </c>
      <c r="AI275" s="6">
        <v>5.6121838919988898</v>
      </c>
      <c r="AJ275" s="6">
        <v>0.08</v>
      </c>
      <c r="AK275" s="6">
        <v>2.1000000000000001E-2</v>
      </c>
      <c r="AL275" s="33" t="str">
        <f t="shared" si="25"/>
        <v>Discordant</v>
      </c>
      <c r="AM275" s="33" t="str">
        <f t="shared" si="26"/>
        <v>Discordant</v>
      </c>
      <c r="AN275" s="29">
        <f t="shared" si="27"/>
        <v>2220</v>
      </c>
      <c r="AO275" s="29">
        <f t="shared" si="28"/>
        <v>1.8</v>
      </c>
      <c r="AP275" s="29">
        <f t="shared" si="29"/>
        <v>0.15</v>
      </c>
      <c r="AQ275" s="34">
        <f t="shared" si="30"/>
        <v>0.55555555555555558</v>
      </c>
    </row>
    <row r="276" spans="1:43" x14ac:dyDescent="0.75">
      <c r="A276" s="4" t="s">
        <v>313</v>
      </c>
      <c r="B276" s="22">
        <v>5.2999999999999998E-4</v>
      </c>
      <c r="C276" s="22" t="s">
        <v>337</v>
      </c>
      <c r="D276" s="22" t="s">
        <v>337</v>
      </c>
      <c r="E276" s="22">
        <v>13</v>
      </c>
      <c r="F276" s="20" t="s">
        <v>337</v>
      </c>
      <c r="G276" s="22" t="s">
        <v>337</v>
      </c>
      <c r="H276" s="18" t="s">
        <v>337</v>
      </c>
      <c r="I276" s="15" t="s">
        <v>337</v>
      </c>
      <c r="J276" s="24" t="s">
        <v>337</v>
      </c>
      <c r="K276" s="18" t="s">
        <v>337</v>
      </c>
      <c r="L276" s="15" t="s">
        <v>337</v>
      </c>
      <c r="M276" s="18" t="s">
        <v>337</v>
      </c>
      <c r="N276" s="16" t="s">
        <v>337</v>
      </c>
      <c r="O276" s="24" t="s">
        <v>337</v>
      </c>
      <c r="P276" s="10" t="s">
        <v>337</v>
      </c>
      <c r="Q276" s="6" t="s">
        <v>337</v>
      </c>
      <c r="R276" s="6" t="s">
        <v>337</v>
      </c>
      <c r="S276" s="10" t="s">
        <v>337</v>
      </c>
      <c r="T276" s="6" t="s">
        <v>337</v>
      </c>
      <c r="U276" s="6" t="s">
        <v>337</v>
      </c>
      <c r="V276" s="10" t="s">
        <v>337</v>
      </c>
      <c r="W276" s="6" t="s">
        <v>337</v>
      </c>
      <c r="X276" s="6" t="s">
        <v>337</v>
      </c>
      <c r="Y276" s="6" t="s">
        <v>337</v>
      </c>
      <c r="Z276" s="6" t="s">
        <v>337</v>
      </c>
      <c r="AA276" s="7" t="s">
        <v>337</v>
      </c>
      <c r="AB276" s="7" t="s">
        <v>337</v>
      </c>
      <c r="AC276" s="7" t="s">
        <v>337</v>
      </c>
      <c r="AD276" s="13" t="s">
        <v>337</v>
      </c>
      <c r="AE276" s="6" t="s">
        <v>337</v>
      </c>
      <c r="AF276" s="13" t="s">
        <v>337</v>
      </c>
      <c r="AG276" s="6" t="s">
        <v>337</v>
      </c>
      <c r="AH276" s="13" t="s">
        <v>337</v>
      </c>
      <c r="AI276" s="6" t="s">
        <v>337</v>
      </c>
      <c r="AJ276" s="6" t="s">
        <v>337</v>
      </c>
      <c r="AK276" s="6" t="s">
        <v>337</v>
      </c>
      <c r="AL276" s="33" t="str">
        <f t="shared" si="25"/>
        <v>NaN</v>
      </c>
      <c r="AM276" s="33" t="str">
        <f t="shared" si="26"/>
        <v>NaN</v>
      </c>
      <c r="AN276" s="29">
        <f t="shared" si="27"/>
        <v>5.2999999999999998E-4</v>
      </c>
      <c r="AO276" s="29" t="str">
        <f t="shared" si="28"/>
        <v>NaN</v>
      </c>
      <c r="AP276" s="29" t="str">
        <f t="shared" si="29"/>
        <v>NaN</v>
      </c>
      <c r="AQ276" s="34" t="e">
        <f t="shared" si="30"/>
        <v>#VALUE!</v>
      </c>
    </row>
    <row r="277" spans="1:43" x14ac:dyDescent="0.75">
      <c r="A277" s="4" t="s">
        <v>314</v>
      </c>
      <c r="B277" s="22">
        <v>284</v>
      </c>
      <c r="C277" s="22">
        <v>2.57</v>
      </c>
      <c r="D277" s="22">
        <v>0.19</v>
      </c>
      <c r="E277" s="22">
        <v>2300</v>
      </c>
      <c r="F277" s="20">
        <v>34.013605442176903</v>
      </c>
      <c r="G277" s="22">
        <v>1.9149542163647599</v>
      </c>
      <c r="H277" s="18">
        <v>5.7000000000000002E-2</v>
      </c>
      <c r="I277" s="15">
        <v>8.9197813148196199E-3</v>
      </c>
      <c r="J277" s="24">
        <v>0.31812000000000001</v>
      </c>
      <c r="K277" s="18">
        <v>0.23</v>
      </c>
      <c r="L277" s="15">
        <v>1.25931578644913E-2</v>
      </c>
      <c r="M277" s="18">
        <v>2.9399999999999999E-2</v>
      </c>
      <c r="N277" s="16">
        <v>1.6552098264570401E-3</v>
      </c>
      <c r="O277" s="24">
        <v>0.48562</v>
      </c>
      <c r="P277" s="10">
        <v>186.6</v>
      </c>
      <c r="Q277" s="6">
        <v>10.295634751531701</v>
      </c>
      <c r="R277" s="6">
        <v>11.104656036196999</v>
      </c>
      <c r="S277" s="10">
        <v>210</v>
      </c>
      <c r="T277" s="6">
        <v>10.4999196540395</v>
      </c>
      <c r="U277" s="6">
        <v>11.3428925239338</v>
      </c>
      <c r="V277" s="10">
        <v>460</v>
      </c>
      <c r="W277" s="6">
        <v>843.56659627981298</v>
      </c>
      <c r="X277" s="6">
        <v>845.838602876501</v>
      </c>
      <c r="Y277" s="6">
        <v>11.1428571428571</v>
      </c>
      <c r="Z277" s="6">
        <v>59.434782608695599</v>
      </c>
      <c r="AA277" s="7">
        <v>186.6</v>
      </c>
      <c r="AB277" s="7">
        <v>10.295634751531701</v>
      </c>
      <c r="AC277" s="7">
        <v>11.104656036196999</v>
      </c>
      <c r="AD277" s="13">
        <v>184.9</v>
      </c>
      <c r="AE277" s="6">
        <v>10.353438797662699</v>
      </c>
      <c r="AF277" s="13">
        <v>184.4</v>
      </c>
      <c r="AG277" s="6">
        <v>9.4650854587417292</v>
      </c>
      <c r="AH277" s="13">
        <v>183.1</v>
      </c>
      <c r="AI277" s="6">
        <v>840.90557762992</v>
      </c>
      <c r="AJ277" s="6">
        <v>9.4000000000000004E-3</v>
      </c>
      <c r="AK277" s="6">
        <v>3.7000000000000002E-3</v>
      </c>
      <c r="AL277" s="33">
        <f t="shared" si="25"/>
        <v>186.6</v>
      </c>
      <c r="AM277" s="33">
        <f t="shared" si="26"/>
        <v>10.295634751531701</v>
      </c>
      <c r="AN277" s="29">
        <f t="shared" si="27"/>
        <v>284</v>
      </c>
      <c r="AO277" s="29">
        <f t="shared" si="28"/>
        <v>2.57</v>
      </c>
      <c r="AP277" s="29">
        <f t="shared" si="29"/>
        <v>0.19</v>
      </c>
      <c r="AQ277" s="34">
        <f t="shared" si="30"/>
        <v>0.38910505836575876</v>
      </c>
    </row>
    <row r="278" spans="1:43" x14ac:dyDescent="0.75">
      <c r="A278" s="4" t="s">
        <v>315</v>
      </c>
      <c r="B278" s="22">
        <v>780</v>
      </c>
      <c r="C278" s="22">
        <v>1.88</v>
      </c>
      <c r="D278" s="22">
        <v>0.12</v>
      </c>
      <c r="E278" s="22">
        <v>2406</v>
      </c>
      <c r="F278" s="20">
        <v>80.192461908580597</v>
      </c>
      <c r="G278" s="22">
        <v>4.8220434656998199</v>
      </c>
      <c r="H278" s="18">
        <v>4.7899999999999998E-2</v>
      </c>
      <c r="I278" s="15">
        <v>7.2082243838098997E-3</v>
      </c>
      <c r="J278" s="24">
        <v>0.63643000000000005</v>
      </c>
      <c r="K278" s="18">
        <v>8.1699999999999995E-2</v>
      </c>
      <c r="L278" s="15">
        <v>4.1764386817598198E-3</v>
      </c>
      <c r="M278" s="18">
        <v>1.247E-2</v>
      </c>
      <c r="N278" s="16">
        <v>7.4983209875544195E-4</v>
      </c>
      <c r="O278" s="24">
        <v>0.64956999999999998</v>
      </c>
      <c r="P278" s="10">
        <v>79.900000000000006</v>
      </c>
      <c r="Q278" s="6">
        <v>4.7892465182511401</v>
      </c>
      <c r="R278" s="6">
        <v>5.1143552979899498</v>
      </c>
      <c r="S278" s="10">
        <v>79.7</v>
      </c>
      <c r="T278" s="6">
        <v>3.9316144965414299</v>
      </c>
      <c r="U278" s="6">
        <v>4.2967013540320602</v>
      </c>
      <c r="V278" s="10">
        <v>91</v>
      </c>
      <c r="W278" s="6">
        <v>422.84900152724703</v>
      </c>
      <c r="X278" s="6">
        <v>424.05570025306002</v>
      </c>
      <c r="Y278" s="6">
        <v>-0.25094102885823599</v>
      </c>
      <c r="Z278" s="6">
        <v>12.197802197802201</v>
      </c>
      <c r="AA278" s="7">
        <v>79.900000000000006</v>
      </c>
      <c r="AB278" s="7">
        <v>4.7892465182511401</v>
      </c>
      <c r="AC278" s="7">
        <v>5.1143552979899498</v>
      </c>
      <c r="AD278" s="13">
        <v>79.900000000000006</v>
      </c>
      <c r="AE278" s="6">
        <v>4.8245530583237102</v>
      </c>
      <c r="AF278" s="13">
        <v>79.8</v>
      </c>
      <c r="AG278" s="6">
        <v>4.2634214604487202</v>
      </c>
      <c r="AH278" s="13">
        <v>76.2</v>
      </c>
      <c r="AI278" s="6">
        <v>418.94717249623397</v>
      </c>
      <c r="AJ278" s="6">
        <v>5.9999999999999995E-4</v>
      </c>
      <c r="AK278" s="6">
        <v>2.8E-3</v>
      </c>
      <c r="AL278" s="33">
        <f t="shared" si="25"/>
        <v>79.900000000000006</v>
      </c>
      <c r="AM278" s="33">
        <f t="shared" si="26"/>
        <v>4.7892465182511401</v>
      </c>
      <c r="AN278" s="29">
        <f t="shared" si="27"/>
        <v>780</v>
      </c>
      <c r="AO278" s="29">
        <f t="shared" si="28"/>
        <v>1.88</v>
      </c>
      <c r="AP278" s="29">
        <f t="shared" si="29"/>
        <v>0.12</v>
      </c>
      <c r="AQ278" s="34">
        <f t="shared" si="30"/>
        <v>0.53191489361702127</v>
      </c>
    </row>
    <row r="279" spans="1:43" x14ac:dyDescent="0.75">
      <c r="A279" s="4" t="s">
        <v>316</v>
      </c>
      <c r="B279" s="22">
        <v>769</v>
      </c>
      <c r="C279" s="22">
        <v>3.27</v>
      </c>
      <c r="D279" s="22">
        <v>0.14000000000000001</v>
      </c>
      <c r="E279" s="22">
        <v>13920</v>
      </c>
      <c r="F279" s="20">
        <v>16.447368421052602</v>
      </c>
      <c r="G279" s="22">
        <v>0.85967486503460899</v>
      </c>
      <c r="H279" s="18">
        <v>5.6399999999999999E-2</v>
      </c>
      <c r="I279" s="15">
        <v>2.3176147862986698E-3</v>
      </c>
      <c r="J279" s="24">
        <v>0.35743000000000003</v>
      </c>
      <c r="K279" s="18">
        <v>0.47199999999999998</v>
      </c>
      <c r="L279" s="15">
        <v>2.18062284680316E-2</v>
      </c>
      <c r="M279" s="18">
        <v>6.08E-2</v>
      </c>
      <c r="N279" s="16">
        <v>3.1779084930815401E-3</v>
      </c>
      <c r="O279" s="24">
        <v>0.60350000000000004</v>
      </c>
      <c r="P279" s="10">
        <v>380</v>
      </c>
      <c r="Q279" s="6">
        <v>19.2468909305463</v>
      </c>
      <c r="R279" s="6">
        <v>20.980195366702699</v>
      </c>
      <c r="S279" s="10">
        <v>392.1</v>
      </c>
      <c r="T279" s="6">
        <v>15.052173137948399</v>
      </c>
      <c r="U279" s="6">
        <v>16.754440020904099</v>
      </c>
      <c r="V279" s="10">
        <v>460</v>
      </c>
      <c r="W279" s="6">
        <v>109.860255730145</v>
      </c>
      <c r="X279" s="6">
        <v>114.203074787118</v>
      </c>
      <c r="Y279" s="6">
        <v>3.08594746238205</v>
      </c>
      <c r="Z279" s="6">
        <v>17.3913043478261</v>
      </c>
      <c r="AA279" s="7">
        <v>380</v>
      </c>
      <c r="AB279" s="7">
        <v>19.2468909305463</v>
      </c>
      <c r="AC279" s="7">
        <v>20.980195366702699</v>
      </c>
      <c r="AD279" s="13">
        <v>379</v>
      </c>
      <c r="AE279" s="6">
        <v>19.449313882302999</v>
      </c>
      <c r="AF279" s="13">
        <v>375.3</v>
      </c>
      <c r="AG279" s="6">
        <v>15.1006647593666</v>
      </c>
      <c r="AH279" s="13">
        <v>363</v>
      </c>
      <c r="AI279" s="6">
        <v>104.600782927724</v>
      </c>
      <c r="AJ279" s="6">
        <v>3.0999999999999999E-3</v>
      </c>
      <c r="AK279" s="6">
        <v>1.2999999999999999E-3</v>
      </c>
      <c r="AL279" s="33">
        <f t="shared" si="25"/>
        <v>380</v>
      </c>
      <c r="AM279" s="33">
        <f t="shared" si="26"/>
        <v>19.2468909305463</v>
      </c>
      <c r="AN279" s="29">
        <f t="shared" si="27"/>
        <v>769</v>
      </c>
      <c r="AO279" s="29">
        <f t="shared" si="28"/>
        <v>3.27</v>
      </c>
      <c r="AP279" s="29">
        <f t="shared" si="29"/>
        <v>0.14000000000000001</v>
      </c>
      <c r="AQ279" s="34">
        <f t="shared" si="30"/>
        <v>0.3058103975535168</v>
      </c>
    </row>
    <row r="280" spans="1:43" x14ac:dyDescent="0.75">
      <c r="A280" s="4" t="s">
        <v>317</v>
      </c>
      <c r="B280" s="22">
        <v>203.6</v>
      </c>
      <c r="C280" s="22">
        <v>2.5299999999999998</v>
      </c>
      <c r="D280" s="22">
        <v>0.12</v>
      </c>
      <c r="E280" s="22">
        <v>4080</v>
      </c>
      <c r="F280" s="20">
        <v>15.015015015015001</v>
      </c>
      <c r="G280" s="22">
        <v>0.83595344944866601</v>
      </c>
      <c r="H280" s="18">
        <v>5.7099999999999998E-2</v>
      </c>
      <c r="I280" s="15">
        <v>5.7633112845797297E-3</v>
      </c>
      <c r="J280" s="24">
        <v>0.50985000000000003</v>
      </c>
      <c r="K280" s="18">
        <v>0.52100000000000002</v>
      </c>
      <c r="L280" s="15">
        <v>2.52881455676368E-2</v>
      </c>
      <c r="M280" s="18">
        <v>6.6600000000000006E-2</v>
      </c>
      <c r="N280" s="16">
        <v>3.7079216822365202E-3</v>
      </c>
      <c r="O280" s="24">
        <v>0.56486000000000003</v>
      </c>
      <c r="P280" s="10">
        <v>415</v>
      </c>
      <c r="Q280" s="6">
        <v>22.432031520165999</v>
      </c>
      <c r="R280" s="6">
        <v>24.206442659791598</v>
      </c>
      <c r="S280" s="10">
        <v>425</v>
      </c>
      <c r="T280" s="6">
        <v>17.0765816120959</v>
      </c>
      <c r="U280" s="6">
        <v>18.798833930771501</v>
      </c>
      <c r="V280" s="10">
        <v>479</v>
      </c>
      <c r="W280" s="6">
        <v>263.58295867452301</v>
      </c>
      <c r="X280" s="6">
        <v>265.258259611141</v>
      </c>
      <c r="Y280" s="6">
        <v>2.3529411764705901</v>
      </c>
      <c r="Z280" s="6">
        <v>13.3611691022965</v>
      </c>
      <c r="AA280" s="7">
        <v>415</v>
      </c>
      <c r="AB280" s="7">
        <v>22.432031520165999</v>
      </c>
      <c r="AC280" s="7">
        <v>24.206442659791598</v>
      </c>
      <c r="AD280" s="13">
        <v>414</v>
      </c>
      <c r="AE280" s="6">
        <v>22.721158379838901</v>
      </c>
      <c r="AF280" s="13">
        <v>406</v>
      </c>
      <c r="AG280" s="6">
        <v>17.390418038522501</v>
      </c>
      <c r="AH280" s="13">
        <v>365</v>
      </c>
      <c r="AI280" s="6">
        <v>259.06756860636801</v>
      </c>
      <c r="AJ280" s="6">
        <v>4.1000000000000003E-3</v>
      </c>
      <c r="AK280" s="6">
        <v>2.5999999999999999E-3</v>
      </c>
      <c r="AL280" s="33">
        <f t="shared" si="25"/>
        <v>415</v>
      </c>
      <c r="AM280" s="33">
        <f t="shared" si="26"/>
        <v>22.432031520165999</v>
      </c>
      <c r="AN280" s="29">
        <f t="shared" si="27"/>
        <v>203.6</v>
      </c>
      <c r="AO280" s="29">
        <f t="shared" si="28"/>
        <v>2.5299999999999998</v>
      </c>
      <c r="AP280" s="29">
        <f t="shared" si="29"/>
        <v>0.12</v>
      </c>
      <c r="AQ280" s="34">
        <f t="shared" si="30"/>
        <v>0.39525691699604748</v>
      </c>
    </row>
    <row r="281" spans="1:43" x14ac:dyDescent="0.75">
      <c r="A281" s="4" t="s">
        <v>318</v>
      </c>
      <c r="B281" s="22">
        <v>669</v>
      </c>
      <c r="C281" s="22">
        <v>2.06</v>
      </c>
      <c r="D281" s="22">
        <v>0.11</v>
      </c>
      <c r="E281" s="22">
        <v>104900</v>
      </c>
      <c r="F281" s="20">
        <v>3.7593984962406002</v>
      </c>
      <c r="G281" s="22">
        <v>0.22156865876538001</v>
      </c>
      <c r="H281" s="18">
        <v>0.1135</v>
      </c>
      <c r="I281" s="15">
        <v>1.66230744023918E-3</v>
      </c>
      <c r="J281" s="24">
        <v>0.61845000000000006</v>
      </c>
      <c r="K281" s="18">
        <v>4.0999999999999996</v>
      </c>
      <c r="L281" s="15">
        <v>0.19977953473766899</v>
      </c>
      <c r="M281" s="18">
        <v>0.26600000000000001</v>
      </c>
      <c r="N281" s="16">
        <v>1.56773120196032E-2</v>
      </c>
      <c r="O281" s="24">
        <v>0.83774999999999999</v>
      </c>
      <c r="P281" s="10">
        <v>1516</v>
      </c>
      <c r="Q281" s="6">
        <v>78.751142711716</v>
      </c>
      <c r="R281" s="6">
        <v>84.491201347670497</v>
      </c>
      <c r="S281" s="10">
        <v>1652</v>
      </c>
      <c r="T281" s="6">
        <v>39.522215395602302</v>
      </c>
      <c r="U281" s="6">
        <v>43.615805724821001</v>
      </c>
      <c r="V281" s="10">
        <v>1852</v>
      </c>
      <c r="W281" s="6">
        <v>28.306373386513702</v>
      </c>
      <c r="X281" s="6">
        <v>36.715795007462397</v>
      </c>
      <c r="Y281" s="6">
        <v>8.2324455205811091</v>
      </c>
      <c r="Z281" s="6">
        <v>18.142548596112299</v>
      </c>
      <c r="AA281" s="7">
        <v>1852</v>
      </c>
      <c r="AB281" s="7">
        <v>28.306373386513702</v>
      </c>
      <c r="AC281" s="7">
        <v>36.715795007462397</v>
      </c>
      <c r="AD281" s="13">
        <v>1486</v>
      </c>
      <c r="AE281" s="6">
        <v>80.403404644337499</v>
      </c>
      <c r="AF281" s="13">
        <v>1484</v>
      </c>
      <c r="AG281" s="6">
        <v>50.0196512360531</v>
      </c>
      <c r="AH281" s="13">
        <v>1486</v>
      </c>
      <c r="AI281" s="6">
        <v>33.496727814769201</v>
      </c>
      <c r="AJ281" s="6">
        <v>2.3400000000000001E-2</v>
      </c>
      <c r="AK281" s="6">
        <v>5.1000000000000004E-3</v>
      </c>
      <c r="AL281" s="33">
        <f t="shared" si="25"/>
        <v>1852</v>
      </c>
      <c r="AM281" s="33">
        <f t="shared" si="26"/>
        <v>28.306373386513702</v>
      </c>
      <c r="AN281" s="29">
        <f t="shared" si="27"/>
        <v>669</v>
      </c>
      <c r="AO281" s="29">
        <f t="shared" si="28"/>
        <v>2.06</v>
      </c>
      <c r="AP281" s="29">
        <f t="shared" si="29"/>
        <v>0.11</v>
      </c>
      <c r="AQ281" s="34">
        <f t="shared" si="30"/>
        <v>0.4854368932038835</v>
      </c>
    </row>
    <row r="282" spans="1:43" x14ac:dyDescent="0.75">
      <c r="A282" s="4" t="s">
        <v>319</v>
      </c>
      <c r="B282" s="22">
        <v>414</v>
      </c>
      <c r="C282" s="22">
        <v>3.3</v>
      </c>
      <c r="D282" s="22">
        <v>0.2</v>
      </c>
      <c r="E282" s="22">
        <v>9640</v>
      </c>
      <c r="F282" s="20">
        <v>12.4688279301746</v>
      </c>
      <c r="G282" s="22">
        <v>0.68682613782248103</v>
      </c>
      <c r="H282" s="18">
        <v>5.6899999999999999E-2</v>
      </c>
      <c r="I282" s="15">
        <v>3.06318895372933E-3</v>
      </c>
      <c r="J282" s="24">
        <v>0.40425</v>
      </c>
      <c r="K282" s="18">
        <v>0.627</v>
      </c>
      <c r="L282" s="15">
        <v>3.04127811331023E-2</v>
      </c>
      <c r="M282" s="18">
        <v>8.0199999999999994E-2</v>
      </c>
      <c r="N282" s="16">
        <v>4.4176931915197101E-3</v>
      </c>
      <c r="O282" s="24">
        <v>0.65315000000000001</v>
      </c>
      <c r="P282" s="10">
        <v>497</v>
      </c>
      <c r="Q282" s="6">
        <v>26.337754589014398</v>
      </c>
      <c r="R282" s="6">
        <v>28.472432685949101</v>
      </c>
      <c r="S282" s="10">
        <v>494</v>
      </c>
      <c r="T282" s="6">
        <v>18.986581569514801</v>
      </c>
      <c r="U282" s="6">
        <v>20.945063088872502</v>
      </c>
      <c r="V282" s="10">
        <v>477</v>
      </c>
      <c r="W282" s="6">
        <v>116.54363465039</v>
      </c>
      <c r="X282" s="6">
        <v>119.088583918349</v>
      </c>
      <c r="Y282" s="6">
        <v>-0.60728744939271495</v>
      </c>
      <c r="Z282" s="6">
        <v>-4.1928721174004302</v>
      </c>
      <c r="AA282" s="7">
        <v>497</v>
      </c>
      <c r="AB282" s="7">
        <v>26.337754589014398</v>
      </c>
      <c r="AC282" s="7">
        <v>28.472432685949101</v>
      </c>
      <c r="AD282" s="13">
        <v>496</v>
      </c>
      <c r="AE282" s="6">
        <v>26.337754589014398</v>
      </c>
      <c r="AF282" s="13">
        <v>480</v>
      </c>
      <c r="AG282" s="6">
        <v>18.6995529276996</v>
      </c>
      <c r="AH282" s="13">
        <v>405</v>
      </c>
      <c r="AI282" s="6">
        <v>111.467483050097</v>
      </c>
      <c r="AJ282" s="6">
        <v>2.5000000000000001E-3</v>
      </c>
      <c r="AK282" s="6">
        <v>1.5E-3</v>
      </c>
      <c r="AL282" s="33">
        <f t="shared" si="25"/>
        <v>497</v>
      </c>
      <c r="AM282" s="33">
        <f t="shared" si="26"/>
        <v>26.337754589014398</v>
      </c>
      <c r="AN282" s="29">
        <f t="shared" si="27"/>
        <v>414</v>
      </c>
      <c r="AO282" s="29">
        <f t="shared" si="28"/>
        <v>3.3</v>
      </c>
      <c r="AP282" s="29">
        <f t="shared" si="29"/>
        <v>0.2</v>
      </c>
      <c r="AQ282" s="34">
        <f t="shared" si="30"/>
        <v>0.30303030303030304</v>
      </c>
    </row>
    <row r="283" spans="1:43" x14ac:dyDescent="0.75">
      <c r="A283" s="4" t="s">
        <v>320</v>
      </c>
      <c r="B283" s="22">
        <v>369</v>
      </c>
      <c r="C283" s="22">
        <v>2.0699999999999998</v>
      </c>
      <c r="D283" s="22">
        <v>0.12</v>
      </c>
      <c r="E283" s="22">
        <v>4150</v>
      </c>
      <c r="F283" s="20">
        <v>27.7777777777778</v>
      </c>
      <c r="G283" s="22">
        <v>1.5027640698025</v>
      </c>
      <c r="H283" s="18">
        <v>5.74E-2</v>
      </c>
      <c r="I283" s="15">
        <v>5.6674495419404601E-3</v>
      </c>
      <c r="J283" s="24">
        <v>0.29741000000000001</v>
      </c>
      <c r="K283" s="18">
        <v>0.28799999999999998</v>
      </c>
      <c r="L283" s="15">
        <v>1.45895373470168E-2</v>
      </c>
      <c r="M283" s="18">
        <v>3.5999999999999997E-2</v>
      </c>
      <c r="N283" s="16">
        <v>1.94758223446403E-3</v>
      </c>
      <c r="O283" s="24">
        <v>0.73194000000000004</v>
      </c>
      <c r="P283" s="10">
        <v>228.2</v>
      </c>
      <c r="Q283" s="6">
        <v>12.047743195919599</v>
      </c>
      <c r="R283" s="6">
        <v>13.068187947319</v>
      </c>
      <c r="S283" s="10">
        <v>256.60000000000002</v>
      </c>
      <c r="T283" s="6">
        <v>11.387123132350199</v>
      </c>
      <c r="U283" s="6">
        <v>12.489808067383001</v>
      </c>
      <c r="V283" s="10">
        <v>495</v>
      </c>
      <c r="W283" s="6">
        <v>4589.55172967014</v>
      </c>
      <c r="X283" s="6">
        <v>4620.6754439733404</v>
      </c>
      <c r="Y283" s="6">
        <v>11.0678098207327</v>
      </c>
      <c r="Z283" s="6">
        <v>53.898989898989903</v>
      </c>
      <c r="AA283" s="7">
        <v>228.2</v>
      </c>
      <c r="AB283" s="7">
        <v>12.047743195919599</v>
      </c>
      <c r="AC283" s="7">
        <v>13.068187947319</v>
      </c>
      <c r="AD283" s="13">
        <v>226.3</v>
      </c>
      <c r="AE283" s="6">
        <v>12.072022453376499</v>
      </c>
      <c r="AF283" s="13">
        <v>226.3</v>
      </c>
      <c r="AG283" s="6">
        <v>10.788316515161499</v>
      </c>
      <c r="AH283" s="13">
        <v>226.2</v>
      </c>
      <c r="AI283" s="6">
        <v>4589.3444341701097</v>
      </c>
      <c r="AJ283" s="6">
        <v>8.3999999999999995E-3</v>
      </c>
      <c r="AK283" s="6">
        <v>2.3999999999999998E-3</v>
      </c>
      <c r="AL283" s="33">
        <f t="shared" si="25"/>
        <v>228.2</v>
      </c>
      <c r="AM283" s="33">
        <f t="shared" si="26"/>
        <v>12.047743195919599</v>
      </c>
      <c r="AN283" s="29">
        <f t="shared" si="27"/>
        <v>369</v>
      </c>
      <c r="AO283" s="29">
        <f t="shared" si="28"/>
        <v>2.0699999999999998</v>
      </c>
      <c r="AP283" s="29">
        <f t="shared" si="29"/>
        <v>0.12</v>
      </c>
      <c r="AQ283" s="34">
        <f t="shared" si="30"/>
        <v>0.48309178743961356</v>
      </c>
    </row>
    <row r="284" spans="1:43" x14ac:dyDescent="0.75">
      <c r="A284" s="4" t="s">
        <v>321</v>
      </c>
      <c r="B284" s="22">
        <v>286</v>
      </c>
      <c r="C284" s="22">
        <v>1.0249999999999999</v>
      </c>
      <c r="D284" s="22">
        <v>7.1999999999999995E-2</v>
      </c>
      <c r="E284" s="22">
        <v>13900</v>
      </c>
      <c r="F284" s="20">
        <v>7.2780203784570601</v>
      </c>
      <c r="G284" s="22">
        <v>0.42319181399966399</v>
      </c>
      <c r="H284" s="18">
        <v>7.1499999999999994E-2</v>
      </c>
      <c r="I284" s="15">
        <v>3.0175074955415201E-3</v>
      </c>
      <c r="J284" s="24">
        <v>0.34699999999999998</v>
      </c>
      <c r="K284" s="18">
        <v>1.35</v>
      </c>
      <c r="L284" s="15">
        <v>7.0828261485087501E-2</v>
      </c>
      <c r="M284" s="18">
        <v>0.13739999999999999</v>
      </c>
      <c r="N284" s="16">
        <v>7.9893366904642896E-3</v>
      </c>
      <c r="O284" s="24">
        <v>0.83279999999999998</v>
      </c>
      <c r="P284" s="10">
        <v>829</v>
      </c>
      <c r="Q284" s="6">
        <v>45.246545603496301</v>
      </c>
      <c r="R284" s="6">
        <v>48.548862374430797</v>
      </c>
      <c r="S284" s="10">
        <v>865</v>
      </c>
      <c r="T284" s="6">
        <v>30.4673655644023</v>
      </c>
      <c r="U284" s="6">
        <v>33.197045854473501</v>
      </c>
      <c r="V284" s="10">
        <v>963</v>
      </c>
      <c r="W284" s="6">
        <v>95.337539571112103</v>
      </c>
      <c r="X284" s="6">
        <v>98.923799629007604</v>
      </c>
      <c r="Y284" s="6">
        <v>4.1618497109826498</v>
      </c>
      <c r="Z284" s="6">
        <v>13.9148494288681</v>
      </c>
      <c r="AA284" s="7">
        <v>829</v>
      </c>
      <c r="AB284" s="7">
        <v>45.246545603496301</v>
      </c>
      <c r="AC284" s="7">
        <v>48.548862374430797</v>
      </c>
      <c r="AD284" s="13">
        <v>825</v>
      </c>
      <c r="AE284" s="6">
        <v>45.5710093047024</v>
      </c>
      <c r="AF284" s="13">
        <v>820</v>
      </c>
      <c r="AG284" s="6">
        <v>33.958494731582697</v>
      </c>
      <c r="AH284" s="13">
        <v>809</v>
      </c>
      <c r="AI284" s="6">
        <v>90.9628575379719</v>
      </c>
      <c r="AJ284" s="6">
        <v>6.4999999999999997E-3</v>
      </c>
      <c r="AK284" s="6">
        <v>3.0999999999999999E-3</v>
      </c>
      <c r="AL284" s="33">
        <f t="shared" si="25"/>
        <v>829</v>
      </c>
      <c r="AM284" s="33">
        <f t="shared" si="26"/>
        <v>45.246545603496301</v>
      </c>
      <c r="AN284" s="29">
        <f t="shared" si="27"/>
        <v>286</v>
      </c>
      <c r="AO284" s="29">
        <f t="shared" si="28"/>
        <v>1.0249999999999999</v>
      </c>
      <c r="AP284" s="29">
        <f t="shared" si="29"/>
        <v>7.1999999999999995E-2</v>
      </c>
      <c r="AQ284" s="34">
        <f t="shared" si="30"/>
        <v>0.97560975609756106</v>
      </c>
    </row>
    <row r="285" spans="1:43" x14ac:dyDescent="0.75">
      <c r="A285" s="4" t="s">
        <v>322</v>
      </c>
      <c r="B285" s="22">
        <v>3000</v>
      </c>
      <c r="C285" s="22">
        <v>1.35</v>
      </c>
      <c r="D285" s="22">
        <v>0.1</v>
      </c>
      <c r="E285" s="22">
        <v>16800</v>
      </c>
      <c r="F285" s="20">
        <v>77.639751552795005</v>
      </c>
      <c r="G285" s="22">
        <v>4.9268181877183901</v>
      </c>
      <c r="H285" s="18">
        <v>8.7099999999999997E-2</v>
      </c>
      <c r="I285" s="15">
        <v>4.5400807316565202E-3</v>
      </c>
      <c r="J285" s="24">
        <v>0.47465000000000002</v>
      </c>
      <c r="K285" s="18">
        <v>0.152</v>
      </c>
      <c r="L285" s="15">
        <v>8.5616774057423496E-3</v>
      </c>
      <c r="M285" s="18">
        <v>1.2880000000000001E-2</v>
      </c>
      <c r="N285" s="16">
        <v>8.1733154716063096E-4</v>
      </c>
      <c r="O285" s="24">
        <v>0.42735000000000001</v>
      </c>
      <c r="P285" s="10">
        <v>82.5</v>
      </c>
      <c r="Q285" s="6">
        <v>5.2225714418383298</v>
      </c>
      <c r="R285" s="6">
        <v>5.5414280023689999</v>
      </c>
      <c r="S285" s="10">
        <v>143.5</v>
      </c>
      <c r="T285" s="6">
        <v>7.5427477919222499</v>
      </c>
      <c r="U285" s="6">
        <v>8.1277741788371003</v>
      </c>
      <c r="V285" s="10">
        <v>1320</v>
      </c>
      <c r="W285" s="6">
        <v>79.680606503457099</v>
      </c>
      <c r="X285" s="6">
        <v>79.714743329273901</v>
      </c>
      <c r="Y285" s="6">
        <v>42.508710801393697</v>
      </c>
      <c r="Z285" s="6">
        <v>93.75</v>
      </c>
      <c r="AA285" s="7" t="s">
        <v>35</v>
      </c>
      <c r="AB285" s="7" t="s">
        <v>35</v>
      </c>
      <c r="AC285" s="7" t="s">
        <v>35</v>
      </c>
      <c r="AD285" s="13">
        <v>78.5</v>
      </c>
      <c r="AE285" s="6">
        <v>5.2613517716557698</v>
      </c>
      <c r="AF285" s="13">
        <v>78.599999999999994</v>
      </c>
      <c r="AG285" s="6">
        <v>6.6108822597704799</v>
      </c>
      <c r="AH285" s="13">
        <v>82.5</v>
      </c>
      <c r="AI285" s="6">
        <v>7.4950472152463998</v>
      </c>
      <c r="AJ285" s="6">
        <v>5.0599999999999999E-2</v>
      </c>
      <c r="AK285" s="6">
        <v>7.6E-3</v>
      </c>
      <c r="AL285" s="33" t="str">
        <f t="shared" si="25"/>
        <v>Discordant</v>
      </c>
      <c r="AM285" s="33" t="str">
        <f t="shared" si="26"/>
        <v>Discordant</v>
      </c>
      <c r="AN285" s="29">
        <f t="shared" si="27"/>
        <v>3000</v>
      </c>
      <c r="AO285" s="29">
        <f t="shared" si="28"/>
        <v>1.35</v>
      </c>
      <c r="AP285" s="29">
        <f t="shared" si="29"/>
        <v>0.1</v>
      </c>
      <c r="AQ285" s="34">
        <f t="shared" si="30"/>
        <v>0.7407407407407407</v>
      </c>
    </row>
    <row r="286" spans="1:43" x14ac:dyDescent="0.75">
      <c r="A286" s="4" t="s">
        <v>323</v>
      </c>
      <c r="B286" s="22">
        <v>269</v>
      </c>
      <c r="C286" s="22">
        <v>2.2599999999999998</v>
      </c>
      <c r="D286" s="22">
        <v>0.15</v>
      </c>
      <c r="E286" s="22">
        <v>880</v>
      </c>
      <c r="F286" s="20">
        <v>118.764845605701</v>
      </c>
      <c r="G286" s="22">
        <v>7.0319948007736697</v>
      </c>
      <c r="H286" s="18">
        <v>0.08</v>
      </c>
      <c r="I286" s="15">
        <v>2.66360940624745E-2</v>
      </c>
      <c r="J286" s="24">
        <v>0.1019</v>
      </c>
      <c r="K286" s="18">
        <v>9.1999999999999998E-2</v>
      </c>
      <c r="L286" s="15">
        <v>8.3066298822085296E-3</v>
      </c>
      <c r="M286" s="18">
        <v>8.4200000000000004E-3</v>
      </c>
      <c r="N286" s="16">
        <v>4.9854311619357001E-4</v>
      </c>
      <c r="O286" s="24">
        <v>0.16614999999999999</v>
      </c>
      <c r="P286" s="10">
        <v>54.1</v>
      </c>
      <c r="Q286" s="6">
        <v>3.1948596585117399</v>
      </c>
      <c r="R286" s="6">
        <v>3.41861074709088</v>
      </c>
      <c r="S286" s="10">
        <v>89</v>
      </c>
      <c r="T286" s="6">
        <v>7.6387872314971199</v>
      </c>
      <c r="U286" s="6">
        <v>7.8796442219774603</v>
      </c>
      <c r="V286" s="10">
        <v>1050</v>
      </c>
      <c r="W286" s="6">
        <v>171.30197790780699</v>
      </c>
      <c r="X286" s="6">
        <v>171.309616709332</v>
      </c>
      <c r="Y286" s="6">
        <v>39.213483146067396</v>
      </c>
      <c r="Z286" s="6">
        <v>94.847619047619006</v>
      </c>
      <c r="AA286" s="7" t="s">
        <v>35</v>
      </c>
      <c r="AB286" s="7" t="s">
        <v>35</v>
      </c>
      <c r="AC286" s="7" t="s">
        <v>35</v>
      </c>
      <c r="AD286" s="13">
        <v>51.9</v>
      </c>
      <c r="AE286" s="6">
        <v>3.2641581208001802</v>
      </c>
      <c r="AF286" s="13">
        <v>51.9</v>
      </c>
      <c r="AG286" s="6">
        <v>4.0990975065352302</v>
      </c>
      <c r="AH286" s="13">
        <v>54.1</v>
      </c>
      <c r="AI286" s="6">
        <v>46.430642523302403</v>
      </c>
      <c r="AJ286" s="6">
        <v>4.2000000000000003E-2</v>
      </c>
      <c r="AK286" s="6">
        <v>1.2999999999999999E-2</v>
      </c>
      <c r="AL286" s="33" t="str">
        <f t="shared" si="25"/>
        <v>Discordant</v>
      </c>
      <c r="AM286" s="33" t="str">
        <f t="shared" si="26"/>
        <v>Discordant</v>
      </c>
      <c r="AN286" s="29">
        <f t="shared" si="27"/>
        <v>269</v>
      </c>
      <c r="AO286" s="29">
        <f t="shared" si="28"/>
        <v>2.2599999999999998</v>
      </c>
      <c r="AP286" s="29">
        <f t="shared" si="29"/>
        <v>0.15</v>
      </c>
      <c r="AQ286" s="34">
        <f t="shared" si="30"/>
        <v>0.44247787610619471</v>
      </c>
    </row>
    <row r="287" spans="1:43" x14ac:dyDescent="0.75">
      <c r="A287" s="4" t="s">
        <v>324</v>
      </c>
      <c r="B287" s="22">
        <v>297</v>
      </c>
      <c r="C287" s="22">
        <v>2.66</v>
      </c>
      <c r="D287" s="22">
        <v>0.3</v>
      </c>
      <c r="E287" s="22">
        <v>4020</v>
      </c>
      <c r="F287" s="20">
        <v>20.790020790020801</v>
      </c>
      <c r="G287" s="22">
        <v>1.1798523399331999</v>
      </c>
      <c r="H287" s="18">
        <v>5.62E-2</v>
      </c>
      <c r="I287" s="15">
        <v>5.6995463294112203E-3</v>
      </c>
      <c r="J287" s="24">
        <v>0.68928</v>
      </c>
      <c r="K287" s="18">
        <v>0.37</v>
      </c>
      <c r="L287" s="15">
        <v>1.7348994927660601E-2</v>
      </c>
      <c r="M287" s="18">
        <v>4.8099999999999997E-2</v>
      </c>
      <c r="N287" s="16">
        <v>2.7297181721928502E-3</v>
      </c>
      <c r="O287" s="24">
        <v>0.68159000000000003</v>
      </c>
      <c r="P287" s="10">
        <v>303</v>
      </c>
      <c r="Q287" s="6">
        <v>16.932073123213399</v>
      </c>
      <c r="R287" s="6">
        <v>18.204346657178501</v>
      </c>
      <c r="S287" s="10">
        <v>319.39999999999998</v>
      </c>
      <c r="T287" s="6">
        <v>12.9383949247744</v>
      </c>
      <c r="U287" s="6">
        <v>14.346135195912099</v>
      </c>
      <c r="V287" s="10">
        <v>449</v>
      </c>
      <c r="W287" s="6">
        <v>402.88148448206698</v>
      </c>
      <c r="X287" s="6">
        <v>405.44589282824001</v>
      </c>
      <c r="Y287" s="6">
        <v>5.1346274264245402</v>
      </c>
      <c r="Z287" s="6">
        <v>32.516703786191499</v>
      </c>
      <c r="AA287" s="7">
        <v>303</v>
      </c>
      <c r="AB287" s="7">
        <v>16.932073123213399</v>
      </c>
      <c r="AC287" s="7">
        <v>18.204346657178501</v>
      </c>
      <c r="AD287" s="13">
        <v>301</v>
      </c>
      <c r="AE287" s="6">
        <v>16.932073123213399</v>
      </c>
      <c r="AF287" s="13">
        <v>297</v>
      </c>
      <c r="AG287" s="6">
        <v>13.7674741049122</v>
      </c>
      <c r="AH287" s="13">
        <v>273</v>
      </c>
      <c r="AI287" s="6">
        <v>400.346454384791</v>
      </c>
      <c r="AJ287" s="6">
        <v>5.7999999999999996E-3</v>
      </c>
      <c r="AK287" s="6">
        <v>2.2000000000000001E-3</v>
      </c>
      <c r="AL287" s="33">
        <f t="shared" si="25"/>
        <v>303</v>
      </c>
      <c r="AM287" s="33">
        <f t="shared" si="26"/>
        <v>16.932073123213399</v>
      </c>
      <c r="AN287" s="29">
        <f t="shared" si="27"/>
        <v>297</v>
      </c>
      <c r="AO287" s="29">
        <f t="shared" si="28"/>
        <v>2.66</v>
      </c>
      <c r="AP287" s="29">
        <f t="shared" si="29"/>
        <v>0.3</v>
      </c>
      <c r="AQ287" s="34">
        <f t="shared" si="30"/>
        <v>0.37593984962406013</v>
      </c>
    </row>
    <row r="288" spans="1:43" x14ac:dyDescent="0.75">
      <c r="A288" s="4" t="s">
        <v>325</v>
      </c>
      <c r="B288" s="22">
        <v>208</v>
      </c>
      <c r="C288" s="22">
        <v>1.946</v>
      </c>
      <c r="D288" s="22">
        <v>0.06</v>
      </c>
      <c r="E288" s="22">
        <v>415</v>
      </c>
      <c r="F288" s="20">
        <v>131.92612137203199</v>
      </c>
      <c r="G288" s="22">
        <v>7.3028342635570898</v>
      </c>
      <c r="H288" s="18">
        <v>5.6000000000000001E-2</v>
      </c>
      <c r="I288" s="15">
        <v>3.2827282312092101E-2</v>
      </c>
      <c r="J288" s="24">
        <v>0.3513</v>
      </c>
      <c r="K288" s="18">
        <v>5.7700000000000001E-2</v>
      </c>
      <c r="L288" s="15">
        <v>4.5112803130042704E-3</v>
      </c>
      <c r="M288" s="18">
        <v>7.5799999999999999E-3</v>
      </c>
      <c r="N288" s="16">
        <v>4.1959456658064202E-4</v>
      </c>
      <c r="O288" s="24">
        <v>-2.2863999999999999E-2</v>
      </c>
      <c r="P288" s="10">
        <v>48.7</v>
      </c>
      <c r="Q288" s="6">
        <v>2.68913399229851</v>
      </c>
      <c r="R288" s="6">
        <v>2.9039093442719901</v>
      </c>
      <c r="S288" s="10">
        <v>56.9</v>
      </c>
      <c r="T288" s="6">
        <v>4.3554530926562096</v>
      </c>
      <c r="U288" s="6">
        <v>4.5317872282741103</v>
      </c>
      <c r="V288" s="10">
        <v>370</v>
      </c>
      <c r="W288" s="6">
        <v>254.27806048716101</v>
      </c>
      <c r="X288" s="6">
        <v>254.31007171938299</v>
      </c>
      <c r="Y288" s="6">
        <v>14.4112478031634</v>
      </c>
      <c r="Z288" s="6">
        <v>86.837837837837796</v>
      </c>
      <c r="AA288" s="7">
        <v>48.7</v>
      </c>
      <c r="AB288" s="7">
        <v>2.68913399229851</v>
      </c>
      <c r="AC288" s="7">
        <v>2.9039093442719901</v>
      </c>
      <c r="AD288" s="13">
        <v>48.1</v>
      </c>
      <c r="AE288" s="6">
        <v>2.7467729481220902</v>
      </c>
      <c r="AF288" s="13">
        <v>48.1</v>
      </c>
      <c r="AG288" s="6">
        <v>2.71058879993417</v>
      </c>
      <c r="AH288" s="13">
        <v>48.4</v>
      </c>
      <c r="AI288" s="6">
        <v>207.783249024344</v>
      </c>
      <c r="AJ288" s="6">
        <v>1.15E-2</v>
      </c>
      <c r="AK288" s="6">
        <v>8.3999999999999995E-3</v>
      </c>
      <c r="AL288" s="33">
        <f t="shared" si="25"/>
        <v>48.7</v>
      </c>
      <c r="AM288" s="33">
        <f t="shared" si="26"/>
        <v>2.68913399229851</v>
      </c>
      <c r="AN288" s="29">
        <f t="shared" si="27"/>
        <v>208</v>
      </c>
      <c r="AO288" s="29">
        <f t="shared" si="28"/>
        <v>1.946</v>
      </c>
      <c r="AP288" s="29">
        <f t="shared" si="29"/>
        <v>0.06</v>
      </c>
      <c r="AQ288" s="34">
        <f t="shared" si="30"/>
        <v>0.51387461459403905</v>
      </c>
    </row>
    <row r="289" spans="1:43" x14ac:dyDescent="0.75">
      <c r="A289" s="4" t="s">
        <v>326</v>
      </c>
      <c r="B289" s="22">
        <v>290</v>
      </c>
      <c r="C289" s="22">
        <v>1.6910000000000001</v>
      </c>
      <c r="D289" s="22">
        <v>9.8000000000000004E-2</v>
      </c>
      <c r="E289" s="22">
        <v>2600</v>
      </c>
      <c r="F289" s="20">
        <v>26.0416666666667</v>
      </c>
      <c r="G289" s="22">
        <v>1.53008637603626</v>
      </c>
      <c r="H289" s="18">
        <v>5.16E-2</v>
      </c>
      <c r="I289" s="15">
        <v>7.3068039689306603E-3</v>
      </c>
      <c r="J289" s="24">
        <v>0.42935000000000001</v>
      </c>
      <c r="K289" s="18">
        <v>0.27100000000000002</v>
      </c>
      <c r="L289" s="15">
        <v>1.39889172651066E-2</v>
      </c>
      <c r="M289" s="18">
        <v>3.8399999999999997E-2</v>
      </c>
      <c r="N289" s="16">
        <v>2.2562041666480299E-3</v>
      </c>
      <c r="O289" s="24">
        <v>0.72048000000000001</v>
      </c>
      <c r="P289" s="10">
        <v>243</v>
      </c>
      <c r="Q289" s="6">
        <v>13.8706544390626</v>
      </c>
      <c r="R289" s="6">
        <v>14.880221782955701</v>
      </c>
      <c r="S289" s="10">
        <v>243</v>
      </c>
      <c r="T289" s="6">
        <v>11.392732100198099</v>
      </c>
      <c r="U289" s="6">
        <v>12.3989655456287</v>
      </c>
      <c r="V289" s="10">
        <v>254</v>
      </c>
      <c r="W289" s="6">
        <v>355.967252054874</v>
      </c>
      <c r="X289" s="6">
        <v>357.10634840836201</v>
      </c>
      <c r="Y289" s="6">
        <v>0</v>
      </c>
      <c r="Z289" s="6">
        <v>4.3307086614173302</v>
      </c>
      <c r="AA289" s="7">
        <v>243</v>
      </c>
      <c r="AB289" s="7">
        <v>13.8706544390626</v>
      </c>
      <c r="AC289" s="7">
        <v>14.880221782955701</v>
      </c>
      <c r="AD289" s="13">
        <v>243</v>
      </c>
      <c r="AE289" s="6">
        <v>14.2028185430881</v>
      </c>
      <c r="AF289" s="13">
        <v>239</v>
      </c>
      <c r="AG289" s="6">
        <v>11.7632199973852</v>
      </c>
      <c r="AH289" s="13">
        <v>204</v>
      </c>
      <c r="AI289" s="6">
        <v>351.88235041771901</v>
      </c>
      <c r="AJ289" s="6">
        <v>1.6999999999999999E-3</v>
      </c>
      <c r="AK289" s="6">
        <v>2.5999999999999999E-3</v>
      </c>
      <c r="AL289" s="33">
        <f t="shared" si="25"/>
        <v>243</v>
      </c>
      <c r="AM289" s="33">
        <f t="shared" si="26"/>
        <v>13.8706544390626</v>
      </c>
      <c r="AN289" s="29">
        <f t="shared" si="27"/>
        <v>290</v>
      </c>
      <c r="AO289" s="29">
        <f t="shared" si="28"/>
        <v>1.6910000000000001</v>
      </c>
      <c r="AP289" s="29">
        <f t="shared" si="29"/>
        <v>9.8000000000000004E-2</v>
      </c>
      <c r="AQ289" s="34">
        <f t="shared" si="30"/>
        <v>0.59136605558840916</v>
      </c>
    </row>
    <row r="290" spans="1:43" x14ac:dyDescent="0.75">
      <c r="A290" s="4" t="s">
        <v>328</v>
      </c>
      <c r="B290" s="22">
        <v>1.1999999999999999E-3</v>
      </c>
      <c r="C290" s="22" t="s">
        <v>337</v>
      </c>
      <c r="D290" s="22" t="s">
        <v>337</v>
      </c>
      <c r="E290" s="22">
        <v>26</v>
      </c>
      <c r="F290" s="20" t="s">
        <v>337</v>
      </c>
      <c r="G290" s="22" t="s">
        <v>337</v>
      </c>
      <c r="H290" s="18" t="s">
        <v>337</v>
      </c>
      <c r="I290" s="15" t="s">
        <v>337</v>
      </c>
      <c r="J290" s="24" t="s">
        <v>337</v>
      </c>
      <c r="K290" s="18" t="s">
        <v>337</v>
      </c>
      <c r="L290" s="15" t="s">
        <v>337</v>
      </c>
      <c r="M290" s="18" t="s">
        <v>337</v>
      </c>
      <c r="N290" s="16" t="s">
        <v>337</v>
      </c>
      <c r="O290" s="24" t="s">
        <v>337</v>
      </c>
      <c r="P290" s="10" t="s">
        <v>337</v>
      </c>
      <c r="Q290" s="6" t="s">
        <v>337</v>
      </c>
      <c r="R290" s="6" t="s">
        <v>337</v>
      </c>
      <c r="S290" s="10" t="s">
        <v>337</v>
      </c>
      <c r="T290" s="6" t="s">
        <v>337</v>
      </c>
      <c r="U290" s="6" t="s">
        <v>337</v>
      </c>
      <c r="V290" s="10" t="s">
        <v>337</v>
      </c>
      <c r="W290" s="6" t="s">
        <v>337</v>
      </c>
      <c r="X290" s="6" t="s">
        <v>337</v>
      </c>
      <c r="Y290" s="6" t="s">
        <v>337</v>
      </c>
      <c r="Z290" s="6" t="s">
        <v>337</v>
      </c>
      <c r="AA290" s="7" t="s">
        <v>337</v>
      </c>
      <c r="AB290" s="7" t="s">
        <v>337</v>
      </c>
      <c r="AC290" s="7" t="s">
        <v>337</v>
      </c>
      <c r="AD290" s="13" t="s">
        <v>337</v>
      </c>
      <c r="AE290" s="6" t="s">
        <v>337</v>
      </c>
      <c r="AF290" s="13" t="s">
        <v>337</v>
      </c>
      <c r="AG290" s="6" t="s">
        <v>337</v>
      </c>
      <c r="AH290" s="13" t="s">
        <v>337</v>
      </c>
      <c r="AI290" s="6" t="s">
        <v>337</v>
      </c>
      <c r="AJ290" s="6" t="s">
        <v>337</v>
      </c>
      <c r="AK290" s="6" t="s">
        <v>337</v>
      </c>
      <c r="AL290" s="33" t="str">
        <f t="shared" si="25"/>
        <v>NaN</v>
      </c>
      <c r="AM290" s="33" t="str">
        <f t="shared" si="26"/>
        <v>NaN</v>
      </c>
      <c r="AN290" s="29">
        <f t="shared" si="27"/>
        <v>1.1999999999999999E-3</v>
      </c>
      <c r="AO290" s="29" t="str">
        <f t="shared" si="28"/>
        <v>NaN</v>
      </c>
      <c r="AP290" s="29" t="str">
        <f t="shared" si="29"/>
        <v>NaN</v>
      </c>
      <c r="AQ290" s="34" t="e">
        <f t="shared" si="30"/>
        <v>#VALUE!</v>
      </c>
    </row>
    <row r="291" spans="1:43" x14ac:dyDescent="0.75">
      <c r="A291" s="4" t="s">
        <v>329</v>
      </c>
      <c r="B291" s="22">
        <v>289</v>
      </c>
      <c r="C291" s="22">
        <v>2.12</v>
      </c>
      <c r="D291" s="22">
        <v>0.14000000000000001</v>
      </c>
      <c r="E291" s="22">
        <v>3380</v>
      </c>
      <c r="F291" s="20">
        <v>19.7628458498024</v>
      </c>
      <c r="G291" s="22">
        <v>1.15662038628162</v>
      </c>
      <c r="H291" s="18">
        <v>5.1499999999999997E-2</v>
      </c>
      <c r="I291" s="15">
        <v>5.9916518496731701E-3</v>
      </c>
      <c r="J291" s="24">
        <v>0.39700000000000002</v>
      </c>
      <c r="K291" s="18">
        <v>0.35699999999999998</v>
      </c>
      <c r="L291" s="15">
        <v>1.9101250122701301E-2</v>
      </c>
      <c r="M291" s="18">
        <v>5.0599999999999999E-2</v>
      </c>
      <c r="N291" s="16">
        <v>2.9613645722200198E-3</v>
      </c>
      <c r="O291" s="24">
        <v>0.72975999999999996</v>
      </c>
      <c r="P291" s="10">
        <v>318</v>
      </c>
      <c r="Q291" s="6">
        <v>18.186008729957599</v>
      </c>
      <c r="R291" s="6">
        <v>19.492730619473601</v>
      </c>
      <c r="S291" s="10">
        <v>310</v>
      </c>
      <c r="T291" s="6">
        <v>14.212549874212099</v>
      </c>
      <c r="U291" s="6">
        <v>15.441595551503299</v>
      </c>
      <c r="V291" s="10">
        <v>250</v>
      </c>
      <c r="W291" s="6">
        <v>230.684562488832</v>
      </c>
      <c r="X291" s="6">
        <v>231.761893397314</v>
      </c>
      <c r="Y291" s="6">
        <v>-2.5806451612903301</v>
      </c>
      <c r="Z291" s="6">
        <v>-27.2</v>
      </c>
      <c r="AA291" s="7">
        <v>318</v>
      </c>
      <c r="AB291" s="7">
        <v>18.186008729957599</v>
      </c>
      <c r="AC291" s="7">
        <v>19.492730619473601</v>
      </c>
      <c r="AD291" s="13">
        <v>318</v>
      </c>
      <c r="AE291" s="6">
        <v>18.186008729957599</v>
      </c>
      <c r="AF291" s="13">
        <v>307</v>
      </c>
      <c r="AG291" s="6">
        <v>13.853720580658701</v>
      </c>
      <c r="AH291" s="13">
        <v>235</v>
      </c>
      <c r="AI291" s="6">
        <v>225.38484281482599</v>
      </c>
      <c r="AJ291" s="6">
        <v>6.9999999999999999E-4</v>
      </c>
      <c r="AK291" s="6">
        <v>2.5000000000000001E-3</v>
      </c>
      <c r="AL291" s="33">
        <f t="shared" si="25"/>
        <v>318</v>
      </c>
      <c r="AM291" s="33">
        <f t="shared" si="26"/>
        <v>18.186008729957599</v>
      </c>
      <c r="AN291" s="29">
        <f t="shared" si="27"/>
        <v>289</v>
      </c>
      <c r="AO291" s="29">
        <f t="shared" si="28"/>
        <v>2.12</v>
      </c>
      <c r="AP291" s="29">
        <f t="shared" si="29"/>
        <v>0.14000000000000001</v>
      </c>
      <c r="AQ291" s="34">
        <f t="shared" si="30"/>
        <v>0.47169811320754712</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5E998-8A05-400A-A87A-696D27D72521}">
  <dimension ref="A1:J18"/>
  <sheetViews>
    <sheetView tabSelected="1" workbookViewId="0">
      <pane xSplit="1" ySplit="1" topLeftCell="E2" activePane="bottomRight" state="frozen"/>
      <selection pane="topRight" activeCell="B1" sqref="B1"/>
      <selection pane="bottomLeft" activeCell="A2" sqref="A2"/>
      <selection pane="bottomRight" activeCell="I7" sqref="I7"/>
    </sheetView>
  </sheetViews>
  <sheetFormatPr defaultRowHeight="14.75" x14ac:dyDescent="0.75"/>
  <cols>
    <col min="1" max="1" width="16.31640625" style="2" customWidth="1"/>
    <col min="2" max="2" width="17.81640625" style="2" customWidth="1"/>
    <col min="3" max="3" width="18.86328125" style="152" customWidth="1"/>
    <col min="4" max="4" width="20.6796875" style="152" customWidth="1"/>
    <col min="5" max="5" width="23.5" style="152" customWidth="1"/>
    <col min="6" max="7" width="13.6796875" style="152" customWidth="1"/>
    <col min="8" max="10" width="13.6796875" style="2" customWidth="1"/>
  </cols>
  <sheetData>
    <row r="1" spans="1:8" x14ac:dyDescent="0.75">
      <c r="A1" s="144" t="s">
        <v>593</v>
      </c>
      <c r="B1" s="144" t="s">
        <v>374</v>
      </c>
      <c r="C1" s="144" t="s">
        <v>594</v>
      </c>
      <c r="D1" s="145" t="s">
        <v>595</v>
      </c>
      <c r="E1" s="144" t="s">
        <v>596</v>
      </c>
      <c r="F1" s="146" t="s">
        <v>613</v>
      </c>
      <c r="G1" s="146" t="s">
        <v>614</v>
      </c>
      <c r="H1" s="146" t="s">
        <v>1808</v>
      </c>
    </row>
    <row r="2" spans="1:8" x14ac:dyDescent="0.75">
      <c r="A2" s="147" t="s">
        <v>411</v>
      </c>
      <c r="B2" s="147" t="s">
        <v>597</v>
      </c>
      <c r="C2" s="149" t="s">
        <v>612</v>
      </c>
      <c r="D2" s="149" t="s">
        <v>424</v>
      </c>
      <c r="E2" s="149" t="s">
        <v>413</v>
      </c>
      <c r="F2" s="153">
        <v>40.762083333333337</v>
      </c>
      <c r="G2" s="153">
        <v>30.239000000000001</v>
      </c>
      <c r="H2" s="278" t="s">
        <v>1814</v>
      </c>
    </row>
    <row r="3" spans="1:8" x14ac:dyDescent="0.75">
      <c r="A3" s="147" t="s">
        <v>415</v>
      </c>
      <c r="B3" s="147" t="s">
        <v>416</v>
      </c>
      <c r="C3" s="149" t="s">
        <v>612</v>
      </c>
      <c r="D3" s="149" t="s">
        <v>424</v>
      </c>
      <c r="E3" s="149" t="s">
        <v>413</v>
      </c>
      <c r="F3" s="153">
        <v>40.590722222222226</v>
      </c>
      <c r="G3" s="153">
        <v>30.322194444444445</v>
      </c>
      <c r="H3" s="278" t="s">
        <v>1815</v>
      </c>
    </row>
    <row r="4" spans="1:8" x14ac:dyDescent="0.75">
      <c r="A4" s="147" t="s">
        <v>352</v>
      </c>
      <c r="B4" s="147" t="s">
        <v>409</v>
      </c>
      <c r="C4" s="149" t="s">
        <v>612</v>
      </c>
      <c r="D4" s="149" t="s">
        <v>424</v>
      </c>
      <c r="E4" s="149" t="s">
        <v>410</v>
      </c>
      <c r="F4" s="153">
        <v>40.589222222222226</v>
      </c>
      <c r="G4" s="153">
        <v>30.276472222222221</v>
      </c>
      <c r="H4" s="278" t="s">
        <v>1816</v>
      </c>
    </row>
    <row r="5" spans="1:8" x14ac:dyDescent="0.75">
      <c r="A5" s="147" t="s">
        <v>351</v>
      </c>
      <c r="B5" s="147" t="s">
        <v>599</v>
      </c>
      <c r="C5" s="149" t="s">
        <v>612</v>
      </c>
      <c r="D5" s="149" t="s">
        <v>424</v>
      </c>
      <c r="E5" s="149" t="s">
        <v>408</v>
      </c>
      <c r="F5" s="153">
        <v>40.585666666666668</v>
      </c>
      <c r="G5" s="153">
        <v>30.289888888888889</v>
      </c>
      <c r="H5" s="278" t="s">
        <v>1817</v>
      </c>
    </row>
    <row r="6" spans="1:8" x14ac:dyDescent="0.75">
      <c r="A6" s="147" t="s">
        <v>414</v>
      </c>
      <c r="B6" s="147" t="s">
        <v>599</v>
      </c>
      <c r="C6" s="149" t="s">
        <v>612</v>
      </c>
      <c r="D6" s="149" t="s">
        <v>424</v>
      </c>
      <c r="E6" s="149" t="s">
        <v>408</v>
      </c>
      <c r="F6" s="153">
        <v>40.542999999999999</v>
      </c>
      <c r="G6" s="153">
        <v>30.284805555555558</v>
      </c>
      <c r="H6" s="278" t="s">
        <v>1818</v>
      </c>
    </row>
    <row r="7" spans="1:8" x14ac:dyDescent="0.75">
      <c r="A7" s="147" t="s">
        <v>600</v>
      </c>
      <c r="B7" s="147" t="s">
        <v>601</v>
      </c>
      <c r="C7" s="149" t="s">
        <v>598</v>
      </c>
      <c r="D7" s="149" t="s">
        <v>424</v>
      </c>
      <c r="E7" s="149" t="s">
        <v>602</v>
      </c>
      <c r="F7" s="153">
        <v>40.740166666666667</v>
      </c>
      <c r="G7" s="153">
        <v>30.226416666666665</v>
      </c>
      <c r="H7" s="278" t="s">
        <v>1819</v>
      </c>
    </row>
    <row r="8" spans="1:8" x14ac:dyDescent="0.75">
      <c r="A8" s="148" t="s">
        <v>353</v>
      </c>
      <c r="B8" s="147" t="s">
        <v>597</v>
      </c>
      <c r="C8" s="149" t="s">
        <v>598</v>
      </c>
      <c r="D8" s="149" t="s">
        <v>603</v>
      </c>
      <c r="E8" s="150" t="s">
        <v>604</v>
      </c>
      <c r="F8" s="154">
        <v>40.651530000000001</v>
      </c>
      <c r="G8" s="154">
        <v>29.645098999999998</v>
      </c>
      <c r="H8" s="278" t="s">
        <v>1820</v>
      </c>
    </row>
    <row r="9" spans="1:8" x14ac:dyDescent="0.75">
      <c r="A9" s="148" t="s">
        <v>358</v>
      </c>
      <c r="B9" s="147" t="s">
        <v>601</v>
      </c>
      <c r="C9" s="149" t="s">
        <v>598</v>
      </c>
      <c r="D9" s="149" t="s">
        <v>615</v>
      </c>
      <c r="E9" s="150" t="s">
        <v>602</v>
      </c>
      <c r="F9" s="154">
        <v>40.389823</v>
      </c>
      <c r="G9" s="154">
        <v>29.414238999999998</v>
      </c>
      <c r="H9" s="278" t="s">
        <v>1821</v>
      </c>
    </row>
    <row r="10" spans="1:8" x14ac:dyDescent="0.75">
      <c r="A10" s="148" t="s">
        <v>355</v>
      </c>
      <c r="B10" s="147" t="s">
        <v>605</v>
      </c>
      <c r="C10" s="149" t="s">
        <v>1802</v>
      </c>
      <c r="D10" s="149" t="s">
        <v>615</v>
      </c>
      <c r="E10" s="150" t="s">
        <v>606</v>
      </c>
      <c r="F10" s="154">
        <v>40.390200999999998</v>
      </c>
      <c r="G10" s="154">
        <v>29.413584</v>
      </c>
      <c r="H10" s="278" t="s">
        <v>1822</v>
      </c>
    </row>
    <row r="11" spans="1:8" x14ac:dyDescent="0.75">
      <c r="A11" s="148" t="s">
        <v>354</v>
      </c>
      <c r="B11" s="147" t="s">
        <v>607</v>
      </c>
      <c r="C11" s="149" t="s">
        <v>1802</v>
      </c>
      <c r="D11" s="149" t="s">
        <v>615</v>
      </c>
      <c r="E11" s="150" t="s">
        <v>608</v>
      </c>
      <c r="F11" s="154">
        <v>40.380163000000003</v>
      </c>
      <c r="G11" s="154">
        <v>29.415738000000001</v>
      </c>
      <c r="H11" s="278" t="s">
        <v>1823</v>
      </c>
    </row>
    <row r="12" spans="1:8" x14ac:dyDescent="0.75">
      <c r="A12" s="148" t="s">
        <v>357</v>
      </c>
      <c r="B12" s="147" t="s">
        <v>609</v>
      </c>
      <c r="C12" s="149" t="s">
        <v>598</v>
      </c>
      <c r="D12" s="149" t="s">
        <v>615</v>
      </c>
      <c r="E12" s="150" t="s">
        <v>610</v>
      </c>
      <c r="F12" s="151">
        <v>40.255262999999999</v>
      </c>
      <c r="G12" s="151">
        <v>29.325313000000001</v>
      </c>
      <c r="H12" s="278" t="s">
        <v>1824</v>
      </c>
    </row>
    <row r="13" spans="1:8" x14ac:dyDescent="0.75">
      <c r="A13" s="148" t="s">
        <v>356</v>
      </c>
      <c r="B13" s="147" t="s">
        <v>609</v>
      </c>
      <c r="C13" s="149" t="s">
        <v>598</v>
      </c>
      <c r="D13" s="149" t="s">
        <v>615</v>
      </c>
      <c r="E13" s="149" t="s">
        <v>611</v>
      </c>
      <c r="F13" s="151">
        <v>40.257893000000003</v>
      </c>
      <c r="G13" s="151">
        <v>29.292055999999999</v>
      </c>
      <c r="H13" s="278" t="s">
        <v>1825</v>
      </c>
    </row>
    <row r="14" spans="1:8" x14ac:dyDescent="0.75">
      <c r="A14" s="215" t="s">
        <v>1788</v>
      </c>
      <c r="B14" s="148" t="s">
        <v>1807</v>
      </c>
      <c r="C14" s="214" t="s">
        <v>1803</v>
      </c>
      <c r="D14" s="214" t="s">
        <v>1804</v>
      </c>
      <c r="E14" s="214" t="s">
        <v>608</v>
      </c>
      <c r="F14" s="276">
        <v>40.189638888888886</v>
      </c>
      <c r="G14" s="276">
        <v>30.626166666666666</v>
      </c>
      <c r="H14" s="38" t="s">
        <v>1809</v>
      </c>
    </row>
    <row r="15" spans="1:8" x14ac:dyDescent="0.75">
      <c r="A15" s="215" t="s">
        <v>1775</v>
      </c>
      <c r="B15" s="216" t="s">
        <v>1806</v>
      </c>
      <c r="C15" s="214" t="s">
        <v>1803</v>
      </c>
      <c r="D15" s="214" t="s">
        <v>1805</v>
      </c>
      <c r="E15" s="214" t="s">
        <v>608</v>
      </c>
      <c r="F15" s="277">
        <v>40.058583333333331</v>
      </c>
      <c r="G15" s="277">
        <v>30.688083333333335</v>
      </c>
      <c r="H15" s="279" t="s">
        <v>1810</v>
      </c>
    </row>
    <row r="16" spans="1:8" x14ac:dyDescent="0.75">
      <c r="A16" s="215" t="s">
        <v>1776</v>
      </c>
      <c r="B16" s="216" t="s">
        <v>1806</v>
      </c>
      <c r="C16" s="214" t="s">
        <v>1803</v>
      </c>
      <c r="D16" s="214" t="s">
        <v>1805</v>
      </c>
      <c r="E16" s="214" t="s">
        <v>608</v>
      </c>
      <c r="F16" s="277">
        <v>40.07288888888889</v>
      </c>
      <c r="G16" s="277">
        <v>30.741805555555558</v>
      </c>
      <c r="H16" s="279" t="s">
        <v>1811</v>
      </c>
    </row>
    <row r="17" spans="1:8" x14ac:dyDescent="0.75">
      <c r="A17" s="215" t="s">
        <v>1777</v>
      </c>
      <c r="B17" s="216" t="s">
        <v>1806</v>
      </c>
      <c r="C17" s="214" t="s">
        <v>1803</v>
      </c>
      <c r="D17" s="214" t="s">
        <v>1805</v>
      </c>
      <c r="E17" s="214" t="s">
        <v>608</v>
      </c>
      <c r="F17" s="277">
        <v>40.0745</v>
      </c>
      <c r="G17" s="277">
        <v>30.743944444444445</v>
      </c>
      <c r="H17" s="279" t="s">
        <v>1812</v>
      </c>
    </row>
    <row r="18" spans="1:8" x14ac:dyDescent="0.75">
      <c r="A18" s="215" t="s">
        <v>1778</v>
      </c>
      <c r="B18" s="216" t="s">
        <v>1806</v>
      </c>
      <c r="C18" s="214" t="s">
        <v>1803</v>
      </c>
      <c r="D18" s="214" t="s">
        <v>1805</v>
      </c>
      <c r="E18" s="214" t="s">
        <v>608</v>
      </c>
      <c r="F18" s="277">
        <v>40.078638888888889</v>
      </c>
      <c r="G18" s="277">
        <v>30.744722222222222</v>
      </c>
      <c r="H18" s="279" t="s">
        <v>1813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A239-FA1B-40BA-8678-678CC020FBE8}">
  <dimension ref="A1:GC51"/>
  <sheetViews>
    <sheetView zoomScale="80" zoomScaleNormal="80" workbookViewId="0">
      <pane xSplit="1" ySplit="3" topLeftCell="B4" activePane="bottomRight" state="frozen"/>
      <selection pane="topRight" activeCell="B1" sqref="B1"/>
      <selection pane="bottomLeft" activeCell="A4" sqref="A4"/>
      <selection pane="bottomRight" sqref="A1:D2"/>
    </sheetView>
  </sheetViews>
  <sheetFormatPr defaultRowHeight="14.75" x14ac:dyDescent="0.75"/>
  <cols>
    <col min="1" max="1" width="13.5" style="113" customWidth="1"/>
    <col min="2" max="2" width="21" customWidth="1"/>
    <col min="3" max="3" width="25.6796875" customWidth="1"/>
    <col min="4" max="4" width="26.453125" customWidth="1"/>
    <col min="14" max="14" width="9.90625" bestFit="1" customWidth="1"/>
    <col min="17" max="17" width="9.90625" bestFit="1" customWidth="1"/>
    <col min="18" max="18" width="8.81640625" bestFit="1" customWidth="1"/>
    <col min="23" max="23" width="9.81640625" customWidth="1"/>
    <col min="24" max="29" width="8.76953125" customWidth="1"/>
    <col min="30" max="30" width="11.5" bestFit="1" customWidth="1"/>
    <col min="31" max="31" width="8.76953125" customWidth="1"/>
    <col min="32" max="32" width="13.90625" customWidth="1"/>
    <col min="33" max="33" width="13.1328125" bestFit="1" customWidth="1"/>
    <col min="34" max="36" width="14.6796875" customWidth="1"/>
  </cols>
  <sheetData>
    <row r="1" spans="1:185" s="37" customFormat="1" ht="14.75" customHeight="1" x14ac:dyDescent="0.75">
      <c r="A1" s="217" t="s">
        <v>368</v>
      </c>
      <c r="B1" s="218"/>
      <c r="C1" s="218"/>
      <c r="D1" s="218"/>
      <c r="E1" s="221" t="s">
        <v>369</v>
      </c>
      <c r="F1" s="222"/>
      <c r="G1" s="222"/>
      <c r="H1" s="222"/>
      <c r="I1" s="222"/>
      <c r="J1" s="222"/>
      <c r="K1" s="222"/>
      <c r="L1" s="222"/>
      <c r="M1" s="222"/>
      <c r="N1" s="222"/>
      <c r="O1" s="222"/>
      <c r="P1" s="222"/>
      <c r="Q1" s="222"/>
      <c r="R1" s="222"/>
      <c r="S1" s="222"/>
      <c r="T1" s="222"/>
      <c r="U1" s="222"/>
      <c r="V1" s="222"/>
      <c r="W1" s="223"/>
      <c r="X1" s="224" t="s">
        <v>370</v>
      </c>
      <c r="Y1" s="225"/>
      <c r="Z1" s="225"/>
      <c r="AA1" s="225"/>
      <c r="AB1" s="225"/>
      <c r="AC1" s="225"/>
      <c r="AD1" s="225"/>
      <c r="AE1" s="225"/>
      <c r="AF1" s="225"/>
      <c r="AG1" s="225"/>
      <c r="AH1" s="225"/>
      <c r="AI1" s="225"/>
      <c r="AJ1" s="226"/>
    </row>
    <row r="2" spans="1:185" s="37" customFormat="1" ht="14.75" customHeight="1" x14ac:dyDescent="0.75">
      <c r="A2" s="219"/>
      <c r="B2" s="220"/>
      <c r="C2" s="220"/>
      <c r="D2" s="220"/>
      <c r="E2" s="230" t="s">
        <v>371</v>
      </c>
      <c r="F2" s="231"/>
      <c r="G2" s="231"/>
      <c r="H2" s="231"/>
      <c r="I2" s="231"/>
      <c r="J2" s="231"/>
      <c r="K2" s="231"/>
      <c r="L2" s="231"/>
      <c r="M2" s="231"/>
      <c r="N2" s="231"/>
      <c r="O2" s="231"/>
      <c r="P2" s="231"/>
      <c r="Q2" s="231"/>
      <c r="R2" s="232"/>
      <c r="S2" s="233" t="s">
        <v>372</v>
      </c>
      <c r="T2" s="234"/>
      <c r="U2" s="234"/>
      <c r="V2" s="234"/>
      <c r="W2" s="235"/>
      <c r="X2" s="227"/>
      <c r="Y2" s="228"/>
      <c r="Z2" s="228"/>
      <c r="AA2" s="228"/>
      <c r="AB2" s="228"/>
      <c r="AC2" s="228"/>
      <c r="AD2" s="228"/>
      <c r="AE2" s="228"/>
      <c r="AF2" s="228"/>
      <c r="AG2" s="228"/>
      <c r="AH2" s="228"/>
      <c r="AI2" s="228"/>
      <c r="AJ2" s="229"/>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row>
    <row r="3" spans="1:185" s="51" customFormat="1" x14ac:dyDescent="0.75">
      <c r="A3" s="39" t="s">
        <v>373</v>
      </c>
      <c r="B3" s="39" t="s">
        <v>374</v>
      </c>
      <c r="C3" s="39" t="s">
        <v>375</v>
      </c>
      <c r="D3" s="39" t="s">
        <v>376</v>
      </c>
      <c r="E3" s="40" t="s">
        <v>377</v>
      </c>
      <c r="F3" s="39" t="s">
        <v>378</v>
      </c>
      <c r="G3" s="39" t="s">
        <v>379</v>
      </c>
      <c r="H3" s="39" t="s">
        <v>380</v>
      </c>
      <c r="I3" s="41" t="s">
        <v>381</v>
      </c>
      <c r="J3" s="39" t="s">
        <v>382</v>
      </c>
      <c r="K3" s="39" t="s">
        <v>383</v>
      </c>
      <c r="L3" s="39" t="s">
        <v>384</v>
      </c>
      <c r="M3" s="39" t="s">
        <v>385</v>
      </c>
      <c r="N3" s="39" t="s">
        <v>386</v>
      </c>
      <c r="O3" s="39" t="s">
        <v>387</v>
      </c>
      <c r="P3" s="39" t="s">
        <v>388</v>
      </c>
      <c r="Q3" s="39" t="s">
        <v>389</v>
      </c>
      <c r="R3" s="42" t="s">
        <v>390</v>
      </c>
      <c r="S3" s="39" t="s">
        <v>391</v>
      </c>
      <c r="T3" s="39" t="s">
        <v>378</v>
      </c>
      <c r="U3" s="39" t="s">
        <v>392</v>
      </c>
      <c r="V3" s="39" t="s">
        <v>393</v>
      </c>
      <c r="W3" s="43" t="s">
        <v>394</v>
      </c>
      <c r="X3" s="44" t="s">
        <v>395</v>
      </c>
      <c r="Y3" s="45" t="s">
        <v>396</v>
      </c>
      <c r="Z3" s="45" t="s">
        <v>397</v>
      </c>
      <c r="AA3" s="46" t="s">
        <v>398</v>
      </c>
      <c r="AB3" s="47" t="s">
        <v>399</v>
      </c>
      <c r="AC3" s="47" t="s">
        <v>396</v>
      </c>
      <c r="AD3" s="47" t="s">
        <v>400</v>
      </c>
      <c r="AE3" s="48" t="s">
        <v>401</v>
      </c>
      <c r="AF3" s="48" t="s">
        <v>402</v>
      </c>
      <c r="AG3" s="48" t="s">
        <v>403</v>
      </c>
      <c r="AH3" s="49" t="s">
        <v>404</v>
      </c>
      <c r="AI3" s="49" t="s">
        <v>405</v>
      </c>
      <c r="AJ3" s="50" t="s">
        <v>406</v>
      </c>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row>
    <row r="4" spans="1:185" x14ac:dyDescent="0.75">
      <c r="A4" s="52" t="s">
        <v>351</v>
      </c>
      <c r="B4" t="s">
        <v>407</v>
      </c>
      <c r="C4" s="53" t="s">
        <v>408</v>
      </c>
      <c r="D4" s="54" t="s">
        <v>424</v>
      </c>
      <c r="E4" s="55">
        <v>33</v>
      </c>
      <c r="F4" s="56">
        <v>0</v>
      </c>
      <c r="G4" s="56">
        <v>5</v>
      </c>
      <c r="H4" s="56">
        <v>14</v>
      </c>
      <c r="I4" s="57">
        <v>30</v>
      </c>
      <c r="J4" s="56">
        <v>3</v>
      </c>
      <c r="K4" s="56">
        <v>274</v>
      </c>
      <c r="L4" s="56">
        <v>51</v>
      </c>
      <c r="M4" s="56">
        <v>9</v>
      </c>
      <c r="N4" s="56">
        <v>4</v>
      </c>
      <c r="O4" s="56">
        <v>7</v>
      </c>
      <c r="P4" s="56">
        <v>5</v>
      </c>
      <c r="Q4" s="56">
        <v>0</v>
      </c>
      <c r="R4" s="58">
        <v>2</v>
      </c>
      <c r="S4" s="59">
        <f>SUM(E4:R4)</f>
        <v>437</v>
      </c>
      <c r="T4" s="60">
        <f>G4+H4+J4+I4</f>
        <v>52</v>
      </c>
      <c r="U4" s="60">
        <f>K4+L4</f>
        <v>325</v>
      </c>
      <c r="V4" s="60">
        <f>U4+T4+E4</f>
        <v>410</v>
      </c>
      <c r="W4" s="61">
        <f>L4+J4+H4+I4</f>
        <v>98</v>
      </c>
      <c r="X4" s="62">
        <f t="shared" ref="X4:X32" si="0">U4/V4*100</f>
        <v>79.268292682926827</v>
      </c>
      <c r="Y4" s="63">
        <f t="shared" ref="Y4:Y32" si="1">E4/V4*100</f>
        <v>8.0487804878048781</v>
      </c>
      <c r="Z4" s="63">
        <f t="shared" ref="Z4:Z32" si="2">T4/V4*100</f>
        <v>12.682926829268293</v>
      </c>
      <c r="AA4" s="64">
        <f t="shared" ref="AA4:AA32" si="3">L4/V4*100</f>
        <v>12.439024390243903</v>
      </c>
      <c r="AB4" s="65">
        <f t="shared" ref="AB4:AB32" si="4">K4/V4*100</f>
        <v>66.829268292682926</v>
      </c>
      <c r="AC4" s="65">
        <f t="shared" ref="AC4:AC32" si="5">Y4</f>
        <v>8.0487804878048781</v>
      </c>
      <c r="AD4" s="65">
        <f t="shared" ref="AD4:AD32" si="6">(T4+L4)/V4*100</f>
        <v>25.121951219512194</v>
      </c>
      <c r="AE4" s="66">
        <f t="shared" ref="AE4:AE32" si="7">G4/T4*100</f>
        <v>9.6153846153846168</v>
      </c>
      <c r="AF4" s="66">
        <f t="shared" ref="AF4:AF32" si="8">J4/T4*100</f>
        <v>5.7692307692307692</v>
      </c>
      <c r="AG4" s="66">
        <f t="shared" ref="AG4:AG32" si="9">(H4+I4)/T4*100</f>
        <v>84.615384615384613</v>
      </c>
      <c r="AH4" s="67">
        <f t="shared" ref="AH4:AH32" si="10">L4/W4*100</f>
        <v>52.040816326530617</v>
      </c>
      <c r="AI4" s="67">
        <f t="shared" ref="AI4:AI32" si="11">(H4+I4)/W4*100</f>
        <v>44.897959183673471</v>
      </c>
      <c r="AJ4" s="68">
        <f t="shared" ref="AJ4:AJ32" si="12">J4/W4*100</f>
        <v>3.0612244897959182</v>
      </c>
    </row>
    <row r="5" spans="1:185" x14ac:dyDescent="0.75">
      <c r="A5" s="69" t="s">
        <v>352</v>
      </c>
      <c r="B5" t="s">
        <v>409</v>
      </c>
      <c r="C5" s="53" t="s">
        <v>410</v>
      </c>
      <c r="D5" s="54" t="s">
        <v>424</v>
      </c>
      <c r="E5" s="70">
        <v>27</v>
      </c>
      <c r="F5">
        <v>0</v>
      </c>
      <c r="G5">
        <v>11</v>
      </c>
      <c r="H5">
        <v>41</v>
      </c>
      <c r="I5">
        <v>5</v>
      </c>
      <c r="J5">
        <v>4</v>
      </c>
      <c r="K5">
        <v>260</v>
      </c>
      <c r="L5">
        <v>83</v>
      </c>
      <c r="M5">
        <v>1</v>
      </c>
      <c r="N5">
        <v>2</v>
      </c>
      <c r="O5">
        <v>2</v>
      </c>
      <c r="P5">
        <v>2</v>
      </c>
      <c r="Q5">
        <v>0</v>
      </c>
      <c r="R5">
        <v>1</v>
      </c>
      <c r="S5" s="71">
        <v>439</v>
      </c>
      <c r="T5" s="72">
        <v>61</v>
      </c>
      <c r="U5" s="72">
        <v>343</v>
      </c>
      <c r="V5" s="72">
        <v>431</v>
      </c>
      <c r="W5" s="72">
        <v>133</v>
      </c>
      <c r="X5" s="62">
        <f t="shared" si="0"/>
        <v>79.582366589327151</v>
      </c>
      <c r="Y5" s="63">
        <f t="shared" si="1"/>
        <v>6.2645011600928076</v>
      </c>
      <c r="Z5" s="63">
        <f t="shared" si="2"/>
        <v>14.153132250580047</v>
      </c>
      <c r="AA5" s="64">
        <f t="shared" si="3"/>
        <v>19.257540603248259</v>
      </c>
      <c r="AB5" s="65">
        <f t="shared" si="4"/>
        <v>60.324825986078892</v>
      </c>
      <c r="AC5" s="65">
        <f t="shared" si="5"/>
        <v>6.2645011600928076</v>
      </c>
      <c r="AD5" s="65">
        <f t="shared" si="6"/>
        <v>33.410672853828302</v>
      </c>
      <c r="AE5" s="66">
        <f t="shared" si="7"/>
        <v>18.032786885245901</v>
      </c>
      <c r="AF5" s="66">
        <f t="shared" si="8"/>
        <v>6.557377049180328</v>
      </c>
      <c r="AG5" s="66">
        <f t="shared" si="9"/>
        <v>75.409836065573771</v>
      </c>
      <c r="AH5" s="67">
        <f t="shared" si="10"/>
        <v>62.406015037593988</v>
      </c>
      <c r="AI5" s="67">
        <f t="shared" si="11"/>
        <v>34.586466165413533</v>
      </c>
      <c r="AJ5" s="68">
        <f t="shared" si="12"/>
        <v>3.007518796992481</v>
      </c>
    </row>
    <row r="6" spans="1:185" x14ac:dyDescent="0.75">
      <c r="A6" s="69" t="s">
        <v>411</v>
      </c>
      <c r="B6" t="s">
        <v>412</v>
      </c>
      <c r="C6" s="53" t="s">
        <v>413</v>
      </c>
      <c r="D6" s="54" t="s">
        <v>424</v>
      </c>
      <c r="E6" s="70">
        <v>44</v>
      </c>
      <c r="F6">
        <v>0</v>
      </c>
      <c r="G6">
        <v>25</v>
      </c>
      <c r="H6">
        <v>59</v>
      </c>
      <c r="I6">
        <v>1</v>
      </c>
      <c r="J6">
        <v>15</v>
      </c>
      <c r="K6">
        <v>144</v>
      </c>
      <c r="L6">
        <v>115</v>
      </c>
      <c r="M6">
        <v>4</v>
      </c>
      <c r="N6">
        <v>0</v>
      </c>
      <c r="O6">
        <v>2</v>
      </c>
      <c r="P6">
        <v>0</v>
      </c>
      <c r="Q6">
        <v>0</v>
      </c>
      <c r="R6">
        <v>5</v>
      </c>
      <c r="S6" s="71">
        <v>414</v>
      </c>
      <c r="T6" s="72">
        <v>100</v>
      </c>
      <c r="U6" s="72">
        <v>259</v>
      </c>
      <c r="V6" s="72">
        <v>403</v>
      </c>
      <c r="W6" s="72">
        <v>190</v>
      </c>
      <c r="X6" s="62">
        <f t="shared" si="0"/>
        <v>64.267990074441684</v>
      </c>
      <c r="Y6" s="63">
        <f t="shared" si="1"/>
        <v>10.918114143920596</v>
      </c>
      <c r="Z6" s="63">
        <f t="shared" si="2"/>
        <v>24.813895781637719</v>
      </c>
      <c r="AA6" s="64">
        <f t="shared" si="3"/>
        <v>28.535980148883372</v>
      </c>
      <c r="AB6" s="65">
        <f t="shared" si="4"/>
        <v>35.732009925558309</v>
      </c>
      <c r="AC6" s="65">
        <f t="shared" si="5"/>
        <v>10.918114143920596</v>
      </c>
      <c r="AD6" s="65">
        <f t="shared" si="6"/>
        <v>53.349875930521094</v>
      </c>
      <c r="AE6" s="66">
        <f t="shared" si="7"/>
        <v>25</v>
      </c>
      <c r="AF6" s="66">
        <f t="shared" si="8"/>
        <v>15</v>
      </c>
      <c r="AG6" s="66">
        <f t="shared" si="9"/>
        <v>60</v>
      </c>
      <c r="AH6" s="67">
        <f t="shared" si="10"/>
        <v>60.526315789473685</v>
      </c>
      <c r="AI6" s="67">
        <f t="shared" si="11"/>
        <v>31.578947368421051</v>
      </c>
      <c r="AJ6" s="68">
        <f t="shared" si="12"/>
        <v>7.8947368421052628</v>
      </c>
    </row>
    <row r="7" spans="1:185" x14ac:dyDescent="0.75">
      <c r="A7" s="69" t="s">
        <v>414</v>
      </c>
      <c r="B7" t="s">
        <v>407</v>
      </c>
      <c r="C7" s="53" t="s">
        <v>408</v>
      </c>
      <c r="D7" s="54" t="s">
        <v>424</v>
      </c>
      <c r="E7" s="73">
        <v>16</v>
      </c>
      <c r="F7" s="56">
        <v>0</v>
      </c>
      <c r="G7" s="74">
        <v>25</v>
      </c>
      <c r="H7" s="74">
        <v>77</v>
      </c>
      <c r="I7" s="75">
        <v>18</v>
      </c>
      <c r="J7" s="74">
        <v>5</v>
      </c>
      <c r="K7" s="74">
        <v>122</v>
      </c>
      <c r="L7" s="74">
        <v>132</v>
      </c>
      <c r="M7" s="74">
        <v>2</v>
      </c>
      <c r="N7" s="74">
        <v>2</v>
      </c>
      <c r="O7" s="74">
        <v>1</v>
      </c>
      <c r="P7" s="74">
        <v>3</v>
      </c>
      <c r="Q7" s="74">
        <v>0</v>
      </c>
      <c r="R7" s="76">
        <v>0</v>
      </c>
      <c r="S7" s="59">
        <f t="shared" ref="S7:S8" si="13">SUM(E7:R7)</f>
        <v>403</v>
      </c>
      <c r="T7" s="60">
        <f t="shared" ref="T7:T8" si="14">G7+H7+J7+I7</f>
        <v>125</v>
      </c>
      <c r="U7" s="60">
        <f t="shared" ref="U7:U8" si="15">K7+L7</f>
        <v>254</v>
      </c>
      <c r="V7" s="60">
        <f t="shared" ref="V7:V8" si="16">U7+T7+E7</f>
        <v>395</v>
      </c>
      <c r="W7" s="61">
        <f t="shared" ref="W7:W8" si="17">L7+J7+H7+I7</f>
        <v>232</v>
      </c>
      <c r="X7" s="62">
        <f t="shared" si="0"/>
        <v>64.303797468354432</v>
      </c>
      <c r="Y7" s="63">
        <f t="shared" si="1"/>
        <v>4.0506329113924053</v>
      </c>
      <c r="Z7" s="63">
        <f t="shared" si="2"/>
        <v>31.645569620253166</v>
      </c>
      <c r="AA7" s="64">
        <f t="shared" si="3"/>
        <v>33.417721518987342</v>
      </c>
      <c r="AB7" s="65">
        <f t="shared" si="4"/>
        <v>30.886075949367086</v>
      </c>
      <c r="AC7" s="65">
        <f t="shared" si="5"/>
        <v>4.0506329113924053</v>
      </c>
      <c r="AD7" s="65">
        <f t="shared" si="6"/>
        <v>65.063291139240505</v>
      </c>
      <c r="AE7" s="66">
        <f t="shared" si="7"/>
        <v>20</v>
      </c>
      <c r="AF7" s="66">
        <f t="shared" si="8"/>
        <v>4</v>
      </c>
      <c r="AG7" s="66">
        <f t="shared" si="9"/>
        <v>76</v>
      </c>
      <c r="AH7" s="67">
        <f t="shared" si="10"/>
        <v>56.896551724137936</v>
      </c>
      <c r="AI7" s="67">
        <f t="shared" si="11"/>
        <v>40.948275862068968</v>
      </c>
      <c r="AJ7" s="68">
        <f t="shared" si="12"/>
        <v>2.1551724137931036</v>
      </c>
    </row>
    <row r="8" spans="1:185" x14ac:dyDescent="0.75">
      <c r="A8" s="69" t="s">
        <v>415</v>
      </c>
      <c r="B8" s="53" t="s">
        <v>416</v>
      </c>
      <c r="C8" s="53" t="s">
        <v>413</v>
      </c>
      <c r="D8" s="54" t="s">
        <v>424</v>
      </c>
      <c r="E8" s="73">
        <v>47</v>
      </c>
      <c r="F8" s="74">
        <v>0</v>
      </c>
      <c r="G8" s="74">
        <v>5</v>
      </c>
      <c r="H8" s="74">
        <v>36</v>
      </c>
      <c r="I8" s="75">
        <v>6</v>
      </c>
      <c r="J8" s="74">
        <v>11</v>
      </c>
      <c r="K8" s="74">
        <v>180</v>
      </c>
      <c r="L8" s="74">
        <v>87</v>
      </c>
      <c r="M8" s="74">
        <v>6</v>
      </c>
      <c r="N8" s="74">
        <v>2</v>
      </c>
      <c r="O8" s="74">
        <v>0</v>
      </c>
      <c r="P8" s="74">
        <v>1</v>
      </c>
      <c r="Q8" s="74">
        <v>0</v>
      </c>
      <c r="R8" s="76">
        <v>3</v>
      </c>
      <c r="S8" s="59">
        <f t="shared" si="13"/>
        <v>384</v>
      </c>
      <c r="T8" s="60">
        <f t="shared" si="14"/>
        <v>58</v>
      </c>
      <c r="U8" s="60">
        <f t="shared" si="15"/>
        <v>267</v>
      </c>
      <c r="V8" s="60">
        <f t="shared" si="16"/>
        <v>372</v>
      </c>
      <c r="W8" s="61">
        <f t="shared" si="17"/>
        <v>140</v>
      </c>
      <c r="X8" s="62">
        <f t="shared" si="0"/>
        <v>71.774193548387103</v>
      </c>
      <c r="Y8" s="63">
        <f t="shared" si="1"/>
        <v>12.634408602150538</v>
      </c>
      <c r="Z8" s="63">
        <f t="shared" si="2"/>
        <v>15.591397849462366</v>
      </c>
      <c r="AA8" s="64">
        <f t="shared" si="3"/>
        <v>23.387096774193548</v>
      </c>
      <c r="AB8" s="65">
        <f t="shared" si="4"/>
        <v>48.387096774193552</v>
      </c>
      <c r="AC8" s="65">
        <f t="shared" si="5"/>
        <v>12.634408602150538</v>
      </c>
      <c r="AD8" s="65">
        <f t="shared" si="6"/>
        <v>38.978494623655912</v>
      </c>
      <c r="AE8" s="66">
        <f t="shared" si="7"/>
        <v>8.6206896551724146</v>
      </c>
      <c r="AF8" s="66">
        <f t="shared" si="8"/>
        <v>18.96551724137931</v>
      </c>
      <c r="AG8" s="66">
        <f t="shared" si="9"/>
        <v>72.41379310344827</v>
      </c>
      <c r="AH8" s="67">
        <f t="shared" si="10"/>
        <v>62.142857142857146</v>
      </c>
      <c r="AI8" s="67">
        <f t="shared" si="11"/>
        <v>30</v>
      </c>
      <c r="AJ8" s="68">
        <f t="shared" si="12"/>
        <v>7.8571428571428568</v>
      </c>
    </row>
    <row r="9" spans="1:185" x14ac:dyDescent="0.75">
      <c r="A9" s="69"/>
      <c r="B9" s="53"/>
      <c r="C9" s="53"/>
      <c r="D9" s="77"/>
      <c r="E9" s="73"/>
      <c r="F9" s="74"/>
      <c r="G9" s="74"/>
      <c r="H9" s="74"/>
      <c r="I9" s="75"/>
      <c r="J9" s="74"/>
      <c r="K9" s="74"/>
      <c r="L9" s="74"/>
      <c r="M9" s="74"/>
      <c r="N9" s="74"/>
      <c r="O9" s="74"/>
      <c r="P9" s="74"/>
      <c r="Q9" s="74"/>
      <c r="R9" s="76"/>
      <c r="S9" s="59"/>
      <c r="T9" s="78"/>
      <c r="U9" s="78"/>
      <c r="V9" s="78"/>
      <c r="W9" s="79"/>
      <c r="X9" s="80"/>
      <c r="Y9" s="81"/>
      <c r="Z9" s="81"/>
      <c r="AA9" s="82"/>
      <c r="AB9" s="83"/>
      <c r="AC9" s="83"/>
      <c r="AD9" s="83"/>
      <c r="AE9" s="84"/>
      <c r="AF9" s="84"/>
      <c r="AG9" s="84"/>
      <c r="AH9" s="85"/>
      <c r="AI9" s="85"/>
      <c r="AJ9" s="86"/>
    </row>
    <row r="10" spans="1:185" x14ac:dyDescent="0.75">
      <c r="A10" s="69"/>
      <c r="B10" s="87"/>
      <c r="C10" s="87"/>
      <c r="D10" s="77"/>
      <c r="E10" s="73"/>
      <c r="F10" s="74"/>
      <c r="G10" s="74"/>
      <c r="H10" s="74"/>
      <c r="I10" s="75"/>
      <c r="J10" s="74"/>
      <c r="K10" s="74"/>
      <c r="L10" s="74"/>
      <c r="M10" s="74"/>
      <c r="N10" s="74"/>
      <c r="O10" s="74"/>
      <c r="P10" s="74"/>
      <c r="Q10" s="74"/>
      <c r="R10" s="76"/>
      <c r="S10" s="59"/>
      <c r="T10" s="78"/>
      <c r="U10" s="78"/>
      <c r="V10" s="78"/>
      <c r="W10" s="79"/>
      <c r="X10" s="80"/>
      <c r="Y10" s="81"/>
      <c r="Z10" s="81"/>
      <c r="AA10" s="82"/>
      <c r="AB10" s="83"/>
      <c r="AC10" s="83"/>
      <c r="AD10" s="83"/>
      <c r="AE10" s="84"/>
      <c r="AF10" s="84"/>
      <c r="AG10" s="84"/>
      <c r="AH10" s="85"/>
      <c r="AI10" s="85"/>
      <c r="AJ10" s="86"/>
    </row>
    <row r="11" spans="1:185" x14ac:dyDescent="0.75">
      <c r="A11" s="69"/>
      <c r="B11" s="87"/>
      <c r="C11" s="87"/>
      <c r="D11" s="77"/>
      <c r="E11" s="73"/>
      <c r="F11" s="74"/>
      <c r="G11" s="74"/>
      <c r="H11" s="74"/>
      <c r="I11" s="75"/>
      <c r="J11" s="74"/>
      <c r="K11" s="74"/>
      <c r="L11" s="74"/>
      <c r="M11" s="74"/>
      <c r="N11" s="74"/>
      <c r="O11" s="74"/>
      <c r="P11" s="74"/>
      <c r="Q11" s="74"/>
      <c r="R11" s="76"/>
      <c r="S11" s="59"/>
      <c r="T11" s="78"/>
      <c r="U11" s="78"/>
      <c r="V11" s="78"/>
      <c r="W11" s="79"/>
      <c r="X11" s="80"/>
      <c r="Y11" s="81"/>
      <c r="Z11" s="81"/>
      <c r="AA11" s="82"/>
      <c r="AB11" s="83"/>
      <c r="AC11" s="83"/>
      <c r="AD11" s="83"/>
      <c r="AE11" s="84"/>
      <c r="AF11" s="84"/>
      <c r="AG11" s="84"/>
      <c r="AH11" s="85"/>
      <c r="AI11" s="85"/>
      <c r="AJ11" s="86"/>
    </row>
    <row r="12" spans="1:185" x14ac:dyDescent="0.75">
      <c r="A12" s="69"/>
      <c r="B12" s="87"/>
      <c r="C12" s="87"/>
      <c r="D12" s="77"/>
      <c r="E12" s="73"/>
      <c r="F12" s="74"/>
      <c r="G12" s="74"/>
      <c r="H12" s="74"/>
      <c r="I12" s="75"/>
      <c r="J12" s="74"/>
      <c r="K12" s="74"/>
      <c r="L12" s="74"/>
      <c r="M12" s="74"/>
      <c r="N12" s="74"/>
      <c r="O12" s="74"/>
      <c r="P12" s="74"/>
      <c r="Q12" s="74"/>
      <c r="R12" s="76"/>
      <c r="S12" s="88"/>
      <c r="T12" s="78"/>
      <c r="U12" s="78"/>
      <c r="V12" s="78"/>
      <c r="W12" s="79"/>
      <c r="X12" s="80"/>
      <c r="Y12" s="81"/>
      <c r="Z12" s="81"/>
      <c r="AA12" s="82"/>
      <c r="AB12" s="83"/>
      <c r="AC12" s="83"/>
      <c r="AD12" s="83"/>
      <c r="AE12" s="84"/>
      <c r="AF12" s="84"/>
      <c r="AG12" s="84"/>
      <c r="AH12" s="85"/>
      <c r="AI12" s="85"/>
      <c r="AJ12" s="86"/>
    </row>
    <row r="13" spans="1:185" x14ac:dyDescent="0.75">
      <c r="A13" s="69"/>
      <c r="B13" s="89"/>
      <c r="C13" s="87"/>
      <c r="D13" s="77"/>
      <c r="E13" s="73"/>
      <c r="F13" s="74"/>
      <c r="G13" s="74"/>
      <c r="H13" s="74"/>
      <c r="I13" s="75"/>
      <c r="J13" s="74"/>
      <c r="K13" s="74"/>
      <c r="L13" s="74"/>
      <c r="M13" s="74"/>
      <c r="N13" s="74"/>
      <c r="O13" s="74"/>
      <c r="P13" s="74"/>
      <c r="Q13" s="74"/>
      <c r="R13" s="76"/>
      <c r="S13" s="88"/>
      <c r="T13" s="78"/>
      <c r="U13" s="78"/>
      <c r="V13" s="78"/>
      <c r="W13" s="79"/>
      <c r="X13" s="80"/>
      <c r="Y13" s="81"/>
      <c r="Z13" s="81"/>
      <c r="AA13" s="82"/>
      <c r="AB13" s="83"/>
      <c r="AC13" s="83"/>
      <c r="AD13" s="83"/>
      <c r="AE13" s="84"/>
      <c r="AF13" s="84"/>
      <c r="AG13" s="84"/>
      <c r="AH13" s="85"/>
      <c r="AI13" s="85"/>
      <c r="AJ13" s="86"/>
    </row>
    <row r="14" spans="1:185" x14ac:dyDescent="0.75">
      <c r="A14" s="69"/>
      <c r="B14" s="89"/>
      <c r="C14" s="87"/>
      <c r="D14" s="77"/>
      <c r="E14" s="73"/>
      <c r="F14" s="74"/>
      <c r="G14" s="74"/>
      <c r="H14" s="74"/>
      <c r="I14" s="75"/>
      <c r="J14" s="74"/>
      <c r="K14" s="74"/>
      <c r="L14" s="74"/>
      <c r="M14" s="74"/>
      <c r="N14" s="74"/>
      <c r="O14" s="74"/>
      <c r="P14" s="74"/>
      <c r="Q14" s="74"/>
      <c r="R14" s="76"/>
      <c r="S14" s="88"/>
      <c r="T14" s="78"/>
      <c r="U14" s="78"/>
      <c r="V14" s="78"/>
      <c r="W14" s="79"/>
      <c r="X14" s="80"/>
      <c r="Y14" s="81"/>
      <c r="Z14" s="81"/>
      <c r="AA14" s="82"/>
      <c r="AB14" s="83"/>
      <c r="AC14" s="83"/>
      <c r="AD14" s="83"/>
      <c r="AE14" s="84"/>
      <c r="AF14" s="84"/>
      <c r="AG14" s="84"/>
      <c r="AH14" s="85"/>
      <c r="AI14" s="85"/>
      <c r="AJ14" s="86"/>
    </row>
    <row r="15" spans="1:185" x14ac:dyDescent="0.75">
      <c r="A15" s="69"/>
      <c r="B15" s="89"/>
      <c r="C15" s="87"/>
      <c r="D15" s="77"/>
      <c r="E15" s="73"/>
      <c r="F15" s="74"/>
      <c r="G15" s="74"/>
      <c r="H15" s="74"/>
      <c r="I15" s="75"/>
      <c r="J15" s="74"/>
      <c r="K15" s="74"/>
      <c r="L15" s="74"/>
      <c r="M15" s="74"/>
      <c r="N15" s="74"/>
      <c r="O15" s="74"/>
      <c r="P15" s="74"/>
      <c r="Q15" s="74"/>
      <c r="R15" s="76"/>
      <c r="S15" s="88"/>
      <c r="T15" s="78"/>
      <c r="U15" s="78"/>
      <c r="V15" s="78"/>
      <c r="W15" s="79"/>
      <c r="X15" s="80"/>
      <c r="Y15" s="81"/>
      <c r="Z15" s="81"/>
      <c r="AA15" s="82"/>
      <c r="AB15" s="83"/>
      <c r="AC15" s="83"/>
      <c r="AD15" s="83"/>
      <c r="AE15" s="84"/>
      <c r="AF15" s="84"/>
      <c r="AG15" s="84"/>
      <c r="AH15" s="85"/>
      <c r="AI15" s="85"/>
      <c r="AJ15" s="86"/>
    </row>
    <row r="16" spans="1:185" x14ac:dyDescent="0.75">
      <c r="A16" s="69"/>
      <c r="B16" s="87"/>
      <c r="C16" s="87"/>
      <c r="D16" s="77"/>
      <c r="E16" s="73"/>
      <c r="F16" s="74"/>
      <c r="G16" s="74"/>
      <c r="H16" s="74"/>
      <c r="I16" s="75"/>
      <c r="J16" s="74"/>
      <c r="K16" s="74"/>
      <c r="L16" s="74"/>
      <c r="M16" s="74"/>
      <c r="N16" s="74"/>
      <c r="O16" s="74"/>
      <c r="P16" s="74"/>
      <c r="Q16" s="74"/>
      <c r="R16" s="76"/>
      <c r="S16" s="88"/>
      <c r="T16" s="78"/>
      <c r="U16" s="78"/>
      <c r="V16" s="78"/>
      <c r="W16" s="79"/>
      <c r="X16" s="80"/>
      <c r="Y16" s="81"/>
      <c r="Z16" s="81"/>
      <c r="AA16" s="82"/>
      <c r="AB16" s="83"/>
      <c r="AC16" s="83"/>
      <c r="AD16" s="83"/>
      <c r="AE16" s="84"/>
      <c r="AF16" s="84"/>
      <c r="AG16" s="84"/>
      <c r="AH16" s="85"/>
      <c r="AI16" s="85"/>
      <c r="AJ16" s="86"/>
    </row>
    <row r="17" spans="1:36" x14ac:dyDescent="0.75">
      <c r="A17" s="69"/>
      <c r="B17" s="89"/>
      <c r="C17" s="87"/>
      <c r="D17" s="77"/>
      <c r="E17" s="73"/>
      <c r="F17" s="74"/>
      <c r="G17" s="74"/>
      <c r="H17" s="74"/>
      <c r="I17" s="75"/>
      <c r="J17" s="74"/>
      <c r="K17" s="74"/>
      <c r="L17" s="74"/>
      <c r="M17" s="74"/>
      <c r="N17" s="74"/>
      <c r="O17" s="74"/>
      <c r="P17" s="74"/>
      <c r="Q17" s="74"/>
      <c r="R17" s="76"/>
      <c r="S17" s="88"/>
      <c r="T17" s="78"/>
      <c r="U17" s="78"/>
      <c r="V17" s="78"/>
      <c r="W17" s="79"/>
      <c r="X17" s="80"/>
      <c r="Y17" s="81"/>
      <c r="Z17" s="81"/>
      <c r="AA17" s="82"/>
      <c r="AB17" s="83"/>
      <c r="AC17" s="83"/>
      <c r="AD17" s="83"/>
      <c r="AE17" s="84"/>
      <c r="AF17" s="84"/>
      <c r="AG17" s="84"/>
      <c r="AH17" s="85"/>
      <c r="AI17" s="85"/>
      <c r="AJ17" s="86"/>
    </row>
    <row r="18" spans="1:36" x14ac:dyDescent="0.75">
      <c r="A18" s="69"/>
      <c r="B18" s="89"/>
      <c r="C18" s="87"/>
      <c r="D18" s="77"/>
      <c r="E18" s="73"/>
      <c r="F18" s="74"/>
      <c r="G18" s="74"/>
      <c r="H18" s="74"/>
      <c r="I18" s="75"/>
      <c r="J18" s="74"/>
      <c r="K18" s="74"/>
      <c r="L18" s="74"/>
      <c r="M18" s="74"/>
      <c r="N18" s="74"/>
      <c r="O18" s="74"/>
      <c r="P18" s="74"/>
      <c r="Q18" s="74"/>
      <c r="R18" s="76"/>
      <c r="S18" s="88"/>
      <c r="T18" s="78"/>
      <c r="U18" s="78"/>
      <c r="V18" s="78"/>
      <c r="W18" s="79"/>
      <c r="X18" s="80"/>
      <c r="Y18" s="81"/>
      <c r="Z18" s="81"/>
      <c r="AA18" s="82"/>
      <c r="AB18" s="83"/>
      <c r="AC18" s="83"/>
      <c r="AD18" s="83"/>
      <c r="AE18" s="84"/>
      <c r="AF18" s="84"/>
      <c r="AG18" s="84"/>
      <c r="AH18" s="85"/>
      <c r="AI18" s="85"/>
      <c r="AJ18" s="86"/>
    </row>
    <row r="19" spans="1:36" x14ac:dyDescent="0.75">
      <c r="A19" s="69"/>
      <c r="B19" s="89"/>
      <c r="C19" s="87"/>
      <c r="D19" s="77"/>
      <c r="E19" s="73"/>
      <c r="F19" s="74"/>
      <c r="G19" s="74"/>
      <c r="H19" s="74"/>
      <c r="I19" s="75"/>
      <c r="J19" s="74"/>
      <c r="K19" s="74"/>
      <c r="L19" s="74"/>
      <c r="M19" s="74"/>
      <c r="N19" s="74"/>
      <c r="O19" s="74"/>
      <c r="P19" s="74"/>
      <c r="Q19" s="74"/>
      <c r="R19" s="76"/>
      <c r="S19" s="88"/>
      <c r="T19" s="78"/>
      <c r="U19" s="78"/>
      <c r="V19" s="78"/>
      <c r="W19" s="79"/>
      <c r="X19" s="80"/>
      <c r="Y19" s="81"/>
      <c r="Z19" s="81"/>
      <c r="AA19" s="82"/>
      <c r="AB19" s="83"/>
      <c r="AC19" s="83"/>
      <c r="AD19" s="83"/>
      <c r="AE19" s="84"/>
      <c r="AF19" s="84"/>
      <c r="AG19" s="84"/>
      <c r="AH19" s="85"/>
      <c r="AI19" s="85"/>
      <c r="AJ19" s="86"/>
    </row>
    <row r="20" spans="1:36" x14ac:dyDescent="0.75">
      <c r="A20" s="69"/>
      <c r="B20" s="89"/>
      <c r="C20" s="87"/>
      <c r="D20" s="77"/>
      <c r="E20" s="73"/>
      <c r="F20" s="74"/>
      <c r="G20" s="74"/>
      <c r="H20" s="74"/>
      <c r="I20" s="75"/>
      <c r="J20" s="74"/>
      <c r="K20" s="74"/>
      <c r="L20" s="74"/>
      <c r="M20" s="74"/>
      <c r="N20" s="74"/>
      <c r="O20" s="74"/>
      <c r="P20" s="74"/>
      <c r="Q20" s="74"/>
      <c r="R20" s="76"/>
      <c r="S20" s="88"/>
      <c r="T20" s="78"/>
      <c r="U20" s="78"/>
      <c r="V20" s="78"/>
      <c r="W20" s="79"/>
      <c r="X20" s="80"/>
      <c r="Y20" s="81"/>
      <c r="Z20" s="81"/>
      <c r="AA20" s="82"/>
      <c r="AB20" s="83"/>
      <c r="AC20" s="83"/>
      <c r="AD20" s="83"/>
      <c r="AE20" s="84"/>
      <c r="AF20" s="84"/>
      <c r="AG20" s="84"/>
      <c r="AH20" s="85"/>
      <c r="AI20" s="85"/>
      <c r="AJ20" s="86"/>
    </row>
    <row r="21" spans="1:36" x14ac:dyDescent="0.75">
      <c r="A21" s="69"/>
      <c r="C21" s="87"/>
      <c r="D21" s="77"/>
      <c r="E21" s="73"/>
      <c r="F21" s="74"/>
      <c r="G21" s="74"/>
      <c r="H21" s="74"/>
      <c r="I21" s="75"/>
      <c r="J21" s="74"/>
      <c r="K21" s="74"/>
      <c r="L21" s="74"/>
      <c r="M21" s="74"/>
      <c r="N21" s="74"/>
      <c r="O21" s="74"/>
      <c r="P21" s="74"/>
      <c r="Q21" s="74"/>
      <c r="R21" s="76"/>
      <c r="S21" s="88"/>
      <c r="T21" s="78"/>
      <c r="U21" s="78"/>
      <c r="V21" s="78"/>
      <c r="W21" s="79"/>
      <c r="X21" s="80"/>
      <c r="Y21" s="81"/>
      <c r="Z21" s="81"/>
      <c r="AA21" s="82"/>
      <c r="AB21" s="83"/>
      <c r="AC21" s="83"/>
      <c r="AD21" s="83"/>
      <c r="AE21" s="84"/>
      <c r="AF21" s="84"/>
      <c r="AG21" s="84"/>
      <c r="AH21" s="85"/>
      <c r="AI21" s="85"/>
      <c r="AJ21" s="86"/>
    </row>
    <row r="22" spans="1:36" x14ac:dyDescent="0.75">
      <c r="A22" s="69"/>
      <c r="C22" s="87"/>
      <c r="D22" s="77"/>
      <c r="E22" s="73"/>
      <c r="F22" s="74"/>
      <c r="G22" s="74"/>
      <c r="H22" s="74"/>
      <c r="I22" s="75"/>
      <c r="J22" s="74"/>
      <c r="K22" s="74"/>
      <c r="L22" s="74"/>
      <c r="M22" s="74"/>
      <c r="N22" s="74"/>
      <c r="O22" s="74"/>
      <c r="P22" s="74"/>
      <c r="Q22" s="74"/>
      <c r="R22" s="76"/>
      <c r="S22" s="88"/>
      <c r="T22" s="78"/>
      <c r="U22" s="78"/>
      <c r="V22" s="78"/>
      <c r="W22" s="79"/>
      <c r="X22" s="80"/>
      <c r="Y22" s="81"/>
      <c r="Z22" s="81"/>
      <c r="AA22" s="82"/>
      <c r="AB22" s="83"/>
      <c r="AC22" s="83"/>
      <c r="AD22" s="83"/>
      <c r="AE22" s="84"/>
      <c r="AF22" s="84"/>
      <c r="AG22" s="84"/>
      <c r="AH22" s="85"/>
      <c r="AI22" s="85"/>
      <c r="AJ22" s="86"/>
    </row>
    <row r="23" spans="1:36" x14ac:dyDescent="0.75">
      <c r="A23" s="69"/>
      <c r="B23" s="87"/>
      <c r="C23" s="87"/>
      <c r="D23" s="77"/>
      <c r="E23" s="73"/>
      <c r="F23" s="74"/>
      <c r="G23" s="74"/>
      <c r="H23" s="74"/>
      <c r="I23" s="75"/>
      <c r="J23" s="74"/>
      <c r="K23" s="74"/>
      <c r="L23" s="74"/>
      <c r="M23" s="74"/>
      <c r="N23" s="74"/>
      <c r="O23" s="74"/>
      <c r="P23" s="74"/>
      <c r="Q23" s="74"/>
      <c r="R23" s="76"/>
      <c r="S23" s="88"/>
      <c r="T23" s="78"/>
      <c r="U23" s="78"/>
      <c r="V23" s="78"/>
      <c r="W23" s="79"/>
      <c r="X23" s="80"/>
      <c r="Y23" s="81"/>
      <c r="Z23" s="81"/>
      <c r="AA23" s="82"/>
      <c r="AB23" s="83"/>
      <c r="AC23" s="83"/>
      <c r="AD23" s="83"/>
      <c r="AE23" s="84"/>
      <c r="AF23" s="84"/>
      <c r="AG23" s="84"/>
      <c r="AH23" s="85"/>
      <c r="AI23" s="85"/>
      <c r="AJ23" s="86"/>
    </row>
    <row r="24" spans="1:36" x14ac:dyDescent="0.75">
      <c r="A24" s="69"/>
      <c r="B24" s="87"/>
      <c r="C24" s="87"/>
      <c r="D24" s="77"/>
      <c r="E24" s="73"/>
      <c r="F24" s="74"/>
      <c r="G24" s="74"/>
      <c r="H24" s="74"/>
      <c r="I24" s="75"/>
      <c r="J24" s="74"/>
      <c r="K24" s="74"/>
      <c r="L24" s="74"/>
      <c r="M24" s="74"/>
      <c r="N24" s="74"/>
      <c r="O24" s="74"/>
      <c r="P24" s="74"/>
      <c r="Q24" s="74"/>
      <c r="R24" s="76"/>
      <c r="S24" s="88"/>
      <c r="T24" s="78"/>
      <c r="U24" s="78"/>
      <c r="V24" s="78"/>
      <c r="W24" s="79"/>
      <c r="X24" s="80"/>
      <c r="Y24" s="81"/>
      <c r="Z24" s="81"/>
      <c r="AA24" s="82"/>
      <c r="AB24" s="83"/>
      <c r="AC24" s="83"/>
      <c r="AD24" s="83"/>
      <c r="AE24" s="84"/>
      <c r="AF24" s="84"/>
      <c r="AG24" s="84"/>
      <c r="AH24" s="85"/>
      <c r="AI24" s="85"/>
      <c r="AJ24" s="86"/>
    </row>
    <row r="25" spans="1:36" x14ac:dyDescent="0.75">
      <c r="A25" s="69"/>
      <c r="B25" s="87"/>
      <c r="C25" s="87"/>
      <c r="D25" s="77"/>
      <c r="E25" s="73"/>
      <c r="F25" s="74"/>
      <c r="G25" s="74"/>
      <c r="H25" s="74"/>
      <c r="I25" s="75"/>
      <c r="J25" s="74"/>
      <c r="K25" s="74"/>
      <c r="L25" s="74"/>
      <c r="M25" s="74"/>
      <c r="N25" s="74"/>
      <c r="O25" s="74"/>
      <c r="P25" s="74"/>
      <c r="Q25" s="74"/>
      <c r="R25" s="76"/>
      <c r="S25" s="88"/>
      <c r="T25" s="78"/>
      <c r="U25" s="78"/>
      <c r="V25" s="78"/>
      <c r="W25" s="79"/>
      <c r="X25" s="80"/>
      <c r="Y25" s="81"/>
      <c r="Z25" s="81"/>
      <c r="AA25" s="82"/>
      <c r="AB25" s="83"/>
      <c r="AC25" s="83"/>
      <c r="AD25" s="83"/>
      <c r="AE25" s="84"/>
      <c r="AF25" s="84"/>
      <c r="AG25" s="84"/>
      <c r="AH25" s="85"/>
      <c r="AI25" s="85"/>
      <c r="AJ25" s="86"/>
    </row>
    <row r="26" spans="1:36" x14ac:dyDescent="0.75">
      <c r="A26" s="69"/>
      <c r="B26" s="87"/>
      <c r="C26" s="87"/>
      <c r="D26" s="77"/>
      <c r="E26" s="73"/>
      <c r="F26" s="74"/>
      <c r="G26" s="74"/>
      <c r="H26" s="74"/>
      <c r="I26" s="75"/>
      <c r="J26" s="74"/>
      <c r="K26" s="74"/>
      <c r="L26" s="74"/>
      <c r="M26" s="74"/>
      <c r="N26" s="74"/>
      <c r="O26" s="74"/>
      <c r="P26" s="74"/>
      <c r="Q26" s="74"/>
      <c r="R26" s="76"/>
      <c r="S26" s="88"/>
      <c r="T26" s="78"/>
      <c r="U26" s="78"/>
      <c r="V26" s="78"/>
      <c r="W26" s="79"/>
      <c r="X26" s="80"/>
      <c r="Y26" s="81"/>
      <c r="Z26" s="81"/>
      <c r="AA26" s="82"/>
      <c r="AB26" s="83"/>
      <c r="AC26" s="83"/>
      <c r="AD26" s="83"/>
      <c r="AE26" s="84"/>
      <c r="AF26" s="84"/>
      <c r="AG26" s="84"/>
      <c r="AH26" s="85"/>
      <c r="AI26" s="85"/>
      <c r="AJ26" s="86"/>
    </row>
    <row r="27" spans="1:36" x14ac:dyDescent="0.75">
      <c r="A27" s="69"/>
      <c r="B27" s="87"/>
      <c r="C27" s="87"/>
      <c r="D27" s="89"/>
      <c r="E27" s="73"/>
      <c r="F27" s="74"/>
      <c r="G27" s="74"/>
      <c r="H27" s="74"/>
      <c r="I27" s="75"/>
      <c r="J27" s="74"/>
      <c r="K27" s="74"/>
      <c r="L27" s="74"/>
      <c r="M27" s="74"/>
      <c r="N27" s="74"/>
      <c r="O27" s="74"/>
      <c r="P27" s="74"/>
      <c r="Q27" s="74"/>
      <c r="R27" s="76"/>
      <c r="S27" s="88"/>
      <c r="T27" s="78"/>
      <c r="U27" s="78"/>
      <c r="V27" s="78"/>
      <c r="W27" s="79"/>
      <c r="X27" s="80"/>
      <c r="Y27" s="81"/>
      <c r="Z27" s="81"/>
      <c r="AA27" s="82"/>
      <c r="AB27" s="83"/>
      <c r="AC27" s="83"/>
      <c r="AD27" s="83"/>
      <c r="AE27" s="84"/>
      <c r="AF27" s="84"/>
      <c r="AG27" s="84"/>
      <c r="AH27" s="85"/>
      <c r="AI27" s="85"/>
      <c r="AJ27" s="86"/>
    </row>
    <row r="28" spans="1:36" s="72" customFormat="1" ht="15" customHeight="1" x14ac:dyDescent="0.75">
      <c r="A28" s="90"/>
      <c r="B28" s="91"/>
      <c r="C28" s="91"/>
      <c r="D28" s="89"/>
      <c r="E28" s="92"/>
      <c r="F28" s="78"/>
      <c r="G28" s="78"/>
      <c r="H28" s="78"/>
      <c r="I28" s="93"/>
      <c r="J28" s="78"/>
      <c r="K28" s="78"/>
      <c r="L28" s="78"/>
      <c r="M28" s="78"/>
      <c r="N28" s="78"/>
      <c r="O28" s="78"/>
      <c r="P28" s="78"/>
      <c r="Q28" s="78"/>
      <c r="R28" s="94"/>
      <c r="S28" s="88"/>
      <c r="T28" s="78"/>
      <c r="U28" s="78"/>
      <c r="V28" s="78"/>
      <c r="W28" s="79"/>
      <c r="X28" s="80"/>
      <c r="Y28" s="81"/>
      <c r="Z28" s="81"/>
      <c r="AA28" s="82"/>
      <c r="AB28" s="83"/>
      <c r="AC28" s="83"/>
      <c r="AD28" s="83"/>
      <c r="AE28" s="84"/>
      <c r="AF28" s="84"/>
      <c r="AG28" s="84"/>
      <c r="AH28" s="85"/>
      <c r="AI28" s="85"/>
      <c r="AJ28" s="86"/>
    </row>
    <row r="29" spans="1:36" x14ac:dyDescent="0.75">
      <c r="A29" s="69"/>
      <c r="B29" s="87"/>
      <c r="C29" s="87"/>
      <c r="D29" s="89"/>
      <c r="E29" s="73"/>
      <c r="F29" s="74"/>
      <c r="G29" s="74"/>
      <c r="H29" s="74"/>
      <c r="I29" s="75"/>
      <c r="J29" s="74"/>
      <c r="K29" s="74"/>
      <c r="L29" s="74"/>
      <c r="M29" s="74"/>
      <c r="N29" s="74"/>
      <c r="O29" s="74"/>
      <c r="P29" s="74"/>
      <c r="Q29" s="74"/>
      <c r="R29" s="76"/>
      <c r="S29" s="88">
        <f>SUM(E29:R29)</f>
        <v>0</v>
      </c>
      <c r="T29" s="78">
        <f>G29+H29+J29+I29</f>
        <v>0</v>
      </c>
      <c r="U29" s="78">
        <f t="shared" ref="U29" si="18">K29+L29</f>
        <v>0</v>
      </c>
      <c r="V29" s="78">
        <f>U29+T29+E29</f>
        <v>0</v>
      </c>
      <c r="W29" s="79">
        <f>L29+J29+H29+I29</f>
        <v>0</v>
      </c>
      <c r="X29" s="80" t="e">
        <f t="shared" si="0"/>
        <v>#DIV/0!</v>
      </c>
      <c r="Y29" s="81" t="e">
        <f t="shared" si="1"/>
        <v>#DIV/0!</v>
      </c>
      <c r="Z29" s="81" t="e">
        <f t="shared" si="2"/>
        <v>#DIV/0!</v>
      </c>
      <c r="AA29" s="82" t="e">
        <f t="shared" si="3"/>
        <v>#DIV/0!</v>
      </c>
      <c r="AB29" s="83" t="e">
        <f t="shared" si="4"/>
        <v>#DIV/0!</v>
      </c>
      <c r="AC29" s="83" t="e">
        <f t="shared" si="5"/>
        <v>#DIV/0!</v>
      </c>
      <c r="AD29" s="83" t="e">
        <f t="shared" si="6"/>
        <v>#DIV/0!</v>
      </c>
      <c r="AE29" s="84" t="e">
        <f t="shared" si="7"/>
        <v>#DIV/0!</v>
      </c>
      <c r="AF29" s="84" t="e">
        <f t="shared" si="8"/>
        <v>#DIV/0!</v>
      </c>
      <c r="AG29" s="84" t="e">
        <f t="shared" si="9"/>
        <v>#DIV/0!</v>
      </c>
      <c r="AH29" s="85" t="e">
        <f t="shared" si="10"/>
        <v>#DIV/0!</v>
      </c>
      <c r="AI29" s="85" t="e">
        <f t="shared" si="11"/>
        <v>#DIV/0!</v>
      </c>
      <c r="AJ29" s="86" t="e">
        <f t="shared" si="12"/>
        <v>#DIV/0!</v>
      </c>
    </row>
    <row r="30" spans="1:36" x14ac:dyDescent="0.75">
      <c r="A30" s="69"/>
      <c r="B30" s="87"/>
      <c r="C30" s="87"/>
      <c r="D30" s="89"/>
      <c r="E30" s="73"/>
      <c r="F30" s="74"/>
      <c r="G30" s="74"/>
      <c r="H30" s="74"/>
      <c r="I30" s="75"/>
      <c r="J30" s="74"/>
      <c r="K30" s="74"/>
      <c r="L30" s="74"/>
      <c r="M30" s="74"/>
      <c r="N30" s="74"/>
      <c r="O30" s="74"/>
      <c r="P30" s="74"/>
      <c r="Q30" s="74"/>
      <c r="R30" s="76"/>
      <c r="S30" s="88">
        <f>SUM(E30:R30)</f>
        <v>0</v>
      </c>
      <c r="T30" s="78">
        <f>G30+H30+J30+I30</f>
        <v>0</v>
      </c>
      <c r="U30" s="78">
        <f>K30+L30</f>
        <v>0</v>
      </c>
      <c r="V30" s="78">
        <f>U30+T30+E30</f>
        <v>0</v>
      </c>
      <c r="W30" s="79">
        <f>L30+J30+H30+I30</f>
        <v>0</v>
      </c>
      <c r="X30" s="80" t="e">
        <f t="shared" si="0"/>
        <v>#DIV/0!</v>
      </c>
      <c r="Y30" s="81" t="e">
        <f t="shared" si="1"/>
        <v>#DIV/0!</v>
      </c>
      <c r="Z30" s="81" t="e">
        <f t="shared" si="2"/>
        <v>#DIV/0!</v>
      </c>
      <c r="AA30" s="82" t="e">
        <f t="shared" si="3"/>
        <v>#DIV/0!</v>
      </c>
      <c r="AB30" s="83" t="e">
        <f t="shared" si="4"/>
        <v>#DIV/0!</v>
      </c>
      <c r="AC30" s="83" t="e">
        <f t="shared" si="5"/>
        <v>#DIV/0!</v>
      </c>
      <c r="AD30" s="83" t="e">
        <f t="shared" si="6"/>
        <v>#DIV/0!</v>
      </c>
      <c r="AE30" s="84" t="e">
        <f t="shared" si="7"/>
        <v>#DIV/0!</v>
      </c>
      <c r="AF30" s="84" t="e">
        <f t="shared" si="8"/>
        <v>#DIV/0!</v>
      </c>
      <c r="AG30" s="84" t="e">
        <f t="shared" si="9"/>
        <v>#DIV/0!</v>
      </c>
      <c r="AH30" s="85" t="e">
        <f t="shared" si="10"/>
        <v>#DIV/0!</v>
      </c>
      <c r="AI30" s="85" t="e">
        <f t="shared" si="11"/>
        <v>#DIV/0!</v>
      </c>
      <c r="AJ30" s="86" t="e">
        <f t="shared" si="12"/>
        <v>#DIV/0!</v>
      </c>
    </row>
    <row r="31" spans="1:36" x14ac:dyDescent="0.75">
      <c r="A31" s="69"/>
      <c r="B31" s="87"/>
      <c r="C31" s="87"/>
      <c r="D31" s="89"/>
      <c r="E31" s="73"/>
      <c r="F31" s="74"/>
      <c r="G31" s="74"/>
      <c r="H31" s="74"/>
      <c r="I31" s="75"/>
      <c r="J31" s="74"/>
      <c r="K31" s="74"/>
      <c r="L31" s="74"/>
      <c r="M31" s="74"/>
      <c r="N31" s="74"/>
      <c r="O31" s="74"/>
      <c r="P31" s="74"/>
      <c r="Q31" s="74"/>
      <c r="R31" s="76"/>
      <c r="S31" s="88">
        <f>SUM(E31:R31)</f>
        <v>0</v>
      </c>
      <c r="T31" s="78">
        <f>G31+H31+J31+I31</f>
        <v>0</v>
      </c>
      <c r="U31" s="78">
        <f>K31+L31</f>
        <v>0</v>
      </c>
      <c r="V31" s="78">
        <f>U31+T31+E31</f>
        <v>0</v>
      </c>
      <c r="W31" s="79">
        <f>L31+J31+H31+I31</f>
        <v>0</v>
      </c>
      <c r="X31" s="80" t="e">
        <f t="shared" si="0"/>
        <v>#DIV/0!</v>
      </c>
      <c r="Y31" s="81" t="e">
        <f t="shared" si="1"/>
        <v>#DIV/0!</v>
      </c>
      <c r="Z31" s="81" t="e">
        <f t="shared" si="2"/>
        <v>#DIV/0!</v>
      </c>
      <c r="AA31" s="82" t="e">
        <f t="shared" si="3"/>
        <v>#DIV/0!</v>
      </c>
      <c r="AB31" s="83" t="e">
        <f t="shared" si="4"/>
        <v>#DIV/0!</v>
      </c>
      <c r="AC31" s="83" t="e">
        <f t="shared" si="5"/>
        <v>#DIV/0!</v>
      </c>
      <c r="AD31" s="83" t="e">
        <f t="shared" si="6"/>
        <v>#DIV/0!</v>
      </c>
      <c r="AE31" s="84" t="e">
        <f t="shared" si="7"/>
        <v>#DIV/0!</v>
      </c>
      <c r="AF31" s="84" t="e">
        <f t="shared" si="8"/>
        <v>#DIV/0!</v>
      </c>
      <c r="AG31" s="84" t="e">
        <f t="shared" si="9"/>
        <v>#DIV/0!</v>
      </c>
      <c r="AH31" s="85" t="e">
        <f t="shared" si="10"/>
        <v>#DIV/0!</v>
      </c>
      <c r="AI31" s="85" t="e">
        <f t="shared" si="11"/>
        <v>#DIV/0!</v>
      </c>
      <c r="AJ31" s="86" t="e">
        <f t="shared" si="12"/>
        <v>#DIV/0!</v>
      </c>
    </row>
    <row r="32" spans="1:36" ht="15.5" thickBot="1" x14ac:dyDescent="0.9">
      <c r="A32" s="95"/>
      <c r="B32" s="96"/>
      <c r="C32" s="96"/>
      <c r="D32" s="97"/>
      <c r="E32" s="98"/>
      <c r="F32" s="99"/>
      <c r="G32" s="99"/>
      <c r="H32" s="99"/>
      <c r="I32" s="100"/>
      <c r="J32" s="99"/>
      <c r="K32" s="99"/>
      <c r="L32" s="99"/>
      <c r="M32" s="99"/>
      <c r="N32" s="99"/>
      <c r="O32" s="99"/>
      <c r="P32" s="99"/>
      <c r="Q32" s="99"/>
      <c r="R32" s="101"/>
      <c r="S32" s="102">
        <f>SUM(E32:R32)</f>
        <v>0</v>
      </c>
      <c r="T32" s="103">
        <f>G32+H32+J32+I32</f>
        <v>0</v>
      </c>
      <c r="U32" s="103">
        <f>K32+L32</f>
        <v>0</v>
      </c>
      <c r="V32" s="103">
        <f>U32+T32+E32</f>
        <v>0</v>
      </c>
      <c r="W32" s="104">
        <f>L32+J32+H32+I32</f>
        <v>0</v>
      </c>
      <c r="X32" s="105" t="e">
        <f t="shared" si="0"/>
        <v>#DIV/0!</v>
      </c>
      <c r="Y32" s="106" t="e">
        <f t="shared" si="1"/>
        <v>#DIV/0!</v>
      </c>
      <c r="Z32" s="106" t="e">
        <f t="shared" si="2"/>
        <v>#DIV/0!</v>
      </c>
      <c r="AA32" s="107" t="e">
        <f t="shared" si="3"/>
        <v>#DIV/0!</v>
      </c>
      <c r="AB32" s="108" t="e">
        <f t="shared" si="4"/>
        <v>#DIV/0!</v>
      </c>
      <c r="AC32" s="108" t="e">
        <f t="shared" si="5"/>
        <v>#DIV/0!</v>
      </c>
      <c r="AD32" s="108" t="e">
        <f t="shared" si="6"/>
        <v>#DIV/0!</v>
      </c>
      <c r="AE32" s="109" t="e">
        <f t="shared" si="7"/>
        <v>#DIV/0!</v>
      </c>
      <c r="AF32" s="109" t="e">
        <f t="shared" si="8"/>
        <v>#DIV/0!</v>
      </c>
      <c r="AG32" s="109" t="e">
        <f t="shared" si="9"/>
        <v>#DIV/0!</v>
      </c>
      <c r="AH32" s="110" t="e">
        <f t="shared" si="10"/>
        <v>#DIV/0!</v>
      </c>
      <c r="AI32" s="110" t="e">
        <f t="shared" si="11"/>
        <v>#DIV/0!</v>
      </c>
      <c r="AJ32" s="111" t="e">
        <f t="shared" si="12"/>
        <v>#DIV/0!</v>
      </c>
    </row>
    <row r="34" spans="1:1" x14ac:dyDescent="0.75">
      <c r="A34" s="112" t="s">
        <v>417</v>
      </c>
    </row>
    <row r="35" spans="1:1" x14ac:dyDescent="0.75">
      <c r="A35" s="112" t="s">
        <v>377</v>
      </c>
    </row>
    <row r="36" spans="1:1" x14ac:dyDescent="0.75">
      <c r="A36" s="112" t="s">
        <v>386</v>
      </c>
    </row>
    <row r="37" spans="1:1" x14ac:dyDescent="0.75">
      <c r="A37" s="112" t="s">
        <v>378</v>
      </c>
    </row>
    <row r="38" spans="1:1" x14ac:dyDescent="0.75">
      <c r="A38" s="112" t="s">
        <v>381</v>
      </c>
    </row>
    <row r="39" spans="1:1" x14ac:dyDescent="0.75">
      <c r="A39" s="112" t="s">
        <v>379</v>
      </c>
    </row>
    <row r="40" spans="1:1" x14ac:dyDescent="0.75">
      <c r="A40" s="112" t="s">
        <v>380</v>
      </c>
    </row>
    <row r="41" spans="1:1" x14ac:dyDescent="0.75">
      <c r="A41" s="112" t="s">
        <v>418</v>
      </c>
    </row>
    <row r="42" spans="1:1" x14ac:dyDescent="0.75">
      <c r="A42" s="112" t="s">
        <v>382</v>
      </c>
    </row>
    <row r="43" spans="1:1" x14ac:dyDescent="0.75">
      <c r="A43" s="112" t="s">
        <v>385</v>
      </c>
    </row>
    <row r="44" spans="1:1" x14ac:dyDescent="0.75">
      <c r="A44" s="112" t="s">
        <v>419</v>
      </c>
    </row>
    <row r="45" spans="1:1" x14ac:dyDescent="0.75">
      <c r="A45" s="112" t="s">
        <v>383</v>
      </c>
    </row>
    <row r="46" spans="1:1" x14ac:dyDescent="0.75">
      <c r="A46" s="112" t="s">
        <v>384</v>
      </c>
    </row>
    <row r="47" spans="1:1" x14ac:dyDescent="0.75">
      <c r="A47" s="112" t="s">
        <v>420</v>
      </c>
    </row>
    <row r="49" spans="1:1" x14ac:dyDescent="0.75">
      <c r="A49" s="112" t="s">
        <v>421</v>
      </c>
    </row>
    <row r="50" spans="1:1" x14ac:dyDescent="0.75">
      <c r="A50" s="112" t="s">
        <v>422</v>
      </c>
    </row>
    <row r="51" spans="1:1" x14ac:dyDescent="0.75">
      <c r="A51" s="112" t="s">
        <v>423</v>
      </c>
    </row>
  </sheetData>
  <mergeCells count="5">
    <mergeCell ref="A1:D2"/>
    <mergeCell ref="E1:W1"/>
    <mergeCell ref="X1:AJ2"/>
    <mergeCell ref="E2:R2"/>
    <mergeCell ref="S2:W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44AD-CDA7-49D3-8FB4-88644D5C6966}">
  <dimension ref="A1:BA1405"/>
  <sheetViews>
    <sheetView zoomScale="80" zoomScaleNormal="80" workbookViewId="0">
      <pane xSplit="2" ySplit="3" topLeftCell="C4" activePane="bottomRight" state="frozen"/>
      <selection pane="topRight" activeCell="C1" sqref="C1"/>
      <selection pane="bottomLeft" activeCell="A4" sqref="A4"/>
      <selection pane="bottomRight" sqref="A1:B1"/>
    </sheetView>
  </sheetViews>
  <sheetFormatPr defaultRowHeight="14.75" x14ac:dyDescent="0.75"/>
  <cols>
    <col min="1" max="1" width="11.08984375" style="161" bestFit="1" customWidth="1"/>
    <col min="2" max="2" width="11.90625" style="161" bestFit="1" customWidth="1"/>
    <col min="3" max="3" width="10.76953125" style="181" bestFit="1" customWidth="1"/>
    <col min="4" max="4" width="10.86328125" style="161" bestFit="1" customWidth="1"/>
    <col min="5" max="5" width="10.76953125" style="186" bestFit="1" customWidth="1"/>
    <col min="6" max="6" width="10.86328125" style="161" bestFit="1" customWidth="1"/>
    <col min="7" max="7" width="10.76953125" style="186" bestFit="1" customWidth="1"/>
    <col min="8" max="8" width="10.86328125" style="161" bestFit="1" customWidth="1"/>
    <col min="9" max="9" width="10.6796875" style="161" bestFit="1" customWidth="1"/>
    <col min="10" max="10" width="10.86328125" style="161" bestFit="1" customWidth="1"/>
    <col min="11" max="11" width="9.81640625" style="161" bestFit="1" customWidth="1"/>
    <col min="12" max="12" width="10.86328125" style="161" bestFit="1" customWidth="1"/>
    <col min="13" max="13" width="11.953125" style="186" bestFit="1" customWidth="1"/>
    <col min="14" max="14" width="10.86328125" style="161" bestFit="1" customWidth="1"/>
    <col min="15" max="15" width="10.76953125" style="176" bestFit="1" customWidth="1"/>
    <col min="16" max="16" width="10.86328125" style="161" bestFit="1" customWidth="1"/>
    <col min="17" max="17" width="15.2265625" style="161" bestFit="1" customWidth="1"/>
    <col min="18" max="18" width="10.86328125" style="161" bestFit="1" customWidth="1"/>
    <col min="19" max="19" width="16.08984375" style="161" bestFit="1" customWidth="1"/>
    <col min="20" max="20" width="10.86328125" style="161" bestFit="1" customWidth="1"/>
    <col min="21" max="21" width="16.1796875" style="161" bestFit="1" customWidth="1"/>
    <col min="22" max="22" width="10.86328125" style="172" bestFit="1" customWidth="1"/>
    <col min="23" max="23" width="11.953125" style="191" bestFit="1" customWidth="1"/>
    <col min="24" max="24" width="16.40625" style="161" bestFit="1" customWidth="1"/>
    <col min="25" max="25" width="12.953125" style="194" bestFit="1" customWidth="1"/>
    <col min="26" max="26" width="16.40625" style="161" bestFit="1" customWidth="1"/>
    <col min="27" max="27" width="17.5" style="161" bestFit="1" customWidth="1"/>
    <col min="28" max="28" width="11.5" style="161" bestFit="1" customWidth="1"/>
    <col min="29" max="29" width="11.5" style="163" bestFit="1" customWidth="1"/>
    <col min="30" max="30" width="17.5" style="161" bestFit="1" customWidth="1"/>
    <col min="31" max="31" width="10.86328125" style="161" bestFit="1" customWidth="1"/>
    <col min="32" max="32" width="10.31640625" style="163" bestFit="1" customWidth="1"/>
    <col min="33" max="33" width="18.453125" style="161" bestFit="1" customWidth="1"/>
    <col min="34" max="34" width="10.86328125" style="161" bestFit="1" customWidth="1"/>
    <col min="35" max="35" width="10.31640625" style="163" bestFit="1" customWidth="1"/>
    <col min="36" max="36" width="10.31640625" style="163" customWidth="1"/>
    <col min="37" max="37" width="17.5" style="161" bestFit="1" customWidth="1"/>
    <col min="38" max="38" width="10.86328125" style="161" bestFit="1" customWidth="1"/>
    <col min="39" max="39" width="10.31640625" style="163" bestFit="1" customWidth="1"/>
    <col min="40" max="40" width="22.08984375" style="164" bestFit="1" customWidth="1"/>
    <col min="41" max="41" width="10.86328125" style="161" bestFit="1" customWidth="1"/>
    <col min="42" max="42" width="10.31640625" style="163" bestFit="1" customWidth="1"/>
    <col min="43" max="43" width="22.08984375" style="161" bestFit="1" customWidth="1"/>
    <col min="44" max="44" width="10.86328125" style="161" bestFit="1" customWidth="1"/>
    <col min="45" max="45" width="10.31640625" style="163" bestFit="1" customWidth="1"/>
    <col min="46" max="46" width="23.04296875" style="161" bestFit="1" customWidth="1"/>
    <col min="47" max="47" width="10.86328125" style="161" bestFit="1" customWidth="1"/>
    <col min="48" max="48" width="10.31640625" style="163" bestFit="1" customWidth="1"/>
    <col min="49" max="16384" width="8.7265625" style="161"/>
  </cols>
  <sheetData>
    <row r="1" spans="1:48" x14ac:dyDescent="0.75">
      <c r="A1" s="242" t="s">
        <v>1759</v>
      </c>
      <c r="B1" s="242"/>
      <c r="C1" s="243" t="s">
        <v>1760</v>
      </c>
      <c r="D1" s="244"/>
      <c r="E1" s="244"/>
      <c r="F1" s="244"/>
      <c r="G1" s="244"/>
      <c r="H1" s="244"/>
      <c r="I1" s="244"/>
      <c r="J1" s="244"/>
      <c r="K1" s="244"/>
      <c r="L1" s="244"/>
      <c r="M1" s="244"/>
      <c r="N1" s="245"/>
      <c r="O1" s="246"/>
      <c r="P1" s="247"/>
      <c r="Q1" s="247"/>
      <c r="R1" s="247"/>
      <c r="S1" s="247"/>
      <c r="T1" s="247"/>
      <c r="U1" s="247"/>
      <c r="V1" s="248"/>
      <c r="W1" s="240" t="s">
        <v>1761</v>
      </c>
      <c r="X1" s="241"/>
      <c r="Y1" s="241"/>
      <c r="Z1" s="241"/>
      <c r="AA1" s="241"/>
      <c r="AB1" s="241"/>
      <c r="AC1" s="241"/>
      <c r="AD1" s="241"/>
      <c r="AE1" s="241"/>
      <c r="AF1" s="241"/>
      <c r="AG1" s="241"/>
      <c r="AH1" s="241"/>
      <c r="AI1" s="241"/>
      <c r="AJ1" s="241"/>
      <c r="AK1" s="241"/>
      <c r="AL1" s="241"/>
      <c r="AM1" s="241"/>
      <c r="AN1" s="236" t="s">
        <v>1762</v>
      </c>
      <c r="AO1" s="236"/>
      <c r="AP1" s="236"/>
      <c r="AQ1" s="236"/>
      <c r="AR1" s="236"/>
      <c r="AS1" s="236"/>
      <c r="AT1" s="236"/>
      <c r="AU1" s="236"/>
      <c r="AV1" s="236"/>
    </row>
    <row r="2" spans="1:48" s="158" customFormat="1" x14ac:dyDescent="0.75">
      <c r="A2" s="158" t="s">
        <v>616</v>
      </c>
      <c r="B2" s="158" t="s">
        <v>617</v>
      </c>
      <c r="C2" s="179" t="s">
        <v>619</v>
      </c>
      <c r="D2" s="159" t="s">
        <v>618</v>
      </c>
      <c r="E2" s="184" t="s">
        <v>620</v>
      </c>
      <c r="F2" s="159" t="s">
        <v>618</v>
      </c>
      <c r="G2" s="184" t="s">
        <v>621</v>
      </c>
      <c r="H2" s="159" t="s">
        <v>618</v>
      </c>
      <c r="I2" s="158" t="s">
        <v>622</v>
      </c>
      <c r="J2" s="159" t="s">
        <v>618</v>
      </c>
      <c r="K2" s="158" t="s">
        <v>623</v>
      </c>
      <c r="L2" s="159" t="s">
        <v>618</v>
      </c>
      <c r="M2" s="184" t="s">
        <v>4</v>
      </c>
      <c r="N2" s="159" t="s">
        <v>618</v>
      </c>
      <c r="O2" s="174" t="s">
        <v>631</v>
      </c>
      <c r="P2" s="159" t="s">
        <v>618</v>
      </c>
      <c r="Q2" s="158" t="s">
        <v>632</v>
      </c>
      <c r="R2" s="159" t="s">
        <v>618</v>
      </c>
      <c r="S2" s="158" t="s">
        <v>633</v>
      </c>
      <c r="T2" s="159" t="s">
        <v>618</v>
      </c>
      <c r="U2" s="158" t="s">
        <v>634</v>
      </c>
      <c r="V2" s="170" t="s">
        <v>618</v>
      </c>
      <c r="W2" s="237" t="s">
        <v>635</v>
      </c>
      <c r="X2" s="238"/>
      <c r="Y2" s="238"/>
      <c r="Z2" s="239"/>
      <c r="AA2" s="158" t="s">
        <v>624</v>
      </c>
      <c r="AB2" s="159" t="s">
        <v>618</v>
      </c>
      <c r="AC2" s="159" t="s">
        <v>618</v>
      </c>
      <c r="AD2" s="158" t="s">
        <v>626</v>
      </c>
      <c r="AE2" s="159" t="s">
        <v>618</v>
      </c>
      <c r="AF2" s="159" t="s">
        <v>618</v>
      </c>
      <c r="AG2" s="158" t="s">
        <v>628</v>
      </c>
      <c r="AH2" s="159" t="s">
        <v>618</v>
      </c>
      <c r="AI2" s="159" t="s">
        <v>618</v>
      </c>
      <c r="AJ2" s="159" t="s">
        <v>618</v>
      </c>
      <c r="AK2" s="158" t="s">
        <v>630</v>
      </c>
      <c r="AL2" s="159" t="s">
        <v>618</v>
      </c>
      <c r="AM2" s="159" t="s">
        <v>618</v>
      </c>
      <c r="AN2" s="167" t="s">
        <v>625</v>
      </c>
      <c r="AO2" s="159" t="s">
        <v>618</v>
      </c>
      <c r="AP2" s="159" t="s">
        <v>618</v>
      </c>
      <c r="AQ2" s="158" t="s">
        <v>627</v>
      </c>
      <c r="AR2" s="159" t="s">
        <v>618</v>
      </c>
      <c r="AS2" s="159" t="s">
        <v>618</v>
      </c>
      <c r="AT2" s="158" t="s">
        <v>629</v>
      </c>
      <c r="AU2" s="159" t="s">
        <v>618</v>
      </c>
      <c r="AV2" s="159" t="s">
        <v>618</v>
      </c>
    </row>
    <row r="3" spans="1:48" s="160" customFormat="1" ht="15.5" thickBot="1" x14ac:dyDescent="0.9">
      <c r="C3" s="180"/>
      <c r="D3" s="166" t="s">
        <v>636</v>
      </c>
      <c r="E3" s="185"/>
      <c r="F3" s="166" t="s">
        <v>636</v>
      </c>
      <c r="G3" s="185"/>
      <c r="H3" s="166" t="s">
        <v>636</v>
      </c>
      <c r="J3" s="166" t="s">
        <v>636</v>
      </c>
      <c r="L3" s="166" t="s">
        <v>636</v>
      </c>
      <c r="M3" s="185"/>
      <c r="N3" s="166" t="s">
        <v>636</v>
      </c>
      <c r="O3" s="175"/>
      <c r="P3" s="166" t="s">
        <v>636</v>
      </c>
      <c r="R3" s="166" t="s">
        <v>636</v>
      </c>
      <c r="T3" s="166" t="s">
        <v>636</v>
      </c>
      <c r="V3" s="171" t="s">
        <v>636</v>
      </c>
      <c r="W3" s="190" t="s">
        <v>639</v>
      </c>
      <c r="X3" s="160" t="s">
        <v>640</v>
      </c>
      <c r="Y3" s="193" t="s">
        <v>641</v>
      </c>
      <c r="Z3" s="189" t="s">
        <v>640</v>
      </c>
      <c r="AB3" s="166" t="s">
        <v>636</v>
      </c>
      <c r="AC3" s="166" t="s">
        <v>637</v>
      </c>
      <c r="AE3" s="166" t="s">
        <v>636</v>
      </c>
      <c r="AF3" s="166" t="s">
        <v>637</v>
      </c>
      <c r="AH3" s="166" t="s">
        <v>636</v>
      </c>
      <c r="AI3" s="166" t="s">
        <v>637</v>
      </c>
      <c r="AJ3" s="166" t="s">
        <v>638</v>
      </c>
      <c r="AL3" s="166" t="s">
        <v>636</v>
      </c>
      <c r="AM3" s="166" t="s">
        <v>637</v>
      </c>
      <c r="AN3" s="168"/>
      <c r="AO3" s="166" t="s">
        <v>636</v>
      </c>
      <c r="AP3" s="166" t="s">
        <v>637</v>
      </c>
      <c r="AR3" s="166" t="s">
        <v>636</v>
      </c>
      <c r="AS3" s="166" t="s">
        <v>637</v>
      </c>
      <c r="AU3" s="166" t="s">
        <v>636</v>
      </c>
      <c r="AV3" s="166" t="s">
        <v>637</v>
      </c>
    </row>
    <row r="4" spans="1:48" s="201" customFormat="1" ht="29.5" x14ac:dyDescent="0.75">
      <c r="A4" s="196" t="s">
        <v>1764</v>
      </c>
      <c r="C4" s="202"/>
      <c r="O4" s="202"/>
      <c r="V4" s="203"/>
      <c r="W4" s="202"/>
      <c r="AC4" s="204"/>
      <c r="AF4" s="204"/>
      <c r="AI4" s="204"/>
      <c r="AJ4" s="204"/>
      <c r="AM4" s="204"/>
      <c r="AN4" s="202"/>
      <c r="AP4" s="204"/>
      <c r="AS4" s="204"/>
      <c r="AV4" s="204"/>
    </row>
    <row r="5" spans="1:48" s="201" customFormat="1" x14ac:dyDescent="0.75">
      <c r="A5" s="206" t="s">
        <v>1801</v>
      </c>
      <c r="C5" s="202"/>
      <c r="O5" s="202"/>
      <c r="V5" s="203"/>
      <c r="W5" s="202"/>
      <c r="AC5" s="204"/>
      <c r="AF5" s="204"/>
      <c r="AI5" s="204"/>
      <c r="AJ5" s="204"/>
      <c r="AM5" s="204"/>
      <c r="AN5" s="202"/>
      <c r="AP5" s="204"/>
      <c r="AS5" s="204"/>
      <c r="AV5" s="204"/>
    </row>
    <row r="6" spans="1:48" x14ac:dyDescent="0.75">
      <c r="A6" s="30" t="s">
        <v>1772</v>
      </c>
      <c r="B6" s="30" t="s">
        <v>1382</v>
      </c>
      <c r="C6" s="182">
        <v>8000</v>
      </c>
      <c r="D6" s="30">
        <v>790</v>
      </c>
      <c r="E6" s="187">
        <v>4000</v>
      </c>
      <c r="F6" s="30">
        <v>390</v>
      </c>
      <c r="G6" s="187">
        <v>11500</v>
      </c>
      <c r="H6" s="30">
        <v>1100</v>
      </c>
      <c r="I6" s="30">
        <v>146000</v>
      </c>
      <c r="J6" s="30">
        <v>34000</v>
      </c>
      <c r="K6" s="30">
        <v>106000</v>
      </c>
      <c r="L6" s="30">
        <v>20000</v>
      </c>
      <c r="M6" s="187">
        <v>9.5000000000000001E-2</v>
      </c>
      <c r="N6" s="30">
        <v>1.2E-2</v>
      </c>
      <c r="O6" s="177">
        <v>0.6</v>
      </c>
      <c r="P6" s="30">
        <v>4.8000000000000001E-2</v>
      </c>
      <c r="Q6" s="30">
        <v>1.91</v>
      </c>
      <c r="R6" s="30">
        <v>0.35</v>
      </c>
      <c r="S6" s="30">
        <v>210</v>
      </c>
      <c r="T6" s="30">
        <v>49</v>
      </c>
      <c r="U6" s="30">
        <v>1.03</v>
      </c>
      <c r="V6" s="173">
        <v>0.1</v>
      </c>
      <c r="W6" s="192">
        <f>AK6</f>
        <v>13</v>
      </c>
      <c r="X6" s="30">
        <f>AM6</f>
        <v>2.1</v>
      </c>
      <c r="Y6" s="195">
        <f>IF(AJ6&lt;15,AG6,"excluded")</f>
        <v>0.52600000000000002</v>
      </c>
      <c r="Z6" s="30">
        <f>IF(AJ6&lt;15,AI6,"excluded")</f>
        <v>3.9E-2</v>
      </c>
      <c r="AA6" s="30">
        <v>9.5000000000000001E-2</v>
      </c>
      <c r="AB6" s="30">
        <v>1.2E-2</v>
      </c>
      <c r="AC6" s="156">
        <v>1.4E-2</v>
      </c>
      <c r="AD6" s="30">
        <v>7.4</v>
      </c>
      <c r="AE6" s="30">
        <v>1.2</v>
      </c>
      <c r="AF6" s="156">
        <v>1.5</v>
      </c>
      <c r="AG6" s="30">
        <v>0.52600000000000002</v>
      </c>
      <c r="AH6" s="30">
        <v>3.6999999999999998E-2</v>
      </c>
      <c r="AI6" s="156">
        <v>3.9E-2</v>
      </c>
      <c r="AJ6" s="156">
        <f t="shared" ref="AJ6:AJ69" si="0">AI6/AG6*100</f>
        <v>7.4144486692015201</v>
      </c>
      <c r="AK6" s="30">
        <v>13</v>
      </c>
      <c r="AL6" s="30">
        <v>1.7</v>
      </c>
      <c r="AM6" s="156">
        <v>2.1</v>
      </c>
      <c r="AN6" s="157">
        <v>593</v>
      </c>
      <c r="AO6" s="30">
        <v>72</v>
      </c>
      <c r="AP6" s="156">
        <v>86</v>
      </c>
      <c r="AQ6" s="30">
        <v>2060</v>
      </c>
      <c r="AR6" s="30">
        <v>180</v>
      </c>
      <c r="AS6" s="156">
        <v>220</v>
      </c>
      <c r="AT6" s="30">
        <v>4310</v>
      </c>
      <c r="AU6" s="30">
        <v>100</v>
      </c>
      <c r="AV6" s="156">
        <v>110</v>
      </c>
    </row>
    <row r="7" spans="1:48" x14ac:dyDescent="0.75">
      <c r="A7" s="30" t="s">
        <v>1772</v>
      </c>
      <c r="B7" s="30" t="s">
        <v>1383</v>
      </c>
      <c r="C7" s="182">
        <v>7780</v>
      </c>
      <c r="D7" s="30">
        <v>370</v>
      </c>
      <c r="E7" s="187">
        <v>4020</v>
      </c>
      <c r="F7" s="30">
        <v>240</v>
      </c>
      <c r="G7" s="187">
        <v>10570</v>
      </c>
      <c r="H7" s="30">
        <v>460</v>
      </c>
      <c r="I7" s="30">
        <v>103000</v>
      </c>
      <c r="J7" s="30">
        <v>13000</v>
      </c>
      <c r="K7" s="30">
        <v>136000</v>
      </c>
      <c r="L7" s="30">
        <v>12000</v>
      </c>
      <c r="M7" s="187">
        <v>5.96E-2</v>
      </c>
      <c r="N7" s="30">
        <v>4.1999999999999997E-3</v>
      </c>
      <c r="O7" s="177">
        <v>0.91400000000000003</v>
      </c>
      <c r="P7" s="30">
        <v>6.7000000000000004E-2</v>
      </c>
      <c r="Q7" s="30">
        <v>2.4700000000000002</v>
      </c>
      <c r="R7" s="30">
        <v>0.23</v>
      </c>
      <c r="S7" s="30">
        <v>-64.8</v>
      </c>
      <c r="T7" s="30">
        <v>8.5</v>
      </c>
      <c r="U7" s="30">
        <v>1.079</v>
      </c>
      <c r="V7" s="173">
        <v>6.3E-2</v>
      </c>
      <c r="W7" s="192">
        <f t="shared" ref="W7:W70" si="1">AK7</f>
        <v>16.8</v>
      </c>
      <c r="X7" s="30">
        <f t="shared" ref="X7:X70" si="2">AM7</f>
        <v>1.9</v>
      </c>
      <c r="Y7" s="195">
        <f t="shared" ref="Y7:Y70" si="3">IF(AJ7&lt;15,AG7,"excluded")</f>
        <v>0.49099999999999999</v>
      </c>
      <c r="Z7" s="30">
        <f t="shared" ref="Z7:Z70" si="4">IF(AJ7&lt;15,AI7,"excluded")</f>
        <v>4.4999999999999998E-2</v>
      </c>
      <c r="AA7" s="30">
        <v>6.0699999999999997E-2</v>
      </c>
      <c r="AB7" s="30">
        <v>4.1000000000000003E-3</v>
      </c>
      <c r="AC7" s="156">
        <v>6.4999999999999997E-3</v>
      </c>
      <c r="AD7" s="30">
        <v>4.0999999999999996</v>
      </c>
      <c r="AE7" s="30">
        <v>0.43</v>
      </c>
      <c r="AF7" s="156">
        <v>0.66</v>
      </c>
      <c r="AG7" s="30">
        <v>0.49099999999999999</v>
      </c>
      <c r="AH7" s="30">
        <v>4.2999999999999997E-2</v>
      </c>
      <c r="AI7" s="156">
        <v>4.4999999999999998E-2</v>
      </c>
      <c r="AJ7" s="156">
        <f t="shared" si="0"/>
        <v>9.1649694501018324</v>
      </c>
      <c r="AK7" s="30">
        <v>16.8</v>
      </c>
      <c r="AL7" s="30">
        <v>1.2</v>
      </c>
      <c r="AM7" s="156">
        <v>1.9</v>
      </c>
      <c r="AN7" s="157">
        <v>380</v>
      </c>
      <c r="AO7" s="30">
        <v>25</v>
      </c>
      <c r="AP7" s="156">
        <v>39</v>
      </c>
      <c r="AQ7" s="30">
        <v>1670</v>
      </c>
      <c r="AR7" s="30">
        <v>100</v>
      </c>
      <c r="AS7" s="156">
        <v>150</v>
      </c>
      <c r="AT7" s="30">
        <v>4230</v>
      </c>
      <c r="AU7" s="30">
        <v>140</v>
      </c>
      <c r="AV7" s="156">
        <v>150</v>
      </c>
    </row>
    <row r="8" spans="1:48" x14ac:dyDescent="0.75">
      <c r="A8" s="30" t="s">
        <v>1772</v>
      </c>
      <c r="B8" s="30" t="s">
        <v>1384</v>
      </c>
      <c r="C8" s="182">
        <v>7280</v>
      </c>
      <c r="D8" s="30">
        <v>970</v>
      </c>
      <c r="E8" s="187">
        <v>2970</v>
      </c>
      <c r="F8" s="30">
        <v>230</v>
      </c>
      <c r="G8" s="187">
        <v>8520</v>
      </c>
      <c r="H8" s="30">
        <v>750</v>
      </c>
      <c r="I8" s="30">
        <v>136000</v>
      </c>
      <c r="J8" s="30">
        <v>34000</v>
      </c>
      <c r="K8" s="30">
        <v>138000</v>
      </c>
      <c r="L8" s="30">
        <v>32000</v>
      </c>
      <c r="M8" s="187">
        <v>0.115</v>
      </c>
      <c r="N8" s="30">
        <v>2.7E-2</v>
      </c>
      <c r="O8" s="177">
        <v>0.94</v>
      </c>
      <c r="P8" s="30">
        <v>0.13</v>
      </c>
      <c r="Q8" s="30">
        <v>2.54</v>
      </c>
      <c r="R8" s="30">
        <v>0.59</v>
      </c>
      <c r="S8" s="30">
        <v>-43</v>
      </c>
      <c r="T8" s="30">
        <v>11</v>
      </c>
      <c r="U8" s="30">
        <v>1.046</v>
      </c>
      <c r="V8" s="173">
        <v>0.09</v>
      </c>
      <c r="W8" s="192">
        <f t="shared" si="1"/>
        <v>14.9</v>
      </c>
      <c r="X8" s="30">
        <f t="shared" si="2"/>
        <v>2.4</v>
      </c>
      <c r="Y8" s="195">
        <f t="shared" si="3"/>
        <v>0.504</v>
      </c>
      <c r="Z8" s="30">
        <f t="shared" si="4"/>
        <v>7.3999999999999996E-2</v>
      </c>
      <c r="AA8" s="30">
        <v>0.11700000000000001</v>
      </c>
      <c r="AB8" s="30">
        <v>2.5999999999999999E-2</v>
      </c>
      <c r="AC8" s="156">
        <v>2.8000000000000001E-2</v>
      </c>
      <c r="AD8" s="30">
        <v>10.7</v>
      </c>
      <c r="AE8" s="30">
        <v>3.4</v>
      </c>
      <c r="AF8" s="156">
        <v>3.6</v>
      </c>
      <c r="AG8" s="30">
        <v>0.504</v>
      </c>
      <c r="AH8" s="30">
        <v>7.2999999999999995E-2</v>
      </c>
      <c r="AI8" s="156">
        <v>7.3999999999999996E-2</v>
      </c>
      <c r="AJ8" s="156">
        <f t="shared" si="0"/>
        <v>14.68253968253968</v>
      </c>
      <c r="AK8" s="30">
        <v>14.9</v>
      </c>
      <c r="AL8" s="30">
        <v>2.2999999999999998</v>
      </c>
      <c r="AM8" s="156">
        <v>2.4</v>
      </c>
      <c r="AN8" s="157">
        <v>690</v>
      </c>
      <c r="AO8" s="30">
        <v>140</v>
      </c>
      <c r="AP8" s="156">
        <v>150</v>
      </c>
      <c r="AQ8" s="30">
        <v>1940</v>
      </c>
      <c r="AR8" s="30">
        <v>250</v>
      </c>
      <c r="AS8" s="156">
        <v>270</v>
      </c>
      <c r="AT8" s="30">
        <v>3930</v>
      </c>
      <c r="AU8" s="30">
        <v>140</v>
      </c>
      <c r="AV8" s="156">
        <v>140</v>
      </c>
    </row>
    <row r="9" spans="1:48" x14ac:dyDescent="0.75">
      <c r="A9" s="30" t="s">
        <v>1772</v>
      </c>
      <c r="B9" s="30" t="s">
        <v>1385</v>
      </c>
      <c r="C9" s="182">
        <v>3950</v>
      </c>
      <c r="D9" s="30">
        <v>410</v>
      </c>
      <c r="E9" s="187">
        <v>2970</v>
      </c>
      <c r="F9" s="30">
        <v>310</v>
      </c>
      <c r="G9" s="187">
        <v>6620</v>
      </c>
      <c r="H9" s="30">
        <v>680</v>
      </c>
      <c r="I9" s="30">
        <v>6000</v>
      </c>
      <c r="J9" s="30">
        <v>4700</v>
      </c>
      <c r="K9" s="30">
        <v>20400</v>
      </c>
      <c r="L9" s="30">
        <v>3800</v>
      </c>
      <c r="M9" s="187">
        <v>0.20699999999999999</v>
      </c>
      <c r="N9" s="30">
        <v>2.3E-2</v>
      </c>
      <c r="O9" s="177">
        <v>8.8000000000000007</v>
      </c>
      <c r="P9" s="30">
        <v>2</v>
      </c>
      <c r="Q9" s="30">
        <v>0.38200000000000001</v>
      </c>
      <c r="R9" s="30">
        <v>7.0999999999999994E-2</v>
      </c>
      <c r="S9" s="30">
        <v>-1.22</v>
      </c>
      <c r="T9" s="30">
        <v>0.95</v>
      </c>
      <c r="U9" s="30">
        <v>1.02</v>
      </c>
      <c r="V9" s="173">
        <v>0.1</v>
      </c>
      <c r="W9" s="192">
        <f t="shared" si="1"/>
        <v>5.19</v>
      </c>
      <c r="X9" s="30">
        <f t="shared" si="2"/>
        <v>0.8</v>
      </c>
      <c r="Y9" s="195">
        <f t="shared" si="3"/>
        <v>0.76200000000000001</v>
      </c>
      <c r="Z9" s="30">
        <f t="shared" si="4"/>
        <v>4.3999999999999997E-2</v>
      </c>
      <c r="AA9" s="30">
        <v>0.217</v>
      </c>
      <c r="AB9" s="30">
        <v>2.5000000000000001E-2</v>
      </c>
      <c r="AC9" s="156">
        <v>0.03</v>
      </c>
      <c r="AD9" s="30">
        <v>23.4</v>
      </c>
      <c r="AE9" s="30">
        <v>2.8</v>
      </c>
      <c r="AF9" s="156">
        <v>4</v>
      </c>
      <c r="AG9" s="30">
        <v>0.76200000000000001</v>
      </c>
      <c r="AH9" s="30">
        <v>0.04</v>
      </c>
      <c r="AI9" s="156">
        <v>4.3999999999999997E-2</v>
      </c>
      <c r="AJ9" s="156">
        <f t="shared" si="0"/>
        <v>5.7742782152230969</v>
      </c>
      <c r="AK9" s="30">
        <v>5.19</v>
      </c>
      <c r="AL9" s="30">
        <v>0.65</v>
      </c>
      <c r="AM9" s="156">
        <v>0.8</v>
      </c>
      <c r="AN9" s="157">
        <v>1250</v>
      </c>
      <c r="AO9" s="30">
        <v>130</v>
      </c>
      <c r="AP9" s="156">
        <v>160</v>
      </c>
      <c r="AQ9" s="30">
        <v>3230</v>
      </c>
      <c r="AR9" s="30">
        <v>120</v>
      </c>
      <c r="AS9" s="156">
        <v>170</v>
      </c>
      <c r="AT9" s="30">
        <v>4688</v>
      </c>
      <c r="AU9" s="30">
        <v>69</v>
      </c>
      <c r="AV9" s="156">
        <v>75</v>
      </c>
    </row>
    <row r="10" spans="1:48" x14ac:dyDescent="0.75">
      <c r="A10" s="30" t="s">
        <v>1772</v>
      </c>
      <c r="B10" s="30" t="s">
        <v>1386</v>
      </c>
      <c r="C10" s="182">
        <v>3360</v>
      </c>
      <c r="D10" s="30">
        <v>380</v>
      </c>
      <c r="E10" s="187">
        <v>2580</v>
      </c>
      <c r="F10" s="30">
        <v>230</v>
      </c>
      <c r="G10" s="187">
        <v>6840</v>
      </c>
      <c r="H10" s="30">
        <v>680</v>
      </c>
      <c r="I10" s="30">
        <v>6900</v>
      </c>
      <c r="J10" s="30">
        <v>1400</v>
      </c>
      <c r="K10" s="30">
        <v>13700</v>
      </c>
      <c r="L10" s="30">
        <v>1000</v>
      </c>
      <c r="M10" s="187">
        <v>0.25800000000000001</v>
      </c>
      <c r="N10" s="30">
        <v>3.9E-2</v>
      </c>
      <c r="O10" s="177">
        <v>1.28</v>
      </c>
      <c r="P10" s="30">
        <v>0.21</v>
      </c>
      <c r="Q10" s="30">
        <v>0.26</v>
      </c>
      <c r="R10" s="30">
        <v>1.9E-2</v>
      </c>
      <c r="S10" s="30">
        <v>-1.17</v>
      </c>
      <c r="T10" s="30">
        <v>0.24</v>
      </c>
      <c r="U10" s="30">
        <v>1.32</v>
      </c>
      <c r="V10" s="173">
        <v>0.13</v>
      </c>
      <c r="W10" s="192">
        <f t="shared" si="1"/>
        <v>3.69</v>
      </c>
      <c r="X10" s="30">
        <f t="shared" si="2"/>
        <v>0.6</v>
      </c>
      <c r="Y10" s="195">
        <f t="shared" si="3"/>
        <v>0.78</v>
      </c>
      <c r="Z10" s="30">
        <f t="shared" si="4"/>
        <v>6.2E-2</v>
      </c>
      <c r="AA10" s="30">
        <v>0.29199999999999998</v>
      </c>
      <c r="AB10" s="30">
        <v>4.4999999999999998E-2</v>
      </c>
      <c r="AC10" s="156">
        <v>5.0999999999999997E-2</v>
      </c>
      <c r="AD10" s="30">
        <v>29.1</v>
      </c>
      <c r="AE10" s="30">
        <v>3.3</v>
      </c>
      <c r="AF10" s="156">
        <v>4.8</v>
      </c>
      <c r="AG10" s="30">
        <v>0.78</v>
      </c>
      <c r="AH10" s="30">
        <v>5.8999999999999997E-2</v>
      </c>
      <c r="AI10" s="156">
        <v>6.2E-2</v>
      </c>
      <c r="AJ10" s="156">
        <f t="shared" si="0"/>
        <v>7.948717948717948</v>
      </c>
      <c r="AK10" s="30">
        <v>3.69</v>
      </c>
      <c r="AL10" s="30">
        <v>0.53</v>
      </c>
      <c r="AM10" s="156">
        <v>0.6</v>
      </c>
      <c r="AN10" s="157">
        <v>1630</v>
      </c>
      <c r="AO10" s="30">
        <v>220</v>
      </c>
      <c r="AP10" s="156">
        <v>250</v>
      </c>
      <c r="AQ10" s="30">
        <v>3450</v>
      </c>
      <c r="AR10" s="30">
        <v>120</v>
      </c>
      <c r="AS10" s="156">
        <v>180</v>
      </c>
      <c r="AT10" s="30">
        <v>4734</v>
      </c>
      <c r="AU10" s="30">
        <v>76</v>
      </c>
      <c r="AV10" s="156">
        <v>80</v>
      </c>
    </row>
    <row r="11" spans="1:48" x14ac:dyDescent="0.75">
      <c r="A11" s="30" t="s">
        <v>1772</v>
      </c>
      <c r="B11" s="30" t="s">
        <v>1387</v>
      </c>
      <c r="C11" s="182">
        <v>780</v>
      </c>
      <c r="D11" s="30">
        <v>100</v>
      </c>
      <c r="E11" s="187">
        <v>491</v>
      </c>
      <c r="F11" s="30">
        <v>60</v>
      </c>
      <c r="G11" s="187">
        <v>1250</v>
      </c>
      <c r="H11" s="30">
        <v>240</v>
      </c>
      <c r="I11" s="30">
        <v>3900</v>
      </c>
      <c r="J11" s="30">
        <v>1100</v>
      </c>
      <c r="K11" s="30">
        <v>8600</v>
      </c>
      <c r="L11" s="30">
        <v>2200</v>
      </c>
      <c r="M11" s="187">
        <v>0.13700000000000001</v>
      </c>
      <c r="N11" s="30">
        <v>4.1000000000000002E-2</v>
      </c>
      <c r="O11" s="177">
        <v>1.46</v>
      </c>
      <c r="P11" s="30">
        <v>0.2</v>
      </c>
      <c r="Q11" s="30">
        <v>0.16600000000000001</v>
      </c>
      <c r="R11" s="30">
        <v>4.2999999999999997E-2</v>
      </c>
      <c r="S11" s="30">
        <v>-0.63</v>
      </c>
      <c r="T11" s="30">
        <v>0.18</v>
      </c>
      <c r="U11" s="30">
        <v>0.34300000000000003</v>
      </c>
      <c r="V11" s="173">
        <v>6.5000000000000002E-2</v>
      </c>
      <c r="W11" s="192">
        <f t="shared" si="1"/>
        <v>10.1</v>
      </c>
      <c r="X11" s="30">
        <f t="shared" si="2"/>
        <v>2.6</v>
      </c>
      <c r="Y11" s="195">
        <f t="shared" si="3"/>
        <v>0.68200000000000005</v>
      </c>
      <c r="Z11" s="30">
        <f t="shared" si="4"/>
        <v>8.4000000000000005E-2</v>
      </c>
      <c r="AA11" s="30">
        <v>0.152</v>
      </c>
      <c r="AB11" s="30">
        <v>4.8000000000000001E-2</v>
      </c>
      <c r="AC11" s="156">
        <v>4.9000000000000002E-2</v>
      </c>
      <c r="AD11" s="30">
        <v>16.600000000000001</v>
      </c>
      <c r="AE11" s="30">
        <v>6.1</v>
      </c>
      <c r="AF11" s="156">
        <v>6.4</v>
      </c>
      <c r="AG11" s="30">
        <v>0.68200000000000005</v>
      </c>
      <c r="AH11" s="30">
        <v>8.2000000000000003E-2</v>
      </c>
      <c r="AI11" s="156">
        <v>8.4000000000000005E-2</v>
      </c>
      <c r="AJ11" s="156">
        <f t="shared" si="0"/>
        <v>12.316715542521994</v>
      </c>
      <c r="AK11" s="30">
        <v>10.1</v>
      </c>
      <c r="AL11" s="30">
        <v>2.5</v>
      </c>
      <c r="AM11" s="156">
        <v>2.6</v>
      </c>
      <c r="AN11" s="157">
        <v>870</v>
      </c>
      <c r="AO11" s="30">
        <v>250</v>
      </c>
      <c r="AP11" s="156">
        <v>260</v>
      </c>
      <c r="AQ11" s="30">
        <v>2540</v>
      </c>
      <c r="AR11" s="30">
        <v>330</v>
      </c>
      <c r="AS11" s="156">
        <v>340</v>
      </c>
      <c r="AT11" s="30">
        <v>4380</v>
      </c>
      <c r="AU11" s="30">
        <v>160</v>
      </c>
      <c r="AV11" s="156">
        <v>170</v>
      </c>
    </row>
    <row r="12" spans="1:48" x14ac:dyDescent="0.75">
      <c r="A12" s="30" t="s">
        <v>1772</v>
      </c>
      <c r="B12" s="30" t="s">
        <v>1388</v>
      </c>
      <c r="C12" s="182">
        <v>7490</v>
      </c>
      <c r="D12" s="30">
        <v>420</v>
      </c>
      <c r="E12" s="187">
        <v>5800</v>
      </c>
      <c r="F12" s="30">
        <v>350</v>
      </c>
      <c r="G12" s="187">
        <v>13440</v>
      </c>
      <c r="H12" s="30">
        <v>970</v>
      </c>
      <c r="I12" s="30">
        <v>610</v>
      </c>
      <c r="J12" s="30">
        <v>110</v>
      </c>
      <c r="K12" s="30">
        <v>25890</v>
      </c>
      <c r="L12" s="30">
        <v>500</v>
      </c>
      <c r="M12" s="187">
        <v>0.28799999999999998</v>
      </c>
      <c r="N12" s="30">
        <v>1.7999999999999999E-2</v>
      </c>
      <c r="O12" s="177">
        <v>41.6</v>
      </c>
      <c r="P12" s="30">
        <v>6.6</v>
      </c>
      <c r="Q12" s="30">
        <v>0.50649999999999995</v>
      </c>
      <c r="R12" s="30">
        <v>9.5999999999999992E-3</v>
      </c>
      <c r="S12" s="30">
        <v>-0.115</v>
      </c>
      <c r="T12" s="30">
        <v>2.1000000000000001E-2</v>
      </c>
      <c r="U12" s="30">
        <v>6.07</v>
      </c>
      <c r="V12" s="173">
        <v>0.45</v>
      </c>
      <c r="W12" s="192">
        <f t="shared" si="1"/>
        <v>3.46</v>
      </c>
      <c r="X12" s="30">
        <f t="shared" si="2"/>
        <v>0.35</v>
      </c>
      <c r="Y12" s="195">
        <f t="shared" si="3"/>
        <v>0.76300000000000001</v>
      </c>
      <c r="Z12" s="30">
        <f t="shared" si="4"/>
        <v>3.3000000000000002E-2</v>
      </c>
      <c r="AA12" s="30">
        <v>0.30299999999999999</v>
      </c>
      <c r="AB12" s="30">
        <v>1.7000000000000001E-2</v>
      </c>
      <c r="AC12" s="156">
        <v>0.03</v>
      </c>
      <c r="AD12" s="30">
        <v>32.1</v>
      </c>
      <c r="AE12" s="30">
        <v>2</v>
      </c>
      <c r="AF12" s="156">
        <v>4.4000000000000004</v>
      </c>
      <c r="AG12" s="30">
        <v>0.76300000000000001</v>
      </c>
      <c r="AH12" s="30">
        <v>2.8000000000000001E-2</v>
      </c>
      <c r="AI12" s="156">
        <v>3.3000000000000002E-2</v>
      </c>
      <c r="AJ12" s="156">
        <f t="shared" si="0"/>
        <v>4.3250327653997385</v>
      </c>
      <c r="AK12" s="30">
        <v>3.46</v>
      </c>
      <c r="AL12" s="30">
        <v>0.2</v>
      </c>
      <c r="AM12" s="156">
        <v>0.35</v>
      </c>
      <c r="AN12" s="157">
        <v>1696</v>
      </c>
      <c r="AO12" s="30">
        <v>83</v>
      </c>
      <c r="AP12" s="156">
        <v>150</v>
      </c>
      <c r="AQ12" s="30">
        <v>3530</v>
      </c>
      <c r="AR12" s="30">
        <v>62</v>
      </c>
      <c r="AS12" s="156">
        <v>140</v>
      </c>
      <c r="AT12" s="30">
        <v>4751</v>
      </c>
      <c r="AU12" s="30">
        <v>45</v>
      </c>
      <c r="AV12" s="156">
        <v>53</v>
      </c>
    </row>
    <row r="13" spans="1:48" x14ac:dyDescent="0.75">
      <c r="A13" s="30" t="s">
        <v>1772</v>
      </c>
      <c r="B13" s="30" t="s">
        <v>1389</v>
      </c>
      <c r="C13" s="182">
        <v>2670</v>
      </c>
      <c r="D13" s="30">
        <v>260</v>
      </c>
      <c r="E13" s="187">
        <v>980</v>
      </c>
      <c r="F13" s="30">
        <v>150</v>
      </c>
      <c r="G13" s="187">
        <v>2460</v>
      </c>
      <c r="H13" s="30">
        <v>400</v>
      </c>
      <c r="I13" s="30">
        <v>26400</v>
      </c>
      <c r="J13" s="30">
        <v>5200</v>
      </c>
      <c r="K13" s="30">
        <v>64000</v>
      </c>
      <c r="L13" s="30">
        <v>10000</v>
      </c>
      <c r="M13" s="187">
        <v>3.9300000000000002E-2</v>
      </c>
      <c r="N13" s="30">
        <v>4.5999999999999999E-3</v>
      </c>
      <c r="O13" s="177">
        <v>1.704</v>
      </c>
      <c r="P13" s="30">
        <v>8.7999999999999995E-2</v>
      </c>
      <c r="Q13" s="30">
        <v>1.27</v>
      </c>
      <c r="R13" s="30">
        <v>0.2</v>
      </c>
      <c r="S13" s="30">
        <v>-7.2</v>
      </c>
      <c r="T13" s="30">
        <v>1.3</v>
      </c>
      <c r="U13" s="30">
        <v>1.81</v>
      </c>
      <c r="V13" s="173">
        <v>0.3</v>
      </c>
      <c r="W13" s="192">
        <f t="shared" si="1"/>
        <v>24.7</v>
      </c>
      <c r="X13" s="30">
        <f t="shared" si="2"/>
        <v>3.5</v>
      </c>
      <c r="Y13" s="195">
        <f t="shared" si="3"/>
        <v>0.37</v>
      </c>
      <c r="Z13" s="30">
        <f t="shared" si="4"/>
        <v>5.2999999999999999E-2</v>
      </c>
      <c r="AA13" s="30">
        <v>4.3200000000000002E-2</v>
      </c>
      <c r="AB13" s="30">
        <v>4.8999999999999998E-3</v>
      </c>
      <c r="AC13" s="156">
        <v>6.1000000000000004E-3</v>
      </c>
      <c r="AD13" s="30">
        <v>2.5499999999999998</v>
      </c>
      <c r="AE13" s="30">
        <v>0.59</v>
      </c>
      <c r="AF13" s="156">
        <v>0.67</v>
      </c>
      <c r="AG13" s="30">
        <v>0.37</v>
      </c>
      <c r="AH13" s="30">
        <v>5.1999999999999998E-2</v>
      </c>
      <c r="AI13" s="156">
        <v>5.2999999999999999E-2</v>
      </c>
      <c r="AJ13" s="156">
        <f t="shared" si="0"/>
        <v>14.324324324324325</v>
      </c>
      <c r="AK13" s="30">
        <v>24.7</v>
      </c>
      <c r="AL13" s="30">
        <v>2.9</v>
      </c>
      <c r="AM13" s="156">
        <v>3.5</v>
      </c>
      <c r="AN13" s="157">
        <v>272</v>
      </c>
      <c r="AO13" s="30">
        <v>30</v>
      </c>
      <c r="AP13" s="156">
        <v>37</v>
      </c>
      <c r="AQ13" s="30">
        <v>1200</v>
      </c>
      <c r="AR13" s="30">
        <v>170</v>
      </c>
      <c r="AS13" s="156">
        <v>190</v>
      </c>
      <c r="AT13" s="30">
        <v>3770</v>
      </c>
      <c r="AU13" s="30">
        <v>210</v>
      </c>
      <c r="AV13" s="156">
        <v>210</v>
      </c>
    </row>
    <row r="14" spans="1:48" x14ac:dyDescent="0.75">
      <c r="A14" s="30" t="s">
        <v>1772</v>
      </c>
      <c r="B14" s="30" t="s">
        <v>1390</v>
      </c>
      <c r="C14" s="182">
        <v>1720</v>
      </c>
      <c r="D14" s="30">
        <v>170</v>
      </c>
      <c r="E14" s="187">
        <v>630</v>
      </c>
      <c r="F14" s="30">
        <v>120</v>
      </c>
      <c r="G14" s="187">
        <v>1350</v>
      </c>
      <c r="H14" s="30">
        <v>260</v>
      </c>
      <c r="I14" s="30">
        <v>20600</v>
      </c>
      <c r="J14" s="30">
        <v>5400</v>
      </c>
      <c r="K14" s="30">
        <v>53100</v>
      </c>
      <c r="L14" s="30">
        <v>6600</v>
      </c>
      <c r="M14" s="187">
        <v>3.4200000000000001E-2</v>
      </c>
      <c r="N14" s="30">
        <v>3.5999999999999999E-3</v>
      </c>
      <c r="O14" s="177">
        <v>2.83</v>
      </c>
      <c r="P14" s="30">
        <v>0.88</v>
      </c>
      <c r="Q14" s="30">
        <v>1.07</v>
      </c>
      <c r="R14" s="30">
        <v>0.13</v>
      </c>
      <c r="S14" s="30">
        <v>1.62</v>
      </c>
      <c r="T14" s="30">
        <v>0.42</v>
      </c>
      <c r="U14" s="30">
        <v>1.71</v>
      </c>
      <c r="V14" s="173">
        <v>0.33</v>
      </c>
      <c r="W14" s="192">
        <f t="shared" si="1"/>
        <v>26.9</v>
      </c>
      <c r="X14" s="30">
        <f t="shared" si="2"/>
        <v>3.5</v>
      </c>
      <c r="Y14" s="195" t="str">
        <f t="shared" si="3"/>
        <v>excluded</v>
      </c>
      <c r="Z14" s="30" t="str">
        <f t="shared" si="4"/>
        <v>excluded</v>
      </c>
      <c r="AA14" s="30">
        <v>3.8600000000000002E-2</v>
      </c>
      <c r="AB14" s="30">
        <v>3.8999999999999998E-3</v>
      </c>
      <c r="AC14" s="156">
        <v>5.0000000000000001E-3</v>
      </c>
      <c r="AD14" s="30">
        <v>2.16</v>
      </c>
      <c r="AE14" s="30">
        <v>0.56000000000000005</v>
      </c>
      <c r="AF14" s="156">
        <v>0.62</v>
      </c>
      <c r="AG14" s="30">
        <v>0.37</v>
      </c>
      <c r="AH14" s="30">
        <v>7.8E-2</v>
      </c>
      <c r="AI14" s="156">
        <v>7.9000000000000001E-2</v>
      </c>
      <c r="AJ14" s="156">
        <f t="shared" si="0"/>
        <v>21.351351351351351</v>
      </c>
      <c r="AK14" s="30">
        <v>26.9</v>
      </c>
      <c r="AL14" s="30">
        <v>2.7</v>
      </c>
      <c r="AM14" s="156">
        <v>3.5</v>
      </c>
      <c r="AN14" s="157">
        <v>244</v>
      </c>
      <c r="AO14" s="30">
        <v>24</v>
      </c>
      <c r="AP14" s="156">
        <v>31</v>
      </c>
      <c r="AQ14" s="30">
        <v>1090</v>
      </c>
      <c r="AR14" s="30">
        <v>170</v>
      </c>
      <c r="AS14" s="156">
        <v>190</v>
      </c>
      <c r="AT14" s="30">
        <v>3600</v>
      </c>
      <c r="AU14" s="30">
        <v>270</v>
      </c>
      <c r="AV14" s="156">
        <v>270</v>
      </c>
    </row>
    <row r="15" spans="1:48" x14ac:dyDescent="0.75">
      <c r="A15" s="30" t="s">
        <v>1772</v>
      </c>
      <c r="B15" s="30" t="s">
        <v>1391</v>
      </c>
      <c r="C15" s="182">
        <v>3200</v>
      </c>
      <c r="D15" s="30">
        <v>950</v>
      </c>
      <c r="E15" s="187">
        <v>1890</v>
      </c>
      <c r="F15" s="30">
        <v>580</v>
      </c>
      <c r="G15" s="187">
        <v>4300</v>
      </c>
      <c r="H15" s="30">
        <v>1500</v>
      </c>
      <c r="I15" s="30">
        <v>26500</v>
      </c>
      <c r="J15" s="30">
        <v>9000</v>
      </c>
      <c r="K15" s="30">
        <v>62000</v>
      </c>
      <c r="L15" s="30">
        <v>17000</v>
      </c>
      <c r="M15" s="187">
        <v>5.0299999999999997E-2</v>
      </c>
      <c r="N15" s="30">
        <v>6.7000000000000002E-3</v>
      </c>
      <c r="O15" s="177">
        <v>8.1</v>
      </c>
      <c r="P15" s="30">
        <v>3.3</v>
      </c>
      <c r="Q15" s="30">
        <v>1.25</v>
      </c>
      <c r="R15" s="30">
        <v>0.34</v>
      </c>
      <c r="S15" s="30">
        <v>1.33</v>
      </c>
      <c r="T15" s="30">
        <v>0.45</v>
      </c>
      <c r="U15" s="30">
        <v>2.9</v>
      </c>
      <c r="V15" s="173">
        <v>1</v>
      </c>
      <c r="W15" s="192">
        <f t="shared" si="1"/>
        <v>20.399999999999999</v>
      </c>
      <c r="X15" s="30">
        <f t="shared" si="2"/>
        <v>2.8</v>
      </c>
      <c r="Y15" s="195">
        <f t="shared" si="3"/>
        <v>0.44500000000000001</v>
      </c>
      <c r="Z15" s="30">
        <f t="shared" si="4"/>
        <v>5.7000000000000002E-2</v>
      </c>
      <c r="AA15" s="30">
        <v>5.0599999999999999E-2</v>
      </c>
      <c r="AB15" s="30">
        <v>6.3E-3</v>
      </c>
      <c r="AC15" s="156">
        <v>7.4999999999999997E-3</v>
      </c>
      <c r="AD15" s="30">
        <v>3.79</v>
      </c>
      <c r="AE15" s="30">
        <v>0.91</v>
      </c>
      <c r="AF15" s="156">
        <v>1</v>
      </c>
      <c r="AG15" s="30">
        <v>0.44500000000000001</v>
      </c>
      <c r="AH15" s="30">
        <v>5.7000000000000002E-2</v>
      </c>
      <c r="AI15" s="156">
        <v>5.7000000000000002E-2</v>
      </c>
      <c r="AJ15" s="156">
        <f t="shared" si="0"/>
        <v>12.808988764044942</v>
      </c>
      <c r="AK15" s="30">
        <v>20.399999999999999</v>
      </c>
      <c r="AL15" s="30">
        <v>2.2999999999999998</v>
      </c>
      <c r="AM15" s="156">
        <v>2.8</v>
      </c>
      <c r="AN15" s="157">
        <v>325</v>
      </c>
      <c r="AO15" s="30">
        <v>41</v>
      </c>
      <c r="AP15" s="156">
        <v>49</v>
      </c>
      <c r="AQ15" s="30">
        <v>1420</v>
      </c>
      <c r="AR15" s="30">
        <v>180</v>
      </c>
      <c r="AS15" s="156">
        <v>200</v>
      </c>
      <c r="AT15" s="30">
        <v>4000</v>
      </c>
      <c r="AU15" s="30">
        <v>160</v>
      </c>
      <c r="AV15" s="156">
        <v>160</v>
      </c>
    </row>
    <row r="16" spans="1:48" x14ac:dyDescent="0.75">
      <c r="A16" s="30" t="s">
        <v>1772</v>
      </c>
      <c r="B16" s="30" t="s">
        <v>1392</v>
      </c>
      <c r="C16" s="182">
        <v>6740</v>
      </c>
      <c r="D16" s="30">
        <v>890</v>
      </c>
      <c r="E16" s="187">
        <v>5040</v>
      </c>
      <c r="F16" s="30">
        <v>710</v>
      </c>
      <c r="G16" s="187">
        <v>11400</v>
      </c>
      <c r="H16" s="30">
        <v>1700</v>
      </c>
      <c r="I16" s="30">
        <v>128000</v>
      </c>
      <c r="J16" s="30">
        <v>64000</v>
      </c>
      <c r="K16" s="30">
        <v>38200</v>
      </c>
      <c r="L16" s="30">
        <v>2700</v>
      </c>
      <c r="M16" s="187">
        <v>0.16800000000000001</v>
      </c>
      <c r="N16" s="30">
        <v>1.4999999999999999E-2</v>
      </c>
      <c r="O16" s="177">
        <v>16</v>
      </c>
      <c r="P16" s="30">
        <v>4.8</v>
      </c>
      <c r="Q16" s="30">
        <v>0.76200000000000001</v>
      </c>
      <c r="R16" s="30">
        <v>5.5E-2</v>
      </c>
      <c r="S16" s="30">
        <v>4.5999999999999996</v>
      </c>
      <c r="T16" s="30">
        <v>2.4</v>
      </c>
      <c r="U16" s="30">
        <v>4.7300000000000004</v>
      </c>
      <c r="V16" s="173">
        <v>0.71</v>
      </c>
      <c r="W16" s="192">
        <f t="shared" si="1"/>
        <v>6.06</v>
      </c>
      <c r="X16" s="30">
        <f t="shared" si="2"/>
        <v>0.88</v>
      </c>
      <c r="Y16" s="195">
        <f t="shared" si="3"/>
        <v>0.71099999999999997</v>
      </c>
      <c r="Z16" s="30">
        <f t="shared" si="4"/>
        <v>5.3999999999999999E-2</v>
      </c>
      <c r="AA16" s="30">
        <v>0.17599999999999999</v>
      </c>
      <c r="AB16" s="30">
        <v>1.6E-2</v>
      </c>
      <c r="AC16" s="156">
        <v>2.1999999999999999E-2</v>
      </c>
      <c r="AD16" s="30">
        <v>17.600000000000001</v>
      </c>
      <c r="AE16" s="30">
        <v>1.8</v>
      </c>
      <c r="AF16" s="156">
        <v>2.8</v>
      </c>
      <c r="AG16" s="30">
        <v>0.71099999999999997</v>
      </c>
      <c r="AH16" s="30">
        <v>5.1999999999999998E-2</v>
      </c>
      <c r="AI16" s="156">
        <v>5.3999999999999999E-2</v>
      </c>
      <c r="AJ16" s="156">
        <f t="shared" si="0"/>
        <v>7.59493670886076</v>
      </c>
      <c r="AK16" s="30">
        <v>6.06</v>
      </c>
      <c r="AL16" s="30">
        <v>0.65</v>
      </c>
      <c r="AM16" s="156">
        <v>0.88</v>
      </c>
      <c r="AN16" s="157">
        <v>1037</v>
      </c>
      <c r="AO16" s="30">
        <v>87</v>
      </c>
      <c r="AP16" s="156">
        <v>120</v>
      </c>
      <c r="AQ16" s="30">
        <v>2900</v>
      </c>
      <c r="AR16" s="30">
        <v>100</v>
      </c>
      <c r="AS16" s="156">
        <v>160</v>
      </c>
      <c r="AT16" s="30">
        <v>4703</v>
      </c>
      <c r="AU16" s="30">
        <v>68</v>
      </c>
      <c r="AV16" s="156">
        <v>72</v>
      </c>
    </row>
    <row r="17" spans="1:48" x14ac:dyDescent="0.75">
      <c r="A17" s="30" t="s">
        <v>1772</v>
      </c>
      <c r="B17" s="30" t="s">
        <v>1393</v>
      </c>
      <c r="C17" s="182">
        <v>1040</v>
      </c>
      <c r="D17" s="30">
        <v>130</v>
      </c>
      <c r="E17" s="187">
        <v>821</v>
      </c>
      <c r="F17" s="30">
        <v>98</v>
      </c>
      <c r="G17" s="187">
        <v>2000</v>
      </c>
      <c r="H17" s="30">
        <v>320</v>
      </c>
      <c r="I17" s="30">
        <v>3110</v>
      </c>
      <c r="J17" s="30">
        <v>620</v>
      </c>
      <c r="K17" s="30">
        <v>5920</v>
      </c>
      <c r="L17" s="30">
        <v>420</v>
      </c>
      <c r="M17" s="187">
        <v>0.17299999999999999</v>
      </c>
      <c r="N17" s="30">
        <v>2.3E-2</v>
      </c>
      <c r="O17" s="177">
        <v>1.95</v>
      </c>
      <c r="P17" s="30">
        <v>0.28000000000000003</v>
      </c>
      <c r="Q17" s="30">
        <v>0.1178</v>
      </c>
      <c r="R17" s="30">
        <v>8.3000000000000001E-3</v>
      </c>
      <c r="S17" s="30">
        <v>8.8999999999999996E-2</v>
      </c>
      <c r="T17" s="30">
        <v>1.7999999999999999E-2</v>
      </c>
      <c r="U17" s="30">
        <v>0.64</v>
      </c>
      <c r="V17" s="173">
        <v>0.11</v>
      </c>
      <c r="W17" s="192">
        <f t="shared" si="1"/>
        <v>5.56</v>
      </c>
      <c r="X17" s="30">
        <f t="shared" si="2"/>
        <v>0.99</v>
      </c>
      <c r="Y17" s="195">
        <f t="shared" si="3"/>
        <v>0.752</v>
      </c>
      <c r="Z17" s="30">
        <f t="shared" si="4"/>
        <v>7.6999999999999999E-2</v>
      </c>
      <c r="AA17" s="30">
        <v>0.193</v>
      </c>
      <c r="AB17" s="30">
        <v>2.7E-2</v>
      </c>
      <c r="AC17" s="156">
        <v>3.1E-2</v>
      </c>
      <c r="AD17" s="30">
        <v>20.399999999999999</v>
      </c>
      <c r="AE17" s="30">
        <v>3.1</v>
      </c>
      <c r="AF17" s="156">
        <v>4</v>
      </c>
      <c r="AG17" s="30">
        <v>0.752</v>
      </c>
      <c r="AH17" s="30">
        <v>7.4999999999999997E-2</v>
      </c>
      <c r="AI17" s="156">
        <v>7.6999999999999999E-2</v>
      </c>
      <c r="AJ17" s="156">
        <f t="shared" si="0"/>
        <v>10.23936170212766</v>
      </c>
      <c r="AK17" s="30">
        <v>5.56</v>
      </c>
      <c r="AL17" s="30">
        <v>0.85</v>
      </c>
      <c r="AM17" s="156">
        <v>0.99</v>
      </c>
      <c r="AN17" s="157">
        <v>1160</v>
      </c>
      <c r="AO17" s="30">
        <v>150</v>
      </c>
      <c r="AP17" s="156">
        <v>180</v>
      </c>
      <c r="AQ17" s="30">
        <v>3120</v>
      </c>
      <c r="AR17" s="30">
        <v>150</v>
      </c>
      <c r="AS17" s="156">
        <v>190</v>
      </c>
      <c r="AT17" s="30">
        <v>4711</v>
      </c>
      <c r="AU17" s="30">
        <v>73</v>
      </c>
      <c r="AV17" s="156">
        <v>75</v>
      </c>
    </row>
    <row r="18" spans="1:48" x14ac:dyDescent="0.75">
      <c r="A18" s="30" t="s">
        <v>1772</v>
      </c>
      <c r="B18" s="30" t="s">
        <v>1394</v>
      </c>
      <c r="C18" s="182">
        <v>425</v>
      </c>
      <c r="D18" s="30">
        <v>97</v>
      </c>
      <c r="E18" s="187">
        <v>570</v>
      </c>
      <c r="F18" s="30">
        <v>240</v>
      </c>
      <c r="G18" s="187">
        <v>2000</v>
      </c>
      <c r="H18" s="30">
        <v>1300</v>
      </c>
      <c r="I18" s="30">
        <v>36000</v>
      </c>
      <c r="J18" s="30">
        <v>15000</v>
      </c>
      <c r="K18" s="30">
        <v>2260</v>
      </c>
      <c r="L18" s="30">
        <v>440</v>
      </c>
      <c r="M18" s="187">
        <v>0.183</v>
      </c>
      <c r="N18" s="30">
        <v>4.5999999999999999E-2</v>
      </c>
      <c r="O18" s="177">
        <v>0.5</v>
      </c>
      <c r="P18" s="30">
        <v>0.19</v>
      </c>
      <c r="Q18" s="30">
        <v>4.4600000000000001E-2</v>
      </c>
      <c r="R18" s="30">
        <v>8.6999999999999994E-3</v>
      </c>
      <c r="S18" s="30">
        <v>0.83</v>
      </c>
      <c r="T18" s="30">
        <v>0.36</v>
      </c>
      <c r="U18" s="30">
        <v>0.45</v>
      </c>
      <c r="V18" s="173">
        <v>0.28000000000000003</v>
      </c>
      <c r="W18" s="192">
        <f t="shared" si="1"/>
        <v>8.1999999999999993</v>
      </c>
      <c r="X18" s="30">
        <f t="shared" si="2"/>
        <v>1.9</v>
      </c>
      <c r="Y18" s="195" t="str">
        <f t="shared" si="3"/>
        <v>excluded</v>
      </c>
      <c r="Z18" s="30" t="str">
        <f t="shared" si="4"/>
        <v>excluded</v>
      </c>
      <c r="AA18" s="30">
        <v>0.20899999999999999</v>
      </c>
      <c r="AB18" s="30">
        <v>5.2999999999999999E-2</v>
      </c>
      <c r="AC18" s="156">
        <v>5.6000000000000001E-2</v>
      </c>
      <c r="AD18" s="30">
        <v>38</v>
      </c>
      <c r="AE18" s="30">
        <v>13</v>
      </c>
      <c r="AF18" s="156">
        <v>14</v>
      </c>
      <c r="AG18" s="30">
        <v>1.49</v>
      </c>
      <c r="AH18" s="30">
        <v>0.95</v>
      </c>
      <c r="AI18" s="156">
        <v>0.95</v>
      </c>
      <c r="AJ18" s="156">
        <f t="shared" si="0"/>
        <v>63.758389261744966</v>
      </c>
      <c r="AK18" s="30">
        <v>8.1999999999999993</v>
      </c>
      <c r="AL18" s="30">
        <v>1.8</v>
      </c>
      <c r="AM18" s="156">
        <v>1.9</v>
      </c>
      <c r="AN18" s="157">
        <v>1150</v>
      </c>
      <c r="AO18" s="30">
        <v>250</v>
      </c>
      <c r="AP18" s="156">
        <v>260</v>
      </c>
      <c r="AQ18" s="30">
        <v>3200</v>
      </c>
      <c r="AR18" s="30">
        <v>280</v>
      </c>
      <c r="AS18" s="156">
        <v>300</v>
      </c>
      <c r="AT18" s="30">
        <v>3790</v>
      </c>
      <c r="AU18" s="30">
        <v>480</v>
      </c>
      <c r="AV18" s="156">
        <v>480</v>
      </c>
    </row>
    <row r="19" spans="1:48" x14ac:dyDescent="0.75">
      <c r="A19" s="30" t="s">
        <v>1772</v>
      </c>
      <c r="B19" s="30" t="s">
        <v>1395</v>
      </c>
      <c r="C19" s="182">
        <v>12290</v>
      </c>
      <c r="D19" s="30">
        <v>460</v>
      </c>
      <c r="E19" s="187">
        <v>9940</v>
      </c>
      <c r="F19" s="30">
        <v>390</v>
      </c>
      <c r="G19" s="187">
        <v>25700</v>
      </c>
      <c r="H19" s="30">
        <v>1100</v>
      </c>
      <c r="I19" s="30">
        <v>34900</v>
      </c>
      <c r="J19" s="30">
        <v>1800</v>
      </c>
      <c r="K19" s="30">
        <v>22280</v>
      </c>
      <c r="L19" s="30">
        <v>930</v>
      </c>
      <c r="M19" s="187">
        <v>0.55300000000000005</v>
      </c>
      <c r="N19" s="30">
        <v>1.9E-2</v>
      </c>
      <c r="O19" s="177">
        <v>0.67700000000000005</v>
      </c>
      <c r="P19" s="30">
        <v>2.3E-2</v>
      </c>
      <c r="Q19" s="30">
        <v>0.436</v>
      </c>
      <c r="R19" s="30">
        <v>1.7999999999999999E-2</v>
      </c>
      <c r="S19" s="30">
        <v>0.70399999999999996</v>
      </c>
      <c r="T19" s="30">
        <v>3.7999999999999999E-2</v>
      </c>
      <c r="U19" s="30">
        <v>4.91</v>
      </c>
      <c r="V19" s="173">
        <v>0.23</v>
      </c>
      <c r="W19" s="192">
        <f t="shared" si="1"/>
        <v>1.7649999999999999</v>
      </c>
      <c r="X19" s="30">
        <f t="shared" si="2"/>
        <v>0.15</v>
      </c>
      <c r="Y19" s="195">
        <f t="shared" si="3"/>
        <v>0.78500000000000003</v>
      </c>
      <c r="Z19" s="30">
        <f t="shared" si="4"/>
        <v>2.4E-2</v>
      </c>
      <c r="AA19" s="30">
        <v>0.56899999999999995</v>
      </c>
      <c r="AB19" s="30">
        <v>1.7999999999999999E-2</v>
      </c>
      <c r="AC19" s="156">
        <v>0.05</v>
      </c>
      <c r="AD19" s="30">
        <v>61.9</v>
      </c>
      <c r="AE19" s="30">
        <v>1.9</v>
      </c>
      <c r="AF19" s="156">
        <v>7.8</v>
      </c>
      <c r="AG19" s="30">
        <v>0.78500000000000003</v>
      </c>
      <c r="AH19" s="30">
        <v>1.4999999999999999E-2</v>
      </c>
      <c r="AI19" s="156">
        <v>2.4E-2</v>
      </c>
      <c r="AJ19" s="156">
        <f t="shared" si="0"/>
        <v>3.0573248407643314</v>
      </c>
      <c r="AK19" s="30">
        <v>1.7649999999999999</v>
      </c>
      <c r="AL19" s="30">
        <v>5.6000000000000001E-2</v>
      </c>
      <c r="AM19" s="156">
        <v>0.15</v>
      </c>
      <c r="AN19" s="157">
        <v>2898</v>
      </c>
      <c r="AO19" s="30">
        <v>77</v>
      </c>
      <c r="AP19" s="156">
        <v>210</v>
      </c>
      <c r="AQ19" s="30">
        <v>4208</v>
      </c>
      <c r="AR19" s="30">
        <v>31</v>
      </c>
      <c r="AS19" s="156">
        <v>130</v>
      </c>
      <c r="AT19" s="30">
        <v>4864</v>
      </c>
      <c r="AU19" s="30">
        <v>26</v>
      </c>
      <c r="AV19" s="156">
        <v>40</v>
      </c>
    </row>
    <row r="20" spans="1:48" x14ac:dyDescent="0.75">
      <c r="A20" s="30" t="s">
        <v>1772</v>
      </c>
      <c r="B20" s="30" t="s">
        <v>1396</v>
      </c>
      <c r="C20" s="182">
        <v>440</v>
      </c>
      <c r="D20" s="30">
        <v>120</v>
      </c>
      <c r="E20" s="187">
        <v>105</v>
      </c>
      <c r="F20" s="30">
        <v>72</v>
      </c>
      <c r="G20" s="187">
        <v>92</v>
      </c>
      <c r="H20" s="30">
        <v>59</v>
      </c>
      <c r="I20" s="30">
        <v>310</v>
      </c>
      <c r="J20" s="30">
        <v>190</v>
      </c>
      <c r="K20" s="30">
        <v>8480</v>
      </c>
      <c r="L20" s="30">
        <v>350</v>
      </c>
      <c r="M20" s="187">
        <v>4.7E-2</v>
      </c>
      <c r="N20" s="30">
        <v>1.4E-2</v>
      </c>
      <c r="O20" s="177">
        <v>13.3</v>
      </c>
      <c r="P20" s="30">
        <v>6.8</v>
      </c>
      <c r="Q20" s="30">
        <v>0.16470000000000001</v>
      </c>
      <c r="R20" s="30">
        <v>6.7999999999999996E-3</v>
      </c>
      <c r="S20" s="30">
        <v>5.7000000000000002E-3</v>
      </c>
      <c r="T20" s="30">
        <v>3.3999999999999998E-3</v>
      </c>
      <c r="U20" s="30">
        <v>1.47E-2</v>
      </c>
      <c r="V20" s="173">
        <v>9.4999999999999998E-3</v>
      </c>
      <c r="W20" s="192">
        <f t="shared" si="1"/>
        <v>28.2</v>
      </c>
      <c r="X20" s="30">
        <f t="shared" si="2"/>
        <v>3.7</v>
      </c>
      <c r="Y20" s="195" t="str">
        <f t="shared" si="3"/>
        <v>excluded</v>
      </c>
      <c r="Z20" s="30" t="str">
        <f t="shared" si="4"/>
        <v>excluded</v>
      </c>
      <c r="AA20" s="30">
        <v>5.5E-2</v>
      </c>
      <c r="AB20" s="30">
        <v>0.02</v>
      </c>
      <c r="AC20" s="156">
        <v>2.1000000000000001E-2</v>
      </c>
      <c r="AD20" s="30">
        <v>1.7</v>
      </c>
      <c r="AE20" s="30">
        <v>1.3</v>
      </c>
      <c r="AF20" s="156">
        <v>1.3</v>
      </c>
      <c r="AG20" s="30">
        <v>0.23</v>
      </c>
      <c r="AH20" s="30">
        <v>0.14000000000000001</v>
      </c>
      <c r="AI20" s="156">
        <v>0.14000000000000001</v>
      </c>
      <c r="AJ20" s="156">
        <f t="shared" si="0"/>
        <v>60.869565217391312</v>
      </c>
      <c r="AK20" s="30">
        <v>28.2</v>
      </c>
      <c r="AL20" s="30">
        <v>3.6</v>
      </c>
      <c r="AM20" s="156">
        <v>3.7</v>
      </c>
      <c r="AN20" s="157">
        <v>293</v>
      </c>
      <c r="AO20" s="30">
        <v>78</v>
      </c>
      <c r="AP20" s="156">
        <v>80</v>
      </c>
      <c r="AQ20" s="30">
        <v>470</v>
      </c>
      <c r="AR20" s="30">
        <v>180</v>
      </c>
      <c r="AS20" s="156">
        <v>180</v>
      </c>
      <c r="AT20" s="30">
        <v>1890</v>
      </c>
      <c r="AU20" s="30">
        <v>590</v>
      </c>
      <c r="AV20" s="156">
        <v>590</v>
      </c>
    </row>
    <row r="21" spans="1:48" x14ac:dyDescent="0.75">
      <c r="A21" s="30" t="s">
        <v>1772</v>
      </c>
      <c r="B21" s="30" t="s">
        <v>1397</v>
      </c>
      <c r="C21" s="182">
        <v>7950</v>
      </c>
      <c r="D21" s="30">
        <v>390</v>
      </c>
      <c r="E21" s="187">
        <v>6720</v>
      </c>
      <c r="F21" s="30">
        <v>290</v>
      </c>
      <c r="G21" s="187">
        <v>15930</v>
      </c>
      <c r="H21" s="30">
        <v>870</v>
      </c>
      <c r="I21" s="30">
        <v>35200</v>
      </c>
      <c r="J21" s="30">
        <v>2100</v>
      </c>
      <c r="K21" s="30">
        <v>9620</v>
      </c>
      <c r="L21" s="30">
        <v>260</v>
      </c>
      <c r="M21" s="187">
        <v>0.81799999999999995</v>
      </c>
      <c r="N21" s="30">
        <v>0.04</v>
      </c>
      <c r="O21" s="177">
        <v>0.315</v>
      </c>
      <c r="P21" s="30">
        <v>1.6E-2</v>
      </c>
      <c r="Q21" s="30">
        <v>0.1855</v>
      </c>
      <c r="R21" s="30">
        <v>5.0000000000000001E-3</v>
      </c>
      <c r="S21" s="30">
        <v>0.59599999999999997</v>
      </c>
      <c r="T21" s="30">
        <v>3.6999999999999998E-2</v>
      </c>
      <c r="U21" s="30">
        <v>2.34</v>
      </c>
      <c r="V21" s="173">
        <v>0.13</v>
      </c>
      <c r="W21" s="192">
        <f t="shared" si="1"/>
        <v>1.2070000000000001</v>
      </c>
      <c r="X21" s="30">
        <f t="shared" si="2"/>
        <v>0.11</v>
      </c>
      <c r="Y21" s="195">
        <f t="shared" si="3"/>
        <v>0.78700000000000003</v>
      </c>
      <c r="Z21" s="30">
        <f t="shared" si="4"/>
        <v>2.5999999999999999E-2</v>
      </c>
      <c r="AA21" s="30">
        <v>0.84</v>
      </c>
      <c r="AB21" s="30">
        <v>0.04</v>
      </c>
      <c r="AC21" s="156">
        <v>0.08</v>
      </c>
      <c r="AD21" s="30">
        <v>93</v>
      </c>
      <c r="AE21" s="30">
        <v>3.8</v>
      </c>
      <c r="AF21" s="156">
        <v>12</v>
      </c>
      <c r="AG21" s="30">
        <v>0.78700000000000003</v>
      </c>
      <c r="AH21" s="30">
        <v>1.7999999999999999E-2</v>
      </c>
      <c r="AI21" s="156">
        <v>2.5999999999999999E-2</v>
      </c>
      <c r="AJ21" s="156">
        <f t="shared" si="0"/>
        <v>3.3036848792884368</v>
      </c>
      <c r="AK21" s="30">
        <v>1.2070000000000001</v>
      </c>
      <c r="AL21" s="30">
        <v>5.5E-2</v>
      </c>
      <c r="AM21" s="156">
        <v>0.11</v>
      </c>
      <c r="AN21" s="157">
        <v>3900</v>
      </c>
      <c r="AO21" s="30">
        <v>140</v>
      </c>
      <c r="AP21" s="156">
        <v>280</v>
      </c>
      <c r="AQ21" s="30">
        <v>4598</v>
      </c>
      <c r="AR21" s="30">
        <v>43</v>
      </c>
      <c r="AS21" s="156">
        <v>140</v>
      </c>
      <c r="AT21" s="30">
        <v>4845</v>
      </c>
      <c r="AU21" s="30">
        <v>29</v>
      </c>
      <c r="AV21" s="156">
        <v>41</v>
      </c>
    </row>
    <row r="22" spans="1:48" x14ac:dyDescent="0.75">
      <c r="A22" s="30" t="s">
        <v>1772</v>
      </c>
      <c r="B22" s="30" t="s">
        <v>1398</v>
      </c>
      <c r="C22" s="182">
        <v>5270</v>
      </c>
      <c r="D22" s="30">
        <v>140</v>
      </c>
      <c r="E22" s="187">
        <v>1370</v>
      </c>
      <c r="F22" s="30">
        <v>82</v>
      </c>
      <c r="G22" s="187">
        <v>3260</v>
      </c>
      <c r="H22" s="30">
        <v>210</v>
      </c>
      <c r="I22" s="30">
        <v>9100</v>
      </c>
      <c r="J22" s="30">
        <v>1400</v>
      </c>
      <c r="K22" s="30">
        <v>118000</v>
      </c>
      <c r="L22" s="30">
        <v>5500</v>
      </c>
      <c r="M22" s="187">
        <v>4.5499999999999999E-2</v>
      </c>
      <c r="N22" s="30">
        <v>2.3999999999999998E-3</v>
      </c>
      <c r="O22" s="177">
        <v>14.5</v>
      </c>
      <c r="P22" s="30">
        <v>1.4</v>
      </c>
      <c r="Q22" s="30">
        <v>2.23</v>
      </c>
      <c r="R22" s="30">
        <v>0.1</v>
      </c>
      <c r="S22" s="30">
        <v>0.16500000000000001</v>
      </c>
      <c r="T22" s="30">
        <v>2.4E-2</v>
      </c>
      <c r="U22" s="30">
        <v>0.47</v>
      </c>
      <c r="V22" s="173">
        <v>0.03</v>
      </c>
      <c r="W22" s="192">
        <f t="shared" si="1"/>
        <v>22.4</v>
      </c>
      <c r="X22" s="30">
        <f t="shared" si="2"/>
        <v>2</v>
      </c>
      <c r="Y22" s="195">
        <f t="shared" si="3"/>
        <v>0.252</v>
      </c>
      <c r="Z22" s="30">
        <f t="shared" si="4"/>
        <v>1.7999999999999999E-2</v>
      </c>
      <c r="AA22" s="30">
        <v>4.4600000000000001E-2</v>
      </c>
      <c r="AB22" s="30">
        <v>2.0999999999999999E-3</v>
      </c>
      <c r="AC22" s="156">
        <v>4.1999999999999997E-3</v>
      </c>
      <c r="AD22" s="30">
        <v>1.55</v>
      </c>
      <c r="AE22" s="30">
        <v>0.13</v>
      </c>
      <c r="AF22" s="156">
        <v>0.23</v>
      </c>
      <c r="AG22" s="30">
        <v>0.252</v>
      </c>
      <c r="AH22" s="30">
        <v>1.7000000000000001E-2</v>
      </c>
      <c r="AI22" s="156">
        <v>1.7999999999999999E-2</v>
      </c>
      <c r="AJ22" s="156">
        <f t="shared" si="0"/>
        <v>7.1428571428571423</v>
      </c>
      <c r="AK22" s="30">
        <v>22.4</v>
      </c>
      <c r="AL22" s="30">
        <v>0.97</v>
      </c>
      <c r="AM22" s="156">
        <v>2</v>
      </c>
      <c r="AN22" s="157">
        <v>281</v>
      </c>
      <c r="AO22" s="30">
        <v>13</v>
      </c>
      <c r="AP22" s="156">
        <v>26</v>
      </c>
      <c r="AQ22" s="30">
        <v>928</v>
      </c>
      <c r="AR22" s="30">
        <v>42</v>
      </c>
      <c r="AS22" s="156">
        <v>75</v>
      </c>
      <c r="AT22" s="30">
        <v>3160</v>
      </c>
      <c r="AU22" s="30">
        <v>100</v>
      </c>
      <c r="AV22" s="156">
        <v>110</v>
      </c>
    </row>
    <row r="23" spans="1:48" x14ac:dyDescent="0.75">
      <c r="A23" s="30" t="s">
        <v>1772</v>
      </c>
      <c r="B23" s="30" t="s">
        <v>1399</v>
      </c>
      <c r="C23" s="182">
        <v>930</v>
      </c>
      <c r="D23" s="30">
        <v>320</v>
      </c>
      <c r="E23" s="187">
        <v>700</v>
      </c>
      <c r="F23" s="30">
        <v>260</v>
      </c>
      <c r="G23" s="187">
        <v>1360</v>
      </c>
      <c r="H23" s="30">
        <v>260</v>
      </c>
      <c r="I23" s="30">
        <v>13400</v>
      </c>
      <c r="J23" s="30">
        <v>2000</v>
      </c>
      <c r="K23" s="30">
        <v>10000</v>
      </c>
      <c r="L23" s="30">
        <v>1200</v>
      </c>
      <c r="M23" s="187">
        <v>0.105</v>
      </c>
      <c r="N23" s="30">
        <v>3.7999999999999999E-2</v>
      </c>
      <c r="O23" s="177">
        <v>0.78100000000000003</v>
      </c>
      <c r="P23" s="30">
        <v>6.5000000000000002E-2</v>
      </c>
      <c r="Q23" s="30">
        <v>0.188</v>
      </c>
      <c r="R23" s="30">
        <v>2.3E-2</v>
      </c>
      <c r="S23" s="30">
        <v>0.26800000000000002</v>
      </c>
      <c r="T23" s="30">
        <v>4.1000000000000002E-2</v>
      </c>
      <c r="U23" s="30">
        <v>0.21199999999999999</v>
      </c>
      <c r="V23" s="173">
        <v>4.1000000000000002E-2</v>
      </c>
      <c r="W23" s="192">
        <f t="shared" si="1"/>
        <v>14.3</v>
      </c>
      <c r="X23" s="30">
        <f t="shared" si="2"/>
        <v>2.2000000000000002</v>
      </c>
      <c r="Y23" s="195" t="str">
        <f t="shared" si="3"/>
        <v>excluded</v>
      </c>
      <c r="Z23" s="30" t="str">
        <f t="shared" si="4"/>
        <v>excluded</v>
      </c>
      <c r="AA23" s="30">
        <v>0.11</v>
      </c>
      <c r="AB23" s="30">
        <v>0.04</v>
      </c>
      <c r="AC23" s="156">
        <v>4.1000000000000002E-2</v>
      </c>
      <c r="AD23" s="30">
        <v>7.4</v>
      </c>
      <c r="AE23" s="30">
        <v>1.5</v>
      </c>
      <c r="AF23" s="156">
        <v>1.8</v>
      </c>
      <c r="AG23" s="30">
        <v>0.76</v>
      </c>
      <c r="AH23" s="30">
        <v>0.19</v>
      </c>
      <c r="AI23" s="156">
        <v>0.19</v>
      </c>
      <c r="AJ23" s="156">
        <f t="shared" si="0"/>
        <v>25</v>
      </c>
      <c r="AK23" s="30">
        <v>14.3</v>
      </c>
      <c r="AL23" s="30">
        <v>2.2000000000000002</v>
      </c>
      <c r="AM23" s="156">
        <v>2.2000000000000002</v>
      </c>
      <c r="AN23" s="157">
        <v>570</v>
      </c>
      <c r="AO23" s="30">
        <v>150</v>
      </c>
      <c r="AP23" s="156">
        <v>160</v>
      </c>
      <c r="AQ23" s="30">
        <v>1970</v>
      </c>
      <c r="AR23" s="30">
        <v>150</v>
      </c>
      <c r="AS23" s="156">
        <v>180</v>
      </c>
      <c r="AT23" s="30">
        <v>3960</v>
      </c>
      <c r="AU23" s="30">
        <v>250</v>
      </c>
      <c r="AV23" s="156">
        <v>250</v>
      </c>
    </row>
    <row r="24" spans="1:48" x14ac:dyDescent="0.75">
      <c r="A24" s="30" t="s">
        <v>1772</v>
      </c>
      <c r="B24" s="30" t="s">
        <v>1400</v>
      </c>
      <c r="C24" s="182">
        <v>704</v>
      </c>
      <c r="D24" s="30">
        <v>67</v>
      </c>
      <c r="E24" s="187">
        <v>555</v>
      </c>
      <c r="F24" s="30">
        <v>65</v>
      </c>
      <c r="G24" s="187">
        <v>1150</v>
      </c>
      <c r="H24" s="30">
        <v>160</v>
      </c>
      <c r="I24" s="30">
        <v>1580</v>
      </c>
      <c r="J24" s="30">
        <v>230</v>
      </c>
      <c r="K24" s="30">
        <v>8010</v>
      </c>
      <c r="L24" s="30">
        <v>290</v>
      </c>
      <c r="M24" s="187">
        <v>8.6300000000000002E-2</v>
      </c>
      <c r="N24" s="30">
        <v>8.3000000000000001E-3</v>
      </c>
      <c r="O24" s="177">
        <v>5.17</v>
      </c>
      <c r="P24" s="30">
        <v>0.69</v>
      </c>
      <c r="Q24" s="30">
        <v>0.1507</v>
      </c>
      <c r="R24" s="30">
        <v>5.4000000000000003E-3</v>
      </c>
      <c r="S24" s="30">
        <v>3.5200000000000002E-2</v>
      </c>
      <c r="T24" s="30">
        <v>5.0000000000000001E-3</v>
      </c>
      <c r="U24" s="30">
        <v>0.19600000000000001</v>
      </c>
      <c r="V24" s="173">
        <v>2.8000000000000001E-2</v>
      </c>
      <c r="W24" s="192">
        <f t="shared" si="1"/>
        <v>11.4</v>
      </c>
      <c r="X24" s="30">
        <f t="shared" si="2"/>
        <v>1.6</v>
      </c>
      <c r="Y24" s="195">
        <f t="shared" si="3"/>
        <v>0.72899999999999998</v>
      </c>
      <c r="Z24" s="30">
        <f t="shared" si="4"/>
        <v>6.4000000000000001E-2</v>
      </c>
      <c r="AA24" s="30">
        <v>9.2899999999999996E-2</v>
      </c>
      <c r="AB24" s="30">
        <v>9.1000000000000004E-3</v>
      </c>
      <c r="AC24" s="156">
        <v>1.2E-2</v>
      </c>
      <c r="AD24" s="30">
        <v>9.8000000000000007</v>
      </c>
      <c r="AE24" s="30">
        <v>1.2</v>
      </c>
      <c r="AF24" s="156">
        <v>1.7</v>
      </c>
      <c r="AG24" s="30">
        <v>0.72899999999999998</v>
      </c>
      <c r="AH24" s="30">
        <v>6.2E-2</v>
      </c>
      <c r="AI24" s="156">
        <v>6.4000000000000001E-2</v>
      </c>
      <c r="AJ24" s="156">
        <f t="shared" si="0"/>
        <v>8.7791495198902609</v>
      </c>
      <c r="AK24" s="30">
        <v>11.4</v>
      </c>
      <c r="AL24" s="30">
        <v>1.2</v>
      </c>
      <c r="AM24" s="156">
        <v>1.6</v>
      </c>
      <c r="AN24" s="157">
        <v>570</v>
      </c>
      <c r="AO24" s="30">
        <v>53</v>
      </c>
      <c r="AP24" s="156">
        <v>70</v>
      </c>
      <c r="AQ24" s="30">
        <v>2360</v>
      </c>
      <c r="AR24" s="30">
        <v>110</v>
      </c>
      <c r="AS24" s="156">
        <v>150</v>
      </c>
      <c r="AT24" s="30">
        <v>4610</v>
      </c>
      <c r="AU24" s="30">
        <v>91</v>
      </c>
      <c r="AV24" s="156">
        <v>94</v>
      </c>
    </row>
    <row r="25" spans="1:48" x14ac:dyDescent="0.75">
      <c r="A25" s="30" t="s">
        <v>1772</v>
      </c>
      <c r="B25" s="30" t="s">
        <v>1401</v>
      </c>
      <c r="C25" s="182">
        <v>2860</v>
      </c>
      <c r="D25" s="30">
        <v>340</v>
      </c>
      <c r="E25" s="187">
        <v>2030</v>
      </c>
      <c r="F25" s="30">
        <v>230</v>
      </c>
      <c r="G25" s="187">
        <v>5190</v>
      </c>
      <c r="H25" s="30">
        <v>700</v>
      </c>
      <c r="I25" s="30">
        <v>4150</v>
      </c>
      <c r="J25" s="30">
        <v>470</v>
      </c>
      <c r="K25" s="30">
        <v>13270</v>
      </c>
      <c r="L25" s="30">
        <v>890</v>
      </c>
      <c r="M25" s="187">
        <v>0.21299999999999999</v>
      </c>
      <c r="N25" s="30">
        <v>2.3E-2</v>
      </c>
      <c r="O25" s="177">
        <v>2.81</v>
      </c>
      <c r="P25" s="30">
        <v>0.41</v>
      </c>
      <c r="Q25" s="30">
        <v>0.249</v>
      </c>
      <c r="R25" s="30">
        <v>1.7000000000000001E-2</v>
      </c>
      <c r="S25" s="30">
        <v>0.108</v>
      </c>
      <c r="T25" s="30">
        <v>1.2E-2</v>
      </c>
      <c r="U25" s="30">
        <v>1.02</v>
      </c>
      <c r="V25" s="173">
        <v>0.14000000000000001</v>
      </c>
      <c r="W25" s="192">
        <f t="shared" si="1"/>
        <v>4.4400000000000004</v>
      </c>
      <c r="X25" s="30">
        <f t="shared" si="2"/>
        <v>0.76</v>
      </c>
      <c r="Y25" s="195">
        <f t="shared" si="3"/>
        <v>0.70199999999999996</v>
      </c>
      <c r="Z25" s="30">
        <f t="shared" si="4"/>
        <v>3.5999999999999997E-2</v>
      </c>
      <c r="AA25" s="30">
        <v>0.23300000000000001</v>
      </c>
      <c r="AB25" s="30">
        <v>2.4E-2</v>
      </c>
      <c r="AC25" s="156">
        <v>3.1E-2</v>
      </c>
      <c r="AD25" s="30">
        <v>22.1</v>
      </c>
      <c r="AE25" s="30">
        <v>2.1</v>
      </c>
      <c r="AF25" s="156">
        <v>3.4</v>
      </c>
      <c r="AG25" s="30">
        <v>0.70199999999999996</v>
      </c>
      <c r="AH25" s="30">
        <v>3.3000000000000002E-2</v>
      </c>
      <c r="AI25" s="156">
        <v>3.5999999999999997E-2</v>
      </c>
      <c r="AJ25" s="156">
        <f t="shared" si="0"/>
        <v>5.1282051282051277</v>
      </c>
      <c r="AK25" s="30">
        <v>4.4400000000000004</v>
      </c>
      <c r="AL25" s="30">
        <v>0.59</v>
      </c>
      <c r="AM25" s="156">
        <v>0.76</v>
      </c>
      <c r="AN25" s="157">
        <v>1340</v>
      </c>
      <c r="AO25" s="30">
        <v>120</v>
      </c>
      <c r="AP25" s="156">
        <v>160</v>
      </c>
      <c r="AQ25" s="30">
        <v>3210</v>
      </c>
      <c r="AR25" s="30">
        <v>120</v>
      </c>
      <c r="AS25" s="156">
        <v>200</v>
      </c>
      <c r="AT25" s="30">
        <v>4710</v>
      </c>
      <c r="AU25" s="30">
        <v>68</v>
      </c>
      <c r="AV25" s="156">
        <v>76</v>
      </c>
    </row>
    <row r="26" spans="1:48" x14ac:dyDescent="0.75">
      <c r="A26" s="30" t="s">
        <v>1772</v>
      </c>
      <c r="B26" s="30" t="s">
        <v>1402</v>
      </c>
      <c r="C26" s="182">
        <v>7320</v>
      </c>
      <c r="D26" s="30">
        <v>410</v>
      </c>
      <c r="E26" s="187">
        <v>5660</v>
      </c>
      <c r="F26" s="30">
        <v>370</v>
      </c>
      <c r="G26" s="187">
        <v>13720</v>
      </c>
      <c r="H26" s="30">
        <v>890</v>
      </c>
      <c r="I26" s="30">
        <v>5990</v>
      </c>
      <c r="J26" s="30">
        <v>510</v>
      </c>
      <c r="K26" s="30">
        <v>17980</v>
      </c>
      <c r="L26" s="30">
        <v>600</v>
      </c>
      <c r="M26" s="187">
        <v>0.39900000000000002</v>
      </c>
      <c r="N26" s="30">
        <v>1.9E-2</v>
      </c>
      <c r="O26" s="177">
        <v>2.6</v>
      </c>
      <c r="P26" s="30">
        <v>0.25</v>
      </c>
      <c r="Q26" s="30">
        <v>0.33700000000000002</v>
      </c>
      <c r="R26" s="30">
        <v>1.0999999999999999E-2</v>
      </c>
      <c r="S26" s="30">
        <v>0.20599999999999999</v>
      </c>
      <c r="T26" s="30">
        <v>1.9E-2</v>
      </c>
      <c r="U26" s="30">
        <v>3.38</v>
      </c>
      <c r="V26" s="173">
        <v>0.23</v>
      </c>
      <c r="W26" s="192">
        <f t="shared" si="1"/>
        <v>2.41</v>
      </c>
      <c r="X26" s="30">
        <f t="shared" si="2"/>
        <v>0.22</v>
      </c>
      <c r="Y26" s="195">
        <f t="shared" si="3"/>
        <v>0.746</v>
      </c>
      <c r="Z26" s="30">
        <f t="shared" si="4"/>
        <v>3.6999999999999998E-2</v>
      </c>
      <c r="AA26" s="30">
        <v>0.41099999999999998</v>
      </c>
      <c r="AB26" s="30">
        <v>1.7000000000000001E-2</v>
      </c>
      <c r="AC26" s="156">
        <v>3.7999999999999999E-2</v>
      </c>
      <c r="AD26" s="30">
        <v>43.2</v>
      </c>
      <c r="AE26" s="30">
        <v>2.6</v>
      </c>
      <c r="AF26" s="156">
        <v>5.9</v>
      </c>
      <c r="AG26" s="30">
        <v>0.746</v>
      </c>
      <c r="AH26" s="30">
        <v>3.3000000000000002E-2</v>
      </c>
      <c r="AI26" s="156">
        <v>3.6999999999999998E-2</v>
      </c>
      <c r="AJ26" s="156">
        <f t="shared" si="0"/>
        <v>4.9597855227882039</v>
      </c>
      <c r="AK26" s="30">
        <v>2.41</v>
      </c>
      <c r="AL26" s="30">
        <v>0.1</v>
      </c>
      <c r="AM26" s="156">
        <v>0.22</v>
      </c>
      <c r="AN26" s="157">
        <v>2223</v>
      </c>
      <c r="AO26" s="30">
        <v>76</v>
      </c>
      <c r="AP26" s="156">
        <v>170</v>
      </c>
      <c r="AQ26" s="30">
        <v>3833</v>
      </c>
      <c r="AR26" s="30">
        <v>56</v>
      </c>
      <c r="AS26" s="156">
        <v>130</v>
      </c>
      <c r="AT26" s="30">
        <v>4773</v>
      </c>
      <c r="AU26" s="30">
        <v>38</v>
      </c>
      <c r="AV26" s="156">
        <v>43</v>
      </c>
    </row>
    <row r="27" spans="1:48" x14ac:dyDescent="0.75">
      <c r="A27" s="30" t="s">
        <v>1772</v>
      </c>
      <c r="B27" s="30" t="s">
        <v>1403</v>
      </c>
      <c r="C27" s="182">
        <v>5180</v>
      </c>
      <c r="D27" s="30">
        <v>390</v>
      </c>
      <c r="E27" s="187">
        <v>3270</v>
      </c>
      <c r="F27" s="30">
        <v>350</v>
      </c>
      <c r="G27" s="187">
        <v>7610</v>
      </c>
      <c r="H27" s="30">
        <v>760</v>
      </c>
      <c r="I27" s="30">
        <v>2950</v>
      </c>
      <c r="J27" s="30">
        <v>420</v>
      </c>
      <c r="K27" s="30">
        <v>49000</v>
      </c>
      <c r="L27" s="30">
        <v>3800</v>
      </c>
      <c r="M27" s="187">
        <v>0.109</v>
      </c>
      <c r="N27" s="30">
        <v>1.0999999999999999E-2</v>
      </c>
      <c r="O27" s="177">
        <v>14.8</v>
      </c>
      <c r="P27" s="30">
        <v>1.7</v>
      </c>
      <c r="Q27" s="30">
        <v>0.91800000000000004</v>
      </c>
      <c r="R27" s="30">
        <v>7.0999999999999994E-2</v>
      </c>
      <c r="S27" s="30">
        <v>0.13200000000000001</v>
      </c>
      <c r="T27" s="30">
        <v>1.9E-2</v>
      </c>
      <c r="U27" s="30">
        <v>2.39</v>
      </c>
      <c r="V27" s="173">
        <v>0.25</v>
      </c>
      <c r="W27" s="192">
        <f t="shared" si="1"/>
        <v>9.44</v>
      </c>
      <c r="X27" s="30">
        <f t="shared" si="2"/>
        <v>1.2</v>
      </c>
      <c r="Y27" s="195">
        <f t="shared" si="3"/>
        <v>0.59399999999999997</v>
      </c>
      <c r="Z27" s="30">
        <f t="shared" si="4"/>
        <v>4.5999999999999999E-2</v>
      </c>
      <c r="AA27" s="30">
        <v>0.112</v>
      </c>
      <c r="AB27" s="30">
        <v>1.0999999999999999E-2</v>
      </c>
      <c r="AC27" s="156">
        <v>1.4E-2</v>
      </c>
      <c r="AD27" s="30">
        <v>10.3</v>
      </c>
      <c r="AE27" s="30">
        <v>1.6</v>
      </c>
      <c r="AF27" s="156">
        <v>2</v>
      </c>
      <c r="AG27" s="30">
        <v>0.59399999999999997</v>
      </c>
      <c r="AH27" s="30">
        <v>4.3999999999999997E-2</v>
      </c>
      <c r="AI27" s="156">
        <v>4.5999999999999999E-2</v>
      </c>
      <c r="AJ27" s="156">
        <f t="shared" si="0"/>
        <v>7.7441077441077448</v>
      </c>
      <c r="AK27" s="30">
        <v>9.44</v>
      </c>
      <c r="AL27" s="30">
        <v>0.88</v>
      </c>
      <c r="AM27" s="156">
        <v>1.2</v>
      </c>
      <c r="AN27" s="157">
        <v>680</v>
      </c>
      <c r="AO27" s="30">
        <v>61</v>
      </c>
      <c r="AP27" s="156">
        <v>80</v>
      </c>
      <c r="AQ27" s="30">
        <v>2350</v>
      </c>
      <c r="AR27" s="30">
        <v>140</v>
      </c>
      <c r="AS27" s="156">
        <v>170</v>
      </c>
      <c r="AT27" s="30">
        <v>4443</v>
      </c>
      <c r="AU27" s="30">
        <v>91</v>
      </c>
      <c r="AV27" s="156">
        <v>96</v>
      </c>
    </row>
    <row r="28" spans="1:48" x14ac:dyDescent="0.75">
      <c r="A28" s="30" t="s">
        <v>1772</v>
      </c>
      <c r="B28" s="30" t="s">
        <v>1404</v>
      </c>
      <c r="C28" s="182">
        <v>17410</v>
      </c>
      <c r="D28" s="30">
        <v>770</v>
      </c>
      <c r="E28" s="187">
        <v>6980</v>
      </c>
      <c r="F28" s="30">
        <v>570</v>
      </c>
      <c r="G28" s="187">
        <v>20900</v>
      </c>
      <c r="H28" s="30">
        <v>2700</v>
      </c>
      <c r="I28" s="30">
        <v>230000</v>
      </c>
      <c r="J28" s="30">
        <v>130000</v>
      </c>
      <c r="K28" s="30">
        <v>387000</v>
      </c>
      <c r="L28" s="30">
        <v>15000</v>
      </c>
      <c r="M28" s="187">
        <v>4.5900000000000003E-2</v>
      </c>
      <c r="N28" s="30">
        <v>2E-3</v>
      </c>
      <c r="O28" s="177">
        <v>5.15</v>
      </c>
      <c r="P28" s="30">
        <v>0.74</v>
      </c>
      <c r="Q28" s="30">
        <v>7.25</v>
      </c>
      <c r="R28" s="30">
        <v>0.28000000000000003</v>
      </c>
      <c r="S28" s="30">
        <v>16.399999999999999</v>
      </c>
      <c r="T28" s="30">
        <v>9.4</v>
      </c>
      <c r="U28" s="30">
        <v>8.6</v>
      </c>
      <c r="V28" s="173">
        <v>1.1000000000000001</v>
      </c>
      <c r="W28" s="192">
        <f t="shared" si="1"/>
        <v>21.38</v>
      </c>
      <c r="X28" s="30">
        <f t="shared" si="2"/>
        <v>2</v>
      </c>
      <c r="Y28" s="195">
        <f t="shared" si="3"/>
        <v>0.38800000000000001</v>
      </c>
      <c r="Z28" s="30">
        <f t="shared" si="4"/>
        <v>0.02</v>
      </c>
      <c r="AA28" s="30">
        <v>4.8099999999999997E-2</v>
      </c>
      <c r="AB28" s="30">
        <v>2.2000000000000001E-3</v>
      </c>
      <c r="AC28" s="156">
        <v>4.4999999999999997E-3</v>
      </c>
      <c r="AD28" s="30">
        <v>2.6</v>
      </c>
      <c r="AE28" s="30">
        <v>0.22</v>
      </c>
      <c r="AF28" s="156">
        <v>0.39</v>
      </c>
      <c r="AG28" s="30">
        <v>0.38800000000000001</v>
      </c>
      <c r="AH28" s="30">
        <v>1.7999999999999999E-2</v>
      </c>
      <c r="AI28" s="156">
        <v>0.02</v>
      </c>
      <c r="AJ28" s="156">
        <f t="shared" si="0"/>
        <v>5.1546391752577314</v>
      </c>
      <c r="AK28" s="30">
        <v>21.38</v>
      </c>
      <c r="AL28" s="30">
        <v>0.96</v>
      </c>
      <c r="AM28" s="156">
        <v>2</v>
      </c>
      <c r="AN28" s="157">
        <v>303</v>
      </c>
      <c r="AO28" s="30">
        <v>14</v>
      </c>
      <c r="AP28" s="156">
        <v>28</v>
      </c>
      <c r="AQ28" s="30">
        <v>1278</v>
      </c>
      <c r="AR28" s="30">
        <v>63</v>
      </c>
      <c r="AS28" s="156">
        <v>110</v>
      </c>
      <c r="AT28" s="30">
        <v>3868</v>
      </c>
      <c r="AU28" s="30">
        <v>72</v>
      </c>
      <c r="AV28" s="156">
        <v>80</v>
      </c>
    </row>
    <row r="29" spans="1:48" x14ac:dyDescent="0.75">
      <c r="A29" s="30" t="s">
        <v>1772</v>
      </c>
      <c r="B29" s="30" t="s">
        <v>1405</v>
      </c>
      <c r="C29" s="182">
        <v>1720</v>
      </c>
      <c r="D29" s="30">
        <v>110</v>
      </c>
      <c r="E29" s="187">
        <v>1140</v>
      </c>
      <c r="F29" s="30">
        <v>160</v>
      </c>
      <c r="G29" s="187">
        <v>2370</v>
      </c>
      <c r="H29" s="30">
        <v>190</v>
      </c>
      <c r="I29" s="30">
        <v>2140</v>
      </c>
      <c r="J29" s="30">
        <v>410</v>
      </c>
      <c r="K29" s="30">
        <v>26480</v>
      </c>
      <c r="L29" s="30">
        <v>660</v>
      </c>
      <c r="M29" s="187">
        <v>6.4299999999999996E-2</v>
      </c>
      <c r="N29" s="30">
        <v>4.4999999999999997E-3</v>
      </c>
      <c r="O29" s="177">
        <v>15.1</v>
      </c>
      <c r="P29" s="30">
        <v>2.8</v>
      </c>
      <c r="Q29" s="30">
        <v>0.495</v>
      </c>
      <c r="R29" s="30">
        <v>1.2E-2</v>
      </c>
      <c r="S29" s="30">
        <v>0.254</v>
      </c>
      <c r="T29" s="30">
        <v>5.2999999999999999E-2</v>
      </c>
      <c r="U29" s="30">
        <v>1.4</v>
      </c>
      <c r="V29" s="173">
        <v>0.12</v>
      </c>
      <c r="W29" s="192">
        <f t="shared" si="1"/>
        <v>15.65</v>
      </c>
      <c r="X29" s="30">
        <f t="shared" si="2"/>
        <v>1.5</v>
      </c>
      <c r="Y29" s="195">
        <f t="shared" si="3"/>
        <v>0.66200000000000003</v>
      </c>
      <c r="Z29" s="30">
        <f t="shared" si="4"/>
        <v>9.4E-2</v>
      </c>
      <c r="AA29" s="30">
        <v>6.6900000000000001E-2</v>
      </c>
      <c r="AB29" s="30">
        <v>4.3E-3</v>
      </c>
      <c r="AC29" s="156">
        <v>7.0000000000000001E-3</v>
      </c>
      <c r="AD29" s="30">
        <v>5.94</v>
      </c>
      <c r="AE29" s="30">
        <v>0.82</v>
      </c>
      <c r="AF29" s="156">
        <v>1.1000000000000001</v>
      </c>
      <c r="AG29" s="30">
        <v>0.66200000000000003</v>
      </c>
      <c r="AH29" s="30">
        <v>9.1999999999999998E-2</v>
      </c>
      <c r="AI29" s="156">
        <v>9.4E-2</v>
      </c>
      <c r="AJ29" s="156">
        <f t="shared" si="0"/>
        <v>14.199395770392748</v>
      </c>
      <c r="AK29" s="30">
        <v>15.65</v>
      </c>
      <c r="AL29" s="30">
        <v>0.92</v>
      </c>
      <c r="AM29" s="156">
        <v>1.5</v>
      </c>
      <c r="AN29" s="157">
        <v>417</v>
      </c>
      <c r="AO29" s="30">
        <v>26</v>
      </c>
      <c r="AP29" s="156">
        <v>42</v>
      </c>
      <c r="AQ29" s="30">
        <v>1867</v>
      </c>
      <c r="AR29" s="30">
        <v>85</v>
      </c>
      <c r="AS29" s="156">
        <v>110</v>
      </c>
      <c r="AT29" s="30">
        <v>4343</v>
      </c>
      <c r="AU29" s="30">
        <v>91</v>
      </c>
      <c r="AV29" s="156">
        <v>92</v>
      </c>
    </row>
    <row r="30" spans="1:48" x14ac:dyDescent="0.75">
      <c r="A30" s="30" t="s">
        <v>1772</v>
      </c>
      <c r="B30" s="30" t="s">
        <v>1406</v>
      </c>
      <c r="C30" s="182">
        <v>610</v>
      </c>
      <c r="D30" s="30">
        <v>140</v>
      </c>
      <c r="E30" s="187">
        <v>390</v>
      </c>
      <c r="F30" s="30">
        <v>270</v>
      </c>
      <c r="G30" s="187">
        <v>1700</v>
      </c>
      <c r="H30" s="30">
        <v>1600</v>
      </c>
      <c r="I30" s="30">
        <v>1430</v>
      </c>
      <c r="J30" s="30">
        <v>630</v>
      </c>
      <c r="K30" s="30">
        <v>7900</v>
      </c>
      <c r="L30" s="30">
        <v>1600</v>
      </c>
      <c r="M30" s="187">
        <v>7.4999999999999997E-2</v>
      </c>
      <c r="N30" s="30">
        <v>1.4E-2</v>
      </c>
      <c r="O30" s="177">
        <v>4.5999999999999996</v>
      </c>
      <c r="P30" s="30">
        <v>1.4</v>
      </c>
      <c r="Q30" s="30">
        <v>0.14699999999999999</v>
      </c>
      <c r="R30" s="30">
        <v>0.03</v>
      </c>
      <c r="S30" s="30">
        <v>-0.42</v>
      </c>
      <c r="T30" s="30">
        <v>0.19</v>
      </c>
      <c r="U30" s="30">
        <v>2.2000000000000002</v>
      </c>
      <c r="V30" s="173">
        <v>2</v>
      </c>
      <c r="W30" s="192">
        <f t="shared" si="1"/>
        <v>12.3</v>
      </c>
      <c r="X30" s="30">
        <f t="shared" si="2"/>
        <v>2.2999999999999998</v>
      </c>
      <c r="Y30" s="195" t="str">
        <f t="shared" si="3"/>
        <v>excluded</v>
      </c>
      <c r="Z30" s="30" t="str">
        <f t="shared" si="4"/>
        <v>excluded</v>
      </c>
      <c r="AA30" s="30">
        <v>8.5000000000000006E-2</v>
      </c>
      <c r="AB30" s="30">
        <v>1.6E-2</v>
      </c>
      <c r="AC30" s="156">
        <v>1.7000000000000001E-2</v>
      </c>
      <c r="AD30" s="30">
        <v>6.1</v>
      </c>
      <c r="AE30" s="30">
        <v>2.6</v>
      </c>
      <c r="AF30" s="156">
        <v>2.7</v>
      </c>
      <c r="AG30" s="30">
        <v>0.59</v>
      </c>
      <c r="AH30" s="30">
        <v>0.23</v>
      </c>
      <c r="AI30" s="156">
        <v>0.23</v>
      </c>
      <c r="AJ30" s="156">
        <f t="shared" si="0"/>
        <v>38.983050847457626</v>
      </c>
      <c r="AK30" s="30">
        <v>12.3</v>
      </c>
      <c r="AL30" s="30">
        <v>2.1</v>
      </c>
      <c r="AM30" s="156">
        <v>2.2999999999999998</v>
      </c>
      <c r="AN30" s="157">
        <v>521</v>
      </c>
      <c r="AO30" s="30">
        <v>91</v>
      </c>
      <c r="AP30" s="156">
        <v>100</v>
      </c>
      <c r="AQ30" s="30">
        <v>1730</v>
      </c>
      <c r="AR30" s="30">
        <v>320</v>
      </c>
      <c r="AS30" s="156">
        <v>330</v>
      </c>
      <c r="AT30" s="30">
        <v>4060</v>
      </c>
      <c r="AU30" s="30">
        <v>340</v>
      </c>
      <c r="AV30" s="156">
        <v>340</v>
      </c>
    </row>
    <row r="31" spans="1:48" x14ac:dyDescent="0.75">
      <c r="A31" s="30" t="s">
        <v>1772</v>
      </c>
      <c r="B31" s="30" t="s">
        <v>1407</v>
      </c>
      <c r="C31" s="182">
        <v>4250</v>
      </c>
      <c r="D31" s="30">
        <v>730</v>
      </c>
      <c r="E31" s="187">
        <v>1870</v>
      </c>
      <c r="F31" s="30">
        <v>290</v>
      </c>
      <c r="G31" s="187">
        <v>5310</v>
      </c>
      <c r="H31" s="30">
        <v>880</v>
      </c>
      <c r="I31" s="30">
        <v>60000</v>
      </c>
      <c r="J31" s="30">
        <v>16000</v>
      </c>
      <c r="K31" s="30">
        <v>78000</v>
      </c>
      <c r="L31" s="30">
        <v>17000</v>
      </c>
      <c r="M31" s="187">
        <v>7.3999999999999996E-2</v>
      </c>
      <c r="N31" s="30">
        <v>1.4E-2</v>
      </c>
      <c r="O31" s="177">
        <v>1.7</v>
      </c>
      <c r="P31" s="30">
        <v>0.31</v>
      </c>
      <c r="Q31" s="30">
        <v>1.44</v>
      </c>
      <c r="R31" s="30">
        <v>0.31</v>
      </c>
      <c r="S31" s="30">
        <v>-13</v>
      </c>
      <c r="T31" s="30">
        <v>3.4</v>
      </c>
      <c r="U31" s="30">
        <v>5.67</v>
      </c>
      <c r="V31" s="173">
        <v>0.94</v>
      </c>
      <c r="W31" s="192">
        <f t="shared" si="1"/>
        <v>17.899999999999999</v>
      </c>
      <c r="X31" s="30">
        <f t="shared" si="2"/>
        <v>2.6</v>
      </c>
      <c r="Y31" s="195">
        <f t="shared" si="3"/>
        <v>0.45900000000000002</v>
      </c>
      <c r="Z31" s="30">
        <f t="shared" si="4"/>
        <v>4.9000000000000002E-2</v>
      </c>
      <c r="AA31" s="30">
        <v>7.6999999999999999E-2</v>
      </c>
      <c r="AB31" s="30">
        <v>1.4E-2</v>
      </c>
      <c r="AC31" s="156">
        <v>1.6E-2</v>
      </c>
      <c r="AD31" s="30">
        <v>4.9000000000000004</v>
      </c>
      <c r="AE31" s="30">
        <v>1</v>
      </c>
      <c r="AF31" s="156">
        <v>1.2</v>
      </c>
      <c r="AG31" s="30">
        <v>0.45900000000000002</v>
      </c>
      <c r="AH31" s="30">
        <v>4.8000000000000001E-2</v>
      </c>
      <c r="AI31" s="156">
        <v>4.9000000000000002E-2</v>
      </c>
      <c r="AJ31" s="156">
        <f t="shared" si="0"/>
        <v>10.675381263616558</v>
      </c>
      <c r="AK31" s="30">
        <v>17.899999999999999</v>
      </c>
      <c r="AL31" s="30">
        <v>2.4</v>
      </c>
      <c r="AM31" s="156">
        <v>2.6</v>
      </c>
      <c r="AN31" s="157">
        <v>468</v>
      </c>
      <c r="AO31" s="30">
        <v>82</v>
      </c>
      <c r="AP31" s="156">
        <v>89</v>
      </c>
      <c r="AQ31" s="30">
        <v>1590</v>
      </c>
      <c r="AR31" s="30">
        <v>160</v>
      </c>
      <c r="AS31" s="156">
        <v>180</v>
      </c>
      <c r="AT31" s="30">
        <v>3950</v>
      </c>
      <c r="AU31" s="30">
        <v>150</v>
      </c>
      <c r="AV31" s="156">
        <v>150</v>
      </c>
    </row>
    <row r="32" spans="1:48" x14ac:dyDescent="0.75">
      <c r="A32" s="30" t="s">
        <v>1772</v>
      </c>
      <c r="B32" s="30" t="s">
        <v>1408</v>
      </c>
      <c r="C32" s="182">
        <v>880</v>
      </c>
      <c r="D32" s="30">
        <v>110</v>
      </c>
      <c r="E32" s="187">
        <v>518</v>
      </c>
      <c r="F32" s="30">
        <v>81</v>
      </c>
      <c r="G32" s="187">
        <v>1320</v>
      </c>
      <c r="H32" s="30">
        <v>210</v>
      </c>
      <c r="I32" s="30">
        <v>3400</v>
      </c>
      <c r="J32" s="30">
        <v>910</v>
      </c>
      <c r="K32" s="30">
        <v>10210</v>
      </c>
      <c r="L32" s="30">
        <v>900</v>
      </c>
      <c r="M32" s="187">
        <v>8.6900000000000005E-2</v>
      </c>
      <c r="N32" s="30">
        <v>9.4000000000000004E-3</v>
      </c>
      <c r="O32" s="177">
        <v>4.3499999999999996</v>
      </c>
      <c r="P32" s="30">
        <v>0.74</v>
      </c>
      <c r="Q32" s="30">
        <v>0.189</v>
      </c>
      <c r="R32" s="30">
        <v>1.7000000000000001E-2</v>
      </c>
      <c r="S32" s="30">
        <v>-0.79</v>
      </c>
      <c r="T32" s="30">
        <v>0.21</v>
      </c>
      <c r="U32" s="30">
        <v>1.1200000000000001</v>
      </c>
      <c r="V32" s="173">
        <v>0.17</v>
      </c>
      <c r="W32" s="192">
        <f t="shared" si="1"/>
        <v>11.8</v>
      </c>
      <c r="X32" s="30">
        <f t="shared" si="2"/>
        <v>1.5</v>
      </c>
      <c r="Y32" s="195" t="str">
        <f t="shared" si="3"/>
        <v>excluded</v>
      </c>
      <c r="Z32" s="30" t="str">
        <f t="shared" si="4"/>
        <v>excluded</v>
      </c>
      <c r="AA32" s="30">
        <v>9.0200000000000002E-2</v>
      </c>
      <c r="AB32" s="30">
        <v>9.1999999999999998E-3</v>
      </c>
      <c r="AC32" s="156">
        <v>1.2E-2</v>
      </c>
      <c r="AD32" s="30">
        <v>7.41</v>
      </c>
      <c r="AE32" s="30">
        <v>0.97</v>
      </c>
      <c r="AF32" s="156">
        <v>1.3</v>
      </c>
      <c r="AG32" s="30">
        <v>0.68</v>
      </c>
      <c r="AH32" s="30">
        <v>0.14000000000000001</v>
      </c>
      <c r="AI32" s="156">
        <v>0.14000000000000001</v>
      </c>
      <c r="AJ32" s="156">
        <f t="shared" si="0"/>
        <v>20.588235294117649</v>
      </c>
      <c r="AK32" s="30">
        <v>11.8</v>
      </c>
      <c r="AL32" s="30">
        <v>1.2</v>
      </c>
      <c r="AM32" s="156">
        <v>1.5</v>
      </c>
      <c r="AN32" s="157">
        <v>553</v>
      </c>
      <c r="AO32" s="30">
        <v>54</v>
      </c>
      <c r="AP32" s="156">
        <v>69</v>
      </c>
      <c r="AQ32" s="30">
        <v>2050</v>
      </c>
      <c r="AR32" s="30">
        <v>98</v>
      </c>
      <c r="AS32" s="156">
        <v>130</v>
      </c>
      <c r="AT32" s="30">
        <v>4200</v>
      </c>
      <c r="AU32" s="30">
        <v>140</v>
      </c>
      <c r="AV32" s="156">
        <v>140</v>
      </c>
    </row>
    <row r="33" spans="1:48" x14ac:dyDescent="0.75">
      <c r="A33" s="30" t="s">
        <v>1772</v>
      </c>
      <c r="B33" s="30" t="s">
        <v>1409</v>
      </c>
      <c r="C33" s="182">
        <v>1280</v>
      </c>
      <c r="D33" s="30">
        <v>260</v>
      </c>
      <c r="E33" s="187">
        <v>870</v>
      </c>
      <c r="F33" s="30">
        <v>220</v>
      </c>
      <c r="G33" s="187">
        <v>2150</v>
      </c>
      <c r="H33" s="30">
        <v>550</v>
      </c>
      <c r="I33" s="30">
        <v>1670</v>
      </c>
      <c r="J33" s="30">
        <v>350</v>
      </c>
      <c r="K33" s="30">
        <v>8400</v>
      </c>
      <c r="L33" s="30">
        <v>150</v>
      </c>
      <c r="M33" s="187">
        <v>0.153</v>
      </c>
      <c r="N33" s="30">
        <v>0.03</v>
      </c>
      <c r="O33" s="177">
        <v>5.3</v>
      </c>
      <c r="P33" s="30">
        <v>1</v>
      </c>
      <c r="Q33" s="30">
        <v>0.15490000000000001</v>
      </c>
      <c r="R33" s="30">
        <v>2.8E-3</v>
      </c>
      <c r="S33" s="30">
        <v>-0.52</v>
      </c>
      <c r="T33" s="30">
        <v>0.11</v>
      </c>
      <c r="U33" s="30">
        <v>1.45</v>
      </c>
      <c r="V33" s="173">
        <v>0.36</v>
      </c>
      <c r="W33" s="192">
        <f t="shared" si="1"/>
        <v>8</v>
      </c>
      <c r="X33" s="30">
        <f t="shared" si="2"/>
        <v>1.7</v>
      </c>
      <c r="Y33" s="195" t="str">
        <f t="shared" si="3"/>
        <v>excluded</v>
      </c>
      <c r="Z33" s="30" t="str">
        <f t="shared" si="4"/>
        <v>excluded</v>
      </c>
      <c r="AA33" s="30">
        <v>0.16200000000000001</v>
      </c>
      <c r="AB33" s="30">
        <v>0.03</v>
      </c>
      <c r="AC33" s="156">
        <v>3.3000000000000002E-2</v>
      </c>
      <c r="AD33" s="30">
        <v>14.9</v>
      </c>
      <c r="AE33" s="30">
        <v>3.6</v>
      </c>
      <c r="AF33" s="156">
        <v>4</v>
      </c>
      <c r="AG33" s="30">
        <v>0.61799999999999999</v>
      </c>
      <c r="AH33" s="30">
        <v>9.5000000000000001E-2</v>
      </c>
      <c r="AI33" s="156">
        <v>9.7000000000000003E-2</v>
      </c>
      <c r="AJ33" s="156">
        <f t="shared" si="0"/>
        <v>15.6957928802589</v>
      </c>
      <c r="AK33" s="30">
        <v>8</v>
      </c>
      <c r="AL33" s="30">
        <v>1.5</v>
      </c>
      <c r="AM33" s="156">
        <v>1.7</v>
      </c>
      <c r="AN33" s="157">
        <v>940</v>
      </c>
      <c r="AO33" s="30">
        <v>170</v>
      </c>
      <c r="AP33" s="156">
        <v>180</v>
      </c>
      <c r="AQ33" s="30">
        <v>2560</v>
      </c>
      <c r="AR33" s="30">
        <v>280</v>
      </c>
      <c r="AS33" s="156">
        <v>310</v>
      </c>
      <c r="AT33" s="30">
        <v>4310</v>
      </c>
      <c r="AU33" s="30">
        <v>240</v>
      </c>
      <c r="AV33" s="156">
        <v>250</v>
      </c>
    </row>
    <row r="34" spans="1:48" x14ac:dyDescent="0.75">
      <c r="A34" s="30" t="s">
        <v>1772</v>
      </c>
      <c r="B34" s="30" t="s">
        <v>1410</v>
      </c>
      <c r="C34" s="182">
        <v>4250</v>
      </c>
      <c r="D34" s="30">
        <v>210</v>
      </c>
      <c r="E34" s="187">
        <v>3350</v>
      </c>
      <c r="F34" s="30">
        <v>200</v>
      </c>
      <c r="G34" s="187">
        <v>8480</v>
      </c>
      <c r="H34" s="30">
        <v>430</v>
      </c>
      <c r="I34" s="30">
        <v>17000</v>
      </c>
      <c r="J34" s="30">
        <v>3500</v>
      </c>
      <c r="K34" s="30">
        <v>7790</v>
      </c>
      <c r="L34" s="30">
        <v>520</v>
      </c>
      <c r="M34" s="187">
        <v>0.55400000000000005</v>
      </c>
      <c r="N34" s="30">
        <v>3.1E-2</v>
      </c>
      <c r="O34" s="177">
        <v>0.45600000000000002</v>
      </c>
      <c r="P34" s="30">
        <v>5.3999999999999999E-2</v>
      </c>
      <c r="Q34" s="30">
        <v>0.1434</v>
      </c>
      <c r="R34" s="30">
        <v>9.5999999999999992E-3</v>
      </c>
      <c r="S34" s="30">
        <v>-13</v>
      </c>
      <c r="T34" s="30">
        <v>2.7</v>
      </c>
      <c r="U34" s="30">
        <v>4.63</v>
      </c>
      <c r="V34" s="173">
        <v>0.25</v>
      </c>
      <c r="W34" s="192">
        <f t="shared" si="1"/>
        <v>1.74</v>
      </c>
      <c r="X34" s="30">
        <f t="shared" si="2"/>
        <v>0.21</v>
      </c>
      <c r="Y34" s="195">
        <f t="shared" si="3"/>
        <v>0.78</v>
      </c>
      <c r="Z34" s="30">
        <f t="shared" si="4"/>
        <v>2.9000000000000001E-2</v>
      </c>
      <c r="AA34" s="30">
        <v>0.60299999999999998</v>
      </c>
      <c r="AB34" s="30">
        <v>0.03</v>
      </c>
      <c r="AC34" s="156">
        <v>5.8000000000000003E-2</v>
      </c>
      <c r="AD34" s="30">
        <v>65.2</v>
      </c>
      <c r="AE34" s="30">
        <v>3</v>
      </c>
      <c r="AF34" s="156">
        <v>8.5</v>
      </c>
      <c r="AG34" s="30">
        <v>0.78</v>
      </c>
      <c r="AH34" s="30">
        <v>2.3E-2</v>
      </c>
      <c r="AI34" s="156">
        <v>2.9000000000000001E-2</v>
      </c>
      <c r="AJ34" s="156">
        <f t="shared" si="0"/>
        <v>3.7179487179487181</v>
      </c>
      <c r="AK34" s="30">
        <v>1.74</v>
      </c>
      <c r="AL34" s="30">
        <v>0.11</v>
      </c>
      <c r="AM34" s="156">
        <v>0.21</v>
      </c>
      <c r="AN34" s="157">
        <v>3030</v>
      </c>
      <c r="AO34" s="30">
        <v>120</v>
      </c>
      <c r="AP34" s="156">
        <v>230</v>
      </c>
      <c r="AQ34" s="30">
        <v>4246</v>
      </c>
      <c r="AR34" s="30">
        <v>47</v>
      </c>
      <c r="AS34" s="156">
        <v>130</v>
      </c>
      <c r="AT34" s="30">
        <v>4843</v>
      </c>
      <c r="AU34" s="30">
        <v>40</v>
      </c>
      <c r="AV34" s="156">
        <v>51</v>
      </c>
    </row>
    <row r="35" spans="1:48" x14ac:dyDescent="0.75">
      <c r="A35" s="30" t="s">
        <v>1772</v>
      </c>
      <c r="B35" s="30" t="s">
        <v>1411</v>
      </c>
      <c r="C35" s="182">
        <v>444</v>
      </c>
      <c r="D35" s="30">
        <v>81</v>
      </c>
      <c r="E35" s="187">
        <v>420</v>
      </c>
      <c r="F35" s="30">
        <v>100</v>
      </c>
      <c r="G35" s="187">
        <v>750</v>
      </c>
      <c r="H35" s="30">
        <v>120</v>
      </c>
      <c r="I35" s="30">
        <v>346</v>
      </c>
      <c r="J35" s="30">
        <v>94</v>
      </c>
      <c r="K35" s="30">
        <v>1700</v>
      </c>
      <c r="L35" s="30">
        <v>150</v>
      </c>
      <c r="M35" s="187">
        <v>0.25700000000000001</v>
      </c>
      <c r="N35" s="30">
        <v>4.8000000000000001E-2</v>
      </c>
      <c r="O35" s="177">
        <v>6.5</v>
      </c>
      <c r="P35" s="30">
        <v>1.7</v>
      </c>
      <c r="Q35" s="30">
        <v>3.1300000000000001E-2</v>
      </c>
      <c r="R35" s="30">
        <v>2.7000000000000001E-3</v>
      </c>
      <c r="S35" s="30">
        <v>0.25900000000000001</v>
      </c>
      <c r="T35" s="30">
        <v>7.3999999999999996E-2</v>
      </c>
      <c r="U35" s="30">
        <v>0.33900000000000002</v>
      </c>
      <c r="V35" s="173">
        <v>5.2999999999999999E-2</v>
      </c>
      <c r="W35" s="192">
        <f t="shared" si="1"/>
        <v>4.3899999999999997</v>
      </c>
      <c r="X35" s="30">
        <f t="shared" si="2"/>
        <v>0.83</v>
      </c>
      <c r="Y35" s="195" t="str">
        <f t="shared" si="3"/>
        <v>excluded</v>
      </c>
      <c r="Z35" s="30" t="str">
        <f t="shared" si="4"/>
        <v>excluded</v>
      </c>
      <c r="AA35" s="30">
        <v>0.28499999999999998</v>
      </c>
      <c r="AB35" s="30">
        <v>0.05</v>
      </c>
      <c r="AC35" s="156">
        <v>5.6000000000000001E-2</v>
      </c>
      <c r="AD35" s="30">
        <v>34.799999999999997</v>
      </c>
      <c r="AE35" s="30">
        <v>7.8</v>
      </c>
      <c r="AF35" s="156">
        <v>8.9</v>
      </c>
      <c r="AG35" s="30">
        <v>1.06</v>
      </c>
      <c r="AH35" s="30">
        <v>0.25</v>
      </c>
      <c r="AI35" s="156">
        <v>0.25</v>
      </c>
      <c r="AJ35" s="156">
        <f t="shared" si="0"/>
        <v>23.584905660377355</v>
      </c>
      <c r="AK35" s="30">
        <v>4.3899999999999997</v>
      </c>
      <c r="AL35" s="30">
        <v>0.75</v>
      </c>
      <c r="AM35" s="156">
        <v>0.83</v>
      </c>
      <c r="AN35" s="157">
        <v>1560</v>
      </c>
      <c r="AO35" s="30">
        <v>230</v>
      </c>
      <c r="AP35" s="156">
        <v>260</v>
      </c>
      <c r="AQ35" s="30">
        <v>3430</v>
      </c>
      <c r="AR35" s="30">
        <v>150</v>
      </c>
      <c r="AS35" s="156">
        <v>180</v>
      </c>
      <c r="AT35" s="30">
        <v>4400</v>
      </c>
      <c r="AU35" s="30">
        <v>160</v>
      </c>
      <c r="AV35" s="156">
        <v>160</v>
      </c>
    </row>
    <row r="36" spans="1:48" x14ac:dyDescent="0.75">
      <c r="A36" s="30" t="s">
        <v>1772</v>
      </c>
      <c r="B36" s="30" t="s">
        <v>1412</v>
      </c>
      <c r="C36" s="182">
        <v>3590</v>
      </c>
      <c r="D36" s="30">
        <v>530</v>
      </c>
      <c r="E36" s="187">
        <v>2920</v>
      </c>
      <c r="F36" s="30">
        <v>480</v>
      </c>
      <c r="G36" s="187">
        <v>7300</v>
      </c>
      <c r="H36" s="30">
        <v>1300</v>
      </c>
      <c r="I36" s="30">
        <v>4000</v>
      </c>
      <c r="J36" s="30">
        <v>1300</v>
      </c>
      <c r="K36" s="30">
        <v>14700</v>
      </c>
      <c r="L36" s="30">
        <v>1200</v>
      </c>
      <c r="M36" s="187">
        <v>0.23799999999999999</v>
      </c>
      <c r="N36" s="30">
        <v>3.5000000000000003E-2</v>
      </c>
      <c r="O36" s="177">
        <v>13.3</v>
      </c>
      <c r="P36" s="30">
        <v>6.6</v>
      </c>
      <c r="Q36" s="30">
        <v>0.26900000000000002</v>
      </c>
      <c r="R36" s="30">
        <v>2.1999999999999999E-2</v>
      </c>
      <c r="S36" s="30">
        <v>0.84</v>
      </c>
      <c r="T36" s="30">
        <v>0.27</v>
      </c>
      <c r="U36" s="30">
        <v>2.77</v>
      </c>
      <c r="V36" s="173">
        <v>0.48</v>
      </c>
      <c r="W36" s="192">
        <f t="shared" si="1"/>
        <v>5.23</v>
      </c>
      <c r="X36" s="30">
        <f t="shared" si="2"/>
        <v>1</v>
      </c>
      <c r="Y36" s="195">
        <f t="shared" si="3"/>
        <v>0.72399999999999998</v>
      </c>
      <c r="Z36" s="30">
        <f t="shared" si="4"/>
        <v>0.06</v>
      </c>
      <c r="AA36" s="30">
        <v>0.24299999999999999</v>
      </c>
      <c r="AB36" s="30">
        <v>3.5000000000000003E-2</v>
      </c>
      <c r="AC36" s="156">
        <v>4.1000000000000002E-2</v>
      </c>
      <c r="AD36" s="30">
        <v>25.7</v>
      </c>
      <c r="AE36" s="30">
        <v>4</v>
      </c>
      <c r="AF36" s="156">
        <v>5.0999999999999996</v>
      </c>
      <c r="AG36" s="30">
        <v>0.72399999999999998</v>
      </c>
      <c r="AH36" s="30">
        <v>5.7000000000000002E-2</v>
      </c>
      <c r="AI36" s="156">
        <v>0.06</v>
      </c>
      <c r="AJ36" s="156">
        <f t="shared" si="0"/>
        <v>8.2872928176795568</v>
      </c>
      <c r="AK36" s="30">
        <v>5.23</v>
      </c>
      <c r="AL36" s="30">
        <v>0.88</v>
      </c>
      <c r="AM36" s="156">
        <v>1</v>
      </c>
      <c r="AN36" s="157">
        <v>1330</v>
      </c>
      <c r="AO36" s="30">
        <v>170</v>
      </c>
      <c r="AP36" s="156">
        <v>190</v>
      </c>
      <c r="AQ36" s="30">
        <v>3270</v>
      </c>
      <c r="AR36" s="30">
        <v>150</v>
      </c>
      <c r="AS36" s="156">
        <v>190</v>
      </c>
      <c r="AT36" s="30">
        <v>4580</v>
      </c>
      <c r="AU36" s="30">
        <v>110</v>
      </c>
      <c r="AV36" s="156">
        <v>120</v>
      </c>
    </row>
    <row r="37" spans="1:48" x14ac:dyDescent="0.75">
      <c r="A37" s="30" t="s">
        <v>1772</v>
      </c>
      <c r="B37" s="30" t="s">
        <v>1413</v>
      </c>
      <c r="C37" s="182">
        <v>3630</v>
      </c>
      <c r="D37" s="30">
        <v>280</v>
      </c>
      <c r="E37" s="187">
        <v>2080</v>
      </c>
      <c r="F37" s="30">
        <v>210</v>
      </c>
      <c r="G37" s="187">
        <v>4890</v>
      </c>
      <c r="H37" s="30">
        <v>540</v>
      </c>
      <c r="I37" s="30">
        <v>15500</v>
      </c>
      <c r="J37" s="30">
        <v>1500</v>
      </c>
      <c r="K37" s="30">
        <v>47300</v>
      </c>
      <c r="L37" s="30">
        <v>2600</v>
      </c>
      <c r="M37" s="187">
        <v>7.8899999999999998E-2</v>
      </c>
      <c r="N37" s="30">
        <v>7.7999999999999996E-3</v>
      </c>
      <c r="O37" s="177">
        <v>3.55</v>
      </c>
      <c r="P37" s="30">
        <v>0.31</v>
      </c>
      <c r="Q37" s="30">
        <v>0.86699999999999999</v>
      </c>
      <c r="R37" s="30">
        <v>4.8000000000000001E-2</v>
      </c>
      <c r="S37" s="30">
        <v>1.79</v>
      </c>
      <c r="T37" s="30">
        <v>0.16</v>
      </c>
      <c r="U37" s="30">
        <v>1.66</v>
      </c>
      <c r="V37" s="173">
        <v>0.18</v>
      </c>
      <c r="W37" s="192">
        <f t="shared" si="1"/>
        <v>13.8</v>
      </c>
      <c r="X37" s="30">
        <f t="shared" si="2"/>
        <v>1.4</v>
      </c>
      <c r="Y37" s="195">
        <f t="shared" si="3"/>
        <v>0.56999999999999995</v>
      </c>
      <c r="Z37" s="30">
        <f t="shared" si="4"/>
        <v>3.2000000000000001E-2</v>
      </c>
      <c r="AA37" s="30">
        <v>7.9699999999999993E-2</v>
      </c>
      <c r="AB37" s="30">
        <v>7.1000000000000004E-3</v>
      </c>
      <c r="AC37" s="156">
        <v>9.7000000000000003E-3</v>
      </c>
      <c r="AD37" s="30">
        <v>6.14</v>
      </c>
      <c r="AE37" s="30">
        <v>0.67</v>
      </c>
      <c r="AF37" s="156">
        <v>1</v>
      </c>
      <c r="AG37" s="30">
        <v>0.56999999999999995</v>
      </c>
      <c r="AH37" s="30">
        <v>2.9000000000000001E-2</v>
      </c>
      <c r="AI37" s="156">
        <v>3.2000000000000001E-2</v>
      </c>
      <c r="AJ37" s="156">
        <f t="shared" si="0"/>
        <v>5.6140350877192988</v>
      </c>
      <c r="AK37" s="30">
        <v>13.8</v>
      </c>
      <c r="AL37" s="30">
        <v>1.1000000000000001</v>
      </c>
      <c r="AM37" s="156">
        <v>1.4</v>
      </c>
      <c r="AN37" s="157">
        <v>492</v>
      </c>
      <c r="AO37" s="30">
        <v>42</v>
      </c>
      <c r="AP37" s="156">
        <v>57</v>
      </c>
      <c r="AQ37" s="30">
        <v>1935</v>
      </c>
      <c r="AR37" s="30">
        <v>96</v>
      </c>
      <c r="AS37" s="156">
        <v>140</v>
      </c>
      <c r="AT37" s="30">
        <v>4398</v>
      </c>
      <c r="AU37" s="30">
        <v>78</v>
      </c>
      <c r="AV37" s="156">
        <v>85</v>
      </c>
    </row>
    <row r="38" spans="1:48" x14ac:dyDescent="0.75">
      <c r="A38" s="30" t="s">
        <v>1772</v>
      </c>
      <c r="B38" s="30" t="s">
        <v>1414</v>
      </c>
      <c r="C38" s="182">
        <v>1338</v>
      </c>
      <c r="D38" s="30">
        <v>89</v>
      </c>
      <c r="E38" s="187">
        <v>235</v>
      </c>
      <c r="F38" s="30">
        <v>27</v>
      </c>
      <c r="G38" s="187">
        <v>469</v>
      </c>
      <c r="H38" s="30">
        <v>90</v>
      </c>
      <c r="I38" s="30">
        <v>780</v>
      </c>
      <c r="J38" s="30">
        <v>210</v>
      </c>
      <c r="K38" s="30">
        <v>48500</v>
      </c>
      <c r="L38" s="30">
        <v>3200</v>
      </c>
      <c r="M38" s="187">
        <v>2.8199999999999999E-2</v>
      </c>
      <c r="N38" s="30">
        <v>1.1999999999999999E-3</v>
      </c>
      <c r="O38" s="177">
        <v>95</v>
      </c>
      <c r="P38" s="30">
        <v>20</v>
      </c>
      <c r="Q38" s="30">
        <v>0.89300000000000002</v>
      </c>
      <c r="R38" s="30">
        <v>5.8000000000000003E-2</v>
      </c>
      <c r="S38" s="30">
        <v>3.5099999999999999E-2</v>
      </c>
      <c r="T38" s="30">
        <v>9.4999999999999998E-3</v>
      </c>
      <c r="U38" s="30">
        <v>0.14699999999999999</v>
      </c>
      <c r="V38" s="173">
        <v>2.8000000000000001E-2</v>
      </c>
      <c r="W38" s="192">
        <f t="shared" si="1"/>
        <v>34.799999999999997</v>
      </c>
      <c r="X38" s="30">
        <f t="shared" si="2"/>
        <v>3.1</v>
      </c>
      <c r="Y38" s="195">
        <f t="shared" si="3"/>
        <v>0.16400000000000001</v>
      </c>
      <c r="Z38" s="30">
        <f t="shared" si="4"/>
        <v>1.7000000000000001E-2</v>
      </c>
      <c r="AA38" s="30">
        <v>2.93E-2</v>
      </c>
      <c r="AB38" s="30">
        <v>1.1999999999999999E-3</v>
      </c>
      <c r="AC38" s="156">
        <v>2.7000000000000001E-3</v>
      </c>
      <c r="AD38" s="30">
        <v>0.67900000000000005</v>
      </c>
      <c r="AE38" s="30">
        <v>6.0999999999999999E-2</v>
      </c>
      <c r="AF38" s="156">
        <v>0.1</v>
      </c>
      <c r="AG38" s="30">
        <v>0.16400000000000001</v>
      </c>
      <c r="AH38" s="30">
        <v>1.7000000000000001E-2</v>
      </c>
      <c r="AI38" s="156">
        <v>1.7000000000000001E-2</v>
      </c>
      <c r="AJ38" s="156">
        <f t="shared" si="0"/>
        <v>10.365853658536587</v>
      </c>
      <c r="AK38" s="30">
        <v>34.799999999999997</v>
      </c>
      <c r="AL38" s="30">
        <v>1.3</v>
      </c>
      <c r="AM38" s="156">
        <v>3.1</v>
      </c>
      <c r="AN38" s="157">
        <v>185.9</v>
      </c>
      <c r="AO38" s="30">
        <v>7.2</v>
      </c>
      <c r="AP38" s="156">
        <v>17</v>
      </c>
      <c r="AQ38" s="30">
        <v>518</v>
      </c>
      <c r="AR38" s="30">
        <v>37</v>
      </c>
      <c r="AS38" s="156">
        <v>62</v>
      </c>
      <c r="AT38" s="30">
        <v>2460</v>
      </c>
      <c r="AU38" s="30">
        <v>180</v>
      </c>
      <c r="AV38" s="156">
        <v>180</v>
      </c>
    </row>
    <row r="39" spans="1:48" x14ac:dyDescent="0.75">
      <c r="A39" s="30" t="s">
        <v>1772</v>
      </c>
      <c r="B39" s="30" t="s">
        <v>1415</v>
      </c>
      <c r="C39" s="182">
        <v>3120</v>
      </c>
      <c r="D39" s="30">
        <v>440</v>
      </c>
      <c r="E39" s="187">
        <v>930</v>
      </c>
      <c r="F39" s="30">
        <v>100</v>
      </c>
      <c r="G39" s="187">
        <v>2060</v>
      </c>
      <c r="H39" s="30">
        <v>200</v>
      </c>
      <c r="I39" s="30">
        <v>25900</v>
      </c>
      <c r="J39" s="30">
        <v>4900</v>
      </c>
      <c r="K39" s="30">
        <v>86000</v>
      </c>
      <c r="L39" s="30">
        <v>10000</v>
      </c>
      <c r="M39" s="187">
        <v>3.8100000000000002E-2</v>
      </c>
      <c r="N39" s="30">
        <v>5.1000000000000004E-3</v>
      </c>
      <c r="O39" s="177">
        <v>4.8</v>
      </c>
      <c r="P39" s="30">
        <v>0.56000000000000005</v>
      </c>
      <c r="Q39" s="30">
        <v>1.59</v>
      </c>
      <c r="R39" s="30">
        <v>0.19</v>
      </c>
      <c r="S39" s="30">
        <v>0.98</v>
      </c>
      <c r="T39" s="30">
        <v>0.18</v>
      </c>
      <c r="U39" s="30">
        <v>0.66100000000000003</v>
      </c>
      <c r="V39" s="173">
        <v>6.3E-2</v>
      </c>
      <c r="W39" s="192">
        <f t="shared" si="1"/>
        <v>30.5</v>
      </c>
      <c r="X39" s="30">
        <f t="shared" si="2"/>
        <v>2.2000000000000002</v>
      </c>
      <c r="Y39" s="195">
        <f t="shared" si="3"/>
        <v>0.33400000000000002</v>
      </c>
      <c r="Z39" s="30">
        <f t="shared" si="4"/>
        <v>4.5999999999999999E-2</v>
      </c>
      <c r="AA39" s="30">
        <v>3.85E-2</v>
      </c>
      <c r="AB39" s="30">
        <v>5.1999999999999998E-3</v>
      </c>
      <c r="AC39" s="156">
        <v>6.1000000000000004E-3</v>
      </c>
      <c r="AD39" s="30">
        <v>1.72</v>
      </c>
      <c r="AE39" s="30">
        <v>0.25</v>
      </c>
      <c r="AF39" s="156">
        <v>0.33</v>
      </c>
      <c r="AG39" s="30">
        <v>0.33400000000000002</v>
      </c>
      <c r="AH39" s="30">
        <v>4.4999999999999998E-2</v>
      </c>
      <c r="AI39" s="156">
        <v>4.5999999999999999E-2</v>
      </c>
      <c r="AJ39" s="156">
        <f t="shared" si="0"/>
        <v>13.77245508982036</v>
      </c>
      <c r="AK39" s="30">
        <v>30.5</v>
      </c>
      <c r="AL39" s="30">
        <v>1.9</v>
      </c>
      <c r="AM39" s="156">
        <v>2.2000000000000002</v>
      </c>
      <c r="AN39" s="157">
        <v>242</v>
      </c>
      <c r="AO39" s="30">
        <v>31</v>
      </c>
      <c r="AP39" s="156">
        <v>36</v>
      </c>
      <c r="AQ39" s="30">
        <v>940</v>
      </c>
      <c r="AR39" s="30">
        <v>71</v>
      </c>
      <c r="AS39" s="156">
        <v>92</v>
      </c>
      <c r="AT39" s="30">
        <v>3370</v>
      </c>
      <c r="AU39" s="30">
        <v>200</v>
      </c>
      <c r="AV39" s="156">
        <v>210</v>
      </c>
    </row>
    <row r="40" spans="1:48" x14ac:dyDescent="0.75">
      <c r="A40" s="30" t="s">
        <v>1772</v>
      </c>
      <c r="B40" s="30" t="s">
        <v>1416</v>
      </c>
      <c r="C40" s="182">
        <v>3350</v>
      </c>
      <c r="D40" s="30">
        <v>500</v>
      </c>
      <c r="E40" s="187">
        <v>1320</v>
      </c>
      <c r="F40" s="30">
        <v>180</v>
      </c>
      <c r="G40" s="187">
        <v>3720</v>
      </c>
      <c r="H40" s="30">
        <v>470</v>
      </c>
      <c r="I40" s="30">
        <v>76000</v>
      </c>
      <c r="J40" s="30">
        <v>19000</v>
      </c>
      <c r="K40" s="30">
        <v>62000</v>
      </c>
      <c r="L40" s="30">
        <v>12000</v>
      </c>
      <c r="M40" s="187">
        <v>0.09</v>
      </c>
      <c r="N40" s="30">
        <v>2.4E-2</v>
      </c>
      <c r="O40" s="177">
        <v>1.5</v>
      </c>
      <c r="P40" s="30">
        <v>0.26</v>
      </c>
      <c r="Q40" s="30">
        <v>1.1399999999999999</v>
      </c>
      <c r="R40" s="30">
        <v>0.23</v>
      </c>
      <c r="S40" s="30">
        <v>2.62</v>
      </c>
      <c r="T40" s="30">
        <v>0.64</v>
      </c>
      <c r="U40" s="30">
        <v>1.22</v>
      </c>
      <c r="V40" s="173">
        <v>0.16</v>
      </c>
      <c r="W40" s="192">
        <f t="shared" si="1"/>
        <v>19.899999999999999</v>
      </c>
      <c r="X40" s="30">
        <f t="shared" si="2"/>
        <v>2.6</v>
      </c>
      <c r="Y40" s="195">
        <f t="shared" si="3"/>
        <v>0.41899999999999998</v>
      </c>
      <c r="Z40" s="30">
        <f t="shared" si="4"/>
        <v>0.05</v>
      </c>
      <c r="AA40" s="30">
        <v>8.7999999999999995E-2</v>
      </c>
      <c r="AB40" s="30">
        <v>2.1999999999999999E-2</v>
      </c>
      <c r="AC40" s="156">
        <v>2.3E-2</v>
      </c>
      <c r="AD40" s="30">
        <v>4.0999999999999996</v>
      </c>
      <c r="AE40" s="30">
        <v>1.3</v>
      </c>
      <c r="AF40" s="156">
        <v>1.4</v>
      </c>
      <c r="AG40" s="30">
        <v>0.41899999999999998</v>
      </c>
      <c r="AH40" s="30">
        <v>4.9000000000000002E-2</v>
      </c>
      <c r="AI40" s="156">
        <v>0.05</v>
      </c>
      <c r="AJ40" s="156">
        <f t="shared" si="0"/>
        <v>11.933174224343675</v>
      </c>
      <c r="AK40" s="30">
        <v>19.899999999999999</v>
      </c>
      <c r="AL40" s="30">
        <v>2.5</v>
      </c>
      <c r="AM40" s="156">
        <v>2.6</v>
      </c>
      <c r="AN40" s="157">
        <v>520</v>
      </c>
      <c r="AO40" s="30">
        <v>120</v>
      </c>
      <c r="AP40" s="156">
        <v>130</v>
      </c>
      <c r="AQ40" s="30">
        <v>1490</v>
      </c>
      <c r="AR40" s="30">
        <v>190</v>
      </c>
      <c r="AS40" s="156">
        <v>210</v>
      </c>
      <c r="AT40" s="30">
        <v>3820</v>
      </c>
      <c r="AU40" s="30">
        <v>160</v>
      </c>
      <c r="AV40" s="156">
        <v>170</v>
      </c>
    </row>
    <row r="41" spans="1:48" x14ac:dyDescent="0.75">
      <c r="A41" s="30" t="s">
        <v>1772</v>
      </c>
      <c r="B41" s="30" t="s">
        <v>1417</v>
      </c>
      <c r="C41" s="182">
        <v>373</v>
      </c>
      <c r="D41" s="30">
        <v>63</v>
      </c>
      <c r="E41" s="187">
        <v>102</v>
      </c>
      <c r="F41" s="30">
        <v>46</v>
      </c>
      <c r="G41" s="187">
        <v>19</v>
      </c>
      <c r="H41" s="30">
        <v>45</v>
      </c>
      <c r="I41" s="30">
        <v>1000</v>
      </c>
      <c r="J41" s="30">
        <v>560</v>
      </c>
      <c r="K41" s="30">
        <v>10900</v>
      </c>
      <c r="L41" s="30">
        <v>460</v>
      </c>
      <c r="M41" s="187">
        <v>3.2300000000000002E-2</v>
      </c>
      <c r="N41" s="30">
        <v>5.4000000000000003E-3</v>
      </c>
      <c r="O41" s="177">
        <v>-660</v>
      </c>
      <c r="P41" s="30">
        <v>230</v>
      </c>
      <c r="Q41" s="30">
        <v>0.20219999999999999</v>
      </c>
      <c r="R41" s="30">
        <v>8.3999999999999995E-3</v>
      </c>
      <c r="S41" s="30">
        <v>3.2000000000000001E-2</v>
      </c>
      <c r="T41" s="30">
        <v>1.7999999999999999E-2</v>
      </c>
      <c r="U41" s="30">
        <v>6.0000000000000001E-3</v>
      </c>
      <c r="V41" s="173">
        <v>1.4999999999999999E-2</v>
      </c>
      <c r="W41" s="192">
        <f t="shared" si="1"/>
        <v>34.4</v>
      </c>
      <c r="X41" s="30">
        <f t="shared" si="2"/>
        <v>5.8</v>
      </c>
      <c r="Y41" s="195" t="str">
        <f t="shared" si="3"/>
        <v>excluded</v>
      </c>
      <c r="Z41" s="30" t="str">
        <f t="shared" si="4"/>
        <v>excluded</v>
      </c>
      <c r="AA41" s="30">
        <v>3.3399999999999999E-2</v>
      </c>
      <c r="AB41" s="30">
        <v>5.5999999999999999E-3</v>
      </c>
      <c r="AC41" s="156">
        <v>6.1999999999999998E-3</v>
      </c>
      <c r="AD41" s="30">
        <v>1.24</v>
      </c>
      <c r="AE41" s="30">
        <v>0.59</v>
      </c>
      <c r="AF41" s="156">
        <v>0.61</v>
      </c>
      <c r="AG41" s="30">
        <v>0.37</v>
      </c>
      <c r="AH41" s="30">
        <v>0.18</v>
      </c>
      <c r="AI41" s="156">
        <v>0.18</v>
      </c>
      <c r="AJ41" s="156">
        <f t="shared" si="0"/>
        <v>48.648648648648646</v>
      </c>
      <c r="AK41" s="30">
        <v>34.4</v>
      </c>
      <c r="AL41" s="30">
        <v>5.2</v>
      </c>
      <c r="AM41" s="156">
        <v>5.8</v>
      </c>
      <c r="AN41" s="157">
        <v>211</v>
      </c>
      <c r="AO41" s="30">
        <v>34</v>
      </c>
      <c r="AP41" s="156">
        <v>38</v>
      </c>
      <c r="AQ41" s="30">
        <v>560</v>
      </c>
      <c r="AR41" s="30">
        <v>200</v>
      </c>
      <c r="AS41" s="156">
        <v>210</v>
      </c>
      <c r="AT41" s="30">
        <v>2640</v>
      </c>
      <c r="AU41" s="30">
        <v>520</v>
      </c>
      <c r="AV41" s="156">
        <v>520</v>
      </c>
    </row>
    <row r="42" spans="1:48" x14ac:dyDescent="0.75">
      <c r="A42" s="30" t="s">
        <v>1772</v>
      </c>
      <c r="B42" s="30" t="s">
        <v>1418</v>
      </c>
      <c r="C42" s="182">
        <v>1710</v>
      </c>
      <c r="D42" s="30">
        <v>200</v>
      </c>
      <c r="E42" s="187">
        <v>1450</v>
      </c>
      <c r="F42" s="30">
        <v>210</v>
      </c>
      <c r="G42" s="187">
        <v>3180</v>
      </c>
      <c r="H42" s="30">
        <v>440</v>
      </c>
      <c r="I42" s="30">
        <v>18200</v>
      </c>
      <c r="J42" s="30">
        <v>2300</v>
      </c>
      <c r="K42" s="30">
        <v>14100</v>
      </c>
      <c r="L42" s="30">
        <v>1600</v>
      </c>
      <c r="M42" s="187">
        <v>0.124</v>
      </c>
      <c r="N42" s="30">
        <v>1.9E-2</v>
      </c>
      <c r="O42" s="177">
        <v>0.83699999999999997</v>
      </c>
      <c r="P42" s="30">
        <v>0.05</v>
      </c>
      <c r="Q42" s="30">
        <v>0.26200000000000001</v>
      </c>
      <c r="R42" s="30">
        <v>0.03</v>
      </c>
      <c r="S42" s="30">
        <v>0.55900000000000005</v>
      </c>
      <c r="T42" s="30">
        <v>7.0000000000000007E-2</v>
      </c>
      <c r="U42" s="30">
        <v>1.03</v>
      </c>
      <c r="V42" s="173">
        <v>0.14000000000000001</v>
      </c>
      <c r="W42" s="192">
        <f t="shared" si="1"/>
        <v>8.5</v>
      </c>
      <c r="X42" s="30">
        <f t="shared" si="2"/>
        <v>1.8</v>
      </c>
      <c r="Y42" s="195">
        <f t="shared" si="3"/>
        <v>0.81499999999999995</v>
      </c>
      <c r="Z42" s="30">
        <f t="shared" si="4"/>
        <v>8.8999999999999996E-2</v>
      </c>
      <c r="AA42" s="30">
        <v>0.13600000000000001</v>
      </c>
      <c r="AB42" s="30">
        <v>2.1999999999999999E-2</v>
      </c>
      <c r="AC42" s="156">
        <v>2.4E-2</v>
      </c>
      <c r="AD42" s="30">
        <v>16</v>
      </c>
      <c r="AE42" s="30">
        <v>3</v>
      </c>
      <c r="AF42" s="156">
        <v>3.5</v>
      </c>
      <c r="AG42" s="30">
        <v>0.81499999999999995</v>
      </c>
      <c r="AH42" s="30">
        <v>8.6999999999999994E-2</v>
      </c>
      <c r="AI42" s="156">
        <v>8.8999999999999996E-2</v>
      </c>
      <c r="AJ42" s="156">
        <f t="shared" si="0"/>
        <v>10.920245398773007</v>
      </c>
      <c r="AK42" s="30">
        <v>8.5</v>
      </c>
      <c r="AL42" s="30">
        <v>1.6</v>
      </c>
      <c r="AM42" s="156">
        <v>1.8</v>
      </c>
      <c r="AN42" s="157">
        <v>810</v>
      </c>
      <c r="AO42" s="30">
        <v>120</v>
      </c>
      <c r="AP42" s="156">
        <v>140</v>
      </c>
      <c r="AQ42" s="30">
        <v>2860</v>
      </c>
      <c r="AR42" s="30">
        <v>210</v>
      </c>
      <c r="AS42" s="156">
        <v>250</v>
      </c>
      <c r="AT42" s="30">
        <v>4670</v>
      </c>
      <c r="AU42" s="30">
        <v>91</v>
      </c>
      <c r="AV42" s="156">
        <v>93</v>
      </c>
    </row>
    <row r="43" spans="1:48" x14ac:dyDescent="0.75">
      <c r="A43" s="30" t="s">
        <v>1772</v>
      </c>
      <c r="B43" s="30" t="s">
        <v>1419</v>
      </c>
      <c r="C43" s="182">
        <v>19560</v>
      </c>
      <c r="D43" s="30">
        <v>580</v>
      </c>
      <c r="E43" s="187">
        <v>12460</v>
      </c>
      <c r="F43" s="30">
        <v>390</v>
      </c>
      <c r="G43" s="187">
        <v>29700</v>
      </c>
      <c r="H43" s="30">
        <v>1500</v>
      </c>
      <c r="I43" s="30">
        <v>24900</v>
      </c>
      <c r="J43" s="30">
        <v>3000</v>
      </c>
      <c r="K43" s="30">
        <v>217700</v>
      </c>
      <c r="L43" s="30">
        <v>7200</v>
      </c>
      <c r="M43" s="187">
        <v>9.06E-2</v>
      </c>
      <c r="N43" s="30">
        <v>3.3E-3</v>
      </c>
      <c r="O43" s="177">
        <v>9.3699999999999992</v>
      </c>
      <c r="P43" s="30">
        <v>0.96</v>
      </c>
      <c r="Q43" s="30">
        <v>4.07</v>
      </c>
      <c r="R43" s="30">
        <v>0.13</v>
      </c>
      <c r="S43" s="30">
        <v>0.78200000000000003</v>
      </c>
      <c r="T43" s="30">
        <v>9.6000000000000002E-2</v>
      </c>
      <c r="U43" s="30">
        <v>8.94</v>
      </c>
      <c r="V43" s="173">
        <v>0.45</v>
      </c>
      <c r="W43" s="192">
        <f t="shared" si="1"/>
        <v>11.22</v>
      </c>
      <c r="X43" s="30">
        <f t="shared" si="2"/>
        <v>1.1000000000000001</v>
      </c>
      <c r="Y43" s="195">
        <f t="shared" si="3"/>
        <v>0.61799999999999999</v>
      </c>
      <c r="Z43" s="30">
        <f t="shared" si="4"/>
        <v>1.7999999999999999E-2</v>
      </c>
      <c r="AA43" s="30">
        <v>9.01E-2</v>
      </c>
      <c r="AB43" s="30">
        <v>2.7000000000000001E-3</v>
      </c>
      <c r="AC43" s="156">
        <v>7.9000000000000008E-3</v>
      </c>
      <c r="AD43" s="30">
        <v>7.83</v>
      </c>
      <c r="AE43" s="30">
        <v>0.32</v>
      </c>
      <c r="AF43" s="156">
        <v>1</v>
      </c>
      <c r="AG43" s="30">
        <v>0.61799999999999999</v>
      </c>
      <c r="AH43" s="30">
        <v>1.2E-2</v>
      </c>
      <c r="AI43" s="156">
        <v>1.7999999999999999E-2</v>
      </c>
      <c r="AJ43" s="156">
        <f t="shared" si="0"/>
        <v>2.9126213592233006</v>
      </c>
      <c r="AK43" s="30">
        <v>11.22</v>
      </c>
      <c r="AL43" s="30">
        <v>0.37</v>
      </c>
      <c r="AM43" s="156">
        <v>1.1000000000000001</v>
      </c>
      <c r="AN43" s="157">
        <v>556</v>
      </c>
      <c r="AO43" s="30">
        <v>16</v>
      </c>
      <c r="AP43" s="156">
        <v>47</v>
      </c>
      <c r="AQ43" s="30">
        <v>2213</v>
      </c>
      <c r="AR43" s="30">
        <v>36</v>
      </c>
      <c r="AS43" s="156">
        <v>110</v>
      </c>
      <c r="AT43" s="30">
        <v>4546</v>
      </c>
      <c r="AU43" s="30">
        <v>28</v>
      </c>
      <c r="AV43" s="156">
        <v>44</v>
      </c>
    </row>
    <row r="44" spans="1:48" x14ac:dyDescent="0.75">
      <c r="A44" s="30" t="s">
        <v>1772</v>
      </c>
      <c r="B44" s="30" t="s">
        <v>1420</v>
      </c>
      <c r="C44" s="182">
        <v>8430</v>
      </c>
      <c r="D44" s="30">
        <v>250</v>
      </c>
      <c r="E44" s="187">
        <v>6830</v>
      </c>
      <c r="F44" s="30">
        <v>280</v>
      </c>
      <c r="G44" s="187">
        <v>17950</v>
      </c>
      <c r="H44" s="30">
        <v>780</v>
      </c>
      <c r="I44" s="30">
        <v>139500</v>
      </c>
      <c r="J44" s="30">
        <v>6100</v>
      </c>
      <c r="K44" s="30">
        <v>24370</v>
      </c>
      <c r="L44" s="30">
        <v>740</v>
      </c>
      <c r="M44" s="187">
        <v>0.34799999999999998</v>
      </c>
      <c r="N44" s="30">
        <v>1.7999999999999999E-2</v>
      </c>
      <c r="O44" s="177">
        <v>0.16239999999999999</v>
      </c>
      <c r="P44" s="30">
        <v>7.4999999999999997E-3</v>
      </c>
      <c r="Q44" s="30">
        <v>0.45800000000000002</v>
      </c>
      <c r="R44" s="30">
        <v>1.4E-2</v>
      </c>
      <c r="S44" s="30">
        <v>4.51</v>
      </c>
      <c r="T44" s="30">
        <v>0.2</v>
      </c>
      <c r="U44" s="30">
        <v>4.83</v>
      </c>
      <c r="V44" s="173">
        <v>0.2</v>
      </c>
      <c r="W44" s="192">
        <f t="shared" si="1"/>
        <v>2.89</v>
      </c>
      <c r="X44" s="30">
        <f t="shared" si="2"/>
        <v>0.28000000000000003</v>
      </c>
      <c r="Y44" s="195">
        <f t="shared" si="3"/>
        <v>0.79500000000000004</v>
      </c>
      <c r="Z44" s="30">
        <f t="shared" si="4"/>
        <v>2.8000000000000001E-2</v>
      </c>
      <c r="AA44" s="30">
        <v>0.35</v>
      </c>
      <c r="AB44" s="30">
        <v>1.4E-2</v>
      </c>
      <c r="AC44" s="156">
        <v>3.2000000000000001E-2</v>
      </c>
      <c r="AD44" s="30">
        <v>38.4</v>
      </c>
      <c r="AE44" s="30">
        <v>1.9</v>
      </c>
      <c r="AF44" s="156">
        <v>5.0999999999999996</v>
      </c>
      <c r="AG44" s="30">
        <v>0.79500000000000004</v>
      </c>
      <c r="AH44" s="30">
        <v>2.1999999999999999E-2</v>
      </c>
      <c r="AI44" s="156">
        <v>2.8000000000000001E-2</v>
      </c>
      <c r="AJ44" s="156">
        <f t="shared" si="0"/>
        <v>3.5220125786163523</v>
      </c>
      <c r="AK44" s="30">
        <v>2.89</v>
      </c>
      <c r="AL44" s="30">
        <v>0.12</v>
      </c>
      <c r="AM44" s="156">
        <v>0.28000000000000003</v>
      </c>
      <c r="AN44" s="157">
        <v>1930</v>
      </c>
      <c r="AO44" s="30">
        <v>66</v>
      </c>
      <c r="AP44" s="156">
        <v>150</v>
      </c>
      <c r="AQ44" s="30">
        <v>3705</v>
      </c>
      <c r="AR44" s="30">
        <v>47</v>
      </c>
      <c r="AS44" s="156">
        <v>120</v>
      </c>
      <c r="AT44" s="30">
        <v>4852</v>
      </c>
      <c r="AU44" s="30">
        <v>27</v>
      </c>
      <c r="AV44" s="156">
        <v>35</v>
      </c>
    </row>
    <row r="45" spans="1:48" x14ac:dyDescent="0.75">
      <c r="A45" s="30" t="s">
        <v>1772</v>
      </c>
      <c r="B45" s="30" t="s">
        <v>1421</v>
      </c>
      <c r="C45" s="182">
        <v>9250</v>
      </c>
      <c r="D45" s="30">
        <v>630</v>
      </c>
      <c r="E45" s="187">
        <v>6100</v>
      </c>
      <c r="F45" s="30">
        <v>430</v>
      </c>
      <c r="G45" s="187">
        <v>14800</v>
      </c>
      <c r="H45" s="30">
        <v>1100</v>
      </c>
      <c r="I45" s="30">
        <v>67500</v>
      </c>
      <c r="J45" s="30">
        <v>5500</v>
      </c>
      <c r="K45" s="30">
        <v>92200</v>
      </c>
      <c r="L45" s="30">
        <v>7800</v>
      </c>
      <c r="M45" s="187">
        <v>0.1047</v>
      </c>
      <c r="N45" s="30">
        <v>7.4000000000000003E-3</v>
      </c>
      <c r="O45" s="177">
        <v>1.1599999999999999</v>
      </c>
      <c r="P45" s="30">
        <v>2.1000000000000001E-2</v>
      </c>
      <c r="Q45" s="30">
        <v>1.74</v>
      </c>
      <c r="R45" s="30">
        <v>0.15</v>
      </c>
      <c r="S45" s="30">
        <v>2.4300000000000002</v>
      </c>
      <c r="T45" s="30">
        <v>0.19</v>
      </c>
      <c r="U45" s="30">
        <v>3.45</v>
      </c>
      <c r="V45" s="173">
        <v>0.28000000000000003</v>
      </c>
      <c r="W45" s="192">
        <f t="shared" si="1"/>
        <v>10.28</v>
      </c>
      <c r="X45" s="30">
        <f t="shared" si="2"/>
        <v>1.1000000000000001</v>
      </c>
      <c r="Y45" s="195">
        <f t="shared" si="3"/>
        <v>0.64500000000000002</v>
      </c>
      <c r="Z45" s="30">
        <f t="shared" si="4"/>
        <v>3.2000000000000001E-2</v>
      </c>
      <c r="AA45" s="30">
        <v>0.1042</v>
      </c>
      <c r="AB45" s="30">
        <v>7.4000000000000003E-3</v>
      </c>
      <c r="AC45" s="156">
        <v>1.0999999999999999E-2</v>
      </c>
      <c r="AD45" s="30">
        <v>9.48</v>
      </c>
      <c r="AE45" s="30">
        <v>0.84</v>
      </c>
      <c r="AF45" s="156">
        <v>1.4</v>
      </c>
      <c r="AG45" s="30">
        <v>0.64500000000000002</v>
      </c>
      <c r="AH45" s="30">
        <v>2.8000000000000001E-2</v>
      </c>
      <c r="AI45" s="156">
        <v>3.2000000000000001E-2</v>
      </c>
      <c r="AJ45" s="156">
        <f t="shared" si="0"/>
        <v>4.9612403100775193</v>
      </c>
      <c r="AK45" s="30">
        <v>10.28</v>
      </c>
      <c r="AL45" s="30">
        <v>0.7</v>
      </c>
      <c r="AM45" s="156">
        <v>1.1000000000000001</v>
      </c>
      <c r="AN45" s="157">
        <v>637</v>
      </c>
      <c r="AO45" s="30">
        <v>43</v>
      </c>
      <c r="AP45" s="156">
        <v>66</v>
      </c>
      <c r="AQ45" s="30">
        <v>2353</v>
      </c>
      <c r="AR45" s="30">
        <v>83</v>
      </c>
      <c r="AS45" s="156">
        <v>140</v>
      </c>
      <c r="AT45" s="30">
        <v>4578</v>
      </c>
      <c r="AU45" s="30">
        <v>49</v>
      </c>
      <c r="AV45" s="156">
        <v>55</v>
      </c>
    </row>
    <row r="46" spans="1:48" x14ac:dyDescent="0.75">
      <c r="A46" s="30" t="s">
        <v>1772</v>
      </c>
      <c r="B46" s="30" t="s">
        <v>1422</v>
      </c>
      <c r="C46" s="182">
        <v>116700</v>
      </c>
      <c r="D46" s="30">
        <v>6000</v>
      </c>
      <c r="E46" s="187">
        <v>97600</v>
      </c>
      <c r="F46" s="30">
        <v>4900</v>
      </c>
      <c r="G46" s="187">
        <v>243000</v>
      </c>
      <c r="H46" s="30">
        <v>13000</v>
      </c>
      <c r="I46" s="30">
        <v>220000</v>
      </c>
      <c r="J46" s="30">
        <v>10000</v>
      </c>
      <c r="K46" s="30">
        <v>23200</v>
      </c>
      <c r="L46" s="30">
        <v>1300</v>
      </c>
      <c r="M46" s="187">
        <v>4.9710000000000001</v>
      </c>
      <c r="N46" s="30">
        <v>0.08</v>
      </c>
      <c r="O46" s="177">
        <v>8.5300000000000001E-2</v>
      </c>
      <c r="P46" s="30">
        <v>1.2999999999999999E-3</v>
      </c>
      <c r="Q46" s="30">
        <v>0.44800000000000001</v>
      </c>
      <c r="R46" s="30">
        <v>2.5000000000000001E-2</v>
      </c>
      <c r="S46" s="30">
        <v>70</v>
      </c>
      <c r="T46" s="30">
        <v>140</v>
      </c>
      <c r="U46" s="30">
        <v>28</v>
      </c>
      <c r="V46" s="173">
        <v>1.5</v>
      </c>
      <c r="W46" s="192">
        <f t="shared" si="1"/>
        <v>0.2031</v>
      </c>
      <c r="X46" s="30">
        <f t="shared" si="2"/>
        <v>1.7000000000000001E-2</v>
      </c>
      <c r="Y46" s="195">
        <f t="shared" si="3"/>
        <v>0.82210000000000005</v>
      </c>
      <c r="Z46" s="30">
        <f t="shared" si="4"/>
        <v>0.02</v>
      </c>
      <c r="AA46" s="30">
        <v>4.9489999999999998</v>
      </c>
      <c r="AB46" s="30">
        <v>8.5999999999999993E-2</v>
      </c>
      <c r="AC46" s="156">
        <v>0.41</v>
      </c>
      <c r="AD46" s="30">
        <v>561.9</v>
      </c>
      <c r="AE46" s="30">
        <v>9.5</v>
      </c>
      <c r="AF46" s="156">
        <v>69</v>
      </c>
      <c r="AG46" s="30">
        <v>0.82210000000000005</v>
      </c>
      <c r="AH46" s="30">
        <v>5.8999999999999999E-3</v>
      </c>
      <c r="AI46" s="156">
        <v>0.02</v>
      </c>
      <c r="AJ46" s="156">
        <f t="shared" si="0"/>
        <v>2.4327940639824837</v>
      </c>
      <c r="AK46" s="30">
        <v>0.2031</v>
      </c>
      <c r="AL46" s="30">
        <v>3.5999999999999999E-3</v>
      </c>
      <c r="AM46" s="156">
        <v>1.7000000000000001E-2</v>
      </c>
      <c r="AN46" s="157">
        <v>11484</v>
      </c>
      <c r="AO46" s="30">
        <v>94</v>
      </c>
      <c r="AP46" s="156">
        <v>450</v>
      </c>
      <c r="AQ46" s="30">
        <v>6431</v>
      </c>
      <c r="AR46" s="30">
        <v>18</v>
      </c>
      <c r="AS46" s="156">
        <v>130</v>
      </c>
      <c r="AT46" s="30">
        <v>4942.6000000000004</v>
      </c>
      <c r="AU46" s="30">
        <v>9</v>
      </c>
      <c r="AV46" s="156">
        <v>30</v>
      </c>
    </row>
    <row r="47" spans="1:48" x14ac:dyDescent="0.75">
      <c r="A47" s="30" t="s">
        <v>1772</v>
      </c>
      <c r="B47" s="30" t="s">
        <v>1423</v>
      </c>
      <c r="C47" s="182">
        <v>4470</v>
      </c>
      <c r="D47" s="30">
        <v>390</v>
      </c>
      <c r="E47" s="187">
        <v>3450</v>
      </c>
      <c r="F47" s="30">
        <v>350</v>
      </c>
      <c r="G47" s="187">
        <v>9080</v>
      </c>
      <c r="H47" s="30">
        <v>940</v>
      </c>
      <c r="I47" s="30">
        <v>63000</v>
      </c>
      <c r="J47" s="30">
        <v>10000</v>
      </c>
      <c r="K47" s="30">
        <v>22500</v>
      </c>
      <c r="L47" s="30">
        <v>4100</v>
      </c>
      <c r="M47" s="187">
        <v>0.246</v>
      </c>
      <c r="N47" s="30">
        <v>4.5999999999999999E-2</v>
      </c>
      <c r="O47" s="177">
        <v>0.32</v>
      </c>
      <c r="P47" s="30">
        <v>3.9E-2</v>
      </c>
      <c r="Q47" s="30">
        <v>0.438</v>
      </c>
      <c r="R47" s="30">
        <v>0.08</v>
      </c>
      <c r="S47" s="30">
        <v>-7.9</v>
      </c>
      <c r="T47" s="30">
        <v>1.2</v>
      </c>
      <c r="U47" s="30">
        <v>0.875</v>
      </c>
      <c r="V47" s="173">
        <v>9.4E-2</v>
      </c>
      <c r="W47" s="192">
        <f t="shared" si="1"/>
        <v>6.2</v>
      </c>
      <c r="X47" s="30">
        <f t="shared" si="2"/>
        <v>1.3</v>
      </c>
      <c r="Y47" s="195">
        <f t="shared" si="3"/>
        <v>0.747</v>
      </c>
      <c r="Z47" s="30">
        <f t="shared" si="4"/>
        <v>3.7999999999999999E-2</v>
      </c>
      <c r="AA47" s="30">
        <v>0.251</v>
      </c>
      <c r="AB47" s="30">
        <v>0.05</v>
      </c>
      <c r="AC47" s="156">
        <v>5.3999999999999999E-2</v>
      </c>
      <c r="AD47" s="30">
        <v>27.3</v>
      </c>
      <c r="AE47" s="30">
        <v>5.6</v>
      </c>
      <c r="AF47" s="156">
        <v>6.5</v>
      </c>
      <c r="AG47" s="30">
        <v>0.747</v>
      </c>
      <c r="AH47" s="30">
        <v>3.4000000000000002E-2</v>
      </c>
      <c r="AI47" s="156">
        <v>3.7999999999999999E-2</v>
      </c>
      <c r="AJ47" s="156">
        <f t="shared" si="0"/>
        <v>5.0870147255689426</v>
      </c>
      <c r="AK47" s="30">
        <v>6.2</v>
      </c>
      <c r="AL47" s="30">
        <v>1.2</v>
      </c>
      <c r="AM47" s="156">
        <v>1.3</v>
      </c>
      <c r="AN47" s="157">
        <v>1370</v>
      </c>
      <c r="AO47" s="30">
        <v>240</v>
      </c>
      <c r="AP47" s="156">
        <v>260</v>
      </c>
      <c r="AQ47" s="30">
        <v>3210</v>
      </c>
      <c r="AR47" s="30">
        <v>240</v>
      </c>
      <c r="AS47" s="156">
        <v>270</v>
      </c>
      <c r="AT47" s="30">
        <v>4726</v>
      </c>
      <c r="AU47" s="30">
        <v>54</v>
      </c>
      <c r="AV47" s="156">
        <v>60</v>
      </c>
    </row>
    <row r="48" spans="1:48" x14ac:dyDescent="0.75">
      <c r="A48" s="30" t="s">
        <v>1772</v>
      </c>
      <c r="B48" s="30" t="s">
        <v>1424</v>
      </c>
      <c r="C48" s="182">
        <v>1550</v>
      </c>
      <c r="D48" s="30">
        <v>210</v>
      </c>
      <c r="E48" s="187">
        <v>1030</v>
      </c>
      <c r="F48" s="30">
        <v>140</v>
      </c>
      <c r="G48" s="187">
        <v>2520</v>
      </c>
      <c r="H48" s="30">
        <v>510</v>
      </c>
      <c r="I48" s="30">
        <v>13400</v>
      </c>
      <c r="J48" s="30">
        <v>2700</v>
      </c>
      <c r="K48" s="30">
        <v>13000</v>
      </c>
      <c r="L48" s="30">
        <v>2400</v>
      </c>
      <c r="M48" s="187">
        <v>0.159</v>
      </c>
      <c r="N48" s="30">
        <v>3.3000000000000002E-2</v>
      </c>
      <c r="O48" s="177">
        <v>0.82299999999999995</v>
      </c>
      <c r="P48" s="30">
        <v>5.8999999999999997E-2</v>
      </c>
      <c r="Q48" s="30">
        <v>0.254</v>
      </c>
      <c r="R48" s="30">
        <v>4.5999999999999999E-2</v>
      </c>
      <c r="S48" s="30">
        <v>-0.88</v>
      </c>
      <c r="T48" s="30">
        <v>0.18</v>
      </c>
      <c r="U48" s="30">
        <v>0.20699999999999999</v>
      </c>
      <c r="V48" s="173">
        <v>4.1000000000000002E-2</v>
      </c>
      <c r="W48" s="192">
        <f t="shared" si="1"/>
        <v>9.6999999999999993</v>
      </c>
      <c r="X48" s="30">
        <f t="shared" si="2"/>
        <v>1.9</v>
      </c>
      <c r="Y48" s="195">
        <f t="shared" si="3"/>
        <v>0.70099999999999996</v>
      </c>
      <c r="Z48" s="30">
        <f t="shared" si="4"/>
        <v>5.5E-2</v>
      </c>
      <c r="AA48" s="30">
        <v>0.159</v>
      </c>
      <c r="AB48" s="30">
        <v>3.2000000000000001E-2</v>
      </c>
      <c r="AC48" s="156">
        <v>3.4000000000000002E-2</v>
      </c>
      <c r="AD48" s="30">
        <v>16.8</v>
      </c>
      <c r="AE48" s="30">
        <v>4.0999999999999996</v>
      </c>
      <c r="AF48" s="156">
        <v>4.5999999999999996</v>
      </c>
      <c r="AG48" s="30">
        <v>0.70099999999999996</v>
      </c>
      <c r="AH48" s="30">
        <v>5.1999999999999998E-2</v>
      </c>
      <c r="AI48" s="156">
        <v>5.5E-2</v>
      </c>
      <c r="AJ48" s="156">
        <f t="shared" si="0"/>
        <v>7.8459343794579182</v>
      </c>
      <c r="AK48" s="30">
        <v>9.6999999999999993</v>
      </c>
      <c r="AL48" s="30">
        <v>1.7</v>
      </c>
      <c r="AM48" s="156">
        <v>1.9</v>
      </c>
      <c r="AN48" s="157">
        <v>920</v>
      </c>
      <c r="AO48" s="30">
        <v>170</v>
      </c>
      <c r="AP48" s="156">
        <v>180</v>
      </c>
      <c r="AQ48" s="30">
        <v>2560</v>
      </c>
      <c r="AR48" s="30">
        <v>230</v>
      </c>
      <c r="AS48" s="156">
        <v>260</v>
      </c>
      <c r="AT48" s="30">
        <v>4540</v>
      </c>
      <c r="AU48" s="30">
        <v>130</v>
      </c>
      <c r="AV48" s="156">
        <v>130</v>
      </c>
    </row>
    <row r="49" spans="1:48" x14ac:dyDescent="0.75">
      <c r="A49" s="30" t="s">
        <v>1772</v>
      </c>
      <c r="B49" s="30" t="s">
        <v>1425</v>
      </c>
      <c r="C49" s="182">
        <v>2090</v>
      </c>
      <c r="D49" s="30">
        <v>260</v>
      </c>
      <c r="E49" s="187">
        <v>1470</v>
      </c>
      <c r="F49" s="30">
        <v>190</v>
      </c>
      <c r="G49" s="187">
        <v>3600</v>
      </c>
      <c r="H49" s="30">
        <v>500</v>
      </c>
      <c r="I49" s="30">
        <v>15800</v>
      </c>
      <c r="J49" s="30">
        <v>3200</v>
      </c>
      <c r="K49" s="30">
        <v>13400</v>
      </c>
      <c r="L49" s="30">
        <v>2800</v>
      </c>
      <c r="M49" s="187">
        <v>0.192</v>
      </c>
      <c r="N49" s="30">
        <v>4.8000000000000001E-2</v>
      </c>
      <c r="O49" s="177">
        <v>0.66</v>
      </c>
      <c r="P49" s="30">
        <v>0.11</v>
      </c>
      <c r="Q49" s="30">
        <v>0.26500000000000001</v>
      </c>
      <c r="R49" s="30">
        <v>5.3999999999999999E-2</v>
      </c>
      <c r="S49" s="30">
        <v>-0.77</v>
      </c>
      <c r="T49" s="30">
        <v>0.16</v>
      </c>
      <c r="U49" s="30">
        <v>0.26400000000000001</v>
      </c>
      <c r="V49" s="173">
        <v>3.5999999999999997E-2</v>
      </c>
      <c r="W49" s="192">
        <f t="shared" si="1"/>
        <v>5.77</v>
      </c>
      <c r="X49" s="30">
        <f t="shared" si="2"/>
        <v>1</v>
      </c>
      <c r="Y49" s="195">
        <f t="shared" si="3"/>
        <v>0.71299999999999997</v>
      </c>
      <c r="Z49" s="30">
        <f t="shared" si="4"/>
        <v>5.8000000000000003E-2</v>
      </c>
      <c r="AA49" s="30">
        <v>0.2</v>
      </c>
      <c r="AB49" s="30">
        <v>4.8000000000000001E-2</v>
      </c>
      <c r="AC49" s="156">
        <v>0.05</v>
      </c>
      <c r="AD49" s="30">
        <v>20.9</v>
      </c>
      <c r="AE49" s="30">
        <v>6</v>
      </c>
      <c r="AF49" s="156">
        <v>6.5</v>
      </c>
      <c r="AG49" s="30">
        <v>0.71299999999999997</v>
      </c>
      <c r="AH49" s="30">
        <v>5.5E-2</v>
      </c>
      <c r="AI49" s="156">
        <v>5.8000000000000003E-2</v>
      </c>
      <c r="AJ49" s="156">
        <f t="shared" si="0"/>
        <v>8.1346423562412351</v>
      </c>
      <c r="AK49" s="30">
        <v>5.77</v>
      </c>
      <c r="AL49" s="30">
        <v>0.96</v>
      </c>
      <c r="AM49" s="156">
        <v>1</v>
      </c>
      <c r="AN49" s="157">
        <v>1140</v>
      </c>
      <c r="AO49" s="30">
        <v>230</v>
      </c>
      <c r="AP49" s="156">
        <v>250</v>
      </c>
      <c r="AQ49" s="30">
        <v>2920</v>
      </c>
      <c r="AR49" s="30">
        <v>220</v>
      </c>
      <c r="AS49" s="156">
        <v>240</v>
      </c>
      <c r="AT49" s="30">
        <v>4610</v>
      </c>
      <c r="AU49" s="30">
        <v>100</v>
      </c>
      <c r="AV49" s="156">
        <v>100</v>
      </c>
    </row>
    <row r="50" spans="1:48" x14ac:dyDescent="0.75">
      <c r="A50" s="30" t="s">
        <v>1772</v>
      </c>
      <c r="B50" s="30" t="s">
        <v>1426</v>
      </c>
      <c r="C50" s="182">
        <v>2230</v>
      </c>
      <c r="D50" s="30">
        <v>220</v>
      </c>
      <c r="E50" s="187">
        <v>1620</v>
      </c>
      <c r="F50" s="30">
        <v>270</v>
      </c>
      <c r="G50" s="187">
        <v>3470</v>
      </c>
      <c r="H50" s="30">
        <v>450</v>
      </c>
      <c r="I50" s="30">
        <v>90</v>
      </c>
      <c r="J50" s="30">
        <v>32</v>
      </c>
      <c r="K50" s="30">
        <v>22220</v>
      </c>
      <c r="L50" s="30">
        <v>880</v>
      </c>
      <c r="M50" s="187">
        <v>0.107</v>
      </c>
      <c r="N50" s="30">
        <v>1.6E-2</v>
      </c>
      <c r="O50" s="177">
        <v>98</v>
      </c>
      <c r="P50" s="30">
        <v>24</v>
      </c>
      <c r="Q50" s="30">
        <v>0.442</v>
      </c>
      <c r="R50" s="30">
        <v>1.7000000000000001E-2</v>
      </c>
      <c r="S50" s="30">
        <v>-3.8E-3</v>
      </c>
      <c r="T50" s="30">
        <v>1.4E-3</v>
      </c>
      <c r="U50" s="30">
        <v>0.224</v>
      </c>
      <c r="V50" s="173">
        <v>2.9000000000000001E-2</v>
      </c>
      <c r="W50" s="192">
        <f t="shared" si="1"/>
        <v>10.44</v>
      </c>
      <c r="X50" s="30">
        <f t="shared" si="2"/>
        <v>0.86</v>
      </c>
      <c r="Y50" s="195">
        <f t="shared" si="3"/>
        <v>0.69699999999999995</v>
      </c>
      <c r="Z50" s="30">
        <f t="shared" si="4"/>
        <v>8.8999999999999996E-2</v>
      </c>
      <c r="AA50" s="30">
        <v>0.106</v>
      </c>
      <c r="AB50" s="30">
        <v>1.4999999999999999E-2</v>
      </c>
      <c r="AC50" s="156">
        <v>1.7000000000000001E-2</v>
      </c>
      <c r="AD50" s="30">
        <v>9.6</v>
      </c>
      <c r="AE50" s="30">
        <v>1.5</v>
      </c>
      <c r="AF50" s="156">
        <v>1.9</v>
      </c>
      <c r="AG50" s="30">
        <v>0.69699999999999995</v>
      </c>
      <c r="AH50" s="30">
        <v>8.6999999999999994E-2</v>
      </c>
      <c r="AI50" s="156">
        <v>8.8999999999999996E-2</v>
      </c>
      <c r="AJ50" s="156">
        <f t="shared" si="0"/>
        <v>12.769010043041607</v>
      </c>
      <c r="AK50" s="30">
        <v>10.44</v>
      </c>
      <c r="AL50" s="30">
        <v>0.75</v>
      </c>
      <c r="AM50" s="156">
        <v>0.86</v>
      </c>
      <c r="AN50" s="157">
        <v>593</v>
      </c>
      <c r="AO50" s="30">
        <v>40</v>
      </c>
      <c r="AP50" s="156">
        <v>46</v>
      </c>
      <c r="AQ50" s="30">
        <v>2293</v>
      </c>
      <c r="AR50" s="30">
        <v>84</v>
      </c>
      <c r="AS50" s="156">
        <v>110</v>
      </c>
      <c r="AT50" s="30">
        <v>4488</v>
      </c>
      <c r="AU50" s="30">
        <v>74</v>
      </c>
      <c r="AV50" s="156">
        <v>75</v>
      </c>
    </row>
    <row r="51" spans="1:48" x14ac:dyDescent="0.75">
      <c r="A51" s="30" t="s">
        <v>1772</v>
      </c>
      <c r="B51" s="30" t="s">
        <v>1427</v>
      </c>
      <c r="C51" s="182">
        <v>4460</v>
      </c>
      <c r="D51" s="30">
        <v>320</v>
      </c>
      <c r="E51" s="187">
        <v>3680</v>
      </c>
      <c r="F51" s="30">
        <v>310</v>
      </c>
      <c r="G51" s="187">
        <v>9030</v>
      </c>
      <c r="H51" s="30">
        <v>770</v>
      </c>
      <c r="I51" s="30">
        <v>18400</v>
      </c>
      <c r="J51" s="30">
        <v>3200</v>
      </c>
      <c r="K51" s="30">
        <v>13100</v>
      </c>
      <c r="L51" s="30">
        <v>1300</v>
      </c>
      <c r="M51" s="187">
        <v>0.33</v>
      </c>
      <c r="N51" s="30">
        <v>3.4000000000000002E-2</v>
      </c>
      <c r="O51" s="177">
        <v>0.68700000000000006</v>
      </c>
      <c r="P51" s="30">
        <v>6.7000000000000004E-2</v>
      </c>
      <c r="Q51" s="30">
        <v>0.26300000000000001</v>
      </c>
      <c r="R51" s="30">
        <v>2.5999999999999999E-2</v>
      </c>
      <c r="S51" s="30">
        <v>-0.95</v>
      </c>
      <c r="T51" s="30">
        <v>0.2</v>
      </c>
      <c r="U51" s="30">
        <v>0.53400000000000003</v>
      </c>
      <c r="V51" s="173">
        <v>4.4999999999999998E-2</v>
      </c>
      <c r="W51" s="192">
        <f t="shared" si="1"/>
        <v>3.16</v>
      </c>
      <c r="X51" s="30">
        <f t="shared" si="2"/>
        <v>0.4</v>
      </c>
      <c r="Y51" s="195">
        <f t="shared" si="3"/>
        <v>0.78900000000000003</v>
      </c>
      <c r="Z51" s="30">
        <f t="shared" si="4"/>
        <v>3.4000000000000002E-2</v>
      </c>
      <c r="AA51" s="30">
        <v>0.32800000000000001</v>
      </c>
      <c r="AB51" s="30">
        <v>3.2000000000000001E-2</v>
      </c>
      <c r="AC51" s="156">
        <v>4.1000000000000002E-2</v>
      </c>
      <c r="AD51" s="30">
        <v>36.6</v>
      </c>
      <c r="AE51" s="30">
        <v>4.2</v>
      </c>
      <c r="AF51" s="156">
        <v>6.1</v>
      </c>
      <c r="AG51" s="30">
        <v>0.78900000000000003</v>
      </c>
      <c r="AH51" s="30">
        <v>2.9000000000000001E-2</v>
      </c>
      <c r="AI51" s="156">
        <v>3.4000000000000002E-2</v>
      </c>
      <c r="AJ51" s="156">
        <f t="shared" si="0"/>
        <v>4.3092522179974653</v>
      </c>
      <c r="AK51" s="30">
        <v>3.16</v>
      </c>
      <c r="AL51" s="30">
        <v>0.3</v>
      </c>
      <c r="AM51" s="156">
        <v>0.4</v>
      </c>
      <c r="AN51" s="157">
        <v>1860</v>
      </c>
      <c r="AO51" s="30">
        <v>140</v>
      </c>
      <c r="AP51" s="156">
        <v>190</v>
      </c>
      <c r="AQ51" s="30">
        <v>3640</v>
      </c>
      <c r="AR51" s="30">
        <v>110</v>
      </c>
      <c r="AS51" s="156">
        <v>160</v>
      </c>
      <c r="AT51" s="30">
        <v>4797</v>
      </c>
      <c r="AU51" s="30">
        <v>37</v>
      </c>
      <c r="AV51" s="156">
        <v>44</v>
      </c>
    </row>
    <row r="52" spans="1:48" x14ac:dyDescent="0.75">
      <c r="A52" s="30" t="s">
        <v>1772</v>
      </c>
      <c r="B52" s="30" t="s">
        <v>1428</v>
      </c>
      <c r="C52" s="182">
        <v>934</v>
      </c>
      <c r="D52" s="30">
        <v>92</v>
      </c>
      <c r="E52" s="187">
        <v>599</v>
      </c>
      <c r="F52" s="30">
        <v>53</v>
      </c>
      <c r="G52" s="187">
        <v>1290</v>
      </c>
      <c r="H52" s="30">
        <v>120</v>
      </c>
      <c r="I52" s="30">
        <v>400</v>
      </c>
      <c r="J52" s="30">
        <v>130</v>
      </c>
      <c r="K52" s="30">
        <v>11020</v>
      </c>
      <c r="L52" s="30">
        <v>370</v>
      </c>
      <c r="M52" s="187">
        <v>8.6900000000000005E-2</v>
      </c>
      <c r="N52" s="30">
        <v>8.6999999999999994E-3</v>
      </c>
      <c r="O52" s="177">
        <v>25.8</v>
      </c>
      <c r="P52" s="30">
        <v>6.2</v>
      </c>
      <c r="Q52" s="30">
        <v>0.223</v>
      </c>
      <c r="R52" s="30">
        <v>7.4999999999999997E-3</v>
      </c>
      <c r="S52" s="30">
        <v>-2.92E-2</v>
      </c>
      <c r="T52" s="30">
        <v>8.6E-3</v>
      </c>
      <c r="U52" s="30">
        <v>7.2099999999999997E-2</v>
      </c>
      <c r="V52" s="173">
        <v>6.4999999999999997E-3</v>
      </c>
      <c r="W52" s="192">
        <f t="shared" si="1"/>
        <v>12.7</v>
      </c>
      <c r="X52" s="30">
        <f t="shared" si="2"/>
        <v>1.5</v>
      </c>
      <c r="Y52" s="195">
        <f t="shared" si="3"/>
        <v>0.66600000000000004</v>
      </c>
      <c r="Z52" s="30">
        <f t="shared" si="4"/>
        <v>6.6000000000000003E-2</v>
      </c>
      <c r="AA52" s="30">
        <v>8.8599999999999998E-2</v>
      </c>
      <c r="AB52" s="30">
        <v>9.4000000000000004E-3</v>
      </c>
      <c r="AC52" s="156">
        <v>1.2E-2</v>
      </c>
      <c r="AD52" s="30">
        <v>7.57</v>
      </c>
      <c r="AE52" s="30">
        <v>0.65</v>
      </c>
      <c r="AF52" s="156">
        <v>1.1000000000000001</v>
      </c>
      <c r="AG52" s="30">
        <v>0.66600000000000004</v>
      </c>
      <c r="AH52" s="30">
        <v>6.4000000000000001E-2</v>
      </c>
      <c r="AI52" s="156">
        <v>6.6000000000000003E-2</v>
      </c>
      <c r="AJ52" s="156">
        <f t="shared" si="0"/>
        <v>9.9099099099099099</v>
      </c>
      <c r="AK52" s="30">
        <v>12.7</v>
      </c>
      <c r="AL52" s="30">
        <v>1.2</v>
      </c>
      <c r="AM52" s="156">
        <v>1.5</v>
      </c>
      <c r="AN52" s="157">
        <v>544</v>
      </c>
      <c r="AO52" s="30">
        <v>55</v>
      </c>
      <c r="AP52" s="156">
        <v>69</v>
      </c>
      <c r="AQ52" s="30">
        <v>2162</v>
      </c>
      <c r="AR52" s="30">
        <v>72</v>
      </c>
      <c r="AS52" s="156">
        <v>130</v>
      </c>
      <c r="AT52" s="30">
        <v>4490</v>
      </c>
      <c r="AU52" s="30">
        <v>110</v>
      </c>
      <c r="AV52" s="156">
        <v>120</v>
      </c>
    </row>
    <row r="53" spans="1:48" x14ac:dyDescent="0.75">
      <c r="A53" s="30" t="s">
        <v>1772</v>
      </c>
      <c r="B53" s="30" t="s">
        <v>1429</v>
      </c>
      <c r="C53" s="182">
        <v>2970</v>
      </c>
      <c r="D53" s="30">
        <v>210</v>
      </c>
      <c r="E53" s="187">
        <v>580</v>
      </c>
      <c r="F53" s="30">
        <v>120</v>
      </c>
      <c r="G53" s="187">
        <v>682</v>
      </c>
      <c r="H53" s="30">
        <v>93</v>
      </c>
      <c r="I53" s="30">
        <v>870</v>
      </c>
      <c r="J53" s="30">
        <v>520</v>
      </c>
      <c r="K53" s="30">
        <v>107600</v>
      </c>
      <c r="L53" s="30">
        <v>2500</v>
      </c>
      <c r="M53" s="187">
        <v>2.7300000000000001E-2</v>
      </c>
      <c r="N53" s="30">
        <v>1.9E-3</v>
      </c>
      <c r="O53" s="177">
        <v>224</v>
      </c>
      <c r="P53" s="30">
        <v>39</v>
      </c>
      <c r="Q53" s="30">
        <v>2.1970000000000001</v>
      </c>
      <c r="R53" s="30">
        <v>5.1999999999999998E-2</v>
      </c>
      <c r="S53" s="30">
        <v>0.06</v>
      </c>
      <c r="T53" s="30">
        <v>0.47</v>
      </c>
      <c r="U53" s="30">
        <v>3.6499999999999998E-2</v>
      </c>
      <c r="V53" s="173">
        <v>4.8999999999999998E-3</v>
      </c>
      <c r="W53" s="192">
        <f t="shared" si="1"/>
        <v>38.700000000000003</v>
      </c>
      <c r="X53" s="30">
        <f t="shared" si="2"/>
        <v>2</v>
      </c>
      <c r="Y53" s="195" t="str">
        <f t="shared" si="3"/>
        <v>excluded</v>
      </c>
      <c r="Z53" s="30" t="str">
        <f t="shared" si="4"/>
        <v>excluded</v>
      </c>
      <c r="AA53" s="30">
        <v>2.7400000000000001E-2</v>
      </c>
      <c r="AB53" s="30">
        <v>2E-3</v>
      </c>
      <c r="AC53" s="156">
        <v>3.0000000000000001E-3</v>
      </c>
      <c r="AD53" s="30">
        <v>0.74</v>
      </c>
      <c r="AE53" s="30">
        <v>0.16</v>
      </c>
      <c r="AF53" s="156">
        <v>0.18</v>
      </c>
      <c r="AG53" s="30">
        <v>0.19700000000000001</v>
      </c>
      <c r="AH53" s="30">
        <v>4.2000000000000003E-2</v>
      </c>
      <c r="AI53" s="156">
        <v>4.2000000000000003E-2</v>
      </c>
      <c r="AJ53" s="156">
        <f t="shared" si="0"/>
        <v>21.319796954314722</v>
      </c>
      <c r="AK53" s="30">
        <v>38.700000000000003</v>
      </c>
      <c r="AL53" s="30">
        <v>1.3</v>
      </c>
      <c r="AM53" s="156">
        <v>2</v>
      </c>
      <c r="AN53" s="157">
        <v>174</v>
      </c>
      <c r="AO53" s="30">
        <v>12</v>
      </c>
      <c r="AP53" s="156">
        <v>18</v>
      </c>
      <c r="AQ53" s="30">
        <v>500</v>
      </c>
      <c r="AR53" s="30">
        <v>64</v>
      </c>
      <c r="AS53" s="156">
        <v>74</v>
      </c>
      <c r="AT53" s="30">
        <v>2210</v>
      </c>
      <c r="AU53" s="30">
        <v>190</v>
      </c>
      <c r="AV53" s="156">
        <v>190</v>
      </c>
    </row>
    <row r="54" spans="1:48" x14ac:dyDescent="0.75">
      <c r="A54" s="30" t="s">
        <v>1772</v>
      </c>
      <c r="B54" s="30"/>
      <c r="C54" s="182">
        <v>4970</v>
      </c>
      <c r="D54" s="30">
        <v>220</v>
      </c>
      <c r="E54" s="187">
        <v>3180</v>
      </c>
      <c r="F54" s="30">
        <v>150</v>
      </c>
      <c r="G54" s="187">
        <v>8310</v>
      </c>
      <c r="H54" s="30">
        <v>610</v>
      </c>
      <c r="I54" s="30">
        <v>29000</v>
      </c>
      <c r="J54" s="30">
        <v>8100</v>
      </c>
      <c r="K54" s="30">
        <v>47200</v>
      </c>
      <c r="L54" s="30">
        <v>7900</v>
      </c>
      <c r="M54" s="187">
        <v>0.122</v>
      </c>
      <c r="N54" s="30">
        <v>0.02</v>
      </c>
      <c r="O54" s="177">
        <v>1.32</v>
      </c>
      <c r="P54" s="30">
        <v>0.23</v>
      </c>
      <c r="Q54" s="30">
        <v>0.86</v>
      </c>
      <c r="R54" s="30">
        <v>0.14000000000000001</v>
      </c>
      <c r="S54" s="30">
        <v>-15.6</v>
      </c>
      <c r="T54" s="30">
        <v>4.3</v>
      </c>
      <c r="U54" s="30">
        <v>0.88700000000000001</v>
      </c>
      <c r="V54" s="173">
        <v>6.4000000000000001E-2</v>
      </c>
      <c r="W54" s="192">
        <f t="shared" si="1"/>
        <v>9.4</v>
      </c>
      <c r="X54" s="30">
        <f t="shared" si="2"/>
        <v>1.5</v>
      </c>
      <c r="Y54" s="195">
        <f t="shared" si="3"/>
        <v>0.65400000000000003</v>
      </c>
      <c r="Z54" s="30">
        <f t="shared" si="4"/>
        <v>4.5999999999999999E-2</v>
      </c>
      <c r="AA54" s="30">
        <v>0.12</v>
      </c>
      <c r="AB54" s="30">
        <v>0.02</v>
      </c>
      <c r="AC54" s="156">
        <v>2.1999999999999999E-2</v>
      </c>
      <c r="AD54" s="30">
        <v>10.8</v>
      </c>
      <c r="AE54" s="30">
        <v>2.2999999999999998</v>
      </c>
      <c r="AF54" s="156">
        <v>2.6</v>
      </c>
      <c r="AG54" s="30">
        <v>0.65400000000000003</v>
      </c>
      <c r="AH54" s="30">
        <v>4.3999999999999997E-2</v>
      </c>
      <c r="AI54" s="156">
        <v>4.5999999999999999E-2</v>
      </c>
      <c r="AJ54" s="156">
        <f t="shared" si="0"/>
        <v>7.0336391437308867</v>
      </c>
      <c r="AK54" s="30">
        <v>9.4</v>
      </c>
      <c r="AL54" s="30">
        <v>1.3</v>
      </c>
      <c r="AM54" s="156">
        <v>1.5</v>
      </c>
      <c r="AN54" s="157">
        <v>720</v>
      </c>
      <c r="AO54" s="30">
        <v>110</v>
      </c>
      <c r="AP54" s="156">
        <v>130</v>
      </c>
      <c r="AQ54" s="30">
        <v>2420</v>
      </c>
      <c r="AR54" s="30">
        <v>190</v>
      </c>
      <c r="AS54" s="156">
        <v>220</v>
      </c>
      <c r="AT54" s="30">
        <v>4615</v>
      </c>
      <c r="AU54" s="30">
        <v>96</v>
      </c>
      <c r="AV54" s="156">
        <v>100</v>
      </c>
    </row>
    <row r="55" spans="1:48" x14ac:dyDescent="0.75">
      <c r="A55" s="30" t="s">
        <v>1772</v>
      </c>
      <c r="B55" s="30"/>
      <c r="C55" s="182">
        <v>1210</v>
      </c>
      <c r="D55" s="30">
        <v>450</v>
      </c>
      <c r="E55" s="187">
        <v>700</v>
      </c>
      <c r="F55" s="30">
        <v>320</v>
      </c>
      <c r="G55" s="187">
        <v>1180</v>
      </c>
      <c r="H55" s="30">
        <v>430</v>
      </c>
      <c r="I55" s="30">
        <v>2230</v>
      </c>
      <c r="J55" s="30">
        <v>670</v>
      </c>
      <c r="K55" s="30">
        <v>13100</v>
      </c>
      <c r="L55" s="30">
        <v>710</v>
      </c>
      <c r="M55" s="187">
        <v>8.6999999999999994E-2</v>
      </c>
      <c r="N55" s="30">
        <v>3.4000000000000002E-2</v>
      </c>
      <c r="O55" s="177">
        <v>6.7</v>
      </c>
      <c r="P55" s="30">
        <v>1.4</v>
      </c>
      <c r="Q55" s="30">
        <v>0.26300000000000001</v>
      </c>
      <c r="R55" s="30">
        <v>1.4E-2</v>
      </c>
      <c r="S55" s="30">
        <v>0.151</v>
      </c>
      <c r="T55" s="30">
        <v>4.5999999999999999E-2</v>
      </c>
      <c r="U55" s="30">
        <v>1.28</v>
      </c>
      <c r="V55" s="173">
        <v>0.48</v>
      </c>
      <c r="W55" s="192">
        <f t="shared" si="1"/>
        <v>19</v>
      </c>
      <c r="X55" s="30">
        <f t="shared" si="2"/>
        <v>2.7</v>
      </c>
      <c r="Y55" s="195" t="str">
        <f t="shared" si="3"/>
        <v>excluded</v>
      </c>
      <c r="Z55" s="30" t="str">
        <f t="shared" si="4"/>
        <v>excluded</v>
      </c>
      <c r="AA55" s="30">
        <v>8.6999999999999994E-2</v>
      </c>
      <c r="AB55" s="30">
        <v>3.3000000000000002E-2</v>
      </c>
      <c r="AC55" s="156">
        <v>3.4000000000000002E-2</v>
      </c>
      <c r="AD55" s="30">
        <v>6.6</v>
      </c>
      <c r="AE55" s="30">
        <v>2.9</v>
      </c>
      <c r="AF55" s="156">
        <v>3</v>
      </c>
      <c r="AG55" s="30">
        <v>1.03</v>
      </c>
      <c r="AH55" s="30">
        <v>0.51</v>
      </c>
      <c r="AI55" s="156">
        <v>0.51</v>
      </c>
      <c r="AJ55" s="156">
        <f t="shared" si="0"/>
        <v>49.514563106796118</v>
      </c>
      <c r="AK55" s="30">
        <v>19</v>
      </c>
      <c r="AL55" s="30">
        <v>2.6</v>
      </c>
      <c r="AM55" s="156">
        <v>2.7</v>
      </c>
      <c r="AN55" s="157">
        <v>510</v>
      </c>
      <c r="AO55" s="30">
        <v>180</v>
      </c>
      <c r="AP55" s="156">
        <v>180</v>
      </c>
      <c r="AQ55" s="30">
        <v>1620</v>
      </c>
      <c r="AR55" s="30">
        <v>210</v>
      </c>
      <c r="AS55" s="156">
        <v>220</v>
      </c>
      <c r="AT55" s="30">
        <v>3430</v>
      </c>
      <c r="AU55" s="30">
        <v>500</v>
      </c>
      <c r="AV55" s="156">
        <v>500</v>
      </c>
    </row>
    <row r="56" spans="1:48" x14ac:dyDescent="0.75">
      <c r="A56" s="30" t="s">
        <v>1773</v>
      </c>
      <c r="B56" s="30" t="s">
        <v>1430</v>
      </c>
      <c r="C56" s="182">
        <v>14400</v>
      </c>
      <c r="D56" s="30">
        <v>1500</v>
      </c>
      <c r="E56" s="187">
        <v>9200</v>
      </c>
      <c r="F56" s="30">
        <v>1300</v>
      </c>
      <c r="G56" s="187">
        <v>22500</v>
      </c>
      <c r="H56" s="30">
        <v>3200</v>
      </c>
      <c r="I56" s="30">
        <v>15000</v>
      </c>
      <c r="J56" s="30">
        <v>1900</v>
      </c>
      <c r="K56" s="30">
        <v>168300</v>
      </c>
      <c r="L56" s="30">
        <v>3300</v>
      </c>
      <c r="M56" s="187">
        <v>8.4599999999999995E-2</v>
      </c>
      <c r="N56" s="30">
        <v>8.3000000000000001E-3</v>
      </c>
      <c r="O56" s="177">
        <v>64.8</v>
      </c>
      <c r="P56" s="30">
        <v>8.4</v>
      </c>
      <c r="Q56" s="30">
        <v>3.1240000000000001</v>
      </c>
      <c r="R56" s="30">
        <v>6.2E-2</v>
      </c>
      <c r="S56" s="30">
        <v>5.1200000000000002E-2</v>
      </c>
      <c r="T56" s="30">
        <v>6.6E-3</v>
      </c>
      <c r="U56" s="30">
        <v>10</v>
      </c>
      <c r="V56" s="173">
        <v>1.4</v>
      </c>
      <c r="W56" s="192">
        <f t="shared" si="1"/>
        <v>13.7</v>
      </c>
      <c r="X56" s="30">
        <f t="shared" si="2"/>
        <v>1.4</v>
      </c>
      <c r="Y56" s="195">
        <f t="shared" si="3"/>
        <v>0.57899999999999996</v>
      </c>
      <c r="Z56" s="30">
        <f t="shared" si="4"/>
        <v>2.8000000000000001E-2</v>
      </c>
      <c r="AA56" s="30">
        <v>7.9500000000000001E-2</v>
      </c>
      <c r="AB56" s="30">
        <v>7.1000000000000004E-3</v>
      </c>
      <c r="AC56" s="156">
        <v>9.5999999999999992E-3</v>
      </c>
      <c r="AD56" s="30">
        <v>6.5</v>
      </c>
      <c r="AE56" s="30">
        <v>0.82</v>
      </c>
      <c r="AF56" s="156">
        <v>1.1000000000000001</v>
      </c>
      <c r="AG56" s="30">
        <v>0.57899999999999996</v>
      </c>
      <c r="AH56" s="30">
        <v>2.4E-2</v>
      </c>
      <c r="AI56" s="156">
        <v>2.8000000000000001E-2</v>
      </c>
      <c r="AJ56" s="156">
        <f t="shared" si="0"/>
        <v>4.8359240069084635</v>
      </c>
      <c r="AK56" s="30">
        <v>13.7</v>
      </c>
      <c r="AL56" s="30">
        <v>1</v>
      </c>
      <c r="AM56" s="156">
        <v>1.4</v>
      </c>
      <c r="AN56" s="157">
        <v>491</v>
      </c>
      <c r="AO56" s="30">
        <v>42</v>
      </c>
      <c r="AP56" s="156">
        <v>57</v>
      </c>
      <c r="AQ56" s="30">
        <v>1980</v>
      </c>
      <c r="AR56" s="30">
        <v>100</v>
      </c>
      <c r="AS56" s="156">
        <v>140</v>
      </c>
      <c r="AT56" s="30">
        <v>4449</v>
      </c>
      <c r="AU56" s="30">
        <v>58</v>
      </c>
      <c r="AV56" s="156">
        <v>66</v>
      </c>
    </row>
    <row r="57" spans="1:48" x14ac:dyDescent="0.75">
      <c r="A57" s="30" t="s">
        <v>1773</v>
      </c>
      <c r="B57" s="30" t="s">
        <v>1431</v>
      </c>
      <c r="C57" s="182">
        <v>5540</v>
      </c>
      <c r="D57" s="30">
        <v>170</v>
      </c>
      <c r="E57" s="187">
        <v>2280</v>
      </c>
      <c r="F57" s="30">
        <v>130</v>
      </c>
      <c r="G57" s="187">
        <v>5190</v>
      </c>
      <c r="H57" s="30">
        <v>350</v>
      </c>
      <c r="I57" s="30">
        <v>5430</v>
      </c>
      <c r="J57" s="30">
        <v>550</v>
      </c>
      <c r="K57" s="30">
        <v>135400</v>
      </c>
      <c r="L57" s="30">
        <v>4400</v>
      </c>
      <c r="M57" s="187">
        <v>4.1399999999999999E-2</v>
      </c>
      <c r="N57" s="30">
        <v>2E-3</v>
      </c>
      <c r="O57" s="177">
        <v>125</v>
      </c>
      <c r="P57" s="30">
        <v>15</v>
      </c>
      <c r="Q57" s="30">
        <v>2.5139999999999998</v>
      </c>
      <c r="R57" s="30">
        <v>8.3000000000000004E-2</v>
      </c>
      <c r="S57" s="30">
        <v>1.9E-2</v>
      </c>
      <c r="T57" s="30">
        <v>1.9E-3</v>
      </c>
      <c r="U57" s="30">
        <v>2.3199999999999998</v>
      </c>
      <c r="V57" s="173">
        <v>0.16</v>
      </c>
      <c r="W57" s="192">
        <f t="shared" si="1"/>
        <v>24.91</v>
      </c>
      <c r="X57" s="30">
        <f t="shared" si="2"/>
        <v>2.4</v>
      </c>
      <c r="Y57" s="195">
        <f t="shared" si="3"/>
        <v>0.39200000000000002</v>
      </c>
      <c r="Z57" s="30">
        <f t="shared" si="4"/>
        <v>1.9E-2</v>
      </c>
      <c r="AA57" s="30">
        <v>4.0800000000000003E-2</v>
      </c>
      <c r="AB57" s="30">
        <v>1.5E-3</v>
      </c>
      <c r="AC57" s="156">
        <v>3.7000000000000002E-3</v>
      </c>
      <c r="AD57" s="30">
        <v>2.2200000000000002</v>
      </c>
      <c r="AE57" s="30">
        <v>0.14000000000000001</v>
      </c>
      <c r="AF57" s="156">
        <v>0.31</v>
      </c>
      <c r="AG57" s="30">
        <v>0.39200000000000002</v>
      </c>
      <c r="AH57" s="30">
        <v>1.7000000000000001E-2</v>
      </c>
      <c r="AI57" s="156">
        <v>1.9E-2</v>
      </c>
      <c r="AJ57" s="156">
        <f t="shared" si="0"/>
        <v>4.8469387755102042</v>
      </c>
      <c r="AK57" s="30">
        <v>24.91</v>
      </c>
      <c r="AL57" s="30">
        <v>0.98</v>
      </c>
      <c r="AM57" s="156">
        <v>2.4</v>
      </c>
      <c r="AN57" s="157">
        <v>257.60000000000002</v>
      </c>
      <c r="AO57" s="30">
        <v>9.5</v>
      </c>
      <c r="AP57" s="156">
        <v>23</v>
      </c>
      <c r="AQ57" s="30">
        <v>1177</v>
      </c>
      <c r="AR57" s="30">
        <v>45</v>
      </c>
      <c r="AS57" s="156">
        <v>95</v>
      </c>
      <c r="AT57" s="30">
        <v>3864</v>
      </c>
      <c r="AU57" s="30">
        <v>50</v>
      </c>
      <c r="AV57" s="156">
        <v>57</v>
      </c>
    </row>
    <row r="58" spans="1:48" x14ac:dyDescent="0.75">
      <c r="A58" s="30" t="s">
        <v>1773</v>
      </c>
      <c r="B58" s="30" t="s">
        <v>1432</v>
      </c>
      <c r="C58" s="182">
        <v>191000</v>
      </c>
      <c r="D58" s="30">
        <v>43000</v>
      </c>
      <c r="E58" s="187">
        <v>161000</v>
      </c>
      <c r="F58" s="30">
        <v>36000</v>
      </c>
      <c r="G58" s="187">
        <v>403000</v>
      </c>
      <c r="H58" s="30">
        <v>89000</v>
      </c>
      <c r="I58" s="30">
        <v>16200</v>
      </c>
      <c r="J58" s="30">
        <v>1500</v>
      </c>
      <c r="K58" s="30">
        <v>15400</v>
      </c>
      <c r="L58" s="30">
        <v>2900</v>
      </c>
      <c r="M58" s="187">
        <v>9.8000000000000007</v>
      </c>
      <c r="N58" s="30">
        <v>1.2</v>
      </c>
      <c r="O58" s="177">
        <v>3.63</v>
      </c>
      <c r="P58" s="30">
        <v>0.46</v>
      </c>
      <c r="Q58" s="30">
        <v>0.28599999999999998</v>
      </c>
      <c r="R58" s="30">
        <v>5.3999999999999999E-2</v>
      </c>
      <c r="S58" s="30">
        <v>5.9499999999999997E-2</v>
      </c>
      <c r="T58" s="30">
        <v>5.7000000000000002E-3</v>
      </c>
      <c r="U58" s="30">
        <v>179</v>
      </c>
      <c r="V58" s="173">
        <v>39</v>
      </c>
      <c r="W58" s="192">
        <f t="shared" si="1"/>
        <v>0.13800000000000001</v>
      </c>
      <c r="X58" s="30">
        <f t="shared" si="2"/>
        <v>2.8000000000000001E-2</v>
      </c>
      <c r="Y58" s="195">
        <f t="shared" si="3"/>
        <v>0.80400000000000005</v>
      </c>
      <c r="Z58" s="30">
        <f t="shared" si="4"/>
        <v>2.1000000000000001E-2</v>
      </c>
      <c r="AA58" s="30">
        <v>9.1</v>
      </c>
      <c r="AB58" s="30">
        <v>1</v>
      </c>
      <c r="AC58" s="156">
        <v>1.3</v>
      </c>
      <c r="AD58" s="30">
        <v>1040</v>
      </c>
      <c r="AE58" s="30">
        <v>120</v>
      </c>
      <c r="AF58" s="156">
        <v>170</v>
      </c>
      <c r="AG58" s="30">
        <v>0.80400000000000005</v>
      </c>
      <c r="AH58" s="30">
        <v>1.0999999999999999E-2</v>
      </c>
      <c r="AI58" s="156">
        <v>2.1000000000000001E-2</v>
      </c>
      <c r="AJ58" s="156">
        <f t="shared" si="0"/>
        <v>2.6119402985074625</v>
      </c>
      <c r="AK58" s="30">
        <v>0.13800000000000001</v>
      </c>
      <c r="AL58" s="30">
        <v>2.3E-2</v>
      </c>
      <c r="AM58" s="156">
        <v>2.8000000000000001E-2</v>
      </c>
      <c r="AN58" s="157">
        <v>14660</v>
      </c>
      <c r="AO58" s="30">
        <v>720</v>
      </c>
      <c r="AP58" s="156">
        <v>890</v>
      </c>
      <c r="AQ58" s="30">
        <v>6980</v>
      </c>
      <c r="AR58" s="30">
        <v>140</v>
      </c>
      <c r="AS58" s="156">
        <v>200</v>
      </c>
      <c r="AT58" s="30">
        <v>4905</v>
      </c>
      <c r="AU58" s="30">
        <v>16</v>
      </c>
      <c r="AV58" s="156">
        <v>32</v>
      </c>
    </row>
    <row r="59" spans="1:48" x14ac:dyDescent="0.75">
      <c r="A59" s="30" t="s">
        <v>1773</v>
      </c>
      <c r="B59" s="30" t="s">
        <v>1433</v>
      </c>
      <c r="C59" s="182">
        <v>4670</v>
      </c>
      <c r="D59" s="30">
        <v>150</v>
      </c>
      <c r="E59" s="187">
        <v>800</v>
      </c>
      <c r="F59" s="30">
        <v>210</v>
      </c>
      <c r="G59" s="187">
        <v>530</v>
      </c>
      <c r="H59" s="30">
        <v>240</v>
      </c>
      <c r="I59" s="30">
        <v>116</v>
      </c>
      <c r="J59" s="30">
        <v>36</v>
      </c>
      <c r="K59" s="30">
        <v>144700</v>
      </c>
      <c r="L59" s="30">
        <v>6300</v>
      </c>
      <c r="M59" s="187">
        <v>3.2300000000000002E-2</v>
      </c>
      <c r="N59" s="30">
        <v>1E-3</v>
      </c>
      <c r="O59" s="177">
        <v>-26500</v>
      </c>
      <c r="P59" s="30">
        <v>8500</v>
      </c>
      <c r="Q59" s="30">
        <v>2.68</v>
      </c>
      <c r="R59" s="30">
        <v>0.12</v>
      </c>
      <c r="S59" s="30">
        <v>4.4999999999999999E-4</v>
      </c>
      <c r="T59" s="30">
        <v>1.3999999999999999E-4</v>
      </c>
      <c r="U59" s="30">
        <v>0.23</v>
      </c>
      <c r="V59" s="173">
        <v>0.1</v>
      </c>
      <c r="W59" s="192">
        <f t="shared" si="1"/>
        <v>32.44</v>
      </c>
      <c r="X59" s="30">
        <f t="shared" si="2"/>
        <v>2.6</v>
      </c>
      <c r="Y59" s="195" t="str">
        <f t="shared" si="3"/>
        <v>excluded</v>
      </c>
      <c r="Z59" s="30" t="str">
        <f t="shared" si="4"/>
        <v>excluded</v>
      </c>
      <c r="AA59" s="30">
        <v>3.0960000000000001E-2</v>
      </c>
      <c r="AB59" s="30">
        <v>7.9000000000000001E-4</v>
      </c>
      <c r="AC59" s="156">
        <v>2.7000000000000001E-3</v>
      </c>
      <c r="AD59" s="30">
        <v>0.73</v>
      </c>
      <c r="AE59" s="30">
        <v>0.2</v>
      </c>
      <c r="AF59" s="156">
        <v>0.22</v>
      </c>
      <c r="AG59" s="30">
        <v>0.16</v>
      </c>
      <c r="AH59" s="30">
        <v>4.1000000000000002E-2</v>
      </c>
      <c r="AI59" s="156">
        <v>4.2000000000000003E-2</v>
      </c>
      <c r="AJ59" s="156">
        <f t="shared" si="0"/>
        <v>26.25</v>
      </c>
      <c r="AK59" s="30">
        <v>32.44</v>
      </c>
      <c r="AL59" s="30">
        <v>0.77</v>
      </c>
      <c r="AM59" s="156">
        <v>2.6</v>
      </c>
      <c r="AN59" s="157">
        <v>196.5</v>
      </c>
      <c r="AO59" s="30">
        <v>4.9000000000000004</v>
      </c>
      <c r="AP59" s="156">
        <v>17</v>
      </c>
      <c r="AQ59" s="30">
        <v>461</v>
      </c>
      <c r="AR59" s="30">
        <v>81</v>
      </c>
      <c r="AS59" s="156">
        <v>89</v>
      </c>
      <c r="AT59" s="30">
        <v>1510</v>
      </c>
      <c r="AU59" s="30">
        <v>260</v>
      </c>
      <c r="AV59" s="156">
        <v>260</v>
      </c>
    </row>
    <row r="60" spans="1:48" x14ac:dyDescent="0.75">
      <c r="A60" s="30" t="s">
        <v>1773</v>
      </c>
      <c r="B60" s="30" t="s">
        <v>1434</v>
      </c>
      <c r="C60" s="182">
        <v>14370</v>
      </c>
      <c r="D60" s="30">
        <v>950</v>
      </c>
      <c r="E60" s="187">
        <v>11990</v>
      </c>
      <c r="F60" s="30">
        <v>900</v>
      </c>
      <c r="G60" s="187">
        <v>28200</v>
      </c>
      <c r="H60" s="30">
        <v>2000</v>
      </c>
      <c r="I60" s="30">
        <v>4560</v>
      </c>
      <c r="J60" s="30">
        <v>330</v>
      </c>
      <c r="K60" s="30">
        <v>1710</v>
      </c>
      <c r="L60" s="30">
        <v>340</v>
      </c>
      <c r="M60" s="187">
        <v>9.16</v>
      </c>
      <c r="N60" s="30">
        <v>0.69</v>
      </c>
      <c r="O60" s="177">
        <v>1.52</v>
      </c>
      <c r="P60" s="30">
        <v>0.28000000000000003</v>
      </c>
      <c r="Q60" s="30">
        <v>3.1699999999999999E-2</v>
      </c>
      <c r="R60" s="30">
        <v>6.1999999999999998E-3</v>
      </c>
      <c r="S60" s="30">
        <v>1.8800000000000001E-2</v>
      </c>
      <c r="T60" s="30">
        <v>1.4E-3</v>
      </c>
      <c r="U60" s="30">
        <v>12.25</v>
      </c>
      <c r="V60" s="173">
        <v>0.86</v>
      </c>
      <c r="W60" s="192">
        <f t="shared" si="1"/>
        <v>0.121</v>
      </c>
      <c r="X60" s="30">
        <f t="shared" si="2"/>
        <v>2.5999999999999999E-2</v>
      </c>
      <c r="Y60" s="195">
        <f t="shared" si="3"/>
        <v>0.79200000000000004</v>
      </c>
      <c r="Z60" s="30">
        <f t="shared" si="4"/>
        <v>3.3000000000000002E-2</v>
      </c>
      <c r="AA60" s="30">
        <v>9.4600000000000009</v>
      </c>
      <c r="AB60" s="30">
        <v>0.7</v>
      </c>
      <c r="AC60" s="156">
        <v>1</v>
      </c>
      <c r="AD60" s="30">
        <v>1019</v>
      </c>
      <c r="AE60" s="30">
        <v>78</v>
      </c>
      <c r="AF60" s="156">
        <v>150</v>
      </c>
      <c r="AG60" s="30">
        <v>0.79200000000000004</v>
      </c>
      <c r="AH60" s="30">
        <v>2.7E-2</v>
      </c>
      <c r="AI60" s="156">
        <v>3.3000000000000002E-2</v>
      </c>
      <c r="AJ60" s="156">
        <f t="shared" si="0"/>
        <v>4.1666666666666661</v>
      </c>
      <c r="AK60" s="30">
        <v>0.121</v>
      </c>
      <c r="AL60" s="30">
        <v>1.7999999999999999E-2</v>
      </c>
      <c r="AM60" s="156">
        <v>2.5999999999999999E-2</v>
      </c>
      <c r="AN60" s="157">
        <v>14990</v>
      </c>
      <c r="AO60" s="30">
        <v>470</v>
      </c>
      <c r="AP60" s="156">
        <v>700</v>
      </c>
      <c r="AQ60" s="30">
        <v>7044</v>
      </c>
      <c r="AR60" s="30">
        <v>89</v>
      </c>
      <c r="AS60" s="156">
        <v>170</v>
      </c>
      <c r="AT60" s="30">
        <v>4866</v>
      </c>
      <c r="AU60" s="30">
        <v>30</v>
      </c>
      <c r="AV60" s="156">
        <v>36</v>
      </c>
    </row>
    <row r="61" spans="1:48" x14ac:dyDescent="0.75">
      <c r="A61" s="30" t="s">
        <v>1773</v>
      </c>
      <c r="B61" s="30" t="s">
        <v>1435</v>
      </c>
      <c r="C61" s="182">
        <v>2020</v>
      </c>
      <c r="D61" s="30">
        <v>200</v>
      </c>
      <c r="E61" s="187">
        <v>827</v>
      </c>
      <c r="F61" s="30">
        <v>84</v>
      </c>
      <c r="G61" s="187">
        <v>1690</v>
      </c>
      <c r="H61" s="30">
        <v>220</v>
      </c>
      <c r="I61" s="30">
        <v>850</v>
      </c>
      <c r="J61" s="30">
        <v>490</v>
      </c>
      <c r="K61" s="30">
        <v>35000</v>
      </c>
      <c r="L61" s="30">
        <v>5300</v>
      </c>
      <c r="M61" s="187">
        <v>5.4899999999999997E-2</v>
      </c>
      <c r="N61" s="30">
        <v>5.0000000000000001E-3</v>
      </c>
      <c r="O61" s="177">
        <v>235</v>
      </c>
      <c r="P61" s="30">
        <v>81</v>
      </c>
      <c r="Q61" s="30">
        <v>0.64700000000000002</v>
      </c>
      <c r="R61" s="30">
        <v>9.8000000000000004E-2</v>
      </c>
      <c r="S61" s="30">
        <v>3.7000000000000002E-3</v>
      </c>
      <c r="T61" s="30">
        <v>2.0999999999999999E-3</v>
      </c>
      <c r="U61" s="30">
        <v>0.72599999999999998</v>
      </c>
      <c r="V61" s="173">
        <v>9.4E-2</v>
      </c>
      <c r="W61" s="192">
        <f t="shared" si="1"/>
        <v>18.399999999999999</v>
      </c>
      <c r="X61" s="30">
        <f t="shared" si="2"/>
        <v>2.2000000000000002</v>
      </c>
      <c r="Y61" s="195">
        <f t="shared" si="3"/>
        <v>0.40100000000000002</v>
      </c>
      <c r="Z61" s="30">
        <f t="shared" si="4"/>
        <v>4.8000000000000001E-2</v>
      </c>
      <c r="AA61" s="30">
        <v>5.57E-2</v>
      </c>
      <c r="AB61" s="30">
        <v>4.5999999999999999E-3</v>
      </c>
      <c r="AC61" s="156">
        <v>6.4999999999999997E-3</v>
      </c>
      <c r="AD61" s="30">
        <v>3.21</v>
      </c>
      <c r="AE61" s="30">
        <v>0.47</v>
      </c>
      <c r="AF61" s="156">
        <v>0.61</v>
      </c>
      <c r="AG61" s="30">
        <v>0.40100000000000002</v>
      </c>
      <c r="AH61" s="30">
        <v>4.7E-2</v>
      </c>
      <c r="AI61" s="156">
        <v>4.8000000000000001E-2</v>
      </c>
      <c r="AJ61" s="156">
        <f t="shared" si="0"/>
        <v>11.970074812967582</v>
      </c>
      <c r="AK61" s="30">
        <v>18.399999999999999</v>
      </c>
      <c r="AL61" s="30">
        <v>1.6</v>
      </c>
      <c r="AM61" s="156">
        <v>2.2000000000000002</v>
      </c>
      <c r="AN61" s="157">
        <v>349</v>
      </c>
      <c r="AO61" s="30">
        <v>28</v>
      </c>
      <c r="AP61" s="156">
        <v>40</v>
      </c>
      <c r="AQ61" s="30">
        <v>1410</v>
      </c>
      <c r="AR61" s="30">
        <v>120</v>
      </c>
      <c r="AS61" s="156">
        <v>150</v>
      </c>
      <c r="AT61" s="30">
        <v>3830</v>
      </c>
      <c r="AU61" s="30">
        <v>140</v>
      </c>
      <c r="AV61" s="156">
        <v>140</v>
      </c>
    </row>
    <row r="62" spans="1:48" x14ac:dyDescent="0.75">
      <c r="A62" s="30" t="s">
        <v>1773</v>
      </c>
      <c r="B62" s="30" t="s">
        <v>1436</v>
      </c>
      <c r="C62" s="182">
        <v>20000</v>
      </c>
      <c r="D62" s="30">
        <v>1700</v>
      </c>
      <c r="E62" s="187">
        <v>15700</v>
      </c>
      <c r="F62" s="30">
        <v>1400</v>
      </c>
      <c r="G62" s="187">
        <v>38700</v>
      </c>
      <c r="H62" s="30">
        <v>3500</v>
      </c>
      <c r="I62" s="30">
        <v>16360</v>
      </c>
      <c r="J62" s="30">
        <v>740</v>
      </c>
      <c r="K62" s="30">
        <v>18900</v>
      </c>
      <c r="L62" s="30">
        <v>1700</v>
      </c>
      <c r="M62" s="187">
        <v>1.048</v>
      </c>
      <c r="N62" s="30">
        <v>3.9E-2</v>
      </c>
      <c r="O62" s="177">
        <v>3.75</v>
      </c>
      <c r="P62" s="30">
        <v>0.25</v>
      </c>
      <c r="Q62" s="30">
        <v>0.34799999999999998</v>
      </c>
      <c r="R62" s="30">
        <v>3.2000000000000001E-2</v>
      </c>
      <c r="S62" s="30">
        <v>7.8E-2</v>
      </c>
      <c r="T62" s="30">
        <v>3.5999999999999999E-3</v>
      </c>
      <c r="U62" s="30">
        <v>16.5</v>
      </c>
      <c r="V62" s="173">
        <v>1.5</v>
      </c>
      <c r="W62" s="192">
        <f t="shared" si="1"/>
        <v>0.99399999999999999</v>
      </c>
      <c r="X62" s="30">
        <f t="shared" si="2"/>
        <v>0.08</v>
      </c>
      <c r="Y62" s="195">
        <f t="shared" si="3"/>
        <v>0.76500000000000001</v>
      </c>
      <c r="Z62" s="30">
        <f t="shared" si="4"/>
        <v>2.5000000000000001E-2</v>
      </c>
      <c r="AA62" s="30">
        <v>1.016</v>
      </c>
      <c r="AB62" s="30">
        <v>3.6999999999999998E-2</v>
      </c>
      <c r="AC62" s="156">
        <v>9.0999999999999998E-2</v>
      </c>
      <c r="AD62" s="30">
        <v>106.3</v>
      </c>
      <c r="AE62" s="30">
        <v>2.7</v>
      </c>
      <c r="AF62" s="156">
        <v>13</v>
      </c>
      <c r="AG62" s="30">
        <v>0.76500000000000001</v>
      </c>
      <c r="AH62" s="30">
        <v>1.7000000000000001E-2</v>
      </c>
      <c r="AI62" s="156">
        <v>2.5000000000000001E-2</v>
      </c>
      <c r="AJ62" s="156">
        <f t="shared" si="0"/>
        <v>3.2679738562091507</v>
      </c>
      <c r="AK62" s="30">
        <v>0.99399999999999999</v>
      </c>
      <c r="AL62" s="30">
        <v>3.3000000000000002E-2</v>
      </c>
      <c r="AM62" s="156">
        <v>0.08</v>
      </c>
      <c r="AN62" s="157">
        <v>4500</v>
      </c>
      <c r="AO62" s="30">
        <v>120</v>
      </c>
      <c r="AP62" s="156">
        <v>290</v>
      </c>
      <c r="AQ62" s="30">
        <v>4742</v>
      </c>
      <c r="AR62" s="30">
        <v>26</v>
      </c>
      <c r="AS62" s="156">
        <v>130</v>
      </c>
      <c r="AT62" s="30">
        <v>4824</v>
      </c>
      <c r="AU62" s="30">
        <v>39</v>
      </c>
      <c r="AV62" s="156">
        <v>56</v>
      </c>
    </row>
    <row r="63" spans="1:48" x14ac:dyDescent="0.75">
      <c r="A63" s="30" t="s">
        <v>1774</v>
      </c>
      <c r="B63" s="30" t="s">
        <v>1437</v>
      </c>
      <c r="C63" s="182">
        <v>19800</v>
      </c>
      <c r="D63" s="30">
        <v>3600</v>
      </c>
      <c r="E63" s="187">
        <v>15000</v>
      </c>
      <c r="F63" s="30">
        <v>2700</v>
      </c>
      <c r="G63" s="187">
        <v>35500</v>
      </c>
      <c r="H63" s="30">
        <v>6700</v>
      </c>
      <c r="I63" s="30">
        <v>9100</v>
      </c>
      <c r="J63" s="30">
        <v>2100</v>
      </c>
      <c r="K63" s="30">
        <v>42200</v>
      </c>
      <c r="L63" s="30">
        <v>7000</v>
      </c>
      <c r="M63" s="187">
        <v>0.50600000000000001</v>
      </c>
      <c r="N63" s="30">
        <v>4.2000000000000003E-2</v>
      </c>
      <c r="O63" s="177">
        <v>7.9</v>
      </c>
      <c r="P63" s="30">
        <v>1.5</v>
      </c>
      <c r="Q63" s="30">
        <v>0.71</v>
      </c>
      <c r="R63" s="30">
        <v>0.12</v>
      </c>
      <c r="S63" s="30">
        <v>9.1999999999999998E-2</v>
      </c>
      <c r="T63" s="30">
        <v>2.1000000000000001E-2</v>
      </c>
      <c r="U63" s="30">
        <v>100</v>
      </c>
      <c r="V63" s="173">
        <v>1500</v>
      </c>
      <c r="W63" s="192">
        <f t="shared" si="1"/>
        <v>2.2799999999999998</v>
      </c>
      <c r="X63" s="30">
        <f t="shared" si="2"/>
        <v>0.34</v>
      </c>
      <c r="Y63" s="195">
        <f t="shared" si="3"/>
        <v>0.74099999999999999</v>
      </c>
      <c r="Z63" s="30">
        <f t="shared" si="4"/>
        <v>3.5000000000000003E-2</v>
      </c>
      <c r="AA63" s="30">
        <v>0.503</v>
      </c>
      <c r="AB63" s="30">
        <v>4.3999999999999997E-2</v>
      </c>
      <c r="AC63" s="156">
        <v>0.06</v>
      </c>
      <c r="AD63" s="30">
        <v>52.5</v>
      </c>
      <c r="AE63" s="30">
        <v>4.9000000000000004</v>
      </c>
      <c r="AF63" s="156">
        <v>8</v>
      </c>
      <c r="AG63" s="30">
        <v>0.74099999999999999</v>
      </c>
      <c r="AH63" s="30">
        <v>0.03</v>
      </c>
      <c r="AI63" s="156">
        <v>3.5000000000000003E-2</v>
      </c>
      <c r="AJ63" s="156">
        <f t="shared" si="0"/>
        <v>4.7233468286099871</v>
      </c>
      <c r="AK63" s="30">
        <v>2.2799999999999998</v>
      </c>
      <c r="AL63" s="30">
        <v>0.25</v>
      </c>
      <c r="AM63" s="156">
        <v>0.34</v>
      </c>
      <c r="AN63" s="157">
        <v>2580</v>
      </c>
      <c r="AO63" s="30">
        <v>190</v>
      </c>
      <c r="AP63" s="156">
        <v>260</v>
      </c>
      <c r="AQ63" s="30">
        <v>3970</v>
      </c>
      <c r="AR63" s="30">
        <v>100</v>
      </c>
      <c r="AS63" s="156">
        <v>170</v>
      </c>
      <c r="AT63" s="30">
        <v>4764</v>
      </c>
      <c r="AU63" s="30">
        <v>44</v>
      </c>
      <c r="AV63" s="156">
        <v>50</v>
      </c>
    </row>
    <row r="64" spans="1:48" x14ac:dyDescent="0.75">
      <c r="A64" s="30" t="s">
        <v>1774</v>
      </c>
      <c r="B64" s="30" t="s">
        <v>1438</v>
      </c>
      <c r="C64" s="182">
        <v>4220</v>
      </c>
      <c r="D64" s="30">
        <v>310</v>
      </c>
      <c r="E64" s="187">
        <v>3560</v>
      </c>
      <c r="F64" s="30">
        <v>280</v>
      </c>
      <c r="G64" s="187">
        <v>8900</v>
      </c>
      <c r="H64" s="30">
        <v>920</v>
      </c>
      <c r="I64" s="30">
        <v>4850</v>
      </c>
      <c r="J64" s="30">
        <v>550</v>
      </c>
      <c r="K64" s="30">
        <v>2860</v>
      </c>
      <c r="L64" s="30">
        <v>840</v>
      </c>
      <c r="M64" s="187">
        <v>2.04</v>
      </c>
      <c r="N64" s="30">
        <v>0.46</v>
      </c>
      <c r="O64" s="177">
        <v>0.99</v>
      </c>
      <c r="P64" s="30">
        <v>0.32</v>
      </c>
      <c r="Q64" s="30">
        <v>4.8000000000000001E-2</v>
      </c>
      <c r="R64" s="30">
        <v>1.4E-2</v>
      </c>
      <c r="S64" s="30">
        <v>4.7399999999999998E-2</v>
      </c>
      <c r="T64" s="30">
        <v>5.4000000000000003E-3</v>
      </c>
      <c r="U64" s="30">
        <v>-39.299999999999997</v>
      </c>
      <c r="V64" s="173">
        <v>4.0999999999999996</v>
      </c>
      <c r="W64" s="192">
        <f t="shared" si="1"/>
        <v>0.64</v>
      </c>
      <c r="X64" s="30">
        <f t="shared" si="2"/>
        <v>0.21</v>
      </c>
      <c r="Y64" s="195">
        <f t="shared" si="3"/>
        <v>0.88700000000000001</v>
      </c>
      <c r="Z64" s="30">
        <f t="shared" si="4"/>
        <v>8.6999999999999994E-2</v>
      </c>
      <c r="AA64" s="30">
        <v>2.21</v>
      </c>
      <c r="AB64" s="30">
        <v>0.5</v>
      </c>
      <c r="AC64" s="156">
        <v>0.54</v>
      </c>
      <c r="AD64" s="30">
        <v>270</v>
      </c>
      <c r="AE64" s="30">
        <v>57</v>
      </c>
      <c r="AF64" s="156">
        <v>66</v>
      </c>
      <c r="AG64" s="30">
        <v>0.88700000000000001</v>
      </c>
      <c r="AH64" s="30">
        <v>8.5000000000000006E-2</v>
      </c>
      <c r="AI64" s="156">
        <v>8.6999999999999994E-2</v>
      </c>
      <c r="AJ64" s="156">
        <f t="shared" si="0"/>
        <v>9.8083427282976317</v>
      </c>
      <c r="AK64" s="30">
        <v>0.64</v>
      </c>
      <c r="AL64" s="30">
        <v>0.2</v>
      </c>
      <c r="AM64" s="156">
        <v>0.21</v>
      </c>
      <c r="AN64" s="157">
        <v>6900</v>
      </c>
      <c r="AO64" s="30">
        <v>1100</v>
      </c>
      <c r="AP64" s="156">
        <v>1200</v>
      </c>
      <c r="AQ64" s="30">
        <v>5580</v>
      </c>
      <c r="AR64" s="30">
        <v>250</v>
      </c>
      <c r="AS64" s="156">
        <v>290</v>
      </c>
      <c r="AT64" s="30">
        <v>4802</v>
      </c>
      <c r="AU64" s="30">
        <v>99</v>
      </c>
      <c r="AV64" s="156">
        <v>100</v>
      </c>
    </row>
    <row r="65" spans="1:48" x14ac:dyDescent="0.75">
      <c r="A65" s="30" t="s">
        <v>1774</v>
      </c>
      <c r="B65" s="30" t="s">
        <v>1439</v>
      </c>
      <c r="C65" s="182">
        <v>315400</v>
      </c>
      <c r="D65" s="30">
        <v>7900</v>
      </c>
      <c r="E65" s="187">
        <v>265800</v>
      </c>
      <c r="F65" s="30">
        <v>5800</v>
      </c>
      <c r="G65" s="187">
        <v>665000</v>
      </c>
      <c r="H65" s="30">
        <v>16000</v>
      </c>
      <c r="I65" s="30">
        <v>2050</v>
      </c>
      <c r="J65" s="30">
        <v>260</v>
      </c>
      <c r="K65" s="30">
        <v>1830</v>
      </c>
      <c r="L65" s="30">
        <v>650</v>
      </c>
      <c r="M65" s="187">
        <v>197</v>
      </c>
      <c r="N65" s="30">
        <v>48</v>
      </c>
      <c r="O65" s="177">
        <v>1.42</v>
      </c>
      <c r="P65" s="30">
        <v>0.64</v>
      </c>
      <c r="Q65" s="30">
        <v>3.1E-2</v>
      </c>
      <c r="R65" s="30">
        <v>1.0999999999999999E-2</v>
      </c>
      <c r="S65" s="30">
        <v>1.9400000000000001E-2</v>
      </c>
      <c r="T65" s="30">
        <v>2.5000000000000001E-3</v>
      </c>
      <c r="U65" s="30">
        <v>-1698</v>
      </c>
      <c r="V65" s="173">
        <v>68</v>
      </c>
      <c r="W65" s="192">
        <f t="shared" si="1"/>
        <v>5.3E-3</v>
      </c>
      <c r="X65" s="30">
        <f t="shared" si="2"/>
        <v>2.0999999999999999E-3</v>
      </c>
      <c r="Y65" s="195">
        <f t="shared" si="3"/>
        <v>0.82389999999999997</v>
      </c>
      <c r="Z65" s="30">
        <f t="shared" si="4"/>
        <v>2.1000000000000001E-2</v>
      </c>
      <c r="AA65" s="30">
        <v>219</v>
      </c>
      <c r="AB65" s="30">
        <v>53</v>
      </c>
      <c r="AC65" s="156">
        <v>56</v>
      </c>
      <c r="AD65" s="30">
        <v>24700</v>
      </c>
      <c r="AE65" s="30">
        <v>6000</v>
      </c>
      <c r="AF65" s="156">
        <v>6700</v>
      </c>
      <c r="AG65" s="30">
        <v>0.82389999999999997</v>
      </c>
      <c r="AH65" s="30">
        <v>8.8000000000000005E-3</v>
      </c>
      <c r="AI65" s="156">
        <v>2.1000000000000001E-2</v>
      </c>
      <c r="AJ65" s="156">
        <f t="shared" si="0"/>
        <v>2.5488530161427359</v>
      </c>
      <c r="AK65" s="30">
        <v>5.3E-3</v>
      </c>
      <c r="AL65" s="30">
        <v>2E-3</v>
      </c>
      <c r="AM65" s="156">
        <v>2.0999999999999999E-3</v>
      </c>
      <c r="AN65" s="157">
        <v>34700</v>
      </c>
      <c r="AO65" s="30">
        <v>1700</v>
      </c>
      <c r="AP65" s="156">
        <v>1800</v>
      </c>
      <c r="AQ65" s="30">
        <v>10250</v>
      </c>
      <c r="AR65" s="30">
        <v>270</v>
      </c>
      <c r="AS65" s="156">
        <v>300</v>
      </c>
      <c r="AT65" s="30">
        <v>4955</v>
      </c>
      <c r="AU65" s="30">
        <v>12</v>
      </c>
      <c r="AV65" s="156">
        <v>29</v>
      </c>
    </row>
    <row r="66" spans="1:48" x14ac:dyDescent="0.75">
      <c r="A66" s="30" t="s">
        <v>1774</v>
      </c>
      <c r="B66" s="30" t="s">
        <v>1440</v>
      </c>
      <c r="C66" s="182">
        <v>1915</v>
      </c>
      <c r="D66" s="30">
        <v>78</v>
      </c>
      <c r="E66" s="187">
        <v>1690</v>
      </c>
      <c r="F66" s="30">
        <v>420</v>
      </c>
      <c r="G66" s="187">
        <v>4600</v>
      </c>
      <c r="H66" s="30">
        <v>2100</v>
      </c>
      <c r="I66" s="30">
        <v>3700</v>
      </c>
      <c r="J66" s="30">
        <v>1700</v>
      </c>
      <c r="K66" s="30">
        <v>1950</v>
      </c>
      <c r="L66" s="30">
        <v>350</v>
      </c>
      <c r="M66" s="187">
        <v>0.89</v>
      </c>
      <c r="N66" s="30">
        <v>0.28999999999999998</v>
      </c>
      <c r="O66" s="177">
        <v>0.75700000000000001</v>
      </c>
      <c r="P66" s="30">
        <v>9.6000000000000002E-2</v>
      </c>
      <c r="Q66" s="30">
        <v>3.27E-2</v>
      </c>
      <c r="R66" s="30">
        <v>5.7999999999999996E-3</v>
      </c>
      <c r="S66" s="30">
        <v>3.4000000000000002E-2</v>
      </c>
      <c r="T66" s="30">
        <v>1.4999999999999999E-2</v>
      </c>
      <c r="U66" s="30">
        <v>-9.8000000000000007</v>
      </c>
      <c r="V66" s="173">
        <v>4.4000000000000004</v>
      </c>
      <c r="W66" s="192">
        <f t="shared" si="1"/>
        <v>0.91</v>
      </c>
      <c r="X66" s="30">
        <f t="shared" si="2"/>
        <v>0.17</v>
      </c>
      <c r="Y66" s="195" t="str">
        <f t="shared" si="3"/>
        <v>excluded</v>
      </c>
      <c r="Z66" s="30" t="str">
        <f t="shared" si="4"/>
        <v>excluded</v>
      </c>
      <c r="AA66" s="30">
        <v>1</v>
      </c>
      <c r="AB66" s="30">
        <v>0.33</v>
      </c>
      <c r="AC66" s="156">
        <v>0.34</v>
      </c>
      <c r="AD66" s="30">
        <v>137</v>
      </c>
      <c r="AE66" s="30">
        <v>44</v>
      </c>
      <c r="AF66" s="156">
        <v>47</v>
      </c>
      <c r="AG66" s="30">
        <v>1.05</v>
      </c>
      <c r="AH66" s="30">
        <v>0.22</v>
      </c>
      <c r="AI66" s="156">
        <v>0.22</v>
      </c>
      <c r="AJ66" s="156">
        <f t="shared" si="0"/>
        <v>20.952380952380953</v>
      </c>
      <c r="AK66" s="30">
        <v>0.91</v>
      </c>
      <c r="AL66" s="30">
        <v>0.17</v>
      </c>
      <c r="AM66" s="156">
        <v>0.17</v>
      </c>
      <c r="AN66" s="157">
        <v>4300</v>
      </c>
      <c r="AO66" s="30">
        <v>1200</v>
      </c>
      <c r="AP66" s="156">
        <v>1200</v>
      </c>
      <c r="AQ66" s="30">
        <v>4920</v>
      </c>
      <c r="AR66" s="30">
        <v>390</v>
      </c>
      <c r="AS66" s="156">
        <v>420</v>
      </c>
      <c r="AT66" s="155">
        <v>4810</v>
      </c>
      <c r="AU66" s="30">
        <v>0</v>
      </c>
      <c r="AV66" s="156">
        <v>0</v>
      </c>
    </row>
    <row r="67" spans="1:48" x14ac:dyDescent="0.75">
      <c r="A67" s="30" t="s">
        <v>1774</v>
      </c>
      <c r="B67" s="30" t="s">
        <v>1441</v>
      </c>
      <c r="C67" s="182">
        <v>19800</v>
      </c>
      <c r="D67" s="30">
        <v>1900</v>
      </c>
      <c r="E67" s="187">
        <v>16300</v>
      </c>
      <c r="F67" s="30">
        <v>1600</v>
      </c>
      <c r="G67" s="187">
        <v>38300</v>
      </c>
      <c r="H67" s="30">
        <v>3600</v>
      </c>
      <c r="I67" s="30">
        <v>30000</v>
      </c>
      <c r="J67" s="30">
        <v>3700</v>
      </c>
      <c r="K67" s="30">
        <v>12700</v>
      </c>
      <c r="L67" s="30">
        <v>1400</v>
      </c>
      <c r="M67" s="187">
        <v>1.6</v>
      </c>
      <c r="N67" s="30">
        <v>0.14000000000000001</v>
      </c>
      <c r="O67" s="177">
        <v>0.752</v>
      </c>
      <c r="P67" s="30">
        <v>4.2999999999999997E-2</v>
      </c>
      <c r="Q67" s="30">
        <v>0.214</v>
      </c>
      <c r="R67" s="30">
        <v>2.3E-2</v>
      </c>
      <c r="S67" s="30">
        <v>0.27</v>
      </c>
      <c r="T67" s="30">
        <v>3.3000000000000002E-2</v>
      </c>
      <c r="U67" s="30">
        <v>-87.9</v>
      </c>
      <c r="V67" s="173">
        <v>8.5</v>
      </c>
      <c r="W67" s="192">
        <f t="shared" si="1"/>
        <v>0.67300000000000004</v>
      </c>
      <c r="X67" s="30">
        <f t="shared" si="2"/>
        <v>8.2000000000000003E-2</v>
      </c>
      <c r="Y67" s="195">
        <f t="shared" si="3"/>
        <v>0.81</v>
      </c>
      <c r="Z67" s="30">
        <f t="shared" si="4"/>
        <v>3.9E-2</v>
      </c>
      <c r="AA67" s="30">
        <v>1.57</v>
      </c>
      <c r="AB67" s="30">
        <v>0.14000000000000001</v>
      </c>
      <c r="AC67" s="156">
        <v>0.19</v>
      </c>
      <c r="AD67" s="30">
        <v>175</v>
      </c>
      <c r="AE67" s="30">
        <v>16</v>
      </c>
      <c r="AF67" s="156">
        <v>26</v>
      </c>
      <c r="AG67" s="30">
        <v>0.81</v>
      </c>
      <c r="AH67" s="30">
        <v>3.5000000000000003E-2</v>
      </c>
      <c r="AI67" s="156">
        <v>3.9E-2</v>
      </c>
      <c r="AJ67" s="156">
        <f t="shared" si="0"/>
        <v>4.8148148148148149</v>
      </c>
      <c r="AK67" s="30">
        <v>0.67300000000000004</v>
      </c>
      <c r="AL67" s="30">
        <v>0.06</v>
      </c>
      <c r="AM67" s="156">
        <v>8.2000000000000003E-2</v>
      </c>
      <c r="AN67" s="157">
        <v>6180</v>
      </c>
      <c r="AO67" s="30">
        <v>340</v>
      </c>
      <c r="AP67" s="156">
        <v>460</v>
      </c>
      <c r="AQ67" s="30">
        <v>5224</v>
      </c>
      <c r="AR67" s="30">
        <v>83</v>
      </c>
      <c r="AS67" s="156">
        <v>140</v>
      </c>
      <c r="AT67" s="30">
        <v>4856</v>
      </c>
      <c r="AU67" s="30">
        <v>45</v>
      </c>
      <c r="AV67" s="156">
        <v>52</v>
      </c>
    </row>
    <row r="68" spans="1:48" x14ac:dyDescent="0.75">
      <c r="A68" s="30" t="s">
        <v>1774</v>
      </c>
      <c r="B68" s="30" t="s">
        <v>1442</v>
      </c>
      <c r="C68" s="182">
        <v>472</v>
      </c>
      <c r="D68" s="30">
        <v>68</v>
      </c>
      <c r="E68" s="187">
        <v>520</v>
      </c>
      <c r="F68" s="30">
        <v>110</v>
      </c>
      <c r="G68" s="187">
        <v>710</v>
      </c>
      <c r="H68" s="30">
        <v>140</v>
      </c>
      <c r="I68" s="30">
        <v>1060</v>
      </c>
      <c r="J68" s="30">
        <v>220</v>
      </c>
      <c r="K68" s="30">
        <v>5100</v>
      </c>
      <c r="L68" s="30">
        <v>160</v>
      </c>
      <c r="M68" s="187">
        <v>9.1999999999999998E-2</v>
      </c>
      <c r="N68" s="30">
        <v>1.4999999999999999E-2</v>
      </c>
      <c r="O68" s="177">
        <v>10.5</v>
      </c>
      <c r="P68" s="30">
        <v>2.4</v>
      </c>
      <c r="Q68" s="30">
        <v>8.5800000000000001E-2</v>
      </c>
      <c r="R68" s="30">
        <v>2.5999999999999999E-3</v>
      </c>
      <c r="S68" s="30">
        <v>9.4000000000000004E-3</v>
      </c>
      <c r="T68" s="30">
        <v>1.9E-3</v>
      </c>
      <c r="U68" s="30">
        <v>-2.2200000000000002</v>
      </c>
      <c r="V68" s="173">
        <v>0.44</v>
      </c>
      <c r="W68" s="192">
        <f t="shared" si="1"/>
        <v>11.2</v>
      </c>
      <c r="X68" s="30">
        <f t="shared" si="2"/>
        <v>1.9</v>
      </c>
      <c r="Y68" s="195" t="str">
        <f t="shared" si="3"/>
        <v>excluded</v>
      </c>
      <c r="Z68" s="30" t="str">
        <f t="shared" si="4"/>
        <v>excluded</v>
      </c>
      <c r="AA68" s="30">
        <v>9.6000000000000002E-2</v>
      </c>
      <c r="AB68" s="30">
        <v>1.6E-2</v>
      </c>
      <c r="AC68" s="156">
        <v>1.7999999999999999E-2</v>
      </c>
      <c r="AD68" s="30">
        <v>14.1</v>
      </c>
      <c r="AE68" s="30">
        <v>3.2</v>
      </c>
      <c r="AF68" s="156">
        <v>3.7</v>
      </c>
      <c r="AG68" s="30">
        <v>1.21</v>
      </c>
      <c r="AH68" s="30">
        <v>0.28000000000000003</v>
      </c>
      <c r="AI68" s="156">
        <v>0.28000000000000003</v>
      </c>
      <c r="AJ68" s="156">
        <f t="shared" si="0"/>
        <v>23.1404958677686</v>
      </c>
      <c r="AK68" s="30">
        <v>11.2</v>
      </c>
      <c r="AL68" s="30">
        <v>1.7</v>
      </c>
      <c r="AM68" s="156">
        <v>1.9</v>
      </c>
      <c r="AN68" s="157">
        <v>587</v>
      </c>
      <c r="AO68" s="30">
        <v>94</v>
      </c>
      <c r="AP68" s="156">
        <v>100</v>
      </c>
      <c r="AQ68" s="30">
        <v>2600</v>
      </c>
      <c r="AR68" s="30">
        <v>210</v>
      </c>
      <c r="AS68" s="156">
        <v>240</v>
      </c>
      <c r="AT68" s="30">
        <v>4570</v>
      </c>
      <c r="AU68" s="30">
        <v>200</v>
      </c>
      <c r="AV68" s="156">
        <v>200</v>
      </c>
    </row>
    <row r="69" spans="1:48" x14ac:dyDescent="0.75">
      <c r="A69" s="30" t="s">
        <v>1774</v>
      </c>
      <c r="B69" s="30" t="s">
        <v>1443</v>
      </c>
      <c r="C69" s="182">
        <v>3660</v>
      </c>
      <c r="D69" s="30">
        <v>390</v>
      </c>
      <c r="E69" s="187">
        <v>2990</v>
      </c>
      <c r="F69" s="30">
        <v>320</v>
      </c>
      <c r="G69" s="187">
        <v>7060</v>
      </c>
      <c r="H69" s="30">
        <v>790</v>
      </c>
      <c r="I69" s="30">
        <v>10200</v>
      </c>
      <c r="J69" s="30">
        <v>1500</v>
      </c>
      <c r="K69" s="30">
        <v>4450</v>
      </c>
      <c r="L69" s="30">
        <v>550</v>
      </c>
      <c r="M69" s="187">
        <v>1</v>
      </c>
      <c r="N69" s="30">
        <v>0.15</v>
      </c>
      <c r="O69" s="177">
        <v>1.1299999999999999</v>
      </c>
      <c r="P69" s="30">
        <v>0.31</v>
      </c>
      <c r="Q69" s="30">
        <v>7.51E-2</v>
      </c>
      <c r="R69" s="30">
        <v>9.2999999999999992E-3</v>
      </c>
      <c r="S69" s="30">
        <v>8.8999999999999996E-2</v>
      </c>
      <c r="T69" s="30">
        <v>1.2999999999999999E-2</v>
      </c>
      <c r="U69" s="30">
        <v>70</v>
      </c>
      <c r="V69" s="173">
        <v>120</v>
      </c>
      <c r="W69" s="192">
        <f t="shared" si="1"/>
        <v>1.41</v>
      </c>
      <c r="X69" s="30">
        <f t="shared" si="2"/>
        <v>0.28999999999999998</v>
      </c>
      <c r="Y69" s="195">
        <f t="shared" si="3"/>
        <v>0.80700000000000005</v>
      </c>
      <c r="Z69" s="30">
        <f t="shared" si="4"/>
        <v>3.5999999999999997E-2</v>
      </c>
      <c r="AA69" s="30">
        <v>0.97</v>
      </c>
      <c r="AB69" s="30">
        <v>0.14000000000000001</v>
      </c>
      <c r="AC69" s="156">
        <v>0.16</v>
      </c>
      <c r="AD69" s="30">
        <v>111</v>
      </c>
      <c r="AE69" s="30">
        <v>18</v>
      </c>
      <c r="AF69" s="156">
        <v>22</v>
      </c>
      <c r="AG69" s="30">
        <v>0.80700000000000005</v>
      </c>
      <c r="AH69" s="30">
        <v>3.1E-2</v>
      </c>
      <c r="AI69" s="156">
        <v>3.5999999999999997E-2</v>
      </c>
      <c r="AJ69" s="156">
        <f t="shared" si="0"/>
        <v>4.4609665427509286</v>
      </c>
      <c r="AK69" s="30">
        <v>1.41</v>
      </c>
      <c r="AL69" s="30">
        <v>0.25</v>
      </c>
      <c r="AM69" s="156">
        <v>0.28999999999999998</v>
      </c>
      <c r="AN69" s="157">
        <v>4180</v>
      </c>
      <c r="AO69" s="30">
        <v>470</v>
      </c>
      <c r="AP69" s="156">
        <v>540</v>
      </c>
      <c r="AQ69" s="30">
        <v>4620</v>
      </c>
      <c r="AR69" s="30">
        <v>180</v>
      </c>
      <c r="AS69" s="156">
        <v>220</v>
      </c>
      <c r="AT69" s="30">
        <v>4799</v>
      </c>
      <c r="AU69" s="30">
        <v>54</v>
      </c>
      <c r="AV69" s="156">
        <v>62</v>
      </c>
    </row>
    <row r="70" spans="1:48" x14ac:dyDescent="0.75">
      <c r="A70" s="30" t="s">
        <v>1774</v>
      </c>
      <c r="B70" s="30" t="s">
        <v>1444</v>
      </c>
      <c r="C70" s="182">
        <v>228300</v>
      </c>
      <c r="D70" s="30">
        <v>9600</v>
      </c>
      <c r="E70" s="187">
        <v>185200</v>
      </c>
      <c r="F70" s="30">
        <v>7600</v>
      </c>
      <c r="G70" s="187">
        <v>468000</v>
      </c>
      <c r="H70" s="30">
        <v>20000</v>
      </c>
      <c r="I70" s="30">
        <v>978000</v>
      </c>
      <c r="J70" s="30">
        <v>21000</v>
      </c>
      <c r="K70" s="30">
        <v>301000</v>
      </c>
      <c r="L70" s="30">
        <v>14000</v>
      </c>
      <c r="M70" s="187">
        <v>0.71399999999999997</v>
      </c>
      <c r="N70" s="30">
        <v>3.2000000000000001E-2</v>
      </c>
      <c r="O70" s="177">
        <v>0.56299999999999994</v>
      </c>
      <c r="P70" s="30">
        <v>1.9E-2</v>
      </c>
      <c r="Q70" s="30">
        <v>5.0999999999999996</v>
      </c>
      <c r="R70" s="30">
        <v>0.24</v>
      </c>
      <c r="S70" s="30">
        <v>8.49</v>
      </c>
      <c r="T70" s="30">
        <v>0.19</v>
      </c>
      <c r="U70" s="30">
        <v>1073</v>
      </c>
      <c r="V70" s="173">
        <v>13</v>
      </c>
      <c r="W70" s="192">
        <f t="shared" si="1"/>
        <v>1.4059999999999999</v>
      </c>
      <c r="X70" s="30">
        <f t="shared" si="2"/>
        <v>0.13</v>
      </c>
      <c r="Y70" s="195">
        <f t="shared" si="3"/>
        <v>0.79679999999999995</v>
      </c>
      <c r="Z70" s="30">
        <f t="shared" si="4"/>
        <v>1.9E-2</v>
      </c>
      <c r="AA70" s="30">
        <v>0.71699999999999997</v>
      </c>
      <c r="AB70" s="30">
        <v>0.03</v>
      </c>
      <c r="AC70" s="156">
        <v>6.6000000000000003E-2</v>
      </c>
      <c r="AD70" s="30">
        <v>79.2</v>
      </c>
      <c r="AE70" s="30">
        <v>3.5</v>
      </c>
      <c r="AF70" s="156">
        <v>10</v>
      </c>
      <c r="AG70" s="30">
        <v>0.79679999999999995</v>
      </c>
      <c r="AH70" s="30">
        <v>6.4000000000000003E-3</v>
      </c>
      <c r="AI70" s="156">
        <v>1.9E-2</v>
      </c>
      <c r="AJ70" s="156">
        <f t="shared" ref="AJ70:AJ133" si="5">AI70/AG70*100</f>
        <v>2.3845381526104421</v>
      </c>
      <c r="AK70" s="30">
        <v>1.4059999999999999</v>
      </c>
      <c r="AL70" s="30">
        <v>5.8999999999999997E-2</v>
      </c>
      <c r="AM70" s="156">
        <v>0.13</v>
      </c>
      <c r="AN70" s="157">
        <v>3470</v>
      </c>
      <c r="AO70" s="30">
        <v>110</v>
      </c>
      <c r="AP70" s="156">
        <v>250</v>
      </c>
      <c r="AQ70" s="30">
        <v>4449</v>
      </c>
      <c r="AR70" s="30">
        <v>46</v>
      </c>
      <c r="AS70" s="156">
        <v>130</v>
      </c>
      <c r="AT70" s="30">
        <v>4913</v>
      </c>
      <c r="AU70" s="30">
        <v>12</v>
      </c>
      <c r="AV70" s="156">
        <v>35</v>
      </c>
    </row>
    <row r="71" spans="1:48" x14ac:dyDescent="0.75">
      <c r="A71" s="30" t="s">
        <v>1774</v>
      </c>
      <c r="B71" s="30" t="s">
        <v>1445</v>
      </c>
      <c r="C71" s="182">
        <v>44700</v>
      </c>
      <c r="D71" s="30">
        <v>1100</v>
      </c>
      <c r="E71" s="187">
        <v>36960</v>
      </c>
      <c r="F71" s="30">
        <v>940</v>
      </c>
      <c r="G71" s="187">
        <v>91700</v>
      </c>
      <c r="H71" s="30">
        <v>2800</v>
      </c>
      <c r="I71" s="30">
        <v>32300</v>
      </c>
      <c r="J71" s="30">
        <v>1400</v>
      </c>
      <c r="K71" s="30">
        <v>11710</v>
      </c>
      <c r="L71" s="30">
        <v>620</v>
      </c>
      <c r="M71" s="187">
        <v>3.85</v>
      </c>
      <c r="N71" s="30">
        <v>0.22</v>
      </c>
      <c r="O71" s="177">
        <v>0.69699999999999995</v>
      </c>
      <c r="P71" s="30">
        <v>2.5999999999999999E-2</v>
      </c>
      <c r="Q71" s="30">
        <v>0.2</v>
      </c>
      <c r="R71" s="30">
        <v>1.0999999999999999E-2</v>
      </c>
      <c r="S71" s="30">
        <v>0.27900000000000003</v>
      </c>
      <c r="T71" s="30">
        <v>1.2E-2</v>
      </c>
      <c r="U71" s="30">
        <v>28.18</v>
      </c>
      <c r="V71" s="173">
        <v>0.83</v>
      </c>
      <c r="W71" s="192">
        <f t="shared" ref="W71:W134" si="6">AK71</f>
        <v>0.27900000000000003</v>
      </c>
      <c r="X71" s="30">
        <f t="shared" ref="X71:X134" si="7">AM71</f>
        <v>3.3000000000000002E-2</v>
      </c>
      <c r="Y71" s="195">
        <f t="shared" ref="Y71:Y134" si="8">IF(AJ71&lt;15,AG71,"excluded")</f>
        <v>0.81179999999999997</v>
      </c>
      <c r="Z71" s="30">
        <f t="shared" ref="Z71:Z134" si="9">IF(AJ71&lt;15,AI71,"excluded")</f>
        <v>2.1000000000000001E-2</v>
      </c>
      <c r="AA71" s="30">
        <v>3.75</v>
      </c>
      <c r="AB71" s="30">
        <v>0.16</v>
      </c>
      <c r="AC71" s="156">
        <v>0.35</v>
      </c>
      <c r="AD71" s="30">
        <v>425</v>
      </c>
      <c r="AE71" s="30">
        <v>21</v>
      </c>
      <c r="AF71" s="156">
        <v>56</v>
      </c>
      <c r="AG71" s="30">
        <v>0.81179999999999997</v>
      </c>
      <c r="AH71" s="30">
        <v>9.9000000000000008E-3</v>
      </c>
      <c r="AI71" s="156">
        <v>2.1000000000000001E-2</v>
      </c>
      <c r="AJ71" s="156">
        <f t="shared" si="5"/>
        <v>2.5868440502586845</v>
      </c>
      <c r="AK71" s="30">
        <v>0.27900000000000003</v>
      </c>
      <c r="AL71" s="30">
        <v>1.6E-2</v>
      </c>
      <c r="AM71" s="156">
        <v>3.3000000000000002E-2</v>
      </c>
      <c r="AN71" s="157">
        <v>10010</v>
      </c>
      <c r="AO71" s="30">
        <v>230</v>
      </c>
      <c r="AP71" s="156">
        <v>500</v>
      </c>
      <c r="AQ71" s="30">
        <v>6126</v>
      </c>
      <c r="AR71" s="30">
        <v>51</v>
      </c>
      <c r="AS71" s="156">
        <v>140</v>
      </c>
      <c r="AT71" s="30">
        <v>4911</v>
      </c>
      <c r="AU71" s="30">
        <v>15</v>
      </c>
      <c r="AV71" s="156">
        <v>32</v>
      </c>
    </row>
    <row r="72" spans="1:48" x14ac:dyDescent="0.75">
      <c r="A72" s="30" t="s">
        <v>1774</v>
      </c>
      <c r="B72" s="30" t="s">
        <v>1446</v>
      </c>
      <c r="C72" s="182">
        <v>17300</v>
      </c>
      <c r="D72" s="30">
        <v>1200</v>
      </c>
      <c r="E72" s="187">
        <v>12200</v>
      </c>
      <c r="F72" s="30">
        <v>860</v>
      </c>
      <c r="G72" s="187">
        <v>32700</v>
      </c>
      <c r="H72" s="30">
        <v>2500</v>
      </c>
      <c r="I72" s="30">
        <v>207000</v>
      </c>
      <c r="J72" s="30">
        <v>21000</v>
      </c>
      <c r="K72" s="30">
        <v>79700</v>
      </c>
      <c r="L72" s="30">
        <v>4900</v>
      </c>
      <c r="M72" s="187">
        <v>0.221</v>
      </c>
      <c r="N72" s="30">
        <v>1.4E-2</v>
      </c>
      <c r="O72" s="177">
        <v>0.79700000000000004</v>
      </c>
      <c r="P72" s="30">
        <v>8.2000000000000003E-2</v>
      </c>
      <c r="Q72" s="30">
        <v>1.3680000000000001</v>
      </c>
      <c r="R72" s="30">
        <v>8.4000000000000005E-2</v>
      </c>
      <c r="S72" s="30">
        <v>1.8</v>
      </c>
      <c r="T72" s="30">
        <v>0.19</v>
      </c>
      <c r="U72" s="30">
        <v>7.61</v>
      </c>
      <c r="V72" s="173">
        <v>0.54</v>
      </c>
      <c r="W72" s="192">
        <f t="shared" si="6"/>
        <v>4.67</v>
      </c>
      <c r="X72" s="30">
        <f t="shared" si="7"/>
        <v>0.37</v>
      </c>
      <c r="Y72" s="195">
        <f t="shared" si="8"/>
        <v>0.68500000000000005</v>
      </c>
      <c r="Z72" s="30">
        <f t="shared" si="9"/>
        <v>2.1000000000000001E-2</v>
      </c>
      <c r="AA72" s="30">
        <v>0.216</v>
      </c>
      <c r="AB72" s="30">
        <v>1.0999999999999999E-2</v>
      </c>
      <c r="AC72" s="156">
        <v>2.1000000000000001E-2</v>
      </c>
      <c r="AD72" s="30">
        <v>20.100000000000001</v>
      </c>
      <c r="AE72" s="30">
        <v>1.1000000000000001</v>
      </c>
      <c r="AF72" s="156">
        <v>2.7</v>
      </c>
      <c r="AG72" s="30">
        <v>0.68500000000000005</v>
      </c>
      <c r="AH72" s="30">
        <v>1.4E-2</v>
      </c>
      <c r="AI72" s="156">
        <v>2.1000000000000001E-2</v>
      </c>
      <c r="AJ72" s="156">
        <f t="shared" si="5"/>
        <v>3.0656934306569341</v>
      </c>
      <c r="AK72" s="30">
        <v>4.67</v>
      </c>
      <c r="AL72" s="30">
        <v>0.19</v>
      </c>
      <c r="AM72" s="156">
        <v>0.37</v>
      </c>
      <c r="AN72" s="157">
        <v>1254</v>
      </c>
      <c r="AO72" s="30">
        <v>56</v>
      </c>
      <c r="AP72" s="156">
        <v>110</v>
      </c>
      <c r="AQ72" s="30">
        <v>3098</v>
      </c>
      <c r="AR72" s="30">
        <v>51</v>
      </c>
      <c r="AS72" s="156">
        <v>130</v>
      </c>
      <c r="AT72" s="30">
        <v>4681</v>
      </c>
      <c r="AU72" s="30">
        <v>26</v>
      </c>
      <c r="AV72" s="156">
        <v>39</v>
      </c>
    </row>
    <row r="73" spans="1:48" x14ac:dyDescent="0.75">
      <c r="A73" s="30" t="s">
        <v>1774</v>
      </c>
      <c r="B73" s="30" t="s">
        <v>1447</v>
      </c>
      <c r="C73" s="182">
        <v>19900</v>
      </c>
      <c r="D73" s="30">
        <v>1700</v>
      </c>
      <c r="E73" s="187">
        <v>13900</v>
      </c>
      <c r="F73" s="30">
        <v>1300</v>
      </c>
      <c r="G73" s="187">
        <v>37400</v>
      </c>
      <c r="H73" s="30">
        <v>3300</v>
      </c>
      <c r="I73" s="30">
        <v>385000</v>
      </c>
      <c r="J73" s="30">
        <v>30000</v>
      </c>
      <c r="K73" s="30">
        <v>146000</v>
      </c>
      <c r="L73" s="30">
        <v>13000</v>
      </c>
      <c r="M73" s="187">
        <v>0.1346</v>
      </c>
      <c r="N73" s="30">
        <v>7.0000000000000001E-3</v>
      </c>
      <c r="O73" s="177">
        <v>0.78</v>
      </c>
      <c r="P73" s="30">
        <v>0.11</v>
      </c>
      <c r="Q73" s="30">
        <v>2.5099999999999998</v>
      </c>
      <c r="R73" s="30">
        <v>0.22</v>
      </c>
      <c r="S73" s="30">
        <v>3.4</v>
      </c>
      <c r="T73" s="30">
        <v>0.27</v>
      </c>
      <c r="U73" s="30">
        <v>7.04</v>
      </c>
      <c r="V73" s="173">
        <v>0.64</v>
      </c>
      <c r="W73" s="192">
        <f t="shared" si="6"/>
        <v>7.52</v>
      </c>
      <c r="X73" s="30">
        <f t="shared" si="7"/>
        <v>0.85</v>
      </c>
      <c r="Y73" s="195">
        <f t="shared" si="8"/>
        <v>0.66100000000000003</v>
      </c>
      <c r="Z73" s="30">
        <f t="shared" si="9"/>
        <v>2.3E-2</v>
      </c>
      <c r="AA73" s="30">
        <v>0.13</v>
      </c>
      <c r="AB73" s="30">
        <v>6.6E-3</v>
      </c>
      <c r="AC73" s="156">
        <v>1.2999999999999999E-2</v>
      </c>
      <c r="AD73" s="30">
        <v>12.16</v>
      </c>
      <c r="AE73" s="30">
        <v>0.86</v>
      </c>
      <c r="AF73" s="156">
        <v>1.7</v>
      </c>
      <c r="AG73" s="30">
        <v>0.66100000000000003</v>
      </c>
      <c r="AH73" s="30">
        <v>1.7999999999999999E-2</v>
      </c>
      <c r="AI73" s="156">
        <v>2.3E-2</v>
      </c>
      <c r="AJ73" s="156">
        <f t="shared" si="5"/>
        <v>3.4795763993948561</v>
      </c>
      <c r="AK73" s="30">
        <v>7.52</v>
      </c>
      <c r="AL73" s="30">
        <v>0.45</v>
      </c>
      <c r="AM73" s="156">
        <v>0.85</v>
      </c>
      <c r="AN73" s="157">
        <v>786</v>
      </c>
      <c r="AO73" s="30">
        <v>38</v>
      </c>
      <c r="AP73" s="156">
        <v>72</v>
      </c>
      <c r="AQ73" s="30">
        <v>2591</v>
      </c>
      <c r="AR73" s="30">
        <v>69</v>
      </c>
      <c r="AS73" s="156">
        <v>140</v>
      </c>
      <c r="AT73" s="30">
        <v>4659</v>
      </c>
      <c r="AU73" s="30">
        <v>33</v>
      </c>
      <c r="AV73" s="156">
        <v>44</v>
      </c>
    </row>
    <row r="74" spans="1:48" x14ac:dyDescent="0.75">
      <c r="A74" s="30" t="s">
        <v>1774</v>
      </c>
      <c r="B74" s="30" t="s">
        <v>1448</v>
      </c>
      <c r="C74" s="182">
        <v>2240</v>
      </c>
      <c r="D74" s="30">
        <v>150</v>
      </c>
      <c r="E74" s="187">
        <v>1840</v>
      </c>
      <c r="F74" s="30">
        <v>150</v>
      </c>
      <c r="G74" s="187">
        <v>4510</v>
      </c>
      <c r="H74" s="30">
        <v>330</v>
      </c>
      <c r="I74" s="30">
        <v>420</v>
      </c>
      <c r="J74" s="30">
        <v>170</v>
      </c>
      <c r="K74" s="30">
        <v>4870</v>
      </c>
      <c r="L74" s="30">
        <v>330</v>
      </c>
      <c r="M74" s="187">
        <v>0.46</v>
      </c>
      <c r="N74" s="30">
        <v>3.3000000000000002E-2</v>
      </c>
      <c r="O74" s="177">
        <v>32.799999999999997</v>
      </c>
      <c r="P74" s="30">
        <v>7.3</v>
      </c>
      <c r="Q74" s="30">
        <v>8.4099999999999994E-2</v>
      </c>
      <c r="R74" s="30">
        <v>5.7000000000000002E-3</v>
      </c>
      <c r="S74" s="30">
        <v>3.8E-3</v>
      </c>
      <c r="T74" s="30">
        <v>1.5E-3</v>
      </c>
      <c r="U74" s="30">
        <v>0.71499999999999997</v>
      </c>
      <c r="V74" s="173">
        <v>5.2999999999999999E-2</v>
      </c>
      <c r="W74" s="192">
        <f t="shared" si="6"/>
        <v>2.16</v>
      </c>
      <c r="X74" s="30">
        <f t="shared" si="7"/>
        <v>0.23</v>
      </c>
      <c r="Y74" s="195">
        <f t="shared" si="8"/>
        <v>0.79400000000000004</v>
      </c>
      <c r="Z74" s="30">
        <f t="shared" si="9"/>
        <v>6.3E-2</v>
      </c>
      <c r="AA74" s="30">
        <v>0.46200000000000002</v>
      </c>
      <c r="AB74" s="30">
        <v>3.3000000000000002E-2</v>
      </c>
      <c r="AC74" s="156">
        <v>0.05</v>
      </c>
      <c r="AD74" s="30">
        <v>49.7</v>
      </c>
      <c r="AE74" s="30">
        <v>3.4</v>
      </c>
      <c r="AF74" s="156">
        <v>6.9</v>
      </c>
      <c r="AG74" s="30">
        <v>0.79400000000000004</v>
      </c>
      <c r="AH74" s="30">
        <v>0.06</v>
      </c>
      <c r="AI74" s="156">
        <v>6.3E-2</v>
      </c>
      <c r="AJ74" s="156">
        <f t="shared" si="5"/>
        <v>7.934508816120907</v>
      </c>
      <c r="AK74" s="30">
        <v>2.16</v>
      </c>
      <c r="AL74" s="30">
        <v>0.15</v>
      </c>
      <c r="AM74" s="156">
        <v>0.23</v>
      </c>
      <c r="AN74" s="157">
        <v>2450</v>
      </c>
      <c r="AO74" s="30">
        <v>150</v>
      </c>
      <c r="AP74" s="156">
        <v>230</v>
      </c>
      <c r="AQ74" s="30">
        <v>3957</v>
      </c>
      <c r="AR74" s="30">
        <v>66</v>
      </c>
      <c r="AS74" s="156">
        <v>140</v>
      </c>
      <c r="AT74" s="30">
        <v>4744</v>
      </c>
      <c r="AU74" s="30">
        <v>49</v>
      </c>
      <c r="AV74" s="156">
        <v>51</v>
      </c>
    </row>
    <row r="75" spans="1:48" x14ac:dyDescent="0.75">
      <c r="A75" s="30" t="s">
        <v>1774</v>
      </c>
      <c r="B75" s="30" t="s">
        <v>1449</v>
      </c>
      <c r="C75" s="182">
        <v>1900</v>
      </c>
      <c r="D75" s="30">
        <v>360</v>
      </c>
      <c r="E75" s="187">
        <v>1670</v>
      </c>
      <c r="F75" s="30">
        <v>380</v>
      </c>
      <c r="G75" s="187">
        <v>3230</v>
      </c>
      <c r="H75" s="30">
        <v>700</v>
      </c>
      <c r="I75" s="30">
        <v>2890</v>
      </c>
      <c r="J75" s="30">
        <v>480</v>
      </c>
      <c r="K75" s="30">
        <v>7100</v>
      </c>
      <c r="L75" s="30">
        <v>1100</v>
      </c>
      <c r="M75" s="187">
        <v>0.32500000000000001</v>
      </c>
      <c r="N75" s="30">
        <v>8.1000000000000003E-2</v>
      </c>
      <c r="O75" s="177">
        <v>5.28</v>
      </c>
      <c r="P75" s="30">
        <v>0.94</v>
      </c>
      <c r="Q75" s="30">
        <v>0.123</v>
      </c>
      <c r="R75" s="30">
        <v>0.02</v>
      </c>
      <c r="S75" s="30">
        <v>2.6499999999999999E-2</v>
      </c>
      <c r="T75" s="30">
        <v>4.4000000000000003E-3</v>
      </c>
      <c r="U75" s="30">
        <v>0.436</v>
      </c>
      <c r="V75" s="173">
        <v>9.4E-2</v>
      </c>
      <c r="W75" s="192">
        <f t="shared" si="6"/>
        <v>6.4</v>
      </c>
      <c r="X75" s="30">
        <f t="shared" si="7"/>
        <v>1.4</v>
      </c>
      <c r="Y75" s="195">
        <f t="shared" si="8"/>
        <v>0.85</v>
      </c>
      <c r="Z75" s="30">
        <f t="shared" si="9"/>
        <v>0.12</v>
      </c>
      <c r="AA75" s="30">
        <v>0.34799999999999998</v>
      </c>
      <c r="AB75" s="30">
        <v>0.09</v>
      </c>
      <c r="AC75" s="156">
        <v>9.5000000000000001E-2</v>
      </c>
      <c r="AD75" s="30">
        <v>43</v>
      </c>
      <c r="AE75" s="30">
        <v>12</v>
      </c>
      <c r="AF75" s="156">
        <v>13</v>
      </c>
      <c r="AG75" s="30">
        <v>0.85</v>
      </c>
      <c r="AH75" s="30">
        <v>0.12</v>
      </c>
      <c r="AI75" s="156">
        <v>0.12</v>
      </c>
      <c r="AJ75" s="156">
        <f t="shared" si="5"/>
        <v>14.117647058823529</v>
      </c>
      <c r="AK75" s="30">
        <v>6.4</v>
      </c>
      <c r="AL75" s="30">
        <v>1.4</v>
      </c>
      <c r="AM75" s="156">
        <v>1.4</v>
      </c>
      <c r="AN75" s="157">
        <v>1590</v>
      </c>
      <c r="AO75" s="30">
        <v>330</v>
      </c>
      <c r="AP75" s="156">
        <v>340</v>
      </c>
      <c r="AQ75" s="30">
        <v>3310</v>
      </c>
      <c r="AR75" s="30">
        <v>260</v>
      </c>
      <c r="AS75" s="156">
        <v>290</v>
      </c>
      <c r="AT75" s="30">
        <v>4490</v>
      </c>
      <c r="AU75" s="30">
        <v>120</v>
      </c>
      <c r="AV75" s="156">
        <v>120</v>
      </c>
    </row>
    <row r="76" spans="1:48" x14ac:dyDescent="0.75">
      <c r="A76" s="30" t="s">
        <v>1774</v>
      </c>
      <c r="B76" s="30" t="s">
        <v>1450</v>
      </c>
      <c r="C76" s="182">
        <v>66000</v>
      </c>
      <c r="D76" s="30">
        <v>20000</v>
      </c>
      <c r="E76" s="187">
        <v>58000</v>
      </c>
      <c r="F76" s="30">
        <v>18000</v>
      </c>
      <c r="G76" s="187">
        <v>142000</v>
      </c>
      <c r="H76" s="30">
        <v>45000</v>
      </c>
      <c r="I76" s="30">
        <v>11100</v>
      </c>
      <c r="J76" s="30">
        <v>1700</v>
      </c>
      <c r="K76" s="30">
        <v>50200</v>
      </c>
      <c r="L76" s="30">
        <v>6400</v>
      </c>
      <c r="M76" s="187">
        <v>1.97</v>
      </c>
      <c r="N76" s="30">
        <v>0.66</v>
      </c>
      <c r="O76" s="177">
        <v>12.2</v>
      </c>
      <c r="P76" s="30">
        <v>2.4</v>
      </c>
      <c r="Q76" s="30">
        <v>0.87</v>
      </c>
      <c r="R76" s="30">
        <v>0.11</v>
      </c>
      <c r="S76" s="30">
        <v>0.105</v>
      </c>
      <c r="T76" s="30">
        <v>1.6E-2</v>
      </c>
      <c r="U76" s="30">
        <v>17.3</v>
      </c>
      <c r="V76" s="173">
        <v>5.5</v>
      </c>
      <c r="W76" s="192">
        <f t="shared" si="6"/>
        <v>1.9</v>
      </c>
      <c r="X76" s="30">
        <f t="shared" si="7"/>
        <v>0.44</v>
      </c>
      <c r="Y76" s="195">
        <f t="shared" si="8"/>
        <v>0.752</v>
      </c>
      <c r="Z76" s="30">
        <f t="shared" si="9"/>
        <v>2.5999999999999999E-2</v>
      </c>
      <c r="AA76" s="30">
        <v>1.91</v>
      </c>
      <c r="AB76" s="30">
        <v>0.64</v>
      </c>
      <c r="AC76" s="156">
        <v>0.66</v>
      </c>
      <c r="AD76" s="30">
        <v>212</v>
      </c>
      <c r="AE76" s="30">
        <v>73</v>
      </c>
      <c r="AF76" s="156">
        <v>78</v>
      </c>
      <c r="AG76" s="30">
        <v>0.752</v>
      </c>
      <c r="AH76" s="30">
        <v>1.9E-2</v>
      </c>
      <c r="AI76" s="156">
        <v>2.5999999999999999E-2</v>
      </c>
      <c r="AJ76" s="156">
        <f t="shared" si="5"/>
        <v>3.4574468085106385</v>
      </c>
      <c r="AK76" s="30">
        <v>1.9</v>
      </c>
      <c r="AL76" s="30">
        <v>0.43</v>
      </c>
      <c r="AM76" s="156">
        <v>0.44</v>
      </c>
      <c r="AN76" s="157">
        <v>5200</v>
      </c>
      <c r="AO76" s="30">
        <v>1200</v>
      </c>
      <c r="AP76" s="156">
        <v>1200</v>
      </c>
      <c r="AQ76" s="30">
        <v>4690</v>
      </c>
      <c r="AR76" s="30">
        <v>380</v>
      </c>
      <c r="AS76" s="156">
        <v>400</v>
      </c>
      <c r="AT76" s="30">
        <v>4805</v>
      </c>
      <c r="AU76" s="30">
        <v>36</v>
      </c>
      <c r="AV76" s="156">
        <v>49</v>
      </c>
    </row>
    <row r="77" spans="1:48" x14ac:dyDescent="0.75">
      <c r="A77" s="30" t="s">
        <v>1774</v>
      </c>
      <c r="B77" s="30" t="s">
        <v>1451</v>
      </c>
      <c r="C77" s="182">
        <v>20000</v>
      </c>
      <c r="D77" s="30">
        <v>2500</v>
      </c>
      <c r="E77" s="187">
        <v>6060</v>
      </c>
      <c r="F77" s="30">
        <v>620</v>
      </c>
      <c r="G77" s="187">
        <v>13300</v>
      </c>
      <c r="H77" s="30">
        <v>1500</v>
      </c>
      <c r="I77" s="30">
        <v>45000</v>
      </c>
      <c r="J77" s="30">
        <v>12000</v>
      </c>
      <c r="K77" s="30">
        <v>252000</v>
      </c>
      <c r="L77" s="30">
        <v>36000</v>
      </c>
      <c r="M77" s="187">
        <v>8.2299999999999998E-2</v>
      </c>
      <c r="N77" s="30">
        <v>4.0000000000000001E-3</v>
      </c>
      <c r="O77" s="177">
        <v>20.7</v>
      </c>
      <c r="P77" s="30">
        <v>4</v>
      </c>
      <c r="Q77" s="30">
        <v>4.3899999999999997</v>
      </c>
      <c r="R77" s="30">
        <v>0.64</v>
      </c>
      <c r="S77" s="30">
        <v>0.44</v>
      </c>
      <c r="T77" s="30">
        <v>0.12</v>
      </c>
      <c r="U77" s="30">
        <v>1.51</v>
      </c>
      <c r="V77" s="173">
        <v>0.18</v>
      </c>
      <c r="W77" s="192">
        <f t="shared" si="6"/>
        <v>12.78</v>
      </c>
      <c r="X77" s="30">
        <f t="shared" si="7"/>
        <v>1.1000000000000001</v>
      </c>
      <c r="Y77" s="195">
        <f t="shared" si="8"/>
        <v>0.31</v>
      </c>
      <c r="Z77" s="30">
        <f t="shared" si="9"/>
        <v>2.9000000000000001E-2</v>
      </c>
      <c r="AA77" s="30">
        <v>8.0299999999999996E-2</v>
      </c>
      <c r="AB77" s="30">
        <v>3.7000000000000002E-3</v>
      </c>
      <c r="AC77" s="156">
        <v>7.6E-3</v>
      </c>
      <c r="AD77" s="30">
        <v>3.58</v>
      </c>
      <c r="AE77" s="30">
        <v>0.45</v>
      </c>
      <c r="AF77" s="156">
        <v>0.63</v>
      </c>
      <c r="AG77" s="30">
        <v>0.31</v>
      </c>
      <c r="AH77" s="30">
        <v>2.8000000000000001E-2</v>
      </c>
      <c r="AI77" s="156">
        <v>2.9000000000000001E-2</v>
      </c>
      <c r="AJ77" s="156">
        <f t="shared" si="5"/>
        <v>9.3548387096774199</v>
      </c>
      <c r="AK77" s="30">
        <v>12.78</v>
      </c>
      <c r="AL77" s="30">
        <v>0.54</v>
      </c>
      <c r="AM77" s="156">
        <v>1.1000000000000001</v>
      </c>
      <c r="AN77" s="157">
        <v>497</v>
      </c>
      <c r="AO77" s="30">
        <v>22</v>
      </c>
      <c r="AP77" s="156">
        <v>45</v>
      </c>
      <c r="AQ77" s="30">
        <v>1471</v>
      </c>
      <c r="AR77" s="30">
        <v>92</v>
      </c>
      <c r="AS77" s="156">
        <v>130</v>
      </c>
      <c r="AT77" s="30">
        <v>3420</v>
      </c>
      <c r="AU77" s="30">
        <v>120</v>
      </c>
      <c r="AV77" s="156">
        <v>130</v>
      </c>
    </row>
    <row r="78" spans="1:48" x14ac:dyDescent="0.75">
      <c r="A78" s="30" t="s">
        <v>1774</v>
      </c>
      <c r="B78" s="30" t="s">
        <v>1452</v>
      </c>
      <c r="C78" s="182">
        <v>18700</v>
      </c>
      <c r="D78" s="30">
        <v>1100</v>
      </c>
      <c r="E78" s="187">
        <v>12320</v>
      </c>
      <c r="F78" s="30">
        <v>660</v>
      </c>
      <c r="G78" s="187">
        <v>33700</v>
      </c>
      <c r="H78" s="30">
        <v>2200</v>
      </c>
      <c r="I78" s="30">
        <v>245000</v>
      </c>
      <c r="J78" s="30">
        <v>36000</v>
      </c>
      <c r="K78" s="30">
        <v>90200</v>
      </c>
      <c r="L78" s="30">
        <v>9500</v>
      </c>
      <c r="M78" s="187">
        <v>0.215</v>
      </c>
      <c r="N78" s="30">
        <v>1.2E-2</v>
      </c>
      <c r="O78" s="177">
        <v>0.64100000000000001</v>
      </c>
      <c r="P78" s="30">
        <v>5.0999999999999997E-2</v>
      </c>
      <c r="Q78" s="30">
        <v>1.58</v>
      </c>
      <c r="R78" s="30">
        <v>0.17</v>
      </c>
      <c r="S78" s="30">
        <v>2.5</v>
      </c>
      <c r="T78" s="30">
        <v>0.37</v>
      </c>
      <c r="U78" s="30">
        <v>3.65</v>
      </c>
      <c r="V78" s="173">
        <v>0.23</v>
      </c>
      <c r="W78" s="192">
        <f t="shared" si="6"/>
        <v>4.83</v>
      </c>
      <c r="X78" s="30">
        <f t="shared" si="7"/>
        <v>0.5</v>
      </c>
      <c r="Y78" s="195">
        <f t="shared" si="8"/>
        <v>0.64</v>
      </c>
      <c r="Z78" s="30">
        <f t="shared" si="9"/>
        <v>2.1000000000000001E-2</v>
      </c>
      <c r="AA78" s="30">
        <v>0.21199999999999999</v>
      </c>
      <c r="AB78" s="30">
        <v>1.0999999999999999E-2</v>
      </c>
      <c r="AC78" s="156">
        <v>2.1000000000000001E-2</v>
      </c>
      <c r="AD78" s="30">
        <v>18.5</v>
      </c>
      <c r="AE78" s="30">
        <v>1.1000000000000001</v>
      </c>
      <c r="AF78" s="156">
        <v>2.5</v>
      </c>
      <c r="AG78" s="30">
        <v>0.64</v>
      </c>
      <c r="AH78" s="30">
        <v>1.4999999999999999E-2</v>
      </c>
      <c r="AI78" s="156">
        <v>2.1000000000000001E-2</v>
      </c>
      <c r="AJ78" s="156">
        <f t="shared" si="5"/>
        <v>3.28125</v>
      </c>
      <c r="AK78" s="30">
        <v>4.83</v>
      </c>
      <c r="AL78" s="30">
        <v>0.27</v>
      </c>
      <c r="AM78" s="156">
        <v>0.5</v>
      </c>
      <c r="AN78" s="157">
        <v>1232</v>
      </c>
      <c r="AO78" s="30">
        <v>60</v>
      </c>
      <c r="AP78" s="156">
        <v>110</v>
      </c>
      <c r="AQ78" s="30">
        <v>3032</v>
      </c>
      <c r="AR78" s="30">
        <v>58</v>
      </c>
      <c r="AS78" s="156">
        <v>130</v>
      </c>
      <c r="AT78" s="30">
        <v>4606</v>
      </c>
      <c r="AU78" s="30">
        <v>30</v>
      </c>
      <c r="AV78" s="156">
        <v>43</v>
      </c>
    </row>
    <row r="79" spans="1:48" x14ac:dyDescent="0.75">
      <c r="A79" s="30" t="s">
        <v>1774</v>
      </c>
      <c r="B79" s="30" t="s">
        <v>1453</v>
      </c>
      <c r="C79" s="182">
        <v>9860</v>
      </c>
      <c r="D79" s="30">
        <v>470</v>
      </c>
      <c r="E79" s="187">
        <v>7170</v>
      </c>
      <c r="F79" s="30">
        <v>380</v>
      </c>
      <c r="G79" s="187">
        <v>17700</v>
      </c>
      <c r="H79" s="30">
        <v>1200</v>
      </c>
      <c r="I79" s="30">
        <v>4780</v>
      </c>
      <c r="J79" s="30">
        <v>390</v>
      </c>
      <c r="K79" s="30">
        <v>55100</v>
      </c>
      <c r="L79" s="30">
        <v>870</v>
      </c>
      <c r="M79" s="187">
        <v>0.18099999999999999</v>
      </c>
      <c r="N79" s="30">
        <v>0.01</v>
      </c>
      <c r="O79" s="177">
        <v>16.7</v>
      </c>
      <c r="P79" s="30">
        <v>1.3</v>
      </c>
      <c r="Q79" s="30">
        <v>0.97799999999999998</v>
      </c>
      <c r="R79" s="30">
        <v>1.4999999999999999E-2</v>
      </c>
      <c r="S79" s="30">
        <v>6.0999999999999999E-2</v>
      </c>
      <c r="T79" s="30">
        <v>4.8999999999999998E-3</v>
      </c>
      <c r="U79" s="30">
        <v>2.1</v>
      </c>
      <c r="V79" s="173">
        <v>0.15</v>
      </c>
      <c r="W79" s="192">
        <f t="shared" si="6"/>
        <v>5.78</v>
      </c>
      <c r="X79" s="30">
        <f t="shared" si="7"/>
        <v>0.56999999999999995</v>
      </c>
      <c r="Y79" s="195">
        <f t="shared" si="8"/>
        <v>0.70399999999999996</v>
      </c>
      <c r="Z79" s="30">
        <f t="shared" si="9"/>
        <v>2.3E-2</v>
      </c>
      <c r="AA79" s="30">
        <v>0.17749999999999999</v>
      </c>
      <c r="AB79" s="30">
        <v>9.2999999999999992E-3</v>
      </c>
      <c r="AC79" s="156">
        <v>1.7000000000000001E-2</v>
      </c>
      <c r="AD79" s="30">
        <v>17.12</v>
      </c>
      <c r="AE79" s="30">
        <v>0.99</v>
      </c>
      <c r="AF79" s="156">
        <v>2.2999999999999998</v>
      </c>
      <c r="AG79" s="30">
        <v>0.70399999999999996</v>
      </c>
      <c r="AH79" s="30">
        <v>1.7000000000000001E-2</v>
      </c>
      <c r="AI79" s="156">
        <v>2.3E-2</v>
      </c>
      <c r="AJ79" s="156">
        <f t="shared" si="5"/>
        <v>3.2670454545454546</v>
      </c>
      <c r="AK79" s="30">
        <v>5.78</v>
      </c>
      <c r="AL79" s="30">
        <v>0.31</v>
      </c>
      <c r="AM79" s="156">
        <v>0.56999999999999995</v>
      </c>
      <c r="AN79" s="157">
        <v>1050</v>
      </c>
      <c r="AO79" s="30">
        <v>51</v>
      </c>
      <c r="AP79" s="156">
        <v>94</v>
      </c>
      <c r="AQ79" s="30">
        <v>2934</v>
      </c>
      <c r="AR79" s="30">
        <v>57</v>
      </c>
      <c r="AS79" s="156">
        <v>130</v>
      </c>
      <c r="AT79" s="30">
        <v>4725</v>
      </c>
      <c r="AU79" s="30">
        <v>34</v>
      </c>
      <c r="AV79" s="156">
        <v>48</v>
      </c>
    </row>
    <row r="80" spans="1:48" x14ac:dyDescent="0.75">
      <c r="A80" s="30" t="s">
        <v>1774</v>
      </c>
      <c r="B80" s="30" t="s">
        <v>1454</v>
      </c>
      <c r="C80" s="182">
        <v>6630</v>
      </c>
      <c r="D80" s="30">
        <v>480</v>
      </c>
      <c r="E80" s="187">
        <v>4650</v>
      </c>
      <c r="F80" s="30">
        <v>340</v>
      </c>
      <c r="G80" s="187">
        <v>12030</v>
      </c>
      <c r="H80" s="30">
        <v>870</v>
      </c>
      <c r="I80" s="30">
        <v>53000</v>
      </c>
      <c r="J80" s="30">
        <v>17000</v>
      </c>
      <c r="K80" s="30">
        <v>48000</v>
      </c>
      <c r="L80" s="30">
        <v>13000</v>
      </c>
      <c r="M80" s="187">
        <v>0.25800000000000001</v>
      </c>
      <c r="N80" s="30">
        <v>4.8000000000000001E-2</v>
      </c>
      <c r="O80" s="177">
        <v>1.349</v>
      </c>
      <c r="P80" s="30">
        <v>6.6000000000000003E-2</v>
      </c>
      <c r="Q80" s="30">
        <v>0.86</v>
      </c>
      <c r="R80" s="30">
        <v>0.24</v>
      </c>
      <c r="S80" s="30">
        <v>0.73</v>
      </c>
      <c r="T80" s="30">
        <v>0.24</v>
      </c>
      <c r="U80" s="30">
        <v>1.57</v>
      </c>
      <c r="V80" s="173">
        <v>0.11</v>
      </c>
      <c r="W80" s="192">
        <f t="shared" si="6"/>
        <v>6.3</v>
      </c>
      <c r="X80" s="30">
        <f t="shared" si="7"/>
        <v>1.4</v>
      </c>
      <c r="Y80" s="195">
        <f t="shared" si="8"/>
        <v>0.66700000000000004</v>
      </c>
      <c r="Z80" s="30">
        <f t="shared" si="9"/>
        <v>4.4999999999999998E-2</v>
      </c>
      <c r="AA80" s="30">
        <v>0.249</v>
      </c>
      <c r="AB80" s="30">
        <v>4.3999999999999997E-2</v>
      </c>
      <c r="AC80" s="156">
        <v>4.9000000000000002E-2</v>
      </c>
      <c r="AD80" s="30">
        <v>27</v>
      </c>
      <c r="AE80" s="30">
        <v>5.4</v>
      </c>
      <c r="AF80" s="156">
        <v>6.3</v>
      </c>
      <c r="AG80" s="30">
        <v>0.66700000000000004</v>
      </c>
      <c r="AH80" s="30">
        <v>4.2000000000000003E-2</v>
      </c>
      <c r="AI80" s="156">
        <v>4.4999999999999998E-2</v>
      </c>
      <c r="AJ80" s="156">
        <f t="shared" si="5"/>
        <v>6.7466266866566702</v>
      </c>
      <c r="AK80" s="30">
        <v>6.3</v>
      </c>
      <c r="AL80" s="30">
        <v>1.3</v>
      </c>
      <c r="AM80" s="156">
        <v>1.4</v>
      </c>
      <c r="AN80" s="157">
        <v>1400</v>
      </c>
      <c r="AO80" s="30">
        <v>230</v>
      </c>
      <c r="AP80" s="156">
        <v>260</v>
      </c>
      <c r="AQ80" s="30">
        <v>2960</v>
      </c>
      <c r="AR80" s="30">
        <v>260</v>
      </c>
      <c r="AS80" s="156">
        <v>310</v>
      </c>
      <c r="AT80" s="30">
        <v>4641</v>
      </c>
      <c r="AU80" s="30">
        <v>76</v>
      </c>
      <c r="AV80" s="156">
        <v>80</v>
      </c>
    </row>
    <row r="81" spans="1:48" x14ac:dyDescent="0.75">
      <c r="A81" s="30" t="s">
        <v>1774</v>
      </c>
      <c r="B81" s="30" t="s">
        <v>1455</v>
      </c>
      <c r="C81" s="182">
        <v>207500</v>
      </c>
      <c r="D81" s="30">
        <v>1600</v>
      </c>
      <c r="E81" s="187">
        <v>16120</v>
      </c>
      <c r="F81" s="30">
        <v>230</v>
      </c>
      <c r="G81" s="187">
        <v>10930</v>
      </c>
      <c r="H81" s="30">
        <v>500</v>
      </c>
      <c r="I81" s="30">
        <v>42000</v>
      </c>
      <c r="J81" s="30">
        <v>1600</v>
      </c>
      <c r="K81" s="30">
        <v>2156000</v>
      </c>
      <c r="L81" s="30">
        <v>47000</v>
      </c>
      <c r="M81" s="187">
        <v>9.6799999999999997E-2</v>
      </c>
      <c r="N81" s="30">
        <v>1.6999999999999999E-3</v>
      </c>
      <c r="O81" s="177">
        <v>62.3</v>
      </c>
      <c r="P81" s="30">
        <v>1.9</v>
      </c>
      <c r="Q81" s="30">
        <v>38.549999999999997</v>
      </c>
      <c r="R81" s="30">
        <v>0.83</v>
      </c>
      <c r="S81" s="30">
        <v>0.64700000000000002</v>
      </c>
      <c r="T81" s="30">
        <v>2.3E-2</v>
      </c>
      <c r="U81" s="30">
        <v>1.63</v>
      </c>
      <c r="V81" s="173">
        <v>7.0000000000000007E-2</v>
      </c>
      <c r="W81" s="192">
        <f t="shared" si="6"/>
        <v>10.481</v>
      </c>
      <c r="X81" s="30">
        <f t="shared" si="7"/>
        <v>0.86</v>
      </c>
      <c r="Y81" s="195">
        <f t="shared" si="8"/>
        <v>7.5649999999999995E-2</v>
      </c>
      <c r="Z81" s="30">
        <f t="shared" si="9"/>
        <v>2E-3</v>
      </c>
      <c r="AA81" s="30">
        <v>9.5460000000000003E-2</v>
      </c>
      <c r="AB81" s="30">
        <v>5.1999999999999995E-4</v>
      </c>
      <c r="AC81" s="156">
        <v>7.9000000000000008E-3</v>
      </c>
      <c r="AD81" s="30">
        <v>0.99099999999999999</v>
      </c>
      <c r="AE81" s="30">
        <v>1.0999999999999999E-2</v>
      </c>
      <c r="AF81" s="156">
        <v>0.12</v>
      </c>
      <c r="AG81" s="30">
        <v>7.5649999999999995E-2</v>
      </c>
      <c r="AH81" s="30">
        <v>8.9999999999999998E-4</v>
      </c>
      <c r="AI81" s="156">
        <v>2E-3</v>
      </c>
      <c r="AJ81" s="156">
        <f t="shared" si="5"/>
        <v>2.6437541308658297</v>
      </c>
      <c r="AK81" s="30">
        <v>10.481</v>
      </c>
      <c r="AL81" s="30">
        <v>5.7000000000000002E-2</v>
      </c>
      <c r="AM81" s="156">
        <v>0.86</v>
      </c>
      <c r="AN81" s="157">
        <v>587.70000000000005</v>
      </c>
      <c r="AO81" s="30">
        <v>3.1</v>
      </c>
      <c r="AP81" s="156">
        <v>46</v>
      </c>
      <c r="AQ81" s="30">
        <v>698.9</v>
      </c>
      <c r="AR81" s="30">
        <v>5.7</v>
      </c>
      <c r="AS81" s="156">
        <v>62</v>
      </c>
      <c r="AT81" s="30">
        <v>1082</v>
      </c>
      <c r="AU81" s="30">
        <v>24</v>
      </c>
      <c r="AV81" s="156">
        <v>52</v>
      </c>
    </row>
    <row r="82" spans="1:48" x14ac:dyDescent="0.75">
      <c r="A82" s="30" t="s">
        <v>1774</v>
      </c>
      <c r="B82" s="30" t="s">
        <v>1456</v>
      </c>
      <c r="C82" s="182">
        <v>1040</v>
      </c>
      <c r="D82" s="30">
        <v>370</v>
      </c>
      <c r="E82" s="187">
        <v>900</v>
      </c>
      <c r="F82" s="30">
        <v>290</v>
      </c>
      <c r="G82" s="187">
        <v>1040</v>
      </c>
      <c r="H82" s="30">
        <v>400</v>
      </c>
      <c r="I82" s="30">
        <v>590</v>
      </c>
      <c r="J82" s="30">
        <v>170</v>
      </c>
      <c r="K82" s="30">
        <v>2750</v>
      </c>
      <c r="L82" s="30">
        <v>380</v>
      </c>
      <c r="M82" s="187">
        <v>0.37</v>
      </c>
      <c r="N82" s="30">
        <v>0.14000000000000001</v>
      </c>
      <c r="O82" s="177">
        <v>-17</v>
      </c>
      <c r="P82" s="30">
        <v>10</v>
      </c>
      <c r="Q82" s="30">
        <v>4.9399999999999999E-2</v>
      </c>
      <c r="R82" s="30">
        <v>6.8999999999999999E-3</v>
      </c>
      <c r="S82" s="30">
        <v>1.0200000000000001E-2</v>
      </c>
      <c r="T82" s="30">
        <v>2.8999999999999998E-3</v>
      </c>
      <c r="U82" s="30">
        <v>0.19</v>
      </c>
      <c r="V82" s="173">
        <v>7.3999999999999996E-2</v>
      </c>
      <c r="W82" s="192">
        <f t="shared" si="6"/>
        <v>9.5</v>
      </c>
      <c r="X82" s="30">
        <f t="shared" si="7"/>
        <v>5.6</v>
      </c>
      <c r="Y82" s="195" t="str">
        <f t="shared" si="8"/>
        <v>excluded</v>
      </c>
      <c r="Z82" s="30" t="str">
        <f t="shared" si="9"/>
        <v>excluded</v>
      </c>
      <c r="AA82" s="30">
        <v>0.35</v>
      </c>
      <c r="AB82" s="30">
        <v>0.13</v>
      </c>
      <c r="AC82" s="156">
        <v>0.14000000000000001</v>
      </c>
      <c r="AD82" s="30">
        <v>43</v>
      </c>
      <c r="AE82" s="30">
        <v>15</v>
      </c>
      <c r="AF82" s="156">
        <v>16</v>
      </c>
      <c r="AG82" s="30">
        <v>1.3</v>
      </c>
      <c r="AH82" s="30">
        <v>1.2</v>
      </c>
      <c r="AI82" s="156">
        <v>1.2</v>
      </c>
      <c r="AJ82" s="156">
        <f t="shared" si="5"/>
        <v>92.307692307692307</v>
      </c>
      <c r="AK82" s="30">
        <v>9.5</v>
      </c>
      <c r="AL82" s="30">
        <v>5.5</v>
      </c>
      <c r="AM82" s="156">
        <v>5.6</v>
      </c>
      <c r="AN82" s="157">
        <v>1620</v>
      </c>
      <c r="AO82" s="30">
        <v>520</v>
      </c>
      <c r="AP82" s="156">
        <v>530</v>
      </c>
      <c r="AQ82" s="30">
        <v>3210</v>
      </c>
      <c r="AR82" s="30">
        <v>390</v>
      </c>
      <c r="AS82" s="156">
        <v>410</v>
      </c>
      <c r="AT82" s="30">
        <v>3990</v>
      </c>
      <c r="AU82" s="30">
        <v>380</v>
      </c>
      <c r="AV82" s="156">
        <v>380</v>
      </c>
    </row>
    <row r="83" spans="1:48" x14ac:dyDescent="0.75">
      <c r="A83" s="30" t="s">
        <v>1774</v>
      </c>
      <c r="B83" s="30" t="s">
        <v>1457</v>
      </c>
      <c r="C83" s="182">
        <v>178500</v>
      </c>
      <c r="D83" s="30">
        <v>4500</v>
      </c>
      <c r="E83" s="187">
        <v>140300</v>
      </c>
      <c r="F83" s="30">
        <v>3900</v>
      </c>
      <c r="G83" s="187">
        <v>355000</v>
      </c>
      <c r="H83" s="30">
        <v>10000</v>
      </c>
      <c r="I83" s="30">
        <v>1186000</v>
      </c>
      <c r="J83" s="30">
        <v>36000</v>
      </c>
      <c r="K83" s="30">
        <v>658000</v>
      </c>
      <c r="L83" s="30">
        <v>38000</v>
      </c>
      <c r="M83" s="187">
        <v>0.28100000000000003</v>
      </c>
      <c r="N83" s="30">
        <v>1.2999999999999999E-2</v>
      </c>
      <c r="O83" s="177">
        <v>0.59499999999999997</v>
      </c>
      <c r="P83" s="30">
        <v>2.5000000000000001E-2</v>
      </c>
      <c r="Q83" s="30">
        <v>11.85</v>
      </c>
      <c r="R83" s="30">
        <v>0.69</v>
      </c>
      <c r="S83" s="30">
        <v>22.01</v>
      </c>
      <c r="T83" s="30">
        <v>0.59</v>
      </c>
      <c r="U83" s="30">
        <v>75.400000000000006</v>
      </c>
      <c r="V83" s="173">
        <v>2.1</v>
      </c>
      <c r="W83" s="192">
        <f t="shared" si="6"/>
        <v>3.5</v>
      </c>
      <c r="X83" s="30">
        <f t="shared" si="7"/>
        <v>0.36</v>
      </c>
      <c r="Y83" s="195">
        <f t="shared" si="8"/>
        <v>0.76639999999999997</v>
      </c>
      <c r="Z83" s="30">
        <f t="shared" si="9"/>
        <v>1.9E-2</v>
      </c>
      <c r="AA83" s="30">
        <v>0.28999999999999998</v>
      </c>
      <c r="AB83" s="30">
        <v>1.4999999999999999E-2</v>
      </c>
      <c r="AC83" s="156">
        <v>2.8000000000000001E-2</v>
      </c>
      <c r="AD83" s="30">
        <v>30.7</v>
      </c>
      <c r="AE83" s="30">
        <v>1.7</v>
      </c>
      <c r="AF83" s="156">
        <v>4.0999999999999996</v>
      </c>
      <c r="AG83" s="30">
        <v>0.76639999999999997</v>
      </c>
      <c r="AH83" s="30">
        <v>5.8999999999999999E-3</v>
      </c>
      <c r="AI83" s="156">
        <v>1.9E-2</v>
      </c>
      <c r="AJ83" s="156">
        <f t="shared" si="5"/>
        <v>2.479123173277662</v>
      </c>
      <c r="AK83" s="30">
        <v>3.5</v>
      </c>
      <c r="AL83" s="30">
        <v>0.19</v>
      </c>
      <c r="AM83" s="156">
        <v>0.36</v>
      </c>
      <c r="AN83" s="157">
        <v>1635</v>
      </c>
      <c r="AO83" s="30">
        <v>75</v>
      </c>
      <c r="AP83" s="156">
        <v>140</v>
      </c>
      <c r="AQ83" s="30">
        <v>3496</v>
      </c>
      <c r="AR83" s="30">
        <v>58</v>
      </c>
      <c r="AS83" s="156">
        <v>140</v>
      </c>
      <c r="AT83" s="30">
        <v>4859</v>
      </c>
      <c r="AU83" s="30">
        <v>11</v>
      </c>
      <c r="AV83" s="156">
        <v>35</v>
      </c>
    </row>
    <row r="84" spans="1:48" x14ac:dyDescent="0.75">
      <c r="A84" s="30" t="s">
        <v>1774</v>
      </c>
      <c r="B84" s="30" t="s">
        <v>1458</v>
      </c>
      <c r="C84" s="182">
        <v>43900</v>
      </c>
      <c r="D84" s="30">
        <v>660</v>
      </c>
      <c r="E84" s="187">
        <v>18990</v>
      </c>
      <c r="F84" s="30">
        <v>690</v>
      </c>
      <c r="G84" s="187">
        <v>50200</v>
      </c>
      <c r="H84" s="30">
        <v>1900</v>
      </c>
      <c r="I84" s="30">
        <v>438000</v>
      </c>
      <c r="J84" s="30">
        <v>33000</v>
      </c>
      <c r="K84" s="30">
        <v>573600</v>
      </c>
      <c r="L84" s="30">
        <v>9600</v>
      </c>
      <c r="M84" s="187">
        <v>7.6119999999999993E-2</v>
      </c>
      <c r="N84" s="30">
        <v>8.9999999999999998E-4</v>
      </c>
      <c r="O84" s="177">
        <v>1.3640000000000001</v>
      </c>
      <c r="P84" s="30">
        <v>7.9000000000000001E-2</v>
      </c>
      <c r="Q84" s="30">
        <v>10.36</v>
      </c>
      <c r="R84" s="30">
        <v>0.17</v>
      </c>
      <c r="S84" s="30">
        <v>9.0299999999999994</v>
      </c>
      <c r="T84" s="30">
        <v>0.66</v>
      </c>
      <c r="U84" s="30">
        <v>14.22</v>
      </c>
      <c r="V84" s="173">
        <v>0.46</v>
      </c>
      <c r="W84" s="192">
        <f t="shared" si="6"/>
        <v>12.94</v>
      </c>
      <c r="X84" s="30">
        <f t="shared" si="7"/>
        <v>1.1000000000000001</v>
      </c>
      <c r="Y84" s="195">
        <f t="shared" si="8"/>
        <v>0.42499999999999999</v>
      </c>
      <c r="Z84" s="30">
        <f t="shared" si="9"/>
        <v>1.6E-2</v>
      </c>
      <c r="AA84" s="30">
        <v>7.7600000000000002E-2</v>
      </c>
      <c r="AB84" s="30">
        <v>1.2999999999999999E-3</v>
      </c>
      <c r="AC84" s="156">
        <v>6.4999999999999997E-3</v>
      </c>
      <c r="AD84" s="30">
        <v>4.55</v>
      </c>
      <c r="AE84" s="30">
        <v>0.16</v>
      </c>
      <c r="AF84" s="156">
        <v>0.57999999999999996</v>
      </c>
      <c r="AG84" s="30">
        <v>0.42499999999999999</v>
      </c>
      <c r="AH84" s="30">
        <v>1.2E-2</v>
      </c>
      <c r="AI84" s="156">
        <v>1.6E-2</v>
      </c>
      <c r="AJ84" s="156">
        <f t="shared" si="5"/>
        <v>3.7647058823529416</v>
      </c>
      <c r="AK84" s="30">
        <v>12.94</v>
      </c>
      <c r="AL84" s="30">
        <v>0.22</v>
      </c>
      <c r="AM84" s="156">
        <v>1.1000000000000001</v>
      </c>
      <c r="AN84" s="157">
        <v>481.5</v>
      </c>
      <c r="AO84" s="30">
        <v>8</v>
      </c>
      <c r="AP84" s="156">
        <v>39</v>
      </c>
      <c r="AQ84" s="30">
        <v>1735</v>
      </c>
      <c r="AR84" s="30">
        <v>29</v>
      </c>
      <c r="AS84" s="156">
        <v>100</v>
      </c>
      <c r="AT84" s="30">
        <v>3991</v>
      </c>
      <c r="AU84" s="30">
        <v>41</v>
      </c>
      <c r="AV84" s="156">
        <v>53</v>
      </c>
    </row>
    <row r="85" spans="1:48" x14ac:dyDescent="0.75">
      <c r="A85" s="30" t="s">
        <v>1774</v>
      </c>
      <c r="B85" s="30" t="s">
        <v>1459</v>
      </c>
      <c r="C85" s="182">
        <v>16450</v>
      </c>
      <c r="D85" s="30">
        <v>690</v>
      </c>
      <c r="E85" s="187">
        <v>13700</v>
      </c>
      <c r="F85" s="30">
        <v>620</v>
      </c>
      <c r="G85" s="187">
        <v>33500</v>
      </c>
      <c r="H85" s="30">
        <v>1700</v>
      </c>
      <c r="I85" s="30">
        <v>13270</v>
      </c>
      <c r="J85" s="30">
        <v>940</v>
      </c>
      <c r="K85" s="30">
        <v>6680</v>
      </c>
      <c r="L85" s="30">
        <v>580</v>
      </c>
      <c r="M85" s="187">
        <v>2.5099999999999998</v>
      </c>
      <c r="N85" s="30">
        <v>0.28999999999999998</v>
      </c>
      <c r="O85" s="177">
        <v>0.51500000000000001</v>
      </c>
      <c r="P85" s="30">
        <v>3.4000000000000002E-2</v>
      </c>
      <c r="Q85" s="30">
        <v>0.121</v>
      </c>
      <c r="R85" s="30">
        <v>1.0999999999999999E-2</v>
      </c>
      <c r="S85" s="30">
        <v>0.29699999999999999</v>
      </c>
      <c r="T85" s="30">
        <v>2.1000000000000001E-2</v>
      </c>
      <c r="U85" s="30">
        <v>13.45</v>
      </c>
      <c r="V85" s="173">
        <v>0.76</v>
      </c>
      <c r="W85" s="192">
        <f t="shared" si="6"/>
        <v>0.41899999999999998</v>
      </c>
      <c r="X85" s="30">
        <f t="shared" si="7"/>
        <v>5.2999999999999999E-2</v>
      </c>
      <c r="Y85" s="195">
        <f t="shared" si="8"/>
        <v>0.81</v>
      </c>
      <c r="Z85" s="30">
        <f t="shared" si="9"/>
        <v>2.5999999999999999E-2</v>
      </c>
      <c r="AA85" s="30">
        <v>2.57</v>
      </c>
      <c r="AB85" s="30">
        <v>0.27</v>
      </c>
      <c r="AC85" s="156">
        <v>0.34</v>
      </c>
      <c r="AD85" s="30">
        <v>295</v>
      </c>
      <c r="AE85" s="30">
        <v>31</v>
      </c>
      <c r="AF85" s="156">
        <v>47</v>
      </c>
      <c r="AG85" s="30">
        <v>0.81</v>
      </c>
      <c r="AH85" s="30">
        <v>1.7999999999999999E-2</v>
      </c>
      <c r="AI85" s="156">
        <v>2.5999999999999999E-2</v>
      </c>
      <c r="AJ85" s="156">
        <f t="shared" si="5"/>
        <v>3.2098765432098761</v>
      </c>
      <c r="AK85" s="30">
        <v>0.41899999999999998</v>
      </c>
      <c r="AL85" s="30">
        <v>4.2000000000000003E-2</v>
      </c>
      <c r="AM85" s="156">
        <v>5.2999999999999999E-2</v>
      </c>
      <c r="AN85" s="157">
        <v>8110</v>
      </c>
      <c r="AO85" s="30">
        <v>480</v>
      </c>
      <c r="AP85" s="156">
        <v>610</v>
      </c>
      <c r="AQ85" s="30">
        <v>5740</v>
      </c>
      <c r="AR85" s="30">
        <v>100</v>
      </c>
      <c r="AS85" s="156">
        <v>160</v>
      </c>
      <c r="AT85" s="30">
        <v>4909</v>
      </c>
      <c r="AU85" s="30">
        <v>19</v>
      </c>
      <c r="AV85" s="156">
        <v>28</v>
      </c>
    </row>
    <row r="86" spans="1:48" x14ac:dyDescent="0.75">
      <c r="A86" s="30" t="s">
        <v>1774</v>
      </c>
      <c r="B86" s="30" t="s">
        <v>1460</v>
      </c>
      <c r="C86" s="182">
        <v>3130</v>
      </c>
      <c r="D86" s="30">
        <v>450</v>
      </c>
      <c r="E86" s="187">
        <v>2040</v>
      </c>
      <c r="F86" s="30">
        <v>220</v>
      </c>
      <c r="G86" s="187">
        <v>5400</v>
      </c>
      <c r="H86" s="30">
        <v>1200</v>
      </c>
      <c r="I86" s="30">
        <v>1070</v>
      </c>
      <c r="J86" s="30">
        <v>150</v>
      </c>
      <c r="K86" s="30">
        <v>11180</v>
      </c>
      <c r="L86" s="30">
        <v>610</v>
      </c>
      <c r="M86" s="187">
        <v>0.29399999999999998</v>
      </c>
      <c r="N86" s="30">
        <v>4.9000000000000002E-2</v>
      </c>
      <c r="O86" s="177">
        <v>15</v>
      </c>
      <c r="P86" s="30">
        <v>3.3</v>
      </c>
      <c r="Q86" s="30">
        <v>0.20300000000000001</v>
      </c>
      <c r="R86" s="30">
        <v>1.0999999999999999E-2</v>
      </c>
      <c r="S86" s="30">
        <v>2.5399999999999999E-2</v>
      </c>
      <c r="T86" s="30">
        <v>3.5999999999999999E-3</v>
      </c>
      <c r="U86" s="30">
        <v>3.75</v>
      </c>
      <c r="V86" s="173">
        <v>0.91</v>
      </c>
      <c r="W86" s="192">
        <f t="shared" si="6"/>
        <v>4.83</v>
      </c>
      <c r="X86" s="30">
        <f t="shared" si="7"/>
        <v>1</v>
      </c>
      <c r="Y86" s="195">
        <f t="shared" si="8"/>
        <v>0.69899999999999995</v>
      </c>
      <c r="Z86" s="30">
        <f t="shared" si="9"/>
        <v>8.8999999999999996E-2</v>
      </c>
      <c r="AA86" s="30">
        <v>0.28699999999999998</v>
      </c>
      <c r="AB86" s="30">
        <v>4.5999999999999999E-2</v>
      </c>
      <c r="AC86" s="156">
        <v>5.1999999999999998E-2</v>
      </c>
      <c r="AD86" s="30">
        <v>25</v>
      </c>
      <c r="AE86" s="30">
        <v>3</v>
      </c>
      <c r="AF86" s="156">
        <v>4.3</v>
      </c>
      <c r="AG86" s="30">
        <v>0.69899999999999995</v>
      </c>
      <c r="AH86" s="30">
        <v>8.6999999999999994E-2</v>
      </c>
      <c r="AI86" s="156">
        <v>8.8999999999999996E-2</v>
      </c>
      <c r="AJ86" s="156">
        <f t="shared" si="5"/>
        <v>12.732474964234623</v>
      </c>
      <c r="AK86" s="30">
        <v>4.83</v>
      </c>
      <c r="AL86" s="30">
        <v>0.89</v>
      </c>
      <c r="AM86" s="156">
        <v>1</v>
      </c>
      <c r="AN86" s="157">
        <v>1570</v>
      </c>
      <c r="AO86" s="30">
        <v>210</v>
      </c>
      <c r="AP86" s="156">
        <v>240</v>
      </c>
      <c r="AQ86" s="30">
        <v>3190</v>
      </c>
      <c r="AR86" s="30">
        <v>140</v>
      </c>
      <c r="AS86" s="156">
        <v>200</v>
      </c>
      <c r="AT86" s="30">
        <v>4450</v>
      </c>
      <c r="AU86" s="30">
        <v>150</v>
      </c>
      <c r="AV86" s="156">
        <v>150</v>
      </c>
    </row>
    <row r="87" spans="1:48" x14ac:dyDescent="0.75">
      <c r="A87" s="30" t="s">
        <v>1774</v>
      </c>
      <c r="B87" s="30" t="s">
        <v>1461</v>
      </c>
      <c r="C87" s="182">
        <v>9540</v>
      </c>
      <c r="D87" s="30">
        <v>280</v>
      </c>
      <c r="E87" s="187">
        <v>5480</v>
      </c>
      <c r="F87" s="30">
        <v>270</v>
      </c>
      <c r="G87" s="187">
        <v>12850</v>
      </c>
      <c r="H87" s="30">
        <v>620</v>
      </c>
      <c r="I87" s="30">
        <v>11100</v>
      </c>
      <c r="J87" s="30">
        <v>4800</v>
      </c>
      <c r="K87" s="30">
        <v>155800</v>
      </c>
      <c r="L87" s="30">
        <v>3400</v>
      </c>
      <c r="M87" s="187">
        <v>6.1199999999999997E-2</v>
      </c>
      <c r="N87" s="30">
        <v>1.9E-3</v>
      </c>
      <c r="O87" s="177">
        <v>24.8</v>
      </c>
      <c r="P87" s="30">
        <v>6.6</v>
      </c>
      <c r="Q87" s="30">
        <v>2.847</v>
      </c>
      <c r="R87" s="30">
        <v>6.2E-2</v>
      </c>
      <c r="S87" s="30">
        <v>0.24</v>
      </c>
      <c r="T87" s="30">
        <v>0.1</v>
      </c>
      <c r="U87" s="30">
        <v>-85.1</v>
      </c>
      <c r="V87" s="173">
        <v>3.2</v>
      </c>
      <c r="W87" s="192">
        <f t="shared" si="6"/>
        <v>15.5</v>
      </c>
      <c r="X87" s="30">
        <f t="shared" si="7"/>
        <v>1.4</v>
      </c>
      <c r="Y87" s="195">
        <f t="shared" si="8"/>
        <v>0.57199999999999995</v>
      </c>
      <c r="Z87" s="30">
        <f t="shared" si="9"/>
        <v>2.7E-2</v>
      </c>
      <c r="AA87" s="30">
        <v>6.4699999999999994E-2</v>
      </c>
      <c r="AB87" s="30">
        <v>1.6000000000000001E-3</v>
      </c>
      <c r="AC87" s="156">
        <v>5.4999999999999997E-3</v>
      </c>
      <c r="AD87" s="30">
        <v>5.04</v>
      </c>
      <c r="AE87" s="30">
        <v>0.21</v>
      </c>
      <c r="AF87" s="156">
        <v>0.65</v>
      </c>
      <c r="AG87" s="30">
        <v>0.57199999999999995</v>
      </c>
      <c r="AH87" s="30">
        <v>2.4E-2</v>
      </c>
      <c r="AI87" s="156">
        <v>2.7E-2</v>
      </c>
      <c r="AJ87" s="156">
        <f t="shared" si="5"/>
        <v>4.7202797202797209</v>
      </c>
      <c r="AK87" s="30">
        <v>15.5</v>
      </c>
      <c r="AL87" s="30">
        <v>0.38</v>
      </c>
      <c r="AM87" s="156">
        <v>1.4</v>
      </c>
      <c r="AN87" s="157">
        <v>404.2</v>
      </c>
      <c r="AO87" s="30">
        <v>9.5</v>
      </c>
      <c r="AP87" s="156">
        <v>33</v>
      </c>
      <c r="AQ87" s="30">
        <v>1822</v>
      </c>
      <c r="AR87" s="30">
        <v>37</v>
      </c>
      <c r="AS87" s="156">
        <v>110</v>
      </c>
      <c r="AT87" s="30">
        <v>4449</v>
      </c>
      <c r="AU87" s="30">
        <v>37</v>
      </c>
      <c r="AV87" s="156">
        <v>43</v>
      </c>
    </row>
    <row r="88" spans="1:48" x14ac:dyDescent="0.75">
      <c r="A88" s="30" t="s">
        <v>1774</v>
      </c>
      <c r="B88" s="30" t="s">
        <v>1462</v>
      </c>
      <c r="C88" s="182">
        <v>242800</v>
      </c>
      <c r="D88" s="30">
        <v>2800</v>
      </c>
      <c r="E88" s="187">
        <v>18690</v>
      </c>
      <c r="F88" s="30">
        <v>240</v>
      </c>
      <c r="G88" s="187">
        <v>11820</v>
      </c>
      <c r="H88" s="30">
        <v>540</v>
      </c>
      <c r="I88" s="30">
        <v>38200</v>
      </c>
      <c r="J88" s="30">
        <v>1700</v>
      </c>
      <c r="K88" s="30">
        <v>2439000</v>
      </c>
      <c r="L88" s="30">
        <v>45000</v>
      </c>
      <c r="M88" s="187">
        <v>0.1009</v>
      </c>
      <c r="N88" s="30">
        <v>1.4E-3</v>
      </c>
      <c r="O88" s="177">
        <v>62</v>
      </c>
      <c r="P88" s="30">
        <v>2.9</v>
      </c>
      <c r="Q88" s="30">
        <v>44.63</v>
      </c>
      <c r="R88" s="30">
        <v>0.83</v>
      </c>
      <c r="S88" s="30">
        <v>0.72899999999999998</v>
      </c>
      <c r="T88" s="30">
        <v>3.2000000000000001E-2</v>
      </c>
      <c r="U88" s="30">
        <v>-50.4</v>
      </c>
      <c r="V88" s="173">
        <v>2.2999999999999998</v>
      </c>
      <c r="W88" s="192">
        <f t="shared" si="6"/>
        <v>10.092000000000001</v>
      </c>
      <c r="X88" s="30">
        <f t="shared" si="7"/>
        <v>0.82</v>
      </c>
      <c r="Y88" s="195">
        <f t="shared" si="8"/>
        <v>7.5600000000000001E-2</v>
      </c>
      <c r="Z88" s="30">
        <f t="shared" si="9"/>
        <v>2.0999999999999999E-3</v>
      </c>
      <c r="AA88" s="30">
        <v>9.9169999999999994E-2</v>
      </c>
      <c r="AB88" s="30">
        <v>6.9999999999999999E-4</v>
      </c>
      <c r="AC88" s="156">
        <v>8.0999999999999996E-3</v>
      </c>
      <c r="AD88" s="30">
        <v>1.03</v>
      </c>
      <c r="AE88" s="30">
        <v>1.2E-2</v>
      </c>
      <c r="AF88" s="156">
        <v>0.13</v>
      </c>
      <c r="AG88" s="30">
        <v>7.5600000000000001E-2</v>
      </c>
      <c r="AH88" s="30">
        <v>1.1000000000000001E-3</v>
      </c>
      <c r="AI88" s="156">
        <v>2.0999999999999999E-3</v>
      </c>
      <c r="AJ88" s="156">
        <f t="shared" si="5"/>
        <v>2.7777777777777777</v>
      </c>
      <c r="AK88" s="30">
        <v>10.092000000000001</v>
      </c>
      <c r="AL88" s="30">
        <v>7.0000000000000007E-2</v>
      </c>
      <c r="AM88" s="156">
        <v>0.82</v>
      </c>
      <c r="AN88" s="157">
        <v>609.5</v>
      </c>
      <c r="AO88" s="30">
        <v>4.0999999999999996</v>
      </c>
      <c r="AP88" s="156">
        <v>48</v>
      </c>
      <c r="AQ88" s="30">
        <v>719.4</v>
      </c>
      <c r="AR88" s="30">
        <v>6.5</v>
      </c>
      <c r="AS88" s="156">
        <v>65</v>
      </c>
      <c r="AT88" s="30">
        <v>1078</v>
      </c>
      <c r="AU88" s="30">
        <v>30</v>
      </c>
      <c r="AV88" s="156">
        <v>55</v>
      </c>
    </row>
    <row r="89" spans="1:48" x14ac:dyDescent="0.75">
      <c r="A89" s="30" t="s">
        <v>1774</v>
      </c>
      <c r="B89" s="30" t="s">
        <v>1463</v>
      </c>
      <c r="C89" s="182">
        <v>1130</v>
      </c>
      <c r="D89" s="30">
        <v>220</v>
      </c>
      <c r="E89" s="187">
        <v>440</v>
      </c>
      <c r="F89" s="30">
        <v>130</v>
      </c>
      <c r="G89" s="187">
        <v>1050</v>
      </c>
      <c r="H89" s="30">
        <v>460</v>
      </c>
      <c r="I89" s="30">
        <v>233</v>
      </c>
      <c r="J89" s="30">
        <v>56</v>
      </c>
      <c r="K89" s="30">
        <v>8300</v>
      </c>
      <c r="L89" s="30">
        <v>1300</v>
      </c>
      <c r="M89" s="187">
        <v>0.13900000000000001</v>
      </c>
      <c r="N89" s="30">
        <v>1.4999999999999999E-2</v>
      </c>
      <c r="O89" s="177">
        <v>30.1</v>
      </c>
      <c r="P89" s="30">
        <v>6.2</v>
      </c>
      <c r="Q89" s="30">
        <v>0.153</v>
      </c>
      <c r="R89" s="30">
        <v>2.4E-2</v>
      </c>
      <c r="S89" s="30">
        <v>3.9300000000000003E-3</v>
      </c>
      <c r="T89" s="30">
        <v>9.6000000000000002E-4</v>
      </c>
      <c r="U89" s="30">
        <v>-6.2</v>
      </c>
      <c r="V89" s="173">
        <v>2.7</v>
      </c>
      <c r="W89" s="192">
        <f t="shared" si="6"/>
        <v>7.86</v>
      </c>
      <c r="X89" s="30">
        <f t="shared" si="7"/>
        <v>1.1000000000000001</v>
      </c>
      <c r="Y89" s="195" t="str">
        <f t="shared" si="8"/>
        <v>excluded</v>
      </c>
      <c r="Z89" s="30" t="str">
        <f t="shared" si="9"/>
        <v>excluded</v>
      </c>
      <c r="AA89" s="30">
        <v>0.13800000000000001</v>
      </c>
      <c r="AB89" s="30">
        <v>1.4999999999999999E-2</v>
      </c>
      <c r="AC89" s="156">
        <v>1.9E-2</v>
      </c>
      <c r="AD89" s="30">
        <v>9.6</v>
      </c>
      <c r="AE89" s="30">
        <v>5.4</v>
      </c>
      <c r="AF89" s="156">
        <v>5.5</v>
      </c>
      <c r="AG89" s="30">
        <v>0.47</v>
      </c>
      <c r="AH89" s="30">
        <v>0.24</v>
      </c>
      <c r="AI89" s="156">
        <v>0.24</v>
      </c>
      <c r="AJ89" s="156">
        <f t="shared" si="5"/>
        <v>51.063829787234042</v>
      </c>
      <c r="AK89" s="30">
        <v>7.86</v>
      </c>
      <c r="AL89" s="30">
        <v>0.87</v>
      </c>
      <c r="AM89" s="156">
        <v>1.1000000000000001</v>
      </c>
      <c r="AN89" s="157">
        <v>826</v>
      </c>
      <c r="AO89" s="30">
        <v>85</v>
      </c>
      <c r="AP89" s="156">
        <v>110</v>
      </c>
      <c r="AQ89" s="30">
        <v>1660</v>
      </c>
      <c r="AR89" s="30">
        <v>150</v>
      </c>
      <c r="AS89" s="156">
        <v>160</v>
      </c>
      <c r="AT89" s="30">
        <v>3060</v>
      </c>
      <c r="AU89" s="30">
        <v>230</v>
      </c>
      <c r="AV89" s="156">
        <v>230</v>
      </c>
    </row>
    <row r="90" spans="1:48" x14ac:dyDescent="0.75">
      <c r="A90" s="30" t="s">
        <v>1774</v>
      </c>
      <c r="B90" s="30" t="s">
        <v>1464</v>
      </c>
      <c r="C90" s="182">
        <v>390</v>
      </c>
      <c r="D90" s="30">
        <v>280</v>
      </c>
      <c r="E90" s="187">
        <v>260</v>
      </c>
      <c r="F90" s="30">
        <v>210</v>
      </c>
      <c r="G90" s="187">
        <v>550</v>
      </c>
      <c r="H90" s="30">
        <v>480</v>
      </c>
      <c r="I90" s="30">
        <v>75</v>
      </c>
      <c r="J90" s="30">
        <v>94</v>
      </c>
      <c r="K90" s="30">
        <v>1640</v>
      </c>
      <c r="L90" s="30">
        <v>280</v>
      </c>
      <c r="M90" s="187">
        <v>0.16</v>
      </c>
      <c r="N90" s="30">
        <v>0.14000000000000001</v>
      </c>
      <c r="O90" s="177">
        <v>3.2</v>
      </c>
      <c r="P90" s="30">
        <v>1.9</v>
      </c>
      <c r="Q90" s="30">
        <v>0.03</v>
      </c>
      <c r="R90" s="30">
        <v>5.1999999999999998E-3</v>
      </c>
      <c r="S90" s="30">
        <v>1.1000000000000001E-3</v>
      </c>
      <c r="T90" s="30">
        <v>1.4E-3</v>
      </c>
      <c r="U90" s="30">
        <v>5</v>
      </c>
      <c r="V90" s="173">
        <v>17</v>
      </c>
      <c r="W90" s="192">
        <f t="shared" si="6"/>
        <v>-2.2999999999999998</v>
      </c>
      <c r="X90" s="30">
        <f t="shared" si="7"/>
        <v>8.4</v>
      </c>
      <c r="Y90" s="195" t="str">
        <f t="shared" si="8"/>
        <v>excluded</v>
      </c>
      <c r="Z90" s="30" t="str">
        <f t="shared" si="9"/>
        <v>excluded</v>
      </c>
      <c r="AA90" s="30">
        <v>0.19</v>
      </c>
      <c r="AB90" s="30">
        <v>0.16</v>
      </c>
      <c r="AC90" s="156">
        <v>0.16</v>
      </c>
      <c r="AD90" s="30">
        <v>16</v>
      </c>
      <c r="AE90" s="30">
        <v>15</v>
      </c>
      <c r="AF90" s="156">
        <v>16</v>
      </c>
      <c r="AG90" s="30">
        <v>0.33</v>
      </c>
      <c r="AH90" s="30">
        <v>0.48</v>
      </c>
      <c r="AI90" s="156">
        <v>0.48</v>
      </c>
      <c r="AJ90" s="156">
        <f t="shared" si="5"/>
        <v>145.45454545454544</v>
      </c>
      <c r="AK90" s="30">
        <v>-2.2999999999999998</v>
      </c>
      <c r="AL90" s="30">
        <v>8.3000000000000007</v>
      </c>
      <c r="AM90" s="156">
        <v>8.4</v>
      </c>
      <c r="AN90" s="157">
        <v>1400</v>
      </c>
      <c r="AO90" s="30">
        <v>1100</v>
      </c>
      <c r="AP90" s="156">
        <v>1100</v>
      </c>
      <c r="AQ90" s="30">
        <v>2300</v>
      </c>
      <c r="AR90" s="30">
        <v>1100</v>
      </c>
      <c r="AS90" s="156">
        <v>1100</v>
      </c>
      <c r="AT90" s="30">
        <v>4230</v>
      </c>
      <c r="AU90" s="30">
        <v>810</v>
      </c>
      <c r="AV90" s="156">
        <v>810</v>
      </c>
    </row>
    <row r="91" spans="1:48" x14ac:dyDescent="0.75">
      <c r="A91" s="30" t="s">
        <v>1774</v>
      </c>
      <c r="B91" s="30" t="s">
        <v>1465</v>
      </c>
      <c r="C91" s="182">
        <v>290</v>
      </c>
      <c r="D91" s="30">
        <v>340</v>
      </c>
      <c r="E91" s="187">
        <v>177</v>
      </c>
      <c r="F91" s="30">
        <v>16</v>
      </c>
      <c r="G91" s="187">
        <v>180</v>
      </c>
      <c r="H91" s="30">
        <v>290</v>
      </c>
      <c r="I91" s="30">
        <v>210</v>
      </c>
      <c r="J91" s="30">
        <v>430</v>
      </c>
      <c r="K91" s="30">
        <v>3100</v>
      </c>
      <c r="L91" s="30">
        <v>2500</v>
      </c>
      <c r="M91" s="187">
        <v>8.4000000000000005E-2</v>
      </c>
      <c r="N91" s="30">
        <v>4.1000000000000002E-2</v>
      </c>
      <c r="O91" s="177">
        <v>-190</v>
      </c>
      <c r="P91" s="30">
        <v>410</v>
      </c>
      <c r="Q91" s="30">
        <v>5.7000000000000002E-2</v>
      </c>
      <c r="R91" s="30">
        <v>4.4999999999999998E-2</v>
      </c>
      <c r="S91" s="30">
        <v>2.7000000000000001E-3</v>
      </c>
      <c r="T91" s="30">
        <v>5.4999999999999997E-3</v>
      </c>
      <c r="U91" s="30">
        <v>0.62</v>
      </c>
      <c r="V91" s="173">
        <v>0.98</v>
      </c>
      <c r="W91" s="192">
        <f t="shared" si="6"/>
        <v>11.2</v>
      </c>
      <c r="X91" s="30">
        <f t="shared" si="7"/>
        <v>5.6</v>
      </c>
      <c r="Y91" s="195" t="str">
        <f t="shared" si="8"/>
        <v>excluded</v>
      </c>
      <c r="Z91" s="30" t="str">
        <f t="shared" si="9"/>
        <v>excluded</v>
      </c>
      <c r="AA91" s="30">
        <v>9.5000000000000001E-2</v>
      </c>
      <c r="AB91" s="30">
        <v>4.7E-2</v>
      </c>
      <c r="AC91" s="156">
        <v>4.7E-2</v>
      </c>
      <c r="AD91" s="30">
        <v>10.5</v>
      </c>
      <c r="AE91" s="30">
        <v>9.1999999999999993</v>
      </c>
      <c r="AF91" s="156">
        <v>9.3000000000000007</v>
      </c>
      <c r="AG91" s="30">
        <v>1</v>
      </c>
      <c r="AH91" s="30">
        <v>1.2</v>
      </c>
      <c r="AI91" s="156">
        <v>1.2</v>
      </c>
      <c r="AJ91" s="156">
        <f t="shared" si="5"/>
        <v>120</v>
      </c>
      <c r="AK91" s="30">
        <v>11.2</v>
      </c>
      <c r="AL91" s="30">
        <v>5.5</v>
      </c>
      <c r="AM91" s="156">
        <v>5.6</v>
      </c>
      <c r="AN91" s="157">
        <v>580</v>
      </c>
      <c r="AO91" s="30">
        <v>280</v>
      </c>
      <c r="AP91" s="156">
        <v>280</v>
      </c>
      <c r="AQ91" s="30">
        <v>2390</v>
      </c>
      <c r="AR91" s="30">
        <v>860</v>
      </c>
      <c r="AS91" s="156">
        <v>870</v>
      </c>
      <c r="AT91" s="155">
        <v>3770</v>
      </c>
      <c r="AU91" s="30">
        <v>0</v>
      </c>
      <c r="AV91" s="156">
        <v>0</v>
      </c>
    </row>
    <row r="92" spans="1:48" x14ac:dyDescent="0.75">
      <c r="A92" s="30" t="s">
        <v>1774</v>
      </c>
      <c r="B92" s="30" t="s">
        <v>1466</v>
      </c>
      <c r="C92" s="182">
        <v>730</v>
      </c>
      <c r="D92" s="30">
        <v>440</v>
      </c>
      <c r="E92" s="187">
        <v>290</v>
      </c>
      <c r="F92" s="30">
        <v>100</v>
      </c>
      <c r="G92" s="187">
        <v>400</v>
      </c>
      <c r="H92" s="30">
        <v>100</v>
      </c>
      <c r="I92" s="30">
        <v>81</v>
      </c>
      <c r="J92" s="30">
        <v>41</v>
      </c>
      <c r="K92" s="30">
        <v>2330</v>
      </c>
      <c r="L92" s="30">
        <v>320</v>
      </c>
      <c r="M92" s="187">
        <v>0.44</v>
      </c>
      <c r="N92" s="30">
        <v>0.28999999999999998</v>
      </c>
      <c r="O92" s="177">
        <v>11.4</v>
      </c>
      <c r="P92" s="30">
        <v>3.2</v>
      </c>
      <c r="Q92" s="30">
        <v>4.2799999999999998E-2</v>
      </c>
      <c r="R92" s="30">
        <v>5.8999999999999999E-3</v>
      </c>
      <c r="S92" s="30">
        <v>8.8000000000000003E-4</v>
      </c>
      <c r="T92" s="30">
        <v>4.4999999999999999E-4</v>
      </c>
      <c r="U92" s="30">
        <v>0.61</v>
      </c>
      <c r="V92" s="173">
        <v>0.16</v>
      </c>
      <c r="W92" s="192">
        <f t="shared" si="6"/>
        <v>8.8000000000000007</v>
      </c>
      <c r="X92" s="30">
        <f t="shared" si="7"/>
        <v>2</v>
      </c>
      <c r="Y92" s="195" t="str">
        <f t="shared" si="8"/>
        <v>excluded</v>
      </c>
      <c r="Z92" s="30" t="str">
        <f t="shared" si="9"/>
        <v>excluded</v>
      </c>
      <c r="AA92" s="30">
        <v>0.45</v>
      </c>
      <c r="AB92" s="30">
        <v>0.28999999999999998</v>
      </c>
      <c r="AC92" s="156">
        <v>0.28999999999999998</v>
      </c>
      <c r="AD92" s="30">
        <v>16.8</v>
      </c>
      <c r="AE92" s="30">
        <v>4.5</v>
      </c>
      <c r="AF92" s="156">
        <v>5</v>
      </c>
      <c r="AG92" s="30">
        <v>0.97</v>
      </c>
      <c r="AH92" s="30">
        <v>0.49</v>
      </c>
      <c r="AI92" s="156">
        <v>0.49</v>
      </c>
      <c r="AJ92" s="156">
        <f t="shared" si="5"/>
        <v>50.515463917525771</v>
      </c>
      <c r="AK92" s="30">
        <v>8.8000000000000007</v>
      </c>
      <c r="AL92" s="30">
        <v>2</v>
      </c>
      <c r="AM92" s="156">
        <v>2</v>
      </c>
      <c r="AN92" s="157">
        <v>1280</v>
      </c>
      <c r="AO92" s="30">
        <v>340</v>
      </c>
      <c r="AP92" s="156">
        <v>350</v>
      </c>
      <c r="AQ92" s="30">
        <v>2390</v>
      </c>
      <c r="AR92" s="30">
        <v>280</v>
      </c>
      <c r="AS92" s="156">
        <v>310</v>
      </c>
      <c r="AT92" s="30">
        <v>3010</v>
      </c>
      <c r="AU92" s="30">
        <v>580</v>
      </c>
      <c r="AV92" s="156">
        <v>580</v>
      </c>
    </row>
    <row r="93" spans="1:48" x14ac:dyDescent="0.75">
      <c r="A93" s="30" t="s">
        <v>1774</v>
      </c>
      <c r="B93" s="30" t="s">
        <v>1467</v>
      </c>
      <c r="C93" s="182">
        <v>12170</v>
      </c>
      <c r="D93" s="30">
        <v>550</v>
      </c>
      <c r="E93" s="187">
        <v>8280</v>
      </c>
      <c r="F93" s="30">
        <v>450</v>
      </c>
      <c r="G93" s="187">
        <v>27200</v>
      </c>
      <c r="H93" s="30">
        <v>1400</v>
      </c>
      <c r="I93" s="30">
        <v>345000</v>
      </c>
      <c r="J93" s="30">
        <v>11000</v>
      </c>
      <c r="K93" s="30">
        <v>56700</v>
      </c>
      <c r="L93" s="30">
        <v>2700</v>
      </c>
      <c r="M93" s="187">
        <v>0.217</v>
      </c>
      <c r="N93" s="30">
        <v>8.0000000000000002E-3</v>
      </c>
      <c r="O93" s="177">
        <v>0.20030000000000001</v>
      </c>
      <c r="P93" s="30">
        <v>6.1999999999999998E-3</v>
      </c>
      <c r="Q93" s="30">
        <v>1.04</v>
      </c>
      <c r="R93" s="30">
        <v>4.9000000000000002E-2</v>
      </c>
      <c r="S93" s="30">
        <v>3.28</v>
      </c>
      <c r="T93" s="30">
        <v>0.11</v>
      </c>
      <c r="U93" s="30">
        <v>26.6</v>
      </c>
      <c r="V93" s="173">
        <v>1.5</v>
      </c>
      <c r="W93" s="192">
        <f t="shared" si="6"/>
        <v>4.5999999999999996</v>
      </c>
      <c r="X93" s="30">
        <f t="shared" si="7"/>
        <v>0.41</v>
      </c>
      <c r="Y93" s="195">
        <f t="shared" si="8"/>
        <v>0.64900000000000002</v>
      </c>
      <c r="Z93" s="30">
        <f t="shared" si="9"/>
        <v>2.5000000000000001E-2</v>
      </c>
      <c r="AA93" s="30">
        <v>0.21920000000000001</v>
      </c>
      <c r="AB93" s="30">
        <v>9.4999999999999998E-3</v>
      </c>
      <c r="AC93" s="156">
        <v>0.02</v>
      </c>
      <c r="AD93" s="30">
        <v>19.7</v>
      </c>
      <c r="AE93" s="30">
        <v>1</v>
      </c>
      <c r="AF93" s="156">
        <v>2.6</v>
      </c>
      <c r="AG93" s="30">
        <v>0.64900000000000002</v>
      </c>
      <c r="AH93" s="30">
        <v>0.02</v>
      </c>
      <c r="AI93" s="156">
        <v>2.5000000000000001E-2</v>
      </c>
      <c r="AJ93" s="156">
        <f t="shared" si="5"/>
        <v>3.8520801232665636</v>
      </c>
      <c r="AK93" s="30">
        <v>4.5999999999999996</v>
      </c>
      <c r="AL93" s="30">
        <v>0.19</v>
      </c>
      <c r="AM93" s="156">
        <v>0.41</v>
      </c>
      <c r="AN93" s="157">
        <v>1275</v>
      </c>
      <c r="AO93" s="30">
        <v>50</v>
      </c>
      <c r="AP93" s="156">
        <v>110</v>
      </c>
      <c r="AQ93" s="30">
        <v>3067</v>
      </c>
      <c r="AR93" s="30">
        <v>53</v>
      </c>
      <c r="AS93" s="156">
        <v>130</v>
      </c>
      <c r="AT93" s="30">
        <v>4597</v>
      </c>
      <c r="AU93" s="30">
        <v>34</v>
      </c>
      <c r="AV93" s="156">
        <v>42</v>
      </c>
    </row>
    <row r="94" spans="1:48" x14ac:dyDescent="0.75">
      <c r="A94" s="30" t="s">
        <v>1774</v>
      </c>
      <c r="B94" s="30" t="s">
        <v>1468</v>
      </c>
      <c r="C94" s="182">
        <v>8340</v>
      </c>
      <c r="D94" s="30">
        <v>170</v>
      </c>
      <c r="E94" s="187">
        <v>670</v>
      </c>
      <c r="F94" s="30">
        <v>120</v>
      </c>
      <c r="G94" s="187">
        <v>166</v>
      </c>
      <c r="H94" s="30">
        <v>52</v>
      </c>
      <c r="I94" s="30">
        <v>2340</v>
      </c>
      <c r="J94" s="30">
        <v>160</v>
      </c>
      <c r="K94" s="30">
        <v>165200</v>
      </c>
      <c r="L94" s="30">
        <v>3300</v>
      </c>
      <c r="M94" s="187">
        <v>5.0500000000000003E-2</v>
      </c>
      <c r="N94" s="30">
        <v>1.1999999999999999E-3</v>
      </c>
      <c r="O94" s="177">
        <v>91.8</v>
      </c>
      <c r="P94" s="30">
        <v>5.6</v>
      </c>
      <c r="Q94" s="30">
        <v>3.0329999999999999</v>
      </c>
      <c r="R94" s="30">
        <v>6.0999999999999999E-2</v>
      </c>
      <c r="S94" s="30">
        <v>1.9400000000000001E-2</v>
      </c>
      <c r="T94" s="30">
        <v>1.4E-3</v>
      </c>
      <c r="U94" s="30">
        <v>0.11600000000000001</v>
      </c>
      <c r="V94" s="173">
        <v>3.6999999999999998E-2</v>
      </c>
      <c r="W94" s="192">
        <f t="shared" si="6"/>
        <v>20.46</v>
      </c>
      <c r="X94" s="30">
        <f t="shared" si="7"/>
        <v>1.7</v>
      </c>
      <c r="Y94" s="195" t="str">
        <f t="shared" si="8"/>
        <v>excluded</v>
      </c>
      <c r="Z94" s="30" t="str">
        <f t="shared" si="9"/>
        <v>excluded</v>
      </c>
      <c r="AA94" s="30">
        <v>4.9169999999999998E-2</v>
      </c>
      <c r="AB94" s="30">
        <v>9.3000000000000005E-4</v>
      </c>
      <c r="AC94" s="156">
        <v>4.1000000000000003E-3</v>
      </c>
      <c r="AD94" s="30">
        <v>0.53</v>
      </c>
      <c r="AE94" s="30">
        <v>0.1</v>
      </c>
      <c r="AF94" s="156">
        <v>0.12</v>
      </c>
      <c r="AG94" s="30">
        <v>7.6999999999999999E-2</v>
      </c>
      <c r="AH94" s="30">
        <v>1.4E-2</v>
      </c>
      <c r="AI94" s="156">
        <v>1.4E-2</v>
      </c>
      <c r="AJ94" s="156">
        <f t="shared" si="5"/>
        <v>18.181818181818183</v>
      </c>
      <c r="AK94" s="30">
        <v>20.46</v>
      </c>
      <c r="AL94" s="30">
        <v>0.38</v>
      </c>
      <c r="AM94" s="156">
        <v>1.7</v>
      </c>
      <c r="AN94" s="157">
        <v>309.39999999999998</v>
      </c>
      <c r="AO94" s="30">
        <v>5.7</v>
      </c>
      <c r="AP94" s="156">
        <v>25</v>
      </c>
      <c r="AQ94" s="30">
        <v>392</v>
      </c>
      <c r="AR94" s="30">
        <v>36</v>
      </c>
      <c r="AS94" s="156">
        <v>43</v>
      </c>
      <c r="AT94" s="30">
        <v>700</v>
      </c>
      <c r="AU94" s="30">
        <v>160</v>
      </c>
      <c r="AV94" s="156">
        <v>160</v>
      </c>
    </row>
    <row r="95" spans="1:48" x14ac:dyDescent="0.75">
      <c r="A95" s="30" t="s">
        <v>1774</v>
      </c>
      <c r="B95" s="30" t="s">
        <v>1469</v>
      </c>
      <c r="C95" s="182">
        <v>4110</v>
      </c>
      <c r="D95" s="30">
        <v>840</v>
      </c>
      <c r="E95" s="187">
        <v>3490</v>
      </c>
      <c r="F95" s="30">
        <v>770</v>
      </c>
      <c r="G95" s="187">
        <v>6600</v>
      </c>
      <c r="H95" s="30">
        <v>1500</v>
      </c>
      <c r="I95" s="30">
        <v>2050</v>
      </c>
      <c r="J95" s="30">
        <v>560</v>
      </c>
      <c r="K95" s="30">
        <v>13930</v>
      </c>
      <c r="L95" s="30">
        <v>560</v>
      </c>
      <c r="M95" s="187">
        <v>0.27200000000000002</v>
      </c>
      <c r="N95" s="30">
        <v>5.8000000000000003E-2</v>
      </c>
      <c r="O95" s="177">
        <v>19.8</v>
      </c>
      <c r="P95" s="30">
        <v>6.6</v>
      </c>
      <c r="Q95" s="30">
        <v>0.25600000000000001</v>
      </c>
      <c r="R95" s="30">
        <v>0.01</v>
      </c>
      <c r="S95" s="30">
        <v>1.46E-2</v>
      </c>
      <c r="T95" s="30">
        <v>4.0000000000000001E-3</v>
      </c>
      <c r="U95" s="30">
        <v>3.66</v>
      </c>
      <c r="V95" s="173">
        <v>0.79</v>
      </c>
      <c r="W95" s="192">
        <f t="shared" si="6"/>
        <v>5.65</v>
      </c>
      <c r="X95" s="30">
        <f t="shared" si="7"/>
        <v>0.96</v>
      </c>
      <c r="Y95" s="195">
        <f t="shared" si="8"/>
        <v>0.751</v>
      </c>
      <c r="Z95" s="30">
        <f t="shared" si="9"/>
        <v>7.3999999999999996E-2</v>
      </c>
      <c r="AA95" s="30">
        <v>0.26800000000000002</v>
      </c>
      <c r="AB95" s="30">
        <v>5.7000000000000002E-2</v>
      </c>
      <c r="AC95" s="156">
        <v>6.0999999999999999E-2</v>
      </c>
      <c r="AD95" s="30">
        <v>29.4</v>
      </c>
      <c r="AE95" s="30">
        <v>6.6</v>
      </c>
      <c r="AF95" s="156">
        <v>7.5</v>
      </c>
      <c r="AG95" s="30">
        <v>0.751</v>
      </c>
      <c r="AH95" s="30">
        <v>7.1999999999999995E-2</v>
      </c>
      <c r="AI95" s="156">
        <v>7.3999999999999996E-2</v>
      </c>
      <c r="AJ95" s="156">
        <f t="shared" si="5"/>
        <v>9.8535286284953401</v>
      </c>
      <c r="AK95" s="30">
        <v>5.65</v>
      </c>
      <c r="AL95" s="30">
        <v>0.9</v>
      </c>
      <c r="AM95" s="156">
        <v>0.96</v>
      </c>
      <c r="AN95" s="157">
        <v>1340</v>
      </c>
      <c r="AO95" s="30">
        <v>230</v>
      </c>
      <c r="AP95" s="156">
        <v>240</v>
      </c>
      <c r="AQ95" s="30">
        <v>3160</v>
      </c>
      <c r="AR95" s="30">
        <v>210</v>
      </c>
      <c r="AS95" s="156">
        <v>240</v>
      </c>
      <c r="AT95" s="30">
        <v>4590</v>
      </c>
      <c r="AU95" s="30">
        <v>110</v>
      </c>
      <c r="AV95" s="156">
        <v>110</v>
      </c>
    </row>
    <row r="96" spans="1:48" x14ac:dyDescent="0.75">
      <c r="A96" s="30" t="s">
        <v>1774</v>
      </c>
      <c r="B96" s="30" t="s">
        <v>1470</v>
      </c>
      <c r="C96" s="182">
        <v>116000</v>
      </c>
      <c r="D96" s="30">
        <v>1600</v>
      </c>
      <c r="E96" s="187">
        <v>89300</v>
      </c>
      <c r="F96" s="30">
        <v>1300</v>
      </c>
      <c r="G96" s="187">
        <v>226800</v>
      </c>
      <c r="H96" s="30">
        <v>4200</v>
      </c>
      <c r="I96" s="30">
        <v>50000</v>
      </c>
      <c r="J96" s="30">
        <v>1900</v>
      </c>
      <c r="K96" s="30">
        <v>223000</v>
      </c>
      <c r="L96" s="30">
        <v>36000</v>
      </c>
      <c r="M96" s="187">
        <v>0.60799999999999998</v>
      </c>
      <c r="N96" s="30">
        <v>9.7000000000000003E-2</v>
      </c>
      <c r="O96" s="177">
        <v>8.4</v>
      </c>
      <c r="P96" s="30">
        <v>1</v>
      </c>
      <c r="Q96" s="30">
        <v>4.1100000000000003</v>
      </c>
      <c r="R96" s="30">
        <v>0.67</v>
      </c>
      <c r="S96" s="30">
        <v>0.24229999999999999</v>
      </c>
      <c r="T96" s="30">
        <v>9.7000000000000003E-3</v>
      </c>
      <c r="U96" s="30">
        <v>92</v>
      </c>
      <c r="V96" s="173">
        <v>1.6</v>
      </c>
      <c r="W96" s="192">
        <f t="shared" si="6"/>
        <v>1.9</v>
      </c>
      <c r="X96" s="30">
        <f t="shared" si="7"/>
        <v>0.33</v>
      </c>
      <c r="Y96" s="195">
        <f t="shared" si="8"/>
        <v>0.74480000000000002</v>
      </c>
      <c r="Z96" s="30">
        <f t="shared" si="9"/>
        <v>1.7999999999999999E-2</v>
      </c>
      <c r="AA96" s="30">
        <v>0.60199999999999998</v>
      </c>
      <c r="AB96" s="30">
        <v>8.8999999999999996E-2</v>
      </c>
      <c r="AC96" s="156">
        <v>0.1</v>
      </c>
      <c r="AD96" s="30">
        <v>62.2</v>
      </c>
      <c r="AE96" s="30">
        <v>9.5</v>
      </c>
      <c r="AF96" s="156">
        <v>12</v>
      </c>
      <c r="AG96" s="30">
        <v>0.74480000000000002</v>
      </c>
      <c r="AH96" s="30">
        <v>5.4000000000000003E-3</v>
      </c>
      <c r="AI96" s="156">
        <v>1.7999999999999999E-2</v>
      </c>
      <c r="AJ96" s="156">
        <f t="shared" si="5"/>
        <v>2.4167561761546721</v>
      </c>
      <c r="AK96" s="30">
        <v>1.9</v>
      </c>
      <c r="AL96" s="30">
        <v>0.28999999999999998</v>
      </c>
      <c r="AM96" s="156">
        <v>0.33</v>
      </c>
      <c r="AN96" s="157">
        <v>3090</v>
      </c>
      <c r="AO96" s="30">
        <v>390</v>
      </c>
      <c r="AP96" s="156">
        <v>440</v>
      </c>
      <c r="AQ96" s="30">
        <v>4160</v>
      </c>
      <c r="AR96" s="30">
        <v>170</v>
      </c>
      <c r="AS96" s="156">
        <v>210</v>
      </c>
      <c r="AT96" s="30">
        <v>4819</v>
      </c>
      <c r="AU96" s="30">
        <v>10</v>
      </c>
      <c r="AV96" s="156">
        <v>34</v>
      </c>
    </row>
    <row r="97" spans="1:53" x14ac:dyDescent="0.75">
      <c r="A97" s="30" t="s">
        <v>1774</v>
      </c>
      <c r="B97" s="30" t="s">
        <v>1471</v>
      </c>
      <c r="C97" s="182">
        <v>549000</v>
      </c>
      <c r="D97" s="30">
        <v>82000</v>
      </c>
      <c r="E97" s="187">
        <v>463000</v>
      </c>
      <c r="F97" s="30">
        <v>69000</v>
      </c>
      <c r="G97" s="187">
        <v>1130000</v>
      </c>
      <c r="H97" s="30">
        <v>170000</v>
      </c>
      <c r="I97" s="30">
        <v>202000</v>
      </c>
      <c r="J97" s="30">
        <v>31000</v>
      </c>
      <c r="K97" s="30">
        <v>98000</v>
      </c>
      <c r="L97" s="30">
        <v>12000</v>
      </c>
      <c r="M97" s="187">
        <v>5.31</v>
      </c>
      <c r="N97" s="30">
        <v>0.26</v>
      </c>
      <c r="O97" s="177">
        <v>1.27</v>
      </c>
      <c r="P97" s="30">
        <v>0.12</v>
      </c>
      <c r="Q97" s="30">
        <v>1.8</v>
      </c>
      <c r="R97" s="30">
        <v>0.21</v>
      </c>
      <c r="S97" s="30">
        <v>0.87</v>
      </c>
      <c r="T97" s="30">
        <v>0.14000000000000001</v>
      </c>
      <c r="U97" s="30">
        <v>450</v>
      </c>
      <c r="V97" s="173">
        <v>67</v>
      </c>
      <c r="W97" s="192">
        <f t="shared" si="6"/>
        <v>0.20399999999999999</v>
      </c>
      <c r="X97" s="30">
        <f t="shared" si="7"/>
        <v>2.1999999999999999E-2</v>
      </c>
      <c r="Y97" s="195">
        <f t="shared" si="8"/>
        <v>0.7923</v>
      </c>
      <c r="Z97" s="30">
        <f t="shared" si="9"/>
        <v>1.9E-2</v>
      </c>
      <c r="AA97" s="30">
        <v>5.05</v>
      </c>
      <c r="AB97" s="30">
        <v>0.25</v>
      </c>
      <c r="AC97" s="156">
        <v>0.48</v>
      </c>
      <c r="AD97" s="30">
        <v>557</v>
      </c>
      <c r="AE97" s="30">
        <v>28</v>
      </c>
      <c r="AF97" s="156">
        <v>73</v>
      </c>
      <c r="AG97" s="30">
        <v>0.7923</v>
      </c>
      <c r="AH97" s="30">
        <v>5.1000000000000004E-3</v>
      </c>
      <c r="AI97" s="156">
        <v>1.9E-2</v>
      </c>
      <c r="AJ97" s="156">
        <f t="shared" si="5"/>
        <v>2.3980815347721824</v>
      </c>
      <c r="AK97" s="30">
        <v>0.20399999999999999</v>
      </c>
      <c r="AL97" s="30">
        <v>1.0999999999999999E-2</v>
      </c>
      <c r="AM97" s="156">
        <v>2.1999999999999999E-2</v>
      </c>
      <c r="AN97" s="157">
        <v>11540</v>
      </c>
      <c r="AO97" s="30">
        <v>280</v>
      </c>
      <c r="AP97" s="156">
        <v>550</v>
      </c>
      <c r="AQ97" s="30">
        <v>6404</v>
      </c>
      <c r="AR97" s="30">
        <v>56</v>
      </c>
      <c r="AS97" s="156">
        <v>150</v>
      </c>
      <c r="AT97" s="30">
        <v>4906.7</v>
      </c>
      <c r="AU97" s="30">
        <v>8.6999999999999993</v>
      </c>
      <c r="AV97" s="156">
        <v>33</v>
      </c>
    </row>
    <row r="98" spans="1:53" x14ac:dyDescent="0.75">
      <c r="A98" s="30" t="s">
        <v>1774</v>
      </c>
      <c r="B98" s="30" t="s">
        <v>1472</v>
      </c>
      <c r="C98" s="182">
        <v>14300</v>
      </c>
      <c r="D98" s="30">
        <v>5200</v>
      </c>
      <c r="E98" s="187">
        <v>11100</v>
      </c>
      <c r="F98" s="30">
        <v>3100</v>
      </c>
      <c r="G98" s="187">
        <v>29200</v>
      </c>
      <c r="H98" s="30">
        <v>10000</v>
      </c>
      <c r="I98" s="30">
        <v>1210</v>
      </c>
      <c r="J98" s="30">
        <v>850</v>
      </c>
      <c r="K98" s="30">
        <v>1990</v>
      </c>
      <c r="L98" s="30">
        <v>820</v>
      </c>
      <c r="M98" s="187">
        <v>8.8000000000000007</v>
      </c>
      <c r="N98" s="30">
        <v>5.8</v>
      </c>
      <c r="O98" s="177">
        <v>6.7</v>
      </c>
      <c r="P98" s="30">
        <v>4.3</v>
      </c>
      <c r="Q98" s="30">
        <v>3.6999999999999998E-2</v>
      </c>
      <c r="R98" s="30">
        <v>1.4999999999999999E-2</v>
      </c>
      <c r="S98" s="30">
        <v>4.8999999999999998E-3</v>
      </c>
      <c r="T98" s="30">
        <v>3.5000000000000001E-3</v>
      </c>
      <c r="U98" s="30">
        <v>11.6</v>
      </c>
      <c r="V98" s="173">
        <v>4</v>
      </c>
      <c r="W98" s="192">
        <f t="shared" si="6"/>
        <v>0.14499999999999999</v>
      </c>
      <c r="X98" s="30">
        <f t="shared" si="7"/>
        <v>6.3E-2</v>
      </c>
      <c r="Y98" s="195" t="str">
        <f t="shared" si="8"/>
        <v>excluded</v>
      </c>
      <c r="Z98" s="30" t="str">
        <f t="shared" si="9"/>
        <v>excluded</v>
      </c>
      <c r="AA98" s="30">
        <v>9.3000000000000007</v>
      </c>
      <c r="AB98" s="30">
        <v>6.1</v>
      </c>
      <c r="AC98" s="156">
        <v>6.2</v>
      </c>
      <c r="AD98" s="30">
        <v>960</v>
      </c>
      <c r="AE98" s="30">
        <v>540</v>
      </c>
      <c r="AF98" s="156">
        <v>550</v>
      </c>
      <c r="AG98" s="30">
        <v>0.78</v>
      </c>
      <c r="AH98" s="30">
        <v>0.18</v>
      </c>
      <c r="AI98" s="156">
        <v>0.18</v>
      </c>
      <c r="AJ98" s="156">
        <f t="shared" si="5"/>
        <v>23.076923076923077</v>
      </c>
      <c r="AK98" s="30">
        <v>0.14499999999999999</v>
      </c>
      <c r="AL98" s="30">
        <v>6.2E-2</v>
      </c>
      <c r="AM98" s="156">
        <v>6.3E-2</v>
      </c>
      <c r="AN98" s="157">
        <v>14100</v>
      </c>
      <c r="AO98" s="30">
        <v>3200</v>
      </c>
      <c r="AP98" s="156">
        <v>3200</v>
      </c>
      <c r="AQ98" s="30">
        <v>6810</v>
      </c>
      <c r="AR98" s="30">
        <v>550</v>
      </c>
      <c r="AS98" s="156">
        <v>560</v>
      </c>
      <c r="AT98" s="30">
        <v>4450</v>
      </c>
      <c r="AU98" s="30">
        <v>320</v>
      </c>
      <c r="AV98" s="156">
        <v>330</v>
      </c>
    </row>
    <row r="99" spans="1:53" x14ac:dyDescent="0.75">
      <c r="A99" s="30" t="s">
        <v>1774</v>
      </c>
      <c r="B99" s="30" t="s">
        <v>1473</v>
      </c>
      <c r="C99" s="182">
        <v>5300</v>
      </c>
      <c r="D99" s="30">
        <v>1600</v>
      </c>
      <c r="E99" s="187">
        <v>4200</v>
      </c>
      <c r="F99" s="30">
        <v>1100</v>
      </c>
      <c r="G99" s="187">
        <v>9000</v>
      </c>
      <c r="H99" s="30">
        <v>2200</v>
      </c>
      <c r="I99" s="30">
        <v>2330</v>
      </c>
      <c r="J99" s="30">
        <v>450</v>
      </c>
      <c r="K99" s="30">
        <v>5800</v>
      </c>
      <c r="L99" s="30">
        <v>280</v>
      </c>
      <c r="M99" s="187">
        <v>0.72</v>
      </c>
      <c r="N99" s="30">
        <v>0.16</v>
      </c>
      <c r="O99" s="177">
        <v>10.4</v>
      </c>
      <c r="P99" s="30">
        <v>1.9</v>
      </c>
      <c r="Q99" s="30">
        <v>0.10730000000000001</v>
      </c>
      <c r="R99" s="30">
        <v>5.1000000000000004E-3</v>
      </c>
      <c r="S99" s="30">
        <v>8.6999999999999994E-3</v>
      </c>
      <c r="T99" s="30">
        <v>1.6999999999999999E-3</v>
      </c>
      <c r="U99" s="30">
        <v>3.65</v>
      </c>
      <c r="V99" s="173">
        <v>0.91</v>
      </c>
      <c r="W99" s="192">
        <f t="shared" si="6"/>
        <v>2.44</v>
      </c>
      <c r="X99" s="30">
        <f t="shared" si="7"/>
        <v>0.42</v>
      </c>
      <c r="Y99" s="195">
        <f t="shared" si="8"/>
        <v>0.82899999999999996</v>
      </c>
      <c r="Z99" s="30">
        <f t="shared" si="9"/>
        <v>7.4999999999999997E-2</v>
      </c>
      <c r="AA99" s="30">
        <v>0.67</v>
      </c>
      <c r="AB99" s="30">
        <v>0.14000000000000001</v>
      </c>
      <c r="AC99" s="156">
        <v>0.15</v>
      </c>
      <c r="AD99" s="30">
        <v>81</v>
      </c>
      <c r="AE99" s="30">
        <v>17</v>
      </c>
      <c r="AF99" s="156">
        <v>20</v>
      </c>
      <c r="AG99" s="30">
        <v>0.82899999999999996</v>
      </c>
      <c r="AH99" s="30">
        <v>7.2999999999999995E-2</v>
      </c>
      <c r="AI99" s="156">
        <v>7.4999999999999997E-2</v>
      </c>
      <c r="AJ99" s="156">
        <f t="shared" si="5"/>
        <v>9.0470446320868518</v>
      </c>
      <c r="AK99" s="30">
        <v>2.44</v>
      </c>
      <c r="AL99" s="30">
        <v>0.39</v>
      </c>
      <c r="AM99" s="156">
        <v>0.42</v>
      </c>
      <c r="AN99" s="157">
        <v>2990</v>
      </c>
      <c r="AO99" s="30">
        <v>480</v>
      </c>
      <c r="AP99" s="156">
        <v>510</v>
      </c>
      <c r="AQ99" s="30">
        <v>4170</v>
      </c>
      <c r="AR99" s="30">
        <v>190</v>
      </c>
      <c r="AS99" s="156">
        <v>220</v>
      </c>
      <c r="AT99" s="30">
        <v>4660</v>
      </c>
      <c r="AU99" s="30">
        <v>120</v>
      </c>
      <c r="AV99" s="156">
        <v>120</v>
      </c>
    </row>
    <row r="100" spans="1:53" x14ac:dyDescent="0.75">
      <c r="A100" s="30" t="s">
        <v>1774</v>
      </c>
      <c r="B100" s="30" t="s">
        <v>1474</v>
      </c>
      <c r="C100" s="182">
        <v>7360</v>
      </c>
      <c r="D100" s="30">
        <v>950</v>
      </c>
      <c r="E100" s="187">
        <v>3190</v>
      </c>
      <c r="F100" s="30">
        <v>560</v>
      </c>
      <c r="G100" s="187">
        <v>8000</v>
      </c>
      <c r="H100" s="30">
        <v>1700</v>
      </c>
      <c r="I100" s="30">
        <v>4700</v>
      </c>
      <c r="J100" s="30">
        <v>1200</v>
      </c>
      <c r="K100" s="30">
        <v>99700</v>
      </c>
      <c r="L100" s="30">
        <v>2600</v>
      </c>
      <c r="M100" s="187">
        <v>7.5999999999999998E-2</v>
      </c>
      <c r="N100" s="30">
        <v>0.01</v>
      </c>
      <c r="O100" s="177">
        <v>185</v>
      </c>
      <c r="P100" s="30">
        <v>52</v>
      </c>
      <c r="Q100" s="30">
        <v>1.8440000000000001</v>
      </c>
      <c r="R100" s="30">
        <v>4.9000000000000002E-2</v>
      </c>
      <c r="S100" s="30">
        <v>1.6500000000000001E-2</v>
      </c>
      <c r="T100" s="30">
        <v>4.1000000000000003E-3</v>
      </c>
      <c r="U100" s="30">
        <v>3.32</v>
      </c>
      <c r="V100" s="173">
        <v>0.7</v>
      </c>
      <c r="W100" s="192">
        <f t="shared" si="6"/>
        <v>16.899999999999999</v>
      </c>
      <c r="X100" s="30">
        <f t="shared" si="7"/>
        <v>2.4</v>
      </c>
      <c r="Y100" s="195">
        <f t="shared" si="8"/>
        <v>0.38500000000000001</v>
      </c>
      <c r="Z100" s="30">
        <f t="shared" si="9"/>
        <v>4.1000000000000002E-2</v>
      </c>
      <c r="AA100" s="30">
        <v>7.1199999999999999E-2</v>
      </c>
      <c r="AB100" s="30">
        <v>9.1999999999999998E-3</v>
      </c>
      <c r="AC100" s="156">
        <v>1.0999999999999999E-2</v>
      </c>
      <c r="AD100" s="30">
        <v>4</v>
      </c>
      <c r="AE100" s="30">
        <v>0.69</v>
      </c>
      <c r="AF100" s="156">
        <v>0.84</v>
      </c>
      <c r="AG100" s="30">
        <v>0.38500000000000001</v>
      </c>
      <c r="AH100" s="30">
        <v>0.04</v>
      </c>
      <c r="AI100" s="156">
        <v>4.1000000000000002E-2</v>
      </c>
      <c r="AJ100" s="156">
        <f t="shared" si="5"/>
        <v>10.64935064935065</v>
      </c>
      <c r="AK100" s="30">
        <v>16.899999999999999</v>
      </c>
      <c r="AL100" s="30">
        <v>2</v>
      </c>
      <c r="AM100" s="156">
        <v>2.4</v>
      </c>
      <c r="AN100" s="157">
        <v>440</v>
      </c>
      <c r="AO100" s="30">
        <v>54</v>
      </c>
      <c r="AP100" s="156">
        <v>64</v>
      </c>
      <c r="AQ100" s="30">
        <v>1480</v>
      </c>
      <c r="AR100" s="30">
        <v>150</v>
      </c>
      <c r="AS100" s="156">
        <v>180</v>
      </c>
      <c r="AT100" s="30">
        <v>3800</v>
      </c>
      <c r="AU100" s="30">
        <v>170</v>
      </c>
      <c r="AV100" s="156">
        <v>170</v>
      </c>
    </row>
    <row r="101" spans="1:53" x14ac:dyDescent="0.75">
      <c r="A101" s="30" t="s">
        <v>1774</v>
      </c>
      <c r="B101" s="30" t="s">
        <v>1475</v>
      </c>
      <c r="C101" s="182">
        <v>36300</v>
      </c>
      <c r="D101" s="30">
        <v>4100</v>
      </c>
      <c r="E101" s="187">
        <v>26000</v>
      </c>
      <c r="F101" s="30">
        <v>3300</v>
      </c>
      <c r="G101" s="187">
        <v>64200</v>
      </c>
      <c r="H101" s="30">
        <v>9100</v>
      </c>
      <c r="I101" s="30">
        <v>7000</v>
      </c>
      <c r="J101" s="30">
        <v>1300</v>
      </c>
      <c r="K101" s="30">
        <v>195000</v>
      </c>
      <c r="L101" s="30">
        <v>12000</v>
      </c>
      <c r="M101" s="187">
        <v>0.17599999999999999</v>
      </c>
      <c r="N101" s="30">
        <v>1.2999999999999999E-2</v>
      </c>
      <c r="O101" s="177">
        <v>114</v>
      </c>
      <c r="P101" s="30">
        <v>16</v>
      </c>
      <c r="Q101" s="30">
        <v>3.61</v>
      </c>
      <c r="R101" s="30">
        <v>0.23</v>
      </c>
      <c r="S101" s="30">
        <v>2.4199999999999999E-2</v>
      </c>
      <c r="T101" s="30">
        <v>4.4000000000000003E-3</v>
      </c>
      <c r="U101" s="30">
        <v>27.2</v>
      </c>
      <c r="V101" s="173">
        <v>3.8</v>
      </c>
      <c r="W101" s="192">
        <f t="shared" si="6"/>
        <v>5.7</v>
      </c>
      <c r="X101" s="30">
        <f t="shared" si="7"/>
        <v>0.65</v>
      </c>
      <c r="Y101" s="195">
        <f t="shared" si="8"/>
        <v>0.68</v>
      </c>
      <c r="Z101" s="30">
        <f t="shared" si="9"/>
        <v>2.1000000000000001E-2</v>
      </c>
      <c r="AA101" s="30">
        <v>0.18099999999999999</v>
      </c>
      <c r="AB101" s="30">
        <v>1.4E-2</v>
      </c>
      <c r="AC101" s="156">
        <v>2.1000000000000001E-2</v>
      </c>
      <c r="AD101" s="30">
        <v>17.2</v>
      </c>
      <c r="AE101" s="30">
        <v>1.6</v>
      </c>
      <c r="AF101" s="156">
        <v>2.6</v>
      </c>
      <c r="AG101" s="30">
        <v>0.68</v>
      </c>
      <c r="AH101" s="30">
        <v>1.4E-2</v>
      </c>
      <c r="AI101" s="156">
        <v>2.1000000000000001E-2</v>
      </c>
      <c r="AJ101" s="156">
        <f t="shared" si="5"/>
        <v>3.0882352941176472</v>
      </c>
      <c r="AK101" s="30">
        <v>5.7</v>
      </c>
      <c r="AL101" s="30">
        <v>0.45</v>
      </c>
      <c r="AM101" s="156">
        <v>0.65</v>
      </c>
      <c r="AN101" s="157">
        <v>1070</v>
      </c>
      <c r="AO101" s="30">
        <v>78</v>
      </c>
      <c r="AP101" s="156">
        <v>110</v>
      </c>
      <c r="AQ101" s="30">
        <v>2926</v>
      </c>
      <c r="AR101" s="30">
        <v>90</v>
      </c>
      <c r="AS101" s="156">
        <v>150</v>
      </c>
      <c r="AT101" s="30">
        <v>4696</v>
      </c>
      <c r="AU101" s="30">
        <v>33</v>
      </c>
      <c r="AV101" s="156">
        <v>50</v>
      </c>
    </row>
    <row r="102" spans="1:53" x14ac:dyDescent="0.75">
      <c r="A102" s="161" t="s">
        <v>1775</v>
      </c>
      <c r="B102" s="161" t="s">
        <v>721</v>
      </c>
      <c r="C102" s="181">
        <v>4130</v>
      </c>
      <c r="D102" s="161">
        <v>690</v>
      </c>
      <c r="E102" s="186">
        <v>3270</v>
      </c>
      <c r="F102" s="161">
        <v>560</v>
      </c>
      <c r="G102" s="186">
        <v>7900</v>
      </c>
      <c r="H102" s="161">
        <v>1400</v>
      </c>
      <c r="I102" s="161">
        <v>5880</v>
      </c>
      <c r="J102" s="161">
        <v>540</v>
      </c>
      <c r="K102" s="161">
        <v>11880</v>
      </c>
      <c r="L102" s="161">
        <v>370</v>
      </c>
      <c r="M102" s="186">
        <v>0.33200000000000002</v>
      </c>
      <c r="N102" s="161">
        <v>4.5999999999999999E-2</v>
      </c>
      <c r="O102" s="176">
        <v>-0.191</v>
      </c>
      <c r="P102" s="161">
        <v>1.2999999999999999E-2</v>
      </c>
      <c r="Q102" s="161">
        <v>0.24560000000000001</v>
      </c>
      <c r="R102" s="161">
        <v>7.7000000000000002E-3</v>
      </c>
      <c r="S102" s="161">
        <v>1.7100000000000001E-2</v>
      </c>
      <c r="T102" s="161">
        <v>1.6000000000000001E-3</v>
      </c>
      <c r="U102" s="161">
        <v>0.9</v>
      </c>
      <c r="V102" s="172">
        <v>0.16</v>
      </c>
      <c r="W102" s="192">
        <f t="shared" si="6"/>
        <v>3.39</v>
      </c>
      <c r="X102" s="30">
        <f t="shared" si="7"/>
        <v>0.48</v>
      </c>
      <c r="Y102" s="195">
        <f t="shared" si="8"/>
        <v>0.73499999999999999</v>
      </c>
      <c r="Z102" s="30">
        <f t="shared" si="9"/>
        <v>5.6000000000000001E-2</v>
      </c>
      <c r="AA102" s="161">
        <v>0.35099999999999998</v>
      </c>
      <c r="AB102" s="161">
        <v>5.0999999999999997E-2</v>
      </c>
      <c r="AC102" s="163">
        <v>5.1999999999999998E-2</v>
      </c>
      <c r="AD102" s="161">
        <v>37.200000000000003</v>
      </c>
      <c r="AE102" s="161">
        <v>5.8</v>
      </c>
      <c r="AF102" s="163">
        <v>6</v>
      </c>
      <c r="AG102" s="161">
        <v>0.73499999999999999</v>
      </c>
      <c r="AH102" s="161">
        <v>5.6000000000000001E-2</v>
      </c>
      <c r="AI102" s="163">
        <v>5.6000000000000001E-2</v>
      </c>
      <c r="AJ102" s="163">
        <f t="shared" si="5"/>
        <v>7.6190476190476195</v>
      </c>
      <c r="AK102" s="161">
        <v>3.39</v>
      </c>
      <c r="AL102" s="161">
        <v>0.48</v>
      </c>
      <c r="AM102" s="163">
        <v>0.48</v>
      </c>
      <c r="AN102" s="164">
        <v>1900</v>
      </c>
      <c r="AO102" s="161">
        <v>240</v>
      </c>
      <c r="AP102" s="163">
        <v>240</v>
      </c>
      <c r="AQ102" s="161">
        <v>3580</v>
      </c>
      <c r="AR102" s="161">
        <v>150</v>
      </c>
      <c r="AS102" s="163">
        <v>160</v>
      </c>
      <c r="AT102" s="161">
        <v>4720</v>
      </c>
      <c r="AU102" s="161">
        <v>120</v>
      </c>
      <c r="AV102" s="163">
        <v>120</v>
      </c>
      <c r="AX102" s="161">
        <v>-4.0000000000000001E+30</v>
      </c>
      <c r="AY102" s="161">
        <v>1.1999999999999999E+31</v>
      </c>
      <c r="AZ102" s="161">
        <v>-1.7</v>
      </c>
      <c r="BA102" s="161">
        <v>9.6999999999999993</v>
      </c>
    </row>
    <row r="103" spans="1:53" x14ac:dyDescent="0.75">
      <c r="A103" s="161" t="s">
        <v>1775</v>
      </c>
      <c r="B103" s="161" t="s">
        <v>722</v>
      </c>
      <c r="C103" s="181">
        <v>3290</v>
      </c>
      <c r="D103" s="161">
        <v>380</v>
      </c>
      <c r="E103" s="186">
        <v>2530</v>
      </c>
      <c r="F103" s="161">
        <v>320</v>
      </c>
      <c r="G103" s="186">
        <v>6320</v>
      </c>
      <c r="H103" s="161">
        <v>850</v>
      </c>
      <c r="I103" s="161">
        <v>1260</v>
      </c>
      <c r="J103" s="161">
        <v>280</v>
      </c>
      <c r="K103" s="161">
        <v>21000</v>
      </c>
      <c r="L103" s="161">
        <v>1100</v>
      </c>
      <c r="M103" s="186">
        <v>0.159</v>
      </c>
      <c r="N103" s="161">
        <v>1.6E-2</v>
      </c>
      <c r="O103" s="176">
        <v>-1.96</v>
      </c>
      <c r="P103" s="161">
        <v>0.43</v>
      </c>
      <c r="Q103" s="161">
        <v>0.433</v>
      </c>
      <c r="R103" s="161">
        <v>2.1999999999999999E-2</v>
      </c>
      <c r="S103" s="161">
        <v>4.0299999999999997E-3</v>
      </c>
      <c r="T103" s="161">
        <v>8.8999999999999995E-4</v>
      </c>
      <c r="U103" s="161">
        <v>0.84</v>
      </c>
      <c r="V103" s="172">
        <v>0.11</v>
      </c>
      <c r="W103" s="192">
        <f t="shared" si="6"/>
        <v>6.42</v>
      </c>
      <c r="X103" s="30">
        <f t="shared" si="7"/>
        <v>0.67</v>
      </c>
      <c r="Y103" s="195">
        <f t="shared" si="8"/>
        <v>0.72199999999999998</v>
      </c>
      <c r="Z103" s="30">
        <f t="shared" si="9"/>
        <v>5.1999999999999998E-2</v>
      </c>
      <c r="AA103" s="161">
        <v>0.17100000000000001</v>
      </c>
      <c r="AB103" s="161">
        <v>1.7999999999999999E-2</v>
      </c>
      <c r="AC103" s="163">
        <v>1.7999999999999999E-2</v>
      </c>
      <c r="AD103" s="161">
        <v>16.899999999999999</v>
      </c>
      <c r="AE103" s="161">
        <v>1.9</v>
      </c>
      <c r="AF103" s="163">
        <v>2</v>
      </c>
      <c r="AG103" s="161">
        <v>0.72199999999999998</v>
      </c>
      <c r="AH103" s="161">
        <v>5.1999999999999998E-2</v>
      </c>
      <c r="AI103" s="163">
        <v>5.1999999999999998E-2</v>
      </c>
      <c r="AJ103" s="163">
        <f t="shared" si="5"/>
        <v>7.2022160664819941</v>
      </c>
      <c r="AK103" s="161">
        <v>6.42</v>
      </c>
      <c r="AL103" s="161">
        <v>0.64</v>
      </c>
      <c r="AM103" s="163">
        <v>0.67</v>
      </c>
      <c r="AN103" s="164">
        <v>1006</v>
      </c>
      <c r="AO103" s="161">
        <v>96</v>
      </c>
      <c r="AP103" s="163">
        <v>100</v>
      </c>
      <c r="AQ103" s="161">
        <v>2890</v>
      </c>
      <c r="AR103" s="161">
        <v>120</v>
      </c>
      <c r="AS103" s="163">
        <v>120</v>
      </c>
      <c r="AT103" s="161">
        <v>4672</v>
      </c>
      <c r="AU103" s="161">
        <v>52</v>
      </c>
      <c r="AV103" s="163">
        <v>53</v>
      </c>
      <c r="AX103" s="161">
        <v>26.38</v>
      </c>
      <c r="AY103" s="161">
        <v>1.2</v>
      </c>
      <c r="AZ103" s="161">
        <v>0.158</v>
      </c>
      <c r="BA103" s="161">
        <v>1.9E-2</v>
      </c>
    </row>
    <row r="104" spans="1:53" x14ac:dyDescent="0.75">
      <c r="A104" s="161" t="s">
        <v>1775</v>
      </c>
      <c r="B104" s="161" t="s">
        <v>723</v>
      </c>
      <c r="C104" s="181">
        <v>5620</v>
      </c>
      <c r="D104" s="161">
        <v>200</v>
      </c>
      <c r="E104" s="186">
        <v>2510</v>
      </c>
      <c r="F104" s="161">
        <v>130</v>
      </c>
      <c r="G104" s="186">
        <v>6200</v>
      </c>
      <c r="H104" s="161">
        <v>520</v>
      </c>
      <c r="I104" s="161">
        <v>12300</v>
      </c>
      <c r="J104" s="161">
        <v>850</v>
      </c>
      <c r="K104" s="161">
        <v>96800</v>
      </c>
      <c r="L104" s="161">
        <v>3200</v>
      </c>
      <c r="M104" s="186">
        <v>5.7700000000000001E-2</v>
      </c>
      <c r="N104" s="161">
        <v>2.5999999999999999E-3</v>
      </c>
      <c r="O104" s="176">
        <v>-0.4</v>
      </c>
      <c r="P104" s="161">
        <v>4.1000000000000002E-2</v>
      </c>
      <c r="Q104" s="161">
        <v>1.996</v>
      </c>
      <c r="R104" s="161">
        <v>6.6000000000000003E-2</v>
      </c>
      <c r="S104" s="161">
        <v>4.5199999999999997E-2</v>
      </c>
      <c r="T104" s="161">
        <v>3.3E-3</v>
      </c>
      <c r="U104" s="161">
        <v>1.0069999999999999</v>
      </c>
      <c r="V104" s="172">
        <v>8.2000000000000003E-2</v>
      </c>
      <c r="W104" s="192">
        <f t="shared" si="6"/>
        <v>15.84</v>
      </c>
      <c r="X104" s="30">
        <f t="shared" si="7"/>
        <v>0.8</v>
      </c>
      <c r="Y104" s="195">
        <f t="shared" si="8"/>
        <v>0.44900000000000001</v>
      </c>
      <c r="Z104" s="30">
        <f t="shared" si="9"/>
        <v>1.6E-2</v>
      </c>
      <c r="AA104" s="161">
        <v>6.4199999999999993E-2</v>
      </c>
      <c r="AB104" s="161">
        <v>2.8E-3</v>
      </c>
      <c r="AC104" s="163">
        <v>3.3E-3</v>
      </c>
      <c r="AD104" s="161">
        <v>3.85</v>
      </c>
      <c r="AE104" s="161">
        <v>0.21</v>
      </c>
      <c r="AF104" s="163">
        <v>0.27</v>
      </c>
      <c r="AG104" s="161">
        <v>0.44900000000000001</v>
      </c>
      <c r="AH104" s="161">
        <v>1.4999999999999999E-2</v>
      </c>
      <c r="AI104" s="163">
        <v>1.6E-2</v>
      </c>
      <c r="AJ104" s="163">
        <f t="shared" si="5"/>
        <v>3.5634743875278394</v>
      </c>
      <c r="AK104" s="161">
        <v>15.84</v>
      </c>
      <c r="AL104" s="161">
        <v>0.66</v>
      </c>
      <c r="AM104" s="163">
        <v>0.8</v>
      </c>
      <c r="AN104" s="164">
        <v>401</v>
      </c>
      <c r="AO104" s="161">
        <v>17</v>
      </c>
      <c r="AP104" s="163">
        <v>20</v>
      </c>
      <c r="AQ104" s="161">
        <v>1594</v>
      </c>
      <c r="AR104" s="161">
        <v>42</v>
      </c>
      <c r="AS104" s="163">
        <v>54</v>
      </c>
      <c r="AT104" s="161">
        <v>4072</v>
      </c>
      <c r="AU104" s="161">
        <v>50</v>
      </c>
      <c r="AV104" s="163">
        <v>52</v>
      </c>
      <c r="AX104" s="161">
        <v>24.9</v>
      </c>
      <c r="AY104" s="161">
        <v>1.2</v>
      </c>
      <c r="AZ104" s="161">
        <v>0.247</v>
      </c>
      <c r="BA104" s="161">
        <v>3.4000000000000002E-2</v>
      </c>
    </row>
    <row r="105" spans="1:53" x14ac:dyDescent="0.75">
      <c r="A105" s="161" t="s">
        <v>1775</v>
      </c>
      <c r="B105" s="161" t="s">
        <v>724</v>
      </c>
      <c r="C105" s="181">
        <v>1570</v>
      </c>
      <c r="D105" s="161">
        <v>440</v>
      </c>
      <c r="E105" s="186">
        <v>600</v>
      </c>
      <c r="F105" s="161">
        <v>120</v>
      </c>
      <c r="G105" s="186">
        <v>1430</v>
      </c>
      <c r="H105" s="161">
        <v>350</v>
      </c>
      <c r="I105" s="161">
        <v>21200</v>
      </c>
      <c r="J105" s="161">
        <v>8800</v>
      </c>
      <c r="K105" s="161">
        <v>37000</v>
      </c>
      <c r="L105" s="161">
        <v>10000</v>
      </c>
      <c r="M105" s="186">
        <v>4.36E-2</v>
      </c>
      <c r="N105" s="161">
        <v>5.5999999999999999E-3</v>
      </c>
      <c r="O105" s="176">
        <v>-0.24099999999999999</v>
      </c>
      <c r="P105" s="161">
        <v>8.2000000000000003E-2</v>
      </c>
      <c r="Q105" s="161">
        <v>0.76</v>
      </c>
      <c r="R105" s="161">
        <v>0.21</v>
      </c>
      <c r="S105" s="161">
        <v>9.9000000000000005E-2</v>
      </c>
      <c r="T105" s="161">
        <v>4.1000000000000002E-2</v>
      </c>
      <c r="U105" s="161">
        <v>0.311</v>
      </c>
      <c r="V105" s="172">
        <v>7.3999999999999996E-2</v>
      </c>
      <c r="W105" s="192">
        <f t="shared" si="6"/>
        <v>25.3</v>
      </c>
      <c r="X105" s="30">
        <f t="shared" si="7"/>
        <v>2.4</v>
      </c>
      <c r="Y105" s="195">
        <f t="shared" si="8"/>
        <v>0.42299999999999999</v>
      </c>
      <c r="Z105" s="30">
        <f t="shared" si="9"/>
        <v>5.8999999999999997E-2</v>
      </c>
      <c r="AA105" s="161">
        <v>4.7100000000000003E-2</v>
      </c>
      <c r="AB105" s="161">
        <v>6.1000000000000004E-3</v>
      </c>
      <c r="AC105" s="163">
        <v>6.1999999999999998E-3</v>
      </c>
      <c r="AD105" s="161">
        <v>2.97</v>
      </c>
      <c r="AE105" s="161">
        <v>0.54</v>
      </c>
      <c r="AF105" s="163">
        <v>0.56000000000000005</v>
      </c>
      <c r="AG105" s="161">
        <v>0.42299999999999999</v>
      </c>
      <c r="AH105" s="161">
        <v>5.8999999999999997E-2</v>
      </c>
      <c r="AI105" s="163">
        <v>5.8999999999999997E-2</v>
      </c>
      <c r="AJ105" s="163">
        <f t="shared" si="5"/>
        <v>13.947990543735225</v>
      </c>
      <c r="AK105" s="161">
        <v>25.3</v>
      </c>
      <c r="AL105" s="161">
        <v>2.2999999999999998</v>
      </c>
      <c r="AM105" s="163">
        <v>2.4</v>
      </c>
      <c r="AN105" s="164">
        <v>295</v>
      </c>
      <c r="AO105" s="161">
        <v>37</v>
      </c>
      <c r="AP105" s="163">
        <v>37</v>
      </c>
      <c r="AQ105" s="161">
        <v>1260</v>
      </c>
      <c r="AR105" s="161">
        <v>130</v>
      </c>
      <c r="AS105" s="163">
        <v>140</v>
      </c>
      <c r="AT105" s="161">
        <v>3680</v>
      </c>
      <c r="AU105" s="161">
        <v>220</v>
      </c>
      <c r="AV105" s="163">
        <v>220</v>
      </c>
      <c r="AX105" s="161">
        <v>20.6</v>
      </c>
      <c r="AY105" s="161">
        <v>2.2000000000000002</v>
      </c>
      <c r="AZ105" s="161">
        <v>0.35899999999999999</v>
      </c>
      <c r="BA105" s="161">
        <v>0.05</v>
      </c>
    </row>
    <row r="106" spans="1:53" x14ac:dyDescent="0.75">
      <c r="A106" s="161" t="s">
        <v>1775</v>
      </c>
      <c r="B106" s="161" t="s">
        <v>725</v>
      </c>
      <c r="C106" s="181">
        <v>6900</v>
      </c>
      <c r="D106" s="161">
        <v>1000</v>
      </c>
      <c r="E106" s="186">
        <v>5250</v>
      </c>
      <c r="F106" s="161">
        <v>770</v>
      </c>
      <c r="G106" s="186">
        <v>13000</v>
      </c>
      <c r="H106" s="161">
        <v>1900</v>
      </c>
      <c r="I106" s="161">
        <v>13000</v>
      </c>
      <c r="J106" s="161">
        <v>800</v>
      </c>
      <c r="K106" s="161">
        <v>23650</v>
      </c>
      <c r="L106" s="161">
        <v>640</v>
      </c>
      <c r="M106" s="186">
        <v>0.28499999999999998</v>
      </c>
      <c r="N106" s="161">
        <v>4.3999999999999997E-2</v>
      </c>
      <c r="O106" s="176">
        <v>-6.2600000000000003E-2</v>
      </c>
      <c r="P106" s="161">
        <v>3.8999999999999998E-3</v>
      </c>
      <c r="Q106" s="161">
        <v>0.48599999999999999</v>
      </c>
      <c r="R106" s="161">
        <v>1.2999999999999999E-2</v>
      </c>
      <c r="S106" s="161">
        <v>8.2600000000000007E-2</v>
      </c>
      <c r="T106" s="161">
        <v>5.8999999999999999E-3</v>
      </c>
      <c r="U106" s="161">
        <v>4.1900000000000004</v>
      </c>
      <c r="V106" s="172">
        <v>0.64</v>
      </c>
      <c r="W106" s="192">
        <f t="shared" si="6"/>
        <v>4.8600000000000003</v>
      </c>
      <c r="X106" s="30">
        <f t="shared" si="7"/>
        <v>0.92</v>
      </c>
      <c r="Y106" s="195">
        <f t="shared" si="8"/>
        <v>0.72499999999999998</v>
      </c>
      <c r="Z106" s="30">
        <f t="shared" si="9"/>
        <v>2.7E-2</v>
      </c>
      <c r="AA106" s="161">
        <v>0.30499999999999999</v>
      </c>
      <c r="AB106" s="161">
        <v>4.4999999999999998E-2</v>
      </c>
      <c r="AC106" s="163">
        <v>4.5999999999999999E-2</v>
      </c>
      <c r="AD106" s="161">
        <v>31.4</v>
      </c>
      <c r="AE106" s="161">
        <v>4.7</v>
      </c>
      <c r="AF106" s="163">
        <v>4.9000000000000004</v>
      </c>
      <c r="AG106" s="161">
        <v>0.72499999999999998</v>
      </c>
      <c r="AH106" s="161">
        <v>2.5999999999999999E-2</v>
      </c>
      <c r="AI106" s="163">
        <v>2.7E-2</v>
      </c>
      <c r="AJ106" s="163">
        <f t="shared" si="5"/>
        <v>3.7241379310344831</v>
      </c>
      <c r="AK106" s="161">
        <v>4.8600000000000003</v>
      </c>
      <c r="AL106" s="161">
        <v>0.9</v>
      </c>
      <c r="AM106" s="163">
        <v>0.92</v>
      </c>
      <c r="AN106" s="164">
        <v>1650</v>
      </c>
      <c r="AO106" s="161">
        <v>220</v>
      </c>
      <c r="AP106" s="163">
        <v>230</v>
      </c>
      <c r="AQ106" s="161">
        <v>3330</v>
      </c>
      <c r="AR106" s="161">
        <v>190</v>
      </c>
      <c r="AS106" s="163">
        <v>190</v>
      </c>
      <c r="AT106" s="161">
        <v>4743</v>
      </c>
      <c r="AU106" s="161">
        <v>50</v>
      </c>
      <c r="AV106" s="163">
        <v>51</v>
      </c>
      <c r="AX106" s="161">
        <v>25.3</v>
      </c>
      <c r="AY106" s="161">
        <v>2.4</v>
      </c>
      <c r="AZ106" s="161">
        <v>0.42299999999999999</v>
      </c>
      <c r="BA106" s="161">
        <v>5.8999999999999997E-2</v>
      </c>
    </row>
    <row r="107" spans="1:53" x14ac:dyDescent="0.75">
      <c r="A107" s="161" t="s">
        <v>1775</v>
      </c>
      <c r="B107" s="161" t="s">
        <v>726</v>
      </c>
      <c r="C107" s="181">
        <v>3900</v>
      </c>
      <c r="D107" s="161">
        <v>480</v>
      </c>
      <c r="E107" s="186">
        <v>3040</v>
      </c>
      <c r="F107" s="161">
        <v>390</v>
      </c>
      <c r="G107" s="186">
        <v>7650</v>
      </c>
      <c r="H107" s="161">
        <v>990</v>
      </c>
      <c r="I107" s="161">
        <v>4900</v>
      </c>
      <c r="J107" s="161">
        <v>760</v>
      </c>
      <c r="K107" s="161">
        <v>8320</v>
      </c>
      <c r="L107" s="161">
        <v>310</v>
      </c>
      <c r="M107" s="186">
        <v>0.47399999999999998</v>
      </c>
      <c r="N107" s="161">
        <v>5.8999999999999997E-2</v>
      </c>
      <c r="O107" s="176">
        <v>-6.9000000000000006E-2</v>
      </c>
      <c r="P107" s="161">
        <v>1.4E-2</v>
      </c>
      <c r="Q107" s="161">
        <v>0.17080000000000001</v>
      </c>
      <c r="R107" s="161">
        <v>6.4999999999999997E-3</v>
      </c>
      <c r="S107" s="161">
        <v>4.9599999999999998E-2</v>
      </c>
      <c r="T107" s="161">
        <v>7.7999999999999996E-3</v>
      </c>
      <c r="U107" s="161">
        <v>3.84</v>
      </c>
      <c r="V107" s="172">
        <v>0.5</v>
      </c>
      <c r="W107" s="192">
        <f t="shared" si="6"/>
        <v>2.21</v>
      </c>
      <c r="X107" s="30">
        <f t="shared" si="7"/>
        <v>0.25</v>
      </c>
      <c r="Y107" s="195">
        <f t="shared" si="8"/>
        <v>0.76700000000000002</v>
      </c>
      <c r="Z107" s="30">
        <f t="shared" si="9"/>
        <v>2.5999999999999999E-2</v>
      </c>
      <c r="AA107" s="161">
        <v>0.51800000000000002</v>
      </c>
      <c r="AB107" s="161">
        <v>6.5000000000000002E-2</v>
      </c>
      <c r="AC107" s="163">
        <v>6.6000000000000003E-2</v>
      </c>
      <c r="AD107" s="161">
        <v>52.2</v>
      </c>
      <c r="AE107" s="161">
        <v>5.2</v>
      </c>
      <c r="AF107" s="163">
        <v>5.7</v>
      </c>
      <c r="AG107" s="161">
        <v>0.76700000000000002</v>
      </c>
      <c r="AH107" s="161">
        <v>2.5000000000000001E-2</v>
      </c>
      <c r="AI107" s="163">
        <v>2.5999999999999999E-2</v>
      </c>
      <c r="AJ107" s="163">
        <f t="shared" si="5"/>
        <v>3.3898305084745761</v>
      </c>
      <c r="AK107" s="161">
        <v>2.21</v>
      </c>
      <c r="AL107" s="161">
        <v>0.25</v>
      </c>
      <c r="AM107" s="163">
        <v>0.25</v>
      </c>
      <c r="AN107" s="164">
        <v>2540</v>
      </c>
      <c r="AO107" s="161">
        <v>210</v>
      </c>
      <c r="AP107" s="163">
        <v>220</v>
      </c>
      <c r="AQ107" s="161">
        <v>4030</v>
      </c>
      <c r="AR107" s="161">
        <v>100</v>
      </c>
      <c r="AS107" s="163">
        <v>110</v>
      </c>
      <c r="AT107" s="161">
        <v>4781</v>
      </c>
      <c r="AU107" s="161">
        <v>65</v>
      </c>
      <c r="AV107" s="163">
        <v>69</v>
      </c>
      <c r="AX107" s="161">
        <v>23</v>
      </c>
      <c r="AY107" s="161">
        <v>2.8</v>
      </c>
      <c r="AZ107" s="161">
        <v>0.42699999999999999</v>
      </c>
      <c r="BA107" s="161">
        <v>5.7000000000000002E-2</v>
      </c>
    </row>
    <row r="108" spans="1:53" x14ac:dyDescent="0.75">
      <c r="A108" s="161" t="s">
        <v>1775</v>
      </c>
      <c r="B108" s="161" t="s">
        <v>727</v>
      </c>
      <c r="C108" s="181">
        <v>7970</v>
      </c>
      <c r="D108" s="161">
        <v>640</v>
      </c>
      <c r="E108" s="186">
        <v>5580</v>
      </c>
      <c r="F108" s="161">
        <v>460</v>
      </c>
      <c r="G108" s="186">
        <v>14200</v>
      </c>
      <c r="H108" s="161">
        <v>1200</v>
      </c>
      <c r="I108" s="161">
        <v>71800</v>
      </c>
      <c r="J108" s="161">
        <v>5200</v>
      </c>
      <c r="K108" s="161">
        <v>63500</v>
      </c>
      <c r="L108" s="161">
        <v>3000</v>
      </c>
      <c r="M108" s="186">
        <v>0.12330000000000001</v>
      </c>
      <c r="N108" s="161">
        <v>5.4000000000000003E-3</v>
      </c>
      <c r="O108" s="176">
        <v>-2.4500000000000001E-2</v>
      </c>
      <c r="P108" s="161">
        <v>1.4E-3</v>
      </c>
      <c r="Q108" s="161">
        <v>1.302</v>
      </c>
      <c r="R108" s="161">
        <v>6.0999999999999999E-2</v>
      </c>
      <c r="S108" s="161">
        <v>1.4159999999999999</v>
      </c>
      <c r="T108" s="161">
        <v>0.09</v>
      </c>
      <c r="U108" s="161">
        <v>12.9</v>
      </c>
      <c r="V108" s="172">
        <v>1.2</v>
      </c>
      <c r="W108" s="192">
        <f t="shared" si="6"/>
        <v>7.54</v>
      </c>
      <c r="X108" s="30">
        <f t="shared" si="7"/>
        <v>0.36</v>
      </c>
      <c r="Y108" s="195">
        <f t="shared" si="8"/>
        <v>0.69399999999999995</v>
      </c>
      <c r="Z108" s="30">
        <f t="shared" si="9"/>
        <v>1.7000000000000001E-2</v>
      </c>
      <c r="AA108" s="161">
        <v>0.13519999999999999</v>
      </c>
      <c r="AB108" s="161">
        <v>5.4999999999999997E-3</v>
      </c>
      <c r="AC108" s="163">
        <v>6.7999999999999996E-3</v>
      </c>
      <c r="AD108" s="161">
        <v>12.69</v>
      </c>
      <c r="AE108" s="161">
        <v>0.53</v>
      </c>
      <c r="AF108" s="163">
        <v>0.77</v>
      </c>
      <c r="AG108" s="161">
        <v>0.69399999999999995</v>
      </c>
      <c r="AH108" s="161">
        <v>1.6E-2</v>
      </c>
      <c r="AI108" s="163">
        <v>1.7000000000000001E-2</v>
      </c>
      <c r="AJ108" s="163">
        <f t="shared" si="5"/>
        <v>2.4495677233429398</v>
      </c>
      <c r="AK108" s="161">
        <v>7.54</v>
      </c>
      <c r="AL108" s="161">
        <v>0.28999999999999998</v>
      </c>
      <c r="AM108" s="163">
        <v>0.36</v>
      </c>
      <c r="AN108" s="164">
        <v>816</v>
      </c>
      <c r="AO108" s="161">
        <v>31</v>
      </c>
      <c r="AP108" s="163">
        <v>38</v>
      </c>
      <c r="AQ108" s="161">
        <v>2652</v>
      </c>
      <c r="AR108" s="161">
        <v>37</v>
      </c>
      <c r="AS108" s="163">
        <v>54</v>
      </c>
      <c r="AT108" s="161">
        <v>4706</v>
      </c>
      <c r="AU108" s="161">
        <v>32</v>
      </c>
      <c r="AV108" s="163">
        <v>35</v>
      </c>
      <c r="AX108" s="161">
        <v>15.84</v>
      </c>
      <c r="AY108" s="161">
        <v>0.8</v>
      </c>
      <c r="AZ108" s="161">
        <v>0.44900000000000001</v>
      </c>
      <c r="BA108" s="161">
        <v>1.6E-2</v>
      </c>
    </row>
    <row r="109" spans="1:53" x14ac:dyDescent="0.75">
      <c r="A109" s="161" t="s">
        <v>1775</v>
      </c>
      <c r="B109" s="161" t="s">
        <v>728</v>
      </c>
      <c r="C109" s="181">
        <v>1750</v>
      </c>
      <c r="D109" s="161">
        <v>420</v>
      </c>
      <c r="E109" s="186">
        <v>1420</v>
      </c>
      <c r="F109" s="161">
        <v>360</v>
      </c>
      <c r="G109" s="186">
        <v>3430</v>
      </c>
      <c r="H109" s="161">
        <v>870</v>
      </c>
      <c r="I109" s="161">
        <v>3600</v>
      </c>
      <c r="J109" s="161">
        <v>1700</v>
      </c>
      <c r="K109" s="161">
        <v>2940</v>
      </c>
      <c r="L109" s="161">
        <v>360</v>
      </c>
      <c r="M109" s="186">
        <v>0.56299999999999994</v>
      </c>
      <c r="N109" s="161">
        <v>8.8999999999999996E-2</v>
      </c>
      <c r="O109" s="176">
        <v>-0.15</v>
      </c>
      <c r="P109" s="161">
        <v>4.9000000000000002E-2</v>
      </c>
      <c r="Q109" s="161">
        <v>0.06</v>
      </c>
      <c r="R109" s="161">
        <v>7.4000000000000003E-3</v>
      </c>
      <c r="S109" s="161">
        <v>-8.3000000000000004E-2</v>
      </c>
      <c r="T109" s="161">
        <v>3.6999999999999998E-2</v>
      </c>
      <c r="U109" s="161">
        <v>2.5099999999999998</v>
      </c>
      <c r="V109" s="172">
        <v>0.6</v>
      </c>
      <c r="W109" s="192">
        <f t="shared" si="6"/>
        <v>3.04</v>
      </c>
      <c r="X109" s="30">
        <f t="shared" si="7"/>
        <v>0.95</v>
      </c>
      <c r="Y109" s="195">
        <f t="shared" si="8"/>
        <v>0.751</v>
      </c>
      <c r="Z109" s="30">
        <f t="shared" si="9"/>
        <v>6.8000000000000005E-2</v>
      </c>
      <c r="AA109" s="161">
        <v>0.60399999999999998</v>
      </c>
      <c r="AB109" s="161">
        <v>9.6000000000000002E-2</v>
      </c>
      <c r="AC109" s="163">
        <v>9.8000000000000004E-2</v>
      </c>
      <c r="AD109" s="161">
        <v>64</v>
      </c>
      <c r="AE109" s="161">
        <v>11</v>
      </c>
      <c r="AF109" s="163">
        <v>11</v>
      </c>
      <c r="AG109" s="161">
        <v>0.751</v>
      </c>
      <c r="AH109" s="161">
        <v>6.8000000000000005E-2</v>
      </c>
      <c r="AI109" s="163">
        <v>6.8000000000000005E-2</v>
      </c>
      <c r="AJ109" s="163">
        <f t="shared" si="5"/>
        <v>9.0545938748335555</v>
      </c>
      <c r="AK109" s="161">
        <v>3.04</v>
      </c>
      <c r="AL109" s="161">
        <v>0.94</v>
      </c>
      <c r="AM109" s="163">
        <v>0.95</v>
      </c>
      <c r="AN109" s="164">
        <v>2870</v>
      </c>
      <c r="AO109" s="161">
        <v>380</v>
      </c>
      <c r="AP109" s="163">
        <v>390</v>
      </c>
      <c r="AQ109" s="161">
        <v>4030</v>
      </c>
      <c r="AR109" s="161">
        <v>190</v>
      </c>
      <c r="AS109" s="163">
        <v>190</v>
      </c>
      <c r="AT109" s="161">
        <v>4580</v>
      </c>
      <c r="AU109" s="161">
        <v>140</v>
      </c>
      <c r="AV109" s="163">
        <v>140</v>
      </c>
      <c r="AX109" s="161">
        <v>11.47</v>
      </c>
      <c r="AY109" s="161">
        <v>0.8</v>
      </c>
      <c r="AZ109" s="161">
        <v>0.505</v>
      </c>
      <c r="BA109" s="161">
        <v>2.1999999999999999E-2</v>
      </c>
    </row>
    <row r="110" spans="1:53" x14ac:dyDescent="0.75">
      <c r="A110" s="161" t="s">
        <v>1775</v>
      </c>
      <c r="B110" s="161" t="s">
        <v>729</v>
      </c>
      <c r="C110" s="181">
        <v>446</v>
      </c>
      <c r="D110" s="161">
        <v>97</v>
      </c>
      <c r="E110" s="186">
        <v>310</v>
      </c>
      <c r="F110" s="161">
        <v>130</v>
      </c>
      <c r="G110" s="186">
        <v>500</v>
      </c>
      <c r="H110" s="161">
        <v>170</v>
      </c>
      <c r="I110" s="161">
        <v>135</v>
      </c>
      <c r="J110" s="161">
        <v>32</v>
      </c>
      <c r="K110" s="161">
        <v>6000</v>
      </c>
      <c r="L110" s="161">
        <v>530</v>
      </c>
      <c r="M110" s="186">
        <v>7.4999999999999997E-2</v>
      </c>
      <c r="N110" s="161">
        <v>1.7999999999999999E-2</v>
      </c>
      <c r="O110" s="176">
        <v>6.5</v>
      </c>
      <c r="P110" s="161">
        <v>5</v>
      </c>
      <c r="Q110" s="161">
        <v>0.122</v>
      </c>
      <c r="R110" s="161">
        <v>1.0999999999999999E-2</v>
      </c>
      <c r="S110" s="161">
        <v>-2.5500000000000002E-3</v>
      </c>
      <c r="T110" s="161">
        <v>6.0999999999999997E-4</v>
      </c>
      <c r="U110" s="161">
        <v>0.23</v>
      </c>
      <c r="V110" s="172">
        <v>7.6999999999999999E-2</v>
      </c>
      <c r="W110" s="192">
        <f t="shared" si="6"/>
        <v>15.6</v>
      </c>
      <c r="X110" s="30">
        <f t="shared" si="7"/>
        <v>1.8</v>
      </c>
      <c r="Y110" s="195" t="str">
        <f t="shared" si="8"/>
        <v>excluded</v>
      </c>
      <c r="Z110" s="30" t="str">
        <f t="shared" si="9"/>
        <v>excluded</v>
      </c>
      <c r="AA110" s="161">
        <v>8.1000000000000003E-2</v>
      </c>
      <c r="AB110" s="161">
        <v>1.9E-2</v>
      </c>
      <c r="AC110" s="163">
        <v>1.9E-2</v>
      </c>
      <c r="AD110" s="161">
        <v>9.1999999999999993</v>
      </c>
      <c r="AE110" s="161">
        <v>4.0999999999999996</v>
      </c>
      <c r="AF110" s="163">
        <v>4.0999999999999996</v>
      </c>
      <c r="AG110" s="161">
        <v>0.82</v>
      </c>
      <c r="AH110" s="161">
        <v>0.35</v>
      </c>
      <c r="AI110" s="163">
        <v>0.35</v>
      </c>
      <c r="AJ110" s="163">
        <f t="shared" si="5"/>
        <v>42.68292682926829</v>
      </c>
      <c r="AK110" s="161">
        <v>15.6</v>
      </c>
      <c r="AL110" s="161">
        <v>1.8</v>
      </c>
      <c r="AM110" s="163">
        <v>1.8</v>
      </c>
      <c r="AN110" s="164">
        <v>490</v>
      </c>
      <c r="AO110" s="161">
        <v>100</v>
      </c>
      <c r="AP110" s="163">
        <v>100</v>
      </c>
      <c r="AQ110" s="161">
        <v>1670</v>
      </c>
      <c r="AR110" s="161">
        <v>200</v>
      </c>
      <c r="AS110" s="163">
        <v>200</v>
      </c>
      <c r="AT110" s="161">
        <v>3460</v>
      </c>
      <c r="AU110" s="161">
        <v>260</v>
      </c>
      <c r="AV110" s="163">
        <v>260</v>
      </c>
      <c r="AX110" s="161">
        <v>16.7</v>
      </c>
      <c r="AY110" s="161">
        <v>1.2</v>
      </c>
      <c r="AZ110" s="161">
        <v>0.51400000000000001</v>
      </c>
      <c r="BA110" s="161">
        <v>3.3000000000000002E-2</v>
      </c>
    </row>
    <row r="111" spans="1:53" x14ac:dyDescent="0.75">
      <c r="A111" s="161" t="s">
        <v>1775</v>
      </c>
      <c r="B111" s="161" t="s">
        <v>730</v>
      </c>
      <c r="C111" s="181">
        <v>1590</v>
      </c>
      <c r="D111" s="161">
        <v>150</v>
      </c>
      <c r="E111" s="186">
        <v>1450</v>
      </c>
      <c r="F111" s="161">
        <v>240</v>
      </c>
      <c r="G111" s="186">
        <v>3210</v>
      </c>
      <c r="H111" s="161">
        <v>510</v>
      </c>
      <c r="I111" s="161">
        <v>1090</v>
      </c>
      <c r="J111" s="161">
        <v>110</v>
      </c>
      <c r="K111" s="161">
        <v>3030</v>
      </c>
      <c r="L111" s="161">
        <v>320</v>
      </c>
      <c r="M111" s="186">
        <v>0.55500000000000005</v>
      </c>
      <c r="N111" s="161">
        <v>7.0000000000000007E-2</v>
      </c>
      <c r="O111" s="176">
        <v>-0.122</v>
      </c>
      <c r="P111" s="161">
        <v>1.6E-2</v>
      </c>
      <c r="Q111" s="161">
        <v>6.1499999999999999E-2</v>
      </c>
      <c r="R111" s="161">
        <v>6.4999999999999997E-3</v>
      </c>
      <c r="S111" s="161">
        <v>-2.1299999999999999E-2</v>
      </c>
      <c r="T111" s="161">
        <v>2.2000000000000001E-3</v>
      </c>
      <c r="U111" s="161">
        <v>0.96</v>
      </c>
      <c r="V111" s="172">
        <v>0.15</v>
      </c>
      <c r="W111" s="192">
        <f t="shared" si="6"/>
        <v>1.88</v>
      </c>
      <c r="X111" s="30">
        <f t="shared" si="7"/>
        <v>0.32</v>
      </c>
      <c r="Y111" s="195" t="str">
        <f t="shared" si="8"/>
        <v>excluded</v>
      </c>
      <c r="Z111" s="30" t="str">
        <f t="shared" si="9"/>
        <v>excluded</v>
      </c>
      <c r="AA111" s="161">
        <v>0.59499999999999997</v>
      </c>
      <c r="AB111" s="161">
        <v>7.4999999999999997E-2</v>
      </c>
      <c r="AC111" s="163">
        <v>7.6999999999999999E-2</v>
      </c>
      <c r="AD111" s="161">
        <v>69</v>
      </c>
      <c r="AE111" s="161">
        <v>11</v>
      </c>
      <c r="AF111" s="163">
        <v>11</v>
      </c>
      <c r="AG111" s="161">
        <v>0.86</v>
      </c>
      <c r="AH111" s="161">
        <v>0.17</v>
      </c>
      <c r="AI111" s="163">
        <v>0.17</v>
      </c>
      <c r="AJ111" s="163">
        <f t="shared" si="5"/>
        <v>19.767441860465119</v>
      </c>
      <c r="AK111" s="161">
        <v>1.88</v>
      </c>
      <c r="AL111" s="161">
        <v>0.31</v>
      </c>
      <c r="AM111" s="163">
        <v>0.32</v>
      </c>
      <c r="AN111" s="164">
        <v>2940</v>
      </c>
      <c r="AO111" s="161">
        <v>310</v>
      </c>
      <c r="AP111" s="163">
        <v>310</v>
      </c>
      <c r="AQ111" s="161">
        <v>4190</v>
      </c>
      <c r="AR111" s="161">
        <v>170</v>
      </c>
      <c r="AS111" s="163">
        <v>170</v>
      </c>
      <c r="AT111" s="161">
        <v>4667</v>
      </c>
      <c r="AU111" s="161">
        <v>81</v>
      </c>
      <c r="AV111" s="163">
        <v>81</v>
      </c>
      <c r="AX111" s="161">
        <v>11.53</v>
      </c>
      <c r="AY111" s="161">
        <v>0.37</v>
      </c>
      <c r="AZ111" s="161">
        <v>0.53700000000000003</v>
      </c>
      <c r="BA111" s="161">
        <v>1.2E-2</v>
      </c>
    </row>
    <row r="112" spans="1:53" x14ac:dyDescent="0.75">
      <c r="A112" s="161" t="s">
        <v>1775</v>
      </c>
      <c r="B112" s="161" t="s">
        <v>731</v>
      </c>
      <c r="C112" s="181">
        <v>320</v>
      </c>
      <c r="D112" s="161">
        <v>130</v>
      </c>
      <c r="E112" s="186">
        <v>175</v>
      </c>
      <c r="F112" s="161">
        <v>55</v>
      </c>
      <c r="G112" s="186">
        <v>281</v>
      </c>
      <c r="H112" s="161">
        <v>79</v>
      </c>
      <c r="I112" s="161">
        <v>95</v>
      </c>
      <c r="J112" s="161">
        <v>65</v>
      </c>
      <c r="K112" s="161">
        <v>1210</v>
      </c>
      <c r="L112" s="161">
        <v>150</v>
      </c>
      <c r="M112" s="186">
        <v>0.26</v>
      </c>
      <c r="N112" s="161">
        <v>0.11</v>
      </c>
      <c r="O112" s="176">
        <v>-0.45</v>
      </c>
      <c r="P112" s="161">
        <v>0.22</v>
      </c>
      <c r="Q112" s="161">
        <v>2.4500000000000001E-2</v>
      </c>
      <c r="R112" s="161">
        <v>3.0999999999999999E-3</v>
      </c>
      <c r="S112" s="161">
        <v>-2.0999999999999999E-3</v>
      </c>
      <c r="T112" s="161">
        <v>1.4E-3</v>
      </c>
      <c r="U112" s="161">
        <v>6.4000000000000001E-2</v>
      </c>
      <c r="V112" s="172">
        <v>1.7999999999999999E-2</v>
      </c>
      <c r="W112" s="192">
        <f t="shared" si="6"/>
        <v>1.6299999999999899E+31</v>
      </c>
      <c r="X112" s="30">
        <f t="shared" si="7"/>
        <v>7.4999999999999896E+30</v>
      </c>
      <c r="Y112" s="195" t="str">
        <f t="shared" si="8"/>
        <v>excluded</v>
      </c>
      <c r="Z112" s="30" t="str">
        <f t="shared" si="9"/>
        <v>excluded</v>
      </c>
      <c r="AA112" s="161">
        <v>1.6E-2</v>
      </c>
      <c r="AB112" s="161">
        <v>1.0999999999999999E-2</v>
      </c>
      <c r="AC112" s="163">
        <v>1.0999999999999999E-2</v>
      </c>
      <c r="AD112" s="161">
        <v>21.9</v>
      </c>
      <c r="AE112" s="161">
        <v>6.9</v>
      </c>
      <c r="AF112" s="163">
        <v>7</v>
      </c>
      <c r="AG112" s="161">
        <v>1.24</v>
      </c>
      <c r="AH112" s="161">
        <v>0.43</v>
      </c>
      <c r="AI112" s="163">
        <v>0.43</v>
      </c>
      <c r="AJ112" s="163">
        <f t="shared" si="5"/>
        <v>34.677419354838705</v>
      </c>
      <c r="AK112" s="161">
        <v>1.6299999999999899E+31</v>
      </c>
      <c r="AL112" s="161">
        <v>7.4999999999999896E+30</v>
      </c>
      <c r="AM112" s="163">
        <v>7.4999999999999896E+30</v>
      </c>
      <c r="AN112" s="164">
        <v>98</v>
      </c>
      <c r="AO112" s="161">
        <v>64</v>
      </c>
      <c r="AP112" s="163">
        <v>64</v>
      </c>
      <c r="AQ112" s="161">
        <v>2790</v>
      </c>
      <c r="AR112" s="161">
        <v>250</v>
      </c>
      <c r="AS112" s="163">
        <v>250</v>
      </c>
      <c r="AT112" s="161">
        <v>3780</v>
      </c>
      <c r="AU112" s="161">
        <v>290</v>
      </c>
      <c r="AV112" s="163">
        <v>290</v>
      </c>
      <c r="AX112" s="161">
        <v>12.5</v>
      </c>
      <c r="AY112" s="161">
        <v>2.2000000000000002</v>
      </c>
      <c r="AZ112" s="161">
        <v>0.55900000000000005</v>
      </c>
      <c r="BA112" s="161">
        <v>8.1000000000000003E-2</v>
      </c>
    </row>
    <row r="113" spans="1:53" x14ac:dyDescent="0.75">
      <c r="A113" s="161" t="s">
        <v>1775</v>
      </c>
      <c r="B113" s="161" t="s">
        <v>732</v>
      </c>
      <c r="C113" s="181">
        <v>4190</v>
      </c>
      <c r="D113" s="161">
        <v>560</v>
      </c>
      <c r="E113" s="186">
        <v>2260</v>
      </c>
      <c r="F113" s="161">
        <v>200</v>
      </c>
      <c r="G113" s="186">
        <v>5810</v>
      </c>
      <c r="H113" s="161">
        <v>350</v>
      </c>
      <c r="I113" s="161">
        <v>45000</v>
      </c>
      <c r="J113" s="161">
        <v>18000</v>
      </c>
      <c r="K113" s="161">
        <v>52000</v>
      </c>
      <c r="L113" s="161">
        <v>21000</v>
      </c>
      <c r="M113" s="186">
        <v>0.23300000000000001</v>
      </c>
      <c r="N113" s="161">
        <v>4.2999999999999997E-2</v>
      </c>
      <c r="O113" s="176">
        <v>-0.105</v>
      </c>
      <c r="P113" s="161">
        <v>1.0999999999999999E-2</v>
      </c>
      <c r="Q113" s="161">
        <v>1.05</v>
      </c>
      <c r="R113" s="161">
        <v>0.43</v>
      </c>
      <c r="S113" s="161">
        <v>-1.43</v>
      </c>
      <c r="T113" s="161">
        <v>0.56000000000000005</v>
      </c>
      <c r="U113" s="161">
        <v>1.0189999999999999</v>
      </c>
      <c r="V113" s="172">
        <v>5.8999999999999997E-2</v>
      </c>
      <c r="W113" s="192">
        <f t="shared" si="6"/>
        <v>10.4</v>
      </c>
      <c r="X113" s="30">
        <f t="shared" si="7"/>
        <v>2.8</v>
      </c>
      <c r="Y113" s="195">
        <f t="shared" si="8"/>
        <v>0.63</v>
      </c>
      <c r="Z113" s="30">
        <f t="shared" si="9"/>
        <v>7.1999999999999995E-2</v>
      </c>
      <c r="AA113" s="161">
        <v>0.247</v>
      </c>
      <c r="AB113" s="161">
        <v>4.3999999999999997E-2</v>
      </c>
      <c r="AC113" s="163">
        <v>4.4999999999999998E-2</v>
      </c>
      <c r="AD113" s="161">
        <v>26.8</v>
      </c>
      <c r="AE113" s="161">
        <v>5.3</v>
      </c>
      <c r="AF113" s="163">
        <v>5.4</v>
      </c>
      <c r="AG113" s="161">
        <v>0.63</v>
      </c>
      <c r="AH113" s="161">
        <v>7.0999999999999994E-2</v>
      </c>
      <c r="AI113" s="163">
        <v>7.1999999999999995E-2</v>
      </c>
      <c r="AJ113" s="163">
        <f t="shared" si="5"/>
        <v>11.428571428571429</v>
      </c>
      <c r="AK113" s="161">
        <v>10.4</v>
      </c>
      <c r="AL113" s="161">
        <v>2.8</v>
      </c>
      <c r="AM113" s="163">
        <v>2.8</v>
      </c>
      <c r="AN113" s="164">
        <v>1360</v>
      </c>
      <c r="AO113" s="161">
        <v>230</v>
      </c>
      <c r="AP113" s="163">
        <v>230</v>
      </c>
      <c r="AQ113" s="161">
        <v>2810</v>
      </c>
      <c r="AR113" s="161">
        <v>340</v>
      </c>
      <c r="AS113" s="163">
        <v>350</v>
      </c>
      <c r="AT113" s="161">
        <v>4140</v>
      </c>
      <c r="AU113" s="161">
        <v>230</v>
      </c>
      <c r="AV113" s="163">
        <v>230</v>
      </c>
      <c r="AX113" s="161">
        <v>9.4</v>
      </c>
      <c r="AY113" s="161">
        <v>1.6</v>
      </c>
      <c r="AZ113" s="161">
        <v>0.57399999999999995</v>
      </c>
      <c r="BA113" s="161">
        <v>6.4000000000000001E-2</v>
      </c>
    </row>
    <row r="114" spans="1:53" x14ac:dyDescent="0.75">
      <c r="A114" s="161" t="s">
        <v>1775</v>
      </c>
      <c r="B114" s="161" t="s">
        <v>733</v>
      </c>
      <c r="C114" s="181">
        <v>1720</v>
      </c>
      <c r="D114" s="161">
        <v>240</v>
      </c>
      <c r="E114" s="186">
        <v>1380</v>
      </c>
      <c r="F114" s="161">
        <v>200</v>
      </c>
      <c r="G114" s="186">
        <v>3550</v>
      </c>
      <c r="H114" s="161">
        <v>590</v>
      </c>
      <c r="I114" s="161">
        <v>21400</v>
      </c>
      <c r="J114" s="161">
        <v>5000</v>
      </c>
      <c r="K114" s="161">
        <v>2920</v>
      </c>
      <c r="L114" s="161">
        <v>320</v>
      </c>
      <c r="M114" s="186">
        <v>0.53500000000000003</v>
      </c>
      <c r="N114" s="161">
        <v>0.05</v>
      </c>
      <c r="O114" s="176">
        <v>-6.4000000000000001E-2</v>
      </c>
      <c r="P114" s="161">
        <v>2.1999999999999999E-2</v>
      </c>
      <c r="Q114" s="161">
        <v>5.8900000000000001E-2</v>
      </c>
      <c r="R114" s="161">
        <v>6.4000000000000003E-3</v>
      </c>
      <c r="S114" s="161">
        <v>-1.07</v>
      </c>
      <c r="T114" s="161">
        <v>0.25</v>
      </c>
      <c r="U114" s="161">
        <v>0.52500000000000002</v>
      </c>
      <c r="V114" s="172">
        <v>8.7999999999999995E-2</v>
      </c>
      <c r="W114" s="192">
        <f t="shared" si="6"/>
        <v>1.97</v>
      </c>
      <c r="X114" s="30">
        <f t="shared" si="7"/>
        <v>0.28000000000000003</v>
      </c>
      <c r="Y114" s="195">
        <f t="shared" si="8"/>
        <v>0.80800000000000005</v>
      </c>
      <c r="Z114" s="30">
        <f t="shared" si="9"/>
        <v>5.3999999999999999E-2</v>
      </c>
      <c r="AA114" s="161">
        <v>0.57699999999999996</v>
      </c>
      <c r="AB114" s="161">
        <v>5.8000000000000003E-2</v>
      </c>
      <c r="AC114" s="163">
        <v>0.06</v>
      </c>
      <c r="AD114" s="161">
        <v>62.1</v>
      </c>
      <c r="AE114" s="161">
        <v>5.3</v>
      </c>
      <c r="AF114" s="163">
        <v>6</v>
      </c>
      <c r="AG114" s="161">
        <v>0.80800000000000005</v>
      </c>
      <c r="AH114" s="161">
        <v>5.2999999999999999E-2</v>
      </c>
      <c r="AI114" s="163">
        <v>5.3999999999999999E-2</v>
      </c>
      <c r="AJ114" s="163">
        <f t="shared" si="5"/>
        <v>6.683168316831682</v>
      </c>
      <c r="AK114" s="161">
        <v>1.97</v>
      </c>
      <c r="AL114" s="161">
        <v>0.27</v>
      </c>
      <c r="AM114" s="163">
        <v>0.28000000000000003</v>
      </c>
      <c r="AN114" s="164">
        <v>2910</v>
      </c>
      <c r="AO114" s="161">
        <v>220</v>
      </c>
      <c r="AP114" s="163">
        <v>230</v>
      </c>
      <c r="AQ114" s="161">
        <v>4177</v>
      </c>
      <c r="AR114" s="161">
        <v>83</v>
      </c>
      <c r="AS114" s="163">
        <v>93</v>
      </c>
      <c r="AT114" s="161">
        <v>4721</v>
      </c>
      <c r="AU114" s="161">
        <v>80</v>
      </c>
      <c r="AV114" s="163">
        <v>81</v>
      </c>
      <c r="AX114" s="161">
        <v>6.24</v>
      </c>
      <c r="AY114" s="161">
        <v>0.93</v>
      </c>
      <c r="AZ114" s="161">
        <v>0.59199999999999997</v>
      </c>
      <c r="BA114" s="161">
        <v>4.2000000000000003E-2</v>
      </c>
    </row>
    <row r="115" spans="1:53" x14ac:dyDescent="0.75">
      <c r="A115" s="161" t="s">
        <v>1775</v>
      </c>
      <c r="B115" s="161" t="s">
        <v>734</v>
      </c>
      <c r="C115" s="181">
        <v>17600</v>
      </c>
      <c r="D115" s="161">
        <v>4800</v>
      </c>
      <c r="E115" s="186">
        <v>10500</v>
      </c>
      <c r="F115" s="161">
        <v>3100</v>
      </c>
      <c r="G115" s="186">
        <v>27900</v>
      </c>
      <c r="H115" s="161">
        <v>8100</v>
      </c>
      <c r="I115" s="161">
        <v>216000</v>
      </c>
      <c r="J115" s="161">
        <v>59000</v>
      </c>
      <c r="K115" s="161">
        <v>115000</v>
      </c>
      <c r="L115" s="161">
        <v>33000</v>
      </c>
      <c r="M115" s="186">
        <v>0.154</v>
      </c>
      <c r="N115" s="161">
        <v>2.1999999999999999E-2</v>
      </c>
      <c r="O115" s="176">
        <v>-0.192</v>
      </c>
      <c r="P115" s="161">
        <v>1.7999999999999999E-2</v>
      </c>
      <c r="Q115" s="161">
        <v>2.3199999999999998</v>
      </c>
      <c r="R115" s="161">
        <v>0.66</v>
      </c>
      <c r="S115" s="161">
        <v>-37</v>
      </c>
      <c r="T115" s="161">
        <v>7.7</v>
      </c>
      <c r="U115" s="161">
        <v>3.6</v>
      </c>
      <c r="V115" s="172">
        <v>1.1000000000000001</v>
      </c>
      <c r="W115" s="192">
        <f t="shared" si="6"/>
        <v>6.24</v>
      </c>
      <c r="X115" s="30">
        <f t="shared" si="7"/>
        <v>0.93</v>
      </c>
      <c r="Y115" s="195">
        <f t="shared" si="8"/>
        <v>0.59199999999999997</v>
      </c>
      <c r="Z115" s="30">
        <f t="shared" si="9"/>
        <v>4.2000000000000003E-2</v>
      </c>
      <c r="AA115" s="161">
        <v>0.16700000000000001</v>
      </c>
      <c r="AB115" s="161">
        <v>2.4E-2</v>
      </c>
      <c r="AC115" s="163">
        <v>2.4E-2</v>
      </c>
      <c r="AD115" s="161">
        <v>15.2</v>
      </c>
      <c r="AE115" s="161">
        <v>3.2</v>
      </c>
      <c r="AF115" s="163">
        <v>3.3</v>
      </c>
      <c r="AG115" s="161">
        <v>0.59199999999999997</v>
      </c>
      <c r="AH115" s="161">
        <v>4.2000000000000003E-2</v>
      </c>
      <c r="AI115" s="163">
        <v>4.2000000000000003E-2</v>
      </c>
      <c r="AJ115" s="163">
        <f t="shared" si="5"/>
        <v>7.0945945945945956</v>
      </c>
      <c r="AK115" s="161">
        <v>6.24</v>
      </c>
      <c r="AL115" s="161">
        <v>0.91</v>
      </c>
      <c r="AM115" s="163">
        <v>0.93</v>
      </c>
      <c r="AN115" s="164">
        <v>970</v>
      </c>
      <c r="AO115" s="161">
        <v>130</v>
      </c>
      <c r="AP115" s="163">
        <v>130</v>
      </c>
      <c r="AQ115" s="161">
        <v>2740</v>
      </c>
      <c r="AR115" s="161">
        <v>230</v>
      </c>
      <c r="AS115" s="163">
        <v>230</v>
      </c>
      <c r="AT115" s="161">
        <v>4440</v>
      </c>
      <c r="AU115" s="161">
        <v>110</v>
      </c>
      <c r="AV115" s="163">
        <v>110</v>
      </c>
      <c r="AX115" s="161">
        <v>10.4</v>
      </c>
      <c r="AY115" s="161">
        <v>2.8</v>
      </c>
      <c r="AZ115" s="161">
        <v>0.63</v>
      </c>
      <c r="BA115" s="161">
        <v>7.1999999999999995E-2</v>
      </c>
    </row>
    <row r="116" spans="1:53" x14ac:dyDescent="0.75">
      <c r="A116" s="161" t="s">
        <v>1775</v>
      </c>
      <c r="B116" s="161" t="s">
        <v>735</v>
      </c>
      <c r="C116" s="181">
        <v>50200</v>
      </c>
      <c r="D116" s="161">
        <v>2300</v>
      </c>
      <c r="E116" s="186">
        <v>35200</v>
      </c>
      <c r="F116" s="161">
        <v>1500</v>
      </c>
      <c r="G116" s="186">
        <v>91400</v>
      </c>
      <c r="H116" s="161">
        <v>4000</v>
      </c>
      <c r="I116" s="161">
        <v>880000</v>
      </c>
      <c r="J116" s="161">
        <v>44000</v>
      </c>
      <c r="K116" s="161">
        <v>450000</v>
      </c>
      <c r="L116" s="161">
        <v>39000</v>
      </c>
      <c r="M116" s="186">
        <v>0.1162</v>
      </c>
      <c r="N116" s="161">
        <v>4.3E-3</v>
      </c>
      <c r="O116" s="176">
        <v>7.6399999999999996E-2</v>
      </c>
      <c r="P116" s="161">
        <v>3.3E-3</v>
      </c>
      <c r="Q116" s="161">
        <v>8.99</v>
      </c>
      <c r="R116" s="161">
        <v>0.77</v>
      </c>
      <c r="S116" s="161">
        <v>39.9</v>
      </c>
      <c r="T116" s="161">
        <v>2.1</v>
      </c>
      <c r="U116" s="161">
        <v>10.24</v>
      </c>
      <c r="V116" s="172">
        <v>0.44</v>
      </c>
      <c r="W116" s="192">
        <f t="shared" si="6"/>
        <v>8.32</v>
      </c>
      <c r="X116" s="30">
        <f t="shared" si="7"/>
        <v>0.51</v>
      </c>
      <c r="Y116" s="195">
        <f t="shared" si="8"/>
        <v>0.69699999999999995</v>
      </c>
      <c r="Z116" s="30">
        <f t="shared" si="9"/>
        <v>1.2E-2</v>
      </c>
      <c r="AA116" s="161">
        <v>0.124</v>
      </c>
      <c r="AB116" s="161">
        <v>5.0000000000000001E-3</v>
      </c>
      <c r="AC116" s="163">
        <v>6.1999999999999998E-3</v>
      </c>
      <c r="AD116" s="161">
        <v>11.9</v>
      </c>
      <c r="AE116" s="161">
        <v>0.6</v>
      </c>
      <c r="AF116" s="163">
        <v>0.79</v>
      </c>
      <c r="AG116" s="161">
        <v>0.69699999999999995</v>
      </c>
      <c r="AH116" s="161">
        <v>0.01</v>
      </c>
      <c r="AI116" s="163">
        <v>1.2E-2</v>
      </c>
      <c r="AJ116" s="163">
        <f t="shared" si="5"/>
        <v>1.7216642754662843</v>
      </c>
      <c r="AK116" s="161">
        <v>8.32</v>
      </c>
      <c r="AL116" s="161">
        <v>0.41</v>
      </c>
      <c r="AM116" s="163">
        <v>0.51</v>
      </c>
      <c r="AN116" s="164">
        <v>752</v>
      </c>
      <c r="AO116" s="161">
        <v>29</v>
      </c>
      <c r="AP116" s="163">
        <v>36</v>
      </c>
      <c r="AQ116" s="161">
        <v>2577</v>
      </c>
      <c r="AR116" s="161">
        <v>52</v>
      </c>
      <c r="AS116" s="163">
        <v>69</v>
      </c>
      <c r="AT116" s="161">
        <v>4722</v>
      </c>
      <c r="AU116" s="161">
        <v>21</v>
      </c>
      <c r="AV116" s="163">
        <v>26</v>
      </c>
      <c r="AX116" s="161">
        <v>8.5</v>
      </c>
      <c r="AY116" s="161">
        <v>1.5</v>
      </c>
      <c r="AZ116" s="161">
        <v>0.67600000000000005</v>
      </c>
      <c r="BA116" s="161">
        <v>6.6000000000000003E-2</v>
      </c>
    </row>
    <row r="117" spans="1:53" x14ac:dyDescent="0.75">
      <c r="A117" s="161" t="s">
        <v>1775</v>
      </c>
      <c r="B117" s="161" t="s">
        <v>736</v>
      </c>
      <c r="C117" s="181">
        <v>1430</v>
      </c>
      <c r="D117" s="161">
        <v>330</v>
      </c>
      <c r="E117" s="186">
        <v>840</v>
      </c>
      <c r="F117" s="161">
        <v>110</v>
      </c>
      <c r="G117" s="186">
        <v>1660</v>
      </c>
      <c r="H117" s="161">
        <v>120</v>
      </c>
      <c r="I117" s="161">
        <v>3590</v>
      </c>
      <c r="J117" s="161">
        <v>380</v>
      </c>
      <c r="K117" s="161">
        <v>5390</v>
      </c>
      <c r="L117" s="161">
        <v>380</v>
      </c>
      <c r="M117" s="186">
        <v>0.27700000000000002</v>
      </c>
      <c r="N117" s="161">
        <v>6.7000000000000004E-2</v>
      </c>
      <c r="O117" s="176">
        <v>0.20799999999999999</v>
      </c>
      <c r="P117" s="161">
        <v>1.4999999999999999E-2</v>
      </c>
      <c r="Q117" s="161">
        <v>0.1075</v>
      </c>
      <c r="R117" s="161">
        <v>7.4999999999999997E-3</v>
      </c>
      <c r="S117" s="161">
        <v>0.14899999999999999</v>
      </c>
      <c r="T117" s="161">
        <v>1.6E-2</v>
      </c>
      <c r="U117" s="161">
        <v>0.192</v>
      </c>
      <c r="V117" s="172">
        <v>1.4E-2</v>
      </c>
      <c r="W117" s="192">
        <f t="shared" si="6"/>
        <v>5</v>
      </c>
      <c r="X117" s="30">
        <f t="shared" si="7"/>
        <v>0.85</v>
      </c>
      <c r="Y117" s="195" t="str">
        <f t="shared" si="8"/>
        <v>excluded</v>
      </c>
      <c r="Z117" s="30" t="str">
        <f t="shared" si="9"/>
        <v>excluded</v>
      </c>
      <c r="AA117" s="161">
        <v>0.29099999999999998</v>
      </c>
      <c r="AB117" s="161">
        <v>7.0999999999999994E-2</v>
      </c>
      <c r="AC117" s="163">
        <v>7.0999999999999994E-2</v>
      </c>
      <c r="AD117" s="161">
        <v>22.5</v>
      </c>
      <c r="AE117" s="161">
        <v>2.9</v>
      </c>
      <c r="AF117" s="163">
        <v>3</v>
      </c>
      <c r="AG117" s="161">
        <v>0.78</v>
      </c>
      <c r="AH117" s="161">
        <v>0.13</v>
      </c>
      <c r="AI117" s="163">
        <v>0.13</v>
      </c>
      <c r="AJ117" s="163">
        <f t="shared" si="5"/>
        <v>16.666666666666664</v>
      </c>
      <c r="AK117" s="161">
        <v>5</v>
      </c>
      <c r="AL117" s="161">
        <v>0.85</v>
      </c>
      <c r="AM117" s="163">
        <v>0.85</v>
      </c>
      <c r="AN117" s="164">
        <v>1340</v>
      </c>
      <c r="AO117" s="161">
        <v>200</v>
      </c>
      <c r="AP117" s="163">
        <v>200</v>
      </c>
      <c r="AQ117" s="161">
        <v>3137</v>
      </c>
      <c r="AR117" s="161">
        <v>97</v>
      </c>
      <c r="AS117" s="163">
        <v>100</v>
      </c>
      <c r="AT117" s="161">
        <v>4330</v>
      </c>
      <c r="AU117" s="161">
        <v>250</v>
      </c>
      <c r="AV117" s="163">
        <v>250</v>
      </c>
      <c r="AX117" s="161">
        <v>5.17</v>
      </c>
      <c r="AY117" s="161">
        <v>0.99</v>
      </c>
      <c r="AZ117" s="161">
        <v>0.68899999999999995</v>
      </c>
      <c r="BA117" s="161">
        <v>4.8000000000000001E-2</v>
      </c>
    </row>
    <row r="118" spans="1:53" x14ac:dyDescent="0.75">
      <c r="A118" s="161" t="s">
        <v>1775</v>
      </c>
      <c r="B118" s="161" t="s">
        <v>737</v>
      </c>
      <c r="C118" s="181">
        <v>1000</v>
      </c>
      <c r="D118" s="161">
        <v>120</v>
      </c>
      <c r="E118" s="186">
        <v>621</v>
      </c>
      <c r="F118" s="161">
        <v>84</v>
      </c>
      <c r="G118" s="186">
        <v>1700</v>
      </c>
      <c r="H118" s="161">
        <v>460</v>
      </c>
      <c r="I118" s="161">
        <v>900</v>
      </c>
      <c r="J118" s="161">
        <v>190</v>
      </c>
      <c r="K118" s="161">
        <v>6120</v>
      </c>
      <c r="L118" s="161">
        <v>370</v>
      </c>
      <c r="M118" s="186">
        <v>0.157</v>
      </c>
      <c r="N118" s="161">
        <v>0.02</v>
      </c>
      <c r="O118" s="176">
        <v>2.38</v>
      </c>
      <c r="P118" s="161">
        <v>0.85</v>
      </c>
      <c r="Q118" s="161">
        <v>0.122</v>
      </c>
      <c r="R118" s="161">
        <v>7.3000000000000001E-3</v>
      </c>
      <c r="S118" s="161">
        <v>3.73E-2</v>
      </c>
      <c r="T118" s="161">
        <v>7.9000000000000008E-3</v>
      </c>
      <c r="U118" s="161">
        <v>0.20699999999999999</v>
      </c>
      <c r="V118" s="172">
        <v>5.6000000000000001E-2</v>
      </c>
      <c r="W118" s="192">
        <f t="shared" si="6"/>
        <v>7.7</v>
      </c>
      <c r="X118" s="30">
        <f t="shared" si="7"/>
        <v>1.3</v>
      </c>
      <c r="Y118" s="195" t="str">
        <f t="shared" si="8"/>
        <v>excluded</v>
      </c>
      <c r="Z118" s="30" t="str">
        <f t="shared" si="9"/>
        <v>excluded</v>
      </c>
      <c r="AA118" s="161">
        <v>0.16600000000000001</v>
      </c>
      <c r="AB118" s="161">
        <v>2.1000000000000001E-2</v>
      </c>
      <c r="AC118" s="163">
        <v>2.1999999999999999E-2</v>
      </c>
      <c r="AD118" s="161">
        <v>14.4</v>
      </c>
      <c r="AE118" s="161">
        <v>2.2000000000000002</v>
      </c>
      <c r="AF118" s="163">
        <v>2.2999999999999998</v>
      </c>
      <c r="AG118" s="161">
        <v>0.67</v>
      </c>
      <c r="AH118" s="161">
        <v>0.13</v>
      </c>
      <c r="AI118" s="163">
        <v>0.13</v>
      </c>
      <c r="AJ118" s="163">
        <f t="shared" si="5"/>
        <v>19.402985074626866</v>
      </c>
      <c r="AK118" s="161">
        <v>7.7</v>
      </c>
      <c r="AL118" s="161">
        <v>1.3</v>
      </c>
      <c r="AM118" s="163">
        <v>1.3</v>
      </c>
      <c r="AN118" s="164">
        <v>970</v>
      </c>
      <c r="AO118" s="161">
        <v>120</v>
      </c>
      <c r="AP118" s="163">
        <v>120</v>
      </c>
      <c r="AQ118" s="161">
        <v>2630</v>
      </c>
      <c r="AR118" s="161">
        <v>150</v>
      </c>
      <c r="AS118" s="163">
        <v>150</v>
      </c>
      <c r="AT118" s="161">
        <v>4360</v>
      </c>
      <c r="AU118" s="161">
        <v>120</v>
      </c>
      <c r="AV118" s="163">
        <v>120</v>
      </c>
      <c r="AX118" s="161">
        <v>7.54</v>
      </c>
      <c r="AY118" s="161">
        <v>0.36</v>
      </c>
      <c r="AZ118" s="161">
        <v>0.69399999999999995</v>
      </c>
      <c r="BA118" s="161">
        <v>1.7000000000000001E-2</v>
      </c>
    </row>
    <row r="119" spans="1:53" x14ac:dyDescent="0.75">
      <c r="A119" s="161" t="s">
        <v>1775</v>
      </c>
      <c r="B119" s="161" t="s">
        <v>738</v>
      </c>
      <c r="C119" s="181">
        <v>680</v>
      </c>
      <c r="D119" s="161">
        <v>100</v>
      </c>
      <c r="E119" s="186">
        <v>536</v>
      </c>
      <c r="F119" s="161">
        <v>82</v>
      </c>
      <c r="G119" s="186">
        <v>1660</v>
      </c>
      <c r="H119" s="161">
        <v>790</v>
      </c>
      <c r="I119" s="161">
        <v>279</v>
      </c>
      <c r="J119" s="161">
        <v>65</v>
      </c>
      <c r="K119" s="161">
        <v>1870</v>
      </c>
      <c r="L119" s="161">
        <v>110</v>
      </c>
      <c r="M119" s="186">
        <v>0.35199999999999998</v>
      </c>
      <c r="N119" s="161">
        <v>0.05</v>
      </c>
      <c r="O119" s="176">
        <v>1.36</v>
      </c>
      <c r="P119" s="161">
        <v>0.28999999999999998</v>
      </c>
      <c r="Q119" s="161">
        <v>3.73E-2</v>
      </c>
      <c r="R119" s="161">
        <v>2.0999999999999999E-3</v>
      </c>
      <c r="S119" s="161">
        <v>1.2500000000000001E-2</v>
      </c>
      <c r="T119" s="161">
        <v>3.0000000000000001E-3</v>
      </c>
      <c r="U119" s="161">
        <v>0.22</v>
      </c>
      <c r="V119" s="172">
        <v>0.1</v>
      </c>
      <c r="W119" s="192">
        <f t="shared" si="6"/>
        <v>3.29</v>
      </c>
      <c r="X119" s="30">
        <f t="shared" si="7"/>
        <v>0.47</v>
      </c>
      <c r="Y119" s="195" t="str">
        <f t="shared" si="8"/>
        <v>excluded</v>
      </c>
      <c r="Z119" s="30" t="str">
        <f t="shared" si="9"/>
        <v>excluded</v>
      </c>
      <c r="AA119" s="161">
        <v>0.377</v>
      </c>
      <c r="AB119" s="161">
        <v>5.5E-2</v>
      </c>
      <c r="AC119" s="163">
        <v>5.6000000000000001E-2</v>
      </c>
      <c r="AD119" s="161">
        <v>40.6</v>
      </c>
      <c r="AE119" s="161">
        <v>5.9</v>
      </c>
      <c r="AF119" s="163">
        <v>6.2</v>
      </c>
      <c r="AG119" s="161">
        <v>0.86</v>
      </c>
      <c r="AH119" s="161">
        <v>0.17</v>
      </c>
      <c r="AI119" s="163">
        <v>0.17</v>
      </c>
      <c r="AJ119" s="163">
        <f t="shared" si="5"/>
        <v>19.767441860465119</v>
      </c>
      <c r="AK119" s="161">
        <v>3.29</v>
      </c>
      <c r="AL119" s="161">
        <v>0.46</v>
      </c>
      <c r="AM119" s="163">
        <v>0.47</v>
      </c>
      <c r="AN119" s="164">
        <v>1990</v>
      </c>
      <c r="AO119" s="161">
        <v>240</v>
      </c>
      <c r="AP119" s="163">
        <v>250</v>
      </c>
      <c r="AQ119" s="161">
        <v>3660</v>
      </c>
      <c r="AR119" s="161">
        <v>140</v>
      </c>
      <c r="AS119" s="163">
        <v>150</v>
      </c>
      <c r="AT119" s="161">
        <v>4500</v>
      </c>
      <c r="AU119" s="161">
        <v>150</v>
      </c>
      <c r="AV119" s="163">
        <v>150</v>
      </c>
      <c r="AX119" s="161">
        <v>8.32</v>
      </c>
      <c r="AY119" s="161">
        <v>0.51</v>
      </c>
      <c r="AZ119" s="161">
        <v>0.69699999999999995</v>
      </c>
      <c r="BA119" s="161">
        <v>1.2E-2</v>
      </c>
    </row>
    <row r="120" spans="1:53" x14ac:dyDescent="0.75">
      <c r="A120" s="161" t="s">
        <v>1775</v>
      </c>
      <c r="B120" s="161" t="s">
        <v>739</v>
      </c>
      <c r="C120" s="181">
        <v>13200</v>
      </c>
      <c r="D120" s="161">
        <v>1900</v>
      </c>
      <c r="E120" s="186">
        <v>10100</v>
      </c>
      <c r="F120" s="161">
        <v>1500</v>
      </c>
      <c r="G120" s="186">
        <v>24800</v>
      </c>
      <c r="H120" s="161">
        <v>3700</v>
      </c>
      <c r="I120" s="161">
        <v>36800</v>
      </c>
      <c r="J120" s="161">
        <v>5200</v>
      </c>
      <c r="K120" s="161">
        <v>36400</v>
      </c>
      <c r="L120" s="161">
        <v>5900</v>
      </c>
      <c r="M120" s="186">
        <v>0.35799999999999998</v>
      </c>
      <c r="N120" s="161">
        <v>5.3999999999999999E-2</v>
      </c>
      <c r="O120" s="176">
        <v>0.20699999999999999</v>
      </c>
      <c r="P120" s="161">
        <v>2.4E-2</v>
      </c>
      <c r="Q120" s="161">
        <v>0.72</v>
      </c>
      <c r="R120" s="161">
        <v>0.12</v>
      </c>
      <c r="S120" s="161">
        <v>1.87</v>
      </c>
      <c r="T120" s="161">
        <v>0.26</v>
      </c>
      <c r="U120" s="161">
        <v>3.49</v>
      </c>
      <c r="V120" s="172">
        <v>0.52</v>
      </c>
      <c r="W120" s="192">
        <f t="shared" si="6"/>
        <v>3.23</v>
      </c>
      <c r="X120" s="30">
        <f t="shared" si="7"/>
        <v>0.47</v>
      </c>
      <c r="Y120" s="195">
        <f t="shared" si="8"/>
        <v>0.76500000000000001</v>
      </c>
      <c r="Z120" s="30">
        <f t="shared" si="9"/>
        <v>1.7999999999999999E-2</v>
      </c>
      <c r="AA120" s="161">
        <v>0.38300000000000001</v>
      </c>
      <c r="AB120" s="161">
        <v>0.06</v>
      </c>
      <c r="AC120" s="163">
        <v>6.0999999999999999E-2</v>
      </c>
      <c r="AD120" s="161">
        <v>38.799999999999997</v>
      </c>
      <c r="AE120" s="161">
        <v>5.9</v>
      </c>
      <c r="AF120" s="163">
        <v>6.1</v>
      </c>
      <c r="AG120" s="161">
        <v>0.76500000000000001</v>
      </c>
      <c r="AH120" s="161">
        <v>1.7000000000000001E-2</v>
      </c>
      <c r="AI120" s="163">
        <v>1.7999999999999999E-2</v>
      </c>
      <c r="AJ120" s="163">
        <f t="shared" si="5"/>
        <v>2.3529411764705879</v>
      </c>
      <c r="AK120" s="161">
        <v>3.23</v>
      </c>
      <c r="AL120" s="161">
        <v>0.46</v>
      </c>
      <c r="AM120" s="163">
        <v>0.47</v>
      </c>
      <c r="AN120" s="164">
        <v>2010</v>
      </c>
      <c r="AO120" s="161">
        <v>260</v>
      </c>
      <c r="AP120" s="163">
        <v>260</v>
      </c>
      <c r="AQ120" s="161">
        <v>3620</v>
      </c>
      <c r="AR120" s="161">
        <v>160</v>
      </c>
      <c r="AS120" s="163">
        <v>160</v>
      </c>
      <c r="AT120" s="161">
        <v>4839</v>
      </c>
      <c r="AU120" s="161">
        <v>31</v>
      </c>
      <c r="AV120" s="163">
        <v>34</v>
      </c>
      <c r="AX120" s="161">
        <v>5.77</v>
      </c>
      <c r="AY120" s="161">
        <v>0.8</v>
      </c>
      <c r="AZ120" s="161">
        <v>0.69699999999999995</v>
      </c>
      <c r="BA120" s="161">
        <v>5.0999999999999997E-2</v>
      </c>
    </row>
    <row r="121" spans="1:53" x14ac:dyDescent="0.75">
      <c r="A121" s="161" t="s">
        <v>1775</v>
      </c>
      <c r="B121" s="161" t="s">
        <v>740</v>
      </c>
      <c r="C121" s="181">
        <v>3950</v>
      </c>
      <c r="D121" s="161">
        <v>400</v>
      </c>
      <c r="E121" s="186">
        <v>3330</v>
      </c>
      <c r="F121" s="161">
        <v>360</v>
      </c>
      <c r="G121" s="186">
        <v>9100</v>
      </c>
      <c r="H121" s="161">
        <v>1100</v>
      </c>
      <c r="I121" s="161">
        <v>28900</v>
      </c>
      <c r="J121" s="161">
        <v>4400</v>
      </c>
      <c r="K121" s="161">
        <v>2450</v>
      </c>
      <c r="L121" s="161">
        <v>240</v>
      </c>
      <c r="M121" s="186">
        <v>1.71</v>
      </c>
      <c r="N121" s="161">
        <v>0.21</v>
      </c>
      <c r="O121" s="176">
        <v>3.1600000000000003E-2</v>
      </c>
      <c r="P121" s="161">
        <v>6.3E-3</v>
      </c>
      <c r="Q121" s="161">
        <v>4.87E-2</v>
      </c>
      <c r="R121" s="161">
        <v>4.7000000000000002E-3</v>
      </c>
      <c r="S121" s="161">
        <v>1.79</v>
      </c>
      <c r="T121" s="161">
        <v>0.27</v>
      </c>
      <c r="U121" s="161">
        <v>1.39</v>
      </c>
      <c r="V121" s="172">
        <v>0.16</v>
      </c>
      <c r="W121" s="192">
        <f t="shared" si="6"/>
        <v>0.85</v>
      </c>
      <c r="X121" s="30">
        <f t="shared" si="7"/>
        <v>0.22</v>
      </c>
      <c r="Y121" s="195">
        <f t="shared" si="8"/>
        <v>0.80400000000000005</v>
      </c>
      <c r="Z121" s="30">
        <f t="shared" si="9"/>
        <v>3.2000000000000001E-2</v>
      </c>
      <c r="AA121" s="161">
        <v>1.79</v>
      </c>
      <c r="AB121" s="161">
        <v>0.23</v>
      </c>
      <c r="AC121" s="163">
        <v>0.24</v>
      </c>
      <c r="AD121" s="161">
        <v>207</v>
      </c>
      <c r="AE121" s="161">
        <v>26</v>
      </c>
      <c r="AF121" s="163">
        <v>28</v>
      </c>
      <c r="AG121" s="161">
        <v>0.80400000000000005</v>
      </c>
      <c r="AH121" s="161">
        <v>0.03</v>
      </c>
      <c r="AI121" s="163">
        <v>3.2000000000000001E-2</v>
      </c>
      <c r="AJ121" s="163">
        <f t="shared" si="5"/>
        <v>3.9800995024875623</v>
      </c>
      <c r="AK121" s="161">
        <v>0.85</v>
      </c>
      <c r="AL121" s="161">
        <v>0.22</v>
      </c>
      <c r="AM121" s="163">
        <v>0.22</v>
      </c>
      <c r="AN121" s="164">
        <v>6460</v>
      </c>
      <c r="AO121" s="161">
        <v>560</v>
      </c>
      <c r="AP121" s="163">
        <v>580</v>
      </c>
      <c r="AQ121" s="161">
        <v>5420</v>
      </c>
      <c r="AR121" s="161">
        <v>130</v>
      </c>
      <c r="AS121" s="163">
        <v>140</v>
      </c>
      <c r="AT121" s="161">
        <v>4835</v>
      </c>
      <c r="AU121" s="161">
        <v>37</v>
      </c>
      <c r="AV121" s="163">
        <v>38</v>
      </c>
      <c r="AX121" s="161">
        <v>5.7</v>
      </c>
      <c r="AY121" s="161">
        <v>1.5</v>
      </c>
      <c r="AZ121" s="161">
        <v>0.69899999999999995</v>
      </c>
      <c r="BA121" s="161">
        <v>3.2000000000000001E-2</v>
      </c>
    </row>
    <row r="122" spans="1:53" x14ac:dyDescent="0.75">
      <c r="A122" s="161" t="s">
        <v>1775</v>
      </c>
      <c r="B122" s="161" t="s">
        <v>741</v>
      </c>
      <c r="C122" s="181">
        <v>1070</v>
      </c>
      <c r="D122" s="161">
        <v>290</v>
      </c>
      <c r="E122" s="186">
        <v>480</v>
      </c>
      <c r="F122" s="161">
        <v>140</v>
      </c>
      <c r="G122" s="186">
        <v>910</v>
      </c>
      <c r="H122" s="161">
        <v>240</v>
      </c>
      <c r="I122" s="161">
        <v>906</v>
      </c>
      <c r="J122" s="161">
        <v>95</v>
      </c>
      <c r="K122" s="161">
        <v>12200</v>
      </c>
      <c r="L122" s="161">
        <v>380</v>
      </c>
      <c r="M122" s="186">
        <v>7.8E-2</v>
      </c>
      <c r="N122" s="161">
        <v>1.9E-2</v>
      </c>
      <c r="O122" s="176">
        <v>4.28</v>
      </c>
      <c r="P122" s="161">
        <v>0.41</v>
      </c>
      <c r="Q122" s="161">
        <v>0.2422</v>
      </c>
      <c r="R122" s="161">
        <v>7.6E-3</v>
      </c>
      <c r="S122" s="161">
        <v>7.4200000000000002E-2</v>
      </c>
      <c r="T122" s="161">
        <v>8.2000000000000007E-3</v>
      </c>
      <c r="U122" s="161">
        <v>0.153</v>
      </c>
      <c r="V122" s="172">
        <v>0.04</v>
      </c>
      <c r="W122" s="192">
        <f t="shared" si="6"/>
        <v>16.100000000000001</v>
      </c>
      <c r="X122" s="30">
        <f t="shared" si="7"/>
        <v>1.9</v>
      </c>
      <c r="Y122" s="195" t="str">
        <f t="shared" si="8"/>
        <v>excluded</v>
      </c>
      <c r="Z122" s="30" t="str">
        <f t="shared" si="9"/>
        <v>excluded</v>
      </c>
      <c r="AA122" s="161">
        <v>8.1000000000000003E-2</v>
      </c>
      <c r="AB122" s="161">
        <v>1.9E-2</v>
      </c>
      <c r="AC122" s="163">
        <v>1.9E-2</v>
      </c>
      <c r="AD122" s="161">
        <v>5.6</v>
      </c>
      <c r="AE122" s="161">
        <v>1.7</v>
      </c>
      <c r="AF122" s="163">
        <v>1.7</v>
      </c>
      <c r="AG122" s="161">
        <v>0.67</v>
      </c>
      <c r="AH122" s="161">
        <v>0.21</v>
      </c>
      <c r="AI122" s="163">
        <v>0.21</v>
      </c>
      <c r="AJ122" s="163">
        <f t="shared" si="5"/>
        <v>31.343283582089548</v>
      </c>
      <c r="AK122" s="161">
        <v>16.100000000000001</v>
      </c>
      <c r="AL122" s="161">
        <v>1.9</v>
      </c>
      <c r="AM122" s="163">
        <v>1.9</v>
      </c>
      <c r="AN122" s="164">
        <v>490</v>
      </c>
      <c r="AO122" s="161">
        <v>100</v>
      </c>
      <c r="AP122" s="163">
        <v>100</v>
      </c>
      <c r="AQ122" s="161">
        <v>1590</v>
      </c>
      <c r="AR122" s="161">
        <v>160</v>
      </c>
      <c r="AS122" s="163">
        <v>160</v>
      </c>
      <c r="AT122" s="161">
        <v>3520</v>
      </c>
      <c r="AU122" s="161">
        <v>280</v>
      </c>
      <c r="AV122" s="163">
        <v>280</v>
      </c>
      <c r="AX122" s="161">
        <v>5.87</v>
      </c>
      <c r="AY122" s="161">
        <v>0.47</v>
      </c>
      <c r="AZ122" s="161">
        <v>0.70399999999999996</v>
      </c>
      <c r="BA122" s="161">
        <v>1.7000000000000001E-2</v>
      </c>
    </row>
    <row r="123" spans="1:53" x14ac:dyDescent="0.75">
      <c r="A123" s="161" t="s">
        <v>1775</v>
      </c>
      <c r="B123" s="161" t="s">
        <v>742</v>
      </c>
      <c r="C123" s="181">
        <v>5890</v>
      </c>
      <c r="D123" s="161">
        <v>270</v>
      </c>
      <c r="E123" s="186">
        <v>1660</v>
      </c>
      <c r="F123" s="161">
        <v>300</v>
      </c>
      <c r="G123" s="186">
        <v>2770</v>
      </c>
      <c r="H123" s="161">
        <v>480</v>
      </c>
      <c r="I123" s="161">
        <v>2450</v>
      </c>
      <c r="J123" s="161">
        <v>430</v>
      </c>
      <c r="K123" s="161">
        <v>152400</v>
      </c>
      <c r="L123" s="161">
        <v>1900</v>
      </c>
      <c r="M123" s="186">
        <v>3.8699999999999998E-2</v>
      </c>
      <c r="N123" s="161">
        <v>1.9E-3</v>
      </c>
      <c r="O123" s="176">
        <v>128</v>
      </c>
      <c r="P123" s="161">
        <v>31</v>
      </c>
      <c r="Q123" s="161">
        <v>3.0259999999999998</v>
      </c>
      <c r="R123" s="161">
        <v>3.6999999999999998E-2</v>
      </c>
      <c r="S123" s="161">
        <v>0.65</v>
      </c>
      <c r="T123" s="161">
        <v>0.11</v>
      </c>
      <c r="U123" s="161">
        <v>0.51600000000000001</v>
      </c>
      <c r="V123" s="172">
        <v>8.8999999999999996E-2</v>
      </c>
      <c r="W123" s="192">
        <f t="shared" si="6"/>
        <v>24.9</v>
      </c>
      <c r="X123" s="30">
        <f t="shared" si="7"/>
        <v>1.2</v>
      </c>
      <c r="Y123" s="195">
        <f t="shared" si="8"/>
        <v>0.247</v>
      </c>
      <c r="Z123" s="30">
        <f t="shared" si="9"/>
        <v>3.4000000000000002E-2</v>
      </c>
      <c r="AA123" s="161">
        <v>4.1700000000000001E-2</v>
      </c>
      <c r="AB123" s="161">
        <v>2.2000000000000001E-3</v>
      </c>
      <c r="AC123" s="163">
        <v>2.5000000000000001E-3</v>
      </c>
      <c r="AD123" s="161">
        <v>1.56</v>
      </c>
      <c r="AE123" s="161">
        <v>0.28999999999999998</v>
      </c>
      <c r="AF123" s="163">
        <v>0.28999999999999998</v>
      </c>
      <c r="AG123" s="161">
        <v>0.247</v>
      </c>
      <c r="AH123" s="161">
        <v>3.4000000000000002E-2</v>
      </c>
      <c r="AI123" s="163">
        <v>3.4000000000000002E-2</v>
      </c>
      <c r="AJ123" s="163">
        <f t="shared" si="5"/>
        <v>13.765182186234821</v>
      </c>
      <c r="AK123" s="161">
        <v>24.9</v>
      </c>
      <c r="AL123" s="161">
        <v>1.1000000000000001</v>
      </c>
      <c r="AM123" s="163">
        <v>1.2</v>
      </c>
      <c r="AN123" s="164">
        <v>263</v>
      </c>
      <c r="AO123" s="161">
        <v>13</v>
      </c>
      <c r="AP123" s="163">
        <v>15</v>
      </c>
      <c r="AQ123" s="161">
        <v>857</v>
      </c>
      <c r="AR123" s="161">
        <v>89</v>
      </c>
      <c r="AS123" s="163">
        <v>91</v>
      </c>
      <c r="AT123" s="161">
        <v>2890</v>
      </c>
      <c r="AU123" s="161">
        <v>230</v>
      </c>
      <c r="AV123" s="163">
        <v>230</v>
      </c>
      <c r="AX123" s="161">
        <v>4.8600000000000003</v>
      </c>
      <c r="AY123" s="161">
        <v>0.53</v>
      </c>
      <c r="AZ123" s="161">
        <v>0.70899999999999996</v>
      </c>
      <c r="BA123" s="161">
        <v>0.04</v>
      </c>
    </row>
    <row r="124" spans="1:53" x14ac:dyDescent="0.75">
      <c r="A124" s="161" t="s">
        <v>1775</v>
      </c>
      <c r="B124" s="161" t="s">
        <v>743</v>
      </c>
      <c r="C124" s="181">
        <v>15800</v>
      </c>
      <c r="D124" s="161">
        <v>1500</v>
      </c>
      <c r="E124" s="186">
        <v>10600</v>
      </c>
      <c r="F124" s="161">
        <v>950</v>
      </c>
      <c r="G124" s="186">
        <v>28500</v>
      </c>
      <c r="H124" s="161">
        <v>2900</v>
      </c>
      <c r="I124" s="161">
        <v>205000</v>
      </c>
      <c r="J124" s="161">
        <v>39000</v>
      </c>
      <c r="K124" s="161">
        <v>101000</v>
      </c>
      <c r="L124" s="161">
        <v>30000</v>
      </c>
      <c r="M124" s="186">
        <v>0.39700000000000002</v>
      </c>
      <c r="N124" s="161">
        <v>9.0999999999999998E-2</v>
      </c>
      <c r="O124" s="176">
        <v>0.52600000000000002</v>
      </c>
      <c r="P124" s="161">
        <v>7.6999999999999999E-2</v>
      </c>
      <c r="Q124" s="161">
        <v>2</v>
      </c>
      <c r="R124" s="161">
        <v>0.61</v>
      </c>
      <c r="S124" s="161">
        <v>79</v>
      </c>
      <c r="T124" s="161">
        <v>15</v>
      </c>
      <c r="U124" s="161">
        <v>5.15</v>
      </c>
      <c r="V124" s="172">
        <v>0.51</v>
      </c>
      <c r="W124" s="192">
        <f t="shared" si="6"/>
        <v>5.7</v>
      </c>
      <c r="X124" s="30">
        <f t="shared" si="7"/>
        <v>1.5</v>
      </c>
      <c r="Y124" s="195">
        <f t="shared" si="8"/>
        <v>0.69899999999999995</v>
      </c>
      <c r="Z124" s="30">
        <f t="shared" si="9"/>
        <v>3.2000000000000001E-2</v>
      </c>
      <c r="AA124" s="161">
        <v>0.435</v>
      </c>
      <c r="AB124" s="161">
        <v>9.7000000000000003E-2</v>
      </c>
      <c r="AC124" s="163">
        <v>9.8000000000000004E-2</v>
      </c>
      <c r="AD124" s="161">
        <v>40.200000000000003</v>
      </c>
      <c r="AE124" s="161">
        <v>8.8000000000000007</v>
      </c>
      <c r="AF124" s="163">
        <v>9</v>
      </c>
      <c r="AG124" s="161">
        <v>0.69899999999999995</v>
      </c>
      <c r="AH124" s="161">
        <v>3.1E-2</v>
      </c>
      <c r="AI124" s="163">
        <v>3.2000000000000001E-2</v>
      </c>
      <c r="AJ124" s="163">
        <f t="shared" si="5"/>
        <v>4.577968526466381</v>
      </c>
      <c r="AK124" s="161">
        <v>5.7</v>
      </c>
      <c r="AL124" s="161">
        <v>1.5</v>
      </c>
      <c r="AM124" s="163">
        <v>1.5</v>
      </c>
      <c r="AN124" s="164">
        <v>2180</v>
      </c>
      <c r="AO124" s="161">
        <v>410</v>
      </c>
      <c r="AP124" s="163">
        <v>420</v>
      </c>
      <c r="AQ124" s="161">
        <v>3440</v>
      </c>
      <c r="AR124" s="161">
        <v>310</v>
      </c>
      <c r="AS124" s="163">
        <v>310</v>
      </c>
      <c r="AT124" s="161">
        <v>4669</v>
      </c>
      <c r="AU124" s="161">
        <v>69</v>
      </c>
      <c r="AV124" s="163">
        <v>70</v>
      </c>
      <c r="AX124" s="161">
        <v>6.21</v>
      </c>
      <c r="AY124" s="161">
        <v>0.87</v>
      </c>
      <c r="AZ124" s="161">
        <v>0.71599999999999997</v>
      </c>
      <c r="BA124" s="161">
        <v>6.0999999999999999E-2</v>
      </c>
    </row>
    <row r="125" spans="1:53" x14ac:dyDescent="0.75">
      <c r="A125" s="161" t="s">
        <v>1775</v>
      </c>
      <c r="B125" s="161" t="s">
        <v>744</v>
      </c>
      <c r="C125" s="181">
        <v>885</v>
      </c>
      <c r="D125" s="161">
        <v>95</v>
      </c>
      <c r="E125" s="186">
        <v>262</v>
      </c>
      <c r="F125" s="161">
        <v>34</v>
      </c>
      <c r="G125" s="186">
        <v>620</v>
      </c>
      <c r="H125" s="161">
        <v>110</v>
      </c>
      <c r="I125" s="161">
        <v>6900</v>
      </c>
      <c r="J125" s="161">
        <v>1500</v>
      </c>
      <c r="K125" s="161">
        <v>23200</v>
      </c>
      <c r="L125" s="161">
        <v>1500</v>
      </c>
      <c r="M125" s="186">
        <v>3.6999999999999998E-2</v>
      </c>
      <c r="N125" s="161">
        <v>3.7000000000000002E-3</v>
      </c>
      <c r="O125" s="176">
        <v>11.3</v>
      </c>
      <c r="P125" s="161">
        <v>3.6</v>
      </c>
      <c r="Q125" s="161">
        <v>0.46100000000000002</v>
      </c>
      <c r="R125" s="161">
        <v>3.1E-2</v>
      </c>
      <c r="S125" s="161">
        <v>3.39</v>
      </c>
      <c r="T125" s="161">
        <v>0.75</v>
      </c>
      <c r="U125" s="161">
        <v>0.107</v>
      </c>
      <c r="V125" s="172">
        <v>1.7999999999999999E-2</v>
      </c>
      <c r="W125" s="192">
        <f t="shared" si="6"/>
        <v>28.1</v>
      </c>
      <c r="X125" s="30">
        <f t="shared" si="7"/>
        <v>2.1</v>
      </c>
      <c r="Y125" s="195" t="str">
        <f t="shared" si="8"/>
        <v>excluded</v>
      </c>
      <c r="Z125" s="30" t="str">
        <f t="shared" si="9"/>
        <v>excluded</v>
      </c>
      <c r="AA125" s="161">
        <v>3.8899999999999997E-2</v>
      </c>
      <c r="AB125" s="161">
        <v>3.8E-3</v>
      </c>
      <c r="AC125" s="163">
        <v>4.0000000000000001E-3</v>
      </c>
      <c r="AD125" s="161">
        <v>1.75</v>
      </c>
      <c r="AE125" s="161">
        <v>0.36</v>
      </c>
      <c r="AF125" s="163">
        <v>0.37</v>
      </c>
      <c r="AG125" s="161">
        <v>0.33600000000000002</v>
      </c>
      <c r="AH125" s="161">
        <v>5.5E-2</v>
      </c>
      <c r="AI125" s="163">
        <v>5.5E-2</v>
      </c>
      <c r="AJ125" s="163">
        <f t="shared" si="5"/>
        <v>16.36904761904762</v>
      </c>
      <c r="AK125" s="161">
        <v>28.1</v>
      </c>
      <c r="AL125" s="161">
        <v>2</v>
      </c>
      <c r="AM125" s="163">
        <v>2.1</v>
      </c>
      <c r="AN125" s="164">
        <v>245</v>
      </c>
      <c r="AO125" s="161">
        <v>23</v>
      </c>
      <c r="AP125" s="163">
        <v>24</v>
      </c>
      <c r="AQ125" s="161">
        <v>929</v>
      </c>
      <c r="AR125" s="161">
        <v>86</v>
      </c>
      <c r="AS125" s="163">
        <v>88</v>
      </c>
      <c r="AT125" s="161">
        <v>3390</v>
      </c>
      <c r="AU125" s="161">
        <v>210</v>
      </c>
      <c r="AV125" s="163">
        <v>210</v>
      </c>
      <c r="AX125" s="161">
        <v>4.88</v>
      </c>
      <c r="AY125" s="161">
        <v>0.33</v>
      </c>
      <c r="AZ125" s="161">
        <v>0.72099999999999997</v>
      </c>
      <c r="BA125" s="161">
        <v>8.5999999999999993E-2</v>
      </c>
    </row>
    <row r="126" spans="1:53" x14ac:dyDescent="0.75">
      <c r="A126" s="161" t="s">
        <v>1775</v>
      </c>
      <c r="B126" s="161" t="s">
        <v>745</v>
      </c>
      <c r="C126" s="181">
        <v>1270</v>
      </c>
      <c r="D126" s="161">
        <v>430</v>
      </c>
      <c r="E126" s="186">
        <v>610</v>
      </c>
      <c r="F126" s="161">
        <v>270</v>
      </c>
      <c r="G126" s="186">
        <v>1080</v>
      </c>
      <c r="H126" s="161">
        <v>370</v>
      </c>
      <c r="I126" s="161">
        <v>20000</v>
      </c>
      <c r="J126" s="161">
        <v>11000</v>
      </c>
      <c r="K126" s="161">
        <v>15400</v>
      </c>
      <c r="L126" s="161">
        <v>6300</v>
      </c>
      <c r="M126" s="186">
        <v>9.1999999999999998E-2</v>
      </c>
      <c r="N126" s="161">
        <v>3.1E-2</v>
      </c>
      <c r="O126" s="176">
        <v>20.3</v>
      </c>
      <c r="P126" s="161">
        <v>8.4</v>
      </c>
      <c r="Q126" s="161">
        <v>0.31</v>
      </c>
      <c r="R126" s="161">
        <v>0.13</v>
      </c>
      <c r="S126" s="161">
        <v>10.199999999999999</v>
      </c>
      <c r="T126" s="161">
        <v>5.8</v>
      </c>
      <c r="U126" s="161">
        <v>0.17499999999999999</v>
      </c>
      <c r="V126" s="172">
        <v>0.06</v>
      </c>
      <c r="W126" s="192">
        <f t="shared" si="6"/>
        <v>23.4</v>
      </c>
      <c r="X126" s="30">
        <f t="shared" si="7"/>
        <v>4</v>
      </c>
      <c r="Y126" s="195" t="str">
        <f t="shared" si="8"/>
        <v>excluded</v>
      </c>
      <c r="Z126" s="30" t="str">
        <f t="shared" si="9"/>
        <v>excluded</v>
      </c>
      <c r="AA126" s="161">
        <v>9.5000000000000001E-2</v>
      </c>
      <c r="AB126" s="161">
        <v>3.2000000000000001E-2</v>
      </c>
      <c r="AC126" s="163">
        <v>3.2000000000000001E-2</v>
      </c>
      <c r="AD126" s="161">
        <v>12.4</v>
      </c>
      <c r="AE126" s="161">
        <v>8.3000000000000007</v>
      </c>
      <c r="AF126" s="163">
        <v>8.3000000000000007</v>
      </c>
      <c r="AG126" s="161">
        <v>0.85</v>
      </c>
      <c r="AH126" s="161">
        <v>0.38</v>
      </c>
      <c r="AI126" s="163">
        <v>0.38</v>
      </c>
      <c r="AJ126" s="163">
        <f t="shared" si="5"/>
        <v>44.705882352941181</v>
      </c>
      <c r="AK126" s="161">
        <v>23.4</v>
      </c>
      <c r="AL126" s="161">
        <v>4</v>
      </c>
      <c r="AM126" s="163">
        <v>4</v>
      </c>
      <c r="AN126" s="164">
        <v>550</v>
      </c>
      <c r="AO126" s="161">
        <v>170</v>
      </c>
      <c r="AP126" s="163">
        <v>170</v>
      </c>
      <c r="AQ126" s="161">
        <v>1510</v>
      </c>
      <c r="AR126" s="161">
        <v>280</v>
      </c>
      <c r="AS126" s="163">
        <v>280</v>
      </c>
      <c r="AT126" s="161">
        <v>2750</v>
      </c>
      <c r="AU126" s="161">
        <v>590</v>
      </c>
      <c r="AV126" s="163">
        <v>590</v>
      </c>
      <c r="AX126" s="161">
        <v>6.42</v>
      </c>
      <c r="AY126" s="161">
        <v>0.67</v>
      </c>
      <c r="AZ126" s="161">
        <v>0.72199999999999998</v>
      </c>
      <c r="BA126" s="161">
        <v>5.1999999999999998E-2</v>
      </c>
    </row>
    <row r="127" spans="1:53" x14ac:dyDescent="0.75">
      <c r="A127" s="161" t="s">
        <v>1775</v>
      </c>
      <c r="B127" s="161" t="s">
        <v>746</v>
      </c>
      <c r="C127" s="181">
        <v>1970</v>
      </c>
      <c r="D127" s="161">
        <v>530</v>
      </c>
      <c r="E127" s="186">
        <v>1460</v>
      </c>
      <c r="F127" s="161">
        <v>400</v>
      </c>
      <c r="G127" s="186">
        <v>3490</v>
      </c>
      <c r="H127" s="161">
        <v>960</v>
      </c>
      <c r="I127" s="161">
        <v>680</v>
      </c>
      <c r="J127" s="161">
        <v>280</v>
      </c>
      <c r="K127" s="161">
        <v>9000</v>
      </c>
      <c r="L127" s="161">
        <v>1700</v>
      </c>
      <c r="M127" s="186">
        <v>0.17</v>
      </c>
      <c r="N127" s="161">
        <v>2.8000000000000001E-2</v>
      </c>
      <c r="O127" s="176">
        <v>-168</v>
      </c>
      <c r="P127" s="161">
        <v>91</v>
      </c>
      <c r="Q127" s="161">
        <v>0.17899999999999999</v>
      </c>
      <c r="R127" s="161">
        <v>3.5000000000000003E-2</v>
      </c>
      <c r="S127" s="161">
        <v>0.31</v>
      </c>
      <c r="T127" s="161">
        <v>0.13</v>
      </c>
      <c r="U127" s="161">
        <v>0.54</v>
      </c>
      <c r="V127" s="172">
        <v>0.15</v>
      </c>
      <c r="W127" s="192">
        <f t="shared" si="6"/>
        <v>7.6</v>
      </c>
      <c r="X127" s="30">
        <f t="shared" si="7"/>
        <v>1.3</v>
      </c>
      <c r="Y127" s="195">
        <f t="shared" si="8"/>
        <v>0.74</v>
      </c>
      <c r="Z127" s="30">
        <f t="shared" si="9"/>
        <v>0.11</v>
      </c>
      <c r="AA127" s="161">
        <v>0.185</v>
      </c>
      <c r="AB127" s="161">
        <v>3.2000000000000001E-2</v>
      </c>
      <c r="AC127" s="163">
        <v>3.2000000000000001E-2</v>
      </c>
      <c r="AD127" s="161">
        <v>19.8</v>
      </c>
      <c r="AE127" s="161">
        <v>3.9</v>
      </c>
      <c r="AF127" s="163">
        <v>4</v>
      </c>
      <c r="AG127" s="161">
        <v>0.74</v>
      </c>
      <c r="AH127" s="161">
        <v>0.11</v>
      </c>
      <c r="AI127" s="163">
        <v>0.11</v>
      </c>
      <c r="AJ127" s="163">
        <f t="shared" si="5"/>
        <v>14.864864864864865</v>
      </c>
      <c r="AK127" s="161">
        <v>7.6</v>
      </c>
      <c r="AL127" s="161">
        <v>1.3</v>
      </c>
      <c r="AM127" s="163">
        <v>1.3</v>
      </c>
      <c r="AN127" s="164">
        <v>1060</v>
      </c>
      <c r="AO127" s="161">
        <v>170</v>
      </c>
      <c r="AP127" s="163">
        <v>170</v>
      </c>
      <c r="AQ127" s="161">
        <v>2850</v>
      </c>
      <c r="AR127" s="161">
        <v>220</v>
      </c>
      <c r="AS127" s="163">
        <v>230</v>
      </c>
      <c r="AT127" s="161">
        <v>4370</v>
      </c>
      <c r="AU127" s="161">
        <v>160</v>
      </c>
      <c r="AV127" s="163">
        <v>160</v>
      </c>
      <c r="AX127" s="161">
        <v>4.8600000000000003</v>
      </c>
      <c r="AY127" s="161">
        <v>0.92</v>
      </c>
      <c r="AZ127" s="161">
        <v>0.72499999999999998</v>
      </c>
      <c r="BA127" s="161">
        <v>2.7E-2</v>
      </c>
    </row>
    <row r="128" spans="1:53" x14ac:dyDescent="0.75">
      <c r="A128" s="161" t="s">
        <v>1775</v>
      </c>
      <c r="B128" s="161" t="s">
        <v>747</v>
      </c>
      <c r="C128" s="181">
        <v>3600</v>
      </c>
      <c r="D128" s="161">
        <v>450</v>
      </c>
      <c r="E128" s="186">
        <v>2940</v>
      </c>
      <c r="F128" s="161">
        <v>360</v>
      </c>
      <c r="G128" s="186">
        <v>12200</v>
      </c>
      <c r="H128" s="161">
        <v>1300</v>
      </c>
      <c r="I128" s="161">
        <v>609000</v>
      </c>
      <c r="J128" s="161">
        <v>83000</v>
      </c>
      <c r="K128" s="161">
        <v>6100</v>
      </c>
      <c r="L128" s="161">
        <v>1600</v>
      </c>
      <c r="M128" s="186">
        <v>0.75</v>
      </c>
      <c r="N128" s="161">
        <v>0.11</v>
      </c>
      <c r="O128" s="176">
        <v>9.0999999999999998E-2</v>
      </c>
      <c r="P128" s="161">
        <v>5.6000000000000001E-2</v>
      </c>
      <c r="Q128" s="161">
        <v>0.121</v>
      </c>
      <c r="R128" s="161">
        <v>3.3000000000000002E-2</v>
      </c>
      <c r="S128" s="161">
        <v>208</v>
      </c>
      <c r="T128" s="161">
        <v>28</v>
      </c>
      <c r="U128" s="161">
        <v>1.73</v>
      </c>
      <c r="V128" s="172">
        <v>0.19</v>
      </c>
      <c r="W128" s="192">
        <f t="shared" si="6"/>
        <v>2</v>
      </c>
      <c r="X128" s="30">
        <f t="shared" si="7"/>
        <v>0.55000000000000004</v>
      </c>
      <c r="Y128" s="195">
        <f t="shared" si="8"/>
        <v>0.76200000000000001</v>
      </c>
      <c r="Z128" s="30">
        <f t="shared" si="9"/>
        <v>4.8000000000000001E-2</v>
      </c>
      <c r="AA128" s="161">
        <v>0.79</v>
      </c>
      <c r="AB128" s="161">
        <v>0.11</v>
      </c>
      <c r="AC128" s="163">
        <v>0.11</v>
      </c>
      <c r="AD128" s="161">
        <v>86</v>
      </c>
      <c r="AE128" s="161">
        <v>12</v>
      </c>
      <c r="AF128" s="163">
        <v>12</v>
      </c>
      <c r="AG128" s="161">
        <v>0.76200000000000001</v>
      </c>
      <c r="AH128" s="161">
        <v>4.8000000000000001E-2</v>
      </c>
      <c r="AI128" s="163">
        <v>4.8000000000000001E-2</v>
      </c>
      <c r="AJ128" s="163">
        <f t="shared" si="5"/>
        <v>6.2992125984251963</v>
      </c>
      <c r="AK128" s="161">
        <v>2</v>
      </c>
      <c r="AL128" s="161">
        <v>0.54</v>
      </c>
      <c r="AM128" s="163">
        <v>0.55000000000000004</v>
      </c>
      <c r="AN128" s="164">
        <v>3560</v>
      </c>
      <c r="AO128" s="161">
        <v>400</v>
      </c>
      <c r="AP128" s="163">
        <v>410</v>
      </c>
      <c r="AQ128" s="161">
        <v>4460</v>
      </c>
      <c r="AR128" s="161">
        <v>150</v>
      </c>
      <c r="AS128" s="163">
        <v>160</v>
      </c>
      <c r="AT128" s="161">
        <v>4759</v>
      </c>
      <c r="AU128" s="161">
        <v>57</v>
      </c>
      <c r="AV128" s="163">
        <v>58</v>
      </c>
      <c r="AX128" s="161">
        <v>3.39</v>
      </c>
      <c r="AY128" s="161">
        <v>0.48</v>
      </c>
      <c r="AZ128" s="161">
        <v>0.73499999999999999</v>
      </c>
      <c r="BA128" s="161">
        <v>5.6000000000000001E-2</v>
      </c>
    </row>
    <row r="129" spans="1:53" x14ac:dyDescent="0.75">
      <c r="A129" s="161" t="s">
        <v>1775</v>
      </c>
      <c r="B129" s="161" t="s">
        <v>748</v>
      </c>
      <c r="C129" s="181">
        <v>230</v>
      </c>
      <c r="D129" s="161">
        <v>100</v>
      </c>
      <c r="E129" s="186">
        <v>100</v>
      </c>
      <c r="F129" s="161">
        <v>48</v>
      </c>
      <c r="G129" s="186">
        <v>92</v>
      </c>
      <c r="H129" s="161">
        <v>41</v>
      </c>
      <c r="I129" s="161">
        <v>71</v>
      </c>
      <c r="J129" s="161">
        <v>70</v>
      </c>
      <c r="K129" s="161">
        <v>1380</v>
      </c>
      <c r="L129" s="161">
        <v>560</v>
      </c>
      <c r="M129" s="186">
        <v>0.19</v>
      </c>
      <c r="N129" s="161">
        <v>0.09</v>
      </c>
      <c r="O129" s="176">
        <v>-16.600000000000001</v>
      </c>
      <c r="P129" s="161">
        <v>4.8</v>
      </c>
      <c r="Q129" s="161">
        <v>2.7E-2</v>
      </c>
      <c r="R129" s="161">
        <v>1.0999999999999999E-2</v>
      </c>
      <c r="S129" s="161">
        <v>0.02</v>
      </c>
      <c r="T129" s="161">
        <v>1.9E-2</v>
      </c>
      <c r="U129" s="161">
        <v>1.23E-2</v>
      </c>
      <c r="V129" s="172">
        <v>5.4999999999999997E-3</v>
      </c>
      <c r="W129" s="192">
        <f t="shared" si="6"/>
        <v>4.89999999999999E+31</v>
      </c>
      <c r="X129" s="30">
        <f t="shared" si="7"/>
        <v>2.2000000000000001E+31</v>
      </c>
      <c r="Y129" s="195" t="str">
        <f t="shared" si="8"/>
        <v>excluded</v>
      </c>
      <c r="Z129" s="30" t="str">
        <f t="shared" si="9"/>
        <v>excluded</v>
      </c>
      <c r="AA129" s="161">
        <v>7.3000000000000001E-3</v>
      </c>
      <c r="AB129" s="161">
        <v>5.1000000000000004E-3</v>
      </c>
      <c r="AC129" s="163">
        <v>5.1000000000000004E-3</v>
      </c>
      <c r="AD129" s="161">
        <v>16.100000000000001</v>
      </c>
      <c r="AE129" s="161">
        <v>7</v>
      </c>
      <c r="AF129" s="163">
        <v>7.1</v>
      </c>
      <c r="AG129" s="161">
        <v>0.64</v>
      </c>
      <c r="AH129" s="161">
        <v>0.4</v>
      </c>
      <c r="AI129" s="163">
        <v>0.4</v>
      </c>
      <c r="AJ129" s="163">
        <f t="shared" si="5"/>
        <v>62.5</v>
      </c>
      <c r="AK129" s="161">
        <v>4.89999999999999E+31</v>
      </c>
      <c r="AL129" s="161">
        <v>2.2000000000000001E+31</v>
      </c>
      <c r="AM129" s="163">
        <v>2.2000000000000001E+31</v>
      </c>
      <c r="AN129" s="164">
        <v>46</v>
      </c>
      <c r="AO129" s="161">
        <v>32</v>
      </c>
      <c r="AP129" s="163">
        <v>32</v>
      </c>
      <c r="AQ129" s="161">
        <v>2130</v>
      </c>
      <c r="AR129" s="161">
        <v>350</v>
      </c>
      <c r="AS129" s="163">
        <v>350</v>
      </c>
      <c r="AT129" s="161">
        <v>2510</v>
      </c>
      <c r="AU129" s="161">
        <v>560</v>
      </c>
      <c r="AV129" s="163">
        <v>560</v>
      </c>
      <c r="AX129" s="161">
        <v>4.29</v>
      </c>
      <c r="AY129" s="161">
        <v>0.66</v>
      </c>
      <c r="AZ129" s="161">
        <v>0.73899999999999999</v>
      </c>
      <c r="BA129" s="161">
        <v>4.5999999999999999E-2</v>
      </c>
    </row>
    <row r="130" spans="1:53" x14ac:dyDescent="0.75">
      <c r="A130" s="161" t="s">
        <v>1775</v>
      </c>
      <c r="B130" s="161" t="s">
        <v>749</v>
      </c>
      <c r="C130" s="181">
        <v>420</v>
      </c>
      <c r="D130" s="161">
        <v>300</v>
      </c>
      <c r="E130" s="186">
        <v>290</v>
      </c>
      <c r="F130" s="161">
        <v>190</v>
      </c>
      <c r="G130" s="186">
        <v>470</v>
      </c>
      <c r="H130" s="161">
        <v>630</v>
      </c>
      <c r="I130" s="161">
        <v>33</v>
      </c>
      <c r="J130" s="161">
        <v>19</v>
      </c>
      <c r="K130" s="161">
        <v>490</v>
      </c>
      <c r="L130" s="161">
        <v>270</v>
      </c>
      <c r="M130" s="186">
        <v>3</v>
      </c>
      <c r="N130" s="161">
        <v>10</v>
      </c>
      <c r="O130" s="176">
        <v>0.44</v>
      </c>
      <c r="P130" s="161">
        <v>0.33</v>
      </c>
      <c r="Q130" s="161">
        <v>9.7999999999999997E-3</v>
      </c>
      <c r="R130" s="161">
        <v>5.4999999999999997E-3</v>
      </c>
      <c r="S130" s="161">
        <v>4.4999999999999997E-3</v>
      </c>
      <c r="T130" s="161">
        <v>2.5999999999999999E-3</v>
      </c>
      <c r="U130" s="161">
        <v>5.2999999999999999E-2</v>
      </c>
      <c r="V130" s="172">
        <v>7.0999999999999994E-2</v>
      </c>
      <c r="W130" s="192">
        <f t="shared" si="6"/>
        <v>-4.0000000000000001E+30</v>
      </c>
      <c r="X130" s="30">
        <f t="shared" si="7"/>
        <v>1.1999999999999999E+31</v>
      </c>
      <c r="Y130" s="195">
        <f t="shared" si="8"/>
        <v>-1.7</v>
      </c>
      <c r="Z130" s="30">
        <f t="shared" si="9"/>
        <v>9.6999999999999993</v>
      </c>
      <c r="AA130" s="161">
        <v>0</v>
      </c>
      <c r="AB130" s="162">
        <v>8.6000000000000005E-19</v>
      </c>
      <c r="AC130" s="165">
        <v>8.6000000000000005E-19</v>
      </c>
      <c r="AD130" s="161">
        <v>580</v>
      </c>
      <c r="AE130" s="161">
        <v>400</v>
      </c>
      <c r="AF130" s="163">
        <v>400</v>
      </c>
      <c r="AG130" s="161">
        <v>-1.7</v>
      </c>
      <c r="AH130" s="161">
        <v>9.6999999999999993</v>
      </c>
      <c r="AI130" s="163">
        <v>9.6999999999999993</v>
      </c>
      <c r="AJ130" s="163">
        <f t="shared" si="5"/>
        <v>-570.58823529411768</v>
      </c>
      <c r="AK130" s="161">
        <v>-4.0000000000000001E+30</v>
      </c>
      <c r="AL130" s="161">
        <v>1.1999999999999999E+31</v>
      </c>
      <c r="AM130" s="163">
        <v>1.1999999999999999E+31</v>
      </c>
      <c r="AN130" s="164">
        <v>0</v>
      </c>
      <c r="AO130" s="162">
        <v>0</v>
      </c>
      <c r="AP130" s="165">
        <v>0</v>
      </c>
      <c r="AQ130" s="161">
        <v>4490</v>
      </c>
      <c r="AR130" s="161">
        <v>710</v>
      </c>
      <c r="AS130" s="163">
        <v>710</v>
      </c>
      <c r="AT130" s="161">
        <v>2510</v>
      </c>
      <c r="AU130" s="161">
        <v>860</v>
      </c>
      <c r="AV130" s="163">
        <v>860</v>
      </c>
      <c r="AX130" s="161">
        <v>7.6</v>
      </c>
      <c r="AY130" s="161">
        <v>1.3</v>
      </c>
      <c r="AZ130" s="161">
        <v>0.74</v>
      </c>
      <c r="BA130" s="161">
        <v>0.11</v>
      </c>
    </row>
    <row r="131" spans="1:53" x14ac:dyDescent="0.75">
      <c r="A131" s="161" t="s">
        <v>1775</v>
      </c>
      <c r="B131" s="161" t="s">
        <v>750</v>
      </c>
      <c r="C131" s="181">
        <v>2140</v>
      </c>
      <c r="D131" s="161">
        <v>350</v>
      </c>
      <c r="E131" s="186">
        <v>1760</v>
      </c>
      <c r="F131" s="161">
        <v>310</v>
      </c>
      <c r="G131" s="186">
        <v>5070</v>
      </c>
      <c r="H131" s="161">
        <v>910</v>
      </c>
      <c r="I131" s="161">
        <v>34000</v>
      </c>
      <c r="J131" s="161">
        <v>21000</v>
      </c>
      <c r="K131" s="161">
        <v>5870</v>
      </c>
      <c r="L131" s="161">
        <v>260</v>
      </c>
      <c r="M131" s="186">
        <v>0.35499999999999998</v>
      </c>
      <c r="N131" s="161">
        <v>6.0999999999999999E-2</v>
      </c>
      <c r="O131" s="176">
        <v>0.53</v>
      </c>
      <c r="P131" s="161">
        <v>0.13</v>
      </c>
      <c r="Q131" s="161">
        <v>0.1183</v>
      </c>
      <c r="R131" s="161">
        <v>5.3E-3</v>
      </c>
      <c r="S131" s="161">
        <v>4</v>
      </c>
      <c r="T131" s="161">
        <v>2.5</v>
      </c>
      <c r="U131" s="161">
        <v>0.55600000000000005</v>
      </c>
      <c r="V131" s="172">
        <v>9.9000000000000005E-2</v>
      </c>
      <c r="W131" s="192">
        <f t="shared" si="6"/>
        <v>3.72</v>
      </c>
      <c r="X131" s="30">
        <f t="shared" si="7"/>
        <v>0.51</v>
      </c>
      <c r="Y131" s="195">
        <f t="shared" si="8"/>
        <v>0.79500000000000004</v>
      </c>
      <c r="Z131" s="30">
        <f t="shared" si="9"/>
        <v>3.4000000000000002E-2</v>
      </c>
      <c r="AA131" s="161">
        <v>0.378</v>
      </c>
      <c r="AB131" s="161">
        <v>6.2E-2</v>
      </c>
      <c r="AC131" s="163">
        <v>6.3E-2</v>
      </c>
      <c r="AD131" s="161">
        <v>42.1</v>
      </c>
      <c r="AE131" s="161">
        <v>7.2</v>
      </c>
      <c r="AF131" s="163">
        <v>7.4</v>
      </c>
      <c r="AG131" s="161">
        <v>0.79500000000000004</v>
      </c>
      <c r="AH131" s="161">
        <v>3.3000000000000002E-2</v>
      </c>
      <c r="AI131" s="163">
        <v>3.4000000000000002E-2</v>
      </c>
      <c r="AJ131" s="163">
        <f t="shared" si="5"/>
        <v>4.2767295597484285</v>
      </c>
      <c r="AK131" s="161">
        <v>3.72</v>
      </c>
      <c r="AL131" s="161">
        <v>0.51</v>
      </c>
      <c r="AM131" s="163">
        <v>0.51</v>
      </c>
      <c r="AN131" s="164">
        <v>1970</v>
      </c>
      <c r="AO131" s="161">
        <v>270</v>
      </c>
      <c r="AP131" s="163">
        <v>280</v>
      </c>
      <c r="AQ131" s="161">
        <v>3650</v>
      </c>
      <c r="AR131" s="161">
        <v>170</v>
      </c>
      <c r="AS131" s="163">
        <v>170</v>
      </c>
      <c r="AT131" s="161">
        <v>4812</v>
      </c>
      <c r="AU131" s="161">
        <v>44</v>
      </c>
      <c r="AV131" s="163">
        <v>46</v>
      </c>
      <c r="AX131" s="161">
        <v>3.14</v>
      </c>
      <c r="AY131" s="161">
        <v>0.69</v>
      </c>
      <c r="AZ131" s="161">
        <v>0.745</v>
      </c>
      <c r="BA131" s="161">
        <v>7.5999999999999998E-2</v>
      </c>
    </row>
    <row r="132" spans="1:53" x14ac:dyDescent="0.75">
      <c r="A132" s="161" t="s">
        <v>1775</v>
      </c>
      <c r="B132" s="161" t="s">
        <v>751</v>
      </c>
      <c r="C132" s="181">
        <v>2810</v>
      </c>
      <c r="D132" s="161">
        <v>230</v>
      </c>
      <c r="E132" s="186">
        <v>1450</v>
      </c>
      <c r="F132" s="161">
        <v>140</v>
      </c>
      <c r="G132" s="186">
        <v>3480</v>
      </c>
      <c r="H132" s="161">
        <v>350</v>
      </c>
      <c r="I132" s="161">
        <v>13290</v>
      </c>
      <c r="J132" s="161">
        <v>990</v>
      </c>
      <c r="K132" s="161">
        <v>46780</v>
      </c>
      <c r="L132" s="161">
        <v>970</v>
      </c>
      <c r="M132" s="186">
        <v>5.8500000000000003E-2</v>
      </c>
      <c r="N132" s="161">
        <v>4.1000000000000003E-3</v>
      </c>
      <c r="O132" s="176">
        <v>0.73</v>
      </c>
      <c r="P132" s="161">
        <v>3.5000000000000003E-2</v>
      </c>
      <c r="Q132" s="161">
        <v>0.94499999999999995</v>
      </c>
      <c r="R132" s="161">
        <v>0.02</v>
      </c>
      <c r="S132" s="161">
        <v>1.4</v>
      </c>
      <c r="T132" s="161">
        <v>0.1</v>
      </c>
      <c r="U132" s="161">
        <v>0.374</v>
      </c>
      <c r="V132" s="172">
        <v>3.6999999999999998E-2</v>
      </c>
      <c r="W132" s="192">
        <f t="shared" si="6"/>
        <v>16.7</v>
      </c>
      <c r="X132" s="30">
        <f t="shared" si="7"/>
        <v>1.2</v>
      </c>
      <c r="Y132" s="195">
        <f t="shared" si="8"/>
        <v>0.51400000000000001</v>
      </c>
      <c r="Z132" s="30">
        <f t="shared" si="9"/>
        <v>3.3000000000000002E-2</v>
      </c>
      <c r="AA132" s="161">
        <v>6.3899999999999998E-2</v>
      </c>
      <c r="AB132" s="161">
        <v>5.0000000000000001E-3</v>
      </c>
      <c r="AC132" s="163">
        <v>5.3E-3</v>
      </c>
      <c r="AD132" s="161">
        <v>4.6100000000000003</v>
      </c>
      <c r="AE132" s="161">
        <v>0.5</v>
      </c>
      <c r="AF132" s="163">
        <v>0.53</v>
      </c>
      <c r="AG132" s="161">
        <v>0.51400000000000001</v>
      </c>
      <c r="AH132" s="161">
        <v>3.2000000000000001E-2</v>
      </c>
      <c r="AI132" s="163">
        <v>3.3000000000000002E-2</v>
      </c>
      <c r="AJ132" s="163">
        <f t="shared" si="5"/>
        <v>6.4202334630350206</v>
      </c>
      <c r="AK132" s="161">
        <v>16.7</v>
      </c>
      <c r="AL132" s="161">
        <v>1.1000000000000001</v>
      </c>
      <c r="AM132" s="163">
        <v>1.2</v>
      </c>
      <c r="AN132" s="164">
        <v>398</v>
      </c>
      <c r="AO132" s="161">
        <v>30</v>
      </c>
      <c r="AP132" s="163">
        <v>32</v>
      </c>
      <c r="AQ132" s="161">
        <v>1692</v>
      </c>
      <c r="AR132" s="161">
        <v>86</v>
      </c>
      <c r="AS132" s="163">
        <v>93</v>
      </c>
      <c r="AT132" s="161">
        <v>4260</v>
      </c>
      <c r="AU132" s="161">
        <v>84</v>
      </c>
      <c r="AV132" s="163">
        <v>86</v>
      </c>
      <c r="AX132" s="161">
        <v>3.54</v>
      </c>
      <c r="AY132" s="161">
        <v>0.49</v>
      </c>
      <c r="AZ132" s="161">
        <v>0.745</v>
      </c>
      <c r="BA132" s="161">
        <v>3.9E-2</v>
      </c>
    </row>
    <row r="133" spans="1:53" x14ac:dyDescent="0.75">
      <c r="A133" s="161" t="s">
        <v>1775</v>
      </c>
      <c r="B133" s="161" t="s">
        <v>752</v>
      </c>
      <c r="C133" s="181">
        <v>2280</v>
      </c>
      <c r="D133" s="161">
        <v>290</v>
      </c>
      <c r="E133" s="186">
        <v>1860</v>
      </c>
      <c r="F133" s="161">
        <v>280</v>
      </c>
      <c r="G133" s="186">
        <v>4440</v>
      </c>
      <c r="H133" s="161">
        <v>630</v>
      </c>
      <c r="I133" s="161">
        <v>1470</v>
      </c>
      <c r="J133" s="161">
        <v>720</v>
      </c>
      <c r="K133" s="161">
        <v>2590</v>
      </c>
      <c r="L133" s="161">
        <v>430</v>
      </c>
      <c r="M133" s="186">
        <v>0.93</v>
      </c>
      <c r="N133" s="161">
        <v>0.14000000000000001</v>
      </c>
      <c r="O133" s="176">
        <v>1.39</v>
      </c>
      <c r="P133" s="161">
        <v>0.35</v>
      </c>
      <c r="Q133" s="161">
        <v>5.2499999999999998E-2</v>
      </c>
      <c r="R133" s="161">
        <v>8.8000000000000005E-3</v>
      </c>
      <c r="S133" s="161">
        <v>0.13700000000000001</v>
      </c>
      <c r="T133" s="161">
        <v>6.7000000000000004E-2</v>
      </c>
      <c r="U133" s="161">
        <v>0.47</v>
      </c>
      <c r="V133" s="172">
        <v>6.6000000000000003E-2</v>
      </c>
      <c r="W133" s="192">
        <f t="shared" si="6"/>
        <v>1.66</v>
      </c>
      <c r="X133" s="30">
        <f t="shared" si="7"/>
        <v>0.48</v>
      </c>
      <c r="Y133" s="195">
        <f t="shared" si="8"/>
        <v>0.76600000000000001</v>
      </c>
      <c r="Z133" s="30">
        <f t="shared" si="9"/>
        <v>5.5E-2</v>
      </c>
      <c r="AA133" s="161">
        <v>1</v>
      </c>
      <c r="AB133" s="161">
        <v>0.15</v>
      </c>
      <c r="AC133" s="163">
        <v>0.15</v>
      </c>
      <c r="AD133" s="161">
        <v>114</v>
      </c>
      <c r="AE133" s="161">
        <v>19</v>
      </c>
      <c r="AF133" s="163">
        <v>20</v>
      </c>
      <c r="AG133" s="161">
        <v>0.76600000000000001</v>
      </c>
      <c r="AH133" s="161">
        <v>5.5E-2</v>
      </c>
      <c r="AI133" s="163">
        <v>5.5E-2</v>
      </c>
      <c r="AJ133" s="163">
        <f t="shared" si="5"/>
        <v>7.1801566579634466</v>
      </c>
      <c r="AK133" s="161">
        <v>1.66</v>
      </c>
      <c r="AL133" s="161">
        <v>0.47</v>
      </c>
      <c r="AM133" s="163">
        <v>0.48</v>
      </c>
      <c r="AN133" s="164">
        <v>4360</v>
      </c>
      <c r="AO133" s="161">
        <v>480</v>
      </c>
      <c r="AP133" s="163">
        <v>490</v>
      </c>
      <c r="AQ133" s="161">
        <v>4640</v>
      </c>
      <c r="AR133" s="161">
        <v>190</v>
      </c>
      <c r="AS133" s="163">
        <v>190</v>
      </c>
      <c r="AT133" s="161">
        <v>4748</v>
      </c>
      <c r="AU133" s="161">
        <v>51</v>
      </c>
      <c r="AV133" s="163">
        <v>51</v>
      </c>
      <c r="AX133" s="161">
        <v>3.04</v>
      </c>
      <c r="AY133" s="161">
        <v>0.95</v>
      </c>
      <c r="AZ133" s="161">
        <v>0.751</v>
      </c>
      <c r="BA133" s="161">
        <v>6.8000000000000005E-2</v>
      </c>
    </row>
    <row r="134" spans="1:53" x14ac:dyDescent="0.75">
      <c r="A134" s="161" t="s">
        <v>1775</v>
      </c>
      <c r="B134" s="161" t="s">
        <v>753</v>
      </c>
      <c r="C134" s="181">
        <v>1180</v>
      </c>
      <c r="D134" s="161">
        <v>180</v>
      </c>
      <c r="E134" s="186">
        <v>790</v>
      </c>
      <c r="F134" s="161">
        <v>160</v>
      </c>
      <c r="G134" s="186">
        <v>3000</v>
      </c>
      <c r="H134" s="161">
        <v>1200</v>
      </c>
      <c r="I134" s="161">
        <v>1400</v>
      </c>
      <c r="J134" s="161">
        <v>1200</v>
      </c>
      <c r="K134" s="161">
        <v>9430</v>
      </c>
      <c r="L134" s="161">
        <v>210</v>
      </c>
      <c r="M134" s="186">
        <v>0.127</v>
      </c>
      <c r="N134" s="161">
        <v>2.1000000000000001E-2</v>
      </c>
      <c r="O134" s="176">
        <v>3.9</v>
      </c>
      <c r="P134" s="161">
        <v>0.82</v>
      </c>
      <c r="Q134" s="161">
        <v>0.1915</v>
      </c>
      <c r="R134" s="161">
        <v>4.1999999999999997E-3</v>
      </c>
      <c r="S134" s="161">
        <v>0.12</v>
      </c>
      <c r="T134" s="161">
        <v>0.1</v>
      </c>
      <c r="U134" s="161">
        <v>0.31</v>
      </c>
      <c r="V134" s="172">
        <v>0.13</v>
      </c>
      <c r="W134" s="192">
        <f t="shared" si="6"/>
        <v>9.4</v>
      </c>
      <c r="X134" s="30">
        <f t="shared" si="7"/>
        <v>1.6</v>
      </c>
      <c r="Y134" s="195">
        <f t="shared" si="8"/>
        <v>0.57399999999999995</v>
      </c>
      <c r="Z134" s="30">
        <f t="shared" si="9"/>
        <v>6.4000000000000001E-2</v>
      </c>
      <c r="AA134" s="161">
        <v>0.13700000000000001</v>
      </c>
      <c r="AB134" s="161">
        <v>2.1999999999999999E-2</v>
      </c>
      <c r="AC134" s="163">
        <v>2.1999999999999999E-2</v>
      </c>
      <c r="AD134" s="161">
        <v>12.5</v>
      </c>
      <c r="AE134" s="161">
        <v>2.5</v>
      </c>
      <c r="AF134" s="163">
        <v>2.6</v>
      </c>
      <c r="AG134" s="161">
        <v>0.57399999999999995</v>
      </c>
      <c r="AH134" s="161">
        <v>6.3E-2</v>
      </c>
      <c r="AI134" s="163">
        <v>6.4000000000000001E-2</v>
      </c>
      <c r="AJ134" s="163">
        <f t="shared" ref="AJ134:AJ197" si="10">AI134/AG134*100</f>
        <v>11.149825783972126</v>
      </c>
      <c r="AK134" s="161">
        <v>9.4</v>
      </c>
      <c r="AL134" s="161">
        <v>1.6</v>
      </c>
      <c r="AM134" s="163">
        <v>1.6</v>
      </c>
      <c r="AN134" s="164">
        <v>810</v>
      </c>
      <c r="AO134" s="161">
        <v>120</v>
      </c>
      <c r="AP134" s="163">
        <v>120</v>
      </c>
      <c r="AQ134" s="161">
        <v>2380</v>
      </c>
      <c r="AR134" s="161">
        <v>200</v>
      </c>
      <c r="AS134" s="163">
        <v>210</v>
      </c>
      <c r="AT134" s="161">
        <v>4310</v>
      </c>
      <c r="AU134" s="161">
        <v>110</v>
      </c>
      <c r="AV134" s="163">
        <v>110</v>
      </c>
      <c r="AX134" s="161">
        <v>2.59</v>
      </c>
      <c r="AY134" s="161">
        <v>0.31</v>
      </c>
      <c r="AZ134" s="161">
        <v>0.752</v>
      </c>
      <c r="BA134" s="161">
        <v>0.02</v>
      </c>
    </row>
    <row r="135" spans="1:53" x14ac:dyDescent="0.75">
      <c r="A135" s="161" t="s">
        <v>1775</v>
      </c>
      <c r="B135" s="161" t="s">
        <v>754</v>
      </c>
      <c r="C135" s="181">
        <v>1390</v>
      </c>
      <c r="D135" s="161">
        <v>160</v>
      </c>
      <c r="E135" s="186">
        <v>1150</v>
      </c>
      <c r="F135" s="161">
        <v>140</v>
      </c>
      <c r="G135" s="186">
        <v>3240</v>
      </c>
      <c r="H135" s="161">
        <v>580</v>
      </c>
      <c r="I135" s="161">
        <v>7570</v>
      </c>
      <c r="J135" s="161">
        <v>780</v>
      </c>
      <c r="K135" s="161">
        <v>3651</v>
      </c>
      <c r="L135" s="161">
        <v>92</v>
      </c>
      <c r="M135" s="186">
        <v>0.379</v>
      </c>
      <c r="N135" s="161">
        <v>4.5999999999999999E-2</v>
      </c>
      <c r="O135" s="176">
        <v>0.12</v>
      </c>
      <c r="P135" s="161">
        <v>2.1000000000000001E-2</v>
      </c>
      <c r="Q135" s="161">
        <v>7.4300000000000005E-2</v>
      </c>
      <c r="R135" s="161">
        <v>1.9E-3</v>
      </c>
      <c r="S135" s="161">
        <v>0.59799999999999998</v>
      </c>
      <c r="T135" s="161">
        <v>6.2E-2</v>
      </c>
      <c r="U135" s="161">
        <v>0.34699999999999998</v>
      </c>
      <c r="V135" s="172">
        <v>6.3E-2</v>
      </c>
      <c r="W135" s="192">
        <f t="shared" ref="W135:W198" si="11">AK135</f>
        <v>3.41</v>
      </c>
      <c r="X135" s="30">
        <f t="shared" ref="X135:X198" si="12">AM135</f>
        <v>0.73</v>
      </c>
      <c r="Y135" s="195">
        <f t="shared" ref="Y135:Y198" si="13">IF(AJ135&lt;15,AG135,"excluded")</f>
        <v>0.78100000000000003</v>
      </c>
      <c r="Z135" s="30">
        <f t="shared" ref="Z135:Z198" si="14">IF(AJ135&lt;15,AI135,"excluded")</f>
        <v>5.0999999999999997E-2</v>
      </c>
      <c r="AA135" s="161">
        <v>0.40799999999999997</v>
      </c>
      <c r="AB135" s="161">
        <v>4.9000000000000002E-2</v>
      </c>
      <c r="AC135" s="163">
        <v>0.05</v>
      </c>
      <c r="AD135" s="161">
        <v>45.1</v>
      </c>
      <c r="AE135" s="161">
        <v>5.5</v>
      </c>
      <c r="AF135" s="163">
        <v>5.9</v>
      </c>
      <c r="AG135" s="161">
        <v>0.78100000000000003</v>
      </c>
      <c r="AH135" s="161">
        <v>0.05</v>
      </c>
      <c r="AI135" s="163">
        <v>5.0999999999999997E-2</v>
      </c>
      <c r="AJ135" s="163">
        <f t="shared" si="10"/>
        <v>6.5300896286811776</v>
      </c>
      <c r="AK135" s="161">
        <v>3.41</v>
      </c>
      <c r="AL135" s="161">
        <v>0.71</v>
      </c>
      <c r="AM135" s="163">
        <v>0.73</v>
      </c>
      <c r="AN135" s="164">
        <v>2180</v>
      </c>
      <c r="AO135" s="161">
        <v>220</v>
      </c>
      <c r="AP135" s="163">
        <v>230</v>
      </c>
      <c r="AQ135" s="161">
        <v>3820</v>
      </c>
      <c r="AR135" s="161">
        <v>150</v>
      </c>
      <c r="AS135" s="163">
        <v>160</v>
      </c>
      <c r="AT135" s="161">
        <v>4662</v>
      </c>
      <c r="AU135" s="161">
        <v>77</v>
      </c>
      <c r="AV135" s="163">
        <v>78</v>
      </c>
      <c r="AX135" s="161">
        <v>2.3199999999999998</v>
      </c>
      <c r="AY135" s="161">
        <v>0.22</v>
      </c>
      <c r="AZ135" s="161">
        <v>0.75800000000000001</v>
      </c>
      <c r="BA135" s="161">
        <v>6.5000000000000002E-2</v>
      </c>
    </row>
    <row r="136" spans="1:53" x14ac:dyDescent="0.75">
      <c r="A136" s="161" t="s">
        <v>1775</v>
      </c>
      <c r="B136" s="161" t="s">
        <v>755</v>
      </c>
      <c r="C136" s="181">
        <v>1250</v>
      </c>
      <c r="D136" s="161">
        <v>200</v>
      </c>
      <c r="E136" s="186">
        <v>295</v>
      </c>
      <c r="F136" s="161">
        <v>83</v>
      </c>
      <c r="G136" s="186">
        <v>1500</v>
      </c>
      <c r="H136" s="161">
        <v>1200</v>
      </c>
      <c r="I136" s="161">
        <v>633</v>
      </c>
      <c r="J136" s="161">
        <v>63</v>
      </c>
      <c r="K136" s="161">
        <v>25340</v>
      </c>
      <c r="L136" s="161">
        <v>700</v>
      </c>
      <c r="M136" s="186">
        <v>4.9000000000000002E-2</v>
      </c>
      <c r="N136" s="161">
        <v>7.7999999999999996E-3</v>
      </c>
      <c r="O136" s="176">
        <v>9.4499999999999993</v>
      </c>
      <c r="P136" s="161">
        <v>0.96</v>
      </c>
      <c r="Q136" s="161">
        <v>0.51700000000000002</v>
      </c>
      <c r="R136" s="161">
        <v>1.4E-2</v>
      </c>
      <c r="S136" s="161">
        <v>4.6800000000000001E-2</v>
      </c>
      <c r="T136" s="161">
        <v>4.5999999999999999E-3</v>
      </c>
      <c r="U136" s="161">
        <v>0.16</v>
      </c>
      <c r="V136" s="172">
        <v>0.14000000000000001</v>
      </c>
      <c r="W136" s="192">
        <f t="shared" si="11"/>
        <v>21.9</v>
      </c>
      <c r="X136" s="30">
        <f t="shared" si="12"/>
        <v>1.9</v>
      </c>
      <c r="Y136" s="195" t="str">
        <f t="shared" si="13"/>
        <v>excluded</v>
      </c>
      <c r="Z136" s="30" t="str">
        <f t="shared" si="14"/>
        <v>excluded</v>
      </c>
      <c r="AA136" s="161">
        <v>5.2999999999999999E-2</v>
      </c>
      <c r="AB136" s="161">
        <v>8.0999999999999996E-3</v>
      </c>
      <c r="AC136" s="163">
        <v>8.2000000000000007E-3</v>
      </c>
      <c r="AD136" s="161">
        <v>1.71</v>
      </c>
      <c r="AE136" s="161">
        <v>0.48</v>
      </c>
      <c r="AF136" s="163">
        <v>0.48</v>
      </c>
      <c r="AG136" s="161">
        <v>0.24</v>
      </c>
      <c r="AH136" s="161">
        <v>3.9E-2</v>
      </c>
      <c r="AI136" s="163">
        <v>3.9E-2</v>
      </c>
      <c r="AJ136" s="163">
        <f t="shared" si="10"/>
        <v>16.25</v>
      </c>
      <c r="AK136" s="161">
        <v>21.9</v>
      </c>
      <c r="AL136" s="161">
        <v>1.9</v>
      </c>
      <c r="AM136" s="163">
        <v>1.9</v>
      </c>
      <c r="AN136" s="164">
        <v>330</v>
      </c>
      <c r="AO136" s="161">
        <v>47</v>
      </c>
      <c r="AP136" s="163">
        <v>48</v>
      </c>
      <c r="AQ136" s="161">
        <v>873</v>
      </c>
      <c r="AR136" s="161">
        <v>79</v>
      </c>
      <c r="AS136" s="163">
        <v>80</v>
      </c>
      <c r="AT136" s="161">
        <v>2900</v>
      </c>
      <c r="AU136" s="161">
        <v>250</v>
      </c>
      <c r="AV136" s="163">
        <v>250</v>
      </c>
      <c r="AX136" s="161">
        <v>2</v>
      </c>
      <c r="AY136" s="161">
        <v>0.55000000000000004</v>
      </c>
      <c r="AZ136" s="161">
        <v>0.76200000000000001</v>
      </c>
      <c r="BA136" s="161">
        <v>4.8000000000000001E-2</v>
      </c>
    </row>
    <row r="137" spans="1:53" x14ac:dyDescent="0.75">
      <c r="A137" s="161" t="s">
        <v>1775</v>
      </c>
      <c r="B137" s="161" t="s">
        <v>756</v>
      </c>
      <c r="C137" s="181">
        <v>5300</v>
      </c>
      <c r="D137" s="161">
        <v>1000</v>
      </c>
      <c r="E137" s="186">
        <v>4100</v>
      </c>
      <c r="F137" s="161">
        <v>840</v>
      </c>
      <c r="G137" s="186">
        <v>10600</v>
      </c>
      <c r="H137" s="161">
        <v>2100</v>
      </c>
      <c r="I137" s="161">
        <v>31300</v>
      </c>
      <c r="J137" s="161">
        <v>3800</v>
      </c>
      <c r="K137" s="161">
        <v>5930</v>
      </c>
      <c r="L137" s="161">
        <v>350</v>
      </c>
      <c r="M137" s="186">
        <v>0.77</v>
      </c>
      <c r="N137" s="161">
        <v>0.13</v>
      </c>
      <c r="O137" s="176">
        <v>5.8099999999999999E-2</v>
      </c>
      <c r="P137" s="161">
        <v>6.4999999999999997E-3</v>
      </c>
      <c r="Q137" s="161">
        <v>0.12130000000000001</v>
      </c>
      <c r="R137" s="161">
        <v>7.1000000000000004E-3</v>
      </c>
      <c r="S137" s="161">
        <v>2.19</v>
      </c>
      <c r="T137" s="161">
        <v>0.27</v>
      </c>
      <c r="U137" s="161">
        <v>1.21</v>
      </c>
      <c r="V137" s="172">
        <v>0.24</v>
      </c>
      <c r="W137" s="192">
        <f t="shared" si="11"/>
        <v>1.77</v>
      </c>
      <c r="X137" s="30">
        <f t="shared" si="12"/>
        <v>0.31</v>
      </c>
      <c r="Y137" s="195">
        <f t="shared" si="13"/>
        <v>0.78300000000000003</v>
      </c>
      <c r="Z137" s="30">
        <f t="shared" si="14"/>
        <v>2.5999999999999999E-2</v>
      </c>
      <c r="AA137" s="161">
        <v>0.83</v>
      </c>
      <c r="AB137" s="161">
        <v>0.14000000000000001</v>
      </c>
      <c r="AC137" s="163">
        <v>0.15</v>
      </c>
      <c r="AD137" s="161">
        <v>78</v>
      </c>
      <c r="AE137" s="161">
        <v>13</v>
      </c>
      <c r="AF137" s="163">
        <v>13</v>
      </c>
      <c r="AG137" s="161">
        <v>0.78300000000000003</v>
      </c>
      <c r="AH137" s="161">
        <v>2.5000000000000001E-2</v>
      </c>
      <c r="AI137" s="163">
        <v>2.5999999999999999E-2</v>
      </c>
      <c r="AJ137" s="163">
        <f t="shared" si="10"/>
        <v>3.3205619412515963</v>
      </c>
      <c r="AK137" s="161">
        <v>1.77</v>
      </c>
      <c r="AL137" s="161">
        <v>0.31</v>
      </c>
      <c r="AM137" s="163">
        <v>0.31</v>
      </c>
      <c r="AN137" s="164">
        <v>3800</v>
      </c>
      <c r="AO137" s="161">
        <v>520</v>
      </c>
      <c r="AP137" s="163">
        <v>520</v>
      </c>
      <c r="AQ137" s="161">
        <v>4340</v>
      </c>
      <c r="AR137" s="161">
        <v>190</v>
      </c>
      <c r="AS137" s="163">
        <v>190</v>
      </c>
      <c r="AT137" s="161">
        <v>4763</v>
      </c>
      <c r="AU137" s="161">
        <v>83</v>
      </c>
      <c r="AV137" s="163">
        <v>88</v>
      </c>
      <c r="AX137" s="161">
        <v>4.05</v>
      </c>
      <c r="AY137" s="161">
        <v>0.78</v>
      </c>
      <c r="AZ137" s="161">
        <v>0.76200000000000001</v>
      </c>
      <c r="BA137" s="161">
        <v>0.04</v>
      </c>
    </row>
    <row r="138" spans="1:53" x14ac:dyDescent="0.75">
      <c r="A138" s="161" t="s">
        <v>1775</v>
      </c>
      <c r="B138" s="161" t="s">
        <v>757</v>
      </c>
      <c r="C138" s="181">
        <v>1870</v>
      </c>
      <c r="D138" s="161">
        <v>250</v>
      </c>
      <c r="E138" s="186">
        <v>1550</v>
      </c>
      <c r="F138" s="161">
        <v>210</v>
      </c>
      <c r="G138" s="186">
        <v>3810</v>
      </c>
      <c r="H138" s="161">
        <v>540</v>
      </c>
      <c r="I138" s="161">
        <v>5550</v>
      </c>
      <c r="J138" s="161">
        <v>630</v>
      </c>
      <c r="K138" s="161">
        <v>5340</v>
      </c>
      <c r="L138" s="161">
        <v>520</v>
      </c>
      <c r="M138" s="186">
        <v>0.36399999999999999</v>
      </c>
      <c r="N138" s="161">
        <v>5.0999999999999997E-2</v>
      </c>
      <c r="O138" s="176">
        <v>-0.34100000000000003</v>
      </c>
      <c r="P138" s="161">
        <v>5.1999999999999998E-2</v>
      </c>
      <c r="Q138" s="161">
        <v>0.11</v>
      </c>
      <c r="R138" s="161">
        <v>1.0999999999999999E-2</v>
      </c>
      <c r="S138" s="161">
        <v>0.34899999999999998</v>
      </c>
      <c r="T138" s="161">
        <v>0.04</v>
      </c>
      <c r="U138" s="161">
        <v>0.59899999999999998</v>
      </c>
      <c r="V138" s="172">
        <v>8.6999999999999994E-2</v>
      </c>
      <c r="W138" s="192">
        <f t="shared" si="11"/>
        <v>3.12</v>
      </c>
      <c r="X138" s="30">
        <f t="shared" si="12"/>
        <v>0.59</v>
      </c>
      <c r="Y138" s="195">
        <f t="shared" si="13"/>
        <v>0.83099999999999996</v>
      </c>
      <c r="Z138" s="30">
        <f t="shared" si="14"/>
        <v>4.3999999999999997E-2</v>
      </c>
      <c r="AA138" s="161">
        <v>0.39300000000000002</v>
      </c>
      <c r="AB138" s="161">
        <v>5.2999999999999999E-2</v>
      </c>
      <c r="AC138" s="163">
        <v>5.3999999999999999E-2</v>
      </c>
      <c r="AD138" s="161">
        <v>43.4</v>
      </c>
      <c r="AE138" s="161">
        <v>6</v>
      </c>
      <c r="AF138" s="163">
        <v>6.3</v>
      </c>
      <c r="AG138" s="161">
        <v>0.83099999999999996</v>
      </c>
      <c r="AH138" s="161">
        <v>4.2999999999999997E-2</v>
      </c>
      <c r="AI138" s="163">
        <v>4.3999999999999997E-2</v>
      </c>
      <c r="AJ138" s="163">
        <f t="shared" si="10"/>
        <v>5.2948255114320091</v>
      </c>
      <c r="AK138" s="161">
        <v>3.12</v>
      </c>
      <c r="AL138" s="161">
        <v>0.56999999999999995</v>
      </c>
      <c r="AM138" s="163">
        <v>0.59</v>
      </c>
      <c r="AN138" s="164">
        <v>2070</v>
      </c>
      <c r="AO138" s="161">
        <v>240</v>
      </c>
      <c r="AP138" s="163">
        <v>250</v>
      </c>
      <c r="AQ138" s="161">
        <v>3780</v>
      </c>
      <c r="AR138" s="161">
        <v>150</v>
      </c>
      <c r="AS138" s="163">
        <v>160</v>
      </c>
      <c r="AT138" s="161">
        <v>4762</v>
      </c>
      <c r="AU138" s="161">
        <v>85</v>
      </c>
      <c r="AV138" s="163">
        <v>86</v>
      </c>
      <c r="AX138" s="161">
        <v>3.1</v>
      </c>
      <c r="AY138" s="161">
        <v>0.28000000000000003</v>
      </c>
      <c r="AZ138" s="161">
        <v>0.76400000000000001</v>
      </c>
      <c r="BA138" s="161">
        <v>2.7E-2</v>
      </c>
    </row>
    <row r="139" spans="1:53" x14ac:dyDescent="0.75">
      <c r="A139" s="161" t="s">
        <v>1775</v>
      </c>
      <c r="B139" s="161" t="s">
        <v>758</v>
      </c>
      <c r="C139" s="181">
        <v>8920</v>
      </c>
      <c r="D139" s="161">
        <v>660</v>
      </c>
      <c r="E139" s="186">
        <v>4600</v>
      </c>
      <c r="F139" s="161">
        <v>480</v>
      </c>
      <c r="G139" s="186">
        <v>11100</v>
      </c>
      <c r="H139" s="161">
        <v>1200</v>
      </c>
      <c r="I139" s="161">
        <v>52600</v>
      </c>
      <c r="J139" s="161">
        <v>4900</v>
      </c>
      <c r="K139" s="161">
        <v>110500</v>
      </c>
      <c r="L139" s="161">
        <v>6000</v>
      </c>
      <c r="M139" s="186">
        <v>8.1199999999999994E-2</v>
      </c>
      <c r="N139" s="161">
        <v>5.5999999999999999E-3</v>
      </c>
      <c r="O139" s="176">
        <v>-0.378</v>
      </c>
      <c r="P139" s="161">
        <v>3.5999999999999997E-2</v>
      </c>
      <c r="Q139" s="161">
        <v>2.2799999999999998</v>
      </c>
      <c r="R139" s="161">
        <v>0.12</v>
      </c>
      <c r="S139" s="161">
        <v>3.27</v>
      </c>
      <c r="T139" s="161">
        <v>0.3</v>
      </c>
      <c r="U139" s="161">
        <v>2.02</v>
      </c>
      <c r="V139" s="172">
        <v>0.22</v>
      </c>
      <c r="W139" s="192">
        <f t="shared" si="11"/>
        <v>11.47</v>
      </c>
      <c r="X139" s="30">
        <f t="shared" si="12"/>
        <v>0.8</v>
      </c>
      <c r="Y139" s="195">
        <f t="shared" si="13"/>
        <v>0.505</v>
      </c>
      <c r="Z139" s="30">
        <f t="shared" si="14"/>
        <v>2.1999999999999999E-2</v>
      </c>
      <c r="AA139" s="161">
        <v>8.7499999999999994E-2</v>
      </c>
      <c r="AB139" s="161">
        <v>5.8999999999999999E-3</v>
      </c>
      <c r="AC139" s="163">
        <v>6.4000000000000003E-3</v>
      </c>
      <c r="AD139" s="161">
        <v>6.21</v>
      </c>
      <c r="AE139" s="161">
        <v>0.62</v>
      </c>
      <c r="AF139" s="163">
        <v>0.68</v>
      </c>
      <c r="AG139" s="161">
        <v>0.505</v>
      </c>
      <c r="AH139" s="161">
        <v>2.1000000000000001E-2</v>
      </c>
      <c r="AI139" s="163">
        <v>2.1999999999999999E-2</v>
      </c>
      <c r="AJ139" s="163">
        <f t="shared" si="10"/>
        <v>4.3564356435643559</v>
      </c>
      <c r="AK139" s="161">
        <v>11.47</v>
      </c>
      <c r="AL139" s="161">
        <v>0.74</v>
      </c>
      <c r="AM139" s="163">
        <v>0.8</v>
      </c>
      <c r="AN139" s="164">
        <v>539</v>
      </c>
      <c r="AO139" s="161">
        <v>35</v>
      </c>
      <c r="AP139" s="163">
        <v>38</v>
      </c>
      <c r="AQ139" s="161">
        <v>1974</v>
      </c>
      <c r="AR139" s="161">
        <v>88</v>
      </c>
      <c r="AS139" s="163">
        <v>96</v>
      </c>
      <c r="AT139" s="161">
        <v>4232</v>
      </c>
      <c r="AU139" s="161">
        <v>63</v>
      </c>
      <c r="AV139" s="163">
        <v>65</v>
      </c>
      <c r="AX139" s="161">
        <v>3.23</v>
      </c>
      <c r="AY139" s="161">
        <v>0.47</v>
      </c>
      <c r="AZ139" s="161">
        <v>0.76500000000000001</v>
      </c>
      <c r="BA139" s="161">
        <v>1.7999999999999999E-2</v>
      </c>
    </row>
    <row r="140" spans="1:53" x14ac:dyDescent="0.75">
      <c r="A140" s="161" t="s">
        <v>1775</v>
      </c>
      <c r="B140" s="161" t="s">
        <v>759</v>
      </c>
      <c r="C140" s="181">
        <v>5700</v>
      </c>
      <c r="D140" s="161">
        <v>1600</v>
      </c>
      <c r="E140" s="186">
        <v>4400</v>
      </c>
      <c r="F140" s="161">
        <v>1200</v>
      </c>
      <c r="G140" s="186">
        <v>10200</v>
      </c>
      <c r="H140" s="161">
        <v>2900</v>
      </c>
      <c r="I140" s="161">
        <v>16100</v>
      </c>
      <c r="J140" s="161">
        <v>1600</v>
      </c>
      <c r="K140" s="161">
        <v>12340</v>
      </c>
      <c r="L140" s="161">
        <v>600</v>
      </c>
      <c r="M140" s="186">
        <v>0.374</v>
      </c>
      <c r="N140" s="161">
        <v>8.5999999999999993E-2</v>
      </c>
      <c r="O140" s="176">
        <v>-9.2999999999999999E-2</v>
      </c>
      <c r="P140" s="161">
        <v>6.4999999999999997E-3</v>
      </c>
      <c r="Q140" s="161">
        <v>0.254</v>
      </c>
      <c r="R140" s="161">
        <v>1.2E-2</v>
      </c>
      <c r="S140" s="161">
        <v>0.99399999999999999</v>
      </c>
      <c r="T140" s="161">
        <v>9.9000000000000005E-2</v>
      </c>
      <c r="U140" s="161">
        <v>2.2599999999999998</v>
      </c>
      <c r="V140" s="172">
        <v>0.64</v>
      </c>
      <c r="W140" s="192">
        <f t="shared" si="11"/>
        <v>4.05</v>
      </c>
      <c r="X140" s="30">
        <f t="shared" si="12"/>
        <v>0.78</v>
      </c>
      <c r="Y140" s="195">
        <f t="shared" si="13"/>
        <v>0.76200000000000001</v>
      </c>
      <c r="Z140" s="30">
        <f t="shared" si="14"/>
        <v>0.04</v>
      </c>
      <c r="AA140" s="161">
        <v>0.40799999999999997</v>
      </c>
      <c r="AB140" s="161">
        <v>9.4E-2</v>
      </c>
      <c r="AC140" s="163">
        <v>9.5000000000000001E-2</v>
      </c>
      <c r="AD140" s="161">
        <v>46</v>
      </c>
      <c r="AE140" s="161">
        <v>11</v>
      </c>
      <c r="AF140" s="163">
        <v>11</v>
      </c>
      <c r="AG140" s="161">
        <v>0.76200000000000001</v>
      </c>
      <c r="AH140" s="161">
        <v>3.9E-2</v>
      </c>
      <c r="AI140" s="163">
        <v>0.04</v>
      </c>
      <c r="AJ140" s="163">
        <f t="shared" si="10"/>
        <v>5.2493438320209975</v>
      </c>
      <c r="AK140" s="161">
        <v>4.05</v>
      </c>
      <c r="AL140" s="161">
        <v>0.77</v>
      </c>
      <c r="AM140" s="163">
        <v>0.78</v>
      </c>
      <c r="AN140" s="164">
        <v>2020</v>
      </c>
      <c r="AO140" s="161">
        <v>370</v>
      </c>
      <c r="AP140" s="163">
        <v>380</v>
      </c>
      <c r="AQ140" s="161">
        <v>3660</v>
      </c>
      <c r="AR140" s="161">
        <v>250</v>
      </c>
      <c r="AS140" s="163">
        <v>250</v>
      </c>
      <c r="AT140" s="161">
        <v>4801</v>
      </c>
      <c r="AU140" s="161">
        <v>49</v>
      </c>
      <c r="AV140" s="163">
        <v>50</v>
      </c>
      <c r="AX140" s="161">
        <v>1.66</v>
      </c>
      <c r="AY140" s="161">
        <v>0.48</v>
      </c>
      <c r="AZ140" s="161">
        <v>0.76600000000000001</v>
      </c>
      <c r="BA140" s="161">
        <v>5.5E-2</v>
      </c>
    </row>
    <row r="141" spans="1:53" x14ac:dyDescent="0.75">
      <c r="A141" s="161" t="s">
        <v>1775</v>
      </c>
      <c r="B141" s="161" t="s">
        <v>760</v>
      </c>
      <c r="C141" s="181">
        <v>1560</v>
      </c>
      <c r="D141" s="161">
        <v>140</v>
      </c>
      <c r="E141" s="186">
        <v>1180</v>
      </c>
      <c r="F141" s="161">
        <v>120</v>
      </c>
      <c r="G141" s="186">
        <v>2750</v>
      </c>
      <c r="H141" s="161">
        <v>290</v>
      </c>
      <c r="I141" s="161">
        <v>560</v>
      </c>
      <c r="J141" s="161">
        <v>230</v>
      </c>
      <c r="K141" s="161">
        <v>3570</v>
      </c>
      <c r="L141" s="161">
        <v>300</v>
      </c>
      <c r="M141" s="186">
        <v>0.40300000000000002</v>
      </c>
      <c r="N141" s="161">
        <v>3.1E-2</v>
      </c>
      <c r="O141" s="176">
        <v>-1.17</v>
      </c>
      <c r="P141" s="161">
        <v>0.21</v>
      </c>
      <c r="Q141" s="161">
        <v>7.3599999999999999E-2</v>
      </c>
      <c r="R141" s="161">
        <v>6.1999999999999998E-3</v>
      </c>
      <c r="S141" s="161">
        <v>3.4000000000000002E-2</v>
      </c>
      <c r="T141" s="161">
        <v>1.4E-2</v>
      </c>
      <c r="U141" s="161">
        <v>0.753</v>
      </c>
      <c r="V141" s="172">
        <v>7.9000000000000001E-2</v>
      </c>
      <c r="W141" s="192">
        <f t="shared" si="11"/>
        <v>2.3199999999999998</v>
      </c>
      <c r="X141" s="30">
        <f t="shared" si="12"/>
        <v>0.22</v>
      </c>
      <c r="Y141" s="195">
        <f t="shared" si="13"/>
        <v>0.75800000000000001</v>
      </c>
      <c r="Z141" s="30">
        <f t="shared" si="14"/>
        <v>6.5000000000000002E-2</v>
      </c>
      <c r="AA141" s="161">
        <v>0.45100000000000001</v>
      </c>
      <c r="AB141" s="161">
        <v>0.04</v>
      </c>
      <c r="AC141" s="163">
        <v>4.2000000000000003E-2</v>
      </c>
      <c r="AD141" s="161">
        <v>49.8</v>
      </c>
      <c r="AE141" s="161">
        <v>6.3</v>
      </c>
      <c r="AF141" s="163">
        <v>6.7</v>
      </c>
      <c r="AG141" s="161">
        <v>0.75800000000000001</v>
      </c>
      <c r="AH141" s="161">
        <v>6.4000000000000001E-2</v>
      </c>
      <c r="AI141" s="163">
        <v>6.5000000000000002E-2</v>
      </c>
      <c r="AJ141" s="163">
        <f t="shared" si="10"/>
        <v>8.5751978891820588</v>
      </c>
      <c r="AK141" s="161">
        <v>2.3199999999999998</v>
      </c>
      <c r="AL141" s="161">
        <v>0.21</v>
      </c>
      <c r="AM141" s="163">
        <v>0.22</v>
      </c>
      <c r="AN141" s="164">
        <v>2320</v>
      </c>
      <c r="AO141" s="161">
        <v>150</v>
      </c>
      <c r="AP141" s="163">
        <v>160</v>
      </c>
      <c r="AQ141" s="161">
        <v>3872</v>
      </c>
      <c r="AR141" s="161">
        <v>97</v>
      </c>
      <c r="AS141" s="163">
        <v>100</v>
      </c>
      <c r="AT141" s="161">
        <v>4640</v>
      </c>
      <c r="AU141" s="161">
        <v>91</v>
      </c>
      <c r="AV141" s="163">
        <v>92</v>
      </c>
      <c r="AX141" s="161">
        <v>2.21</v>
      </c>
      <c r="AY141" s="161">
        <v>0.25</v>
      </c>
      <c r="AZ141" s="161">
        <v>0.76700000000000002</v>
      </c>
      <c r="BA141" s="161">
        <v>2.5999999999999999E-2</v>
      </c>
    </row>
    <row r="142" spans="1:53" x14ac:dyDescent="0.75">
      <c r="A142" s="161" t="s">
        <v>1775</v>
      </c>
      <c r="B142" s="161" t="s">
        <v>761</v>
      </c>
      <c r="C142" s="181">
        <v>550</v>
      </c>
      <c r="D142" s="161">
        <v>100</v>
      </c>
      <c r="E142" s="186">
        <v>105</v>
      </c>
      <c r="F142" s="161">
        <v>30</v>
      </c>
      <c r="G142" s="186">
        <v>243</v>
      </c>
      <c r="H142" s="161">
        <v>74</v>
      </c>
      <c r="I142" s="161">
        <v>320</v>
      </c>
      <c r="J142" s="161">
        <v>110</v>
      </c>
      <c r="K142" s="161">
        <v>12990</v>
      </c>
      <c r="L142" s="161">
        <v>390</v>
      </c>
      <c r="M142" s="186">
        <v>3.85E-2</v>
      </c>
      <c r="N142" s="161">
        <v>5.0000000000000001E-3</v>
      </c>
      <c r="O142" s="176">
        <v>-4.1399999999999997</v>
      </c>
      <c r="P142" s="161">
        <v>0.75</v>
      </c>
      <c r="Q142" s="161">
        <v>0.26790000000000003</v>
      </c>
      <c r="R142" s="161">
        <v>8.0000000000000002E-3</v>
      </c>
      <c r="S142" s="161">
        <v>1.9599999999999999E-2</v>
      </c>
      <c r="T142" s="161">
        <v>6.8999999999999999E-3</v>
      </c>
      <c r="U142" s="161">
        <v>8.5999999999999993E-2</v>
      </c>
      <c r="V142" s="172">
        <v>2.7E-2</v>
      </c>
      <c r="W142" s="192">
        <f t="shared" si="11"/>
        <v>27</v>
      </c>
      <c r="X142" s="30">
        <f t="shared" si="12"/>
        <v>2</v>
      </c>
      <c r="Y142" s="195" t="str">
        <f t="shared" si="13"/>
        <v>excluded</v>
      </c>
      <c r="Z142" s="30" t="str">
        <f t="shared" si="14"/>
        <v>excluded</v>
      </c>
      <c r="AA142" s="161">
        <v>4.19E-2</v>
      </c>
      <c r="AB142" s="161">
        <v>5.1999999999999998E-3</v>
      </c>
      <c r="AC142" s="163">
        <v>5.4000000000000003E-3</v>
      </c>
      <c r="AD142" s="161">
        <v>1.1599999999999999</v>
      </c>
      <c r="AE142" s="161">
        <v>0.34</v>
      </c>
      <c r="AF142" s="163">
        <v>0.35</v>
      </c>
      <c r="AG142" s="161">
        <v>0.223</v>
      </c>
      <c r="AH142" s="161">
        <v>6.2E-2</v>
      </c>
      <c r="AI142" s="163">
        <v>6.2E-2</v>
      </c>
      <c r="AJ142" s="163">
        <f t="shared" si="10"/>
        <v>27.802690582959638</v>
      </c>
      <c r="AK142" s="161">
        <v>27</v>
      </c>
      <c r="AL142" s="161">
        <v>1.9</v>
      </c>
      <c r="AM142" s="163">
        <v>2</v>
      </c>
      <c r="AN142" s="164">
        <v>263</v>
      </c>
      <c r="AO142" s="161">
        <v>31</v>
      </c>
      <c r="AP142" s="163">
        <v>32</v>
      </c>
      <c r="AQ142" s="161">
        <v>674</v>
      </c>
      <c r="AR142" s="161">
        <v>63</v>
      </c>
      <c r="AS142" s="163">
        <v>63</v>
      </c>
      <c r="AT142" s="161">
        <v>2530</v>
      </c>
      <c r="AU142" s="161">
        <v>300</v>
      </c>
      <c r="AV142" s="163">
        <v>300</v>
      </c>
      <c r="AX142" s="161">
        <v>2.5099999999999998</v>
      </c>
      <c r="AY142" s="161">
        <v>0.37</v>
      </c>
      <c r="AZ142" s="161">
        <v>0.77</v>
      </c>
      <c r="BA142" s="161">
        <v>2.5000000000000001E-2</v>
      </c>
    </row>
    <row r="143" spans="1:53" x14ac:dyDescent="0.75">
      <c r="A143" s="161" t="s">
        <v>1775</v>
      </c>
      <c r="B143" s="161" t="s">
        <v>762</v>
      </c>
      <c r="C143" s="181">
        <v>758</v>
      </c>
      <c r="D143" s="161">
        <v>90</v>
      </c>
      <c r="E143" s="186">
        <v>472</v>
      </c>
      <c r="F143" s="161">
        <v>61</v>
      </c>
      <c r="G143" s="186">
        <v>1110</v>
      </c>
      <c r="H143" s="161">
        <v>130</v>
      </c>
      <c r="I143" s="161">
        <v>8690</v>
      </c>
      <c r="J143" s="161">
        <v>910</v>
      </c>
      <c r="K143" s="161">
        <v>7450</v>
      </c>
      <c r="L143" s="161">
        <v>670</v>
      </c>
      <c r="M143" s="186">
        <v>0.114</v>
      </c>
      <c r="N143" s="161">
        <v>0.02</v>
      </c>
      <c r="O143" s="176">
        <v>-5.8999999999999997E-2</v>
      </c>
      <c r="P143" s="161">
        <v>7.4999999999999997E-3</v>
      </c>
      <c r="Q143" s="161">
        <v>0.154</v>
      </c>
      <c r="R143" s="161">
        <v>1.4E-2</v>
      </c>
      <c r="S143" s="161">
        <v>0.53100000000000003</v>
      </c>
      <c r="T143" s="161">
        <v>5.5E-2</v>
      </c>
      <c r="U143" s="161">
        <v>0.52600000000000002</v>
      </c>
      <c r="V143" s="172">
        <v>0.06</v>
      </c>
      <c r="W143" s="192">
        <f t="shared" si="11"/>
        <v>10.3</v>
      </c>
      <c r="X143" s="30">
        <f t="shared" si="12"/>
        <v>1.4</v>
      </c>
      <c r="Y143" s="195" t="str">
        <f t="shared" si="13"/>
        <v>excluded</v>
      </c>
      <c r="Z143" s="30" t="str">
        <f t="shared" si="14"/>
        <v>excluded</v>
      </c>
      <c r="AA143" s="161">
        <v>0.124</v>
      </c>
      <c r="AB143" s="161">
        <v>2.1000000000000001E-2</v>
      </c>
      <c r="AC143" s="163">
        <v>2.1000000000000001E-2</v>
      </c>
      <c r="AD143" s="161">
        <v>11.7</v>
      </c>
      <c r="AE143" s="161">
        <v>2.7</v>
      </c>
      <c r="AF143" s="163">
        <v>2.7</v>
      </c>
      <c r="AG143" s="161">
        <v>0.66</v>
      </c>
      <c r="AH143" s="161">
        <v>0.1</v>
      </c>
      <c r="AI143" s="163">
        <v>0.1</v>
      </c>
      <c r="AJ143" s="163">
        <f t="shared" si="10"/>
        <v>15.151515151515152</v>
      </c>
      <c r="AK143" s="161">
        <v>10.3</v>
      </c>
      <c r="AL143" s="161">
        <v>1.3</v>
      </c>
      <c r="AM143" s="163">
        <v>1.4</v>
      </c>
      <c r="AN143" s="164">
        <v>740</v>
      </c>
      <c r="AO143" s="161">
        <v>110</v>
      </c>
      <c r="AP143" s="163">
        <v>110</v>
      </c>
      <c r="AQ143" s="161">
        <v>2310</v>
      </c>
      <c r="AR143" s="161">
        <v>160</v>
      </c>
      <c r="AS143" s="163">
        <v>160</v>
      </c>
      <c r="AT143" s="161">
        <v>4360</v>
      </c>
      <c r="AU143" s="161">
        <v>130</v>
      </c>
      <c r="AV143" s="163">
        <v>130</v>
      </c>
      <c r="AX143" s="161">
        <v>3.46</v>
      </c>
      <c r="AY143" s="161">
        <v>0.38</v>
      </c>
      <c r="AZ143" s="161">
        <v>0.77700000000000002</v>
      </c>
      <c r="BA143" s="161">
        <v>1.4999999999999999E-2</v>
      </c>
    </row>
    <row r="144" spans="1:53" x14ac:dyDescent="0.75">
      <c r="A144" s="161" t="s">
        <v>1775</v>
      </c>
      <c r="B144" s="161" t="s">
        <v>763</v>
      </c>
      <c r="C144" s="181">
        <v>1790</v>
      </c>
      <c r="D144" s="161">
        <v>340</v>
      </c>
      <c r="E144" s="186">
        <v>804</v>
      </c>
      <c r="F144" s="161">
        <v>92</v>
      </c>
      <c r="G144" s="186">
        <v>2210</v>
      </c>
      <c r="H144" s="161">
        <v>220</v>
      </c>
      <c r="I144" s="161">
        <v>22000</v>
      </c>
      <c r="J144" s="161">
        <v>7700</v>
      </c>
      <c r="K144" s="161">
        <v>31000</v>
      </c>
      <c r="L144" s="161">
        <v>11000</v>
      </c>
      <c r="M144" s="186">
        <v>9.1999999999999998E-2</v>
      </c>
      <c r="N144" s="161">
        <v>1.4E-2</v>
      </c>
      <c r="O144" s="176">
        <v>-0.30599999999999999</v>
      </c>
      <c r="P144" s="161">
        <v>7.3999999999999996E-2</v>
      </c>
      <c r="Q144" s="161">
        <v>0.64</v>
      </c>
      <c r="R144" s="161">
        <v>0.24</v>
      </c>
      <c r="S144" s="161">
        <v>1.34</v>
      </c>
      <c r="T144" s="161">
        <v>0.47</v>
      </c>
      <c r="U144" s="161">
        <v>1.42</v>
      </c>
      <c r="V144" s="172">
        <v>0.14000000000000001</v>
      </c>
      <c r="W144" s="192">
        <f t="shared" si="11"/>
        <v>14.6</v>
      </c>
      <c r="X144" s="30">
        <f t="shared" si="12"/>
        <v>2.5</v>
      </c>
      <c r="Y144" s="195" t="str">
        <f t="shared" si="13"/>
        <v>excluded</v>
      </c>
      <c r="Z144" s="30" t="str">
        <f t="shared" si="14"/>
        <v>excluded</v>
      </c>
      <c r="AA144" s="161">
        <v>9.9000000000000005E-2</v>
      </c>
      <c r="AB144" s="161">
        <v>1.4999999999999999E-2</v>
      </c>
      <c r="AC144" s="163">
        <v>1.4999999999999999E-2</v>
      </c>
      <c r="AD144" s="161">
        <v>9.4</v>
      </c>
      <c r="AE144" s="161">
        <v>2</v>
      </c>
      <c r="AF144" s="163">
        <v>2</v>
      </c>
      <c r="AG144" s="161">
        <v>0.56999999999999995</v>
      </c>
      <c r="AH144" s="161">
        <v>0.1</v>
      </c>
      <c r="AI144" s="163">
        <v>0.1</v>
      </c>
      <c r="AJ144" s="163">
        <f t="shared" si="10"/>
        <v>17.543859649122808</v>
      </c>
      <c r="AK144" s="161">
        <v>14.6</v>
      </c>
      <c r="AL144" s="161">
        <v>2.5</v>
      </c>
      <c r="AM144" s="163">
        <v>2.5</v>
      </c>
      <c r="AN144" s="164">
        <v>600</v>
      </c>
      <c r="AO144" s="161">
        <v>85</v>
      </c>
      <c r="AP144" s="163">
        <v>86</v>
      </c>
      <c r="AQ144" s="161">
        <v>2050</v>
      </c>
      <c r="AR144" s="161">
        <v>240</v>
      </c>
      <c r="AS144" s="163">
        <v>250</v>
      </c>
      <c r="AT144" s="161">
        <v>3910</v>
      </c>
      <c r="AU144" s="161">
        <v>240</v>
      </c>
      <c r="AV144" s="163">
        <v>240</v>
      </c>
      <c r="AX144" s="161">
        <v>0.73</v>
      </c>
      <c r="AY144" s="161">
        <v>0.16</v>
      </c>
      <c r="AZ144" s="161">
        <v>0.77800000000000002</v>
      </c>
      <c r="BA144" s="161">
        <v>3.5000000000000003E-2</v>
      </c>
    </row>
    <row r="145" spans="1:53" x14ac:dyDescent="0.75">
      <c r="A145" s="161" t="s">
        <v>1775</v>
      </c>
      <c r="B145" s="161" t="s">
        <v>764</v>
      </c>
      <c r="C145" s="181">
        <v>95</v>
      </c>
      <c r="D145" s="161">
        <v>41</v>
      </c>
      <c r="E145" s="186">
        <v>92</v>
      </c>
      <c r="F145" s="161">
        <v>43</v>
      </c>
      <c r="G145" s="186">
        <v>300</v>
      </c>
      <c r="H145" s="161">
        <v>230</v>
      </c>
      <c r="I145" s="161">
        <v>10.8</v>
      </c>
      <c r="J145" s="161">
        <v>6.4</v>
      </c>
      <c r="K145" s="161">
        <v>660</v>
      </c>
      <c r="L145" s="161">
        <v>130</v>
      </c>
      <c r="M145" s="186">
        <v>0.24</v>
      </c>
      <c r="N145" s="161">
        <v>0.14000000000000001</v>
      </c>
      <c r="O145" s="176">
        <v>-0.39</v>
      </c>
      <c r="P145" s="161">
        <v>0.1</v>
      </c>
      <c r="Q145" s="161">
        <v>1.3599999999999999E-2</v>
      </c>
      <c r="R145" s="161">
        <v>2.5999999999999999E-3</v>
      </c>
      <c r="S145" s="161">
        <v>6.4999999999999997E-4</v>
      </c>
      <c r="T145" s="161">
        <v>3.8999999999999999E-4</v>
      </c>
      <c r="U145" s="161">
        <v>0.25</v>
      </c>
      <c r="V145" s="172">
        <v>0.19</v>
      </c>
      <c r="W145" s="192">
        <f t="shared" si="11"/>
        <v>7.19999999999999E+31</v>
      </c>
      <c r="X145" s="30">
        <f t="shared" si="12"/>
        <v>2.2999999999999901E+31</v>
      </c>
      <c r="Y145" s="195" t="str">
        <f t="shared" si="13"/>
        <v>excluded</v>
      </c>
      <c r="Z145" s="30" t="str">
        <f t="shared" si="14"/>
        <v>excluded</v>
      </c>
      <c r="AA145" s="161">
        <v>0</v>
      </c>
      <c r="AB145" s="162">
        <v>3.7E-22</v>
      </c>
      <c r="AC145" s="165">
        <v>3.7E-22</v>
      </c>
      <c r="AD145" s="161">
        <v>29</v>
      </c>
      <c r="AE145" s="161">
        <v>16</v>
      </c>
      <c r="AF145" s="163">
        <v>16</v>
      </c>
      <c r="AG145" s="161">
        <v>1.63</v>
      </c>
      <c r="AH145" s="161">
        <v>0.78</v>
      </c>
      <c r="AI145" s="163">
        <v>0.78</v>
      </c>
      <c r="AJ145" s="163">
        <f t="shared" si="10"/>
        <v>47.852760736196323</v>
      </c>
      <c r="AK145" s="161">
        <v>7.19999999999999E+31</v>
      </c>
      <c r="AL145" s="161">
        <v>2.2999999999999901E+31</v>
      </c>
      <c r="AM145" s="163">
        <v>2.2999999999999901E+31</v>
      </c>
      <c r="AN145" s="164">
        <v>0</v>
      </c>
      <c r="AO145" s="162">
        <v>0</v>
      </c>
      <c r="AP145" s="165">
        <v>0</v>
      </c>
      <c r="AQ145" s="161">
        <v>2690</v>
      </c>
      <c r="AR145" s="161">
        <v>360</v>
      </c>
      <c r="AS145" s="163">
        <v>360</v>
      </c>
      <c r="AT145" s="161">
        <v>3800</v>
      </c>
      <c r="AU145" s="161">
        <v>320</v>
      </c>
      <c r="AV145" s="163">
        <v>320</v>
      </c>
      <c r="AX145" s="161">
        <v>3.41</v>
      </c>
      <c r="AY145" s="161">
        <v>0.73</v>
      </c>
      <c r="AZ145" s="161">
        <v>0.78100000000000003</v>
      </c>
      <c r="BA145" s="161">
        <v>5.0999999999999997E-2</v>
      </c>
    </row>
    <row r="146" spans="1:53" x14ac:dyDescent="0.75">
      <c r="A146" s="161" t="s">
        <v>1775</v>
      </c>
      <c r="B146" s="161" t="s">
        <v>766</v>
      </c>
      <c r="C146" s="181">
        <v>202</v>
      </c>
      <c r="D146" s="161">
        <v>47</v>
      </c>
      <c r="E146" s="186">
        <v>93</v>
      </c>
      <c r="F146" s="161">
        <v>38</v>
      </c>
      <c r="G146" s="186">
        <v>139</v>
      </c>
      <c r="H146" s="161">
        <v>35</v>
      </c>
      <c r="I146" s="161">
        <v>234</v>
      </c>
      <c r="J146" s="161">
        <v>38</v>
      </c>
      <c r="K146" s="161">
        <v>2740</v>
      </c>
      <c r="L146" s="161">
        <v>220</v>
      </c>
      <c r="M146" s="186">
        <v>0.08</v>
      </c>
      <c r="N146" s="161">
        <v>2.3E-2</v>
      </c>
      <c r="O146" s="176">
        <v>-0.96</v>
      </c>
      <c r="P146" s="161">
        <v>0.23</v>
      </c>
      <c r="Q146" s="161">
        <v>5.6399999999999999E-2</v>
      </c>
      <c r="R146" s="161">
        <v>4.4999999999999997E-3</v>
      </c>
      <c r="S146" s="161">
        <v>1.35E-2</v>
      </c>
      <c r="T146" s="161">
        <v>2.2000000000000001E-3</v>
      </c>
      <c r="U146" s="161">
        <v>6.8000000000000005E-2</v>
      </c>
      <c r="V146" s="172">
        <v>1.7000000000000001E-2</v>
      </c>
      <c r="W146" s="192">
        <f t="shared" si="11"/>
        <v>17.8</v>
      </c>
      <c r="X146" s="30">
        <f t="shared" si="12"/>
        <v>2.6</v>
      </c>
      <c r="Y146" s="195" t="str">
        <f t="shared" si="13"/>
        <v>excluded</v>
      </c>
      <c r="Z146" s="30" t="str">
        <f t="shared" si="14"/>
        <v>excluded</v>
      </c>
      <c r="AA146" s="161">
        <v>8.6999999999999994E-2</v>
      </c>
      <c r="AB146" s="161">
        <v>2.4E-2</v>
      </c>
      <c r="AC146" s="163">
        <v>2.5000000000000001E-2</v>
      </c>
      <c r="AD146" s="161">
        <v>5.2</v>
      </c>
      <c r="AE146" s="161">
        <v>1.9</v>
      </c>
      <c r="AF146" s="163">
        <v>1.9</v>
      </c>
      <c r="AG146" s="161">
        <v>0.79</v>
      </c>
      <c r="AH146" s="161">
        <v>0.42</v>
      </c>
      <c r="AI146" s="163">
        <v>0.42</v>
      </c>
      <c r="AJ146" s="163">
        <f t="shared" si="10"/>
        <v>53.164556962025308</v>
      </c>
      <c r="AK146" s="161">
        <v>17.8</v>
      </c>
      <c r="AL146" s="161">
        <v>2.6</v>
      </c>
      <c r="AM146" s="163">
        <v>2.6</v>
      </c>
      <c r="AN146" s="164">
        <v>510</v>
      </c>
      <c r="AO146" s="161">
        <v>130</v>
      </c>
      <c r="AP146" s="163">
        <v>130</v>
      </c>
      <c r="AQ146" s="161">
        <v>1420</v>
      </c>
      <c r="AR146" s="161">
        <v>240</v>
      </c>
      <c r="AS146" s="163">
        <v>250</v>
      </c>
      <c r="AT146" s="161">
        <v>2790</v>
      </c>
      <c r="AU146" s="161">
        <v>530</v>
      </c>
      <c r="AV146" s="163">
        <v>530</v>
      </c>
      <c r="AX146" s="161">
        <v>1.76</v>
      </c>
      <c r="AY146" s="161">
        <v>0.4</v>
      </c>
      <c r="AZ146" s="161">
        <v>0.78100000000000003</v>
      </c>
      <c r="BA146" s="161">
        <v>2.7E-2</v>
      </c>
    </row>
    <row r="147" spans="1:53" x14ac:dyDescent="0.75">
      <c r="A147" s="161" t="s">
        <v>1775</v>
      </c>
      <c r="B147" s="161" t="s">
        <v>767</v>
      </c>
      <c r="C147" s="181">
        <v>850</v>
      </c>
      <c r="D147" s="161">
        <v>180</v>
      </c>
      <c r="E147" s="186">
        <v>490</v>
      </c>
      <c r="F147" s="161">
        <v>110</v>
      </c>
      <c r="G147" s="186">
        <v>1210</v>
      </c>
      <c r="H147" s="161">
        <v>300</v>
      </c>
      <c r="I147" s="161">
        <v>6100</v>
      </c>
      <c r="J147" s="161">
        <v>1500</v>
      </c>
      <c r="K147" s="161">
        <v>8450</v>
      </c>
      <c r="L147" s="161">
        <v>920</v>
      </c>
      <c r="M147" s="186">
        <v>0.106</v>
      </c>
      <c r="N147" s="161">
        <v>2.4E-2</v>
      </c>
      <c r="O147" s="176">
        <v>-0.20599999999999999</v>
      </c>
      <c r="P147" s="161">
        <v>6.7000000000000004E-2</v>
      </c>
      <c r="Q147" s="161">
        <v>0.17399999999999999</v>
      </c>
      <c r="R147" s="161">
        <v>1.9E-2</v>
      </c>
      <c r="S147" s="161">
        <v>0.34100000000000003</v>
      </c>
      <c r="T147" s="161">
        <v>8.5999999999999993E-2</v>
      </c>
      <c r="U147" s="161">
        <v>0.44</v>
      </c>
      <c r="V147" s="172">
        <v>0.11</v>
      </c>
      <c r="W147" s="192">
        <f t="shared" si="11"/>
        <v>12.5</v>
      </c>
      <c r="X147" s="30">
        <f t="shared" si="12"/>
        <v>2.2000000000000002</v>
      </c>
      <c r="Y147" s="195">
        <f t="shared" si="13"/>
        <v>0.55900000000000005</v>
      </c>
      <c r="Z147" s="30">
        <f t="shared" si="14"/>
        <v>8.1000000000000003E-2</v>
      </c>
      <c r="AA147" s="161">
        <v>0.11700000000000001</v>
      </c>
      <c r="AB147" s="161">
        <v>2.7E-2</v>
      </c>
      <c r="AC147" s="163">
        <v>2.7E-2</v>
      </c>
      <c r="AD147" s="161">
        <v>9.1</v>
      </c>
      <c r="AE147" s="161">
        <v>2.6</v>
      </c>
      <c r="AF147" s="163">
        <v>2.6</v>
      </c>
      <c r="AG147" s="161">
        <v>0.55900000000000005</v>
      </c>
      <c r="AH147" s="161">
        <v>8.1000000000000003E-2</v>
      </c>
      <c r="AI147" s="163">
        <v>8.1000000000000003E-2</v>
      </c>
      <c r="AJ147" s="163">
        <f t="shared" si="10"/>
        <v>14.490161001788907</v>
      </c>
      <c r="AK147" s="161">
        <v>12.5</v>
      </c>
      <c r="AL147" s="161">
        <v>2.2000000000000002</v>
      </c>
      <c r="AM147" s="163">
        <v>2.2000000000000002</v>
      </c>
      <c r="AN147" s="164">
        <v>650</v>
      </c>
      <c r="AO147" s="161">
        <v>130</v>
      </c>
      <c r="AP147" s="163">
        <v>130</v>
      </c>
      <c r="AQ147" s="161">
        <v>2050</v>
      </c>
      <c r="AR147" s="161">
        <v>240</v>
      </c>
      <c r="AS147" s="163">
        <v>250</v>
      </c>
      <c r="AT147" s="161">
        <v>3840</v>
      </c>
      <c r="AU147" s="161">
        <v>330</v>
      </c>
      <c r="AV147" s="163">
        <v>340</v>
      </c>
      <c r="AX147" s="161">
        <v>1.77</v>
      </c>
      <c r="AY147" s="161">
        <v>0.31</v>
      </c>
      <c r="AZ147" s="161">
        <v>0.78300000000000003</v>
      </c>
      <c r="BA147" s="161">
        <v>2.5999999999999999E-2</v>
      </c>
    </row>
    <row r="148" spans="1:53" x14ac:dyDescent="0.75">
      <c r="A148" s="161" t="s">
        <v>1775</v>
      </c>
      <c r="B148" s="161" t="s">
        <v>768</v>
      </c>
      <c r="C148" s="181">
        <v>280</v>
      </c>
      <c r="D148" s="161">
        <v>170</v>
      </c>
      <c r="E148" s="186">
        <v>290</v>
      </c>
      <c r="F148" s="161">
        <v>230</v>
      </c>
      <c r="G148" s="186">
        <v>106</v>
      </c>
      <c r="H148" s="161">
        <v>89</v>
      </c>
      <c r="I148" s="161">
        <v>60</v>
      </c>
      <c r="J148" s="161">
        <v>25</v>
      </c>
      <c r="K148" s="161">
        <v>1680</v>
      </c>
      <c r="L148" s="161">
        <v>120</v>
      </c>
      <c r="M148" s="186">
        <v>0.25</v>
      </c>
      <c r="N148" s="161">
        <v>0.2</v>
      </c>
      <c r="O148" s="176">
        <v>10.8</v>
      </c>
      <c r="P148" s="161">
        <v>3.5</v>
      </c>
      <c r="Q148" s="161">
        <v>3.4700000000000002E-2</v>
      </c>
      <c r="R148" s="161">
        <v>2.3999999999999998E-3</v>
      </c>
      <c r="S148" s="161">
        <v>3.3E-3</v>
      </c>
      <c r="T148" s="161">
        <v>1.4E-3</v>
      </c>
      <c r="U148" s="161">
        <v>2.9000000000000001E-2</v>
      </c>
      <c r="V148" s="172">
        <v>2.4E-2</v>
      </c>
      <c r="W148" s="192">
        <f t="shared" si="11"/>
        <v>3.1999999999999902E+30</v>
      </c>
      <c r="X148" s="30">
        <f t="shared" si="12"/>
        <v>6.1999999999999905E+30</v>
      </c>
      <c r="Y148" s="195" t="str">
        <f t="shared" si="13"/>
        <v>excluded</v>
      </c>
      <c r="Z148" s="30" t="str">
        <f t="shared" si="14"/>
        <v>excluded</v>
      </c>
      <c r="AA148" s="161">
        <v>9.5000000000000001E-2</v>
      </c>
      <c r="AB148" s="161">
        <v>4.3999999999999997E-2</v>
      </c>
      <c r="AC148" s="163">
        <v>4.3999999999999997E-2</v>
      </c>
      <c r="AD148" s="161">
        <v>36</v>
      </c>
      <c r="AE148" s="161">
        <v>31</v>
      </c>
      <c r="AF148" s="163">
        <v>31</v>
      </c>
      <c r="AG148" s="161">
        <v>3.2</v>
      </c>
      <c r="AH148" s="161">
        <v>3.3</v>
      </c>
      <c r="AI148" s="163">
        <v>3.3</v>
      </c>
      <c r="AJ148" s="163">
        <f t="shared" si="10"/>
        <v>103.12499999999997</v>
      </c>
      <c r="AK148" s="161">
        <v>3.1999999999999902E+30</v>
      </c>
      <c r="AL148" s="161">
        <v>6.09999999999999E+30</v>
      </c>
      <c r="AM148" s="163">
        <v>6.1999999999999905E+30</v>
      </c>
      <c r="AN148" s="164">
        <v>530</v>
      </c>
      <c r="AO148" s="161">
        <v>220</v>
      </c>
      <c r="AP148" s="163">
        <v>220</v>
      </c>
      <c r="AQ148" s="161">
        <v>1430</v>
      </c>
      <c r="AR148" s="161">
        <v>390</v>
      </c>
      <c r="AS148" s="163">
        <v>390</v>
      </c>
      <c r="AT148" s="161">
        <v>2640</v>
      </c>
      <c r="AU148" s="161">
        <v>540</v>
      </c>
      <c r="AV148" s="163">
        <v>540</v>
      </c>
      <c r="AX148" s="161">
        <v>1.48</v>
      </c>
      <c r="AY148" s="161">
        <v>0.16</v>
      </c>
      <c r="AZ148" s="161">
        <v>0.79300000000000004</v>
      </c>
      <c r="BA148" s="161">
        <v>2.5999999999999999E-2</v>
      </c>
    </row>
    <row r="149" spans="1:53" x14ac:dyDescent="0.75">
      <c r="A149" s="161" t="s">
        <v>1775</v>
      </c>
      <c r="B149" s="161" t="s">
        <v>769</v>
      </c>
      <c r="C149" s="181">
        <v>4570</v>
      </c>
      <c r="D149" s="161">
        <v>150</v>
      </c>
      <c r="E149" s="186">
        <v>790</v>
      </c>
      <c r="F149" s="161">
        <v>120</v>
      </c>
      <c r="G149" s="186">
        <v>1260</v>
      </c>
      <c r="H149" s="161">
        <v>170</v>
      </c>
      <c r="I149" s="161">
        <v>3700</v>
      </c>
      <c r="J149" s="161">
        <v>560</v>
      </c>
      <c r="K149" s="161">
        <v>131700</v>
      </c>
      <c r="L149" s="161">
        <v>4500</v>
      </c>
      <c r="M149" s="186">
        <v>3.5299999999999998E-2</v>
      </c>
      <c r="N149" s="161">
        <v>1.8E-3</v>
      </c>
      <c r="O149" s="176">
        <v>-3.97</v>
      </c>
      <c r="P149" s="161">
        <v>0.75</v>
      </c>
      <c r="Q149" s="161">
        <v>2.7109999999999999</v>
      </c>
      <c r="R149" s="161">
        <v>9.2999999999999999E-2</v>
      </c>
      <c r="S149" s="161">
        <v>0.19800000000000001</v>
      </c>
      <c r="T149" s="161">
        <v>0.03</v>
      </c>
      <c r="U149" s="161">
        <v>0.27500000000000002</v>
      </c>
      <c r="V149" s="172">
        <v>3.6999999999999998E-2</v>
      </c>
      <c r="W149" s="192">
        <f t="shared" si="11"/>
        <v>26.38</v>
      </c>
      <c r="X149" s="30">
        <f t="shared" si="12"/>
        <v>1.2</v>
      </c>
      <c r="Y149" s="195">
        <f t="shared" si="13"/>
        <v>0.158</v>
      </c>
      <c r="Z149" s="30">
        <f t="shared" si="14"/>
        <v>1.9E-2</v>
      </c>
      <c r="AA149" s="161">
        <v>3.8600000000000002E-2</v>
      </c>
      <c r="AB149" s="161">
        <v>1.6999999999999999E-3</v>
      </c>
      <c r="AC149" s="163">
        <v>2E-3</v>
      </c>
      <c r="AD149" s="161">
        <v>0.88</v>
      </c>
      <c r="AE149" s="161">
        <v>0.13</v>
      </c>
      <c r="AF149" s="163">
        <v>0.14000000000000001</v>
      </c>
      <c r="AG149" s="161">
        <v>0.158</v>
      </c>
      <c r="AH149" s="161">
        <v>1.9E-2</v>
      </c>
      <c r="AI149" s="163">
        <v>1.9E-2</v>
      </c>
      <c r="AJ149" s="163">
        <f t="shared" si="10"/>
        <v>12.025316455696203</v>
      </c>
      <c r="AK149" s="161">
        <v>26.38</v>
      </c>
      <c r="AL149" s="161">
        <v>0.99</v>
      </c>
      <c r="AM149" s="163">
        <v>1.2</v>
      </c>
      <c r="AN149" s="164">
        <v>244</v>
      </c>
      <c r="AO149" s="161">
        <v>10</v>
      </c>
      <c r="AP149" s="163">
        <v>12</v>
      </c>
      <c r="AQ149" s="161">
        <v>597</v>
      </c>
      <c r="AR149" s="161">
        <v>56</v>
      </c>
      <c r="AS149" s="163">
        <v>59</v>
      </c>
      <c r="AT149" s="161">
        <v>2290</v>
      </c>
      <c r="AU149" s="161">
        <v>160</v>
      </c>
      <c r="AV149" s="163">
        <v>160</v>
      </c>
      <c r="AX149" s="161">
        <v>3.72</v>
      </c>
      <c r="AY149" s="161">
        <v>0.51</v>
      </c>
      <c r="AZ149" s="161">
        <v>0.79500000000000004</v>
      </c>
      <c r="BA149" s="161">
        <v>3.4000000000000002E-2</v>
      </c>
    </row>
    <row r="150" spans="1:53" x14ac:dyDescent="0.75">
      <c r="A150" s="161" t="s">
        <v>1775</v>
      </c>
      <c r="B150" s="161" t="s">
        <v>770</v>
      </c>
      <c r="C150" s="181">
        <v>2330</v>
      </c>
      <c r="D150" s="161">
        <v>270</v>
      </c>
      <c r="E150" s="186">
        <v>1620</v>
      </c>
      <c r="F150" s="161">
        <v>170</v>
      </c>
      <c r="G150" s="186">
        <v>4600</v>
      </c>
      <c r="H150" s="161">
        <v>590</v>
      </c>
      <c r="I150" s="161">
        <v>81000</v>
      </c>
      <c r="J150" s="161">
        <v>24000</v>
      </c>
      <c r="K150" s="161">
        <v>13300</v>
      </c>
      <c r="L150" s="161">
        <v>2700</v>
      </c>
      <c r="M150" s="186">
        <v>0.17899999999999999</v>
      </c>
      <c r="N150" s="161">
        <v>1.9E-2</v>
      </c>
      <c r="O150" s="176">
        <v>-7.1999999999999995E-2</v>
      </c>
      <c r="P150" s="161">
        <v>1.7999999999999999E-2</v>
      </c>
      <c r="Q150" s="161">
        <v>0.27300000000000002</v>
      </c>
      <c r="R150" s="161">
        <v>5.5E-2</v>
      </c>
      <c r="S150" s="161">
        <v>4.2</v>
      </c>
      <c r="T150" s="161">
        <v>1.3</v>
      </c>
      <c r="U150" s="161">
        <v>0.84</v>
      </c>
      <c r="V150" s="172">
        <v>0.1</v>
      </c>
      <c r="W150" s="192">
        <f t="shared" si="11"/>
        <v>5.77</v>
      </c>
      <c r="X150" s="30">
        <f t="shared" si="12"/>
        <v>0.8</v>
      </c>
      <c r="Y150" s="195">
        <f t="shared" si="13"/>
        <v>0.69699999999999995</v>
      </c>
      <c r="Z150" s="30">
        <f t="shared" si="14"/>
        <v>5.0999999999999997E-2</v>
      </c>
      <c r="AA150" s="161">
        <v>0.19500000000000001</v>
      </c>
      <c r="AB150" s="161">
        <v>0.02</v>
      </c>
      <c r="AC150" s="163">
        <v>2.1000000000000001E-2</v>
      </c>
      <c r="AD150" s="161">
        <v>19.3</v>
      </c>
      <c r="AE150" s="161">
        <v>2.2999999999999998</v>
      </c>
      <c r="AF150" s="163">
        <v>2.5</v>
      </c>
      <c r="AG150" s="161">
        <v>0.69699999999999995</v>
      </c>
      <c r="AH150" s="161">
        <v>5.0999999999999997E-2</v>
      </c>
      <c r="AI150" s="163">
        <v>5.0999999999999997E-2</v>
      </c>
      <c r="AJ150" s="163">
        <f t="shared" si="10"/>
        <v>7.3170731707317067</v>
      </c>
      <c r="AK150" s="161">
        <v>5.77</v>
      </c>
      <c r="AL150" s="161">
        <v>0.77</v>
      </c>
      <c r="AM150" s="163">
        <v>0.8</v>
      </c>
      <c r="AN150" s="164">
        <v>1130</v>
      </c>
      <c r="AO150" s="161">
        <v>110</v>
      </c>
      <c r="AP150" s="163">
        <v>110</v>
      </c>
      <c r="AQ150" s="161">
        <v>3070</v>
      </c>
      <c r="AR150" s="161">
        <v>120</v>
      </c>
      <c r="AS150" s="163">
        <v>130</v>
      </c>
      <c r="AT150" s="161">
        <v>4633</v>
      </c>
      <c r="AU150" s="161">
        <v>96</v>
      </c>
      <c r="AV150" s="163">
        <v>97</v>
      </c>
      <c r="AX150" s="161">
        <v>1.85</v>
      </c>
      <c r="AY150" s="161">
        <v>0.18</v>
      </c>
      <c r="AZ150" s="161">
        <v>0.79800000000000004</v>
      </c>
      <c r="BA150" s="161">
        <v>3.2000000000000001E-2</v>
      </c>
    </row>
    <row r="151" spans="1:53" x14ac:dyDescent="0.75">
      <c r="A151" s="161" t="s">
        <v>1775</v>
      </c>
      <c r="B151" s="161" t="s">
        <v>771</v>
      </c>
      <c r="C151" s="181">
        <v>3260</v>
      </c>
      <c r="D151" s="161">
        <v>350</v>
      </c>
      <c r="E151" s="186">
        <v>2290</v>
      </c>
      <c r="F151" s="161">
        <v>280</v>
      </c>
      <c r="G151" s="186">
        <v>5620</v>
      </c>
      <c r="H151" s="161">
        <v>670</v>
      </c>
      <c r="I151" s="161">
        <v>540</v>
      </c>
      <c r="J151" s="161">
        <v>120</v>
      </c>
      <c r="K151" s="161">
        <v>16060</v>
      </c>
      <c r="L151" s="161">
        <v>760</v>
      </c>
      <c r="M151" s="186">
        <v>0.193</v>
      </c>
      <c r="N151" s="161">
        <v>1.4999999999999999E-2</v>
      </c>
      <c r="O151" s="176">
        <v>-8.1999999999999993</v>
      </c>
      <c r="P151" s="161">
        <v>2</v>
      </c>
      <c r="Q151" s="161">
        <v>0.33</v>
      </c>
      <c r="R151" s="161">
        <v>1.6E-2</v>
      </c>
      <c r="S151" s="161">
        <v>2.7900000000000001E-2</v>
      </c>
      <c r="T151" s="161">
        <v>6.0000000000000001E-3</v>
      </c>
      <c r="U151" s="161">
        <v>0.89</v>
      </c>
      <c r="V151" s="172">
        <v>0.11</v>
      </c>
      <c r="W151" s="192">
        <f t="shared" si="11"/>
        <v>4.88</v>
      </c>
      <c r="X151" s="30">
        <f t="shared" si="12"/>
        <v>0.33</v>
      </c>
      <c r="Y151" s="195">
        <f t="shared" si="13"/>
        <v>0.72099999999999997</v>
      </c>
      <c r="Z151" s="30">
        <f t="shared" si="14"/>
        <v>8.5999999999999993E-2</v>
      </c>
      <c r="AA151" s="161">
        <v>0.21199999999999999</v>
      </c>
      <c r="AB151" s="161">
        <v>1.6E-2</v>
      </c>
      <c r="AC151" s="163">
        <v>1.7000000000000001E-2</v>
      </c>
      <c r="AD151" s="161">
        <v>20.8</v>
      </c>
      <c r="AE151" s="161">
        <v>2.5</v>
      </c>
      <c r="AF151" s="163">
        <v>2.6</v>
      </c>
      <c r="AG151" s="161">
        <v>0.72099999999999997</v>
      </c>
      <c r="AH151" s="161">
        <v>8.5000000000000006E-2</v>
      </c>
      <c r="AI151" s="163">
        <v>8.5999999999999993E-2</v>
      </c>
      <c r="AJ151" s="163">
        <f t="shared" si="10"/>
        <v>11.927877947295421</v>
      </c>
      <c r="AK151" s="161">
        <v>4.88</v>
      </c>
      <c r="AL151" s="161">
        <v>0.3</v>
      </c>
      <c r="AM151" s="163">
        <v>0.33</v>
      </c>
      <c r="AN151" s="164">
        <v>1229</v>
      </c>
      <c r="AO151" s="161">
        <v>84</v>
      </c>
      <c r="AP151" s="163">
        <v>90</v>
      </c>
      <c r="AQ151" s="161">
        <v>3032</v>
      </c>
      <c r="AR151" s="161">
        <v>88</v>
      </c>
      <c r="AS151" s="163">
        <v>94</v>
      </c>
      <c r="AT151" s="161">
        <v>4639</v>
      </c>
      <c r="AU151" s="161">
        <v>50</v>
      </c>
      <c r="AV151" s="163">
        <v>50</v>
      </c>
      <c r="AX151" s="161">
        <v>0.85</v>
      </c>
      <c r="AY151" s="161">
        <v>0.22</v>
      </c>
      <c r="AZ151" s="161">
        <v>0.80400000000000005</v>
      </c>
      <c r="BA151" s="161">
        <v>3.2000000000000001E-2</v>
      </c>
    </row>
    <row r="152" spans="1:53" x14ac:dyDescent="0.75">
      <c r="A152" s="161" t="s">
        <v>1775</v>
      </c>
      <c r="B152" s="161" t="s">
        <v>772</v>
      </c>
      <c r="C152" s="181">
        <v>107</v>
      </c>
      <c r="D152" s="161">
        <v>22</v>
      </c>
      <c r="E152" s="186">
        <v>49</v>
      </c>
      <c r="F152" s="161">
        <v>14</v>
      </c>
      <c r="G152" s="186">
        <v>187</v>
      </c>
      <c r="H152" s="161">
        <v>57</v>
      </c>
      <c r="I152" s="161">
        <v>-2</v>
      </c>
      <c r="J152" s="161">
        <v>11</v>
      </c>
      <c r="K152" s="161">
        <v>1380</v>
      </c>
      <c r="L152" s="161">
        <v>100</v>
      </c>
      <c r="M152" s="186">
        <v>7.3999999999999996E-2</v>
      </c>
      <c r="N152" s="161">
        <v>1.4E-2</v>
      </c>
      <c r="O152" s="176">
        <v>10.3</v>
      </c>
      <c r="P152" s="161">
        <v>2.4</v>
      </c>
      <c r="Q152" s="161">
        <v>2.8400000000000002E-2</v>
      </c>
      <c r="R152" s="161">
        <v>2.0999999999999999E-3</v>
      </c>
      <c r="S152" s="161">
        <v>-1E-4</v>
      </c>
      <c r="T152" s="161">
        <v>5.8E-4</v>
      </c>
      <c r="U152" s="161">
        <v>2.6700000000000002E-2</v>
      </c>
      <c r="V152" s="172">
        <v>8.2000000000000007E-3</v>
      </c>
      <c r="W152" s="192">
        <f t="shared" si="11"/>
        <v>1.00999999999999E+31</v>
      </c>
      <c r="X152" s="30">
        <f t="shared" si="12"/>
        <v>5.7999999999999895E+30</v>
      </c>
      <c r="Y152" s="195" t="str">
        <f t="shared" si="13"/>
        <v>excluded</v>
      </c>
      <c r="Z152" s="30" t="str">
        <f t="shared" si="14"/>
        <v>excluded</v>
      </c>
      <c r="AA152" s="161">
        <v>3.9E-2</v>
      </c>
      <c r="AB152" s="161">
        <v>1.2999999999999999E-2</v>
      </c>
      <c r="AC152" s="163">
        <v>1.2999999999999999E-2</v>
      </c>
      <c r="AD152" s="161">
        <v>7.4</v>
      </c>
      <c r="AE152" s="161">
        <v>2.6</v>
      </c>
      <c r="AF152" s="163">
        <v>2.6</v>
      </c>
      <c r="AG152" s="161">
        <v>0.63</v>
      </c>
      <c r="AH152" s="161">
        <v>0.41</v>
      </c>
      <c r="AI152" s="163">
        <v>0.41</v>
      </c>
      <c r="AJ152" s="163">
        <f t="shared" si="10"/>
        <v>65.079365079365076</v>
      </c>
      <c r="AK152" s="161">
        <v>1.00999999999999E+31</v>
      </c>
      <c r="AL152" s="161">
        <v>5.7999999999999895E+30</v>
      </c>
      <c r="AM152" s="163">
        <v>5.7999999999999895E+30</v>
      </c>
      <c r="AN152" s="164">
        <v>241</v>
      </c>
      <c r="AO152" s="161">
        <v>78</v>
      </c>
      <c r="AP152" s="163">
        <v>78</v>
      </c>
      <c r="AQ152" s="161">
        <v>1750</v>
      </c>
      <c r="AR152" s="161">
        <v>280</v>
      </c>
      <c r="AS152" s="163">
        <v>280</v>
      </c>
      <c r="AT152" s="161">
        <v>3270</v>
      </c>
      <c r="AU152" s="161">
        <v>420</v>
      </c>
      <c r="AV152" s="163">
        <v>420</v>
      </c>
      <c r="AX152" s="161">
        <v>1.97</v>
      </c>
      <c r="AY152" s="161">
        <v>0.28000000000000003</v>
      </c>
      <c r="AZ152" s="161">
        <v>0.80800000000000005</v>
      </c>
      <c r="BA152" s="161">
        <v>5.3999999999999999E-2</v>
      </c>
    </row>
    <row r="153" spans="1:53" x14ac:dyDescent="0.75">
      <c r="A153" s="161" t="s">
        <v>1775</v>
      </c>
      <c r="B153" s="161" t="s">
        <v>773</v>
      </c>
      <c r="C153" s="181">
        <v>1392</v>
      </c>
      <c r="D153" s="161">
        <v>94</v>
      </c>
      <c r="E153" s="186">
        <v>985</v>
      </c>
      <c r="F153" s="161">
        <v>82</v>
      </c>
      <c r="G153" s="186">
        <v>2490</v>
      </c>
      <c r="H153" s="161">
        <v>210</v>
      </c>
      <c r="I153" s="161">
        <v>4130</v>
      </c>
      <c r="J153" s="161">
        <v>700</v>
      </c>
      <c r="K153" s="161">
        <v>6930</v>
      </c>
      <c r="L153" s="161">
        <v>250</v>
      </c>
      <c r="M153" s="186">
        <v>0.19800000000000001</v>
      </c>
      <c r="N153" s="161">
        <v>1.6E-2</v>
      </c>
      <c r="O153" s="176">
        <v>-3.8</v>
      </c>
      <c r="P153" s="161">
        <v>1.7</v>
      </c>
      <c r="Q153" s="161">
        <v>0.1424</v>
      </c>
      <c r="R153" s="161">
        <v>5.1000000000000004E-3</v>
      </c>
      <c r="S153" s="161">
        <v>0.20599999999999999</v>
      </c>
      <c r="T153" s="161">
        <v>3.5000000000000003E-2</v>
      </c>
      <c r="U153" s="161">
        <v>0.32800000000000001</v>
      </c>
      <c r="V153" s="172">
        <v>2.8000000000000001E-2</v>
      </c>
      <c r="W153" s="192">
        <f t="shared" si="11"/>
        <v>4.8600000000000003</v>
      </c>
      <c r="X153" s="30">
        <f t="shared" si="12"/>
        <v>0.53</v>
      </c>
      <c r="Y153" s="195">
        <f t="shared" si="13"/>
        <v>0.70899999999999996</v>
      </c>
      <c r="Z153" s="30">
        <f t="shared" si="14"/>
        <v>0.04</v>
      </c>
      <c r="AA153" s="161">
        <v>0.216</v>
      </c>
      <c r="AB153" s="161">
        <v>1.7000000000000001E-2</v>
      </c>
      <c r="AC153" s="163">
        <v>1.7999999999999999E-2</v>
      </c>
      <c r="AD153" s="161">
        <v>21.2</v>
      </c>
      <c r="AE153" s="161">
        <v>1.9</v>
      </c>
      <c r="AF153" s="163">
        <v>2.2000000000000002</v>
      </c>
      <c r="AG153" s="161">
        <v>0.70899999999999996</v>
      </c>
      <c r="AH153" s="161">
        <v>3.9E-2</v>
      </c>
      <c r="AI153" s="163">
        <v>0.04</v>
      </c>
      <c r="AJ153" s="163">
        <f t="shared" si="10"/>
        <v>5.6417489421720735</v>
      </c>
      <c r="AK153" s="161">
        <v>4.8600000000000003</v>
      </c>
      <c r="AL153" s="161">
        <v>0.5</v>
      </c>
      <c r="AM153" s="163">
        <v>0.53</v>
      </c>
      <c r="AN153" s="164">
        <v>1267</v>
      </c>
      <c r="AO153" s="161">
        <v>87</v>
      </c>
      <c r="AP153" s="163">
        <v>93</v>
      </c>
      <c r="AQ153" s="161">
        <v>3125</v>
      </c>
      <c r="AR153" s="161">
        <v>96</v>
      </c>
      <c r="AS153" s="163">
        <v>110</v>
      </c>
      <c r="AT153" s="161">
        <v>4708</v>
      </c>
      <c r="AU153" s="161">
        <v>55</v>
      </c>
      <c r="AV153" s="163">
        <v>56</v>
      </c>
      <c r="AX153" s="161">
        <v>3.12</v>
      </c>
      <c r="AY153" s="161">
        <v>0.59</v>
      </c>
      <c r="AZ153" s="161">
        <v>0.83099999999999996</v>
      </c>
      <c r="BA153" s="161">
        <v>4.3999999999999997E-2</v>
      </c>
    </row>
    <row r="154" spans="1:53" x14ac:dyDescent="0.75">
      <c r="A154" s="161" t="s">
        <v>1775</v>
      </c>
      <c r="B154" s="161" t="s">
        <v>774</v>
      </c>
      <c r="C154" s="181">
        <v>133</v>
      </c>
      <c r="D154" s="161">
        <v>42</v>
      </c>
      <c r="E154" s="186">
        <v>270</v>
      </c>
      <c r="F154" s="161">
        <v>180</v>
      </c>
      <c r="G154" s="186">
        <v>183</v>
      </c>
      <c r="H154" s="161">
        <v>83</v>
      </c>
      <c r="I154" s="161">
        <v>81</v>
      </c>
      <c r="J154" s="161">
        <v>33</v>
      </c>
      <c r="K154" s="161">
        <v>550</v>
      </c>
      <c r="L154" s="161">
        <v>210</v>
      </c>
      <c r="M154" s="186">
        <v>0.29099999999999998</v>
      </c>
      <c r="N154" s="161">
        <v>0.08</v>
      </c>
      <c r="O154" s="176">
        <v>0.89</v>
      </c>
      <c r="P154" s="161">
        <v>0.25</v>
      </c>
      <c r="Q154" s="161">
        <v>1.12E-2</v>
      </c>
      <c r="R154" s="161">
        <v>4.3E-3</v>
      </c>
      <c r="S154" s="161">
        <v>4.0000000000000001E-3</v>
      </c>
      <c r="T154" s="161">
        <v>1.6000000000000001E-3</v>
      </c>
      <c r="U154" s="161">
        <v>2.4E-2</v>
      </c>
      <c r="V154" s="172">
        <v>1.0999999999999999E-2</v>
      </c>
      <c r="W154" s="192">
        <f t="shared" si="11"/>
        <v>2.99999999999999E+31</v>
      </c>
      <c r="X154" s="30">
        <f t="shared" si="12"/>
        <v>1.6999999999999999E+31</v>
      </c>
      <c r="Y154" s="195" t="str">
        <f t="shared" si="13"/>
        <v>excluded</v>
      </c>
      <c r="Z154" s="30" t="str">
        <f t="shared" si="14"/>
        <v>excluded</v>
      </c>
      <c r="AA154" s="161">
        <v>0</v>
      </c>
      <c r="AB154" s="162">
        <v>6.8000000000000001E-15</v>
      </c>
      <c r="AC154" s="165">
        <v>6.8000000000000001E-15</v>
      </c>
      <c r="AD154" s="161">
        <v>110</v>
      </c>
      <c r="AE154" s="161">
        <v>110</v>
      </c>
      <c r="AF154" s="163">
        <v>110</v>
      </c>
      <c r="AG154" s="161">
        <v>9</v>
      </c>
      <c r="AH154" s="161">
        <v>10</v>
      </c>
      <c r="AI154" s="163">
        <v>10</v>
      </c>
      <c r="AJ154" s="163">
        <f t="shared" si="10"/>
        <v>111.11111111111111</v>
      </c>
      <c r="AK154" s="161">
        <v>2.99999999999999E+31</v>
      </c>
      <c r="AL154" s="161">
        <v>1.6999999999999999E+31</v>
      </c>
      <c r="AM154" s="163">
        <v>1.6999999999999999E+31</v>
      </c>
      <c r="AN154" s="164">
        <v>0</v>
      </c>
      <c r="AO154" s="162">
        <v>4.4000000000000003E-11</v>
      </c>
      <c r="AP154" s="165">
        <v>4.4000000000000003E-11</v>
      </c>
      <c r="AQ154" s="161">
        <v>3610</v>
      </c>
      <c r="AR154" s="161">
        <v>270</v>
      </c>
      <c r="AS154" s="163">
        <v>270</v>
      </c>
      <c r="AT154" s="161">
        <v>3570</v>
      </c>
      <c r="AU154" s="161">
        <v>510</v>
      </c>
      <c r="AV154" s="163">
        <v>510</v>
      </c>
      <c r="AX154" s="161">
        <v>0.42199999999999999</v>
      </c>
      <c r="AY154" s="161">
        <v>5.8000000000000003E-2</v>
      </c>
      <c r="AZ154" s="161">
        <v>0.83899999999999997</v>
      </c>
      <c r="BA154" s="161">
        <v>3.5999999999999997E-2</v>
      </c>
    </row>
    <row r="155" spans="1:53" x14ac:dyDescent="0.75">
      <c r="A155" s="161" t="s">
        <v>1775</v>
      </c>
      <c r="B155" s="161" t="s">
        <v>775</v>
      </c>
      <c r="C155" s="181">
        <v>15890</v>
      </c>
      <c r="D155" s="161">
        <v>510</v>
      </c>
      <c r="E155" s="186">
        <v>8680</v>
      </c>
      <c r="F155" s="161">
        <v>380</v>
      </c>
      <c r="G155" s="186">
        <v>22300</v>
      </c>
      <c r="H155" s="161">
        <v>1000</v>
      </c>
      <c r="I155" s="161">
        <v>115000</v>
      </c>
      <c r="J155" s="161">
        <v>15000</v>
      </c>
      <c r="K155" s="161">
        <v>196500</v>
      </c>
      <c r="L155" s="161">
        <v>7800</v>
      </c>
      <c r="M155" s="186">
        <v>7.9399999999999998E-2</v>
      </c>
      <c r="N155" s="161">
        <v>2.3E-3</v>
      </c>
      <c r="O155" s="176">
        <v>0.33200000000000002</v>
      </c>
      <c r="P155" s="161">
        <v>2.7E-2</v>
      </c>
      <c r="Q155" s="161">
        <v>4.04</v>
      </c>
      <c r="R155" s="161">
        <v>0.16</v>
      </c>
      <c r="S155" s="161">
        <v>5.78</v>
      </c>
      <c r="T155" s="161">
        <v>0.73</v>
      </c>
      <c r="U155" s="161">
        <v>3.05</v>
      </c>
      <c r="V155" s="172">
        <v>0.14000000000000001</v>
      </c>
      <c r="W155" s="192">
        <f t="shared" si="11"/>
        <v>11.53</v>
      </c>
      <c r="X155" s="30">
        <f t="shared" si="12"/>
        <v>0.37</v>
      </c>
      <c r="Y155" s="195">
        <f t="shared" si="13"/>
        <v>0.53700000000000003</v>
      </c>
      <c r="Z155" s="30">
        <f t="shared" si="14"/>
        <v>1.2E-2</v>
      </c>
      <c r="AA155" s="161">
        <v>8.7400000000000005E-2</v>
      </c>
      <c r="AB155" s="161">
        <v>2E-3</v>
      </c>
      <c r="AC155" s="163">
        <v>3.3E-3</v>
      </c>
      <c r="AD155" s="161">
        <v>6.44</v>
      </c>
      <c r="AE155" s="161">
        <v>0.23</v>
      </c>
      <c r="AF155" s="163">
        <v>0.36</v>
      </c>
      <c r="AG155" s="161">
        <v>0.53700000000000003</v>
      </c>
      <c r="AH155" s="161">
        <v>1.0999999999999999E-2</v>
      </c>
      <c r="AI155" s="163">
        <v>1.2E-2</v>
      </c>
      <c r="AJ155" s="163">
        <f t="shared" si="10"/>
        <v>2.2346368715083798</v>
      </c>
      <c r="AK155" s="161">
        <v>11.53</v>
      </c>
      <c r="AL155" s="161">
        <v>0.23</v>
      </c>
      <c r="AM155" s="163">
        <v>0.37</v>
      </c>
      <c r="AN155" s="164">
        <v>540</v>
      </c>
      <c r="AO155" s="161">
        <v>12</v>
      </c>
      <c r="AP155" s="163">
        <v>19</v>
      </c>
      <c r="AQ155" s="161">
        <v>2031</v>
      </c>
      <c r="AR155" s="161">
        <v>27</v>
      </c>
      <c r="AS155" s="163">
        <v>43</v>
      </c>
      <c r="AT155" s="161">
        <v>4341</v>
      </c>
      <c r="AU155" s="161">
        <v>30</v>
      </c>
      <c r="AV155" s="163">
        <v>33</v>
      </c>
      <c r="AX155" s="161">
        <v>3.27</v>
      </c>
      <c r="AY155" s="161">
        <v>0.51</v>
      </c>
      <c r="AZ155" s="161">
        <v>0.85</v>
      </c>
      <c r="BA155" s="161">
        <v>0.11</v>
      </c>
    </row>
    <row r="156" spans="1:53" x14ac:dyDescent="0.75">
      <c r="A156" s="161" t="s">
        <v>1775</v>
      </c>
      <c r="B156" s="161" t="s">
        <v>776</v>
      </c>
      <c r="C156" s="181">
        <v>15400</v>
      </c>
      <c r="D156" s="161">
        <v>2900</v>
      </c>
      <c r="E156" s="186">
        <v>14100</v>
      </c>
      <c r="F156" s="161">
        <v>2600</v>
      </c>
      <c r="G156" s="186">
        <v>31900</v>
      </c>
      <c r="H156" s="161">
        <v>6200</v>
      </c>
      <c r="I156" s="161">
        <v>7400</v>
      </c>
      <c r="J156" s="161">
        <v>2400</v>
      </c>
      <c r="K156" s="161">
        <v>5700</v>
      </c>
      <c r="L156" s="161">
        <v>1300</v>
      </c>
      <c r="M156" s="186">
        <v>2.63</v>
      </c>
      <c r="N156" s="161">
        <v>0.33</v>
      </c>
      <c r="O156" s="176">
        <v>0.249</v>
      </c>
      <c r="P156" s="161">
        <v>5.5E-2</v>
      </c>
      <c r="Q156" s="161">
        <v>0.11799999999999999</v>
      </c>
      <c r="R156" s="161">
        <v>2.5999999999999999E-2</v>
      </c>
      <c r="S156" s="161">
        <v>0.38</v>
      </c>
      <c r="T156" s="161">
        <v>0.12</v>
      </c>
      <c r="U156" s="161">
        <v>4.78</v>
      </c>
      <c r="V156" s="172">
        <v>0.92</v>
      </c>
      <c r="W156" s="192">
        <f t="shared" si="11"/>
        <v>0.42199999999999999</v>
      </c>
      <c r="X156" s="30">
        <f t="shared" si="12"/>
        <v>5.8000000000000003E-2</v>
      </c>
      <c r="Y156" s="195">
        <f t="shared" si="13"/>
        <v>0.83899999999999997</v>
      </c>
      <c r="Z156" s="30">
        <f t="shared" si="14"/>
        <v>3.5999999999999997E-2</v>
      </c>
      <c r="AA156" s="161">
        <v>2.85</v>
      </c>
      <c r="AB156" s="161">
        <v>0.34</v>
      </c>
      <c r="AC156" s="163">
        <v>0.35</v>
      </c>
      <c r="AD156" s="161">
        <v>345</v>
      </c>
      <c r="AE156" s="161">
        <v>44</v>
      </c>
      <c r="AF156" s="163">
        <v>47</v>
      </c>
      <c r="AG156" s="161">
        <v>0.83899999999999997</v>
      </c>
      <c r="AH156" s="161">
        <v>3.5000000000000003E-2</v>
      </c>
      <c r="AI156" s="163">
        <v>3.5999999999999997E-2</v>
      </c>
      <c r="AJ156" s="163">
        <f t="shared" si="10"/>
        <v>4.2908224076281289</v>
      </c>
      <c r="AK156" s="161">
        <v>0.42199999999999999</v>
      </c>
      <c r="AL156" s="161">
        <v>5.6000000000000001E-2</v>
      </c>
      <c r="AM156" s="163">
        <v>5.8000000000000003E-2</v>
      </c>
      <c r="AN156" s="164">
        <v>8550</v>
      </c>
      <c r="AO156" s="161">
        <v>590</v>
      </c>
      <c r="AP156" s="163">
        <v>610</v>
      </c>
      <c r="AQ156" s="161">
        <v>5850</v>
      </c>
      <c r="AR156" s="161">
        <v>130</v>
      </c>
      <c r="AS156" s="163">
        <v>140</v>
      </c>
      <c r="AT156" s="161">
        <v>4863</v>
      </c>
      <c r="AU156" s="161">
        <v>30</v>
      </c>
      <c r="AV156" s="163">
        <v>31</v>
      </c>
      <c r="AX156" s="161">
        <v>8.5999999999999893E+29</v>
      </c>
      <c r="AY156" s="161">
        <v>3.9999999999999898E+29</v>
      </c>
      <c r="AZ156" s="161">
        <v>0.87</v>
      </c>
      <c r="BA156" s="161">
        <v>0.11</v>
      </c>
    </row>
    <row r="157" spans="1:53" x14ac:dyDescent="0.75">
      <c r="A157" s="161" t="s">
        <v>1775</v>
      </c>
      <c r="B157" s="161" t="s">
        <v>777</v>
      </c>
      <c r="C157" s="181">
        <v>8200</v>
      </c>
      <c r="D157" s="161">
        <v>1300</v>
      </c>
      <c r="E157" s="186">
        <v>6400</v>
      </c>
      <c r="F157" s="161">
        <v>1000</v>
      </c>
      <c r="G157" s="186">
        <v>17900</v>
      </c>
      <c r="H157" s="161">
        <v>2900</v>
      </c>
      <c r="I157" s="161">
        <v>17500</v>
      </c>
      <c r="J157" s="161">
        <v>2000</v>
      </c>
      <c r="K157" s="161">
        <v>5800</v>
      </c>
      <c r="L157" s="161">
        <v>1700</v>
      </c>
      <c r="M157" s="186">
        <v>1.87</v>
      </c>
      <c r="N157" s="161">
        <v>0.25</v>
      </c>
      <c r="O157" s="176">
        <v>4.7600000000000003E-2</v>
      </c>
      <c r="P157" s="161">
        <v>8.3000000000000001E-3</v>
      </c>
      <c r="Q157" s="161">
        <v>0.11899999999999999</v>
      </c>
      <c r="R157" s="161">
        <v>3.5999999999999997E-2</v>
      </c>
      <c r="S157" s="161">
        <v>0.91</v>
      </c>
      <c r="T157" s="161">
        <v>0.1</v>
      </c>
      <c r="U157" s="161">
        <v>2.98</v>
      </c>
      <c r="V157" s="172">
        <v>0.47</v>
      </c>
      <c r="W157" s="192">
        <f t="shared" si="11"/>
        <v>0.73</v>
      </c>
      <c r="X157" s="30">
        <f t="shared" si="12"/>
        <v>0.16</v>
      </c>
      <c r="Y157" s="195">
        <f t="shared" si="13"/>
        <v>0.77800000000000002</v>
      </c>
      <c r="Z157" s="30">
        <f t="shared" si="14"/>
        <v>3.5000000000000003E-2</v>
      </c>
      <c r="AA157" s="161">
        <v>2.0499999999999998</v>
      </c>
      <c r="AB157" s="161">
        <v>0.27</v>
      </c>
      <c r="AC157" s="163">
        <v>0.28000000000000003</v>
      </c>
      <c r="AD157" s="161">
        <v>225</v>
      </c>
      <c r="AE157" s="161">
        <v>32</v>
      </c>
      <c r="AF157" s="163">
        <v>34</v>
      </c>
      <c r="AG157" s="161">
        <v>0.77800000000000002</v>
      </c>
      <c r="AH157" s="161">
        <v>3.4000000000000002E-2</v>
      </c>
      <c r="AI157" s="163">
        <v>3.5000000000000003E-2</v>
      </c>
      <c r="AJ157" s="163">
        <f t="shared" si="10"/>
        <v>4.4987146529562985</v>
      </c>
      <c r="AK157" s="161">
        <v>0.73</v>
      </c>
      <c r="AL157" s="161">
        <v>0.15</v>
      </c>
      <c r="AM157" s="163">
        <v>0.16</v>
      </c>
      <c r="AN157" s="164">
        <v>6900</v>
      </c>
      <c r="AO157" s="161">
        <v>630</v>
      </c>
      <c r="AP157" s="163">
        <v>640</v>
      </c>
      <c r="AQ157" s="161">
        <v>5390</v>
      </c>
      <c r="AR157" s="161">
        <v>180</v>
      </c>
      <c r="AS157" s="163">
        <v>190</v>
      </c>
      <c r="AT157" s="161">
        <v>4793</v>
      </c>
      <c r="AU157" s="161">
        <v>83</v>
      </c>
      <c r="AV157" s="163">
        <v>85</v>
      </c>
      <c r="AX157" s="161">
        <v>15.6</v>
      </c>
      <c r="AY157" s="161">
        <v>1.8</v>
      </c>
      <c r="AZ157" s="161" t="s">
        <v>778</v>
      </c>
      <c r="BA157" s="161" t="s">
        <v>778</v>
      </c>
    </row>
    <row r="158" spans="1:53" x14ac:dyDescent="0.75">
      <c r="A158" s="161" t="s">
        <v>1775</v>
      </c>
      <c r="B158" s="161" t="s">
        <v>779</v>
      </c>
      <c r="C158" s="181">
        <v>9200</v>
      </c>
      <c r="D158" s="161">
        <v>2000</v>
      </c>
      <c r="E158" s="186">
        <v>7200</v>
      </c>
      <c r="F158" s="161">
        <v>1600</v>
      </c>
      <c r="G158" s="186">
        <v>17600</v>
      </c>
      <c r="H158" s="161">
        <v>4200</v>
      </c>
      <c r="I158" s="161">
        <v>17400</v>
      </c>
      <c r="J158" s="161">
        <v>3300</v>
      </c>
      <c r="K158" s="161">
        <v>23000</v>
      </c>
      <c r="L158" s="161">
        <v>2000</v>
      </c>
      <c r="M158" s="186">
        <v>0.41099999999999998</v>
      </c>
      <c r="N158" s="161">
        <v>7.6999999999999999E-2</v>
      </c>
      <c r="O158" s="176">
        <v>0.22500000000000001</v>
      </c>
      <c r="P158" s="161">
        <v>1.6E-2</v>
      </c>
      <c r="Q158" s="161">
        <v>0.47299999999999998</v>
      </c>
      <c r="R158" s="161">
        <v>4.2000000000000003E-2</v>
      </c>
      <c r="S158" s="161">
        <v>0.93</v>
      </c>
      <c r="T158" s="161">
        <v>0.17</v>
      </c>
      <c r="U158" s="161">
        <v>3.38</v>
      </c>
      <c r="V158" s="172">
        <v>0.8</v>
      </c>
      <c r="W158" s="192">
        <f t="shared" si="11"/>
        <v>2.59</v>
      </c>
      <c r="X158" s="30">
        <f t="shared" si="12"/>
        <v>0.31</v>
      </c>
      <c r="Y158" s="195">
        <f t="shared" si="13"/>
        <v>0.752</v>
      </c>
      <c r="Z158" s="30">
        <f t="shared" si="14"/>
        <v>0.02</v>
      </c>
      <c r="AA158" s="161">
        <v>0.44900000000000001</v>
      </c>
      <c r="AB158" s="161">
        <v>8.5999999999999993E-2</v>
      </c>
      <c r="AC158" s="163">
        <v>8.6999999999999994E-2</v>
      </c>
      <c r="AD158" s="161">
        <v>45.1</v>
      </c>
      <c r="AE158" s="161">
        <v>7.9</v>
      </c>
      <c r="AF158" s="163">
        <v>8.1999999999999993</v>
      </c>
      <c r="AG158" s="161">
        <v>0.752</v>
      </c>
      <c r="AH158" s="161">
        <v>1.7999999999999999E-2</v>
      </c>
      <c r="AI158" s="163">
        <v>0.02</v>
      </c>
      <c r="AJ158" s="163">
        <f t="shared" si="10"/>
        <v>2.6595744680851063</v>
      </c>
      <c r="AK158" s="161">
        <v>2.59</v>
      </c>
      <c r="AL158" s="161">
        <v>0.3</v>
      </c>
      <c r="AM158" s="163">
        <v>0.31</v>
      </c>
      <c r="AN158" s="164">
        <v>2170</v>
      </c>
      <c r="AO158" s="161">
        <v>280</v>
      </c>
      <c r="AP158" s="163">
        <v>280</v>
      </c>
      <c r="AQ158" s="161">
        <v>3710</v>
      </c>
      <c r="AR158" s="161">
        <v>150</v>
      </c>
      <c r="AS158" s="163">
        <v>150</v>
      </c>
      <c r="AT158" s="161">
        <v>4802</v>
      </c>
      <c r="AU158" s="161">
        <v>31</v>
      </c>
      <c r="AV158" s="163">
        <v>34</v>
      </c>
      <c r="AX158" s="161">
        <v>1.88</v>
      </c>
      <c r="AY158" s="161">
        <v>0.32</v>
      </c>
      <c r="AZ158" s="161" t="s">
        <v>778</v>
      </c>
      <c r="BA158" s="161" t="s">
        <v>778</v>
      </c>
    </row>
    <row r="159" spans="1:53" x14ac:dyDescent="0.75">
      <c r="A159" s="161" t="s">
        <v>1775</v>
      </c>
      <c r="B159" s="161" t="s">
        <v>780</v>
      </c>
      <c r="C159" s="181">
        <v>11600</v>
      </c>
      <c r="D159" s="161">
        <v>2000</v>
      </c>
      <c r="E159" s="186">
        <v>9700</v>
      </c>
      <c r="F159" s="161">
        <v>1700</v>
      </c>
      <c r="G159" s="186">
        <v>23900</v>
      </c>
      <c r="H159" s="161">
        <v>4100</v>
      </c>
      <c r="I159" s="161">
        <v>12400</v>
      </c>
      <c r="J159" s="161">
        <v>1800</v>
      </c>
      <c r="K159" s="161">
        <v>16800</v>
      </c>
      <c r="L159" s="161">
        <v>2600</v>
      </c>
      <c r="M159" s="186">
        <v>0.67400000000000004</v>
      </c>
      <c r="N159" s="161">
        <v>6.8000000000000005E-2</v>
      </c>
      <c r="O159" s="176">
        <v>0.25</v>
      </c>
      <c r="P159" s="161">
        <v>0.03</v>
      </c>
      <c r="Q159" s="161">
        <v>0.34499999999999997</v>
      </c>
      <c r="R159" s="161">
        <v>5.3999999999999999E-2</v>
      </c>
      <c r="S159" s="161">
        <v>0.69</v>
      </c>
      <c r="T159" s="161">
        <v>9.9000000000000005E-2</v>
      </c>
      <c r="U159" s="161">
        <v>5.7</v>
      </c>
      <c r="V159" s="172">
        <v>1</v>
      </c>
      <c r="W159" s="192">
        <f t="shared" si="11"/>
        <v>1.48</v>
      </c>
      <c r="X159" s="30">
        <f t="shared" si="12"/>
        <v>0.16</v>
      </c>
      <c r="Y159" s="195">
        <f t="shared" si="13"/>
        <v>0.79300000000000004</v>
      </c>
      <c r="Z159" s="30">
        <f t="shared" si="14"/>
        <v>2.5999999999999999E-2</v>
      </c>
      <c r="AA159" s="161">
        <v>0.73599999999999999</v>
      </c>
      <c r="AB159" s="161">
        <v>7.5999999999999998E-2</v>
      </c>
      <c r="AC159" s="163">
        <v>7.9000000000000001E-2</v>
      </c>
      <c r="AD159" s="161">
        <v>81.7</v>
      </c>
      <c r="AE159" s="161">
        <v>8.9</v>
      </c>
      <c r="AF159" s="163">
        <v>9.6</v>
      </c>
      <c r="AG159" s="161">
        <v>0.79300000000000004</v>
      </c>
      <c r="AH159" s="161">
        <v>2.5000000000000001E-2</v>
      </c>
      <c r="AI159" s="163">
        <v>2.5999999999999999E-2</v>
      </c>
      <c r="AJ159" s="163">
        <f t="shared" si="10"/>
        <v>3.2786885245901636</v>
      </c>
      <c r="AK159" s="161">
        <v>1.48</v>
      </c>
      <c r="AL159" s="161">
        <v>0.16</v>
      </c>
      <c r="AM159" s="163">
        <v>0.16</v>
      </c>
      <c r="AN159" s="164">
        <v>3460</v>
      </c>
      <c r="AO159" s="161">
        <v>280</v>
      </c>
      <c r="AP159" s="163">
        <v>290</v>
      </c>
      <c r="AQ159" s="161">
        <v>4474</v>
      </c>
      <c r="AR159" s="161">
        <v>96</v>
      </c>
      <c r="AS159" s="163">
        <v>100</v>
      </c>
      <c r="AT159" s="161">
        <v>4866</v>
      </c>
      <c r="AU159" s="161">
        <v>24</v>
      </c>
      <c r="AV159" s="163">
        <v>26</v>
      </c>
      <c r="AX159" s="161">
        <v>1.6299999999999899E+31</v>
      </c>
      <c r="AY159" s="161">
        <v>7.4999999999999896E+30</v>
      </c>
      <c r="AZ159" s="161" t="s">
        <v>778</v>
      </c>
      <c r="BA159" s="161" t="s">
        <v>778</v>
      </c>
    </row>
    <row r="160" spans="1:53" x14ac:dyDescent="0.75">
      <c r="A160" s="161" t="s">
        <v>1775</v>
      </c>
      <c r="B160" s="161" t="s">
        <v>781</v>
      </c>
      <c r="C160" s="181">
        <v>5900</v>
      </c>
      <c r="D160" s="161">
        <v>2700</v>
      </c>
      <c r="E160" s="186">
        <v>4500</v>
      </c>
      <c r="F160" s="161">
        <v>2300</v>
      </c>
      <c r="G160" s="186">
        <v>11200</v>
      </c>
      <c r="H160" s="161">
        <v>5800</v>
      </c>
      <c r="I160" s="161">
        <v>5760</v>
      </c>
      <c r="J160" s="161">
        <v>770</v>
      </c>
      <c r="K160" s="161">
        <v>14800</v>
      </c>
      <c r="L160" s="161">
        <v>1100</v>
      </c>
      <c r="M160" s="186">
        <v>0.43</v>
      </c>
      <c r="N160" s="161">
        <v>0.18</v>
      </c>
      <c r="O160" s="176">
        <v>0.67</v>
      </c>
      <c r="P160" s="161">
        <v>0.13</v>
      </c>
      <c r="Q160" s="161">
        <v>0.30399999999999999</v>
      </c>
      <c r="R160" s="161">
        <v>2.1999999999999999E-2</v>
      </c>
      <c r="S160" s="161">
        <v>0.32600000000000001</v>
      </c>
      <c r="T160" s="161">
        <v>4.2999999999999997E-2</v>
      </c>
      <c r="U160" s="161">
        <v>3.1</v>
      </c>
      <c r="V160" s="172">
        <v>1.6</v>
      </c>
      <c r="W160" s="192">
        <f t="shared" si="11"/>
        <v>5.17</v>
      </c>
      <c r="X160" s="30">
        <f t="shared" si="12"/>
        <v>0.99</v>
      </c>
      <c r="Y160" s="195">
        <f t="shared" si="13"/>
        <v>0.68899999999999995</v>
      </c>
      <c r="Z160" s="30">
        <f t="shared" si="14"/>
        <v>4.8000000000000001E-2</v>
      </c>
      <c r="AA160" s="161">
        <v>0.47</v>
      </c>
      <c r="AB160" s="161">
        <v>0.2</v>
      </c>
      <c r="AC160" s="163">
        <v>0.2</v>
      </c>
      <c r="AD160" s="161">
        <v>48</v>
      </c>
      <c r="AE160" s="161">
        <v>22</v>
      </c>
      <c r="AF160" s="163">
        <v>22</v>
      </c>
      <c r="AG160" s="161">
        <v>0.68899999999999995</v>
      </c>
      <c r="AH160" s="161">
        <v>4.8000000000000001E-2</v>
      </c>
      <c r="AI160" s="163">
        <v>4.8000000000000001E-2</v>
      </c>
      <c r="AJ160" s="163">
        <f t="shared" si="10"/>
        <v>6.9666182873730058</v>
      </c>
      <c r="AK160" s="161">
        <v>5.17</v>
      </c>
      <c r="AL160" s="161">
        <v>0.99</v>
      </c>
      <c r="AM160" s="163">
        <v>0.99</v>
      </c>
      <c r="AN160" s="164">
        <v>1700</v>
      </c>
      <c r="AO160" s="161">
        <v>460</v>
      </c>
      <c r="AP160" s="163">
        <v>460</v>
      </c>
      <c r="AQ160" s="161">
        <v>3140</v>
      </c>
      <c r="AR160" s="161">
        <v>300</v>
      </c>
      <c r="AS160" s="163">
        <v>300</v>
      </c>
      <c r="AT160" s="161">
        <v>4630</v>
      </c>
      <c r="AU160" s="161">
        <v>110</v>
      </c>
      <c r="AV160" s="163">
        <v>110</v>
      </c>
      <c r="AX160" s="161">
        <v>5</v>
      </c>
      <c r="AY160" s="161">
        <v>0.85</v>
      </c>
      <c r="AZ160" s="161" t="s">
        <v>778</v>
      </c>
      <c r="BA160" s="161" t="s">
        <v>778</v>
      </c>
    </row>
    <row r="161" spans="1:53" x14ac:dyDescent="0.75">
      <c r="A161" s="161" t="s">
        <v>1775</v>
      </c>
      <c r="B161" s="161" t="s">
        <v>782</v>
      </c>
      <c r="C161" s="181">
        <v>3150</v>
      </c>
      <c r="D161" s="161">
        <v>170</v>
      </c>
      <c r="E161" s="186">
        <v>2460</v>
      </c>
      <c r="F161" s="161">
        <v>150</v>
      </c>
      <c r="G161" s="186">
        <v>6100</v>
      </c>
      <c r="H161" s="161">
        <v>400</v>
      </c>
      <c r="I161" s="161">
        <v>4190</v>
      </c>
      <c r="J161" s="161">
        <v>700</v>
      </c>
      <c r="K161" s="161">
        <v>10100</v>
      </c>
      <c r="L161" s="161">
        <v>670</v>
      </c>
      <c r="M161" s="186">
        <v>0.33200000000000002</v>
      </c>
      <c r="N161" s="161">
        <v>3.3000000000000002E-2</v>
      </c>
      <c r="O161" s="176">
        <v>0.88</v>
      </c>
      <c r="P161" s="161">
        <v>0.1</v>
      </c>
      <c r="Q161" s="161">
        <v>0.20799999999999999</v>
      </c>
      <c r="R161" s="161">
        <v>1.4E-2</v>
      </c>
      <c r="S161" s="161">
        <v>0.253</v>
      </c>
      <c r="T161" s="161">
        <v>4.2000000000000003E-2</v>
      </c>
      <c r="U161" s="161">
        <v>2.15</v>
      </c>
      <c r="V161" s="172">
        <v>0.15</v>
      </c>
      <c r="W161" s="192">
        <f t="shared" si="11"/>
        <v>3.1</v>
      </c>
      <c r="X161" s="30">
        <f t="shared" si="12"/>
        <v>0.28000000000000003</v>
      </c>
      <c r="Y161" s="195">
        <f t="shared" si="13"/>
        <v>0.76400000000000001</v>
      </c>
      <c r="Z161" s="30">
        <f t="shared" si="14"/>
        <v>2.7E-2</v>
      </c>
      <c r="AA161" s="161">
        <v>0.35799999999999998</v>
      </c>
      <c r="AB161" s="161">
        <v>3.3000000000000002E-2</v>
      </c>
      <c r="AC161" s="163">
        <v>3.4000000000000002E-2</v>
      </c>
      <c r="AD161" s="161">
        <v>38.799999999999997</v>
      </c>
      <c r="AE161" s="161">
        <v>4</v>
      </c>
      <c r="AF161" s="163">
        <v>4.3</v>
      </c>
      <c r="AG161" s="161">
        <v>0.76400000000000001</v>
      </c>
      <c r="AH161" s="161">
        <v>2.5000000000000001E-2</v>
      </c>
      <c r="AI161" s="163">
        <v>2.7E-2</v>
      </c>
      <c r="AJ161" s="163">
        <f t="shared" si="10"/>
        <v>3.5340314136125652</v>
      </c>
      <c r="AK161" s="161">
        <v>3.1</v>
      </c>
      <c r="AL161" s="161">
        <v>0.27</v>
      </c>
      <c r="AM161" s="163">
        <v>0.28000000000000003</v>
      </c>
      <c r="AN161" s="164">
        <v>1950</v>
      </c>
      <c r="AO161" s="161">
        <v>150</v>
      </c>
      <c r="AP161" s="163">
        <v>160</v>
      </c>
      <c r="AQ161" s="161">
        <v>3680</v>
      </c>
      <c r="AR161" s="161">
        <v>100</v>
      </c>
      <c r="AS161" s="163">
        <v>110</v>
      </c>
      <c r="AT161" s="161">
        <v>4807</v>
      </c>
      <c r="AU161" s="161">
        <v>37</v>
      </c>
      <c r="AV161" s="163">
        <v>39</v>
      </c>
      <c r="AX161" s="161">
        <v>7.7</v>
      </c>
      <c r="AY161" s="161">
        <v>1.3</v>
      </c>
      <c r="AZ161" s="161" t="s">
        <v>778</v>
      </c>
      <c r="BA161" s="161" t="s">
        <v>778</v>
      </c>
    </row>
    <row r="162" spans="1:53" x14ac:dyDescent="0.75">
      <c r="A162" s="161" t="s">
        <v>1775</v>
      </c>
      <c r="B162" s="161" t="s">
        <v>783</v>
      </c>
      <c r="C162" s="181">
        <v>24100</v>
      </c>
      <c r="D162" s="161">
        <v>6100</v>
      </c>
      <c r="E162" s="186">
        <v>19100</v>
      </c>
      <c r="F162" s="161">
        <v>5100</v>
      </c>
      <c r="G162" s="186">
        <v>48000</v>
      </c>
      <c r="H162" s="161">
        <v>13000</v>
      </c>
      <c r="I162" s="161">
        <v>195000</v>
      </c>
      <c r="J162" s="161">
        <v>52000</v>
      </c>
      <c r="K162" s="161">
        <v>67700</v>
      </c>
      <c r="L162" s="161">
        <v>6800</v>
      </c>
      <c r="M162" s="186">
        <v>0.309</v>
      </c>
      <c r="N162" s="161">
        <v>7.6999999999999999E-2</v>
      </c>
      <c r="O162" s="176">
        <v>-12</v>
      </c>
      <c r="P162" s="161">
        <v>5.4</v>
      </c>
      <c r="Q162" s="161">
        <v>1.39</v>
      </c>
      <c r="R162" s="161">
        <v>0.14000000000000001</v>
      </c>
      <c r="S162" s="161">
        <v>14.5</v>
      </c>
      <c r="T162" s="161">
        <v>3.8</v>
      </c>
      <c r="U162" s="161">
        <v>40</v>
      </c>
      <c r="V162" s="172">
        <v>11</v>
      </c>
      <c r="W162" s="192">
        <f t="shared" si="11"/>
        <v>15.6</v>
      </c>
      <c r="X162" s="30">
        <f t="shared" si="12"/>
        <v>4</v>
      </c>
      <c r="Y162" s="195" t="str">
        <f t="shared" si="13"/>
        <v>excluded</v>
      </c>
      <c r="Z162" s="30" t="str">
        <f t="shared" si="14"/>
        <v>excluded</v>
      </c>
      <c r="AA162" s="161">
        <v>0.32500000000000001</v>
      </c>
      <c r="AB162" s="161">
        <v>0.08</v>
      </c>
      <c r="AC162" s="163">
        <v>8.1000000000000003E-2</v>
      </c>
      <c r="AD162" s="161">
        <v>34.1</v>
      </c>
      <c r="AE162" s="161">
        <v>9.3000000000000007</v>
      </c>
      <c r="AF162" s="163">
        <v>9.4</v>
      </c>
      <c r="AG162" s="161">
        <v>0.47299999999999998</v>
      </c>
      <c r="AH162" s="161">
        <v>8.7999999999999995E-2</v>
      </c>
      <c r="AI162" s="163">
        <v>8.7999999999999995E-2</v>
      </c>
      <c r="AJ162" s="163">
        <f t="shared" si="10"/>
        <v>18.604651162790699</v>
      </c>
      <c r="AK162" s="161">
        <v>15.6</v>
      </c>
      <c r="AL162" s="161">
        <v>3.9</v>
      </c>
      <c r="AM162" s="163">
        <v>4</v>
      </c>
      <c r="AN162" s="164">
        <v>1640</v>
      </c>
      <c r="AO162" s="161">
        <v>380</v>
      </c>
      <c r="AP162" s="163">
        <v>380</v>
      </c>
      <c r="AQ162" s="161">
        <v>2370</v>
      </c>
      <c r="AR162" s="161">
        <v>480</v>
      </c>
      <c r="AS162" s="163">
        <v>490</v>
      </c>
      <c r="AT162" s="161">
        <v>3100</v>
      </c>
      <c r="AU162" s="161">
        <v>550</v>
      </c>
      <c r="AV162" s="163">
        <v>550</v>
      </c>
      <c r="AX162" s="161">
        <v>3.29</v>
      </c>
      <c r="AY162" s="161">
        <v>0.47</v>
      </c>
      <c r="AZ162" s="161" t="s">
        <v>778</v>
      </c>
      <c r="BA162" s="161" t="s">
        <v>778</v>
      </c>
    </row>
    <row r="163" spans="1:53" x14ac:dyDescent="0.75">
      <c r="A163" s="161" t="s">
        <v>1775</v>
      </c>
      <c r="B163" s="161" t="s">
        <v>784</v>
      </c>
      <c r="C163" s="181">
        <v>1770</v>
      </c>
      <c r="D163" s="161">
        <v>310</v>
      </c>
      <c r="E163" s="186">
        <v>1220</v>
      </c>
      <c r="F163" s="161">
        <v>190</v>
      </c>
      <c r="G163" s="186">
        <v>2730</v>
      </c>
      <c r="H163" s="161">
        <v>400</v>
      </c>
      <c r="I163" s="161">
        <v>31800</v>
      </c>
      <c r="J163" s="161">
        <v>2900</v>
      </c>
      <c r="K163" s="161">
        <v>9220</v>
      </c>
      <c r="L163" s="161">
        <v>240</v>
      </c>
      <c r="M163" s="186">
        <v>0.17899999999999999</v>
      </c>
      <c r="N163" s="161">
        <v>2.5000000000000001E-2</v>
      </c>
      <c r="O163" s="176">
        <v>-4.4600000000000001E-2</v>
      </c>
      <c r="P163" s="161">
        <v>4.5999999999999999E-3</v>
      </c>
      <c r="Q163" s="161">
        <v>0.1885</v>
      </c>
      <c r="R163" s="161">
        <v>5.0000000000000001E-3</v>
      </c>
      <c r="S163" s="161">
        <v>2.46</v>
      </c>
      <c r="T163" s="161">
        <v>0.23</v>
      </c>
      <c r="U163" s="161">
        <v>2.61</v>
      </c>
      <c r="V163" s="172">
        <v>0.39</v>
      </c>
      <c r="W163" s="192">
        <f t="shared" si="11"/>
        <v>6.21</v>
      </c>
      <c r="X163" s="30">
        <f t="shared" si="12"/>
        <v>0.87</v>
      </c>
      <c r="Y163" s="195">
        <f t="shared" si="13"/>
        <v>0.71599999999999997</v>
      </c>
      <c r="Z163" s="30">
        <f t="shared" si="14"/>
        <v>6.0999999999999999E-2</v>
      </c>
      <c r="AA163" s="161">
        <v>0.192</v>
      </c>
      <c r="AB163" s="161">
        <v>2.5999999999999999E-2</v>
      </c>
      <c r="AC163" s="163">
        <v>2.5999999999999999E-2</v>
      </c>
      <c r="AD163" s="161">
        <v>20.7</v>
      </c>
      <c r="AE163" s="161">
        <v>4</v>
      </c>
      <c r="AF163" s="163">
        <v>4.0999999999999996</v>
      </c>
      <c r="AG163" s="161">
        <v>0.71599999999999997</v>
      </c>
      <c r="AH163" s="161">
        <v>6.0999999999999999E-2</v>
      </c>
      <c r="AI163" s="163">
        <v>6.0999999999999999E-2</v>
      </c>
      <c r="AJ163" s="163">
        <f t="shared" si="10"/>
        <v>8.5195530726256994</v>
      </c>
      <c r="AK163" s="161">
        <v>6.21</v>
      </c>
      <c r="AL163" s="161">
        <v>0.85</v>
      </c>
      <c r="AM163" s="163">
        <v>0.87</v>
      </c>
      <c r="AN163" s="164">
        <v>1110</v>
      </c>
      <c r="AO163" s="161">
        <v>130</v>
      </c>
      <c r="AP163" s="163">
        <v>140</v>
      </c>
      <c r="AQ163" s="161">
        <v>2900</v>
      </c>
      <c r="AR163" s="161">
        <v>140</v>
      </c>
      <c r="AS163" s="163">
        <v>150</v>
      </c>
      <c r="AT163" s="161">
        <v>4572</v>
      </c>
      <c r="AU163" s="161">
        <v>91</v>
      </c>
      <c r="AV163" s="163">
        <v>91</v>
      </c>
      <c r="AX163" s="161">
        <v>16.100000000000001</v>
      </c>
      <c r="AY163" s="161">
        <v>1.9</v>
      </c>
      <c r="AZ163" s="161" t="s">
        <v>778</v>
      </c>
      <c r="BA163" s="161" t="s">
        <v>778</v>
      </c>
    </row>
    <row r="164" spans="1:53" x14ac:dyDescent="0.75">
      <c r="A164" s="161" t="s">
        <v>1775</v>
      </c>
      <c r="B164" s="161" t="s">
        <v>785</v>
      </c>
      <c r="C164" s="181">
        <v>2510</v>
      </c>
      <c r="D164" s="161">
        <v>430</v>
      </c>
      <c r="E164" s="186">
        <v>1960</v>
      </c>
      <c r="F164" s="161">
        <v>320</v>
      </c>
      <c r="G164" s="186">
        <v>4470</v>
      </c>
      <c r="H164" s="161">
        <v>830</v>
      </c>
      <c r="I164" s="161">
        <v>700</v>
      </c>
      <c r="J164" s="161">
        <v>170</v>
      </c>
      <c r="K164" s="161">
        <v>6270</v>
      </c>
      <c r="L164" s="161">
        <v>650</v>
      </c>
      <c r="M164" s="186">
        <v>0.436</v>
      </c>
      <c r="N164" s="161">
        <v>7.5999999999999998E-2</v>
      </c>
      <c r="O164" s="176">
        <v>-1.65</v>
      </c>
      <c r="P164" s="161">
        <v>0.43</v>
      </c>
      <c r="Q164" s="161">
        <v>0.128</v>
      </c>
      <c r="R164" s="161">
        <v>1.2999999999999999E-2</v>
      </c>
      <c r="S164" s="161">
        <v>5.3999999999999999E-2</v>
      </c>
      <c r="T164" s="161">
        <v>1.4E-2</v>
      </c>
      <c r="U164" s="161">
        <v>4.5199999999999996</v>
      </c>
      <c r="V164" s="172">
        <v>0.84</v>
      </c>
      <c r="W164" s="192">
        <f t="shared" si="11"/>
        <v>3.14</v>
      </c>
      <c r="X164" s="30">
        <f t="shared" si="12"/>
        <v>0.69</v>
      </c>
      <c r="Y164" s="195">
        <f t="shared" si="13"/>
        <v>0.745</v>
      </c>
      <c r="Z164" s="30">
        <f t="shared" si="14"/>
        <v>7.5999999999999998E-2</v>
      </c>
      <c r="AA164" s="161">
        <v>0.47699999999999998</v>
      </c>
      <c r="AB164" s="161">
        <v>8.4000000000000005E-2</v>
      </c>
      <c r="AC164" s="163">
        <v>8.5000000000000006E-2</v>
      </c>
      <c r="AD164" s="161">
        <v>51.9</v>
      </c>
      <c r="AE164" s="161">
        <v>8.1999999999999993</v>
      </c>
      <c r="AF164" s="163">
        <v>8.5</v>
      </c>
      <c r="AG164" s="161">
        <v>0.745</v>
      </c>
      <c r="AH164" s="161">
        <v>7.5999999999999998E-2</v>
      </c>
      <c r="AI164" s="163">
        <v>7.5999999999999998E-2</v>
      </c>
      <c r="AJ164" s="163">
        <f t="shared" si="10"/>
        <v>10.201342281879194</v>
      </c>
      <c r="AK164" s="161">
        <v>3.14</v>
      </c>
      <c r="AL164" s="161">
        <v>0.68</v>
      </c>
      <c r="AM164" s="163">
        <v>0.69</v>
      </c>
      <c r="AN164" s="164">
        <v>2360</v>
      </c>
      <c r="AO164" s="161">
        <v>350</v>
      </c>
      <c r="AP164" s="163">
        <v>360</v>
      </c>
      <c r="AQ164" s="161">
        <v>3920</v>
      </c>
      <c r="AR164" s="161">
        <v>190</v>
      </c>
      <c r="AS164" s="163">
        <v>200</v>
      </c>
      <c r="AT164" s="161">
        <v>4643</v>
      </c>
      <c r="AU164" s="161">
        <v>90</v>
      </c>
      <c r="AV164" s="163">
        <v>91</v>
      </c>
      <c r="AX164" s="161">
        <v>28.1</v>
      </c>
      <c r="AY164" s="161">
        <v>2.1</v>
      </c>
      <c r="AZ164" s="161" t="s">
        <v>778</v>
      </c>
      <c r="BA164" s="161" t="s">
        <v>778</v>
      </c>
    </row>
    <row r="165" spans="1:53" x14ac:dyDescent="0.75">
      <c r="A165" s="161" t="s">
        <v>1775</v>
      </c>
      <c r="B165" s="161" t="s">
        <v>786</v>
      </c>
      <c r="C165" s="181">
        <v>500</v>
      </c>
      <c r="D165" s="161">
        <v>240</v>
      </c>
      <c r="E165" s="186">
        <v>240</v>
      </c>
      <c r="F165" s="161">
        <v>120</v>
      </c>
      <c r="G165" s="186">
        <v>700</v>
      </c>
      <c r="H165" s="161">
        <v>340</v>
      </c>
      <c r="I165" s="161">
        <v>171</v>
      </c>
      <c r="J165" s="161">
        <v>56</v>
      </c>
      <c r="K165" s="161">
        <v>1740</v>
      </c>
      <c r="L165" s="161">
        <v>110</v>
      </c>
      <c r="M165" s="186">
        <v>0.21099999999999999</v>
      </c>
      <c r="N165" s="161">
        <v>7.9000000000000001E-2</v>
      </c>
      <c r="O165" s="176">
        <v>-0.93</v>
      </c>
      <c r="P165" s="161">
        <v>0.16</v>
      </c>
      <c r="Q165" s="161">
        <v>3.5400000000000001E-2</v>
      </c>
      <c r="R165" s="161">
        <v>2.3E-3</v>
      </c>
      <c r="S165" s="161">
        <v>1.29E-2</v>
      </c>
      <c r="T165" s="161">
        <v>4.1999999999999997E-3</v>
      </c>
      <c r="U165" s="161">
        <v>0.68</v>
      </c>
      <c r="V165" s="172">
        <v>0.33</v>
      </c>
      <c r="W165" s="192">
        <f t="shared" si="11"/>
        <v>6.58</v>
      </c>
      <c r="X165" s="30">
        <f t="shared" si="12"/>
        <v>0.9</v>
      </c>
      <c r="Y165" s="195" t="str">
        <f t="shared" si="13"/>
        <v>excluded</v>
      </c>
      <c r="Z165" s="30" t="str">
        <f t="shared" si="14"/>
        <v>excluded</v>
      </c>
      <c r="AA165" s="161">
        <v>0.32</v>
      </c>
      <c r="AB165" s="161">
        <v>0.15</v>
      </c>
      <c r="AC165" s="163">
        <v>0.15</v>
      </c>
      <c r="AD165" s="161">
        <v>20.3</v>
      </c>
      <c r="AE165" s="161">
        <v>9.5</v>
      </c>
      <c r="AF165" s="163">
        <v>9.6</v>
      </c>
      <c r="AG165" s="161">
        <v>0.81</v>
      </c>
      <c r="AH165" s="161">
        <v>0.16</v>
      </c>
      <c r="AI165" s="163">
        <v>0.16</v>
      </c>
      <c r="AJ165" s="163">
        <f t="shared" si="10"/>
        <v>19.753086419753085</v>
      </c>
      <c r="AK165" s="161">
        <v>6.58</v>
      </c>
      <c r="AL165" s="161">
        <v>0.9</v>
      </c>
      <c r="AM165" s="163">
        <v>0.9</v>
      </c>
      <c r="AN165" s="164">
        <v>1070</v>
      </c>
      <c r="AO165" s="161">
        <v>210</v>
      </c>
      <c r="AP165" s="163">
        <v>210</v>
      </c>
      <c r="AQ165" s="161">
        <v>2730</v>
      </c>
      <c r="AR165" s="161">
        <v>130</v>
      </c>
      <c r="AS165" s="163">
        <v>130</v>
      </c>
      <c r="AT165" s="161">
        <v>4030</v>
      </c>
      <c r="AU165" s="161">
        <v>220</v>
      </c>
      <c r="AV165" s="163">
        <v>220</v>
      </c>
      <c r="AX165" s="161">
        <v>23.4</v>
      </c>
      <c r="AY165" s="161">
        <v>4</v>
      </c>
      <c r="AZ165" s="161" t="s">
        <v>778</v>
      </c>
      <c r="BA165" s="161" t="s">
        <v>778</v>
      </c>
    </row>
    <row r="166" spans="1:53" x14ac:dyDescent="0.75">
      <c r="A166" s="161" t="s">
        <v>1775</v>
      </c>
      <c r="B166" s="161" t="s">
        <v>787</v>
      </c>
      <c r="C166" s="181">
        <v>560</v>
      </c>
      <c r="D166" s="161">
        <v>150</v>
      </c>
      <c r="E166" s="186">
        <v>420</v>
      </c>
      <c r="F166" s="161">
        <v>120</v>
      </c>
      <c r="G166" s="186">
        <v>650</v>
      </c>
      <c r="H166" s="161">
        <v>230</v>
      </c>
      <c r="I166" s="161">
        <v>204</v>
      </c>
      <c r="J166" s="161">
        <v>50</v>
      </c>
      <c r="K166" s="161">
        <v>3520</v>
      </c>
      <c r="L166" s="161">
        <v>240</v>
      </c>
      <c r="M166" s="186">
        <v>0.16900000000000001</v>
      </c>
      <c r="N166" s="161">
        <v>3.7999999999999999E-2</v>
      </c>
      <c r="O166" s="176">
        <v>-1.08</v>
      </c>
      <c r="P166" s="161">
        <v>0.26</v>
      </c>
      <c r="Q166" s="161">
        <v>7.1499999999999994E-2</v>
      </c>
      <c r="R166" s="161">
        <v>4.8999999999999998E-3</v>
      </c>
      <c r="S166" s="161">
        <v>1.3599999999999999E-2</v>
      </c>
      <c r="T166" s="161">
        <v>3.3999999999999998E-3</v>
      </c>
      <c r="U166" s="161">
        <v>0.55000000000000004</v>
      </c>
      <c r="V166" s="172">
        <v>0.2</v>
      </c>
      <c r="W166" s="192">
        <f t="shared" si="11"/>
        <v>14.6</v>
      </c>
      <c r="X166" s="30">
        <f t="shared" si="12"/>
        <v>6.8</v>
      </c>
      <c r="Y166" s="195" t="str">
        <f t="shared" si="13"/>
        <v>excluded</v>
      </c>
      <c r="Z166" s="30" t="str">
        <f t="shared" si="14"/>
        <v>excluded</v>
      </c>
      <c r="AA166" s="161">
        <v>0.17699999999999999</v>
      </c>
      <c r="AB166" s="161">
        <v>4.1000000000000002E-2</v>
      </c>
      <c r="AC166" s="163">
        <v>4.1000000000000002E-2</v>
      </c>
      <c r="AD166" s="161">
        <v>22.3</v>
      </c>
      <c r="AE166" s="161">
        <v>6.3</v>
      </c>
      <c r="AF166" s="163">
        <v>6.4</v>
      </c>
      <c r="AG166" s="161">
        <v>0.9</v>
      </c>
      <c r="AH166" s="161">
        <v>0.27</v>
      </c>
      <c r="AI166" s="163">
        <v>0.27</v>
      </c>
      <c r="AJ166" s="163">
        <f t="shared" si="10"/>
        <v>30</v>
      </c>
      <c r="AK166" s="161">
        <v>14.6</v>
      </c>
      <c r="AL166" s="161">
        <v>6.8</v>
      </c>
      <c r="AM166" s="163">
        <v>6.8</v>
      </c>
      <c r="AN166" s="164">
        <v>1000</v>
      </c>
      <c r="AO166" s="161">
        <v>210</v>
      </c>
      <c r="AP166" s="163">
        <v>210</v>
      </c>
      <c r="AQ166" s="161">
        <v>2720</v>
      </c>
      <c r="AR166" s="161">
        <v>240</v>
      </c>
      <c r="AS166" s="163">
        <v>240</v>
      </c>
      <c r="AT166" s="161">
        <v>3650</v>
      </c>
      <c r="AU166" s="161">
        <v>340</v>
      </c>
      <c r="AV166" s="163">
        <v>340</v>
      </c>
      <c r="AX166" s="161">
        <v>4.89999999999999E+31</v>
      </c>
      <c r="AY166" s="161">
        <v>2.2000000000000001E+31</v>
      </c>
      <c r="AZ166" s="161" t="s">
        <v>778</v>
      </c>
      <c r="BA166" s="161" t="s">
        <v>778</v>
      </c>
    </row>
    <row r="167" spans="1:53" x14ac:dyDescent="0.75">
      <c r="A167" s="161" t="s">
        <v>1775</v>
      </c>
      <c r="B167" s="161" t="s">
        <v>788</v>
      </c>
      <c r="C167" s="181">
        <v>1150</v>
      </c>
      <c r="D167" s="161">
        <v>130</v>
      </c>
      <c r="E167" s="186">
        <v>752</v>
      </c>
      <c r="F167" s="161">
        <v>58</v>
      </c>
      <c r="G167" s="186">
        <v>1810</v>
      </c>
      <c r="H167" s="161">
        <v>100</v>
      </c>
      <c r="I167" s="161">
        <v>13300</v>
      </c>
      <c r="J167" s="161">
        <v>1500</v>
      </c>
      <c r="K167" s="161">
        <v>9400</v>
      </c>
      <c r="L167" s="161">
        <v>1600</v>
      </c>
      <c r="M167" s="186">
        <v>0.14299999999999999</v>
      </c>
      <c r="N167" s="161">
        <v>2.4E-2</v>
      </c>
      <c r="O167" s="176">
        <v>-4.2200000000000001E-2</v>
      </c>
      <c r="P167" s="161">
        <v>5.1999999999999998E-3</v>
      </c>
      <c r="Q167" s="161">
        <v>0.19</v>
      </c>
      <c r="R167" s="161">
        <v>3.3000000000000002E-2</v>
      </c>
      <c r="S167" s="161">
        <v>0.79900000000000004</v>
      </c>
      <c r="T167" s="161">
        <v>9.6000000000000002E-2</v>
      </c>
      <c r="U167" s="161">
        <v>1.256</v>
      </c>
      <c r="V167" s="172">
        <v>7.0999999999999994E-2</v>
      </c>
      <c r="W167" s="192">
        <f t="shared" si="11"/>
        <v>8.5</v>
      </c>
      <c r="X167" s="30">
        <f t="shared" si="12"/>
        <v>1.5</v>
      </c>
      <c r="Y167" s="195">
        <f t="shared" si="13"/>
        <v>0.67600000000000005</v>
      </c>
      <c r="Z167" s="30">
        <f t="shared" si="14"/>
        <v>6.6000000000000003E-2</v>
      </c>
      <c r="AA167" s="161">
        <v>0.154</v>
      </c>
      <c r="AB167" s="161">
        <v>2.8000000000000001E-2</v>
      </c>
      <c r="AC167" s="163">
        <v>2.8000000000000001E-2</v>
      </c>
      <c r="AD167" s="161">
        <v>15</v>
      </c>
      <c r="AE167" s="161">
        <v>2.6</v>
      </c>
      <c r="AF167" s="163">
        <v>2.7</v>
      </c>
      <c r="AG167" s="161">
        <v>0.67600000000000005</v>
      </c>
      <c r="AH167" s="161">
        <v>6.6000000000000003E-2</v>
      </c>
      <c r="AI167" s="163">
        <v>6.6000000000000003E-2</v>
      </c>
      <c r="AJ167" s="163">
        <f t="shared" si="10"/>
        <v>9.7633136094674562</v>
      </c>
      <c r="AK167" s="161">
        <v>8.5</v>
      </c>
      <c r="AL167" s="161">
        <v>1.4</v>
      </c>
      <c r="AM167" s="163">
        <v>1.5</v>
      </c>
      <c r="AN167" s="164">
        <v>860</v>
      </c>
      <c r="AO167" s="161">
        <v>120</v>
      </c>
      <c r="AP167" s="163">
        <v>120</v>
      </c>
      <c r="AQ167" s="161">
        <v>2690</v>
      </c>
      <c r="AR167" s="161">
        <v>140</v>
      </c>
      <c r="AS167" s="163">
        <v>140</v>
      </c>
      <c r="AT167" s="161">
        <v>4551</v>
      </c>
      <c r="AU167" s="161">
        <v>84</v>
      </c>
      <c r="AV167" s="163">
        <v>84</v>
      </c>
      <c r="AX167" s="161">
        <v>21.9</v>
      </c>
      <c r="AY167" s="161">
        <v>1.9</v>
      </c>
      <c r="AZ167" s="161" t="s">
        <v>778</v>
      </c>
      <c r="BA167" s="161" t="s">
        <v>778</v>
      </c>
    </row>
    <row r="168" spans="1:53" x14ac:dyDescent="0.75">
      <c r="A168" s="161" t="s">
        <v>1775</v>
      </c>
      <c r="B168" s="161" t="s">
        <v>789</v>
      </c>
      <c r="C168" s="181">
        <v>2780</v>
      </c>
      <c r="D168" s="161">
        <v>290</v>
      </c>
      <c r="E168" s="186">
        <v>1370</v>
      </c>
      <c r="F168" s="161">
        <v>270</v>
      </c>
      <c r="G168" s="186">
        <v>2790</v>
      </c>
      <c r="H168" s="161">
        <v>520</v>
      </c>
      <c r="I168" s="161">
        <v>5800</v>
      </c>
      <c r="J168" s="161">
        <v>1400</v>
      </c>
      <c r="K168" s="161">
        <v>60400</v>
      </c>
      <c r="L168" s="161">
        <v>6800</v>
      </c>
      <c r="M168" s="186">
        <v>4.8399999999999999E-2</v>
      </c>
      <c r="N168" s="161">
        <v>7.1000000000000004E-3</v>
      </c>
      <c r="O168" s="176">
        <v>-0.66500000000000004</v>
      </c>
      <c r="P168" s="161">
        <v>7.9000000000000001E-2</v>
      </c>
      <c r="Q168" s="161">
        <v>1.22</v>
      </c>
      <c r="R168" s="161">
        <v>0.14000000000000001</v>
      </c>
      <c r="S168" s="161">
        <v>0.28999999999999998</v>
      </c>
      <c r="T168" s="161">
        <v>6.8000000000000005E-2</v>
      </c>
      <c r="U168" s="161">
        <v>1.56</v>
      </c>
      <c r="V168" s="172">
        <v>0.28000000000000003</v>
      </c>
      <c r="W168" s="192">
        <f t="shared" si="11"/>
        <v>23</v>
      </c>
      <c r="X168" s="30">
        <f t="shared" si="12"/>
        <v>2.8</v>
      </c>
      <c r="Y168" s="195">
        <f t="shared" si="13"/>
        <v>0.42699999999999999</v>
      </c>
      <c r="Z168" s="30">
        <f t="shared" si="14"/>
        <v>5.7000000000000002E-2</v>
      </c>
      <c r="AA168" s="161">
        <v>5.1700000000000003E-2</v>
      </c>
      <c r="AB168" s="161">
        <v>7.1999999999999998E-3</v>
      </c>
      <c r="AC168" s="163">
        <v>7.3000000000000001E-3</v>
      </c>
      <c r="AD168" s="161">
        <v>4.0599999999999996</v>
      </c>
      <c r="AE168" s="161">
        <v>0.98</v>
      </c>
      <c r="AF168" s="163">
        <v>1</v>
      </c>
      <c r="AG168" s="161">
        <v>0.42699999999999999</v>
      </c>
      <c r="AH168" s="161">
        <v>5.7000000000000002E-2</v>
      </c>
      <c r="AI168" s="163">
        <v>5.7000000000000002E-2</v>
      </c>
      <c r="AJ168" s="163">
        <f t="shared" si="10"/>
        <v>13.348946135831383</v>
      </c>
      <c r="AK168" s="161">
        <v>23</v>
      </c>
      <c r="AL168" s="161">
        <v>2.8</v>
      </c>
      <c r="AM168" s="163">
        <v>2.8</v>
      </c>
      <c r="AN168" s="164">
        <v>323</v>
      </c>
      <c r="AO168" s="161">
        <v>43</v>
      </c>
      <c r="AP168" s="163">
        <v>44</v>
      </c>
      <c r="AQ168" s="161">
        <v>1390</v>
      </c>
      <c r="AR168" s="161">
        <v>180</v>
      </c>
      <c r="AS168" s="163">
        <v>180</v>
      </c>
      <c r="AT168" s="161">
        <v>3720</v>
      </c>
      <c r="AU168" s="161">
        <v>180</v>
      </c>
      <c r="AV168" s="163">
        <v>180</v>
      </c>
      <c r="AX168" s="161">
        <v>27</v>
      </c>
      <c r="AY168" s="161">
        <v>2</v>
      </c>
      <c r="AZ168" s="161" t="s">
        <v>778</v>
      </c>
      <c r="BA168" s="161" t="s">
        <v>778</v>
      </c>
    </row>
    <row r="169" spans="1:53" x14ac:dyDescent="0.75">
      <c r="A169" s="161" t="s">
        <v>1775</v>
      </c>
      <c r="B169" s="161" t="s">
        <v>790</v>
      </c>
      <c r="C169" s="181">
        <v>2450</v>
      </c>
      <c r="D169" s="161">
        <v>110</v>
      </c>
      <c r="E169" s="186">
        <v>700</v>
      </c>
      <c r="F169" s="161">
        <v>160</v>
      </c>
      <c r="G169" s="186">
        <v>3000</v>
      </c>
      <c r="H169" s="161">
        <v>2300</v>
      </c>
      <c r="I169" s="161">
        <v>2340</v>
      </c>
      <c r="J169" s="161">
        <v>130</v>
      </c>
      <c r="K169" s="161">
        <v>74600</v>
      </c>
      <c r="L169" s="161">
        <v>2300</v>
      </c>
      <c r="M169" s="186">
        <v>3.2899999999999999E-2</v>
      </c>
      <c r="N169" s="161">
        <v>1.4E-3</v>
      </c>
      <c r="O169" s="176">
        <v>-1.4359999999999999</v>
      </c>
      <c r="P169" s="161">
        <v>8.6999999999999994E-2</v>
      </c>
      <c r="Q169" s="161">
        <v>1.5069999999999999</v>
      </c>
      <c r="R169" s="161">
        <v>4.5999999999999999E-2</v>
      </c>
      <c r="S169" s="161">
        <v>9.5600000000000004E-2</v>
      </c>
      <c r="T169" s="161">
        <v>5.4999999999999997E-3</v>
      </c>
      <c r="U169" s="161">
        <v>1.4</v>
      </c>
      <c r="V169" s="172">
        <v>1.1000000000000001</v>
      </c>
      <c r="W169" s="192">
        <f t="shared" si="11"/>
        <v>28.8</v>
      </c>
      <c r="X169" s="30">
        <f t="shared" si="12"/>
        <v>1.2</v>
      </c>
      <c r="Y169" s="195" t="str">
        <f t="shared" si="13"/>
        <v>excluded</v>
      </c>
      <c r="Z169" s="30" t="str">
        <f t="shared" si="14"/>
        <v>excluded</v>
      </c>
      <c r="AA169" s="161">
        <v>3.6200000000000003E-2</v>
      </c>
      <c r="AB169" s="161">
        <v>1.9E-3</v>
      </c>
      <c r="AC169" s="163">
        <v>2.2000000000000001E-3</v>
      </c>
      <c r="AD169" s="161">
        <v>1.41</v>
      </c>
      <c r="AE169" s="161">
        <v>0.32</v>
      </c>
      <c r="AF169" s="163">
        <v>0.33</v>
      </c>
      <c r="AG169" s="161">
        <v>0.29299999999999998</v>
      </c>
      <c r="AH169" s="161">
        <v>6.5000000000000002E-2</v>
      </c>
      <c r="AI169" s="163">
        <v>6.5000000000000002E-2</v>
      </c>
      <c r="AJ169" s="163">
        <f t="shared" si="10"/>
        <v>22.184300341296932</v>
      </c>
      <c r="AK169" s="161">
        <v>28.8</v>
      </c>
      <c r="AL169" s="161">
        <v>1.1000000000000001</v>
      </c>
      <c r="AM169" s="163">
        <v>1.2</v>
      </c>
      <c r="AN169" s="164">
        <v>229</v>
      </c>
      <c r="AO169" s="161">
        <v>12</v>
      </c>
      <c r="AP169" s="163">
        <v>13</v>
      </c>
      <c r="AQ169" s="161">
        <v>800</v>
      </c>
      <c r="AR169" s="161">
        <v>100</v>
      </c>
      <c r="AS169" s="163">
        <v>110</v>
      </c>
      <c r="AT169" s="161">
        <v>2730</v>
      </c>
      <c r="AU169" s="161">
        <v>250</v>
      </c>
      <c r="AV169" s="163">
        <v>250</v>
      </c>
      <c r="AX169" s="161">
        <v>10.3</v>
      </c>
      <c r="AY169" s="161">
        <v>1.4</v>
      </c>
      <c r="AZ169" s="161" t="s">
        <v>778</v>
      </c>
      <c r="BA169" s="161" t="s">
        <v>778</v>
      </c>
    </row>
    <row r="170" spans="1:53" x14ac:dyDescent="0.75">
      <c r="A170" s="161" t="s">
        <v>1775</v>
      </c>
      <c r="B170" s="161" t="s">
        <v>791</v>
      </c>
      <c r="C170" s="181">
        <v>6730</v>
      </c>
      <c r="D170" s="161">
        <v>450</v>
      </c>
      <c r="E170" s="186">
        <v>5650</v>
      </c>
      <c r="F170" s="161">
        <v>430</v>
      </c>
      <c r="G170" s="186">
        <v>13400</v>
      </c>
      <c r="H170" s="161">
        <v>1100</v>
      </c>
      <c r="I170" s="161">
        <v>4410</v>
      </c>
      <c r="J170" s="161">
        <v>300</v>
      </c>
      <c r="K170" s="161">
        <v>13160</v>
      </c>
      <c r="L170" s="161">
        <v>700</v>
      </c>
      <c r="M170" s="186">
        <v>0.51900000000000002</v>
      </c>
      <c r="N170" s="161">
        <v>4.9000000000000002E-2</v>
      </c>
      <c r="O170" s="176">
        <v>-0.13300000000000001</v>
      </c>
      <c r="P170" s="161">
        <v>1.2999999999999999E-2</v>
      </c>
      <c r="Q170" s="161">
        <v>0.26600000000000001</v>
      </c>
      <c r="R170" s="161">
        <v>1.4E-2</v>
      </c>
      <c r="S170" s="161">
        <v>0.14419999999999999</v>
      </c>
      <c r="T170" s="161">
        <v>9.4999999999999998E-3</v>
      </c>
      <c r="U170" s="161">
        <v>5.09</v>
      </c>
      <c r="V170" s="172">
        <v>0.4</v>
      </c>
      <c r="W170" s="192">
        <f t="shared" si="11"/>
        <v>1.85</v>
      </c>
      <c r="X170" s="30">
        <f t="shared" si="12"/>
        <v>0.18</v>
      </c>
      <c r="Y170" s="195">
        <f t="shared" si="13"/>
        <v>0.79800000000000004</v>
      </c>
      <c r="Z170" s="30">
        <f t="shared" si="14"/>
        <v>3.2000000000000001E-2</v>
      </c>
      <c r="AA170" s="161">
        <v>0.55700000000000005</v>
      </c>
      <c r="AB170" s="161">
        <v>4.9000000000000002E-2</v>
      </c>
      <c r="AC170" s="163">
        <v>5.1999999999999998E-2</v>
      </c>
      <c r="AD170" s="161">
        <v>65.400000000000006</v>
      </c>
      <c r="AE170" s="161">
        <v>6</v>
      </c>
      <c r="AF170" s="163">
        <v>6.6</v>
      </c>
      <c r="AG170" s="161">
        <v>0.79800000000000004</v>
      </c>
      <c r="AH170" s="161">
        <v>3.1E-2</v>
      </c>
      <c r="AI170" s="163">
        <v>3.2000000000000001E-2</v>
      </c>
      <c r="AJ170" s="163">
        <f t="shared" si="10"/>
        <v>4.0100250626566414</v>
      </c>
      <c r="AK170" s="161">
        <v>1.85</v>
      </c>
      <c r="AL170" s="161">
        <v>0.17</v>
      </c>
      <c r="AM170" s="163">
        <v>0.18</v>
      </c>
      <c r="AN170" s="164">
        <v>2830</v>
      </c>
      <c r="AO170" s="161">
        <v>190</v>
      </c>
      <c r="AP170" s="163">
        <v>210</v>
      </c>
      <c r="AQ170" s="161">
        <v>4231</v>
      </c>
      <c r="AR170" s="161">
        <v>83</v>
      </c>
      <c r="AS170" s="163">
        <v>92</v>
      </c>
      <c r="AT170" s="161">
        <v>4863</v>
      </c>
      <c r="AU170" s="161">
        <v>39</v>
      </c>
      <c r="AV170" s="163">
        <v>40</v>
      </c>
      <c r="AX170" s="161">
        <v>14.6</v>
      </c>
      <c r="AY170" s="161">
        <v>2.5</v>
      </c>
      <c r="AZ170" s="161" t="s">
        <v>778</v>
      </c>
      <c r="BA170" s="161" t="s">
        <v>778</v>
      </c>
    </row>
    <row r="171" spans="1:53" x14ac:dyDescent="0.75">
      <c r="A171" s="161" t="s">
        <v>1775</v>
      </c>
      <c r="B171" s="161" t="s">
        <v>792</v>
      </c>
      <c r="C171" s="181">
        <v>6140</v>
      </c>
      <c r="D171" s="161">
        <v>510</v>
      </c>
      <c r="E171" s="186">
        <v>4830</v>
      </c>
      <c r="F171" s="161">
        <v>410</v>
      </c>
      <c r="G171" s="186">
        <v>12400</v>
      </c>
      <c r="H171" s="161">
        <v>1200</v>
      </c>
      <c r="I171" s="161">
        <v>27100</v>
      </c>
      <c r="J171" s="161">
        <v>3100</v>
      </c>
      <c r="K171" s="161">
        <v>19400</v>
      </c>
      <c r="L171" s="161">
        <v>1100</v>
      </c>
      <c r="M171" s="186">
        <v>0.315</v>
      </c>
      <c r="N171" s="161">
        <v>3.3000000000000002E-2</v>
      </c>
      <c r="O171" s="176">
        <v>-3.6299999999999999E-2</v>
      </c>
      <c r="P171" s="161">
        <v>4.3E-3</v>
      </c>
      <c r="Q171" s="161">
        <v>0.39</v>
      </c>
      <c r="R171" s="161">
        <v>2.1999999999999999E-2</v>
      </c>
      <c r="S171" s="161">
        <v>0.439</v>
      </c>
      <c r="T171" s="161">
        <v>4.9000000000000002E-2</v>
      </c>
      <c r="U171" s="161">
        <v>2.71</v>
      </c>
      <c r="V171" s="172">
        <v>0.25</v>
      </c>
      <c r="W171" s="192">
        <f t="shared" si="11"/>
        <v>3.46</v>
      </c>
      <c r="X171" s="30">
        <f t="shared" si="12"/>
        <v>0.38</v>
      </c>
      <c r="Y171" s="195">
        <f t="shared" si="13"/>
        <v>0.77700000000000002</v>
      </c>
      <c r="Z171" s="30">
        <f t="shared" si="14"/>
        <v>1.4999999999999999E-2</v>
      </c>
      <c r="AA171" s="161">
        <v>0.33500000000000002</v>
      </c>
      <c r="AB171" s="161">
        <v>3.4000000000000002E-2</v>
      </c>
      <c r="AC171" s="163">
        <v>3.5000000000000003E-2</v>
      </c>
      <c r="AD171" s="161">
        <v>35.299999999999997</v>
      </c>
      <c r="AE171" s="161">
        <v>3.5</v>
      </c>
      <c r="AF171" s="163">
        <v>3.8</v>
      </c>
      <c r="AG171" s="161">
        <v>0.77700000000000002</v>
      </c>
      <c r="AH171" s="161">
        <v>1.2999999999999999E-2</v>
      </c>
      <c r="AI171" s="163">
        <v>1.4999999999999999E-2</v>
      </c>
      <c r="AJ171" s="163">
        <f t="shared" si="10"/>
        <v>1.9305019305019304</v>
      </c>
      <c r="AK171" s="161">
        <v>3.46</v>
      </c>
      <c r="AL171" s="161">
        <v>0.37</v>
      </c>
      <c r="AM171" s="163">
        <v>0.38</v>
      </c>
      <c r="AN171" s="164">
        <v>1830</v>
      </c>
      <c r="AO171" s="161">
        <v>160</v>
      </c>
      <c r="AP171" s="163">
        <v>170</v>
      </c>
      <c r="AQ171" s="161">
        <v>3580</v>
      </c>
      <c r="AR171" s="161">
        <v>110</v>
      </c>
      <c r="AS171" s="163">
        <v>120</v>
      </c>
      <c r="AT171" s="161">
        <v>4857</v>
      </c>
      <c r="AU171" s="161">
        <v>21</v>
      </c>
      <c r="AV171" s="163">
        <v>25</v>
      </c>
      <c r="AX171" s="161">
        <v>7.19999999999999E+31</v>
      </c>
      <c r="AY171" s="161">
        <v>2.2999999999999901E+31</v>
      </c>
      <c r="AZ171" s="161" t="s">
        <v>778</v>
      </c>
      <c r="BA171" s="161" t="s">
        <v>778</v>
      </c>
    </row>
    <row r="172" spans="1:53" x14ac:dyDescent="0.75">
      <c r="A172" s="161" t="s">
        <v>1775</v>
      </c>
      <c r="B172" s="161" t="s">
        <v>793</v>
      </c>
      <c r="C172" s="181">
        <v>900</v>
      </c>
      <c r="D172" s="161">
        <v>180</v>
      </c>
      <c r="E172" s="186">
        <v>630</v>
      </c>
      <c r="F172" s="161">
        <v>130</v>
      </c>
      <c r="G172" s="186">
        <v>1350</v>
      </c>
      <c r="H172" s="161">
        <v>250</v>
      </c>
      <c r="I172" s="161">
        <v>10000</v>
      </c>
      <c r="J172" s="161">
        <v>3300</v>
      </c>
      <c r="K172" s="161">
        <v>12800</v>
      </c>
      <c r="L172" s="161">
        <v>2200</v>
      </c>
      <c r="M172" s="186">
        <v>6.5600000000000006E-2</v>
      </c>
      <c r="N172" s="161">
        <v>8.6999999999999994E-3</v>
      </c>
      <c r="O172" s="176">
        <v>-0.23100000000000001</v>
      </c>
      <c r="P172" s="161">
        <v>8.4000000000000005E-2</v>
      </c>
      <c r="Q172" s="161">
        <v>0.25800000000000001</v>
      </c>
      <c r="R172" s="161">
        <v>4.4999999999999998E-2</v>
      </c>
      <c r="S172" s="161">
        <v>0.13500000000000001</v>
      </c>
      <c r="T172" s="161">
        <v>4.3999999999999997E-2</v>
      </c>
      <c r="U172" s="161">
        <v>0.25800000000000001</v>
      </c>
      <c r="V172" s="172">
        <v>4.7E-2</v>
      </c>
      <c r="W172" s="192">
        <f t="shared" si="11"/>
        <v>16.7</v>
      </c>
      <c r="X172" s="30">
        <f t="shared" si="12"/>
        <v>2.2999999999999998</v>
      </c>
      <c r="Y172" s="195" t="str">
        <f t="shared" si="13"/>
        <v>excluded</v>
      </c>
      <c r="Z172" s="30" t="str">
        <f t="shared" si="14"/>
        <v>excluded</v>
      </c>
      <c r="AA172" s="161">
        <v>7.1800000000000003E-2</v>
      </c>
      <c r="AB172" s="161">
        <v>9.7000000000000003E-3</v>
      </c>
      <c r="AC172" s="163">
        <v>0.01</v>
      </c>
      <c r="AD172" s="161">
        <v>6.3</v>
      </c>
      <c r="AE172" s="161">
        <v>1.2</v>
      </c>
      <c r="AF172" s="163">
        <v>1.3</v>
      </c>
      <c r="AG172" s="161">
        <v>0.59299999999999997</v>
      </c>
      <c r="AH172" s="161">
        <v>9.4E-2</v>
      </c>
      <c r="AI172" s="163">
        <v>9.4E-2</v>
      </c>
      <c r="AJ172" s="163">
        <f t="shared" si="10"/>
        <v>15.851602023608768</v>
      </c>
      <c r="AK172" s="161">
        <v>16.7</v>
      </c>
      <c r="AL172" s="161">
        <v>2.2000000000000002</v>
      </c>
      <c r="AM172" s="163">
        <v>2.2999999999999998</v>
      </c>
      <c r="AN172" s="164">
        <v>443</v>
      </c>
      <c r="AO172" s="161">
        <v>58</v>
      </c>
      <c r="AP172" s="163">
        <v>59</v>
      </c>
      <c r="AQ172" s="161">
        <v>1900</v>
      </c>
      <c r="AR172" s="161">
        <v>200</v>
      </c>
      <c r="AS172" s="163">
        <v>200</v>
      </c>
      <c r="AT172" s="161">
        <v>4100</v>
      </c>
      <c r="AU172" s="161">
        <v>210</v>
      </c>
      <c r="AV172" s="163">
        <v>210</v>
      </c>
      <c r="AX172" s="161">
        <v>17.8</v>
      </c>
      <c r="AY172" s="161">
        <v>2.6</v>
      </c>
      <c r="AZ172" s="161" t="s">
        <v>778</v>
      </c>
      <c r="BA172" s="161" t="s">
        <v>778</v>
      </c>
    </row>
    <row r="173" spans="1:53" x14ac:dyDescent="0.75">
      <c r="A173" s="161" t="s">
        <v>1775</v>
      </c>
      <c r="B173" s="161" t="s">
        <v>794</v>
      </c>
      <c r="C173" s="181">
        <v>2310</v>
      </c>
      <c r="D173" s="161">
        <v>160</v>
      </c>
      <c r="E173" s="186">
        <v>890</v>
      </c>
      <c r="F173" s="161">
        <v>130</v>
      </c>
      <c r="G173" s="186">
        <v>2020</v>
      </c>
      <c r="H173" s="161">
        <v>320</v>
      </c>
      <c r="I173" s="161">
        <v>3150</v>
      </c>
      <c r="J173" s="161">
        <v>280</v>
      </c>
      <c r="K173" s="161">
        <v>47000</v>
      </c>
      <c r="L173" s="161">
        <v>2100</v>
      </c>
      <c r="M173" s="186">
        <v>5.1499999999999997E-2</v>
      </c>
      <c r="N173" s="161">
        <v>5.5999999999999999E-3</v>
      </c>
      <c r="O173" s="176">
        <v>-0.80400000000000005</v>
      </c>
      <c r="P173" s="161">
        <v>9.0999999999999998E-2</v>
      </c>
      <c r="Q173" s="161">
        <v>0.94799999999999995</v>
      </c>
      <c r="R173" s="161">
        <v>4.2000000000000003E-2</v>
      </c>
      <c r="S173" s="161">
        <v>3.6900000000000002E-2</v>
      </c>
      <c r="T173" s="161">
        <v>3.2000000000000002E-3</v>
      </c>
      <c r="U173" s="161">
        <v>0.34699999999999998</v>
      </c>
      <c r="V173" s="172">
        <v>5.3999999999999999E-2</v>
      </c>
      <c r="W173" s="192">
        <f t="shared" si="11"/>
        <v>20.6</v>
      </c>
      <c r="X173" s="30">
        <f t="shared" si="12"/>
        <v>2.2000000000000002</v>
      </c>
      <c r="Y173" s="195">
        <f t="shared" si="13"/>
        <v>0.35899999999999999</v>
      </c>
      <c r="Z173" s="30">
        <f t="shared" si="14"/>
        <v>0.05</v>
      </c>
      <c r="AA173" s="161">
        <v>5.4100000000000002E-2</v>
      </c>
      <c r="AB173" s="161">
        <v>5.4000000000000003E-3</v>
      </c>
      <c r="AC173" s="163">
        <v>5.5999999999999999E-3</v>
      </c>
      <c r="AD173" s="161">
        <v>2.91</v>
      </c>
      <c r="AE173" s="161">
        <v>0.48</v>
      </c>
      <c r="AF173" s="163">
        <v>0.5</v>
      </c>
      <c r="AG173" s="161">
        <v>0.35899999999999999</v>
      </c>
      <c r="AH173" s="161">
        <v>0.05</v>
      </c>
      <c r="AI173" s="163">
        <v>0.05</v>
      </c>
      <c r="AJ173" s="163">
        <f t="shared" si="10"/>
        <v>13.92757660167131</v>
      </c>
      <c r="AK173" s="161">
        <v>20.6</v>
      </c>
      <c r="AL173" s="161">
        <v>2.1</v>
      </c>
      <c r="AM173" s="163">
        <v>2.2000000000000002</v>
      </c>
      <c r="AN173" s="164">
        <v>339</v>
      </c>
      <c r="AO173" s="161">
        <v>33</v>
      </c>
      <c r="AP173" s="163">
        <v>34</v>
      </c>
      <c r="AQ173" s="161">
        <v>1250</v>
      </c>
      <c r="AR173" s="161">
        <v>140</v>
      </c>
      <c r="AS173" s="163">
        <v>140</v>
      </c>
      <c r="AT173" s="161">
        <v>3480</v>
      </c>
      <c r="AU173" s="161">
        <v>240</v>
      </c>
      <c r="AV173" s="163">
        <v>240</v>
      </c>
      <c r="AX173" s="161">
        <v>3.1999999999999902E+30</v>
      </c>
      <c r="AY173" s="161">
        <v>6.1999999999999905E+30</v>
      </c>
      <c r="AZ173" s="161" t="s">
        <v>778</v>
      </c>
      <c r="BA173" s="161" t="s">
        <v>778</v>
      </c>
    </row>
    <row r="174" spans="1:53" x14ac:dyDescent="0.75">
      <c r="A174" s="161" t="s">
        <v>1775</v>
      </c>
      <c r="B174" s="161" t="s">
        <v>795</v>
      </c>
      <c r="C174" s="181">
        <v>890</v>
      </c>
      <c r="D174" s="161">
        <v>220</v>
      </c>
      <c r="E174" s="186">
        <v>1070</v>
      </c>
      <c r="F174" s="161">
        <v>470</v>
      </c>
      <c r="G174" s="186">
        <v>1430</v>
      </c>
      <c r="H174" s="161">
        <v>370</v>
      </c>
      <c r="I174" s="161">
        <v>3360</v>
      </c>
      <c r="J174" s="161">
        <v>970</v>
      </c>
      <c r="K174" s="161">
        <v>5370</v>
      </c>
      <c r="L174" s="161">
        <v>350</v>
      </c>
      <c r="M174" s="186">
        <v>0.183</v>
      </c>
      <c r="N174" s="161">
        <v>5.0999999999999997E-2</v>
      </c>
      <c r="O174" s="176">
        <v>-0.5</v>
      </c>
      <c r="P174" s="161">
        <v>0.21</v>
      </c>
      <c r="Q174" s="161">
        <v>0.10829999999999999</v>
      </c>
      <c r="R174" s="161">
        <v>7.1999999999999998E-3</v>
      </c>
      <c r="S174" s="161">
        <v>3.4500000000000003E-2</v>
      </c>
      <c r="T174" s="161">
        <v>0.01</v>
      </c>
      <c r="U174" s="161">
        <v>0.223</v>
      </c>
      <c r="V174" s="172">
        <v>5.8000000000000003E-2</v>
      </c>
      <c r="W174" s="192">
        <f t="shared" si="11"/>
        <v>11.8</v>
      </c>
      <c r="X174" s="30">
        <f t="shared" si="12"/>
        <v>2.7</v>
      </c>
      <c r="Y174" s="195" t="str">
        <f t="shared" si="13"/>
        <v>excluded</v>
      </c>
      <c r="Z174" s="30" t="str">
        <f t="shared" si="14"/>
        <v>excluded</v>
      </c>
      <c r="AA174" s="161">
        <v>0.188</v>
      </c>
      <c r="AB174" s="161">
        <v>5.2999999999999999E-2</v>
      </c>
      <c r="AC174" s="163">
        <v>5.2999999999999999E-2</v>
      </c>
      <c r="AD174" s="161">
        <v>31</v>
      </c>
      <c r="AE174" s="161">
        <v>14</v>
      </c>
      <c r="AF174" s="163">
        <v>14</v>
      </c>
      <c r="AG174" s="161">
        <v>0.79</v>
      </c>
      <c r="AH174" s="161">
        <v>0.13</v>
      </c>
      <c r="AI174" s="163">
        <v>0.14000000000000001</v>
      </c>
      <c r="AJ174" s="163">
        <f t="shared" si="10"/>
        <v>17.721518987341771</v>
      </c>
      <c r="AK174" s="161">
        <v>11.8</v>
      </c>
      <c r="AL174" s="161">
        <v>2.7</v>
      </c>
      <c r="AM174" s="163">
        <v>2.7</v>
      </c>
      <c r="AN174" s="164">
        <v>1030</v>
      </c>
      <c r="AO174" s="161">
        <v>240</v>
      </c>
      <c r="AP174" s="163">
        <v>250</v>
      </c>
      <c r="AQ174" s="161">
        <v>2650</v>
      </c>
      <c r="AR174" s="161">
        <v>280</v>
      </c>
      <c r="AS174" s="163">
        <v>280</v>
      </c>
      <c r="AT174" s="161">
        <v>4170</v>
      </c>
      <c r="AU174" s="161">
        <v>250</v>
      </c>
      <c r="AV174" s="163">
        <v>250</v>
      </c>
      <c r="AX174" s="161">
        <v>1.00999999999999E+31</v>
      </c>
      <c r="AY174" s="161">
        <v>5.7999999999999895E+30</v>
      </c>
      <c r="AZ174" s="161" t="s">
        <v>778</v>
      </c>
      <c r="BA174" s="161" t="s">
        <v>778</v>
      </c>
    </row>
    <row r="175" spans="1:53" x14ac:dyDescent="0.75">
      <c r="A175" s="161" t="s">
        <v>1775</v>
      </c>
      <c r="B175" s="161" t="s">
        <v>796</v>
      </c>
      <c r="C175" s="181">
        <v>7900</v>
      </c>
      <c r="D175" s="161">
        <v>1800</v>
      </c>
      <c r="E175" s="186">
        <v>6200</v>
      </c>
      <c r="F175" s="161">
        <v>1500</v>
      </c>
      <c r="G175" s="186">
        <v>15400</v>
      </c>
      <c r="H175" s="161">
        <v>3600</v>
      </c>
      <c r="I175" s="161">
        <v>10000</v>
      </c>
      <c r="J175" s="161">
        <v>1000</v>
      </c>
      <c r="K175" s="161">
        <v>13860</v>
      </c>
      <c r="L175" s="161">
        <v>650</v>
      </c>
      <c r="M175" s="186">
        <v>0.56999999999999995</v>
      </c>
      <c r="N175" s="161">
        <v>0.12</v>
      </c>
      <c r="O175" s="176">
        <v>-0.1052</v>
      </c>
      <c r="P175" s="161">
        <v>7.6E-3</v>
      </c>
      <c r="Q175" s="161">
        <v>0.28000000000000003</v>
      </c>
      <c r="R175" s="161">
        <v>1.2999999999999999E-2</v>
      </c>
      <c r="S175" s="161">
        <v>9.4E-2</v>
      </c>
      <c r="T175" s="161">
        <v>0.01</v>
      </c>
      <c r="U175" s="161">
        <v>2.23</v>
      </c>
      <c r="V175" s="172">
        <v>0.53</v>
      </c>
      <c r="W175" s="192">
        <f t="shared" si="11"/>
        <v>2.5099999999999998</v>
      </c>
      <c r="X175" s="30">
        <f t="shared" si="12"/>
        <v>0.37</v>
      </c>
      <c r="Y175" s="195">
        <f t="shared" si="13"/>
        <v>0.77</v>
      </c>
      <c r="Z175" s="30">
        <f t="shared" si="14"/>
        <v>2.5000000000000001E-2</v>
      </c>
      <c r="AA175" s="161">
        <v>0.61</v>
      </c>
      <c r="AB175" s="161">
        <v>0.13</v>
      </c>
      <c r="AC175" s="163">
        <v>0.13</v>
      </c>
      <c r="AD175" s="161">
        <v>63</v>
      </c>
      <c r="AE175" s="161">
        <v>14</v>
      </c>
      <c r="AF175" s="163">
        <v>14</v>
      </c>
      <c r="AG175" s="161">
        <v>0.77</v>
      </c>
      <c r="AH175" s="161">
        <v>2.4E-2</v>
      </c>
      <c r="AI175" s="163">
        <v>2.5000000000000001E-2</v>
      </c>
      <c r="AJ175" s="163">
        <f t="shared" si="10"/>
        <v>3.2467532467532472</v>
      </c>
      <c r="AK175" s="161">
        <v>2.5099999999999998</v>
      </c>
      <c r="AL175" s="161">
        <v>0.37</v>
      </c>
      <c r="AM175" s="163">
        <v>0.37</v>
      </c>
      <c r="AN175" s="164">
        <v>2820</v>
      </c>
      <c r="AO175" s="161">
        <v>450</v>
      </c>
      <c r="AP175" s="163">
        <v>450</v>
      </c>
      <c r="AQ175" s="161">
        <v>3950</v>
      </c>
      <c r="AR175" s="161">
        <v>190</v>
      </c>
      <c r="AS175" s="163">
        <v>190</v>
      </c>
      <c r="AT175" s="161">
        <v>4797</v>
      </c>
      <c r="AU175" s="161">
        <v>47</v>
      </c>
      <c r="AV175" s="163">
        <v>50</v>
      </c>
      <c r="AX175" s="161">
        <v>2.99999999999999E+31</v>
      </c>
      <c r="AY175" s="161">
        <v>1.6999999999999999E+31</v>
      </c>
      <c r="AZ175" s="161" t="s">
        <v>778</v>
      </c>
      <c r="BA175" s="161" t="s">
        <v>778</v>
      </c>
    </row>
    <row r="176" spans="1:53" x14ac:dyDescent="0.75">
      <c r="A176" s="161" t="s">
        <v>1775</v>
      </c>
      <c r="B176" s="161" t="s">
        <v>797</v>
      </c>
      <c r="C176" s="181">
        <v>439</v>
      </c>
      <c r="D176" s="161">
        <v>80</v>
      </c>
      <c r="E176" s="186">
        <v>600</v>
      </c>
      <c r="F176" s="161">
        <v>300</v>
      </c>
      <c r="G176" s="186">
        <v>555</v>
      </c>
      <c r="H176" s="161">
        <v>91</v>
      </c>
      <c r="I176" s="161">
        <v>144</v>
      </c>
      <c r="J176" s="161">
        <v>47</v>
      </c>
      <c r="K176" s="161">
        <v>2090</v>
      </c>
      <c r="L176" s="161">
        <v>110</v>
      </c>
      <c r="M176" s="186">
        <v>0.218</v>
      </c>
      <c r="N176" s="161">
        <v>4.5999999999999999E-2</v>
      </c>
      <c r="O176" s="176">
        <v>26</v>
      </c>
      <c r="P176" s="161">
        <v>11</v>
      </c>
      <c r="Q176" s="161">
        <v>4.2299999999999997E-2</v>
      </c>
      <c r="R176" s="161">
        <v>2.3E-3</v>
      </c>
      <c r="S176" s="161">
        <v>1.2099999999999999E-3</v>
      </c>
      <c r="T176" s="161">
        <v>3.8999999999999999E-4</v>
      </c>
      <c r="U176" s="161">
        <v>7.4999999999999997E-2</v>
      </c>
      <c r="V176" s="172">
        <v>1.2E-2</v>
      </c>
      <c r="W176" s="192">
        <f t="shared" si="11"/>
        <v>7</v>
      </c>
      <c r="X176" s="30">
        <f t="shared" si="12"/>
        <v>1.5</v>
      </c>
      <c r="Y176" s="195" t="str">
        <f t="shared" si="13"/>
        <v>excluded</v>
      </c>
      <c r="Z176" s="30" t="str">
        <f t="shared" si="14"/>
        <v>excluded</v>
      </c>
      <c r="AA176" s="161">
        <v>0.22600000000000001</v>
      </c>
      <c r="AB176" s="161">
        <v>4.8000000000000001E-2</v>
      </c>
      <c r="AC176" s="163">
        <v>4.8000000000000001E-2</v>
      </c>
      <c r="AD176" s="161">
        <v>39</v>
      </c>
      <c r="AE176" s="161">
        <v>20</v>
      </c>
      <c r="AF176" s="163">
        <v>20</v>
      </c>
      <c r="AG176" s="161">
        <v>1.1399999999999999</v>
      </c>
      <c r="AH176" s="161">
        <v>0.39</v>
      </c>
      <c r="AI176" s="163">
        <v>0.39</v>
      </c>
      <c r="AJ176" s="163">
        <f t="shared" si="10"/>
        <v>34.21052631578948</v>
      </c>
      <c r="AK176" s="161">
        <v>7</v>
      </c>
      <c r="AL176" s="161">
        <v>1.5</v>
      </c>
      <c r="AM176" s="163">
        <v>1.5</v>
      </c>
      <c r="AN176" s="164">
        <v>1150</v>
      </c>
      <c r="AO176" s="161">
        <v>180</v>
      </c>
      <c r="AP176" s="163">
        <v>180</v>
      </c>
      <c r="AQ176" s="161">
        <v>2900</v>
      </c>
      <c r="AR176" s="161">
        <v>220</v>
      </c>
      <c r="AS176" s="163">
        <v>230</v>
      </c>
      <c r="AT176" s="161">
        <v>4070</v>
      </c>
      <c r="AU176" s="161">
        <v>250</v>
      </c>
      <c r="AV176" s="163">
        <v>250</v>
      </c>
      <c r="AX176" s="161">
        <v>15.6</v>
      </c>
      <c r="AY176" s="161">
        <v>4</v>
      </c>
      <c r="AZ176" s="161" t="s">
        <v>778</v>
      </c>
      <c r="BA176" s="161" t="s">
        <v>778</v>
      </c>
    </row>
    <row r="177" spans="1:53" x14ac:dyDescent="0.75">
      <c r="A177" s="161" t="s">
        <v>1775</v>
      </c>
      <c r="B177" s="161" t="s">
        <v>798</v>
      </c>
      <c r="C177" s="181">
        <v>2730</v>
      </c>
      <c r="D177" s="161">
        <v>460</v>
      </c>
      <c r="E177" s="186">
        <v>302</v>
      </c>
      <c r="F177" s="161">
        <v>71</v>
      </c>
      <c r="G177" s="186">
        <v>305</v>
      </c>
      <c r="H177" s="161">
        <v>70</v>
      </c>
      <c r="I177" s="161">
        <v>1840</v>
      </c>
      <c r="J177" s="161">
        <v>490</v>
      </c>
      <c r="K177" s="161">
        <v>80000</v>
      </c>
      <c r="L177" s="161">
        <v>12000</v>
      </c>
      <c r="M177" s="186">
        <v>3.1899999999999998E-2</v>
      </c>
      <c r="N177" s="161">
        <v>2.5999999999999999E-3</v>
      </c>
      <c r="O177" s="176">
        <v>-7.83</v>
      </c>
      <c r="P177" s="161">
        <v>0.95</v>
      </c>
      <c r="Q177" s="161">
        <v>1.62</v>
      </c>
      <c r="R177" s="161">
        <v>0.24</v>
      </c>
      <c r="S177" s="161">
        <v>1.4500000000000001E-2</v>
      </c>
      <c r="T177" s="161">
        <v>3.8999999999999998E-3</v>
      </c>
      <c r="U177" s="161">
        <v>3.9600000000000003E-2</v>
      </c>
      <c r="V177" s="172">
        <v>9.1000000000000004E-3</v>
      </c>
      <c r="W177" s="192">
        <f t="shared" si="11"/>
        <v>32.200000000000003</v>
      </c>
      <c r="X177" s="30">
        <f t="shared" si="12"/>
        <v>1.3</v>
      </c>
      <c r="Y177" s="195" t="str">
        <f t="shared" si="13"/>
        <v>excluded</v>
      </c>
      <c r="Z177" s="30" t="str">
        <f t="shared" si="14"/>
        <v>excluded</v>
      </c>
      <c r="AA177" s="161">
        <v>3.3599999999999998E-2</v>
      </c>
      <c r="AB177" s="161">
        <v>2.8E-3</v>
      </c>
      <c r="AC177" s="163">
        <v>2.8999999999999998E-3</v>
      </c>
      <c r="AD177" s="161">
        <v>0.48</v>
      </c>
      <c r="AE177" s="161">
        <v>0.11</v>
      </c>
      <c r="AF177" s="163">
        <v>0.12</v>
      </c>
      <c r="AG177" s="161">
        <v>0.111</v>
      </c>
      <c r="AH177" s="161">
        <v>2.8000000000000001E-2</v>
      </c>
      <c r="AI177" s="163">
        <v>2.8000000000000001E-2</v>
      </c>
      <c r="AJ177" s="163">
        <f t="shared" si="10"/>
        <v>25.225225225225223</v>
      </c>
      <c r="AK177" s="161">
        <v>32.200000000000003</v>
      </c>
      <c r="AL177" s="161">
        <v>1.2</v>
      </c>
      <c r="AM177" s="163">
        <v>1.3</v>
      </c>
      <c r="AN177" s="164">
        <v>212</v>
      </c>
      <c r="AO177" s="161">
        <v>17</v>
      </c>
      <c r="AP177" s="163">
        <v>18</v>
      </c>
      <c r="AQ177" s="161">
        <v>366</v>
      </c>
      <c r="AR177" s="161">
        <v>63</v>
      </c>
      <c r="AS177" s="163">
        <v>64</v>
      </c>
      <c r="AT177" s="161">
        <v>1180</v>
      </c>
      <c r="AU177" s="161">
        <v>400</v>
      </c>
      <c r="AV177" s="163">
        <v>400</v>
      </c>
      <c r="AX177" s="161">
        <v>6.58</v>
      </c>
      <c r="AY177" s="161">
        <v>0.9</v>
      </c>
      <c r="AZ177" s="161" t="s">
        <v>778</v>
      </c>
      <c r="BA177" s="161" t="s">
        <v>778</v>
      </c>
    </row>
    <row r="178" spans="1:53" x14ac:dyDescent="0.75">
      <c r="A178" s="161" t="s">
        <v>1775</v>
      </c>
      <c r="B178" s="161" t="s">
        <v>799</v>
      </c>
      <c r="C178" s="181">
        <v>1640</v>
      </c>
      <c r="D178" s="161">
        <v>160</v>
      </c>
      <c r="E178" s="186">
        <v>1350</v>
      </c>
      <c r="F178" s="161">
        <v>160</v>
      </c>
      <c r="G178" s="186">
        <v>2840</v>
      </c>
      <c r="H178" s="161">
        <v>140</v>
      </c>
      <c r="I178" s="161">
        <v>640</v>
      </c>
      <c r="J178" s="161">
        <v>190</v>
      </c>
      <c r="K178" s="161">
        <v>1990</v>
      </c>
      <c r="L178" s="161">
        <v>420</v>
      </c>
      <c r="M178" s="186">
        <v>1.1299999999999999</v>
      </c>
      <c r="N178" s="161">
        <v>0.19</v>
      </c>
      <c r="O178" s="176">
        <v>-1.1499999999999999</v>
      </c>
      <c r="P178" s="161">
        <v>0.28000000000000003</v>
      </c>
      <c r="Q178" s="161">
        <v>4.0399999999999998E-2</v>
      </c>
      <c r="R178" s="161">
        <v>8.3999999999999995E-3</v>
      </c>
      <c r="S178" s="161">
        <v>4.7999999999999996E-3</v>
      </c>
      <c r="T178" s="161">
        <v>1.4E-3</v>
      </c>
      <c r="U178" s="161">
        <v>0.35699999999999998</v>
      </c>
      <c r="V178" s="172">
        <v>1.7999999999999999E-2</v>
      </c>
      <c r="W178" s="192">
        <f t="shared" si="11"/>
        <v>8.5999999999999893E+29</v>
      </c>
      <c r="X178" s="30">
        <f t="shared" si="12"/>
        <v>3.9999999999999898E+29</v>
      </c>
      <c r="Y178" s="195">
        <f t="shared" si="13"/>
        <v>0.87</v>
      </c>
      <c r="Z178" s="30">
        <f t="shared" si="14"/>
        <v>0.11</v>
      </c>
      <c r="AA178" s="161">
        <v>0.32</v>
      </c>
      <c r="AB178" s="161">
        <v>0.11</v>
      </c>
      <c r="AC178" s="163">
        <v>0.11</v>
      </c>
      <c r="AD178" s="161">
        <v>150</v>
      </c>
      <c r="AE178" s="161">
        <v>24</v>
      </c>
      <c r="AF178" s="163">
        <v>25</v>
      </c>
      <c r="AG178" s="161">
        <v>0.87</v>
      </c>
      <c r="AH178" s="161">
        <v>0.11</v>
      </c>
      <c r="AI178" s="163">
        <v>0.11</v>
      </c>
      <c r="AJ178" s="163">
        <f t="shared" si="10"/>
        <v>12.643678160919542</v>
      </c>
      <c r="AK178" s="161">
        <v>8.5999999999999893E+29</v>
      </c>
      <c r="AL178" s="161">
        <v>3.8999999999999898E+29</v>
      </c>
      <c r="AM178" s="163">
        <v>3.9999999999999898E+29</v>
      </c>
      <c r="AN178" s="164">
        <v>1380</v>
      </c>
      <c r="AO178" s="161">
        <v>460</v>
      </c>
      <c r="AP178" s="163">
        <v>460</v>
      </c>
      <c r="AQ178" s="161">
        <v>4910</v>
      </c>
      <c r="AR178" s="161">
        <v>200</v>
      </c>
      <c r="AS178" s="163">
        <v>210</v>
      </c>
      <c r="AT178" s="161">
        <v>4718</v>
      </c>
      <c r="AU178" s="161">
        <v>85</v>
      </c>
      <c r="AV178" s="163">
        <v>86</v>
      </c>
      <c r="AX178" s="161">
        <v>14.6</v>
      </c>
      <c r="AY178" s="161">
        <v>6.8</v>
      </c>
      <c r="AZ178" s="161" t="s">
        <v>778</v>
      </c>
      <c r="BA178" s="161" t="s">
        <v>778</v>
      </c>
    </row>
    <row r="179" spans="1:53" x14ac:dyDescent="0.75">
      <c r="A179" s="161" t="s">
        <v>1775</v>
      </c>
      <c r="B179" s="161" t="s">
        <v>800</v>
      </c>
      <c r="C179" s="181">
        <v>980</v>
      </c>
      <c r="D179" s="161">
        <v>160</v>
      </c>
      <c r="E179" s="186">
        <v>560</v>
      </c>
      <c r="F179" s="161">
        <v>120</v>
      </c>
      <c r="G179" s="186">
        <v>1630</v>
      </c>
      <c r="H179" s="161">
        <v>430</v>
      </c>
      <c r="I179" s="161">
        <v>7100</v>
      </c>
      <c r="J179" s="161">
        <v>3300</v>
      </c>
      <c r="K179" s="161">
        <v>9600</v>
      </c>
      <c r="L179" s="161">
        <v>2400</v>
      </c>
      <c r="M179" s="186">
        <v>0.115</v>
      </c>
      <c r="N179" s="161">
        <v>2.4E-2</v>
      </c>
      <c r="O179" s="176">
        <v>-2.46</v>
      </c>
      <c r="P179" s="161">
        <v>0.53</v>
      </c>
      <c r="Q179" s="161">
        <v>0.19500000000000001</v>
      </c>
      <c r="R179" s="161">
        <v>4.9000000000000002E-2</v>
      </c>
      <c r="S179" s="161">
        <v>5.1999999999999998E-2</v>
      </c>
      <c r="T179" s="161">
        <v>2.4E-2</v>
      </c>
      <c r="U179" s="161">
        <v>0.20200000000000001</v>
      </c>
      <c r="V179" s="172">
        <v>5.2999999999999999E-2</v>
      </c>
      <c r="W179" s="192">
        <f t="shared" si="11"/>
        <v>13.6</v>
      </c>
      <c r="X179" s="30">
        <f t="shared" si="12"/>
        <v>2.5</v>
      </c>
      <c r="Y179" s="195" t="str">
        <f t="shared" si="13"/>
        <v>excluded</v>
      </c>
      <c r="Z179" s="30" t="str">
        <f t="shared" si="14"/>
        <v>excluded</v>
      </c>
      <c r="AA179" s="161">
        <v>0.11799999999999999</v>
      </c>
      <c r="AB179" s="161">
        <v>2.4E-2</v>
      </c>
      <c r="AC179" s="163">
        <v>2.4E-2</v>
      </c>
      <c r="AD179" s="161">
        <v>9.6999999999999993</v>
      </c>
      <c r="AE179" s="161">
        <v>2.5</v>
      </c>
      <c r="AF179" s="163">
        <v>2.5</v>
      </c>
      <c r="AG179" s="161">
        <v>0.54200000000000004</v>
      </c>
      <c r="AH179" s="161">
        <v>8.3000000000000004E-2</v>
      </c>
      <c r="AI179" s="163">
        <v>8.3000000000000004E-2</v>
      </c>
      <c r="AJ179" s="163">
        <f t="shared" si="10"/>
        <v>15.313653136531366</v>
      </c>
      <c r="AK179" s="161">
        <v>13.6</v>
      </c>
      <c r="AL179" s="161">
        <v>2.5</v>
      </c>
      <c r="AM179" s="163">
        <v>2.5</v>
      </c>
      <c r="AN179" s="164">
        <v>700</v>
      </c>
      <c r="AO179" s="161">
        <v>130</v>
      </c>
      <c r="AP179" s="163">
        <v>130</v>
      </c>
      <c r="AQ179" s="161">
        <v>2070</v>
      </c>
      <c r="AR179" s="161">
        <v>250</v>
      </c>
      <c r="AS179" s="163">
        <v>260</v>
      </c>
      <c r="AT179" s="161">
        <v>3890</v>
      </c>
      <c r="AU179" s="161">
        <v>220</v>
      </c>
      <c r="AV179" s="163">
        <v>220</v>
      </c>
      <c r="AX179" s="161">
        <v>28.8</v>
      </c>
      <c r="AY179" s="161">
        <v>1.2</v>
      </c>
      <c r="AZ179" s="161" t="s">
        <v>778</v>
      </c>
      <c r="BA179" s="161" t="s">
        <v>778</v>
      </c>
    </row>
    <row r="180" spans="1:53" x14ac:dyDescent="0.75">
      <c r="A180" s="161" t="s">
        <v>1775</v>
      </c>
      <c r="B180" s="161" t="s">
        <v>801</v>
      </c>
      <c r="C180" s="181">
        <v>5090</v>
      </c>
      <c r="D180" s="161">
        <v>660</v>
      </c>
      <c r="E180" s="186">
        <v>4000</v>
      </c>
      <c r="F180" s="161">
        <v>480</v>
      </c>
      <c r="G180" s="186">
        <v>12100</v>
      </c>
      <c r="H180" s="161">
        <v>2100</v>
      </c>
      <c r="I180" s="161">
        <v>76000</v>
      </c>
      <c r="J180" s="161">
        <v>54000</v>
      </c>
      <c r="K180" s="161">
        <v>10200</v>
      </c>
      <c r="L180" s="161">
        <v>3200</v>
      </c>
      <c r="M180" s="186">
        <v>0.79</v>
      </c>
      <c r="N180" s="161">
        <v>0.11</v>
      </c>
      <c r="O180" s="176">
        <v>0.20100000000000001</v>
      </c>
      <c r="P180" s="161">
        <v>4.7E-2</v>
      </c>
      <c r="Q180" s="161">
        <v>0.20799999999999999</v>
      </c>
      <c r="R180" s="161">
        <v>6.5000000000000002E-2</v>
      </c>
      <c r="S180" s="161">
        <v>0.57999999999999996</v>
      </c>
      <c r="T180" s="161">
        <v>0.4</v>
      </c>
      <c r="U180" s="161">
        <v>1.64</v>
      </c>
      <c r="V180" s="172">
        <v>0.28000000000000003</v>
      </c>
      <c r="W180" s="192">
        <f t="shared" si="11"/>
        <v>1.76</v>
      </c>
      <c r="X180" s="30">
        <f t="shared" si="12"/>
        <v>0.4</v>
      </c>
      <c r="Y180" s="195">
        <f t="shared" si="13"/>
        <v>0.78100000000000003</v>
      </c>
      <c r="Z180" s="30">
        <f t="shared" si="14"/>
        <v>2.7E-2</v>
      </c>
      <c r="AA180" s="161">
        <v>0.81</v>
      </c>
      <c r="AB180" s="161">
        <v>0.11</v>
      </c>
      <c r="AC180" s="163">
        <v>0.12</v>
      </c>
      <c r="AD180" s="161">
        <v>89</v>
      </c>
      <c r="AE180" s="161">
        <v>13</v>
      </c>
      <c r="AF180" s="163">
        <v>13</v>
      </c>
      <c r="AG180" s="161">
        <v>0.78100000000000003</v>
      </c>
      <c r="AH180" s="161">
        <v>2.5000000000000001E-2</v>
      </c>
      <c r="AI180" s="163">
        <v>2.7E-2</v>
      </c>
      <c r="AJ180" s="163">
        <f t="shared" si="10"/>
        <v>3.4571062740076828</v>
      </c>
      <c r="AK180" s="161">
        <v>1.76</v>
      </c>
      <c r="AL180" s="161">
        <v>0.39</v>
      </c>
      <c r="AM180" s="163">
        <v>0.4</v>
      </c>
      <c r="AN180" s="164">
        <v>3620</v>
      </c>
      <c r="AO180" s="161">
        <v>420</v>
      </c>
      <c r="AP180" s="163">
        <v>430</v>
      </c>
      <c r="AQ180" s="161">
        <v>4480</v>
      </c>
      <c r="AR180" s="161">
        <v>170</v>
      </c>
      <c r="AS180" s="163">
        <v>170</v>
      </c>
      <c r="AT180" s="161">
        <v>4808</v>
      </c>
      <c r="AU180" s="161">
        <v>43</v>
      </c>
      <c r="AV180" s="163">
        <v>46</v>
      </c>
      <c r="AX180" s="161">
        <v>16.7</v>
      </c>
      <c r="AY180" s="161">
        <v>2.2999999999999998</v>
      </c>
      <c r="AZ180" s="161" t="s">
        <v>778</v>
      </c>
      <c r="BA180" s="161" t="s">
        <v>778</v>
      </c>
    </row>
    <row r="181" spans="1:53" x14ac:dyDescent="0.75">
      <c r="A181" s="161" t="s">
        <v>1775</v>
      </c>
      <c r="B181" s="161" t="s">
        <v>802</v>
      </c>
      <c r="C181" s="181">
        <v>460</v>
      </c>
      <c r="D181" s="161">
        <v>150</v>
      </c>
      <c r="E181" s="186">
        <v>179</v>
      </c>
      <c r="F181" s="161">
        <v>60</v>
      </c>
      <c r="G181" s="186">
        <v>280</v>
      </c>
      <c r="H181" s="161">
        <v>60</v>
      </c>
      <c r="I181" s="161">
        <v>920</v>
      </c>
      <c r="J181" s="161">
        <v>270</v>
      </c>
      <c r="K181" s="161">
        <v>4060</v>
      </c>
      <c r="L181" s="161">
        <v>950</v>
      </c>
      <c r="M181" s="186">
        <v>0.21</v>
      </c>
      <c r="N181" s="161">
        <v>0.11</v>
      </c>
      <c r="O181" s="176">
        <v>0.85</v>
      </c>
      <c r="P181" s="161">
        <v>0.15</v>
      </c>
      <c r="Q181" s="161">
        <v>8.3000000000000004E-2</v>
      </c>
      <c r="R181" s="161">
        <v>1.9E-2</v>
      </c>
      <c r="S181" s="161">
        <v>7.4000000000000003E-3</v>
      </c>
      <c r="T181" s="161">
        <v>2.0999999999999999E-3</v>
      </c>
      <c r="U181" s="161">
        <v>4.0599999999999997E-2</v>
      </c>
      <c r="V181" s="172">
        <v>8.6E-3</v>
      </c>
      <c r="W181" s="192">
        <f t="shared" si="11"/>
        <v>1.8999999999999899E+30</v>
      </c>
      <c r="X181" s="30">
        <f t="shared" si="12"/>
        <v>2.2999999999999901E+30</v>
      </c>
      <c r="Y181" s="195" t="str">
        <f t="shared" si="13"/>
        <v>excluded</v>
      </c>
      <c r="Z181" s="30" t="str">
        <f t="shared" si="14"/>
        <v>excluded</v>
      </c>
      <c r="AA181" s="161">
        <v>5.0999999999999997E-2</v>
      </c>
      <c r="AB181" s="161">
        <v>1.4E-2</v>
      </c>
      <c r="AC181" s="163">
        <v>1.4E-2</v>
      </c>
      <c r="AD181" s="161">
        <v>13.9</v>
      </c>
      <c r="AE181" s="161">
        <v>7.1</v>
      </c>
      <c r="AF181" s="163">
        <v>7.1</v>
      </c>
      <c r="AG181" s="161">
        <v>0.40600000000000003</v>
      </c>
      <c r="AH181" s="161">
        <v>7.8E-2</v>
      </c>
      <c r="AI181" s="163">
        <v>7.9000000000000001E-2</v>
      </c>
      <c r="AJ181" s="163">
        <f t="shared" si="10"/>
        <v>19.458128078817733</v>
      </c>
      <c r="AK181" s="161">
        <v>1.8999999999999899E+30</v>
      </c>
      <c r="AL181" s="161">
        <v>2.1999999999999901E+30</v>
      </c>
      <c r="AM181" s="163">
        <v>2.2999999999999901E+30</v>
      </c>
      <c r="AN181" s="164">
        <v>314</v>
      </c>
      <c r="AO181" s="161">
        <v>84</v>
      </c>
      <c r="AP181" s="163">
        <v>85</v>
      </c>
      <c r="AQ181" s="161">
        <v>1770</v>
      </c>
      <c r="AR181" s="161">
        <v>260</v>
      </c>
      <c r="AS181" s="163">
        <v>260</v>
      </c>
      <c r="AT181" s="161">
        <v>3540</v>
      </c>
      <c r="AU181" s="161">
        <v>270</v>
      </c>
      <c r="AV181" s="163">
        <v>270</v>
      </c>
      <c r="AX181" s="161">
        <v>11.8</v>
      </c>
      <c r="AY181" s="161">
        <v>2.7</v>
      </c>
      <c r="AZ181" s="161" t="s">
        <v>778</v>
      </c>
      <c r="BA181" s="161" t="s">
        <v>778</v>
      </c>
    </row>
    <row r="182" spans="1:53" x14ac:dyDescent="0.75">
      <c r="A182" s="161" t="s">
        <v>1775</v>
      </c>
      <c r="B182" s="161" t="s">
        <v>803</v>
      </c>
      <c r="C182" s="181">
        <v>270</v>
      </c>
      <c r="D182" s="161">
        <v>160</v>
      </c>
      <c r="E182" s="186">
        <v>72</v>
      </c>
      <c r="F182" s="161">
        <v>27</v>
      </c>
      <c r="G182" s="186">
        <v>126</v>
      </c>
      <c r="H182" s="161">
        <v>33</v>
      </c>
      <c r="I182" s="161">
        <v>16.100000000000001</v>
      </c>
      <c r="J182" s="161">
        <v>8</v>
      </c>
      <c r="K182" s="161">
        <v>1380</v>
      </c>
      <c r="L182" s="161">
        <v>160</v>
      </c>
      <c r="M182" s="186">
        <v>0.27</v>
      </c>
      <c r="N182" s="161">
        <v>0.2</v>
      </c>
      <c r="O182" s="176">
        <v>3.2</v>
      </c>
      <c r="P182" s="161">
        <v>1.2</v>
      </c>
      <c r="Q182" s="161">
        <v>2.8299999999999999E-2</v>
      </c>
      <c r="R182" s="161">
        <v>3.3E-3</v>
      </c>
      <c r="S182" s="161">
        <v>1.3999999999999999E-4</v>
      </c>
      <c r="T182" s="161">
        <v>6.8999999999999997E-5</v>
      </c>
      <c r="U182" s="161">
        <v>2.01E-2</v>
      </c>
      <c r="V182" s="172">
        <v>5.1999999999999998E-3</v>
      </c>
      <c r="W182" s="192">
        <f t="shared" si="11"/>
        <v>2.3999999999999998E+31</v>
      </c>
      <c r="X182" s="30">
        <f t="shared" si="12"/>
        <v>1.1999999999999999E+31</v>
      </c>
      <c r="Y182" s="195" t="str">
        <f t="shared" si="13"/>
        <v>excluded</v>
      </c>
      <c r="Z182" s="30" t="str">
        <f t="shared" si="14"/>
        <v>excluded</v>
      </c>
      <c r="AA182" s="161">
        <v>4.3999999999999997E-2</v>
      </c>
      <c r="AB182" s="161">
        <v>0.02</v>
      </c>
      <c r="AC182" s="163">
        <v>0.02</v>
      </c>
      <c r="AD182" s="161">
        <v>9</v>
      </c>
      <c r="AE182" s="161">
        <v>3.8</v>
      </c>
      <c r="AF182" s="163">
        <v>3.8</v>
      </c>
      <c r="AG182" s="161">
        <v>0.98</v>
      </c>
      <c r="AH182" s="161">
        <v>0.59</v>
      </c>
      <c r="AI182" s="163">
        <v>0.59</v>
      </c>
      <c r="AJ182" s="163">
        <f t="shared" si="10"/>
        <v>60.204081632653065</v>
      </c>
      <c r="AK182" s="161">
        <v>2.3999999999999998E+31</v>
      </c>
      <c r="AL182" s="161">
        <v>1.1999999999999999E+31</v>
      </c>
      <c r="AM182" s="163">
        <v>1.1999999999999999E+31</v>
      </c>
      <c r="AN182" s="164">
        <v>227</v>
      </c>
      <c r="AO182" s="161">
        <v>95</v>
      </c>
      <c r="AP182" s="163">
        <v>96</v>
      </c>
      <c r="AQ182" s="161">
        <v>1820</v>
      </c>
      <c r="AR182" s="161">
        <v>220</v>
      </c>
      <c r="AS182" s="163">
        <v>220</v>
      </c>
      <c r="AT182" s="161">
        <v>2940</v>
      </c>
      <c r="AU182" s="161">
        <v>380</v>
      </c>
      <c r="AV182" s="163">
        <v>380</v>
      </c>
      <c r="AX182" s="161">
        <v>7</v>
      </c>
      <c r="AY182" s="161">
        <v>1.5</v>
      </c>
      <c r="AZ182" s="161" t="s">
        <v>778</v>
      </c>
      <c r="BA182" s="161" t="s">
        <v>778</v>
      </c>
    </row>
    <row r="183" spans="1:53" x14ac:dyDescent="0.75">
      <c r="A183" s="161" t="s">
        <v>1775</v>
      </c>
      <c r="B183" s="161" t="s">
        <v>804</v>
      </c>
      <c r="C183" s="181">
        <v>4530</v>
      </c>
      <c r="D183" s="161">
        <v>930</v>
      </c>
      <c r="E183" s="186">
        <v>2890</v>
      </c>
      <c r="F183" s="161">
        <v>390</v>
      </c>
      <c r="G183" s="186">
        <v>7700</v>
      </c>
      <c r="H183" s="161">
        <v>1300</v>
      </c>
      <c r="I183" s="161">
        <v>34100</v>
      </c>
      <c r="J183" s="161">
        <v>5000</v>
      </c>
      <c r="K183" s="161">
        <v>16060</v>
      </c>
      <c r="L183" s="161">
        <v>780</v>
      </c>
      <c r="M183" s="186">
        <v>0.27900000000000003</v>
      </c>
      <c r="N183" s="161">
        <v>0.06</v>
      </c>
      <c r="O183" s="176">
        <v>0.115</v>
      </c>
      <c r="P183" s="161">
        <v>3.6999999999999998E-2</v>
      </c>
      <c r="Q183" s="161">
        <v>0.33100000000000002</v>
      </c>
      <c r="R183" s="161">
        <v>1.6E-2</v>
      </c>
      <c r="S183" s="161">
        <v>0.32900000000000001</v>
      </c>
      <c r="T183" s="161">
        <v>4.9000000000000002E-2</v>
      </c>
      <c r="U183" s="161">
        <v>1.37</v>
      </c>
      <c r="V183" s="172">
        <v>0.23</v>
      </c>
      <c r="W183" s="192">
        <f t="shared" si="11"/>
        <v>4.29</v>
      </c>
      <c r="X183" s="30">
        <f t="shared" si="12"/>
        <v>0.66</v>
      </c>
      <c r="Y183" s="195">
        <f t="shared" si="13"/>
        <v>0.73899999999999999</v>
      </c>
      <c r="Z183" s="30">
        <f t="shared" si="14"/>
        <v>4.5999999999999999E-2</v>
      </c>
      <c r="AA183" s="161">
        <v>0.28999999999999998</v>
      </c>
      <c r="AB183" s="161">
        <v>0.06</v>
      </c>
      <c r="AC183" s="163">
        <v>6.0999999999999999E-2</v>
      </c>
      <c r="AD183" s="161">
        <v>25.6</v>
      </c>
      <c r="AE183" s="161">
        <v>3.3</v>
      </c>
      <c r="AF183" s="163">
        <v>3.5</v>
      </c>
      <c r="AG183" s="161">
        <v>0.73899999999999999</v>
      </c>
      <c r="AH183" s="161">
        <v>4.5999999999999999E-2</v>
      </c>
      <c r="AI183" s="163">
        <v>4.5999999999999999E-2</v>
      </c>
      <c r="AJ183" s="163">
        <f t="shared" si="10"/>
        <v>6.2246278755074425</v>
      </c>
      <c r="AK183" s="161">
        <v>4.29</v>
      </c>
      <c r="AL183" s="161">
        <v>0.65</v>
      </c>
      <c r="AM183" s="163">
        <v>0.66</v>
      </c>
      <c r="AN183" s="164">
        <v>1480</v>
      </c>
      <c r="AO183" s="161">
        <v>190</v>
      </c>
      <c r="AP183" s="163">
        <v>190</v>
      </c>
      <c r="AQ183" s="161">
        <v>3410</v>
      </c>
      <c r="AR183" s="161">
        <v>130</v>
      </c>
      <c r="AS183" s="163">
        <v>140</v>
      </c>
      <c r="AT183" s="161">
        <v>4640</v>
      </c>
      <c r="AU183" s="161">
        <v>110</v>
      </c>
      <c r="AV183" s="163">
        <v>110</v>
      </c>
      <c r="AX183" s="161">
        <v>32.200000000000003</v>
      </c>
      <c r="AY183" s="161">
        <v>1.3</v>
      </c>
      <c r="AZ183" s="161" t="s">
        <v>778</v>
      </c>
      <c r="BA183" s="161" t="s">
        <v>778</v>
      </c>
    </row>
    <row r="184" spans="1:53" x14ac:dyDescent="0.75">
      <c r="A184" s="161" t="s">
        <v>1775</v>
      </c>
      <c r="B184" s="161" t="s">
        <v>805</v>
      </c>
      <c r="C184" s="181">
        <v>513</v>
      </c>
      <c r="D184" s="161">
        <v>84</v>
      </c>
      <c r="E184" s="186">
        <v>520</v>
      </c>
      <c r="F184" s="161">
        <v>110</v>
      </c>
      <c r="G184" s="186">
        <v>1250</v>
      </c>
      <c r="H184" s="161">
        <v>330</v>
      </c>
      <c r="I184" s="161">
        <v>74</v>
      </c>
      <c r="J184" s="161">
        <v>24</v>
      </c>
      <c r="K184" s="161">
        <v>555</v>
      </c>
      <c r="L184" s="161">
        <v>90</v>
      </c>
      <c r="M184" s="186">
        <v>1.1299999999999999</v>
      </c>
      <c r="N184" s="161">
        <v>0.2</v>
      </c>
      <c r="O184" s="176">
        <v>-2.5</v>
      </c>
      <c r="P184" s="161">
        <v>1.4</v>
      </c>
      <c r="Q184" s="161">
        <v>1.15E-2</v>
      </c>
      <c r="R184" s="161">
        <v>1.9E-3</v>
      </c>
      <c r="S184" s="161">
        <v>8.0999999999999996E-4</v>
      </c>
      <c r="T184" s="161">
        <v>2.5999999999999998E-4</v>
      </c>
      <c r="U184" s="161">
        <v>0.253</v>
      </c>
      <c r="V184" s="172">
        <v>6.8000000000000005E-2</v>
      </c>
      <c r="W184" s="192">
        <f t="shared" si="11"/>
        <v>1.0199999999999899E+31</v>
      </c>
      <c r="X184" s="30">
        <f t="shared" si="12"/>
        <v>3.0999999999999902E+30</v>
      </c>
      <c r="Y184" s="195" t="str">
        <f t="shared" si="13"/>
        <v>excluded</v>
      </c>
      <c r="Z184" s="30" t="str">
        <f t="shared" si="14"/>
        <v>excluded</v>
      </c>
      <c r="AA184" s="161">
        <v>0</v>
      </c>
      <c r="AB184" s="162">
        <v>1.2000000000000001E-19</v>
      </c>
      <c r="AC184" s="165">
        <v>1.2000000000000001E-19</v>
      </c>
      <c r="AD184" s="161">
        <v>174</v>
      </c>
      <c r="AE184" s="161">
        <v>35</v>
      </c>
      <c r="AF184" s="163">
        <v>36</v>
      </c>
      <c r="AG184" s="161">
        <v>1.05</v>
      </c>
      <c r="AH184" s="161">
        <v>0.28999999999999998</v>
      </c>
      <c r="AI184" s="163">
        <v>0.28999999999999998</v>
      </c>
      <c r="AJ184" s="163">
        <f t="shared" si="10"/>
        <v>27.619047619047617</v>
      </c>
      <c r="AK184" s="161">
        <v>1.0199999999999899E+31</v>
      </c>
      <c r="AL184" s="161">
        <v>3.0999999999999902E+30</v>
      </c>
      <c r="AM184" s="163">
        <v>3.0999999999999902E+30</v>
      </c>
      <c r="AN184" s="164">
        <v>0</v>
      </c>
      <c r="AO184" s="162">
        <v>0</v>
      </c>
      <c r="AP184" s="165">
        <v>0</v>
      </c>
      <c r="AQ184" s="161">
        <v>4980</v>
      </c>
      <c r="AR184" s="161">
        <v>240</v>
      </c>
      <c r="AS184" s="163">
        <v>240</v>
      </c>
      <c r="AT184" s="161">
        <v>4480</v>
      </c>
      <c r="AU184" s="161">
        <v>180</v>
      </c>
      <c r="AV184" s="163">
        <v>180</v>
      </c>
      <c r="AX184" s="161">
        <v>13.6</v>
      </c>
      <c r="AY184" s="161">
        <v>2.5</v>
      </c>
      <c r="AZ184" s="161" t="s">
        <v>778</v>
      </c>
      <c r="BA184" s="161" t="s">
        <v>778</v>
      </c>
    </row>
    <row r="185" spans="1:53" x14ac:dyDescent="0.75">
      <c r="A185" s="161" t="s">
        <v>1775</v>
      </c>
      <c r="B185" s="161" t="s">
        <v>806</v>
      </c>
      <c r="C185" s="181">
        <v>500</v>
      </c>
      <c r="D185" s="161">
        <v>170</v>
      </c>
      <c r="E185" s="186">
        <v>660</v>
      </c>
      <c r="F185" s="161">
        <v>260</v>
      </c>
      <c r="G185" s="186">
        <v>1290</v>
      </c>
      <c r="H185" s="161">
        <v>650</v>
      </c>
      <c r="I185" s="161">
        <v>21</v>
      </c>
      <c r="J185" s="161">
        <v>12</v>
      </c>
      <c r="K185" s="161">
        <v>1075</v>
      </c>
      <c r="L185" s="161">
        <v>70</v>
      </c>
      <c r="M185" s="186">
        <v>0.43</v>
      </c>
      <c r="N185" s="161">
        <v>0.15</v>
      </c>
      <c r="O185" s="176">
        <v>-50.6</v>
      </c>
      <c r="P185" s="161">
        <v>8.8000000000000007</v>
      </c>
      <c r="Q185" s="161">
        <v>2.23E-2</v>
      </c>
      <c r="R185" s="161">
        <v>1.5E-3</v>
      </c>
      <c r="S185" s="161">
        <v>2.5999999999999998E-4</v>
      </c>
      <c r="T185" s="161">
        <v>1.6000000000000001E-4</v>
      </c>
      <c r="U185" s="161">
        <v>0.31</v>
      </c>
      <c r="V185" s="172">
        <v>0.16</v>
      </c>
      <c r="W185" s="192">
        <f t="shared" si="11"/>
        <v>3.8999999999999901E+31</v>
      </c>
      <c r="X185" s="30">
        <f t="shared" si="12"/>
        <v>1.6E+31</v>
      </c>
      <c r="Y185" s="195" t="str">
        <f t="shared" si="13"/>
        <v>excluded</v>
      </c>
      <c r="Z185" s="30" t="str">
        <f t="shared" si="14"/>
        <v>excluded</v>
      </c>
      <c r="AA185" s="161">
        <v>0.111</v>
      </c>
      <c r="AB185" s="161">
        <v>9.1999999999999998E-2</v>
      </c>
      <c r="AC185" s="163">
        <v>9.1999999999999998E-2</v>
      </c>
      <c r="AD185" s="161">
        <v>81</v>
      </c>
      <c r="AE185" s="161">
        <v>32</v>
      </c>
      <c r="AF185" s="163">
        <v>32</v>
      </c>
      <c r="AG185" s="161">
        <v>0.9</v>
      </c>
      <c r="AH185" s="161">
        <v>1.4</v>
      </c>
      <c r="AI185" s="163">
        <v>1.4</v>
      </c>
      <c r="AJ185" s="163">
        <f t="shared" si="10"/>
        <v>155.55555555555554</v>
      </c>
      <c r="AK185" s="161">
        <v>3.8999999999999901E+31</v>
      </c>
      <c r="AL185" s="161">
        <v>1.6E+31</v>
      </c>
      <c r="AM185" s="163">
        <v>1.6E+31</v>
      </c>
      <c r="AN185" s="164">
        <v>180</v>
      </c>
      <c r="AO185" s="161">
        <v>170</v>
      </c>
      <c r="AP185" s="163">
        <v>170</v>
      </c>
      <c r="AQ185" s="161">
        <v>3170</v>
      </c>
      <c r="AR185" s="161">
        <v>500</v>
      </c>
      <c r="AS185" s="163">
        <v>500</v>
      </c>
      <c r="AT185" s="161">
        <v>4020</v>
      </c>
      <c r="AU185" s="161">
        <v>470</v>
      </c>
      <c r="AV185" s="163">
        <v>470</v>
      </c>
      <c r="AX185" s="161">
        <v>1.8999999999999899E+30</v>
      </c>
      <c r="AY185" s="161">
        <v>2.2999999999999901E+30</v>
      </c>
      <c r="AZ185" s="161" t="s">
        <v>778</v>
      </c>
      <c r="BA185" s="161" t="s">
        <v>778</v>
      </c>
    </row>
    <row r="186" spans="1:53" x14ac:dyDescent="0.75">
      <c r="A186" s="161" t="s">
        <v>1775</v>
      </c>
      <c r="B186" s="161" t="s">
        <v>807</v>
      </c>
      <c r="C186" s="181">
        <v>1740</v>
      </c>
      <c r="D186" s="161">
        <v>230</v>
      </c>
      <c r="E186" s="186">
        <v>1630</v>
      </c>
      <c r="F186" s="161">
        <v>300</v>
      </c>
      <c r="G186" s="186">
        <v>3410</v>
      </c>
      <c r="H186" s="161">
        <v>480</v>
      </c>
      <c r="I186" s="161">
        <v>4460</v>
      </c>
      <c r="J186" s="161">
        <v>560</v>
      </c>
      <c r="K186" s="161">
        <v>5050</v>
      </c>
      <c r="L186" s="161">
        <v>180</v>
      </c>
      <c r="M186" s="186">
        <v>0.36199999999999999</v>
      </c>
      <c r="N186" s="161">
        <v>5.0999999999999997E-2</v>
      </c>
      <c r="O186" s="176">
        <v>0.17399999999999999</v>
      </c>
      <c r="P186" s="161">
        <v>2.3E-2</v>
      </c>
      <c r="Q186" s="161">
        <v>0.10489999999999999</v>
      </c>
      <c r="R186" s="161">
        <v>3.7000000000000002E-3</v>
      </c>
      <c r="S186" s="161">
        <v>6.5500000000000003E-2</v>
      </c>
      <c r="T186" s="161">
        <v>8.5000000000000006E-3</v>
      </c>
      <c r="U186" s="161">
        <v>0.98</v>
      </c>
      <c r="V186" s="172">
        <v>0.14000000000000001</v>
      </c>
      <c r="W186" s="192">
        <f t="shared" si="11"/>
        <v>3.27</v>
      </c>
      <c r="X186" s="30">
        <f t="shared" si="12"/>
        <v>0.51</v>
      </c>
      <c r="Y186" s="195">
        <f t="shared" si="13"/>
        <v>0.85</v>
      </c>
      <c r="Z186" s="30">
        <f t="shared" si="14"/>
        <v>0.11</v>
      </c>
      <c r="AA186" s="161">
        <v>0.38</v>
      </c>
      <c r="AB186" s="161">
        <v>5.1999999999999998E-2</v>
      </c>
      <c r="AC186" s="163">
        <v>5.2999999999999999E-2</v>
      </c>
      <c r="AD186" s="161">
        <v>48.1</v>
      </c>
      <c r="AE186" s="161">
        <v>9.9</v>
      </c>
      <c r="AF186" s="163">
        <v>10</v>
      </c>
      <c r="AG186" s="161">
        <v>0.85</v>
      </c>
      <c r="AH186" s="161">
        <v>0.11</v>
      </c>
      <c r="AI186" s="163">
        <v>0.11</v>
      </c>
      <c r="AJ186" s="163">
        <f t="shared" si="10"/>
        <v>12.941176470588237</v>
      </c>
      <c r="AK186" s="161">
        <v>3.27</v>
      </c>
      <c r="AL186" s="161">
        <v>0.5</v>
      </c>
      <c r="AM186" s="163">
        <v>0.51</v>
      </c>
      <c r="AN186" s="164">
        <v>2010</v>
      </c>
      <c r="AO186" s="161">
        <v>240</v>
      </c>
      <c r="AP186" s="163">
        <v>240</v>
      </c>
      <c r="AQ186" s="161">
        <v>3680</v>
      </c>
      <c r="AR186" s="161">
        <v>190</v>
      </c>
      <c r="AS186" s="163">
        <v>190</v>
      </c>
      <c r="AT186" s="161">
        <v>4758</v>
      </c>
      <c r="AU186" s="161">
        <v>52</v>
      </c>
      <c r="AV186" s="163">
        <v>52</v>
      </c>
      <c r="AX186" s="161">
        <v>2.3999999999999998E+31</v>
      </c>
      <c r="AY186" s="161">
        <v>1.1999999999999999E+31</v>
      </c>
      <c r="AZ186" s="161" t="s">
        <v>778</v>
      </c>
      <c r="BA186" s="161" t="s">
        <v>778</v>
      </c>
    </row>
    <row r="187" spans="1:53" x14ac:dyDescent="0.75">
      <c r="A187" s="161" t="s">
        <v>1775</v>
      </c>
      <c r="B187" s="161" t="s">
        <v>808</v>
      </c>
      <c r="C187" s="181">
        <v>9730</v>
      </c>
      <c r="D187" s="161">
        <v>390</v>
      </c>
      <c r="E187" s="186">
        <v>7070</v>
      </c>
      <c r="F187" s="161">
        <v>320</v>
      </c>
      <c r="G187" s="186">
        <v>17590</v>
      </c>
      <c r="H187" s="161">
        <v>790</v>
      </c>
      <c r="I187" s="161">
        <v>25900</v>
      </c>
      <c r="J187" s="161">
        <v>2400</v>
      </c>
      <c r="K187" s="161">
        <v>58400</v>
      </c>
      <c r="L187" s="161">
        <v>3800</v>
      </c>
      <c r="M187" s="186">
        <v>0.16800000000000001</v>
      </c>
      <c r="N187" s="161">
        <v>1.2E-2</v>
      </c>
      <c r="O187" s="176">
        <v>0.373</v>
      </c>
      <c r="P187" s="161">
        <v>1.7999999999999999E-2</v>
      </c>
      <c r="Q187" s="161">
        <v>1.2150000000000001</v>
      </c>
      <c r="R187" s="161">
        <v>7.9000000000000001E-2</v>
      </c>
      <c r="S187" s="161">
        <v>0.46400000000000002</v>
      </c>
      <c r="T187" s="161">
        <v>4.4999999999999998E-2</v>
      </c>
      <c r="U187" s="161">
        <v>6.23</v>
      </c>
      <c r="V187" s="172">
        <v>0.3</v>
      </c>
      <c r="W187" s="192">
        <f t="shared" si="11"/>
        <v>5.87</v>
      </c>
      <c r="X187" s="30">
        <f t="shared" si="12"/>
        <v>0.47</v>
      </c>
      <c r="Y187" s="195">
        <f t="shared" si="13"/>
        <v>0.70399999999999996</v>
      </c>
      <c r="Z187" s="30">
        <f t="shared" si="14"/>
        <v>1.7000000000000001E-2</v>
      </c>
      <c r="AA187" s="161">
        <v>0.17899999999999999</v>
      </c>
      <c r="AB187" s="161">
        <v>1.2E-2</v>
      </c>
      <c r="AC187" s="163">
        <v>1.2999999999999999E-2</v>
      </c>
      <c r="AD187" s="161">
        <v>17.2</v>
      </c>
      <c r="AE187" s="161">
        <v>1.4</v>
      </c>
      <c r="AF187" s="163">
        <v>1.6</v>
      </c>
      <c r="AG187" s="161">
        <v>0.70399999999999996</v>
      </c>
      <c r="AH187" s="161">
        <v>1.6E-2</v>
      </c>
      <c r="AI187" s="163">
        <v>1.7000000000000001E-2</v>
      </c>
      <c r="AJ187" s="163">
        <f t="shared" si="10"/>
        <v>2.4147727272727275</v>
      </c>
      <c r="AK187" s="161">
        <v>5.87</v>
      </c>
      <c r="AL187" s="161">
        <v>0.43</v>
      </c>
      <c r="AM187" s="163">
        <v>0.47</v>
      </c>
      <c r="AN187" s="164">
        <v>1067</v>
      </c>
      <c r="AO187" s="161">
        <v>68</v>
      </c>
      <c r="AP187" s="163">
        <v>74</v>
      </c>
      <c r="AQ187" s="161">
        <v>2941</v>
      </c>
      <c r="AR187" s="161">
        <v>79</v>
      </c>
      <c r="AS187" s="163">
        <v>90</v>
      </c>
      <c r="AT187" s="161">
        <v>4727</v>
      </c>
      <c r="AU187" s="161">
        <v>32</v>
      </c>
      <c r="AV187" s="163">
        <v>36</v>
      </c>
      <c r="AX187" s="161">
        <v>1.0199999999999899E+31</v>
      </c>
      <c r="AY187" s="161">
        <v>3.0999999999999902E+30</v>
      </c>
      <c r="AZ187" s="161" t="s">
        <v>778</v>
      </c>
      <c r="BA187" s="161" t="s">
        <v>778</v>
      </c>
    </row>
    <row r="188" spans="1:53" x14ac:dyDescent="0.75">
      <c r="A188" s="161" t="s">
        <v>1775</v>
      </c>
      <c r="B188" s="161" t="s">
        <v>809</v>
      </c>
      <c r="C188" s="181">
        <v>3800</v>
      </c>
      <c r="D188" s="161">
        <v>320</v>
      </c>
      <c r="E188" s="186">
        <v>2870</v>
      </c>
      <c r="F188" s="161">
        <v>260</v>
      </c>
      <c r="G188" s="186">
        <v>6700</v>
      </c>
      <c r="H188" s="161">
        <v>640</v>
      </c>
      <c r="I188" s="161">
        <v>4910</v>
      </c>
      <c r="J188" s="161">
        <v>760</v>
      </c>
      <c r="K188" s="161">
        <v>12960</v>
      </c>
      <c r="L188" s="161">
        <v>780</v>
      </c>
      <c r="M188" s="186">
        <v>0.312</v>
      </c>
      <c r="N188" s="161">
        <v>3.7999999999999999E-2</v>
      </c>
      <c r="O188" s="176">
        <v>1.02</v>
      </c>
      <c r="P188" s="161">
        <v>0.26</v>
      </c>
      <c r="Q188" s="161">
        <v>0.27</v>
      </c>
      <c r="R188" s="161">
        <v>1.6E-2</v>
      </c>
      <c r="S188" s="161">
        <v>0.108</v>
      </c>
      <c r="T188" s="161">
        <v>1.7000000000000001E-2</v>
      </c>
      <c r="U188" s="161">
        <v>3.07</v>
      </c>
      <c r="V188" s="172">
        <v>0.31</v>
      </c>
      <c r="W188" s="192">
        <f t="shared" si="11"/>
        <v>3.54</v>
      </c>
      <c r="X188" s="30">
        <f t="shared" si="12"/>
        <v>0.49</v>
      </c>
      <c r="Y188" s="195">
        <f t="shared" si="13"/>
        <v>0.745</v>
      </c>
      <c r="Z188" s="30">
        <f t="shared" si="14"/>
        <v>3.9E-2</v>
      </c>
      <c r="AA188" s="161">
        <v>0.33100000000000002</v>
      </c>
      <c r="AB188" s="161">
        <v>3.9E-2</v>
      </c>
      <c r="AC188" s="163">
        <v>0.04</v>
      </c>
      <c r="AD188" s="161">
        <v>32.9</v>
      </c>
      <c r="AE188" s="161">
        <v>4</v>
      </c>
      <c r="AF188" s="163">
        <v>4.2</v>
      </c>
      <c r="AG188" s="161">
        <v>0.745</v>
      </c>
      <c r="AH188" s="161">
        <v>3.7999999999999999E-2</v>
      </c>
      <c r="AI188" s="163">
        <v>3.9E-2</v>
      </c>
      <c r="AJ188" s="163">
        <f t="shared" si="10"/>
        <v>5.2348993288590604</v>
      </c>
      <c r="AK188" s="161">
        <v>3.54</v>
      </c>
      <c r="AL188" s="161">
        <v>0.47</v>
      </c>
      <c r="AM188" s="163">
        <v>0.49</v>
      </c>
      <c r="AN188" s="164">
        <v>1800</v>
      </c>
      <c r="AO188" s="161">
        <v>190</v>
      </c>
      <c r="AP188" s="163">
        <v>190</v>
      </c>
      <c r="AQ188" s="161">
        <v>3490</v>
      </c>
      <c r="AR188" s="161">
        <v>140</v>
      </c>
      <c r="AS188" s="163">
        <v>150</v>
      </c>
      <c r="AT188" s="161">
        <v>4675</v>
      </c>
      <c r="AU188" s="161">
        <v>97</v>
      </c>
      <c r="AV188" s="163">
        <v>99</v>
      </c>
      <c r="AX188" s="161">
        <v>3.8999999999999901E+31</v>
      </c>
      <c r="AY188" s="161">
        <v>1.6E+31</v>
      </c>
      <c r="AZ188" s="161" t="s">
        <v>778</v>
      </c>
      <c r="BA188" s="161" t="s">
        <v>778</v>
      </c>
    </row>
    <row r="189" spans="1:53" x14ac:dyDescent="0.75">
      <c r="A189" s="30" t="s">
        <v>1776</v>
      </c>
      <c r="B189" s="30" t="s">
        <v>1476</v>
      </c>
      <c r="C189" s="182">
        <v>4320</v>
      </c>
      <c r="D189" s="30">
        <v>390</v>
      </c>
      <c r="E189" s="187">
        <v>1830</v>
      </c>
      <c r="F189" s="30">
        <v>250</v>
      </c>
      <c r="G189" s="187">
        <v>5500</v>
      </c>
      <c r="H189" s="30">
        <v>2400</v>
      </c>
      <c r="I189" s="30">
        <v>40400</v>
      </c>
      <c r="J189" s="30">
        <v>5500</v>
      </c>
      <c r="K189" s="30">
        <v>68300</v>
      </c>
      <c r="L189" s="30">
        <v>6600</v>
      </c>
      <c r="M189" s="187">
        <v>7.8E-2</v>
      </c>
      <c r="N189" s="30">
        <v>1.4E-2</v>
      </c>
      <c r="O189" s="177">
        <v>-6.85</v>
      </c>
      <c r="P189" s="30">
        <v>0.76</v>
      </c>
      <c r="Q189" s="30">
        <v>1.1200000000000001</v>
      </c>
      <c r="R189" s="30">
        <v>0.11</v>
      </c>
      <c r="S189" s="30">
        <v>0.122</v>
      </c>
      <c r="T189" s="30">
        <v>1.6E-2</v>
      </c>
      <c r="U189" s="30">
        <v>1.61</v>
      </c>
      <c r="V189" s="173">
        <v>0.68</v>
      </c>
      <c r="W189" s="192">
        <f t="shared" si="11"/>
        <v>19.5</v>
      </c>
      <c r="X189" s="30">
        <f t="shared" si="12"/>
        <v>1.9</v>
      </c>
      <c r="Y189" s="195" t="str">
        <f t="shared" si="13"/>
        <v>excluded</v>
      </c>
      <c r="Z189" s="30" t="str">
        <f t="shared" si="14"/>
        <v>excluded</v>
      </c>
      <c r="AA189" s="30">
        <v>6.5000000000000002E-2</v>
      </c>
      <c r="AB189" s="30">
        <v>1.2E-2</v>
      </c>
      <c r="AC189" s="156">
        <v>1.2999999999999999E-2</v>
      </c>
      <c r="AD189" s="30">
        <v>3.32</v>
      </c>
      <c r="AE189" s="30">
        <v>0.57999999999999996</v>
      </c>
      <c r="AF189" s="156">
        <v>0.7</v>
      </c>
      <c r="AG189" s="30">
        <v>0.41099999999999998</v>
      </c>
      <c r="AH189" s="30">
        <v>8.4000000000000005E-2</v>
      </c>
      <c r="AI189" s="156">
        <v>8.4000000000000005E-2</v>
      </c>
      <c r="AJ189" s="156">
        <f t="shared" si="10"/>
        <v>20.437956204379564</v>
      </c>
      <c r="AK189" s="30">
        <v>19.5</v>
      </c>
      <c r="AL189" s="30">
        <v>1.7</v>
      </c>
      <c r="AM189" s="156">
        <v>1.9</v>
      </c>
      <c r="AN189" s="157">
        <v>403</v>
      </c>
      <c r="AO189" s="30">
        <v>67</v>
      </c>
      <c r="AP189" s="156">
        <v>74</v>
      </c>
      <c r="AQ189" s="30">
        <v>1360</v>
      </c>
      <c r="AR189" s="30">
        <v>120</v>
      </c>
      <c r="AS189" s="156">
        <v>150</v>
      </c>
      <c r="AT189" s="30">
        <v>3470</v>
      </c>
      <c r="AU189" s="30">
        <v>230</v>
      </c>
      <c r="AV189" s="156">
        <v>230</v>
      </c>
    </row>
    <row r="190" spans="1:53" x14ac:dyDescent="0.75">
      <c r="A190" s="30" t="s">
        <v>1776</v>
      </c>
      <c r="B190" s="30" t="s">
        <v>1477</v>
      </c>
      <c r="C190" s="182">
        <v>2790</v>
      </c>
      <c r="D190" s="30">
        <v>610</v>
      </c>
      <c r="E190" s="187">
        <v>1550</v>
      </c>
      <c r="F190" s="30">
        <v>330</v>
      </c>
      <c r="G190" s="187">
        <v>3600</v>
      </c>
      <c r="H190" s="30">
        <v>1500</v>
      </c>
      <c r="I190" s="30">
        <v>1990</v>
      </c>
      <c r="J190" s="30">
        <v>320</v>
      </c>
      <c r="K190" s="30">
        <v>24500</v>
      </c>
      <c r="L190" s="30">
        <v>1300</v>
      </c>
      <c r="M190" s="187">
        <v>0.11899999999999999</v>
      </c>
      <c r="N190" s="30">
        <v>2.9000000000000001E-2</v>
      </c>
      <c r="O190" s="177">
        <v>-118</v>
      </c>
      <c r="P190" s="30">
        <v>40</v>
      </c>
      <c r="Q190" s="30">
        <v>0.40200000000000002</v>
      </c>
      <c r="R190" s="30">
        <v>2.1999999999999999E-2</v>
      </c>
      <c r="S190" s="30">
        <v>6.4000000000000003E-3</v>
      </c>
      <c r="T190" s="30">
        <v>1E-3</v>
      </c>
      <c r="U190" s="30">
        <v>0.9</v>
      </c>
      <c r="V190" s="173">
        <v>0.39</v>
      </c>
      <c r="W190" s="192">
        <f t="shared" si="11"/>
        <v>14.7</v>
      </c>
      <c r="X190" s="30">
        <f t="shared" si="12"/>
        <v>2</v>
      </c>
      <c r="Y190" s="195" t="str">
        <f t="shared" si="13"/>
        <v>excluded</v>
      </c>
      <c r="Z190" s="30" t="str">
        <f t="shared" si="14"/>
        <v>excluded</v>
      </c>
      <c r="AA190" s="30">
        <v>0.1</v>
      </c>
      <c r="AB190" s="30">
        <v>2.5000000000000001E-2</v>
      </c>
      <c r="AC190" s="156">
        <v>2.5999999999999999E-2</v>
      </c>
      <c r="AD190" s="30">
        <v>6.1</v>
      </c>
      <c r="AE190" s="30">
        <v>1.3</v>
      </c>
      <c r="AF190" s="156">
        <v>1.5</v>
      </c>
      <c r="AG190" s="30">
        <v>0.65</v>
      </c>
      <c r="AH190" s="30">
        <v>0.22</v>
      </c>
      <c r="AI190" s="156">
        <v>0.22</v>
      </c>
      <c r="AJ190" s="156">
        <f t="shared" si="10"/>
        <v>33.84615384615384</v>
      </c>
      <c r="AK190" s="30">
        <v>14.7</v>
      </c>
      <c r="AL190" s="30">
        <v>1.9</v>
      </c>
      <c r="AM190" s="156">
        <v>2</v>
      </c>
      <c r="AN190" s="157">
        <v>560</v>
      </c>
      <c r="AO190" s="30">
        <v>110</v>
      </c>
      <c r="AP190" s="156">
        <v>110</v>
      </c>
      <c r="AQ190" s="30">
        <v>1800</v>
      </c>
      <c r="AR190" s="30">
        <v>150</v>
      </c>
      <c r="AS190" s="156">
        <v>170</v>
      </c>
      <c r="AT190" s="30">
        <v>3690</v>
      </c>
      <c r="AU190" s="30">
        <v>230</v>
      </c>
      <c r="AV190" s="156">
        <v>240</v>
      </c>
    </row>
    <row r="191" spans="1:53" x14ac:dyDescent="0.75">
      <c r="A191" s="30" t="s">
        <v>1776</v>
      </c>
      <c r="B191" s="30" t="s">
        <v>1478</v>
      </c>
      <c r="C191" s="182">
        <v>291</v>
      </c>
      <c r="D191" s="30">
        <v>64</v>
      </c>
      <c r="E191" s="187">
        <v>96</v>
      </c>
      <c r="F191" s="30">
        <v>49</v>
      </c>
      <c r="G191" s="187">
        <v>119</v>
      </c>
      <c r="H191" s="30">
        <v>96</v>
      </c>
      <c r="I191" s="30">
        <v>52</v>
      </c>
      <c r="J191" s="30">
        <v>50</v>
      </c>
      <c r="K191" s="30">
        <v>8530</v>
      </c>
      <c r="L191" s="30">
        <v>370</v>
      </c>
      <c r="M191" s="187">
        <v>3.4299999999999997E-2</v>
      </c>
      <c r="N191" s="30">
        <v>7.7000000000000002E-3</v>
      </c>
      <c r="O191" s="177">
        <v>-1100</v>
      </c>
      <c r="P191" s="30">
        <v>770</v>
      </c>
      <c r="Q191" s="30">
        <v>0.1406</v>
      </c>
      <c r="R191" s="30">
        <v>6.0000000000000001E-3</v>
      </c>
      <c r="S191" s="30">
        <v>1.8000000000000001E-4</v>
      </c>
      <c r="T191" s="30">
        <v>1.8000000000000001E-4</v>
      </c>
      <c r="U191" s="30">
        <v>2.5999999999999999E-2</v>
      </c>
      <c r="V191" s="173">
        <v>2.1000000000000001E-2</v>
      </c>
      <c r="W191" s="192">
        <f t="shared" si="11"/>
        <v>37.799999999999997</v>
      </c>
      <c r="X191" s="30">
        <f t="shared" si="12"/>
        <v>6.9</v>
      </c>
      <c r="Y191" s="195" t="str">
        <f t="shared" si="13"/>
        <v>excluded</v>
      </c>
      <c r="Z191" s="30" t="str">
        <f t="shared" si="14"/>
        <v>excluded</v>
      </c>
      <c r="AA191" s="30">
        <v>3.1099999999999999E-2</v>
      </c>
      <c r="AB191" s="30">
        <v>6.8999999999999999E-3</v>
      </c>
      <c r="AC191" s="156">
        <v>7.4000000000000003E-3</v>
      </c>
      <c r="AD191" s="30">
        <v>1.28</v>
      </c>
      <c r="AE191" s="30">
        <v>0.64</v>
      </c>
      <c r="AF191" s="156">
        <v>0.66</v>
      </c>
      <c r="AG191" s="30">
        <v>0.4</v>
      </c>
      <c r="AH191" s="30">
        <v>0.18</v>
      </c>
      <c r="AI191" s="156">
        <v>0.18</v>
      </c>
      <c r="AJ191" s="156">
        <f t="shared" si="10"/>
        <v>44.999999999999993</v>
      </c>
      <c r="AK191" s="30">
        <v>37.799999999999997</v>
      </c>
      <c r="AL191" s="30">
        <v>6.4</v>
      </c>
      <c r="AM191" s="156">
        <v>6.9</v>
      </c>
      <c r="AN191" s="157">
        <v>196</v>
      </c>
      <c r="AO191" s="30">
        <v>42</v>
      </c>
      <c r="AP191" s="156">
        <v>45</v>
      </c>
      <c r="AQ191" s="30">
        <v>610</v>
      </c>
      <c r="AR191" s="30">
        <v>200</v>
      </c>
      <c r="AS191" s="156">
        <v>210</v>
      </c>
      <c r="AT191" s="30">
        <v>2710</v>
      </c>
      <c r="AU191" s="30">
        <v>590</v>
      </c>
      <c r="AV191" s="156">
        <v>590</v>
      </c>
    </row>
    <row r="192" spans="1:53" x14ac:dyDescent="0.75">
      <c r="A192" s="30" t="s">
        <v>1776</v>
      </c>
      <c r="B192" s="30" t="s">
        <v>1479</v>
      </c>
      <c r="C192" s="182">
        <v>867</v>
      </c>
      <c r="D192" s="30">
        <v>85</v>
      </c>
      <c r="E192" s="187">
        <v>195</v>
      </c>
      <c r="F192" s="30">
        <v>35</v>
      </c>
      <c r="G192" s="187">
        <v>460</v>
      </c>
      <c r="H192" s="30">
        <v>110</v>
      </c>
      <c r="I192" s="30">
        <v>2280</v>
      </c>
      <c r="J192" s="30">
        <v>440</v>
      </c>
      <c r="K192" s="30">
        <v>21200</v>
      </c>
      <c r="L192" s="30">
        <v>1500</v>
      </c>
      <c r="M192" s="187">
        <v>4.0599999999999997E-2</v>
      </c>
      <c r="N192" s="30">
        <v>2.8999999999999998E-3</v>
      </c>
      <c r="O192" s="177">
        <v>70</v>
      </c>
      <c r="P192" s="30">
        <v>12</v>
      </c>
      <c r="Q192" s="30">
        <v>0.35099999999999998</v>
      </c>
      <c r="R192" s="30">
        <v>2.5000000000000001E-2</v>
      </c>
      <c r="S192" s="30">
        <v>9.2999999999999992E-3</v>
      </c>
      <c r="T192" s="30">
        <v>1.8E-3</v>
      </c>
      <c r="U192" s="30">
        <v>8.7999999999999995E-2</v>
      </c>
      <c r="V192" s="173">
        <v>0.02</v>
      </c>
      <c r="W192" s="192">
        <f t="shared" si="11"/>
        <v>28.2</v>
      </c>
      <c r="X192" s="30">
        <f t="shared" si="12"/>
        <v>3.2</v>
      </c>
      <c r="Y192" s="195" t="str">
        <f t="shared" si="13"/>
        <v>excluded</v>
      </c>
      <c r="Z192" s="30" t="str">
        <f t="shared" si="14"/>
        <v>excluded</v>
      </c>
      <c r="AA192" s="30">
        <v>3.6700000000000003E-2</v>
      </c>
      <c r="AB192" s="30">
        <v>2.3999999999999998E-3</v>
      </c>
      <c r="AC192" s="156">
        <v>3.8E-3</v>
      </c>
      <c r="AD192" s="30">
        <v>1.21</v>
      </c>
      <c r="AE192" s="30">
        <v>0.28999999999999998</v>
      </c>
      <c r="AF192" s="156">
        <v>0.33</v>
      </c>
      <c r="AG192" s="30">
        <v>0.22600000000000001</v>
      </c>
      <c r="AH192" s="30">
        <v>4.3999999999999997E-2</v>
      </c>
      <c r="AI192" s="156">
        <v>4.4999999999999998E-2</v>
      </c>
      <c r="AJ192" s="156">
        <f t="shared" si="10"/>
        <v>19.911504424778759</v>
      </c>
      <c r="AK192" s="30">
        <v>28.2</v>
      </c>
      <c r="AL192" s="30">
        <v>2</v>
      </c>
      <c r="AM192" s="156">
        <v>3.2</v>
      </c>
      <c r="AN192" s="157">
        <v>232</v>
      </c>
      <c r="AO192" s="30">
        <v>15</v>
      </c>
      <c r="AP192" s="156">
        <v>24</v>
      </c>
      <c r="AQ192" s="30">
        <v>695</v>
      </c>
      <c r="AR192" s="30">
        <v>83</v>
      </c>
      <c r="AS192" s="156">
        <v>93</v>
      </c>
      <c r="AT192" s="30">
        <v>2690</v>
      </c>
      <c r="AU192" s="30">
        <v>250</v>
      </c>
      <c r="AV192" s="156">
        <v>250</v>
      </c>
    </row>
    <row r="193" spans="1:48" x14ac:dyDescent="0.75">
      <c r="A193" s="30" t="s">
        <v>1776</v>
      </c>
      <c r="B193" s="30" t="s">
        <v>1480</v>
      </c>
      <c r="C193" s="182">
        <v>1010</v>
      </c>
      <c r="D193" s="30">
        <v>180</v>
      </c>
      <c r="E193" s="187">
        <v>670</v>
      </c>
      <c r="F193" s="30">
        <v>120</v>
      </c>
      <c r="G193" s="187">
        <v>1480</v>
      </c>
      <c r="H193" s="30">
        <v>290</v>
      </c>
      <c r="I193" s="30">
        <v>3470</v>
      </c>
      <c r="J193" s="30">
        <v>890</v>
      </c>
      <c r="K193" s="30">
        <v>12200</v>
      </c>
      <c r="L193" s="30">
        <v>1200</v>
      </c>
      <c r="M193" s="187">
        <v>8.3699999999999997E-2</v>
      </c>
      <c r="N193" s="30">
        <v>8.0000000000000002E-3</v>
      </c>
      <c r="O193" s="177">
        <v>10.1</v>
      </c>
      <c r="P193" s="30">
        <v>2.1</v>
      </c>
      <c r="Q193" s="30">
        <v>0.20200000000000001</v>
      </c>
      <c r="R193" s="30">
        <v>0.02</v>
      </c>
      <c r="S193" s="30">
        <v>1.7000000000000001E-2</v>
      </c>
      <c r="T193" s="30">
        <v>4.3E-3</v>
      </c>
      <c r="U193" s="30">
        <v>0.25900000000000001</v>
      </c>
      <c r="V193" s="173">
        <v>5.0999999999999997E-2</v>
      </c>
      <c r="W193" s="192">
        <f t="shared" si="11"/>
        <v>12.7</v>
      </c>
      <c r="X193" s="30">
        <f t="shared" si="12"/>
        <v>1.8</v>
      </c>
      <c r="Y193" s="195">
        <f t="shared" si="13"/>
        <v>0.65500000000000003</v>
      </c>
      <c r="Z193" s="30">
        <f t="shared" si="14"/>
        <v>8.6999999999999994E-2</v>
      </c>
      <c r="AA193" s="30">
        <v>8.2600000000000007E-2</v>
      </c>
      <c r="AB193" s="30">
        <v>8.3999999999999995E-3</v>
      </c>
      <c r="AC193" s="156">
        <v>1.0999999999999999E-2</v>
      </c>
      <c r="AD193" s="30">
        <v>6.96</v>
      </c>
      <c r="AE193" s="30">
        <v>0.91</v>
      </c>
      <c r="AF193" s="156">
        <v>1.2</v>
      </c>
      <c r="AG193" s="30">
        <v>0.65500000000000003</v>
      </c>
      <c r="AH193" s="30">
        <v>8.5999999999999993E-2</v>
      </c>
      <c r="AI193" s="156">
        <v>8.6999999999999994E-2</v>
      </c>
      <c r="AJ193" s="156">
        <f t="shared" si="10"/>
        <v>13.282442748091603</v>
      </c>
      <c r="AK193" s="30">
        <v>12.7</v>
      </c>
      <c r="AL193" s="30">
        <v>1.4</v>
      </c>
      <c r="AM193" s="156">
        <v>1.8</v>
      </c>
      <c r="AN193" s="157">
        <v>511</v>
      </c>
      <c r="AO193" s="30">
        <v>50</v>
      </c>
      <c r="AP193" s="156">
        <v>64</v>
      </c>
      <c r="AQ193" s="30">
        <v>2080</v>
      </c>
      <c r="AR193" s="30">
        <v>120</v>
      </c>
      <c r="AS193" s="156">
        <v>170</v>
      </c>
      <c r="AT193" s="30">
        <v>4530</v>
      </c>
      <c r="AU193" s="30">
        <v>180</v>
      </c>
      <c r="AV193" s="156">
        <v>180</v>
      </c>
    </row>
    <row r="194" spans="1:48" x14ac:dyDescent="0.75">
      <c r="A194" s="30" t="s">
        <v>1776</v>
      </c>
      <c r="B194" s="30" t="s">
        <v>1481</v>
      </c>
      <c r="C194" s="182">
        <v>371</v>
      </c>
      <c r="D194" s="30">
        <v>47</v>
      </c>
      <c r="E194" s="187">
        <v>292</v>
      </c>
      <c r="F194" s="30">
        <v>43</v>
      </c>
      <c r="G194" s="187">
        <v>750</v>
      </c>
      <c r="H194" s="30">
        <v>150</v>
      </c>
      <c r="I194" s="30">
        <v>5000</v>
      </c>
      <c r="J194" s="30">
        <v>2100</v>
      </c>
      <c r="K194" s="30">
        <v>2480</v>
      </c>
      <c r="L194" s="30">
        <v>600</v>
      </c>
      <c r="M194" s="187">
        <v>0.17199999999999999</v>
      </c>
      <c r="N194" s="30">
        <v>2.7E-2</v>
      </c>
      <c r="O194" s="177">
        <v>1.48</v>
      </c>
      <c r="P194" s="30">
        <v>0.4</v>
      </c>
      <c r="Q194" s="30">
        <v>4.2000000000000003E-2</v>
      </c>
      <c r="R194" s="30">
        <v>0.01</v>
      </c>
      <c r="S194" s="30">
        <v>3.4000000000000002E-2</v>
      </c>
      <c r="T194" s="30">
        <v>1.4999999999999999E-2</v>
      </c>
      <c r="U194" s="30">
        <v>0.11700000000000001</v>
      </c>
      <c r="V194" s="173">
        <v>2.3E-2</v>
      </c>
      <c r="W194" s="192">
        <f t="shared" si="11"/>
        <v>6.8</v>
      </c>
      <c r="X194" s="30">
        <f t="shared" si="12"/>
        <v>1.3</v>
      </c>
      <c r="Y194" s="195" t="str">
        <f t="shared" si="13"/>
        <v>excluded</v>
      </c>
      <c r="Z194" s="30" t="str">
        <f t="shared" si="14"/>
        <v>excluded</v>
      </c>
      <c r="AA194" s="30">
        <v>0.184</v>
      </c>
      <c r="AB194" s="30">
        <v>0.03</v>
      </c>
      <c r="AC194" s="156">
        <v>3.4000000000000002E-2</v>
      </c>
      <c r="AD194" s="30">
        <v>19.899999999999999</v>
      </c>
      <c r="AE194" s="30">
        <v>5</v>
      </c>
      <c r="AF194" s="156">
        <v>5.6</v>
      </c>
      <c r="AG194" s="30">
        <v>0.83</v>
      </c>
      <c r="AH194" s="30">
        <v>0.17</v>
      </c>
      <c r="AI194" s="156">
        <v>0.17</v>
      </c>
      <c r="AJ194" s="156">
        <f t="shared" si="10"/>
        <v>20.481927710843376</v>
      </c>
      <c r="AK194" s="30">
        <v>6.8</v>
      </c>
      <c r="AL194" s="30">
        <v>1.2</v>
      </c>
      <c r="AM194" s="156">
        <v>1.3</v>
      </c>
      <c r="AN194" s="157">
        <v>1070</v>
      </c>
      <c r="AO194" s="30">
        <v>160</v>
      </c>
      <c r="AP194" s="156">
        <v>180</v>
      </c>
      <c r="AQ194" s="30">
        <v>2860</v>
      </c>
      <c r="AR194" s="30">
        <v>210</v>
      </c>
      <c r="AS194" s="156">
        <v>240</v>
      </c>
      <c r="AT194" s="30">
        <v>4240</v>
      </c>
      <c r="AU194" s="30">
        <v>140</v>
      </c>
      <c r="AV194" s="156">
        <v>140</v>
      </c>
    </row>
    <row r="195" spans="1:48" x14ac:dyDescent="0.75">
      <c r="A195" s="30" t="s">
        <v>1776</v>
      </c>
      <c r="B195" s="30" t="s">
        <v>1482</v>
      </c>
      <c r="C195" s="182">
        <v>3030</v>
      </c>
      <c r="D195" s="30">
        <v>240</v>
      </c>
      <c r="E195" s="187">
        <v>1220</v>
      </c>
      <c r="F195" s="30">
        <v>180</v>
      </c>
      <c r="G195" s="187">
        <v>2700</v>
      </c>
      <c r="H195" s="30">
        <v>430</v>
      </c>
      <c r="I195" s="30">
        <v>6300</v>
      </c>
      <c r="J195" s="30">
        <v>1800</v>
      </c>
      <c r="K195" s="30">
        <v>61600</v>
      </c>
      <c r="L195" s="30">
        <v>2600</v>
      </c>
      <c r="M195" s="187">
        <v>4.8000000000000001E-2</v>
      </c>
      <c r="N195" s="30">
        <v>3.2000000000000002E-3</v>
      </c>
      <c r="O195" s="177">
        <v>41</v>
      </c>
      <c r="P195" s="30">
        <v>12</v>
      </c>
      <c r="Q195" s="30">
        <v>1.038</v>
      </c>
      <c r="R195" s="30">
        <v>4.2999999999999997E-2</v>
      </c>
      <c r="S195" s="30">
        <v>6.3E-2</v>
      </c>
      <c r="T195" s="30">
        <v>1.7999999999999999E-2</v>
      </c>
      <c r="U195" s="30">
        <v>0.40100000000000002</v>
      </c>
      <c r="V195" s="173">
        <v>6.3E-2</v>
      </c>
      <c r="W195" s="192">
        <f t="shared" si="11"/>
        <v>22.3</v>
      </c>
      <c r="X195" s="30">
        <f t="shared" si="12"/>
        <v>2.5</v>
      </c>
      <c r="Y195" s="195">
        <f t="shared" si="13"/>
        <v>0.35799999999999998</v>
      </c>
      <c r="Z195" s="30">
        <f t="shared" si="14"/>
        <v>3.6999999999999998E-2</v>
      </c>
      <c r="AA195" s="30">
        <v>4.6399999999999997E-2</v>
      </c>
      <c r="AB195" s="30">
        <v>2.7000000000000001E-3</v>
      </c>
      <c r="AC195" s="156">
        <v>4.7000000000000002E-3</v>
      </c>
      <c r="AD195" s="30">
        <v>2.41</v>
      </c>
      <c r="AE195" s="30">
        <v>0.3</v>
      </c>
      <c r="AF195" s="156">
        <v>0.42</v>
      </c>
      <c r="AG195" s="30">
        <v>0.35799999999999998</v>
      </c>
      <c r="AH195" s="30">
        <v>3.5999999999999997E-2</v>
      </c>
      <c r="AI195" s="156">
        <v>3.6999999999999998E-2</v>
      </c>
      <c r="AJ195" s="156">
        <f t="shared" si="10"/>
        <v>10.335195530726256</v>
      </c>
      <c r="AK195" s="30">
        <v>22.3</v>
      </c>
      <c r="AL195" s="30">
        <v>1.4</v>
      </c>
      <c r="AM195" s="156">
        <v>2.5</v>
      </c>
      <c r="AN195" s="157">
        <v>292</v>
      </c>
      <c r="AO195" s="30">
        <v>17</v>
      </c>
      <c r="AP195" s="156">
        <v>29</v>
      </c>
      <c r="AQ195" s="30">
        <v>1173</v>
      </c>
      <c r="AR195" s="30">
        <v>97</v>
      </c>
      <c r="AS195" s="156">
        <v>130</v>
      </c>
      <c r="AT195" s="30">
        <v>3670</v>
      </c>
      <c r="AU195" s="30">
        <v>150</v>
      </c>
      <c r="AV195" s="156">
        <v>150</v>
      </c>
    </row>
    <row r="196" spans="1:48" x14ac:dyDescent="0.75">
      <c r="A196" s="30" t="s">
        <v>1776</v>
      </c>
      <c r="B196" s="30" t="s">
        <v>1483</v>
      </c>
      <c r="C196" s="182">
        <v>1650</v>
      </c>
      <c r="D196" s="30">
        <v>790</v>
      </c>
      <c r="E196" s="187">
        <v>590</v>
      </c>
      <c r="F196" s="30">
        <v>320</v>
      </c>
      <c r="G196" s="187">
        <v>1040</v>
      </c>
      <c r="H196" s="30">
        <v>810</v>
      </c>
      <c r="I196" s="30">
        <v>23600</v>
      </c>
      <c r="J196" s="30">
        <v>6600</v>
      </c>
      <c r="K196" s="30">
        <v>34000</v>
      </c>
      <c r="L196" s="30">
        <v>11000</v>
      </c>
      <c r="M196" s="187">
        <v>6.5000000000000002E-2</v>
      </c>
      <c r="N196" s="30">
        <v>0.03</v>
      </c>
      <c r="O196" s="177">
        <v>1.02</v>
      </c>
      <c r="P196" s="30">
        <v>0.17</v>
      </c>
      <c r="Q196" s="30">
        <v>0.57999999999999996</v>
      </c>
      <c r="R196" s="30">
        <v>0.19</v>
      </c>
      <c r="S196" s="30">
        <v>0.73</v>
      </c>
      <c r="T196" s="30">
        <v>0.2</v>
      </c>
      <c r="U196" s="30">
        <v>0.15</v>
      </c>
      <c r="V196" s="173">
        <v>0.12</v>
      </c>
      <c r="W196" s="192">
        <f t="shared" si="11"/>
        <v>27.3</v>
      </c>
      <c r="X196" s="30">
        <f t="shared" si="12"/>
        <v>5.7</v>
      </c>
      <c r="Y196" s="195" t="str">
        <f t="shared" si="13"/>
        <v>excluded</v>
      </c>
      <c r="Z196" s="30" t="str">
        <f t="shared" si="14"/>
        <v>excluded</v>
      </c>
      <c r="AA196" s="30">
        <v>7.0999999999999994E-2</v>
      </c>
      <c r="AB196" s="30">
        <v>3.2000000000000001E-2</v>
      </c>
      <c r="AC196" s="156">
        <v>3.2000000000000001E-2</v>
      </c>
      <c r="AD196" s="30">
        <v>9.1999999999999993</v>
      </c>
      <c r="AE196" s="30">
        <v>4.9000000000000004</v>
      </c>
      <c r="AF196" s="156">
        <v>5</v>
      </c>
      <c r="AG196" s="30">
        <v>1.6</v>
      </c>
      <c r="AH196" s="30">
        <v>1.2</v>
      </c>
      <c r="AI196" s="156">
        <v>1.2</v>
      </c>
      <c r="AJ196" s="156">
        <f t="shared" si="10"/>
        <v>74.999999999999986</v>
      </c>
      <c r="AK196" s="30">
        <v>27.3</v>
      </c>
      <c r="AL196" s="30">
        <v>5.6</v>
      </c>
      <c r="AM196" s="156">
        <v>5.7</v>
      </c>
      <c r="AN196" s="157">
        <v>410</v>
      </c>
      <c r="AO196" s="30">
        <v>160</v>
      </c>
      <c r="AP196" s="156">
        <v>170</v>
      </c>
      <c r="AQ196" s="30">
        <v>1240</v>
      </c>
      <c r="AR196" s="30">
        <v>380</v>
      </c>
      <c r="AS196" s="156">
        <v>390</v>
      </c>
      <c r="AT196" s="30">
        <v>1940</v>
      </c>
      <c r="AU196" s="30">
        <v>520</v>
      </c>
      <c r="AV196" s="156">
        <v>520</v>
      </c>
    </row>
    <row r="197" spans="1:48" x14ac:dyDescent="0.75">
      <c r="A197" s="30" t="s">
        <v>1776</v>
      </c>
      <c r="B197" s="30" t="s">
        <v>1484</v>
      </c>
      <c r="C197" s="182">
        <v>1716</v>
      </c>
      <c r="D197" s="30">
        <v>73</v>
      </c>
      <c r="E197" s="187">
        <v>297</v>
      </c>
      <c r="F197" s="30">
        <v>92</v>
      </c>
      <c r="G197" s="187">
        <v>299</v>
      </c>
      <c r="H197" s="30">
        <v>81</v>
      </c>
      <c r="I197" s="30">
        <v>359</v>
      </c>
      <c r="J197" s="30">
        <v>54</v>
      </c>
      <c r="K197" s="30">
        <v>29680</v>
      </c>
      <c r="L197" s="30">
        <v>950</v>
      </c>
      <c r="M197" s="187">
        <v>5.79E-2</v>
      </c>
      <c r="N197" s="30">
        <v>2.7000000000000001E-3</v>
      </c>
      <c r="O197" s="177">
        <v>65.5</v>
      </c>
      <c r="P197" s="30">
        <v>9.4</v>
      </c>
      <c r="Q197" s="30">
        <v>0.51300000000000001</v>
      </c>
      <c r="R197" s="30">
        <v>1.6E-2</v>
      </c>
      <c r="S197" s="30">
        <v>1.0200000000000001E-2</v>
      </c>
      <c r="T197" s="30">
        <v>1.6000000000000001E-3</v>
      </c>
      <c r="U197" s="30">
        <v>4.4999999999999998E-2</v>
      </c>
      <c r="V197" s="173">
        <v>1.2E-2</v>
      </c>
      <c r="W197" s="192">
        <f t="shared" si="11"/>
        <v>16.75</v>
      </c>
      <c r="X197" s="30">
        <f t="shared" si="12"/>
        <v>1.4</v>
      </c>
      <c r="Y197" s="195" t="str">
        <f t="shared" si="13"/>
        <v>excluded</v>
      </c>
      <c r="Z197" s="30" t="str">
        <f t="shared" si="14"/>
        <v>excluded</v>
      </c>
      <c r="AA197" s="30">
        <v>6.0699999999999997E-2</v>
      </c>
      <c r="AB197" s="30">
        <v>2.5999999999999999E-3</v>
      </c>
      <c r="AC197" s="156">
        <v>5.5999999999999999E-3</v>
      </c>
      <c r="AD197" s="30">
        <v>1.47</v>
      </c>
      <c r="AE197" s="30">
        <v>0.47</v>
      </c>
      <c r="AF197" s="156">
        <v>0.51</v>
      </c>
      <c r="AG197" s="30">
        <v>0.17399999999999999</v>
      </c>
      <c r="AH197" s="30">
        <v>5.8999999999999997E-2</v>
      </c>
      <c r="AI197" s="156">
        <v>5.8999999999999997E-2</v>
      </c>
      <c r="AJ197" s="156">
        <f t="shared" si="10"/>
        <v>33.908045977011497</v>
      </c>
      <c r="AK197" s="30">
        <v>16.75</v>
      </c>
      <c r="AL197" s="30">
        <v>0.63</v>
      </c>
      <c r="AM197" s="156">
        <v>1.4</v>
      </c>
      <c r="AN197" s="157">
        <v>379</v>
      </c>
      <c r="AO197" s="30">
        <v>16</v>
      </c>
      <c r="AP197" s="156">
        <v>34</v>
      </c>
      <c r="AQ197" s="30">
        <v>767</v>
      </c>
      <c r="AR197" s="30">
        <v>86</v>
      </c>
      <c r="AS197" s="156">
        <v>92</v>
      </c>
      <c r="AT197" s="30">
        <v>1950</v>
      </c>
      <c r="AU197" s="30">
        <v>200</v>
      </c>
      <c r="AV197" s="156">
        <v>200</v>
      </c>
    </row>
    <row r="198" spans="1:48" x14ac:dyDescent="0.75">
      <c r="A198" s="30" t="s">
        <v>1776</v>
      </c>
      <c r="B198" s="30" t="s">
        <v>1485</v>
      </c>
      <c r="C198" s="182">
        <v>262000</v>
      </c>
      <c r="D198" s="30">
        <v>3000</v>
      </c>
      <c r="E198" s="187">
        <v>22210</v>
      </c>
      <c r="F198" s="30">
        <v>380</v>
      </c>
      <c r="G198" s="187">
        <v>17020</v>
      </c>
      <c r="H198" s="30">
        <v>640</v>
      </c>
      <c r="I198" s="30">
        <v>71500</v>
      </c>
      <c r="J198" s="30">
        <v>2800</v>
      </c>
      <c r="K198" s="30">
        <v>2765000</v>
      </c>
      <c r="L198" s="30">
        <v>63000</v>
      </c>
      <c r="M198" s="187">
        <v>9.3799999999999994E-2</v>
      </c>
      <c r="N198" s="30">
        <v>1.1999999999999999E-3</v>
      </c>
      <c r="O198" s="177">
        <v>30.5</v>
      </c>
      <c r="P198" s="30">
        <v>1</v>
      </c>
      <c r="Q198" s="30">
        <v>48</v>
      </c>
      <c r="R198" s="30">
        <v>1.1000000000000001</v>
      </c>
      <c r="S198" s="30">
        <v>1.522</v>
      </c>
      <c r="T198" s="30">
        <v>6.8000000000000005E-2</v>
      </c>
      <c r="U198" s="30">
        <v>2.6259999999999999</v>
      </c>
      <c r="V198" s="173">
        <v>9.8000000000000004E-2</v>
      </c>
      <c r="W198" s="192">
        <f t="shared" si="11"/>
        <v>10.199999999999999</v>
      </c>
      <c r="X198" s="30">
        <f t="shared" si="12"/>
        <v>0.84</v>
      </c>
      <c r="Y198" s="195">
        <f t="shared" si="13"/>
        <v>8.5300000000000001E-2</v>
      </c>
      <c r="Z198" s="30">
        <f t="shared" si="14"/>
        <v>2.3999999999999998E-3</v>
      </c>
      <c r="AA198" s="30">
        <v>9.8110000000000003E-2</v>
      </c>
      <c r="AB198" s="30">
        <v>6.2E-4</v>
      </c>
      <c r="AC198" s="156">
        <v>8.0999999999999996E-3</v>
      </c>
      <c r="AD198" s="30">
        <v>1.1459999999999999</v>
      </c>
      <c r="AE198" s="30">
        <v>1.9E-2</v>
      </c>
      <c r="AF198" s="156">
        <v>0.14000000000000001</v>
      </c>
      <c r="AG198" s="30">
        <v>8.5300000000000001E-2</v>
      </c>
      <c r="AH198" s="30">
        <v>1.2999999999999999E-3</v>
      </c>
      <c r="AI198" s="156">
        <v>2.3999999999999998E-3</v>
      </c>
      <c r="AJ198" s="156">
        <f t="shared" ref="AJ198:AJ261" si="15">AI198/AG198*100</f>
        <v>2.8135990621336457</v>
      </c>
      <c r="AK198" s="30">
        <v>10.199999999999999</v>
      </c>
      <c r="AL198" s="30">
        <v>6.4000000000000001E-2</v>
      </c>
      <c r="AM198" s="156">
        <v>0.84</v>
      </c>
      <c r="AN198" s="157">
        <v>603.29999999999995</v>
      </c>
      <c r="AO198" s="30">
        <v>3.6</v>
      </c>
      <c r="AP198" s="156">
        <v>48</v>
      </c>
      <c r="AQ198" s="30">
        <v>774.9</v>
      </c>
      <c r="AR198" s="30">
        <v>8.6</v>
      </c>
      <c r="AS198" s="156">
        <v>66</v>
      </c>
      <c r="AT198" s="30">
        <v>1322</v>
      </c>
      <c r="AU198" s="30">
        <v>28</v>
      </c>
      <c r="AV198" s="156">
        <v>50</v>
      </c>
    </row>
    <row r="199" spans="1:48" x14ac:dyDescent="0.75">
      <c r="A199" s="30" t="s">
        <v>1776</v>
      </c>
      <c r="B199" s="30" t="s">
        <v>1486</v>
      </c>
      <c r="C199" s="182">
        <v>1270</v>
      </c>
      <c r="D199" s="30">
        <v>740</v>
      </c>
      <c r="E199" s="187">
        <v>410</v>
      </c>
      <c r="F199" s="30">
        <v>230</v>
      </c>
      <c r="G199" s="187">
        <v>710</v>
      </c>
      <c r="H199" s="30">
        <v>730</v>
      </c>
      <c r="I199" s="30">
        <v>35</v>
      </c>
      <c r="J199" s="30">
        <v>32</v>
      </c>
      <c r="K199" s="30">
        <v>1710</v>
      </c>
      <c r="L199" s="30">
        <v>170</v>
      </c>
      <c r="M199" s="187">
        <v>0.53</v>
      </c>
      <c r="N199" s="30">
        <v>0.3</v>
      </c>
      <c r="O199" s="177">
        <v>6.5</v>
      </c>
      <c r="P199" s="30">
        <v>4.9000000000000004</v>
      </c>
      <c r="Q199" s="30">
        <v>2.9899999999999999E-2</v>
      </c>
      <c r="R199" s="30">
        <v>2.8999999999999998E-3</v>
      </c>
      <c r="S199" s="30">
        <v>5.6999999999999998E-4</v>
      </c>
      <c r="T199" s="30">
        <v>5.1999999999999995E-4</v>
      </c>
      <c r="U199" s="30">
        <v>0.11</v>
      </c>
      <c r="V199" s="173">
        <v>0.12</v>
      </c>
      <c r="W199" s="192">
        <f t="shared" ref="W199:W262" si="16">AK199</f>
        <v>16.8</v>
      </c>
      <c r="X199" s="30">
        <f t="shared" ref="X199:X262" si="17">AM199</f>
        <v>8</v>
      </c>
      <c r="Y199" s="195" t="str">
        <f t="shared" ref="Y199:Y262" si="18">IF(AJ199&lt;15,AG199,"excluded")</f>
        <v>excluded</v>
      </c>
      <c r="Z199" s="30" t="str">
        <f t="shared" ref="Z199:Z262" si="19">IF(AJ199&lt;15,AI199,"excluded")</f>
        <v>excluded</v>
      </c>
      <c r="AA199" s="30">
        <v>0.59</v>
      </c>
      <c r="AB199" s="30">
        <v>0.33</v>
      </c>
      <c r="AC199" s="156">
        <v>0.34</v>
      </c>
      <c r="AD199" s="30">
        <v>40</v>
      </c>
      <c r="AE199" s="30">
        <v>26</v>
      </c>
      <c r="AF199" s="156">
        <v>27</v>
      </c>
      <c r="AG199" s="30">
        <v>1.04</v>
      </c>
      <c r="AH199" s="30">
        <v>0.49</v>
      </c>
      <c r="AI199" s="156">
        <v>0.49</v>
      </c>
      <c r="AJ199" s="156">
        <f t="shared" si="15"/>
        <v>47.115384615384613</v>
      </c>
      <c r="AK199" s="30">
        <v>16.8</v>
      </c>
      <c r="AL199" s="30">
        <v>7.9</v>
      </c>
      <c r="AM199" s="156">
        <v>8</v>
      </c>
      <c r="AN199" s="157">
        <v>1360</v>
      </c>
      <c r="AO199" s="30">
        <v>610</v>
      </c>
      <c r="AP199" s="156">
        <v>620</v>
      </c>
      <c r="AQ199" s="30">
        <v>2280</v>
      </c>
      <c r="AR199" s="30">
        <v>380</v>
      </c>
      <c r="AS199" s="156">
        <v>390</v>
      </c>
      <c r="AT199" s="30">
        <v>2850</v>
      </c>
      <c r="AU199" s="30">
        <v>500</v>
      </c>
      <c r="AV199" s="156">
        <v>500</v>
      </c>
    </row>
    <row r="200" spans="1:48" x14ac:dyDescent="0.75">
      <c r="A200" s="30" t="s">
        <v>1776</v>
      </c>
      <c r="B200" s="30" t="s">
        <v>1487</v>
      </c>
      <c r="C200" s="182">
        <v>253000</v>
      </c>
      <c r="D200" s="30">
        <v>10000</v>
      </c>
      <c r="E200" s="187">
        <v>192800</v>
      </c>
      <c r="F200" s="30">
        <v>7800</v>
      </c>
      <c r="G200" s="187">
        <v>498000</v>
      </c>
      <c r="H200" s="30">
        <v>20000</v>
      </c>
      <c r="I200" s="30">
        <v>2000000</v>
      </c>
      <c r="J200" s="30">
        <v>100000</v>
      </c>
      <c r="K200" s="30">
        <v>1069000</v>
      </c>
      <c r="L200" s="30">
        <v>59000</v>
      </c>
      <c r="M200" s="187">
        <v>0.24229999999999999</v>
      </c>
      <c r="N200" s="30">
        <v>4.1000000000000003E-3</v>
      </c>
      <c r="O200" s="177">
        <v>0.45590000000000003</v>
      </c>
      <c r="P200" s="30">
        <v>8.3000000000000001E-3</v>
      </c>
      <c r="Q200" s="30">
        <v>18.8</v>
      </c>
      <c r="R200" s="30">
        <v>1</v>
      </c>
      <c r="S200" s="30">
        <v>24.7</v>
      </c>
      <c r="T200" s="30">
        <v>1.5</v>
      </c>
      <c r="U200" s="30">
        <v>80.099999999999994</v>
      </c>
      <c r="V200" s="173">
        <v>3.2</v>
      </c>
      <c r="W200" s="192">
        <f t="shared" si="16"/>
        <v>4.0739999999999998</v>
      </c>
      <c r="X200" s="30">
        <f t="shared" si="17"/>
        <v>0.34</v>
      </c>
      <c r="Y200" s="195">
        <f t="shared" si="18"/>
        <v>0.76270000000000004</v>
      </c>
      <c r="Z200" s="30">
        <f t="shared" si="19"/>
        <v>1.7999999999999999E-2</v>
      </c>
      <c r="AA200" s="30">
        <v>0.24610000000000001</v>
      </c>
      <c r="AB200" s="30">
        <v>3.2000000000000002E-3</v>
      </c>
      <c r="AC200" s="156">
        <v>0.02</v>
      </c>
      <c r="AD200" s="30">
        <v>25.79</v>
      </c>
      <c r="AE200" s="30">
        <v>0.39</v>
      </c>
      <c r="AF200" s="156">
        <v>3.2</v>
      </c>
      <c r="AG200" s="30">
        <v>0.76270000000000004</v>
      </c>
      <c r="AH200" s="30">
        <v>5.1999999999999998E-3</v>
      </c>
      <c r="AI200" s="156">
        <v>1.7999999999999999E-2</v>
      </c>
      <c r="AJ200" s="156">
        <f t="shared" si="15"/>
        <v>2.3600367116821812</v>
      </c>
      <c r="AK200" s="30">
        <v>4.0739999999999998</v>
      </c>
      <c r="AL200" s="30">
        <v>5.3999999999999999E-2</v>
      </c>
      <c r="AM200" s="156">
        <v>0.34</v>
      </c>
      <c r="AN200" s="157">
        <v>1418</v>
      </c>
      <c r="AO200" s="30">
        <v>17</v>
      </c>
      <c r="AP200" s="156">
        <v>110</v>
      </c>
      <c r="AQ200" s="30">
        <v>3337</v>
      </c>
      <c r="AR200" s="30">
        <v>15</v>
      </c>
      <c r="AS200" s="156">
        <v>120</v>
      </c>
      <c r="AT200" s="30">
        <v>4852.3</v>
      </c>
      <c r="AU200" s="30">
        <v>9.8000000000000007</v>
      </c>
      <c r="AV200" s="156">
        <v>35</v>
      </c>
    </row>
    <row r="201" spans="1:48" x14ac:dyDescent="0.75">
      <c r="A201" s="30" t="s">
        <v>1776</v>
      </c>
      <c r="B201" s="30" t="s">
        <v>1488</v>
      </c>
      <c r="C201" s="182">
        <v>7630</v>
      </c>
      <c r="D201" s="30">
        <v>580</v>
      </c>
      <c r="E201" s="187">
        <v>2820</v>
      </c>
      <c r="F201" s="30">
        <v>360</v>
      </c>
      <c r="G201" s="187">
        <v>6990</v>
      </c>
      <c r="H201" s="30">
        <v>950</v>
      </c>
      <c r="I201" s="30">
        <v>7790</v>
      </c>
      <c r="J201" s="30">
        <v>890</v>
      </c>
      <c r="K201" s="30">
        <v>133300</v>
      </c>
      <c r="L201" s="30">
        <v>2600</v>
      </c>
      <c r="M201" s="187">
        <v>5.6599999999999998E-2</v>
      </c>
      <c r="N201" s="30">
        <v>4.3E-3</v>
      </c>
      <c r="O201" s="177">
        <v>19.100000000000001</v>
      </c>
      <c r="P201" s="30">
        <v>2.9</v>
      </c>
      <c r="Q201" s="30">
        <v>2.359</v>
      </c>
      <c r="R201" s="30">
        <v>4.4999999999999998E-2</v>
      </c>
      <c r="S201" s="30">
        <v>7.7600000000000002E-2</v>
      </c>
      <c r="T201" s="30">
        <v>8.6999999999999994E-3</v>
      </c>
      <c r="U201" s="30">
        <v>1.1100000000000001</v>
      </c>
      <c r="V201" s="173">
        <v>0.15</v>
      </c>
      <c r="W201" s="192">
        <f t="shared" si="16"/>
        <v>18.8</v>
      </c>
      <c r="X201" s="30">
        <f t="shared" si="17"/>
        <v>1.9</v>
      </c>
      <c r="Y201" s="195">
        <f t="shared" si="18"/>
        <v>0.35499999999999998</v>
      </c>
      <c r="Z201" s="30">
        <f t="shared" si="19"/>
        <v>2.8000000000000001E-2</v>
      </c>
      <c r="AA201" s="30">
        <v>5.6599999999999998E-2</v>
      </c>
      <c r="AB201" s="30">
        <v>3.7000000000000002E-3</v>
      </c>
      <c r="AC201" s="156">
        <v>5.8999999999999999E-3</v>
      </c>
      <c r="AD201" s="30">
        <v>2.82</v>
      </c>
      <c r="AE201" s="30">
        <v>0.34</v>
      </c>
      <c r="AF201" s="156">
        <v>0.49</v>
      </c>
      <c r="AG201" s="30">
        <v>0.35499999999999998</v>
      </c>
      <c r="AH201" s="30">
        <v>2.7E-2</v>
      </c>
      <c r="AI201" s="156">
        <v>2.8000000000000001E-2</v>
      </c>
      <c r="AJ201" s="156">
        <f t="shared" si="15"/>
        <v>7.887323943661972</v>
      </c>
      <c r="AK201" s="30">
        <v>18.8</v>
      </c>
      <c r="AL201" s="30">
        <v>1.2</v>
      </c>
      <c r="AM201" s="156">
        <v>1.9</v>
      </c>
      <c r="AN201" s="157">
        <v>354</v>
      </c>
      <c r="AO201" s="30">
        <v>23</v>
      </c>
      <c r="AP201" s="156">
        <v>36</v>
      </c>
      <c r="AQ201" s="30">
        <v>1301</v>
      </c>
      <c r="AR201" s="30">
        <v>96</v>
      </c>
      <c r="AS201" s="156">
        <v>140</v>
      </c>
      <c r="AT201" s="30">
        <v>3690</v>
      </c>
      <c r="AU201" s="30">
        <v>110</v>
      </c>
      <c r="AV201" s="156">
        <v>120</v>
      </c>
    </row>
    <row r="202" spans="1:48" x14ac:dyDescent="0.75">
      <c r="A202" s="30" t="s">
        <v>1776</v>
      </c>
      <c r="B202" s="30" t="s">
        <v>1489</v>
      </c>
      <c r="C202" s="182">
        <v>2270</v>
      </c>
      <c r="D202" s="30">
        <v>310</v>
      </c>
      <c r="E202" s="187">
        <v>1500</v>
      </c>
      <c r="F202" s="30">
        <v>250</v>
      </c>
      <c r="G202" s="187">
        <v>3080</v>
      </c>
      <c r="H202" s="30">
        <v>280</v>
      </c>
      <c r="I202" s="30">
        <v>5880</v>
      </c>
      <c r="J202" s="30">
        <v>950</v>
      </c>
      <c r="K202" s="30">
        <v>10500</v>
      </c>
      <c r="L202" s="30">
        <v>1200</v>
      </c>
      <c r="M202" s="187">
        <v>0.254</v>
      </c>
      <c r="N202" s="30">
        <v>4.5999999999999999E-2</v>
      </c>
      <c r="O202" s="177">
        <v>2.0099999999999998</v>
      </c>
      <c r="P202" s="30">
        <v>0.2</v>
      </c>
      <c r="Q202" s="30">
        <v>0.187</v>
      </c>
      <c r="R202" s="30">
        <v>2.1000000000000001E-2</v>
      </c>
      <c r="S202" s="30">
        <v>5.0500000000000003E-2</v>
      </c>
      <c r="T202" s="30">
        <v>8.0000000000000002E-3</v>
      </c>
      <c r="U202" s="30">
        <v>0.47099999999999997</v>
      </c>
      <c r="V202" s="173">
        <v>4.2000000000000003E-2</v>
      </c>
      <c r="W202" s="192">
        <f t="shared" si="16"/>
        <v>5.16</v>
      </c>
      <c r="X202" s="30">
        <f t="shared" si="17"/>
        <v>0.71</v>
      </c>
      <c r="Y202" s="195">
        <f t="shared" si="18"/>
        <v>0.68600000000000005</v>
      </c>
      <c r="Z202" s="30">
        <f t="shared" si="19"/>
        <v>7.1999999999999995E-2</v>
      </c>
      <c r="AA202" s="30">
        <v>0.26200000000000001</v>
      </c>
      <c r="AB202" s="30">
        <v>0.05</v>
      </c>
      <c r="AC202" s="156">
        <v>5.5E-2</v>
      </c>
      <c r="AD202" s="30">
        <v>22.2</v>
      </c>
      <c r="AE202" s="30">
        <v>3.5</v>
      </c>
      <c r="AF202" s="156">
        <v>4.5</v>
      </c>
      <c r="AG202" s="30">
        <v>0.68600000000000005</v>
      </c>
      <c r="AH202" s="30">
        <v>7.0000000000000007E-2</v>
      </c>
      <c r="AI202" s="156">
        <v>7.1999999999999995E-2</v>
      </c>
      <c r="AJ202" s="156">
        <f t="shared" si="15"/>
        <v>10.495626822157433</v>
      </c>
      <c r="AK202" s="30">
        <v>5.16</v>
      </c>
      <c r="AL202" s="30">
        <v>0.65</v>
      </c>
      <c r="AM202" s="156">
        <v>0.71</v>
      </c>
      <c r="AN202" s="157">
        <v>1430</v>
      </c>
      <c r="AO202" s="30">
        <v>220</v>
      </c>
      <c r="AP202" s="156">
        <v>240</v>
      </c>
      <c r="AQ202" s="30">
        <v>3030</v>
      </c>
      <c r="AR202" s="30">
        <v>140</v>
      </c>
      <c r="AS202" s="156">
        <v>170</v>
      </c>
      <c r="AT202" s="30">
        <v>4470</v>
      </c>
      <c r="AU202" s="30">
        <v>120</v>
      </c>
      <c r="AV202" s="156">
        <v>120</v>
      </c>
    </row>
    <row r="203" spans="1:48" x14ac:dyDescent="0.75">
      <c r="A203" s="30" t="s">
        <v>1776</v>
      </c>
      <c r="B203" s="30" t="s">
        <v>1490</v>
      </c>
      <c r="C203" s="182">
        <v>3390</v>
      </c>
      <c r="D203" s="30">
        <v>260</v>
      </c>
      <c r="E203" s="187">
        <v>370</v>
      </c>
      <c r="F203" s="30">
        <v>79</v>
      </c>
      <c r="G203" s="187">
        <v>190</v>
      </c>
      <c r="H203" s="30">
        <v>140</v>
      </c>
      <c r="I203" s="30">
        <v>258</v>
      </c>
      <c r="J203" s="30">
        <v>78</v>
      </c>
      <c r="K203" s="30">
        <v>100000</v>
      </c>
      <c r="L203" s="30">
        <v>4000</v>
      </c>
      <c r="M203" s="187">
        <v>3.3799999999999997E-2</v>
      </c>
      <c r="N203" s="30">
        <v>2.2000000000000001E-3</v>
      </c>
      <c r="O203" s="177">
        <v>477</v>
      </c>
      <c r="P203" s="30">
        <v>94</v>
      </c>
      <c r="Q203" s="30">
        <v>1.831</v>
      </c>
      <c r="R203" s="30">
        <v>7.2999999999999995E-2</v>
      </c>
      <c r="S203" s="30">
        <v>1.98E-3</v>
      </c>
      <c r="T203" s="30">
        <v>5.9999999999999995E-4</v>
      </c>
      <c r="U203" s="30">
        <v>0.02</v>
      </c>
      <c r="V203" s="173">
        <v>1.4999999999999999E-2</v>
      </c>
      <c r="W203" s="192">
        <f t="shared" si="16"/>
        <v>31.88</v>
      </c>
      <c r="X203" s="30">
        <f t="shared" si="17"/>
        <v>1.6</v>
      </c>
      <c r="Y203" s="195" t="str">
        <f t="shared" si="18"/>
        <v>excluded</v>
      </c>
      <c r="Z203" s="30" t="str">
        <f t="shared" si="19"/>
        <v>excluded</v>
      </c>
      <c r="AA203" s="30">
        <v>3.2899999999999999E-2</v>
      </c>
      <c r="AB203" s="30">
        <v>2.2000000000000001E-3</v>
      </c>
      <c r="AC203" s="156">
        <v>3.5000000000000001E-3</v>
      </c>
      <c r="AD203" s="30">
        <v>0.46600000000000003</v>
      </c>
      <c r="AE203" s="30">
        <v>9.9000000000000005E-2</v>
      </c>
      <c r="AF203" s="156">
        <v>0.11</v>
      </c>
      <c r="AG203" s="30">
        <v>0.106</v>
      </c>
      <c r="AH203" s="30">
        <v>2.7E-2</v>
      </c>
      <c r="AI203" s="156">
        <v>2.7E-2</v>
      </c>
      <c r="AJ203" s="156">
        <f t="shared" si="15"/>
        <v>25.471698113207548</v>
      </c>
      <c r="AK203" s="30">
        <v>31.88</v>
      </c>
      <c r="AL203" s="30">
        <v>1</v>
      </c>
      <c r="AM203" s="156">
        <v>1.6</v>
      </c>
      <c r="AN203" s="157">
        <v>208</v>
      </c>
      <c r="AO203" s="30">
        <v>13</v>
      </c>
      <c r="AP203" s="156">
        <v>21</v>
      </c>
      <c r="AQ203" s="30">
        <v>347</v>
      </c>
      <c r="AR203" s="30">
        <v>39</v>
      </c>
      <c r="AS203" s="156">
        <v>45</v>
      </c>
      <c r="AT203" s="30">
        <v>1220</v>
      </c>
      <c r="AU203" s="30">
        <v>270</v>
      </c>
      <c r="AV203" s="156">
        <v>270</v>
      </c>
    </row>
    <row r="204" spans="1:48" x14ac:dyDescent="0.75">
      <c r="A204" s="30" t="s">
        <v>1776</v>
      </c>
      <c r="B204" s="30" t="s">
        <v>1491</v>
      </c>
      <c r="C204" s="182">
        <v>2720</v>
      </c>
      <c r="D204" s="30">
        <v>670</v>
      </c>
      <c r="E204" s="187">
        <v>2340</v>
      </c>
      <c r="F204" s="30">
        <v>510</v>
      </c>
      <c r="G204" s="187">
        <v>4040</v>
      </c>
      <c r="H204" s="30">
        <v>860</v>
      </c>
      <c r="I204" s="30">
        <v>1570</v>
      </c>
      <c r="J204" s="30">
        <v>330</v>
      </c>
      <c r="K204" s="30">
        <v>2460</v>
      </c>
      <c r="L204" s="30">
        <v>200</v>
      </c>
      <c r="M204" s="187">
        <v>1.01</v>
      </c>
      <c r="N204" s="30">
        <v>0.24</v>
      </c>
      <c r="O204" s="177">
        <v>4.5</v>
      </c>
      <c r="P204" s="30">
        <v>1.3</v>
      </c>
      <c r="Q204" s="30">
        <v>4.5400000000000003E-2</v>
      </c>
      <c r="R204" s="30">
        <v>3.5999999999999999E-3</v>
      </c>
      <c r="S204" s="30">
        <v>1.29E-2</v>
      </c>
      <c r="T204" s="30">
        <v>2.8E-3</v>
      </c>
      <c r="U204" s="30">
        <v>0.375</v>
      </c>
      <c r="V204" s="173">
        <v>7.9000000000000001E-2</v>
      </c>
      <c r="W204" s="192">
        <f t="shared" si="16"/>
        <v>3.7</v>
      </c>
      <c r="X204" s="30">
        <f t="shared" si="17"/>
        <v>1.4</v>
      </c>
      <c r="Y204" s="195" t="str">
        <f t="shared" si="18"/>
        <v>excluded</v>
      </c>
      <c r="Z204" s="30" t="str">
        <f t="shared" si="19"/>
        <v>excluded</v>
      </c>
      <c r="AA204" s="30">
        <v>0.95</v>
      </c>
      <c r="AB204" s="30">
        <v>0.22</v>
      </c>
      <c r="AC204" s="156">
        <v>0.24</v>
      </c>
      <c r="AD204" s="30">
        <v>112</v>
      </c>
      <c r="AE204" s="30">
        <v>23</v>
      </c>
      <c r="AF204" s="156">
        <v>27</v>
      </c>
      <c r="AG204" s="30">
        <v>0.85</v>
      </c>
      <c r="AH204" s="30">
        <v>0.45</v>
      </c>
      <c r="AI204" s="156">
        <v>0.45</v>
      </c>
      <c r="AJ204" s="156">
        <f t="shared" si="15"/>
        <v>52.941176470588239</v>
      </c>
      <c r="AK204" s="30">
        <v>3.7</v>
      </c>
      <c r="AL204" s="30">
        <v>1.3</v>
      </c>
      <c r="AM204" s="156">
        <v>1.4</v>
      </c>
      <c r="AN204" s="157">
        <v>3720</v>
      </c>
      <c r="AO204" s="30">
        <v>660</v>
      </c>
      <c r="AP204" s="156">
        <v>700</v>
      </c>
      <c r="AQ204" s="30">
        <v>4370</v>
      </c>
      <c r="AR204" s="30">
        <v>310</v>
      </c>
      <c r="AS204" s="156">
        <v>370</v>
      </c>
      <c r="AT204" s="30">
        <v>4320</v>
      </c>
      <c r="AU204" s="30">
        <v>250</v>
      </c>
      <c r="AV204" s="156">
        <v>250</v>
      </c>
    </row>
    <row r="205" spans="1:48" x14ac:dyDescent="0.75">
      <c r="A205" s="30" t="s">
        <v>1776</v>
      </c>
      <c r="B205" s="30" t="s">
        <v>1492</v>
      </c>
      <c r="C205" s="182">
        <v>270</v>
      </c>
      <c r="D205" s="30">
        <v>100</v>
      </c>
      <c r="E205" s="187">
        <v>210</v>
      </c>
      <c r="F205" s="30">
        <v>100</v>
      </c>
      <c r="G205" s="187">
        <v>180</v>
      </c>
      <c r="H205" s="30">
        <v>100</v>
      </c>
      <c r="I205" s="30">
        <v>67</v>
      </c>
      <c r="J205" s="30">
        <v>54</v>
      </c>
      <c r="K205" s="30">
        <v>2920</v>
      </c>
      <c r="L205" s="30">
        <v>960</v>
      </c>
      <c r="M205" s="187">
        <v>0.129</v>
      </c>
      <c r="N205" s="30">
        <v>7.9000000000000001E-2</v>
      </c>
      <c r="O205" s="177">
        <v>11.1</v>
      </c>
      <c r="P205" s="30">
        <v>7.5</v>
      </c>
      <c r="Q205" s="30">
        <v>5.3999999999999999E-2</v>
      </c>
      <c r="R205" s="30">
        <v>1.7999999999999999E-2</v>
      </c>
      <c r="S205" s="30">
        <v>5.9000000000000003E-4</v>
      </c>
      <c r="T205" s="30">
        <v>4.8000000000000001E-4</v>
      </c>
      <c r="U205" s="30">
        <v>1.5800000000000002E-2</v>
      </c>
      <c r="V205" s="173">
        <v>8.8999999999999999E-3</v>
      </c>
      <c r="W205" s="192">
        <f t="shared" si="16"/>
        <v>52</v>
      </c>
      <c r="X205" s="30">
        <f t="shared" si="17"/>
        <v>47</v>
      </c>
      <c r="Y205" s="195" t="str">
        <f t="shared" si="18"/>
        <v>excluded</v>
      </c>
      <c r="Z205" s="30" t="str">
        <f t="shared" si="19"/>
        <v>excluded</v>
      </c>
      <c r="AA205" s="30">
        <v>0.13300000000000001</v>
      </c>
      <c r="AB205" s="30">
        <v>0.08</v>
      </c>
      <c r="AC205" s="156">
        <v>0.08</v>
      </c>
      <c r="AD205" s="30">
        <v>11.3</v>
      </c>
      <c r="AE205" s="30">
        <v>5.5</v>
      </c>
      <c r="AF205" s="156">
        <v>5.7</v>
      </c>
      <c r="AG205" s="30">
        <v>1.24</v>
      </c>
      <c r="AH205" s="30">
        <v>0.76</v>
      </c>
      <c r="AI205" s="156">
        <v>0.76</v>
      </c>
      <c r="AJ205" s="156">
        <f t="shared" si="15"/>
        <v>61.29032258064516</v>
      </c>
      <c r="AK205" s="30">
        <v>52</v>
      </c>
      <c r="AL205" s="30">
        <v>46</v>
      </c>
      <c r="AM205" s="156">
        <v>47</v>
      </c>
      <c r="AN205" s="157">
        <v>740</v>
      </c>
      <c r="AO205" s="30">
        <v>380</v>
      </c>
      <c r="AP205" s="156">
        <v>380</v>
      </c>
      <c r="AQ205" s="30">
        <v>2320</v>
      </c>
      <c r="AR205" s="30">
        <v>510</v>
      </c>
      <c r="AS205" s="156">
        <v>530</v>
      </c>
      <c r="AT205" s="30">
        <v>1900</v>
      </c>
      <c r="AU205" s="30">
        <v>1500</v>
      </c>
      <c r="AV205" s="156">
        <v>1500</v>
      </c>
    </row>
    <row r="206" spans="1:48" x14ac:dyDescent="0.75">
      <c r="A206" s="30" t="s">
        <v>1776</v>
      </c>
      <c r="B206" s="30" t="s">
        <v>1493</v>
      </c>
      <c r="C206" s="182">
        <v>540</v>
      </c>
      <c r="D206" s="30">
        <v>170</v>
      </c>
      <c r="E206" s="187">
        <v>244</v>
      </c>
      <c r="F206" s="30">
        <v>53</v>
      </c>
      <c r="G206" s="187">
        <v>770</v>
      </c>
      <c r="H206" s="30">
        <v>380</v>
      </c>
      <c r="I206" s="30">
        <v>1750</v>
      </c>
      <c r="J206" s="30">
        <v>350</v>
      </c>
      <c r="K206" s="30">
        <v>3510</v>
      </c>
      <c r="L206" s="30">
        <v>590</v>
      </c>
      <c r="M206" s="187">
        <v>0.193</v>
      </c>
      <c r="N206" s="30">
        <v>0.06</v>
      </c>
      <c r="O206" s="177">
        <v>2.94</v>
      </c>
      <c r="P206" s="30">
        <v>0.43</v>
      </c>
      <c r="Q206" s="30">
        <v>6.6000000000000003E-2</v>
      </c>
      <c r="R206" s="30">
        <v>1.0999999999999999E-2</v>
      </c>
      <c r="S206" s="30">
        <v>1.7100000000000001E-2</v>
      </c>
      <c r="T206" s="30">
        <v>3.3E-3</v>
      </c>
      <c r="U206" s="30">
        <v>5.8999999999999997E-2</v>
      </c>
      <c r="V206" s="173">
        <v>2.9000000000000001E-2</v>
      </c>
      <c r="W206" s="192">
        <f t="shared" si="16"/>
        <v>11.7</v>
      </c>
      <c r="X206" s="30">
        <f t="shared" si="17"/>
        <v>3.2</v>
      </c>
      <c r="Y206" s="195" t="str">
        <f t="shared" si="18"/>
        <v>excluded</v>
      </c>
      <c r="Z206" s="30" t="str">
        <f t="shared" si="19"/>
        <v>excluded</v>
      </c>
      <c r="AA206" s="30">
        <v>0.20799999999999999</v>
      </c>
      <c r="AB206" s="30">
        <v>6.5000000000000002E-2</v>
      </c>
      <c r="AC206" s="156">
        <v>6.7000000000000004E-2</v>
      </c>
      <c r="AD206" s="30">
        <v>14</v>
      </c>
      <c r="AE206" s="30">
        <v>3.8</v>
      </c>
      <c r="AF206" s="156">
        <v>4.2</v>
      </c>
      <c r="AG206" s="30">
        <v>0.85</v>
      </c>
      <c r="AH206" s="30">
        <v>0.4</v>
      </c>
      <c r="AI206" s="156">
        <v>0.4</v>
      </c>
      <c r="AJ206" s="156">
        <f t="shared" si="15"/>
        <v>47.058823529411768</v>
      </c>
      <c r="AK206" s="30">
        <v>11.7</v>
      </c>
      <c r="AL206" s="30">
        <v>3.1</v>
      </c>
      <c r="AM206" s="156">
        <v>3.2</v>
      </c>
      <c r="AN206" s="157">
        <v>1040</v>
      </c>
      <c r="AO206" s="30">
        <v>260</v>
      </c>
      <c r="AP206" s="156">
        <v>260</v>
      </c>
      <c r="AQ206" s="30">
        <v>2320</v>
      </c>
      <c r="AR206" s="30">
        <v>280</v>
      </c>
      <c r="AS206" s="156">
        <v>310</v>
      </c>
      <c r="AT206" s="30">
        <v>3240</v>
      </c>
      <c r="AU206" s="30">
        <v>550</v>
      </c>
      <c r="AV206" s="156">
        <v>550</v>
      </c>
    </row>
    <row r="207" spans="1:48" x14ac:dyDescent="0.75">
      <c r="A207" s="30" t="s">
        <v>1776</v>
      </c>
      <c r="B207" s="30" t="s">
        <v>1494</v>
      </c>
      <c r="C207" s="182">
        <v>2570</v>
      </c>
      <c r="D207" s="30">
        <v>260</v>
      </c>
      <c r="E207" s="187">
        <v>870</v>
      </c>
      <c r="F207" s="30">
        <v>180</v>
      </c>
      <c r="G207" s="187">
        <v>2600</v>
      </c>
      <c r="H207" s="30">
        <v>1700</v>
      </c>
      <c r="I207" s="30">
        <v>3420</v>
      </c>
      <c r="J207" s="30">
        <v>850</v>
      </c>
      <c r="K207" s="30">
        <v>49700</v>
      </c>
      <c r="L207" s="30">
        <v>2400</v>
      </c>
      <c r="M207" s="187">
        <v>5.0799999999999998E-2</v>
      </c>
      <c r="N207" s="30">
        <v>4.1999999999999997E-3</v>
      </c>
      <c r="O207" s="177">
        <v>46</v>
      </c>
      <c r="P207" s="30">
        <v>14</v>
      </c>
      <c r="Q207" s="30">
        <v>0.93700000000000006</v>
      </c>
      <c r="R207" s="30">
        <v>4.4999999999999998E-2</v>
      </c>
      <c r="S207" s="30">
        <v>4.1000000000000002E-2</v>
      </c>
      <c r="T207" s="30">
        <v>0.01</v>
      </c>
      <c r="U207" s="30">
        <v>0.18</v>
      </c>
      <c r="V207" s="173">
        <v>0.12</v>
      </c>
      <c r="W207" s="192">
        <f t="shared" si="16"/>
        <v>21.6</v>
      </c>
      <c r="X207" s="30">
        <f t="shared" si="17"/>
        <v>2.5</v>
      </c>
      <c r="Y207" s="195" t="str">
        <f t="shared" si="18"/>
        <v>excluded</v>
      </c>
      <c r="Z207" s="30" t="str">
        <f t="shared" si="19"/>
        <v>excluded</v>
      </c>
      <c r="AA207" s="30">
        <v>4.87E-2</v>
      </c>
      <c r="AB207" s="30">
        <v>4.1000000000000003E-3</v>
      </c>
      <c r="AC207" s="156">
        <v>5.7000000000000002E-3</v>
      </c>
      <c r="AD207" s="30">
        <v>2.2799999999999998</v>
      </c>
      <c r="AE207" s="30">
        <v>0.42</v>
      </c>
      <c r="AF207" s="156">
        <v>0.5</v>
      </c>
      <c r="AG207" s="30">
        <v>0.31</v>
      </c>
      <c r="AH207" s="30">
        <v>4.5999999999999999E-2</v>
      </c>
      <c r="AI207" s="156">
        <v>4.7E-2</v>
      </c>
      <c r="AJ207" s="156">
        <f t="shared" si="15"/>
        <v>15.161290322580644</v>
      </c>
      <c r="AK207" s="30">
        <v>21.6</v>
      </c>
      <c r="AL207" s="30">
        <v>1.8</v>
      </c>
      <c r="AM207" s="156">
        <v>2.5</v>
      </c>
      <c r="AN207" s="157">
        <v>306</v>
      </c>
      <c r="AO207" s="30">
        <v>25</v>
      </c>
      <c r="AP207" s="156">
        <v>35</v>
      </c>
      <c r="AQ207" s="30">
        <v>1080</v>
      </c>
      <c r="AR207" s="30">
        <v>120</v>
      </c>
      <c r="AS207" s="156">
        <v>140</v>
      </c>
      <c r="AT207" s="30">
        <v>3230</v>
      </c>
      <c r="AU207" s="30">
        <v>210</v>
      </c>
      <c r="AV207" s="156">
        <v>210</v>
      </c>
    </row>
    <row r="208" spans="1:48" x14ac:dyDescent="0.75">
      <c r="A208" s="30" t="s">
        <v>1776</v>
      </c>
      <c r="B208" s="30" t="s">
        <v>1495</v>
      </c>
      <c r="C208" s="182">
        <v>2880</v>
      </c>
      <c r="D208" s="30">
        <v>530</v>
      </c>
      <c r="E208" s="187">
        <v>2160</v>
      </c>
      <c r="F208" s="30">
        <v>480</v>
      </c>
      <c r="G208" s="187">
        <v>6300</v>
      </c>
      <c r="H208" s="30">
        <v>2100</v>
      </c>
      <c r="I208" s="30">
        <v>14100</v>
      </c>
      <c r="J208" s="30">
        <v>2200</v>
      </c>
      <c r="K208" s="30">
        <v>12600</v>
      </c>
      <c r="L208" s="30">
        <v>2400</v>
      </c>
      <c r="M208" s="187">
        <v>0.5</v>
      </c>
      <c r="N208" s="30">
        <v>0.16</v>
      </c>
      <c r="O208" s="177">
        <v>1.0269999999999999</v>
      </c>
      <c r="P208" s="30">
        <v>8.8999999999999996E-2</v>
      </c>
      <c r="Q208" s="30">
        <v>0.23799999999999999</v>
      </c>
      <c r="R208" s="30">
        <v>4.5999999999999999E-2</v>
      </c>
      <c r="S208" s="30">
        <v>0.20200000000000001</v>
      </c>
      <c r="T208" s="30">
        <v>3.2000000000000001E-2</v>
      </c>
      <c r="U208" s="30">
        <v>0.42</v>
      </c>
      <c r="V208" s="173">
        <v>0.14000000000000001</v>
      </c>
      <c r="W208" s="192">
        <f t="shared" si="16"/>
        <v>6.4</v>
      </c>
      <c r="X208" s="30">
        <f t="shared" si="17"/>
        <v>1.5</v>
      </c>
      <c r="Y208" s="195">
        <f t="shared" si="18"/>
        <v>0.69799999999999995</v>
      </c>
      <c r="Z208" s="30">
        <f t="shared" si="19"/>
        <v>8.2000000000000003E-2</v>
      </c>
      <c r="AA208" s="30">
        <v>0.47</v>
      </c>
      <c r="AB208" s="30">
        <v>0.15</v>
      </c>
      <c r="AC208" s="156">
        <v>0.15</v>
      </c>
      <c r="AD208" s="30">
        <v>47</v>
      </c>
      <c r="AE208" s="30">
        <v>15</v>
      </c>
      <c r="AF208" s="156">
        <v>16</v>
      </c>
      <c r="AG208" s="30">
        <v>0.69799999999999995</v>
      </c>
      <c r="AH208" s="30">
        <v>0.08</v>
      </c>
      <c r="AI208" s="156">
        <v>8.2000000000000003E-2</v>
      </c>
      <c r="AJ208" s="156">
        <f t="shared" si="15"/>
        <v>11.747851002865332</v>
      </c>
      <c r="AK208" s="30">
        <v>6.4</v>
      </c>
      <c r="AL208" s="30">
        <v>1.4</v>
      </c>
      <c r="AM208" s="156">
        <v>1.5</v>
      </c>
      <c r="AN208" s="157">
        <v>1910</v>
      </c>
      <c r="AO208" s="30">
        <v>450</v>
      </c>
      <c r="AP208" s="156">
        <v>470</v>
      </c>
      <c r="AQ208" s="30">
        <v>3170</v>
      </c>
      <c r="AR208" s="30">
        <v>320</v>
      </c>
      <c r="AS208" s="156">
        <v>340</v>
      </c>
      <c r="AT208" s="30">
        <v>4340</v>
      </c>
      <c r="AU208" s="30">
        <v>170</v>
      </c>
      <c r="AV208" s="156">
        <v>170</v>
      </c>
    </row>
    <row r="209" spans="1:48" x14ac:dyDescent="0.75">
      <c r="A209" s="30" t="s">
        <v>1776</v>
      </c>
      <c r="B209" s="30" t="s">
        <v>1496</v>
      </c>
      <c r="C209" s="182">
        <v>13580</v>
      </c>
      <c r="D209" s="30">
        <v>540</v>
      </c>
      <c r="E209" s="187">
        <v>11460</v>
      </c>
      <c r="F209" s="30">
        <v>490</v>
      </c>
      <c r="G209" s="187">
        <v>27500</v>
      </c>
      <c r="H209" s="30">
        <v>1100</v>
      </c>
      <c r="I209" s="30">
        <v>16900</v>
      </c>
      <c r="J209" s="30">
        <v>2300</v>
      </c>
      <c r="K209" s="30">
        <v>14860</v>
      </c>
      <c r="L209" s="30">
        <v>790</v>
      </c>
      <c r="M209" s="187">
        <v>0.94499999999999995</v>
      </c>
      <c r="N209" s="30">
        <v>4.1000000000000002E-2</v>
      </c>
      <c r="O209" s="177">
        <v>1.77</v>
      </c>
      <c r="P209" s="30">
        <v>0.34</v>
      </c>
      <c r="Q209" s="30">
        <v>0.28199999999999997</v>
      </c>
      <c r="R209" s="30">
        <v>1.4999999999999999E-2</v>
      </c>
      <c r="S209" s="30">
        <v>0.30099999999999999</v>
      </c>
      <c r="T209" s="30">
        <v>4.2000000000000003E-2</v>
      </c>
      <c r="U209" s="30">
        <v>1.784</v>
      </c>
      <c r="V209" s="173">
        <v>7.1999999999999995E-2</v>
      </c>
      <c r="W209" s="192">
        <f t="shared" si="16"/>
        <v>1.1160000000000001</v>
      </c>
      <c r="X209" s="30">
        <f t="shared" si="17"/>
        <v>0.13</v>
      </c>
      <c r="Y209" s="195">
        <f t="shared" si="18"/>
        <v>0.80500000000000005</v>
      </c>
      <c r="Z209" s="30">
        <f t="shared" si="19"/>
        <v>2.3E-2</v>
      </c>
      <c r="AA209" s="30">
        <v>0.91700000000000004</v>
      </c>
      <c r="AB209" s="30">
        <v>3.2000000000000001E-2</v>
      </c>
      <c r="AC209" s="156">
        <v>8.2000000000000003E-2</v>
      </c>
      <c r="AD209" s="30">
        <v>103.1</v>
      </c>
      <c r="AE209" s="30">
        <v>3.9</v>
      </c>
      <c r="AF209" s="156">
        <v>13</v>
      </c>
      <c r="AG209" s="30">
        <v>0.80500000000000005</v>
      </c>
      <c r="AH209" s="30">
        <v>1.2999999999999999E-2</v>
      </c>
      <c r="AI209" s="156">
        <v>2.3E-2</v>
      </c>
      <c r="AJ209" s="156">
        <f t="shared" si="15"/>
        <v>2.8571428571428572</v>
      </c>
      <c r="AK209" s="30">
        <v>1.1160000000000001</v>
      </c>
      <c r="AL209" s="30">
        <v>0.05</v>
      </c>
      <c r="AM209" s="156">
        <v>0.13</v>
      </c>
      <c r="AN209" s="157">
        <v>4200</v>
      </c>
      <c r="AO209" s="30">
        <v>110</v>
      </c>
      <c r="AP209" s="156">
        <v>290</v>
      </c>
      <c r="AQ209" s="30">
        <v>4703</v>
      </c>
      <c r="AR209" s="30">
        <v>46</v>
      </c>
      <c r="AS209" s="156">
        <v>160</v>
      </c>
      <c r="AT209" s="30">
        <v>4889</v>
      </c>
      <c r="AU209" s="30">
        <v>20</v>
      </c>
      <c r="AV209" s="156">
        <v>35</v>
      </c>
    </row>
    <row r="210" spans="1:48" x14ac:dyDescent="0.75">
      <c r="A210" s="30" t="s">
        <v>1776</v>
      </c>
      <c r="B210" s="30" t="s">
        <v>1497</v>
      </c>
      <c r="C210" s="182">
        <v>24800</v>
      </c>
      <c r="D210" s="30">
        <v>6800</v>
      </c>
      <c r="E210" s="187">
        <v>19300</v>
      </c>
      <c r="F210" s="30">
        <v>5600</v>
      </c>
      <c r="G210" s="187">
        <v>50000</v>
      </c>
      <c r="H210" s="30">
        <v>15000</v>
      </c>
      <c r="I210" s="30">
        <v>21700</v>
      </c>
      <c r="J210" s="30">
        <v>6700</v>
      </c>
      <c r="K210" s="30">
        <v>11700</v>
      </c>
      <c r="L210" s="30">
        <v>3100</v>
      </c>
      <c r="M210" s="187">
        <v>1.95</v>
      </c>
      <c r="N210" s="30">
        <v>0.36</v>
      </c>
      <c r="O210" s="177">
        <v>4</v>
      </c>
      <c r="P210" s="30">
        <v>1.5</v>
      </c>
      <c r="Q210" s="30">
        <v>0.218</v>
      </c>
      <c r="R210" s="30">
        <v>5.8000000000000003E-2</v>
      </c>
      <c r="S210" s="30">
        <v>0.75</v>
      </c>
      <c r="T210" s="30">
        <v>0.23</v>
      </c>
      <c r="U210" s="30">
        <v>3.7</v>
      </c>
      <c r="V210" s="173">
        <v>1.1000000000000001</v>
      </c>
      <c r="W210" s="192">
        <f t="shared" si="16"/>
        <v>4.2</v>
      </c>
      <c r="X210" s="30">
        <f t="shared" si="17"/>
        <v>2</v>
      </c>
      <c r="Y210" s="195">
        <f t="shared" si="18"/>
        <v>0.63100000000000001</v>
      </c>
      <c r="Z210" s="30">
        <f t="shared" si="19"/>
        <v>8.1000000000000003E-2</v>
      </c>
      <c r="AA210" s="30">
        <v>2</v>
      </c>
      <c r="AB210" s="30">
        <v>0.37</v>
      </c>
      <c r="AC210" s="156">
        <v>0.4</v>
      </c>
      <c r="AD210" s="30">
        <v>199</v>
      </c>
      <c r="AE210" s="30">
        <v>35</v>
      </c>
      <c r="AF210" s="156">
        <v>43</v>
      </c>
      <c r="AG210" s="30">
        <v>0.63100000000000001</v>
      </c>
      <c r="AH210" s="30">
        <v>7.9000000000000001E-2</v>
      </c>
      <c r="AI210" s="156">
        <v>8.1000000000000003E-2</v>
      </c>
      <c r="AJ210" s="156">
        <f t="shared" si="15"/>
        <v>12.83676703645008</v>
      </c>
      <c r="AK210" s="30">
        <v>4.2</v>
      </c>
      <c r="AL210" s="30">
        <v>1.8</v>
      </c>
      <c r="AM210" s="156">
        <v>2</v>
      </c>
      <c r="AN210" s="157">
        <v>6100</v>
      </c>
      <c r="AO210" s="30">
        <v>960</v>
      </c>
      <c r="AP210" s="156">
        <v>1100</v>
      </c>
      <c r="AQ210" s="30">
        <v>4600</v>
      </c>
      <c r="AR210" s="30">
        <v>480</v>
      </c>
      <c r="AS210" s="156">
        <v>580</v>
      </c>
      <c r="AT210" s="30">
        <v>4240</v>
      </c>
      <c r="AU210" s="30">
        <v>260</v>
      </c>
      <c r="AV210" s="156">
        <v>260</v>
      </c>
    </row>
    <row r="211" spans="1:48" x14ac:dyDescent="0.75">
      <c r="A211" s="30" t="s">
        <v>1776</v>
      </c>
      <c r="B211" s="30" t="s">
        <v>1498</v>
      </c>
      <c r="C211" s="182">
        <v>10390</v>
      </c>
      <c r="D211" s="30">
        <v>470</v>
      </c>
      <c r="E211" s="187">
        <v>4760</v>
      </c>
      <c r="F211" s="30">
        <v>450</v>
      </c>
      <c r="G211" s="187">
        <v>11400</v>
      </c>
      <c r="H211" s="30">
        <v>1200</v>
      </c>
      <c r="I211" s="30">
        <v>2500</v>
      </c>
      <c r="J211" s="30">
        <v>1200</v>
      </c>
      <c r="K211" s="30">
        <v>151000</v>
      </c>
      <c r="L211" s="30">
        <v>11000</v>
      </c>
      <c r="M211" s="187">
        <v>7.8600000000000003E-2</v>
      </c>
      <c r="N211" s="30">
        <v>8.9999999999999993E-3</v>
      </c>
      <c r="O211" s="177">
        <v>102</v>
      </c>
      <c r="P211" s="30">
        <v>13</v>
      </c>
      <c r="Q211" s="30">
        <v>2.81</v>
      </c>
      <c r="R211" s="30">
        <v>0.21</v>
      </c>
      <c r="S211" s="30">
        <v>9.0999999999999998E-2</v>
      </c>
      <c r="T211" s="30">
        <v>4.3999999999999997E-2</v>
      </c>
      <c r="U211" s="30">
        <v>0.93</v>
      </c>
      <c r="V211" s="173">
        <v>0.1</v>
      </c>
      <c r="W211" s="192">
        <f t="shared" si="16"/>
        <v>15.6</v>
      </c>
      <c r="X211" s="30">
        <f t="shared" si="17"/>
        <v>1.8</v>
      </c>
      <c r="Y211" s="195">
        <f t="shared" si="18"/>
        <v>0.42799999999999999</v>
      </c>
      <c r="Z211" s="30">
        <f t="shared" si="19"/>
        <v>3.1E-2</v>
      </c>
      <c r="AA211" s="30">
        <v>7.5800000000000006E-2</v>
      </c>
      <c r="AB211" s="30">
        <v>7.9000000000000008E-3</v>
      </c>
      <c r="AC211" s="156">
        <v>0.01</v>
      </c>
      <c r="AD211" s="30">
        <v>4.79</v>
      </c>
      <c r="AE211" s="30">
        <v>0.7</v>
      </c>
      <c r="AF211" s="156">
        <v>0.91</v>
      </c>
      <c r="AG211" s="30">
        <v>0.42799999999999999</v>
      </c>
      <c r="AH211" s="30">
        <v>0.03</v>
      </c>
      <c r="AI211" s="156">
        <v>3.1E-2</v>
      </c>
      <c r="AJ211" s="156">
        <f t="shared" si="15"/>
        <v>7.2429906542056068</v>
      </c>
      <c r="AK211" s="30">
        <v>15.6</v>
      </c>
      <c r="AL211" s="30">
        <v>1.4</v>
      </c>
      <c r="AM211" s="156">
        <v>1.8</v>
      </c>
      <c r="AN211" s="157">
        <v>468</v>
      </c>
      <c r="AO211" s="30">
        <v>47</v>
      </c>
      <c r="AP211" s="156">
        <v>60</v>
      </c>
      <c r="AQ211" s="30">
        <v>1680</v>
      </c>
      <c r="AR211" s="30">
        <v>130</v>
      </c>
      <c r="AS211" s="156">
        <v>170</v>
      </c>
      <c r="AT211" s="30">
        <v>3960</v>
      </c>
      <c r="AU211" s="30">
        <v>100</v>
      </c>
      <c r="AV211" s="156">
        <v>110</v>
      </c>
    </row>
    <row r="212" spans="1:48" x14ac:dyDescent="0.75">
      <c r="A212" s="30" t="s">
        <v>1776</v>
      </c>
      <c r="B212" s="30" t="s">
        <v>1499</v>
      </c>
      <c r="C212" s="182">
        <v>8710</v>
      </c>
      <c r="D212" s="30">
        <v>350</v>
      </c>
      <c r="E212" s="187">
        <v>7460</v>
      </c>
      <c r="F212" s="30">
        <v>370</v>
      </c>
      <c r="G212" s="187">
        <v>17910</v>
      </c>
      <c r="H212" s="30">
        <v>910</v>
      </c>
      <c r="I212" s="30">
        <v>24100</v>
      </c>
      <c r="J212" s="30">
        <v>880</v>
      </c>
      <c r="K212" s="30">
        <v>8840</v>
      </c>
      <c r="L212" s="30">
        <v>430</v>
      </c>
      <c r="M212" s="187">
        <v>1.028</v>
      </c>
      <c r="N212" s="30">
        <v>4.3999999999999997E-2</v>
      </c>
      <c r="O212" s="177">
        <v>0.436</v>
      </c>
      <c r="P212" s="30">
        <v>1.7999999999999999E-2</v>
      </c>
      <c r="Q212" s="30">
        <v>0.1628</v>
      </c>
      <c r="R212" s="30">
        <v>7.9000000000000008E-3</v>
      </c>
      <c r="S212" s="30">
        <v>0.85899999999999999</v>
      </c>
      <c r="T212" s="30">
        <v>3.2000000000000001E-2</v>
      </c>
      <c r="U212" s="30">
        <v>1.635</v>
      </c>
      <c r="V212" s="173">
        <v>7.6999999999999999E-2</v>
      </c>
      <c r="W212" s="192">
        <f t="shared" si="16"/>
        <v>0.99199999999999999</v>
      </c>
      <c r="X212" s="30">
        <f t="shared" si="17"/>
        <v>9.6000000000000002E-2</v>
      </c>
      <c r="Y212" s="195">
        <f t="shared" si="18"/>
        <v>0.80300000000000005</v>
      </c>
      <c r="Z212" s="30">
        <f t="shared" si="19"/>
        <v>0.03</v>
      </c>
      <c r="AA212" s="30">
        <v>1.014</v>
      </c>
      <c r="AB212" s="30">
        <v>3.7999999999999999E-2</v>
      </c>
      <c r="AC212" s="156">
        <v>9.1999999999999998E-2</v>
      </c>
      <c r="AD212" s="30">
        <v>116.2</v>
      </c>
      <c r="AE212" s="30">
        <v>4.7</v>
      </c>
      <c r="AF212" s="156">
        <v>15</v>
      </c>
      <c r="AG212" s="30">
        <v>0.80300000000000005</v>
      </c>
      <c r="AH212" s="30">
        <v>2.3E-2</v>
      </c>
      <c r="AI212" s="156">
        <v>0.03</v>
      </c>
      <c r="AJ212" s="156">
        <f t="shared" si="15"/>
        <v>3.7359900373599002</v>
      </c>
      <c r="AK212" s="30">
        <v>0.99199999999999999</v>
      </c>
      <c r="AL212" s="30">
        <v>0.04</v>
      </c>
      <c r="AM212" s="156">
        <v>9.6000000000000002E-2</v>
      </c>
      <c r="AN212" s="157">
        <v>4520</v>
      </c>
      <c r="AO212" s="30">
        <v>130</v>
      </c>
      <c r="AP212" s="156">
        <v>300</v>
      </c>
      <c r="AQ212" s="30">
        <v>4824</v>
      </c>
      <c r="AR212" s="30">
        <v>39</v>
      </c>
      <c r="AS212" s="156">
        <v>120</v>
      </c>
      <c r="AT212" s="30">
        <v>4879</v>
      </c>
      <c r="AU212" s="30">
        <v>29</v>
      </c>
      <c r="AV212" s="156">
        <v>37</v>
      </c>
    </row>
    <row r="213" spans="1:48" x14ac:dyDescent="0.75">
      <c r="A213" s="30" t="s">
        <v>1776</v>
      </c>
      <c r="B213" s="30" t="s">
        <v>1500</v>
      </c>
      <c r="C213" s="182">
        <v>349</v>
      </c>
      <c r="D213" s="30">
        <v>76</v>
      </c>
      <c r="E213" s="187">
        <v>290</v>
      </c>
      <c r="F213" s="30">
        <v>77</v>
      </c>
      <c r="G213" s="187">
        <v>390</v>
      </c>
      <c r="H213" s="30">
        <v>82</v>
      </c>
      <c r="I213" s="30">
        <v>370</v>
      </c>
      <c r="J213" s="30">
        <v>130</v>
      </c>
      <c r="K213" s="30">
        <v>2170</v>
      </c>
      <c r="L213" s="30">
        <v>200</v>
      </c>
      <c r="M213" s="187">
        <v>0.158</v>
      </c>
      <c r="N213" s="30">
        <v>0.03</v>
      </c>
      <c r="O213" s="177">
        <v>9.5</v>
      </c>
      <c r="P213" s="30">
        <v>2.6</v>
      </c>
      <c r="Q213" s="30">
        <v>3.9699999999999999E-2</v>
      </c>
      <c r="R213" s="30">
        <v>3.5999999999999999E-3</v>
      </c>
      <c r="S213" s="30">
        <v>1.23E-2</v>
      </c>
      <c r="T213" s="30">
        <v>4.4000000000000003E-3</v>
      </c>
      <c r="U213" s="30">
        <v>4.0899999999999999E-2</v>
      </c>
      <c r="V213" s="173">
        <v>8.3000000000000001E-3</v>
      </c>
      <c r="W213" s="192">
        <f t="shared" si="16"/>
        <v>8.8000000000000007</v>
      </c>
      <c r="X213" s="30">
        <f t="shared" si="17"/>
        <v>1.9</v>
      </c>
      <c r="Y213" s="195" t="str">
        <f t="shared" si="18"/>
        <v>excluded</v>
      </c>
      <c r="Z213" s="30" t="str">
        <f t="shared" si="19"/>
        <v>excluded</v>
      </c>
      <c r="AA213" s="30">
        <v>0.16600000000000001</v>
      </c>
      <c r="AB213" s="30">
        <v>3.3000000000000002E-2</v>
      </c>
      <c r="AC213" s="156">
        <v>3.5000000000000003E-2</v>
      </c>
      <c r="AD213" s="30">
        <v>19.899999999999999</v>
      </c>
      <c r="AE213" s="30">
        <v>5.2</v>
      </c>
      <c r="AF213" s="156">
        <v>5.7</v>
      </c>
      <c r="AG213" s="30">
        <v>1.1399999999999999</v>
      </c>
      <c r="AH213" s="30">
        <v>0.28000000000000003</v>
      </c>
      <c r="AI213" s="156">
        <v>0.28000000000000003</v>
      </c>
      <c r="AJ213" s="156">
        <f t="shared" si="15"/>
        <v>24.561403508771935</v>
      </c>
      <c r="AK213" s="30">
        <v>8.8000000000000007</v>
      </c>
      <c r="AL213" s="30">
        <v>1.8</v>
      </c>
      <c r="AM213" s="156">
        <v>1.9</v>
      </c>
      <c r="AN213" s="157">
        <v>950</v>
      </c>
      <c r="AO213" s="30">
        <v>170</v>
      </c>
      <c r="AP213" s="156">
        <v>180</v>
      </c>
      <c r="AQ213" s="30">
        <v>2740</v>
      </c>
      <c r="AR213" s="30">
        <v>160</v>
      </c>
      <c r="AS213" s="156">
        <v>180</v>
      </c>
      <c r="AT213" s="30">
        <v>4040</v>
      </c>
      <c r="AU213" s="30">
        <v>260</v>
      </c>
      <c r="AV213" s="156">
        <v>260</v>
      </c>
    </row>
    <row r="214" spans="1:48" x14ac:dyDescent="0.75">
      <c r="A214" s="30" t="s">
        <v>1776</v>
      </c>
      <c r="B214" s="30" t="s">
        <v>1501</v>
      </c>
      <c r="C214" s="182">
        <v>68400</v>
      </c>
      <c r="D214" s="30">
        <v>5000</v>
      </c>
      <c r="E214" s="187">
        <v>56400</v>
      </c>
      <c r="F214" s="30">
        <v>3900</v>
      </c>
      <c r="G214" s="187">
        <v>142000</v>
      </c>
      <c r="H214" s="30">
        <v>10000</v>
      </c>
      <c r="I214" s="30">
        <v>18600</v>
      </c>
      <c r="J214" s="30">
        <v>1900</v>
      </c>
      <c r="K214" s="30">
        <v>68400</v>
      </c>
      <c r="L214" s="30">
        <v>7900</v>
      </c>
      <c r="M214" s="187">
        <v>1.0449999999999999</v>
      </c>
      <c r="N214" s="30">
        <v>7.8E-2</v>
      </c>
      <c r="O214" s="177">
        <v>4.29</v>
      </c>
      <c r="P214" s="30">
        <v>0.18</v>
      </c>
      <c r="Q214" s="30">
        <v>1.23</v>
      </c>
      <c r="R214" s="30">
        <v>0.14000000000000001</v>
      </c>
      <c r="S214" s="30">
        <v>0.55600000000000005</v>
      </c>
      <c r="T214" s="30">
        <v>5.6000000000000001E-2</v>
      </c>
      <c r="U214" s="30">
        <v>19.399999999999999</v>
      </c>
      <c r="V214" s="173">
        <v>1.5</v>
      </c>
      <c r="W214" s="192">
        <f t="shared" si="16"/>
        <v>0.97099999999999997</v>
      </c>
      <c r="X214" s="30">
        <f t="shared" si="17"/>
        <v>0.11</v>
      </c>
      <c r="Y214" s="195">
        <f t="shared" si="18"/>
        <v>0.82499999999999996</v>
      </c>
      <c r="Z214" s="30">
        <f t="shared" si="19"/>
        <v>2.1999999999999999E-2</v>
      </c>
      <c r="AA214" s="30">
        <v>1.0429999999999999</v>
      </c>
      <c r="AB214" s="30">
        <v>0.09</v>
      </c>
      <c r="AC214" s="156">
        <v>0.12</v>
      </c>
      <c r="AD214" s="30">
        <v>117</v>
      </c>
      <c r="AE214" s="30">
        <v>10</v>
      </c>
      <c r="AF214" s="156">
        <v>18</v>
      </c>
      <c r="AG214" s="30">
        <v>0.82499999999999996</v>
      </c>
      <c r="AH214" s="30">
        <v>0.01</v>
      </c>
      <c r="AI214" s="156">
        <v>2.1999999999999999E-2</v>
      </c>
      <c r="AJ214" s="156">
        <f t="shared" si="15"/>
        <v>2.6666666666666665</v>
      </c>
      <c r="AK214" s="30">
        <v>0.97099999999999997</v>
      </c>
      <c r="AL214" s="30">
        <v>7.9000000000000001E-2</v>
      </c>
      <c r="AM214" s="156">
        <v>0.11</v>
      </c>
      <c r="AN214" s="157">
        <v>4510</v>
      </c>
      <c r="AO214" s="30">
        <v>260</v>
      </c>
      <c r="AP214" s="156">
        <v>360</v>
      </c>
      <c r="AQ214" s="30">
        <v>4847</v>
      </c>
      <c r="AR214" s="30">
        <v>86</v>
      </c>
      <c r="AS214" s="156">
        <v>150</v>
      </c>
      <c r="AT214" s="30">
        <v>4927</v>
      </c>
      <c r="AU214" s="30">
        <v>14</v>
      </c>
      <c r="AV214" s="156">
        <v>29</v>
      </c>
    </row>
    <row r="215" spans="1:48" x14ac:dyDescent="0.75">
      <c r="A215" s="30" t="s">
        <v>1776</v>
      </c>
      <c r="B215" s="30" t="s">
        <v>1502</v>
      </c>
      <c r="C215" s="182">
        <v>99800</v>
      </c>
      <c r="D215" s="30">
        <v>3200</v>
      </c>
      <c r="E215" s="187">
        <v>84400</v>
      </c>
      <c r="F215" s="30">
        <v>2700</v>
      </c>
      <c r="G215" s="187">
        <v>210300</v>
      </c>
      <c r="H215" s="30">
        <v>6600</v>
      </c>
      <c r="I215" s="30">
        <v>88000</v>
      </c>
      <c r="J215" s="30">
        <v>5800</v>
      </c>
      <c r="K215" s="30">
        <v>13340</v>
      </c>
      <c r="L215" s="30">
        <v>860</v>
      </c>
      <c r="M215" s="187">
        <v>7.45</v>
      </c>
      <c r="N215" s="30">
        <v>0.46</v>
      </c>
      <c r="O215" s="177">
        <v>0.17399999999999999</v>
      </c>
      <c r="P215" s="30">
        <v>0.01</v>
      </c>
      <c r="Q215" s="30">
        <v>0.23799999999999999</v>
      </c>
      <c r="R215" s="30">
        <v>1.4999999999999999E-2</v>
      </c>
      <c r="S215" s="30">
        <v>2.4300000000000002</v>
      </c>
      <c r="T215" s="30">
        <v>0.16</v>
      </c>
      <c r="U215" s="30">
        <v>37.200000000000003</v>
      </c>
      <c r="V215" s="173">
        <v>1.1000000000000001</v>
      </c>
      <c r="W215" s="192">
        <f t="shared" si="16"/>
        <v>0.13639999999999999</v>
      </c>
      <c r="X215" s="30">
        <f t="shared" si="17"/>
        <v>1.4E-2</v>
      </c>
      <c r="Y215" s="195">
        <f t="shared" si="18"/>
        <v>0.82569999999999999</v>
      </c>
      <c r="Z215" s="30">
        <f t="shared" si="19"/>
        <v>0.02</v>
      </c>
      <c r="AA215" s="30">
        <v>7.67</v>
      </c>
      <c r="AB215" s="30">
        <v>0.53</v>
      </c>
      <c r="AC215" s="156">
        <v>0.82</v>
      </c>
      <c r="AD215" s="30">
        <v>877</v>
      </c>
      <c r="AE215" s="30">
        <v>60</v>
      </c>
      <c r="AF215" s="156">
        <v>120</v>
      </c>
      <c r="AG215" s="30">
        <v>0.82569999999999999</v>
      </c>
      <c r="AH215" s="30">
        <v>5.0000000000000001E-3</v>
      </c>
      <c r="AI215" s="156">
        <v>0.02</v>
      </c>
      <c r="AJ215" s="156">
        <f t="shared" si="15"/>
        <v>2.4221872350732712</v>
      </c>
      <c r="AK215" s="30">
        <v>0.13639999999999999</v>
      </c>
      <c r="AL215" s="30">
        <v>8.8999999999999999E-3</v>
      </c>
      <c r="AM215" s="156">
        <v>1.4E-2</v>
      </c>
      <c r="AN215" s="157">
        <v>13910</v>
      </c>
      <c r="AO215" s="30">
        <v>390</v>
      </c>
      <c r="AP215" s="156">
        <v>610</v>
      </c>
      <c r="AQ215" s="30">
        <v>6874</v>
      </c>
      <c r="AR215" s="30">
        <v>68</v>
      </c>
      <c r="AS215" s="156">
        <v>140</v>
      </c>
      <c r="AT215" s="30">
        <v>4956.3999999999996</v>
      </c>
      <c r="AU215" s="30">
        <v>6.8</v>
      </c>
      <c r="AV215" s="156">
        <v>26</v>
      </c>
    </row>
    <row r="216" spans="1:48" x14ac:dyDescent="0.75">
      <c r="A216" s="30" t="s">
        <v>1776</v>
      </c>
      <c r="B216" s="30" t="s">
        <v>1503</v>
      </c>
      <c r="C216" s="182">
        <v>1130</v>
      </c>
      <c r="D216" s="30">
        <v>170</v>
      </c>
      <c r="E216" s="187">
        <v>800</v>
      </c>
      <c r="F216" s="30">
        <v>210</v>
      </c>
      <c r="G216" s="187">
        <v>1220</v>
      </c>
      <c r="H216" s="30">
        <v>220</v>
      </c>
      <c r="I216" s="30">
        <v>940</v>
      </c>
      <c r="J216" s="30">
        <v>190</v>
      </c>
      <c r="K216" s="30">
        <v>15470</v>
      </c>
      <c r="L216" s="30">
        <v>640</v>
      </c>
      <c r="M216" s="187">
        <v>6.9900000000000004E-2</v>
      </c>
      <c r="N216" s="30">
        <v>8.5000000000000006E-3</v>
      </c>
      <c r="O216" s="177">
        <v>24.2</v>
      </c>
      <c r="P216" s="30">
        <v>4.5</v>
      </c>
      <c r="Q216" s="30">
        <v>0.27400000000000002</v>
      </c>
      <c r="R216" s="30">
        <v>1.0999999999999999E-2</v>
      </c>
      <c r="S216" s="30">
        <v>2.3900000000000001E-2</v>
      </c>
      <c r="T216" s="30">
        <v>4.8999999999999998E-3</v>
      </c>
      <c r="U216" s="30">
        <v>0.29299999999999998</v>
      </c>
      <c r="V216" s="173">
        <v>5.2999999999999999E-2</v>
      </c>
      <c r="W216" s="192">
        <f t="shared" si="16"/>
        <v>16.100000000000001</v>
      </c>
      <c r="X216" s="30">
        <f t="shared" si="17"/>
        <v>2.2000000000000002</v>
      </c>
      <c r="Y216" s="195" t="str">
        <f t="shared" si="18"/>
        <v>excluded</v>
      </c>
      <c r="Z216" s="30" t="str">
        <f t="shared" si="19"/>
        <v>excluded</v>
      </c>
      <c r="AA216" s="30">
        <v>7.0800000000000002E-2</v>
      </c>
      <c r="AB216" s="30">
        <v>8.8999999999999999E-3</v>
      </c>
      <c r="AC216" s="156">
        <v>1.0999999999999999E-2</v>
      </c>
      <c r="AD216" s="30">
        <v>7.4</v>
      </c>
      <c r="AE216" s="30">
        <v>2.2000000000000002</v>
      </c>
      <c r="AF216" s="156">
        <v>2.4</v>
      </c>
      <c r="AG216" s="30">
        <v>0.78</v>
      </c>
      <c r="AH216" s="30">
        <v>0.27</v>
      </c>
      <c r="AI216" s="156">
        <v>0.27</v>
      </c>
      <c r="AJ216" s="156">
        <f t="shared" si="15"/>
        <v>34.615384615384613</v>
      </c>
      <c r="AK216" s="30">
        <v>16.100000000000001</v>
      </c>
      <c r="AL216" s="30">
        <v>1.8</v>
      </c>
      <c r="AM216" s="156">
        <v>2.2000000000000002</v>
      </c>
      <c r="AN216" s="157">
        <v>437</v>
      </c>
      <c r="AO216" s="30">
        <v>52</v>
      </c>
      <c r="AP216" s="156">
        <v>62</v>
      </c>
      <c r="AQ216" s="30">
        <v>1800</v>
      </c>
      <c r="AR216" s="30">
        <v>150</v>
      </c>
      <c r="AS216" s="156">
        <v>160</v>
      </c>
      <c r="AT216" s="30">
        <v>4080</v>
      </c>
      <c r="AU216" s="30">
        <v>170</v>
      </c>
      <c r="AV216" s="156">
        <v>170</v>
      </c>
    </row>
    <row r="217" spans="1:48" x14ac:dyDescent="0.75">
      <c r="A217" s="30" t="s">
        <v>1776</v>
      </c>
      <c r="B217" s="30" t="s">
        <v>1504</v>
      </c>
      <c r="C217" s="182">
        <v>15400</v>
      </c>
      <c r="D217" s="30">
        <v>1500</v>
      </c>
      <c r="E217" s="187">
        <v>11300</v>
      </c>
      <c r="F217" s="30">
        <v>1200</v>
      </c>
      <c r="G217" s="187">
        <v>29500</v>
      </c>
      <c r="H217" s="30">
        <v>3500</v>
      </c>
      <c r="I217" s="30">
        <v>10300</v>
      </c>
      <c r="J217" s="30">
        <v>1100</v>
      </c>
      <c r="K217" s="30">
        <v>42300</v>
      </c>
      <c r="L217" s="30">
        <v>2600</v>
      </c>
      <c r="M217" s="187">
        <v>0.35799999999999998</v>
      </c>
      <c r="N217" s="30">
        <v>0.02</v>
      </c>
      <c r="O217" s="177">
        <v>4.51</v>
      </c>
      <c r="P217" s="30">
        <v>0.32</v>
      </c>
      <c r="Q217" s="30">
        <v>0.72799999999999998</v>
      </c>
      <c r="R217" s="30">
        <v>4.3999999999999997E-2</v>
      </c>
      <c r="S217" s="30">
        <v>0.22500000000000001</v>
      </c>
      <c r="T217" s="30">
        <v>2.3E-2</v>
      </c>
      <c r="U217" s="30">
        <v>40.9</v>
      </c>
      <c r="V217" s="173">
        <v>4.7</v>
      </c>
      <c r="W217" s="192">
        <f t="shared" si="16"/>
        <v>2.84</v>
      </c>
      <c r="X217" s="30">
        <f t="shared" si="17"/>
        <v>0.26</v>
      </c>
      <c r="Y217" s="195">
        <f t="shared" si="18"/>
        <v>0.74</v>
      </c>
      <c r="Z217" s="30">
        <f t="shared" si="19"/>
        <v>2.1999999999999999E-2</v>
      </c>
      <c r="AA217" s="30">
        <v>0.36199999999999999</v>
      </c>
      <c r="AB217" s="30">
        <v>2.1999999999999999E-2</v>
      </c>
      <c r="AC217" s="156">
        <v>3.6999999999999998E-2</v>
      </c>
      <c r="AD217" s="30">
        <v>35.700000000000003</v>
      </c>
      <c r="AE217" s="30">
        <v>2.2999999999999998</v>
      </c>
      <c r="AF217" s="156">
        <v>4.9000000000000004</v>
      </c>
      <c r="AG217" s="30">
        <v>0.74</v>
      </c>
      <c r="AH217" s="30">
        <v>1.4E-2</v>
      </c>
      <c r="AI217" s="156">
        <v>2.1999999999999999E-2</v>
      </c>
      <c r="AJ217" s="156">
        <f t="shared" si="15"/>
        <v>2.9729729729729728</v>
      </c>
      <c r="AK217" s="30">
        <v>2.84</v>
      </c>
      <c r="AL217" s="30">
        <v>0.16</v>
      </c>
      <c r="AM217" s="156">
        <v>0.26</v>
      </c>
      <c r="AN217" s="157">
        <v>1980</v>
      </c>
      <c r="AO217" s="30">
        <v>100</v>
      </c>
      <c r="AP217" s="156">
        <v>170</v>
      </c>
      <c r="AQ217" s="30">
        <v>3646</v>
      </c>
      <c r="AR217" s="30">
        <v>60</v>
      </c>
      <c r="AS217" s="156">
        <v>130</v>
      </c>
      <c r="AT217" s="30">
        <v>4798</v>
      </c>
      <c r="AU217" s="30">
        <v>26</v>
      </c>
      <c r="AV217" s="156">
        <v>41</v>
      </c>
    </row>
    <row r="218" spans="1:48" x14ac:dyDescent="0.75">
      <c r="A218" s="30" t="s">
        <v>1776</v>
      </c>
      <c r="B218" s="30" t="s">
        <v>1505</v>
      </c>
      <c r="C218" s="182">
        <v>9230</v>
      </c>
      <c r="D218" s="30">
        <v>910</v>
      </c>
      <c r="E218" s="187">
        <v>7330</v>
      </c>
      <c r="F218" s="30">
        <v>790</v>
      </c>
      <c r="G218" s="187">
        <v>18800</v>
      </c>
      <c r="H218" s="30">
        <v>2300</v>
      </c>
      <c r="I218" s="30">
        <v>4.3</v>
      </c>
      <c r="J218" s="30">
        <v>8.4</v>
      </c>
      <c r="K218" s="30">
        <v>2640</v>
      </c>
      <c r="L218" s="30">
        <v>230</v>
      </c>
      <c r="M218" s="187">
        <v>3.39</v>
      </c>
      <c r="N218" s="30">
        <v>0.23</v>
      </c>
      <c r="O218" s="177">
        <v>13</v>
      </c>
      <c r="P218" s="30">
        <v>24</v>
      </c>
      <c r="Q218" s="30">
        <v>4.5199999999999997E-2</v>
      </c>
      <c r="R218" s="30">
        <v>3.8999999999999998E-3</v>
      </c>
      <c r="S218" s="30">
        <v>9.0000000000000006E-5</v>
      </c>
      <c r="T218" s="30">
        <v>1.8000000000000001E-4</v>
      </c>
      <c r="U218" s="30">
        <v>43.2</v>
      </c>
      <c r="V218" s="173">
        <v>4.8</v>
      </c>
      <c r="W218" s="192">
        <f t="shared" si="16"/>
        <v>0.27</v>
      </c>
      <c r="X218" s="30">
        <f t="shared" si="17"/>
        <v>3.1E-2</v>
      </c>
      <c r="Y218" s="195">
        <f t="shared" si="18"/>
        <v>0.78700000000000003</v>
      </c>
      <c r="Z218" s="30">
        <f t="shared" si="19"/>
        <v>2.9000000000000001E-2</v>
      </c>
      <c r="AA218" s="30">
        <v>3.78</v>
      </c>
      <c r="AB218" s="30">
        <v>0.23</v>
      </c>
      <c r="AC218" s="156">
        <v>0.39</v>
      </c>
      <c r="AD218" s="30">
        <v>411</v>
      </c>
      <c r="AE218" s="30">
        <v>26</v>
      </c>
      <c r="AF218" s="156">
        <v>57</v>
      </c>
      <c r="AG218" s="30">
        <v>0.78700000000000003</v>
      </c>
      <c r="AH218" s="30">
        <v>2.1999999999999999E-2</v>
      </c>
      <c r="AI218" s="156">
        <v>2.9000000000000001E-2</v>
      </c>
      <c r="AJ218" s="156">
        <f t="shared" si="15"/>
        <v>3.6848792884371031</v>
      </c>
      <c r="AK218" s="30">
        <v>0.27</v>
      </c>
      <c r="AL218" s="30">
        <v>1.9E-2</v>
      </c>
      <c r="AM218" s="156">
        <v>3.1E-2</v>
      </c>
      <c r="AN218" s="157">
        <v>10040</v>
      </c>
      <c r="AO218" s="30">
        <v>330</v>
      </c>
      <c r="AP218" s="156">
        <v>550</v>
      </c>
      <c r="AQ218" s="30">
        <v>6123</v>
      </c>
      <c r="AR218" s="30">
        <v>56</v>
      </c>
      <c r="AS218" s="156">
        <v>120</v>
      </c>
      <c r="AT218" s="30">
        <v>4878</v>
      </c>
      <c r="AU218" s="30">
        <v>37</v>
      </c>
      <c r="AV218" s="156">
        <v>48</v>
      </c>
    </row>
    <row r="219" spans="1:48" x14ac:dyDescent="0.75">
      <c r="A219" s="30" t="s">
        <v>1776</v>
      </c>
      <c r="B219" s="30" t="s">
        <v>1506</v>
      </c>
      <c r="C219" s="182">
        <v>2500</v>
      </c>
      <c r="D219" s="30">
        <v>250</v>
      </c>
      <c r="E219" s="187">
        <v>1220</v>
      </c>
      <c r="F219" s="30">
        <v>170</v>
      </c>
      <c r="G219" s="187">
        <v>2710</v>
      </c>
      <c r="H219" s="30">
        <v>380</v>
      </c>
      <c r="I219" s="30">
        <v>1410</v>
      </c>
      <c r="J219" s="30">
        <v>180</v>
      </c>
      <c r="K219" s="30">
        <v>33700</v>
      </c>
      <c r="L219" s="30">
        <v>820</v>
      </c>
      <c r="M219" s="187">
        <v>7.3800000000000004E-2</v>
      </c>
      <c r="N219" s="30">
        <v>7.6E-3</v>
      </c>
      <c r="O219" s="177">
        <v>25.9</v>
      </c>
      <c r="P219" s="30">
        <v>3.1</v>
      </c>
      <c r="Q219" s="30">
        <v>0.57499999999999996</v>
      </c>
      <c r="R219" s="30">
        <v>1.4E-2</v>
      </c>
      <c r="S219" s="30">
        <v>3.1699999999999999E-2</v>
      </c>
      <c r="T219" s="30">
        <v>4.0000000000000001E-3</v>
      </c>
      <c r="U219" s="30">
        <v>13.6</v>
      </c>
      <c r="V219" s="173">
        <v>2</v>
      </c>
      <c r="W219" s="192">
        <f t="shared" si="16"/>
        <v>14.74</v>
      </c>
      <c r="X219" s="30">
        <f t="shared" si="17"/>
        <v>1.1000000000000001</v>
      </c>
      <c r="Y219" s="195">
        <f t="shared" si="18"/>
        <v>0.47799999999999998</v>
      </c>
      <c r="Z219" s="30">
        <f t="shared" si="19"/>
        <v>5.2999999999999999E-2</v>
      </c>
      <c r="AA219" s="30">
        <v>7.4099999999999999E-2</v>
      </c>
      <c r="AB219" s="30">
        <v>7.0000000000000001E-3</v>
      </c>
      <c r="AC219" s="156">
        <v>9.2999999999999992E-3</v>
      </c>
      <c r="AD219" s="30">
        <v>4.8499999999999996</v>
      </c>
      <c r="AE219" s="30">
        <v>0.62</v>
      </c>
      <c r="AF219" s="156">
        <v>0.86</v>
      </c>
      <c r="AG219" s="30">
        <v>0.47799999999999998</v>
      </c>
      <c r="AH219" s="30">
        <v>5.0999999999999997E-2</v>
      </c>
      <c r="AI219" s="156">
        <v>5.2999999999999999E-2</v>
      </c>
      <c r="AJ219" s="156">
        <f t="shared" si="15"/>
        <v>11.08786610878661</v>
      </c>
      <c r="AK219" s="30">
        <v>14.74</v>
      </c>
      <c r="AL219" s="30">
        <v>0.82</v>
      </c>
      <c r="AM219" s="156">
        <v>1.1000000000000001</v>
      </c>
      <c r="AN219" s="157">
        <v>459</v>
      </c>
      <c r="AO219" s="30">
        <v>41</v>
      </c>
      <c r="AP219" s="156">
        <v>54</v>
      </c>
      <c r="AQ219" s="30">
        <v>1727</v>
      </c>
      <c r="AR219" s="30">
        <v>85</v>
      </c>
      <c r="AS219" s="156">
        <v>120</v>
      </c>
      <c r="AT219" s="30">
        <v>4012</v>
      </c>
      <c r="AU219" s="30">
        <v>93</v>
      </c>
      <c r="AV219" s="156">
        <v>95</v>
      </c>
    </row>
    <row r="220" spans="1:48" x14ac:dyDescent="0.75">
      <c r="A220" s="30" t="s">
        <v>1776</v>
      </c>
      <c r="B220" s="30" t="s">
        <v>1507</v>
      </c>
      <c r="C220" s="182">
        <v>779</v>
      </c>
      <c r="D220" s="30">
        <v>68</v>
      </c>
      <c r="E220" s="187">
        <v>1300</v>
      </c>
      <c r="F220" s="30">
        <v>1500</v>
      </c>
      <c r="G220" s="187">
        <v>69</v>
      </c>
      <c r="H220" s="30">
        <v>87</v>
      </c>
      <c r="I220" s="30">
        <v>40</v>
      </c>
      <c r="J220" s="30">
        <v>29</v>
      </c>
      <c r="K220" s="30">
        <v>28200</v>
      </c>
      <c r="L220" s="30">
        <v>1600</v>
      </c>
      <c r="M220" s="187">
        <v>2.7199999999999998E-2</v>
      </c>
      <c r="N220" s="30">
        <v>2.0999999999999999E-3</v>
      </c>
      <c r="O220" s="177">
        <v>137</v>
      </c>
      <c r="P220" s="30">
        <v>42</v>
      </c>
      <c r="Q220" s="30">
        <v>0.48</v>
      </c>
      <c r="R220" s="30">
        <v>2.7E-2</v>
      </c>
      <c r="S220" s="30">
        <v>9.3000000000000005E-4</v>
      </c>
      <c r="T220" s="30">
        <v>6.8000000000000005E-4</v>
      </c>
      <c r="U220" s="30">
        <v>0.42</v>
      </c>
      <c r="V220" s="173">
        <v>0.54</v>
      </c>
      <c r="W220" s="192">
        <f t="shared" si="16"/>
        <v>34.9</v>
      </c>
      <c r="X220" s="30">
        <f t="shared" si="17"/>
        <v>4.4000000000000004</v>
      </c>
      <c r="Y220" s="195" t="str">
        <f t="shared" si="18"/>
        <v>excluded</v>
      </c>
      <c r="Z220" s="30" t="str">
        <f t="shared" si="19"/>
        <v>excluded</v>
      </c>
      <c r="AA220" s="30">
        <v>2.9000000000000001E-2</v>
      </c>
      <c r="AB220" s="30">
        <v>2E-3</v>
      </c>
      <c r="AC220" s="156">
        <v>3.0999999999999999E-3</v>
      </c>
      <c r="AD220" s="30">
        <v>7.7</v>
      </c>
      <c r="AE220" s="30">
        <v>8.6999999999999993</v>
      </c>
      <c r="AF220" s="156">
        <v>8.8000000000000007</v>
      </c>
      <c r="AG220" s="30">
        <v>2</v>
      </c>
      <c r="AH220" s="30">
        <v>2.2000000000000002</v>
      </c>
      <c r="AI220" s="156">
        <v>2.2000000000000002</v>
      </c>
      <c r="AJ220" s="156">
        <f t="shared" si="15"/>
        <v>110.00000000000001</v>
      </c>
      <c r="AK220" s="30">
        <v>34.9</v>
      </c>
      <c r="AL220" s="30">
        <v>2.8</v>
      </c>
      <c r="AM220" s="156">
        <v>4.4000000000000004</v>
      </c>
      <c r="AN220" s="157">
        <v>184</v>
      </c>
      <c r="AO220" s="30">
        <v>12</v>
      </c>
      <c r="AP220" s="156">
        <v>19</v>
      </c>
      <c r="AQ220" s="30">
        <v>780</v>
      </c>
      <c r="AR220" s="30">
        <v>410</v>
      </c>
      <c r="AS220" s="156">
        <v>410</v>
      </c>
      <c r="AT220" s="30">
        <v>1870</v>
      </c>
      <c r="AU220" s="30">
        <v>540</v>
      </c>
      <c r="AV220" s="156">
        <v>540</v>
      </c>
    </row>
    <row r="221" spans="1:48" x14ac:dyDescent="0.75">
      <c r="A221" s="30" t="s">
        <v>1776</v>
      </c>
      <c r="B221" s="30" t="s">
        <v>1508</v>
      </c>
      <c r="C221" s="182">
        <v>2405</v>
      </c>
      <c r="D221" s="30">
        <v>81</v>
      </c>
      <c r="E221" s="187">
        <v>1235</v>
      </c>
      <c r="F221" s="30">
        <v>57</v>
      </c>
      <c r="G221" s="187">
        <v>2940</v>
      </c>
      <c r="H221" s="30">
        <v>160</v>
      </c>
      <c r="I221" s="30">
        <v>2600</v>
      </c>
      <c r="J221" s="30">
        <v>560</v>
      </c>
      <c r="K221" s="30">
        <v>30200</v>
      </c>
      <c r="L221" s="30">
        <v>1500</v>
      </c>
      <c r="M221" s="187">
        <v>7.6700000000000004E-2</v>
      </c>
      <c r="N221" s="30">
        <v>3.8999999999999998E-3</v>
      </c>
      <c r="O221" s="177">
        <v>16.100000000000001</v>
      </c>
      <c r="P221" s="30">
        <v>3.6</v>
      </c>
      <c r="Q221" s="30">
        <v>0.51300000000000001</v>
      </c>
      <c r="R221" s="30">
        <v>2.5999999999999999E-2</v>
      </c>
      <c r="S221" s="30">
        <v>6.3E-2</v>
      </c>
      <c r="T221" s="30">
        <v>1.4E-2</v>
      </c>
      <c r="U221" s="30">
        <v>13.46</v>
      </c>
      <c r="V221" s="173">
        <v>0.78</v>
      </c>
      <c r="W221" s="192">
        <f t="shared" si="16"/>
        <v>12.41</v>
      </c>
      <c r="X221" s="30">
        <f t="shared" si="17"/>
        <v>1.1000000000000001</v>
      </c>
      <c r="Y221" s="195">
        <f t="shared" si="18"/>
        <v>0.51800000000000002</v>
      </c>
      <c r="Z221" s="30">
        <f t="shared" si="19"/>
        <v>2.9000000000000001E-2</v>
      </c>
      <c r="AA221" s="30">
        <v>8.0799999999999997E-2</v>
      </c>
      <c r="AB221" s="30">
        <v>4.7999999999999996E-3</v>
      </c>
      <c r="AC221" s="156">
        <v>8.2000000000000007E-3</v>
      </c>
      <c r="AD221" s="30">
        <v>5.77</v>
      </c>
      <c r="AE221" s="30">
        <v>0.47</v>
      </c>
      <c r="AF221" s="156">
        <v>0.84</v>
      </c>
      <c r="AG221" s="30">
        <v>0.51800000000000002</v>
      </c>
      <c r="AH221" s="30">
        <v>2.7E-2</v>
      </c>
      <c r="AI221" s="156">
        <v>2.9000000000000001E-2</v>
      </c>
      <c r="AJ221" s="156">
        <f t="shared" si="15"/>
        <v>5.5984555984555984</v>
      </c>
      <c r="AK221" s="30">
        <v>12.41</v>
      </c>
      <c r="AL221" s="30">
        <v>0.65</v>
      </c>
      <c r="AM221" s="156">
        <v>1.1000000000000001</v>
      </c>
      <c r="AN221" s="157">
        <v>500</v>
      </c>
      <c r="AO221" s="30">
        <v>29</v>
      </c>
      <c r="AP221" s="156">
        <v>49</v>
      </c>
      <c r="AQ221" s="30">
        <v>1988</v>
      </c>
      <c r="AR221" s="30">
        <v>57</v>
      </c>
      <c r="AS221" s="156">
        <v>100</v>
      </c>
      <c r="AT221" s="30">
        <v>4301</v>
      </c>
      <c r="AU221" s="30">
        <v>78</v>
      </c>
      <c r="AV221" s="156">
        <v>85</v>
      </c>
    </row>
    <row r="222" spans="1:48" x14ac:dyDescent="0.75">
      <c r="A222" s="30" t="s">
        <v>1776</v>
      </c>
      <c r="B222" s="30" t="s">
        <v>1509</v>
      </c>
      <c r="C222" s="182">
        <v>1240</v>
      </c>
      <c r="D222" s="30">
        <v>140</v>
      </c>
      <c r="E222" s="187">
        <v>770</v>
      </c>
      <c r="F222" s="30">
        <v>120</v>
      </c>
      <c r="G222" s="187">
        <v>1770</v>
      </c>
      <c r="H222" s="30">
        <v>250</v>
      </c>
      <c r="I222" s="30">
        <v>3460</v>
      </c>
      <c r="J222" s="30">
        <v>680</v>
      </c>
      <c r="K222" s="30">
        <v>11460</v>
      </c>
      <c r="L222" s="30">
        <v>800</v>
      </c>
      <c r="M222" s="187">
        <v>0.107</v>
      </c>
      <c r="N222" s="30">
        <v>1.0999999999999999E-2</v>
      </c>
      <c r="O222" s="177">
        <v>4.4800000000000004</v>
      </c>
      <c r="P222" s="30">
        <v>0.81</v>
      </c>
      <c r="Q222" s="30">
        <v>0.19400000000000001</v>
      </c>
      <c r="R222" s="30">
        <v>1.4E-2</v>
      </c>
      <c r="S222" s="30">
        <v>8.7999999999999995E-2</v>
      </c>
      <c r="T222" s="30">
        <v>1.7000000000000001E-2</v>
      </c>
      <c r="U222" s="30">
        <v>5.56</v>
      </c>
      <c r="V222" s="173">
        <v>0.82</v>
      </c>
      <c r="W222" s="192">
        <f t="shared" si="16"/>
        <v>10.199999999999999</v>
      </c>
      <c r="X222" s="30">
        <f t="shared" si="17"/>
        <v>1.4</v>
      </c>
      <c r="Y222" s="195">
        <f t="shared" si="18"/>
        <v>0.55600000000000005</v>
      </c>
      <c r="Z222" s="30">
        <f t="shared" si="19"/>
        <v>6.2E-2</v>
      </c>
      <c r="AA222" s="30">
        <v>0.11</v>
      </c>
      <c r="AB222" s="30">
        <v>1.2E-2</v>
      </c>
      <c r="AC222" s="156">
        <v>1.4999999999999999E-2</v>
      </c>
      <c r="AD222" s="30">
        <v>9.6</v>
      </c>
      <c r="AE222" s="30">
        <v>1.6</v>
      </c>
      <c r="AF222" s="156">
        <v>1.9</v>
      </c>
      <c r="AG222" s="30">
        <v>0.55600000000000005</v>
      </c>
      <c r="AH222" s="30">
        <v>6.0999999999999999E-2</v>
      </c>
      <c r="AI222" s="156">
        <v>6.2E-2</v>
      </c>
      <c r="AJ222" s="156">
        <f t="shared" si="15"/>
        <v>11.151079136690646</v>
      </c>
      <c r="AK222" s="30">
        <v>10.199999999999999</v>
      </c>
      <c r="AL222" s="30">
        <v>1.2</v>
      </c>
      <c r="AM222" s="156">
        <v>1.4</v>
      </c>
      <c r="AN222" s="157">
        <v>665</v>
      </c>
      <c r="AO222" s="30">
        <v>71</v>
      </c>
      <c r="AP222" s="156">
        <v>88</v>
      </c>
      <c r="AQ222" s="30">
        <v>2230</v>
      </c>
      <c r="AR222" s="30">
        <v>150</v>
      </c>
      <c r="AS222" s="156">
        <v>190</v>
      </c>
      <c r="AT222" s="30">
        <v>4160</v>
      </c>
      <c r="AU222" s="30">
        <v>130</v>
      </c>
      <c r="AV222" s="156">
        <v>130</v>
      </c>
    </row>
    <row r="223" spans="1:48" x14ac:dyDescent="0.75">
      <c r="A223" s="30" t="s">
        <v>1776</v>
      </c>
      <c r="B223" s="30" t="s">
        <v>1510</v>
      </c>
      <c r="C223" s="182">
        <v>730</v>
      </c>
      <c r="D223" s="30">
        <v>330</v>
      </c>
      <c r="E223" s="187">
        <v>118</v>
      </c>
      <c r="F223" s="30">
        <v>39</v>
      </c>
      <c r="G223" s="187">
        <v>350</v>
      </c>
      <c r="H223" s="30">
        <v>240</v>
      </c>
      <c r="I223" s="30">
        <v>19</v>
      </c>
      <c r="J223" s="30">
        <v>12</v>
      </c>
      <c r="K223" s="30">
        <v>6500</v>
      </c>
      <c r="L223" s="30">
        <v>300</v>
      </c>
      <c r="M223" s="187">
        <v>0.11899999999999999</v>
      </c>
      <c r="N223" s="30">
        <v>5.5E-2</v>
      </c>
      <c r="O223" s="177">
        <v>41</v>
      </c>
      <c r="P223" s="30">
        <v>11</v>
      </c>
      <c r="Q223" s="30">
        <v>0.10970000000000001</v>
      </c>
      <c r="R223" s="30">
        <v>5.1000000000000004E-3</v>
      </c>
      <c r="S223" s="30">
        <v>5.1000000000000004E-4</v>
      </c>
      <c r="T223" s="30">
        <v>3.2000000000000003E-4</v>
      </c>
      <c r="U223" s="30">
        <v>0.83</v>
      </c>
      <c r="V223" s="173">
        <v>0.56000000000000005</v>
      </c>
      <c r="W223" s="192">
        <f t="shared" si="16"/>
        <v>18.399999999999999</v>
      </c>
      <c r="X223" s="30">
        <f t="shared" si="17"/>
        <v>2.5</v>
      </c>
      <c r="Y223" s="195" t="str">
        <f t="shared" si="18"/>
        <v>excluded</v>
      </c>
      <c r="Z223" s="30" t="str">
        <f t="shared" si="19"/>
        <v>excluded</v>
      </c>
      <c r="AA223" s="30">
        <v>0.11799999999999999</v>
      </c>
      <c r="AB223" s="30">
        <v>5.1999999999999998E-2</v>
      </c>
      <c r="AC223" s="156">
        <v>5.2999999999999999E-2</v>
      </c>
      <c r="AD223" s="30">
        <v>2.58</v>
      </c>
      <c r="AE223" s="30">
        <v>0.86</v>
      </c>
      <c r="AF223" s="156">
        <v>0.91</v>
      </c>
      <c r="AG223" s="30">
        <v>0.6</v>
      </c>
      <c r="AH223" s="30">
        <v>0.3</v>
      </c>
      <c r="AI223" s="156">
        <v>0.3</v>
      </c>
      <c r="AJ223" s="156">
        <f t="shared" si="15"/>
        <v>50</v>
      </c>
      <c r="AK223" s="30">
        <v>18.399999999999999</v>
      </c>
      <c r="AL223" s="30">
        <v>2.5</v>
      </c>
      <c r="AM223" s="156">
        <v>2.5</v>
      </c>
      <c r="AN223" s="157">
        <v>630</v>
      </c>
      <c r="AO223" s="30">
        <v>230</v>
      </c>
      <c r="AP223" s="156">
        <v>230</v>
      </c>
      <c r="AQ223" s="30">
        <v>1000</v>
      </c>
      <c r="AR223" s="30">
        <v>170</v>
      </c>
      <c r="AS223" s="156">
        <v>180</v>
      </c>
      <c r="AT223" s="30">
        <v>-4.5999999999999902E+89</v>
      </c>
      <c r="AU223" s="30">
        <v>9.0999999999999895E+89</v>
      </c>
      <c r="AV223" s="156">
        <v>9.0999999999999895E+89</v>
      </c>
    </row>
    <row r="224" spans="1:48" x14ac:dyDescent="0.75">
      <c r="A224" s="30" t="s">
        <v>1776</v>
      </c>
      <c r="B224" s="30" t="s">
        <v>1511</v>
      </c>
      <c r="C224" s="182">
        <v>15700</v>
      </c>
      <c r="D224" s="30">
        <v>2100</v>
      </c>
      <c r="E224" s="187">
        <v>12300</v>
      </c>
      <c r="F224" s="30">
        <v>1700</v>
      </c>
      <c r="G224" s="187">
        <v>30200</v>
      </c>
      <c r="H224" s="30">
        <v>4500</v>
      </c>
      <c r="I224" s="30">
        <v>12800</v>
      </c>
      <c r="J224" s="30">
        <v>1000</v>
      </c>
      <c r="K224" s="30">
        <v>28300</v>
      </c>
      <c r="L224" s="30">
        <v>2700</v>
      </c>
      <c r="M224" s="187">
        <v>0.51700000000000002</v>
      </c>
      <c r="N224" s="30">
        <v>2.7E-2</v>
      </c>
      <c r="O224" s="177">
        <v>1.89</v>
      </c>
      <c r="P224" s="30">
        <v>0.14000000000000001</v>
      </c>
      <c r="Q224" s="30">
        <v>0.47699999999999998</v>
      </c>
      <c r="R224" s="30">
        <v>4.4999999999999998E-2</v>
      </c>
      <c r="S224" s="30">
        <v>0.36399999999999999</v>
      </c>
      <c r="T224" s="30">
        <v>2.9000000000000001E-2</v>
      </c>
      <c r="U224" s="30">
        <v>62.2</v>
      </c>
      <c r="V224" s="173">
        <v>9.3000000000000007</v>
      </c>
      <c r="W224" s="192">
        <f t="shared" si="16"/>
        <v>1.95</v>
      </c>
      <c r="X224" s="30">
        <f t="shared" si="17"/>
        <v>0.19</v>
      </c>
      <c r="Y224" s="195">
        <f t="shared" si="18"/>
        <v>0.77200000000000002</v>
      </c>
      <c r="Z224" s="30">
        <f t="shared" si="19"/>
        <v>2.7E-2</v>
      </c>
      <c r="AA224" s="30">
        <v>0.52700000000000002</v>
      </c>
      <c r="AB224" s="30">
        <v>3.2000000000000001E-2</v>
      </c>
      <c r="AC224" s="156">
        <v>5.3999999999999999E-2</v>
      </c>
      <c r="AD224" s="30">
        <v>53.9</v>
      </c>
      <c r="AE224" s="30">
        <v>3.3</v>
      </c>
      <c r="AF224" s="156">
        <v>7.4</v>
      </c>
      <c r="AG224" s="30">
        <v>0.77200000000000002</v>
      </c>
      <c r="AH224" s="30">
        <v>0.02</v>
      </c>
      <c r="AI224" s="156">
        <v>2.7E-2</v>
      </c>
      <c r="AJ224" s="156">
        <f t="shared" si="15"/>
        <v>3.4974093264248705</v>
      </c>
      <c r="AK224" s="30">
        <v>1.95</v>
      </c>
      <c r="AL224" s="30">
        <v>0.12</v>
      </c>
      <c r="AM224" s="156">
        <v>0.19</v>
      </c>
      <c r="AN224" s="157">
        <v>2720</v>
      </c>
      <c r="AO224" s="30">
        <v>130</v>
      </c>
      <c r="AP224" s="156">
        <v>220</v>
      </c>
      <c r="AQ224" s="30">
        <v>4061</v>
      </c>
      <c r="AR224" s="30">
        <v>63</v>
      </c>
      <c r="AS224" s="156">
        <v>140</v>
      </c>
      <c r="AT224" s="30">
        <v>4814</v>
      </c>
      <c r="AU224" s="30">
        <v>29</v>
      </c>
      <c r="AV224" s="156">
        <v>40</v>
      </c>
    </row>
    <row r="225" spans="1:48" x14ac:dyDescent="0.75">
      <c r="A225" s="30" t="s">
        <v>1776</v>
      </c>
      <c r="B225" s="30" t="s">
        <v>1512</v>
      </c>
      <c r="C225" s="182">
        <v>840</v>
      </c>
      <c r="D225" s="30">
        <v>250</v>
      </c>
      <c r="E225" s="187">
        <v>204</v>
      </c>
      <c r="F225" s="30">
        <v>49</v>
      </c>
      <c r="G225" s="187">
        <v>480</v>
      </c>
      <c r="H225" s="30">
        <v>150</v>
      </c>
      <c r="I225" s="30">
        <v>3300</v>
      </c>
      <c r="J225" s="30">
        <v>1000</v>
      </c>
      <c r="K225" s="30">
        <v>8700</v>
      </c>
      <c r="L225" s="30">
        <v>1400</v>
      </c>
      <c r="M225" s="187">
        <v>0.104</v>
      </c>
      <c r="N225" s="30">
        <v>0.03</v>
      </c>
      <c r="O225" s="177">
        <v>7.1</v>
      </c>
      <c r="P225" s="30">
        <v>2.4</v>
      </c>
      <c r="Q225" s="30">
        <v>0.14499999999999999</v>
      </c>
      <c r="R225" s="30">
        <v>2.3E-2</v>
      </c>
      <c r="S225" s="30">
        <v>0.114</v>
      </c>
      <c r="T225" s="30">
        <v>3.5000000000000003E-2</v>
      </c>
      <c r="U225" s="30">
        <v>-7.6</v>
      </c>
      <c r="V225" s="173">
        <v>3.3</v>
      </c>
      <c r="W225" s="192">
        <f t="shared" si="16"/>
        <v>15.8</v>
      </c>
      <c r="X225" s="30">
        <f t="shared" si="17"/>
        <v>2.2999999999999998</v>
      </c>
      <c r="Y225" s="195" t="str">
        <f t="shared" si="18"/>
        <v>excluded</v>
      </c>
      <c r="Z225" s="30" t="str">
        <f t="shared" si="19"/>
        <v>excluded</v>
      </c>
      <c r="AA225" s="30">
        <v>0.10299999999999999</v>
      </c>
      <c r="AB225" s="30">
        <v>2.8000000000000001E-2</v>
      </c>
      <c r="AC225" s="156">
        <v>0.03</v>
      </c>
      <c r="AD225" s="30">
        <v>4</v>
      </c>
      <c r="AE225" s="30">
        <v>1.2</v>
      </c>
      <c r="AF225" s="156">
        <v>1.3</v>
      </c>
      <c r="AG225" s="30">
        <v>0.33700000000000002</v>
      </c>
      <c r="AH225" s="30">
        <v>7.3999999999999996E-2</v>
      </c>
      <c r="AI225" s="156">
        <v>7.4999999999999997E-2</v>
      </c>
      <c r="AJ225" s="156">
        <f t="shared" si="15"/>
        <v>22.255192878338274</v>
      </c>
      <c r="AK225" s="30">
        <v>15.8</v>
      </c>
      <c r="AL225" s="30">
        <v>2.2000000000000002</v>
      </c>
      <c r="AM225" s="156">
        <v>2.2999999999999998</v>
      </c>
      <c r="AN225" s="157">
        <v>600</v>
      </c>
      <c r="AO225" s="30">
        <v>150</v>
      </c>
      <c r="AP225" s="156">
        <v>150</v>
      </c>
      <c r="AQ225" s="30">
        <v>1290</v>
      </c>
      <c r="AR225" s="30">
        <v>140</v>
      </c>
      <c r="AS225" s="156">
        <v>160</v>
      </c>
      <c r="AT225" s="30">
        <v>2960</v>
      </c>
      <c r="AU225" s="30">
        <v>370</v>
      </c>
      <c r="AV225" s="156">
        <v>370</v>
      </c>
    </row>
    <row r="226" spans="1:48" x14ac:dyDescent="0.75">
      <c r="A226" s="30" t="s">
        <v>1776</v>
      </c>
      <c r="B226" s="30" t="s">
        <v>1513</v>
      </c>
      <c r="C226" s="182">
        <v>860</v>
      </c>
      <c r="D226" s="30">
        <v>200</v>
      </c>
      <c r="E226" s="187">
        <v>500</v>
      </c>
      <c r="F226" s="30">
        <v>230</v>
      </c>
      <c r="G226" s="187">
        <v>520</v>
      </c>
      <c r="H226" s="30">
        <v>110</v>
      </c>
      <c r="I226" s="30">
        <v>8100</v>
      </c>
      <c r="J226" s="30">
        <v>840</v>
      </c>
      <c r="K226" s="30">
        <v>15080</v>
      </c>
      <c r="L226" s="30">
        <v>980</v>
      </c>
      <c r="M226" s="187">
        <v>5.2400000000000002E-2</v>
      </c>
      <c r="N226" s="30">
        <v>8.5000000000000006E-3</v>
      </c>
      <c r="O226" s="177">
        <v>1.53</v>
      </c>
      <c r="P226" s="30">
        <v>0.12</v>
      </c>
      <c r="Q226" s="30">
        <v>0.252</v>
      </c>
      <c r="R226" s="30">
        <v>1.6E-2</v>
      </c>
      <c r="S226" s="30">
        <v>0.28999999999999998</v>
      </c>
      <c r="T226" s="30">
        <v>0.03</v>
      </c>
      <c r="U226" s="30">
        <v>-1.28</v>
      </c>
      <c r="V226" s="173">
        <v>0.27</v>
      </c>
      <c r="W226" s="192">
        <f t="shared" si="16"/>
        <v>22.9</v>
      </c>
      <c r="X226" s="30">
        <f t="shared" si="17"/>
        <v>2.2999999999999998</v>
      </c>
      <c r="Y226" s="195" t="str">
        <f t="shared" si="18"/>
        <v>excluded</v>
      </c>
      <c r="Z226" s="30" t="str">
        <f t="shared" si="19"/>
        <v>excluded</v>
      </c>
      <c r="AA226" s="30">
        <v>5.2900000000000003E-2</v>
      </c>
      <c r="AB226" s="30">
        <v>8.2000000000000007E-3</v>
      </c>
      <c r="AC226" s="156">
        <v>9.2999999999999992E-3</v>
      </c>
      <c r="AD226" s="30">
        <v>3.8</v>
      </c>
      <c r="AE226" s="30">
        <v>1.4</v>
      </c>
      <c r="AF226" s="156">
        <v>1.5</v>
      </c>
      <c r="AG226" s="30">
        <v>0.68</v>
      </c>
      <c r="AH226" s="30">
        <v>0.31</v>
      </c>
      <c r="AI226" s="156">
        <v>0.31</v>
      </c>
      <c r="AJ226" s="156">
        <f t="shared" si="15"/>
        <v>45.588235294117645</v>
      </c>
      <c r="AK226" s="30">
        <v>22.9</v>
      </c>
      <c r="AL226" s="30">
        <v>2.1</v>
      </c>
      <c r="AM226" s="156">
        <v>2.2999999999999998</v>
      </c>
      <c r="AN226" s="157">
        <v>329</v>
      </c>
      <c r="AO226" s="30">
        <v>48</v>
      </c>
      <c r="AP226" s="156">
        <v>54</v>
      </c>
      <c r="AQ226" s="30">
        <v>1250</v>
      </c>
      <c r="AR226" s="30">
        <v>170</v>
      </c>
      <c r="AS226" s="156">
        <v>180</v>
      </c>
      <c r="AT226" s="30">
        <v>3270</v>
      </c>
      <c r="AU226" s="30">
        <v>250</v>
      </c>
      <c r="AV226" s="156">
        <v>250</v>
      </c>
    </row>
    <row r="227" spans="1:48" x14ac:dyDescent="0.75">
      <c r="A227" s="30" t="s">
        <v>1776</v>
      </c>
      <c r="B227" s="30" t="s">
        <v>1514</v>
      </c>
      <c r="C227" s="182">
        <v>360</v>
      </c>
      <c r="D227" s="30">
        <v>150</v>
      </c>
      <c r="E227" s="187">
        <v>370</v>
      </c>
      <c r="F227" s="30">
        <v>200</v>
      </c>
      <c r="G227" s="187">
        <v>480</v>
      </c>
      <c r="H227" s="30">
        <v>130</v>
      </c>
      <c r="I227" s="30">
        <v>111</v>
      </c>
      <c r="J227" s="30">
        <v>48</v>
      </c>
      <c r="K227" s="30">
        <v>2430</v>
      </c>
      <c r="L227" s="30">
        <v>160</v>
      </c>
      <c r="M227" s="187">
        <v>0.14599999999999999</v>
      </c>
      <c r="N227" s="30">
        <v>6.2E-2</v>
      </c>
      <c r="O227" s="177">
        <v>-102</v>
      </c>
      <c r="P227" s="30">
        <v>24</v>
      </c>
      <c r="Q227" s="30">
        <v>4.0500000000000001E-2</v>
      </c>
      <c r="R227" s="30">
        <v>2.7000000000000001E-3</v>
      </c>
      <c r="S227" s="30">
        <v>4.1000000000000003E-3</v>
      </c>
      <c r="T227" s="30">
        <v>1.8E-3</v>
      </c>
      <c r="U227" s="30">
        <v>-0.67</v>
      </c>
      <c r="V227" s="173">
        <v>0.17</v>
      </c>
      <c r="W227" s="192">
        <f t="shared" si="16"/>
        <v>14.3</v>
      </c>
      <c r="X227" s="30">
        <f t="shared" si="17"/>
        <v>3.9</v>
      </c>
      <c r="Y227" s="195" t="str">
        <f t="shared" si="18"/>
        <v>excluded</v>
      </c>
      <c r="Z227" s="30" t="str">
        <f t="shared" si="19"/>
        <v>excluded</v>
      </c>
      <c r="AA227" s="30">
        <v>0.14499999999999999</v>
      </c>
      <c r="AB227" s="30">
        <v>6.0999999999999999E-2</v>
      </c>
      <c r="AC227" s="156">
        <v>6.2E-2</v>
      </c>
      <c r="AD227" s="30">
        <v>22</v>
      </c>
      <c r="AE227" s="30">
        <v>12</v>
      </c>
      <c r="AF227" s="156">
        <v>12</v>
      </c>
      <c r="AG227" s="30">
        <v>1.46</v>
      </c>
      <c r="AH227" s="30">
        <v>0.75</v>
      </c>
      <c r="AI227" s="156">
        <v>0.75</v>
      </c>
      <c r="AJ227" s="156">
        <f t="shared" si="15"/>
        <v>51.369863013698634</v>
      </c>
      <c r="AK227" s="30">
        <v>14.3</v>
      </c>
      <c r="AL227" s="30">
        <v>3.8</v>
      </c>
      <c r="AM227" s="156">
        <v>3.9</v>
      </c>
      <c r="AN227" s="157">
        <v>690</v>
      </c>
      <c r="AO227" s="30">
        <v>150</v>
      </c>
      <c r="AP227" s="156">
        <v>160</v>
      </c>
      <c r="AQ227" s="30">
        <v>2330</v>
      </c>
      <c r="AR227" s="30">
        <v>230</v>
      </c>
      <c r="AS227" s="156">
        <v>230</v>
      </c>
      <c r="AT227" s="30">
        <v>-1.1E+89</v>
      </c>
      <c r="AU227" s="30">
        <v>2.2E+89</v>
      </c>
      <c r="AV227" s="156">
        <v>2.2E+89</v>
      </c>
    </row>
    <row r="228" spans="1:48" x14ac:dyDescent="0.75">
      <c r="A228" s="30" t="s">
        <v>1776</v>
      </c>
      <c r="B228" s="30" t="s">
        <v>1515</v>
      </c>
      <c r="C228" s="182">
        <v>-1320</v>
      </c>
      <c r="D228" s="30">
        <v>170</v>
      </c>
      <c r="E228" s="187">
        <v>940</v>
      </c>
      <c r="F228" s="30">
        <v>200</v>
      </c>
      <c r="G228" s="187">
        <v>1970</v>
      </c>
      <c r="H228" s="30">
        <v>380</v>
      </c>
      <c r="I228" s="30">
        <v>1230</v>
      </c>
      <c r="J228" s="30">
        <v>220</v>
      </c>
      <c r="K228" s="30">
        <v>7920</v>
      </c>
      <c r="L228" s="30">
        <v>700</v>
      </c>
      <c r="M228" s="187">
        <v>-0.21299999999999999</v>
      </c>
      <c r="N228" s="30">
        <v>3.6999999999999998E-2</v>
      </c>
      <c r="O228" s="177">
        <v>6.6</v>
      </c>
      <c r="P228" s="30">
        <v>1.1000000000000001</v>
      </c>
      <c r="Q228" s="30">
        <v>0.13200000000000001</v>
      </c>
      <c r="R228" s="30">
        <v>1.2E-2</v>
      </c>
      <c r="S228" s="30">
        <v>4.7100000000000003E-2</v>
      </c>
      <c r="T228" s="30">
        <v>8.3999999999999995E-3</v>
      </c>
      <c r="U228" s="30">
        <v>-2.2400000000000002</v>
      </c>
      <c r="V228" s="173">
        <v>0.43</v>
      </c>
      <c r="W228" s="192">
        <f t="shared" si="16"/>
        <v>-7.5</v>
      </c>
      <c r="X228" s="30">
        <f t="shared" si="17"/>
        <v>2</v>
      </c>
      <c r="Y228" s="195">
        <f t="shared" si="18"/>
        <v>-0.86</v>
      </c>
      <c r="Z228" s="30">
        <f t="shared" si="19"/>
        <v>0.42</v>
      </c>
      <c r="AA228" s="30">
        <v>-0.224</v>
      </c>
      <c r="AB228" s="30">
        <v>4.1000000000000002E-2</v>
      </c>
      <c r="AC228" s="156">
        <v>4.3999999999999997E-2</v>
      </c>
      <c r="AD228" s="30">
        <v>13.5</v>
      </c>
      <c r="AE228" s="30">
        <v>1.7</v>
      </c>
      <c r="AF228" s="156">
        <v>2.4</v>
      </c>
      <c r="AG228" s="30">
        <v>-0.86</v>
      </c>
      <c r="AH228" s="30">
        <v>0.41</v>
      </c>
      <c r="AI228" s="156">
        <v>0.42</v>
      </c>
      <c r="AJ228" s="156">
        <f t="shared" si="15"/>
        <v>-48.837209302325576</v>
      </c>
      <c r="AK228" s="30">
        <v>-7.5</v>
      </c>
      <c r="AL228" s="30">
        <v>1.9</v>
      </c>
      <c r="AM228" s="156">
        <v>2</v>
      </c>
      <c r="AN228" s="157">
        <v>-1680</v>
      </c>
      <c r="AO228" s="30">
        <v>360</v>
      </c>
      <c r="AP228" s="156">
        <v>390</v>
      </c>
      <c r="AQ228" s="30">
        <v>2609</v>
      </c>
      <c r="AR228" s="30">
        <v>89</v>
      </c>
      <c r="AS228" s="156">
        <v>120</v>
      </c>
      <c r="AT228" s="30">
        <v>2400</v>
      </c>
      <c r="AU228" s="30">
        <v>1400</v>
      </c>
      <c r="AV228" s="156">
        <v>1400</v>
      </c>
    </row>
    <row r="229" spans="1:48" x14ac:dyDescent="0.75">
      <c r="A229" s="30" t="s">
        <v>1776</v>
      </c>
      <c r="B229" s="30" t="s">
        <v>1516</v>
      </c>
      <c r="C229" s="182">
        <v>2400</v>
      </c>
      <c r="D229" s="30">
        <v>180</v>
      </c>
      <c r="E229" s="187">
        <v>1800</v>
      </c>
      <c r="F229" s="30">
        <v>140</v>
      </c>
      <c r="G229" s="187">
        <v>4260</v>
      </c>
      <c r="H229" s="30">
        <v>600</v>
      </c>
      <c r="I229" s="30">
        <v>1520</v>
      </c>
      <c r="J229" s="30">
        <v>390</v>
      </c>
      <c r="K229" s="30">
        <v>9700</v>
      </c>
      <c r="L229" s="30">
        <v>1300</v>
      </c>
      <c r="M229" s="187">
        <v>0.27</v>
      </c>
      <c r="N229" s="30">
        <v>2.5999999999999999E-2</v>
      </c>
      <c r="O229" s="177">
        <v>11.2</v>
      </c>
      <c r="P229" s="30">
        <v>3.5</v>
      </c>
      <c r="Q229" s="30">
        <v>0.161</v>
      </c>
      <c r="R229" s="30">
        <v>2.1000000000000001E-2</v>
      </c>
      <c r="S229" s="30">
        <v>0.06</v>
      </c>
      <c r="T229" s="30">
        <v>1.4999999999999999E-2</v>
      </c>
      <c r="U229" s="30">
        <v>-4.68</v>
      </c>
      <c r="V229" s="173">
        <v>0.66</v>
      </c>
      <c r="W229" s="192">
        <f t="shared" si="16"/>
        <v>4.05</v>
      </c>
      <c r="X229" s="30">
        <f t="shared" si="17"/>
        <v>0.63</v>
      </c>
      <c r="Y229" s="195">
        <f t="shared" si="18"/>
        <v>0.73499999999999999</v>
      </c>
      <c r="Z229" s="30">
        <f t="shared" si="19"/>
        <v>5.5E-2</v>
      </c>
      <c r="AA229" s="30">
        <v>0.27600000000000002</v>
      </c>
      <c r="AB229" s="30">
        <v>2.4E-2</v>
      </c>
      <c r="AC229" s="156">
        <v>3.3000000000000002E-2</v>
      </c>
      <c r="AD229" s="30">
        <v>28.8</v>
      </c>
      <c r="AE229" s="30">
        <v>3.6</v>
      </c>
      <c r="AF229" s="156">
        <v>5.0999999999999996</v>
      </c>
      <c r="AG229" s="30">
        <v>0.73499999999999999</v>
      </c>
      <c r="AH229" s="30">
        <v>5.2999999999999999E-2</v>
      </c>
      <c r="AI229" s="156">
        <v>5.5E-2</v>
      </c>
      <c r="AJ229" s="156">
        <f t="shared" si="15"/>
        <v>7.4829931972789119</v>
      </c>
      <c r="AK229" s="30">
        <v>4.05</v>
      </c>
      <c r="AL229" s="30">
        <v>0.46</v>
      </c>
      <c r="AM229" s="156">
        <v>0.63</v>
      </c>
      <c r="AN229" s="157">
        <v>1570</v>
      </c>
      <c r="AO229" s="30">
        <v>120</v>
      </c>
      <c r="AP229" s="156">
        <v>160</v>
      </c>
      <c r="AQ229" s="30">
        <v>3390</v>
      </c>
      <c r="AR229" s="30">
        <v>110</v>
      </c>
      <c r="AS229" s="156">
        <v>150</v>
      </c>
      <c r="AT229" s="30">
        <v>4708</v>
      </c>
      <c r="AU229" s="30">
        <v>50</v>
      </c>
      <c r="AV229" s="156">
        <v>52</v>
      </c>
    </row>
    <row r="230" spans="1:48" x14ac:dyDescent="0.75">
      <c r="A230" s="30" t="s">
        <v>1776</v>
      </c>
      <c r="B230" s="30" t="s">
        <v>1517</v>
      </c>
      <c r="C230" s="182">
        <v>12350</v>
      </c>
      <c r="D230" s="30">
        <v>710</v>
      </c>
      <c r="E230" s="187">
        <v>3960</v>
      </c>
      <c r="F230" s="30">
        <v>750</v>
      </c>
      <c r="G230" s="187">
        <v>6700</v>
      </c>
      <c r="H230" s="30">
        <v>1100</v>
      </c>
      <c r="I230" s="30">
        <v>5210</v>
      </c>
      <c r="J230" s="30">
        <v>320</v>
      </c>
      <c r="K230" s="30">
        <v>284700</v>
      </c>
      <c r="L230" s="30">
        <v>3500</v>
      </c>
      <c r="M230" s="187">
        <v>4.3200000000000002E-2</v>
      </c>
      <c r="N230" s="30">
        <v>2.8E-3</v>
      </c>
      <c r="O230" s="177">
        <v>46.1</v>
      </c>
      <c r="P230" s="30">
        <v>2.6</v>
      </c>
      <c r="Q230" s="30">
        <v>4.7229999999999999</v>
      </c>
      <c r="R230" s="30">
        <v>5.8000000000000003E-2</v>
      </c>
      <c r="S230" s="30">
        <v>0.21199999999999999</v>
      </c>
      <c r="T230" s="30">
        <v>1.2999999999999999E-2</v>
      </c>
      <c r="U230" s="30">
        <v>-9.1999999999999993</v>
      </c>
      <c r="V230" s="173">
        <v>1.5</v>
      </c>
      <c r="W230" s="192">
        <f t="shared" si="16"/>
        <v>23.6</v>
      </c>
      <c r="X230" s="30">
        <f t="shared" si="17"/>
        <v>2.2000000000000002</v>
      </c>
      <c r="Y230" s="195">
        <f t="shared" si="18"/>
        <v>0.26300000000000001</v>
      </c>
      <c r="Z230" s="30">
        <f t="shared" si="19"/>
        <v>3.6999999999999998E-2</v>
      </c>
      <c r="AA230" s="30">
        <v>4.3200000000000002E-2</v>
      </c>
      <c r="AB230" s="30">
        <v>2.3E-3</v>
      </c>
      <c r="AC230" s="156">
        <v>4.1999999999999997E-3</v>
      </c>
      <c r="AD230" s="30">
        <v>1.87</v>
      </c>
      <c r="AE230" s="30">
        <v>0.36</v>
      </c>
      <c r="AF230" s="156">
        <v>0.42</v>
      </c>
      <c r="AG230" s="30">
        <v>0.26300000000000001</v>
      </c>
      <c r="AH230" s="30">
        <v>3.6999999999999998E-2</v>
      </c>
      <c r="AI230" s="156">
        <v>3.6999999999999998E-2</v>
      </c>
      <c r="AJ230" s="156">
        <f t="shared" si="15"/>
        <v>14.068441064638781</v>
      </c>
      <c r="AK230" s="30">
        <v>23.6</v>
      </c>
      <c r="AL230" s="30">
        <v>1.2</v>
      </c>
      <c r="AM230" s="156">
        <v>2.2000000000000002</v>
      </c>
      <c r="AN230" s="157">
        <v>272</v>
      </c>
      <c r="AO230" s="30">
        <v>14</v>
      </c>
      <c r="AP230" s="156">
        <v>26</v>
      </c>
      <c r="AQ230" s="30">
        <v>950</v>
      </c>
      <c r="AR230" s="30">
        <v>100</v>
      </c>
      <c r="AS230" s="156">
        <v>120</v>
      </c>
      <c r="AT230" s="30">
        <v>2990</v>
      </c>
      <c r="AU230" s="30">
        <v>170</v>
      </c>
      <c r="AV230" s="156">
        <v>170</v>
      </c>
    </row>
    <row r="231" spans="1:48" x14ac:dyDescent="0.75">
      <c r="A231" s="30" t="s">
        <v>1776</v>
      </c>
      <c r="B231" s="30" t="s">
        <v>1518</v>
      </c>
      <c r="C231" s="182">
        <v>7030</v>
      </c>
      <c r="D231" s="30">
        <v>160</v>
      </c>
      <c r="E231" s="187">
        <v>916</v>
      </c>
      <c r="F231" s="30">
        <v>84</v>
      </c>
      <c r="G231" s="187">
        <v>1550</v>
      </c>
      <c r="H231" s="30">
        <v>210</v>
      </c>
      <c r="I231" s="30">
        <v>960</v>
      </c>
      <c r="J231" s="30">
        <v>110</v>
      </c>
      <c r="K231" s="30">
        <v>213800</v>
      </c>
      <c r="L231" s="30">
        <v>4500</v>
      </c>
      <c r="M231" s="187">
        <v>3.288E-2</v>
      </c>
      <c r="N231" s="30">
        <v>8.4999999999999995E-4</v>
      </c>
      <c r="O231" s="177">
        <v>216</v>
      </c>
      <c r="P231" s="30">
        <v>26</v>
      </c>
      <c r="Q231" s="30">
        <v>3.5419999999999998</v>
      </c>
      <c r="R231" s="30">
        <v>7.4999999999999997E-2</v>
      </c>
      <c r="S231" s="30">
        <v>3.9899999999999998E-2</v>
      </c>
      <c r="T231" s="30">
        <v>4.4000000000000003E-3</v>
      </c>
      <c r="U231" s="30">
        <v>-4.95</v>
      </c>
      <c r="V231" s="173">
        <v>0.79</v>
      </c>
      <c r="W231" s="192">
        <f t="shared" si="16"/>
        <v>29.86</v>
      </c>
      <c r="X231" s="30">
        <f t="shared" si="17"/>
        <v>2.2999999999999998</v>
      </c>
      <c r="Y231" s="195">
        <f t="shared" si="18"/>
        <v>0.1202</v>
      </c>
      <c r="Z231" s="30">
        <f t="shared" si="19"/>
        <v>8.3000000000000001E-3</v>
      </c>
      <c r="AA231" s="30">
        <v>3.3579999999999999E-2</v>
      </c>
      <c r="AB231" s="30">
        <v>7.5000000000000002E-4</v>
      </c>
      <c r="AC231" s="156">
        <v>2.8999999999999998E-3</v>
      </c>
      <c r="AD231" s="30">
        <v>0.58799999999999997</v>
      </c>
      <c r="AE231" s="30">
        <v>5.1999999999999998E-2</v>
      </c>
      <c r="AF231" s="156">
        <v>8.8999999999999996E-2</v>
      </c>
      <c r="AG231" s="30">
        <v>0.1202</v>
      </c>
      <c r="AH231" s="30">
        <v>7.9000000000000008E-3</v>
      </c>
      <c r="AI231" s="156">
        <v>8.3000000000000001E-3</v>
      </c>
      <c r="AJ231" s="156">
        <f t="shared" si="15"/>
        <v>6.9051580698835267</v>
      </c>
      <c r="AK231" s="30">
        <v>29.86</v>
      </c>
      <c r="AL231" s="30">
        <v>0.6</v>
      </c>
      <c r="AM231" s="156">
        <v>2.2999999999999998</v>
      </c>
      <c r="AN231" s="157">
        <v>212.9</v>
      </c>
      <c r="AO231" s="30">
        <v>4.7</v>
      </c>
      <c r="AP231" s="156">
        <v>18</v>
      </c>
      <c r="AQ231" s="30">
        <v>462</v>
      </c>
      <c r="AR231" s="30">
        <v>30</v>
      </c>
      <c r="AS231" s="156">
        <v>50</v>
      </c>
      <c r="AT231" s="30">
        <v>1920</v>
      </c>
      <c r="AU231" s="30">
        <v>110</v>
      </c>
      <c r="AV231" s="156">
        <v>120</v>
      </c>
    </row>
    <row r="232" spans="1:48" x14ac:dyDescent="0.75">
      <c r="A232" s="30" t="s">
        <v>1776</v>
      </c>
      <c r="B232" s="30" t="s">
        <v>1519</v>
      </c>
      <c r="C232" s="182">
        <v>6330</v>
      </c>
      <c r="D232" s="30">
        <v>120</v>
      </c>
      <c r="E232" s="187">
        <v>698</v>
      </c>
      <c r="F232" s="30">
        <v>54</v>
      </c>
      <c r="G232" s="187">
        <v>870</v>
      </c>
      <c r="H232" s="30">
        <v>130</v>
      </c>
      <c r="I232" s="30">
        <v>740</v>
      </c>
      <c r="J232" s="30">
        <v>100</v>
      </c>
      <c r="K232" s="30">
        <v>216300</v>
      </c>
      <c r="L232" s="30">
        <v>5200</v>
      </c>
      <c r="M232" s="187">
        <v>2.9700000000000001E-2</v>
      </c>
      <c r="N232" s="30">
        <v>8.0000000000000004E-4</v>
      </c>
      <c r="O232" s="177">
        <v>291</v>
      </c>
      <c r="P232" s="30">
        <v>52</v>
      </c>
      <c r="Q232" s="30">
        <v>3.581</v>
      </c>
      <c r="R232" s="30">
        <v>8.6999999999999994E-2</v>
      </c>
      <c r="S232" s="30">
        <v>3.1300000000000001E-2</v>
      </c>
      <c r="T232" s="30">
        <v>4.4000000000000003E-3</v>
      </c>
      <c r="U232" s="30">
        <v>2.79</v>
      </c>
      <c r="V232" s="173">
        <v>0.61</v>
      </c>
      <c r="W232" s="192">
        <f t="shared" si="16"/>
        <v>32.68</v>
      </c>
      <c r="X232" s="30">
        <f t="shared" si="17"/>
        <v>2.6</v>
      </c>
      <c r="Y232" s="195">
        <f t="shared" si="18"/>
        <v>0.1077</v>
      </c>
      <c r="Z232" s="30">
        <f t="shared" si="19"/>
        <v>9.1999999999999998E-3</v>
      </c>
      <c r="AA232" s="30">
        <v>3.0599999999999999E-2</v>
      </c>
      <c r="AB232" s="30">
        <v>6.4000000000000005E-4</v>
      </c>
      <c r="AC232" s="156">
        <v>2.5999999999999999E-3</v>
      </c>
      <c r="AD232" s="30">
        <v>0.45400000000000001</v>
      </c>
      <c r="AE232" s="30">
        <v>3.6999999999999998E-2</v>
      </c>
      <c r="AF232" s="156">
        <v>6.7000000000000004E-2</v>
      </c>
      <c r="AG232" s="30">
        <v>0.1077</v>
      </c>
      <c r="AH232" s="30">
        <v>8.8000000000000005E-3</v>
      </c>
      <c r="AI232" s="156">
        <v>9.1999999999999998E-3</v>
      </c>
      <c r="AJ232" s="156">
        <f t="shared" si="15"/>
        <v>8.5422469823584013</v>
      </c>
      <c r="AK232" s="30">
        <v>32.68</v>
      </c>
      <c r="AL232" s="30">
        <v>0.64</v>
      </c>
      <c r="AM232" s="156">
        <v>2.6</v>
      </c>
      <c r="AN232" s="157">
        <v>194.3</v>
      </c>
      <c r="AO232" s="30">
        <v>4</v>
      </c>
      <c r="AP232" s="156">
        <v>16</v>
      </c>
      <c r="AQ232" s="30">
        <v>377</v>
      </c>
      <c r="AR232" s="30">
        <v>24</v>
      </c>
      <c r="AS232" s="156">
        <v>43</v>
      </c>
      <c r="AT232" s="30">
        <v>1690</v>
      </c>
      <c r="AU232" s="30">
        <v>120</v>
      </c>
      <c r="AV232" s="156">
        <v>130</v>
      </c>
    </row>
    <row r="233" spans="1:48" x14ac:dyDescent="0.75">
      <c r="A233" s="30" t="s">
        <v>1776</v>
      </c>
      <c r="B233" s="30" t="s">
        <v>1520</v>
      </c>
      <c r="C233" s="182">
        <v>2210</v>
      </c>
      <c r="D233" s="30">
        <v>440</v>
      </c>
      <c r="E233" s="187">
        <v>1840</v>
      </c>
      <c r="F233" s="30">
        <v>390</v>
      </c>
      <c r="G233" s="187">
        <v>4200</v>
      </c>
      <c r="H233" s="30">
        <v>1400</v>
      </c>
      <c r="I233" s="30">
        <v>730</v>
      </c>
      <c r="J233" s="30">
        <v>230</v>
      </c>
      <c r="K233" s="30">
        <v>5800</v>
      </c>
      <c r="L233" s="30">
        <v>340</v>
      </c>
      <c r="M233" s="187">
        <v>0.35799999999999998</v>
      </c>
      <c r="N233" s="30">
        <v>7.1999999999999995E-2</v>
      </c>
      <c r="O233" s="177">
        <v>9.6999999999999993</v>
      </c>
      <c r="P233" s="30">
        <v>2.4</v>
      </c>
      <c r="Q233" s="30">
        <v>9.5899999999999999E-2</v>
      </c>
      <c r="R233" s="30">
        <v>5.5999999999999999E-3</v>
      </c>
      <c r="S233" s="30">
        <v>3.4000000000000002E-2</v>
      </c>
      <c r="T233" s="30">
        <v>1.0999999999999999E-2</v>
      </c>
      <c r="U233" s="30">
        <v>0.73</v>
      </c>
      <c r="V233" s="173">
        <v>0.24</v>
      </c>
      <c r="W233" s="192">
        <f t="shared" si="16"/>
        <v>3.68</v>
      </c>
      <c r="X233" s="30">
        <f t="shared" si="17"/>
        <v>0.57999999999999996</v>
      </c>
      <c r="Y233" s="195" t="str">
        <f t="shared" si="18"/>
        <v>excluded</v>
      </c>
      <c r="Z233" s="30" t="str">
        <f t="shared" si="19"/>
        <v>excluded</v>
      </c>
      <c r="AA233" s="30">
        <v>0.36599999999999999</v>
      </c>
      <c r="AB233" s="30">
        <v>7.2999999999999995E-2</v>
      </c>
      <c r="AC233" s="156">
        <v>7.9000000000000001E-2</v>
      </c>
      <c r="AD233" s="30">
        <v>44</v>
      </c>
      <c r="AE233" s="30">
        <v>10</v>
      </c>
      <c r="AF233" s="156">
        <v>11</v>
      </c>
      <c r="AG233" s="30">
        <v>0.81</v>
      </c>
      <c r="AH233" s="30">
        <v>0.13</v>
      </c>
      <c r="AI233" s="156">
        <v>0.13</v>
      </c>
      <c r="AJ233" s="156">
        <f t="shared" si="15"/>
        <v>16.049382716049383</v>
      </c>
      <c r="AK233" s="30">
        <v>3.68</v>
      </c>
      <c r="AL233" s="30">
        <v>0.54</v>
      </c>
      <c r="AM233" s="156">
        <v>0.57999999999999996</v>
      </c>
      <c r="AN233" s="157">
        <v>1810</v>
      </c>
      <c r="AO233" s="30">
        <v>240</v>
      </c>
      <c r="AP233" s="156">
        <v>250</v>
      </c>
      <c r="AQ233" s="30">
        <v>3500</v>
      </c>
      <c r="AR233" s="30">
        <v>170</v>
      </c>
      <c r="AS233" s="156">
        <v>190</v>
      </c>
      <c r="AT233" s="30">
        <v>4290</v>
      </c>
      <c r="AU233" s="30">
        <v>270</v>
      </c>
      <c r="AV233" s="156">
        <v>280</v>
      </c>
    </row>
    <row r="234" spans="1:48" x14ac:dyDescent="0.75">
      <c r="A234" s="30" t="s">
        <v>1776</v>
      </c>
      <c r="B234" s="30" t="s">
        <v>1521</v>
      </c>
      <c r="C234" s="182">
        <v>922</v>
      </c>
      <c r="D234" s="30">
        <v>97</v>
      </c>
      <c r="E234" s="187">
        <v>638</v>
      </c>
      <c r="F234" s="30">
        <v>69</v>
      </c>
      <c r="G234" s="187">
        <v>1780</v>
      </c>
      <c r="H234" s="30">
        <v>280</v>
      </c>
      <c r="I234" s="30">
        <v>940</v>
      </c>
      <c r="J234" s="30">
        <v>330</v>
      </c>
      <c r="K234" s="30">
        <v>6000</v>
      </c>
      <c r="L234" s="30">
        <v>2100</v>
      </c>
      <c r="M234" s="187">
        <v>0.22500000000000001</v>
      </c>
      <c r="N234" s="30">
        <v>6.4000000000000001E-2</v>
      </c>
      <c r="O234" s="177">
        <v>6.2</v>
      </c>
      <c r="P234" s="30">
        <v>1.5</v>
      </c>
      <c r="Q234" s="30">
        <v>9.9000000000000005E-2</v>
      </c>
      <c r="R234" s="30">
        <v>3.4000000000000002E-2</v>
      </c>
      <c r="S234" s="30">
        <v>4.3999999999999997E-2</v>
      </c>
      <c r="T234" s="30">
        <v>1.4999999999999999E-2</v>
      </c>
      <c r="U234" s="30">
        <v>0.22600000000000001</v>
      </c>
      <c r="V234" s="173">
        <v>3.4000000000000002E-2</v>
      </c>
      <c r="W234" s="192">
        <f t="shared" si="16"/>
        <v>5.6</v>
      </c>
      <c r="X234" s="30">
        <f t="shared" si="17"/>
        <v>1.9</v>
      </c>
      <c r="Y234" s="195">
        <f t="shared" si="18"/>
        <v>0.69599999999999995</v>
      </c>
      <c r="Z234" s="30">
        <f t="shared" si="19"/>
        <v>9.5000000000000001E-2</v>
      </c>
      <c r="AA234" s="30">
        <v>0.25900000000000001</v>
      </c>
      <c r="AB234" s="30">
        <v>7.3999999999999996E-2</v>
      </c>
      <c r="AC234" s="156">
        <v>7.6999999999999999E-2</v>
      </c>
      <c r="AD234" s="30">
        <v>24.9</v>
      </c>
      <c r="AE234" s="30">
        <v>8</v>
      </c>
      <c r="AF234" s="156">
        <v>8.6</v>
      </c>
      <c r="AG234" s="30">
        <v>0.69599999999999995</v>
      </c>
      <c r="AH234" s="30">
        <v>9.4E-2</v>
      </c>
      <c r="AI234" s="156">
        <v>9.5000000000000001E-2</v>
      </c>
      <c r="AJ234" s="156">
        <f t="shared" si="15"/>
        <v>13.649425287356323</v>
      </c>
      <c r="AK234" s="30">
        <v>5.6</v>
      </c>
      <c r="AL234" s="30">
        <v>1.9</v>
      </c>
      <c r="AM234" s="156">
        <v>1.9</v>
      </c>
      <c r="AN234" s="157">
        <v>1430</v>
      </c>
      <c r="AO234" s="30">
        <v>370</v>
      </c>
      <c r="AP234" s="156">
        <v>380</v>
      </c>
      <c r="AQ234" s="30">
        <v>3180</v>
      </c>
      <c r="AR234" s="30">
        <v>380</v>
      </c>
      <c r="AS234" s="156">
        <v>400</v>
      </c>
      <c r="AT234" s="30">
        <v>4500</v>
      </c>
      <c r="AU234" s="30">
        <v>130</v>
      </c>
      <c r="AV234" s="156">
        <v>130</v>
      </c>
    </row>
    <row r="235" spans="1:48" x14ac:dyDescent="0.75">
      <c r="A235" s="30" t="s">
        <v>1776</v>
      </c>
      <c r="B235" s="30" t="s">
        <v>1522</v>
      </c>
      <c r="C235" s="182">
        <v>598</v>
      </c>
      <c r="D235" s="30">
        <v>80</v>
      </c>
      <c r="E235" s="187">
        <v>452</v>
      </c>
      <c r="F235" s="30">
        <v>79</v>
      </c>
      <c r="G235" s="187">
        <v>960</v>
      </c>
      <c r="H235" s="30">
        <v>170</v>
      </c>
      <c r="I235" s="30">
        <v>380</v>
      </c>
      <c r="J235" s="30">
        <v>100</v>
      </c>
      <c r="K235" s="30">
        <v>2920</v>
      </c>
      <c r="L235" s="30">
        <v>470</v>
      </c>
      <c r="M235" s="187">
        <v>0.27900000000000003</v>
      </c>
      <c r="N235" s="30">
        <v>0.09</v>
      </c>
      <c r="O235" s="177">
        <v>8.1</v>
      </c>
      <c r="P235" s="30">
        <v>1.7</v>
      </c>
      <c r="Q235" s="30">
        <v>4.8300000000000003E-2</v>
      </c>
      <c r="R235" s="30">
        <v>7.7999999999999996E-3</v>
      </c>
      <c r="S235" s="30">
        <v>1.8200000000000001E-2</v>
      </c>
      <c r="T235" s="30">
        <v>4.8999999999999998E-3</v>
      </c>
      <c r="U235" s="30">
        <v>9.0999999999999998E-2</v>
      </c>
      <c r="V235" s="173">
        <v>1.6E-2</v>
      </c>
      <c r="W235" s="192">
        <f t="shared" si="16"/>
        <v>4.9000000000000004</v>
      </c>
      <c r="X235" s="30">
        <f t="shared" si="17"/>
        <v>0.96</v>
      </c>
      <c r="Y235" s="195" t="str">
        <f t="shared" si="18"/>
        <v>excluded</v>
      </c>
      <c r="Z235" s="30" t="str">
        <f t="shared" si="19"/>
        <v>excluded</v>
      </c>
      <c r="AA235" s="30">
        <v>0.32</v>
      </c>
      <c r="AB235" s="30">
        <v>0.11</v>
      </c>
      <c r="AC235" s="156">
        <v>0.11</v>
      </c>
      <c r="AD235" s="30">
        <v>31.2</v>
      </c>
      <c r="AE235" s="30">
        <v>9.4</v>
      </c>
      <c r="AF235" s="156">
        <v>10</v>
      </c>
      <c r="AG235" s="30">
        <v>0.83</v>
      </c>
      <c r="AH235" s="30">
        <v>0.19</v>
      </c>
      <c r="AI235" s="156">
        <v>0.19</v>
      </c>
      <c r="AJ235" s="156">
        <f t="shared" si="15"/>
        <v>22.891566265060241</v>
      </c>
      <c r="AK235" s="30">
        <v>4.9000000000000004</v>
      </c>
      <c r="AL235" s="30">
        <v>0.94</v>
      </c>
      <c r="AM235" s="156">
        <v>0.96</v>
      </c>
      <c r="AN235" s="157">
        <v>1640</v>
      </c>
      <c r="AO235" s="30">
        <v>400</v>
      </c>
      <c r="AP235" s="156">
        <v>410</v>
      </c>
      <c r="AQ235" s="30">
        <v>3160</v>
      </c>
      <c r="AR235" s="30">
        <v>260</v>
      </c>
      <c r="AS235" s="156">
        <v>280</v>
      </c>
      <c r="AT235" s="30">
        <v>4230</v>
      </c>
      <c r="AU235" s="30">
        <v>220</v>
      </c>
      <c r="AV235" s="156">
        <v>220</v>
      </c>
    </row>
    <row r="236" spans="1:48" x14ac:dyDescent="0.75">
      <c r="A236" s="30" t="s">
        <v>1776</v>
      </c>
      <c r="B236" s="30" t="s">
        <v>1523</v>
      </c>
      <c r="C236" s="182">
        <v>2760</v>
      </c>
      <c r="D236" s="30">
        <v>130</v>
      </c>
      <c r="E236" s="187">
        <v>700</v>
      </c>
      <c r="F236" s="30">
        <v>72</v>
      </c>
      <c r="G236" s="187">
        <v>1630</v>
      </c>
      <c r="H236" s="30">
        <v>350</v>
      </c>
      <c r="I236" s="30">
        <v>4840</v>
      </c>
      <c r="J236" s="30">
        <v>370</v>
      </c>
      <c r="K236" s="30">
        <v>60900</v>
      </c>
      <c r="L236" s="30">
        <v>2700</v>
      </c>
      <c r="M236" s="187">
        <v>4.58E-2</v>
      </c>
      <c r="N236" s="30">
        <v>2.8E-3</v>
      </c>
      <c r="O236" s="177">
        <v>12</v>
      </c>
      <c r="P236" s="30">
        <v>1.2</v>
      </c>
      <c r="Q236" s="30">
        <v>1.0089999999999999</v>
      </c>
      <c r="R236" s="30">
        <v>4.3999999999999997E-2</v>
      </c>
      <c r="S236" s="30">
        <v>0.23400000000000001</v>
      </c>
      <c r="T236" s="30">
        <v>1.7999999999999999E-2</v>
      </c>
      <c r="U236" s="30">
        <v>0.127</v>
      </c>
      <c r="V236" s="173">
        <v>2.7E-2</v>
      </c>
      <c r="W236" s="192">
        <f t="shared" si="16"/>
        <v>22.52</v>
      </c>
      <c r="X236" s="30">
        <f t="shared" si="17"/>
        <v>1.6</v>
      </c>
      <c r="Y236" s="195">
        <f t="shared" si="18"/>
        <v>0.245</v>
      </c>
      <c r="Z236" s="30">
        <f t="shared" si="19"/>
        <v>2.5000000000000001E-2</v>
      </c>
      <c r="AA236" s="30">
        <v>4.5900000000000003E-2</v>
      </c>
      <c r="AB236" s="30">
        <v>2.3999999999999998E-3</v>
      </c>
      <c r="AC236" s="156">
        <v>4.4999999999999997E-3</v>
      </c>
      <c r="AD236" s="30">
        <v>1.61</v>
      </c>
      <c r="AE236" s="30">
        <v>0.18</v>
      </c>
      <c r="AF236" s="156">
        <v>0.27</v>
      </c>
      <c r="AG236" s="30">
        <v>0.245</v>
      </c>
      <c r="AH236" s="30">
        <v>2.4E-2</v>
      </c>
      <c r="AI236" s="156">
        <v>2.5000000000000001E-2</v>
      </c>
      <c r="AJ236" s="156">
        <f t="shared" si="15"/>
        <v>10.204081632653061</v>
      </c>
      <c r="AK236" s="30">
        <v>22.52</v>
      </c>
      <c r="AL236" s="30">
        <v>0.87</v>
      </c>
      <c r="AM236" s="156">
        <v>1.6</v>
      </c>
      <c r="AN236" s="157">
        <v>289</v>
      </c>
      <c r="AO236" s="30">
        <v>15</v>
      </c>
      <c r="AP236" s="156">
        <v>27</v>
      </c>
      <c r="AQ236" s="30">
        <v>927</v>
      </c>
      <c r="AR236" s="30">
        <v>57</v>
      </c>
      <c r="AS236" s="156">
        <v>84</v>
      </c>
      <c r="AT236" s="30">
        <v>3040</v>
      </c>
      <c r="AU236" s="30">
        <v>110</v>
      </c>
      <c r="AV236" s="156">
        <v>110</v>
      </c>
    </row>
    <row r="237" spans="1:48" x14ac:dyDescent="0.75">
      <c r="A237" s="30" t="s">
        <v>1776</v>
      </c>
      <c r="B237" s="30" t="s">
        <v>1524</v>
      </c>
      <c r="C237" s="182">
        <v>1180</v>
      </c>
      <c r="D237" s="30">
        <v>160</v>
      </c>
      <c r="E237" s="187">
        <v>1090</v>
      </c>
      <c r="F237" s="30">
        <v>190</v>
      </c>
      <c r="G237" s="187">
        <v>2590</v>
      </c>
      <c r="H237" s="30">
        <v>340</v>
      </c>
      <c r="I237" s="30">
        <v>8440</v>
      </c>
      <c r="J237" s="30">
        <v>680</v>
      </c>
      <c r="K237" s="30">
        <v>2470</v>
      </c>
      <c r="L237" s="30">
        <v>260</v>
      </c>
      <c r="M237" s="187">
        <v>0.48399999999999999</v>
      </c>
      <c r="N237" s="30">
        <v>5.3999999999999999E-2</v>
      </c>
      <c r="O237" s="177">
        <v>0.28100000000000003</v>
      </c>
      <c r="P237" s="30">
        <v>3.5000000000000003E-2</v>
      </c>
      <c r="Q237" s="30">
        <v>4.0899999999999999E-2</v>
      </c>
      <c r="R237" s="30">
        <v>4.4000000000000003E-3</v>
      </c>
      <c r="S237" s="30">
        <v>0.40400000000000003</v>
      </c>
      <c r="T237" s="30">
        <v>3.3000000000000002E-2</v>
      </c>
      <c r="U237" s="30">
        <v>0.17100000000000001</v>
      </c>
      <c r="V237" s="173">
        <v>2.1999999999999999E-2</v>
      </c>
      <c r="W237" s="192">
        <f t="shared" si="16"/>
        <v>2.29</v>
      </c>
      <c r="X237" s="30">
        <f t="shared" si="17"/>
        <v>0.33</v>
      </c>
      <c r="Y237" s="195">
        <f t="shared" si="18"/>
        <v>0.94</v>
      </c>
      <c r="Z237" s="30">
        <f t="shared" si="19"/>
        <v>0.13</v>
      </c>
      <c r="AA237" s="30">
        <v>0.47899999999999998</v>
      </c>
      <c r="AB237" s="30">
        <v>0.05</v>
      </c>
      <c r="AC237" s="156">
        <v>6.3E-2</v>
      </c>
      <c r="AD237" s="30">
        <v>61.4</v>
      </c>
      <c r="AE237" s="30">
        <v>9.4</v>
      </c>
      <c r="AF237" s="156">
        <v>12</v>
      </c>
      <c r="AG237" s="30">
        <v>0.94</v>
      </c>
      <c r="AH237" s="30">
        <v>0.13</v>
      </c>
      <c r="AI237" s="156">
        <v>0.13</v>
      </c>
      <c r="AJ237" s="156">
        <f t="shared" si="15"/>
        <v>13.829787234042554</v>
      </c>
      <c r="AK237" s="30">
        <v>2.29</v>
      </c>
      <c r="AL237" s="30">
        <v>0.26</v>
      </c>
      <c r="AM237" s="156">
        <v>0.33</v>
      </c>
      <c r="AN237" s="157">
        <v>2470</v>
      </c>
      <c r="AO237" s="30">
        <v>210</v>
      </c>
      <c r="AP237" s="156">
        <v>270</v>
      </c>
      <c r="AQ237" s="30">
        <v>4020</v>
      </c>
      <c r="AR237" s="30">
        <v>130</v>
      </c>
      <c r="AS237" s="156">
        <v>160</v>
      </c>
      <c r="AT237" s="30">
        <v>4678</v>
      </c>
      <c r="AU237" s="30">
        <v>85</v>
      </c>
      <c r="AV237" s="156">
        <v>86</v>
      </c>
    </row>
    <row r="238" spans="1:48" x14ac:dyDescent="0.75">
      <c r="A238" s="30" t="s">
        <v>1776</v>
      </c>
      <c r="B238" s="30" t="s">
        <v>1525</v>
      </c>
      <c r="C238" s="183">
        <v>15.7</v>
      </c>
      <c r="D238" s="30">
        <v>0</v>
      </c>
      <c r="E238" s="188">
        <v>12.6</v>
      </c>
      <c r="F238" s="30">
        <v>0</v>
      </c>
      <c r="G238" s="188">
        <v>-131</v>
      </c>
      <c r="H238" s="30">
        <v>0</v>
      </c>
      <c r="I238" s="30">
        <v>0</v>
      </c>
      <c r="J238" s="155">
        <v>0</v>
      </c>
      <c r="K238" s="155">
        <v>1650</v>
      </c>
      <c r="L238" s="30">
        <v>0</v>
      </c>
      <c r="M238" s="188">
        <v>9.5600000000000008E-3</v>
      </c>
      <c r="N238" s="30">
        <v>0</v>
      </c>
      <c r="O238" s="177" t="s">
        <v>765</v>
      </c>
      <c r="P238" s="30"/>
      <c r="Q238" s="155">
        <v>2.7300000000000001E-2</v>
      </c>
      <c r="R238" s="30">
        <v>0</v>
      </c>
      <c r="S238" s="30">
        <v>0</v>
      </c>
      <c r="T238" s="155">
        <v>0</v>
      </c>
      <c r="U238" s="155">
        <v>-7.7799999999999996E-3</v>
      </c>
      <c r="V238" s="173">
        <v>0</v>
      </c>
      <c r="W238" s="192">
        <f t="shared" si="16"/>
        <v>90.5</v>
      </c>
      <c r="X238" s="30" t="str">
        <f t="shared" si="17"/>
        <v>-</v>
      </c>
      <c r="Y238" s="195" t="e">
        <f t="shared" si="18"/>
        <v>#VALUE!</v>
      </c>
      <c r="Z238" s="30" t="e">
        <f t="shared" si="19"/>
        <v>#VALUE!</v>
      </c>
      <c r="AA238" s="155">
        <v>1.11E-2</v>
      </c>
      <c r="AB238" s="30">
        <v>0</v>
      </c>
      <c r="AC238" s="156" t="s">
        <v>765</v>
      </c>
      <c r="AD238" s="155">
        <v>1.19</v>
      </c>
      <c r="AE238" s="30">
        <v>0</v>
      </c>
      <c r="AF238" s="156" t="s">
        <v>765</v>
      </c>
      <c r="AG238" s="155">
        <v>0.78600000000000003</v>
      </c>
      <c r="AH238" s="30">
        <v>0</v>
      </c>
      <c r="AI238" s="156" t="s">
        <v>765</v>
      </c>
      <c r="AJ238" s="156" t="e">
        <f t="shared" si="15"/>
        <v>#VALUE!</v>
      </c>
      <c r="AK238" s="155">
        <v>90.5</v>
      </c>
      <c r="AL238" s="30">
        <v>0</v>
      </c>
      <c r="AM238" s="156" t="s">
        <v>765</v>
      </c>
      <c r="AN238" s="169">
        <v>70.8</v>
      </c>
      <c r="AO238" s="30">
        <v>0</v>
      </c>
      <c r="AP238" s="156" t="s">
        <v>765</v>
      </c>
      <c r="AQ238" s="155">
        <v>797</v>
      </c>
      <c r="AR238" s="30">
        <v>0</v>
      </c>
      <c r="AS238" s="156" t="s">
        <v>765</v>
      </c>
      <c r="AT238" s="155">
        <v>4900</v>
      </c>
      <c r="AU238" s="30">
        <v>0</v>
      </c>
      <c r="AV238" s="156" t="s">
        <v>765</v>
      </c>
    </row>
    <row r="239" spans="1:48" x14ac:dyDescent="0.75">
      <c r="A239" s="30" t="s">
        <v>1776</v>
      </c>
      <c r="B239" s="30" t="s">
        <v>1526</v>
      </c>
      <c r="C239" s="182">
        <v>5240</v>
      </c>
      <c r="D239" s="30">
        <v>710</v>
      </c>
      <c r="E239" s="187">
        <v>4240</v>
      </c>
      <c r="F239" s="30">
        <v>600</v>
      </c>
      <c r="G239" s="187">
        <v>10000</v>
      </c>
      <c r="H239" s="30">
        <v>1400</v>
      </c>
      <c r="I239" s="30">
        <v>12700</v>
      </c>
      <c r="J239" s="30">
        <v>1900</v>
      </c>
      <c r="K239" s="30">
        <v>6730</v>
      </c>
      <c r="L239" s="30">
        <v>670</v>
      </c>
      <c r="M239" s="187">
        <v>0.73</v>
      </c>
      <c r="N239" s="30">
        <v>6.0999999999999999E-2</v>
      </c>
      <c r="O239" s="177">
        <v>0.68</v>
      </c>
      <c r="P239" s="30">
        <v>0.14000000000000001</v>
      </c>
      <c r="Q239" s="30">
        <v>0.112</v>
      </c>
      <c r="R239" s="30">
        <v>1.0999999999999999E-2</v>
      </c>
      <c r="S239" s="30">
        <v>0.56699999999999995</v>
      </c>
      <c r="T239" s="30">
        <v>8.4000000000000005E-2</v>
      </c>
      <c r="U239" s="30">
        <v>0.53400000000000003</v>
      </c>
      <c r="V239" s="173">
        <v>7.6999999999999999E-2</v>
      </c>
      <c r="W239" s="192">
        <f t="shared" si="16"/>
        <v>1.53</v>
      </c>
      <c r="X239" s="30">
        <f t="shared" si="17"/>
        <v>0.24</v>
      </c>
      <c r="Y239" s="195">
        <f t="shared" si="18"/>
        <v>0.80500000000000005</v>
      </c>
      <c r="Z239" s="30">
        <f t="shared" si="19"/>
        <v>4.4999999999999998E-2</v>
      </c>
      <c r="AA239" s="30">
        <v>0.73699999999999999</v>
      </c>
      <c r="AB239" s="30">
        <v>6.6000000000000003E-2</v>
      </c>
      <c r="AC239" s="156">
        <v>8.8999999999999996E-2</v>
      </c>
      <c r="AD239" s="30">
        <v>83</v>
      </c>
      <c r="AE239" s="30">
        <v>6.9</v>
      </c>
      <c r="AF239" s="156">
        <v>12</v>
      </c>
      <c r="AG239" s="30">
        <v>0.80500000000000005</v>
      </c>
      <c r="AH239" s="30">
        <v>4.1000000000000002E-2</v>
      </c>
      <c r="AI239" s="156">
        <v>4.4999999999999998E-2</v>
      </c>
      <c r="AJ239" s="156">
        <f t="shared" si="15"/>
        <v>5.5900621118012417</v>
      </c>
      <c r="AK239" s="30">
        <v>1.53</v>
      </c>
      <c r="AL239" s="30">
        <v>0.18</v>
      </c>
      <c r="AM239" s="156">
        <v>0.24</v>
      </c>
      <c r="AN239" s="157">
        <v>3530</v>
      </c>
      <c r="AO239" s="30">
        <v>230</v>
      </c>
      <c r="AP239" s="156">
        <v>320</v>
      </c>
      <c r="AQ239" s="30">
        <v>4454</v>
      </c>
      <c r="AR239" s="30">
        <v>100</v>
      </c>
      <c r="AS239" s="156">
        <v>180</v>
      </c>
      <c r="AT239" s="30">
        <v>4818</v>
      </c>
      <c r="AU239" s="30">
        <v>58</v>
      </c>
      <c r="AV239" s="156">
        <v>63</v>
      </c>
    </row>
    <row r="240" spans="1:48" x14ac:dyDescent="0.75">
      <c r="A240" s="30" t="s">
        <v>1776</v>
      </c>
      <c r="B240" s="30" t="s">
        <v>1527</v>
      </c>
      <c r="C240" s="182">
        <v>1120</v>
      </c>
      <c r="D240" s="30">
        <v>690</v>
      </c>
      <c r="E240" s="187">
        <v>270</v>
      </c>
      <c r="F240" s="30">
        <v>130</v>
      </c>
      <c r="G240" s="187">
        <v>310</v>
      </c>
      <c r="H240" s="30">
        <v>220</v>
      </c>
      <c r="I240" s="30">
        <v>1820</v>
      </c>
      <c r="J240" s="30">
        <v>600</v>
      </c>
      <c r="K240" s="30">
        <v>4800</v>
      </c>
      <c r="L240" s="30">
        <v>2100</v>
      </c>
      <c r="M240" s="187">
        <v>0.43</v>
      </c>
      <c r="N240" s="30">
        <v>0.41</v>
      </c>
      <c r="O240" s="177">
        <v>2.7</v>
      </c>
      <c r="P240" s="30">
        <v>1.2</v>
      </c>
      <c r="Q240" s="30">
        <v>0.08</v>
      </c>
      <c r="R240" s="30">
        <v>3.4000000000000002E-2</v>
      </c>
      <c r="S240" s="30">
        <v>7.5999999999999998E-2</v>
      </c>
      <c r="T240" s="30">
        <v>2.5000000000000001E-2</v>
      </c>
      <c r="U240" s="30">
        <v>1.4999999999999999E-2</v>
      </c>
      <c r="V240" s="173">
        <v>1.0999999999999999E-2</v>
      </c>
      <c r="W240" s="192">
        <f t="shared" si="16"/>
        <v>20.2</v>
      </c>
      <c r="X240" s="30">
        <f t="shared" si="17"/>
        <v>8</v>
      </c>
      <c r="Y240" s="195" t="str">
        <f t="shared" si="18"/>
        <v>excluded</v>
      </c>
      <c r="Z240" s="30" t="str">
        <f t="shared" si="19"/>
        <v>excluded</v>
      </c>
      <c r="AA240" s="30">
        <v>0.49</v>
      </c>
      <c r="AB240" s="30">
        <v>0.47</v>
      </c>
      <c r="AC240" s="156">
        <v>0.47</v>
      </c>
      <c r="AD240" s="30">
        <v>15.3</v>
      </c>
      <c r="AE240" s="30">
        <v>7.6</v>
      </c>
      <c r="AF240" s="156">
        <v>7.8</v>
      </c>
      <c r="AG240" s="30">
        <v>1.22</v>
      </c>
      <c r="AH240" s="30">
        <v>0.69</v>
      </c>
      <c r="AI240" s="156">
        <v>0.69</v>
      </c>
      <c r="AJ240" s="156">
        <f t="shared" si="15"/>
        <v>56.557377049180324</v>
      </c>
      <c r="AK240" s="30">
        <v>20.2</v>
      </c>
      <c r="AL240" s="30">
        <v>7.9</v>
      </c>
      <c r="AM240" s="156">
        <v>8</v>
      </c>
      <c r="AN240" s="157">
        <v>1240</v>
      </c>
      <c r="AO240" s="30">
        <v>550</v>
      </c>
      <c r="AP240" s="156">
        <v>550</v>
      </c>
      <c r="AQ240" s="30">
        <v>2080</v>
      </c>
      <c r="AR240" s="30">
        <v>420</v>
      </c>
      <c r="AS240" s="156">
        <v>430</v>
      </c>
      <c r="AT240" s="30">
        <v>2870</v>
      </c>
      <c r="AU240" s="30">
        <v>600</v>
      </c>
      <c r="AV240" s="156">
        <v>600</v>
      </c>
    </row>
    <row r="241" spans="1:48" x14ac:dyDescent="0.75">
      <c r="A241" s="30" t="s">
        <v>1776</v>
      </c>
      <c r="B241" s="30" t="s">
        <v>1528</v>
      </c>
      <c r="C241" s="182">
        <v>1310</v>
      </c>
      <c r="D241" s="30">
        <v>250</v>
      </c>
      <c r="E241" s="187">
        <v>710</v>
      </c>
      <c r="F241" s="30">
        <v>170</v>
      </c>
      <c r="G241" s="187">
        <v>2300</v>
      </c>
      <c r="H241" s="30">
        <v>1600</v>
      </c>
      <c r="I241" s="30">
        <v>10900</v>
      </c>
      <c r="J241" s="30">
        <v>1900</v>
      </c>
      <c r="K241" s="30">
        <v>15400</v>
      </c>
      <c r="L241" s="30">
        <v>1100</v>
      </c>
      <c r="M241" s="187">
        <v>8.6999999999999994E-2</v>
      </c>
      <c r="N241" s="30">
        <v>2.1000000000000001E-2</v>
      </c>
      <c r="O241" s="177">
        <v>2.67</v>
      </c>
      <c r="P241" s="30">
        <v>0.84</v>
      </c>
      <c r="Q241" s="30">
        <v>0.255</v>
      </c>
      <c r="R241" s="30">
        <v>1.7999999999999999E-2</v>
      </c>
      <c r="S241" s="30">
        <v>0.42</v>
      </c>
      <c r="T241" s="30">
        <v>7.1999999999999995E-2</v>
      </c>
      <c r="U241" s="30">
        <v>0.107</v>
      </c>
      <c r="V241" s="173">
        <v>7.3999999999999996E-2</v>
      </c>
      <c r="W241" s="192">
        <f t="shared" si="16"/>
        <v>18.100000000000001</v>
      </c>
      <c r="X241" s="30">
        <f t="shared" si="17"/>
        <v>2.9</v>
      </c>
      <c r="Y241" s="195" t="str">
        <f t="shared" si="18"/>
        <v>excluded</v>
      </c>
      <c r="Z241" s="30" t="str">
        <f t="shared" si="19"/>
        <v>excluded</v>
      </c>
      <c r="AA241" s="30">
        <v>8.8999999999999996E-2</v>
      </c>
      <c r="AB241" s="30">
        <v>2.1000000000000001E-2</v>
      </c>
      <c r="AC241" s="156">
        <v>2.1999999999999999E-2</v>
      </c>
      <c r="AD241" s="30">
        <v>7</v>
      </c>
      <c r="AE241" s="30">
        <v>1.8</v>
      </c>
      <c r="AF241" s="156">
        <v>2</v>
      </c>
      <c r="AG241" s="30">
        <v>0.55000000000000004</v>
      </c>
      <c r="AH241" s="30">
        <v>0.12</v>
      </c>
      <c r="AI241" s="156">
        <v>0.13</v>
      </c>
      <c r="AJ241" s="156">
        <f t="shared" si="15"/>
        <v>23.636363636363637</v>
      </c>
      <c r="AK241" s="30">
        <v>18.100000000000001</v>
      </c>
      <c r="AL241" s="30">
        <v>2.8</v>
      </c>
      <c r="AM241" s="156">
        <v>2.9</v>
      </c>
      <c r="AN241" s="157">
        <v>530</v>
      </c>
      <c r="AO241" s="30">
        <v>110</v>
      </c>
      <c r="AP241" s="156">
        <v>120</v>
      </c>
      <c r="AQ241" s="30">
        <v>1740</v>
      </c>
      <c r="AR241" s="30">
        <v>260</v>
      </c>
      <c r="AS241" s="156">
        <v>290</v>
      </c>
      <c r="AT241" s="30">
        <v>3660</v>
      </c>
      <c r="AU241" s="30">
        <v>310</v>
      </c>
      <c r="AV241" s="156">
        <v>310</v>
      </c>
    </row>
    <row r="242" spans="1:48" x14ac:dyDescent="0.75">
      <c r="A242" s="30" t="s">
        <v>1776</v>
      </c>
      <c r="B242" s="30" t="s">
        <v>1529</v>
      </c>
      <c r="C242" s="182">
        <v>230</v>
      </c>
      <c r="D242" s="30">
        <v>54</v>
      </c>
      <c r="E242" s="187">
        <v>200</v>
      </c>
      <c r="F242" s="30">
        <v>110</v>
      </c>
      <c r="G242" s="187">
        <v>73</v>
      </c>
      <c r="H242" s="30">
        <v>49</v>
      </c>
      <c r="I242" s="30">
        <v>34</v>
      </c>
      <c r="J242" s="30">
        <v>19</v>
      </c>
      <c r="K242" s="30">
        <v>5220</v>
      </c>
      <c r="L242" s="30">
        <v>690</v>
      </c>
      <c r="M242" s="187">
        <v>4.2299999999999997E-2</v>
      </c>
      <c r="N242" s="30">
        <v>8.3000000000000001E-3</v>
      </c>
      <c r="O242" s="177">
        <v>37</v>
      </c>
      <c r="P242" s="30">
        <v>12</v>
      </c>
      <c r="Q242" s="30">
        <v>8.5999999999999993E-2</v>
      </c>
      <c r="R242" s="30">
        <v>1.0999999999999999E-2</v>
      </c>
      <c r="S242" s="30">
        <v>9.1E-4</v>
      </c>
      <c r="T242" s="30">
        <v>5.1000000000000004E-4</v>
      </c>
      <c r="U242" s="30">
        <v>3.7000000000000002E-3</v>
      </c>
      <c r="V242" s="173">
        <v>2.5000000000000001E-3</v>
      </c>
      <c r="W242" s="192">
        <f t="shared" si="16"/>
        <v>26</v>
      </c>
      <c r="X242" s="30">
        <f t="shared" si="17"/>
        <v>21</v>
      </c>
      <c r="Y242" s="195" t="str">
        <f t="shared" si="18"/>
        <v>excluded</v>
      </c>
      <c r="Z242" s="30" t="str">
        <f t="shared" si="19"/>
        <v>excluded</v>
      </c>
      <c r="AA242" s="30">
        <v>4.2099999999999999E-2</v>
      </c>
      <c r="AB242" s="30">
        <v>8.0000000000000002E-3</v>
      </c>
      <c r="AC242" s="156">
        <v>8.6999999999999994E-3</v>
      </c>
      <c r="AD242" s="30">
        <v>3.7</v>
      </c>
      <c r="AE242" s="30">
        <v>1.9</v>
      </c>
      <c r="AF242" s="156">
        <v>2</v>
      </c>
      <c r="AG242" s="30">
        <v>2</v>
      </c>
      <c r="AH242" s="30">
        <v>1.6</v>
      </c>
      <c r="AI242" s="156">
        <v>1.6</v>
      </c>
      <c r="AJ242" s="156">
        <f t="shared" si="15"/>
        <v>80</v>
      </c>
      <c r="AK242" s="30">
        <v>26</v>
      </c>
      <c r="AL242" s="30">
        <v>19</v>
      </c>
      <c r="AM242" s="156">
        <v>21</v>
      </c>
      <c r="AN242" s="157">
        <v>263</v>
      </c>
      <c r="AO242" s="30">
        <v>48</v>
      </c>
      <c r="AP242" s="156">
        <v>52</v>
      </c>
      <c r="AQ242" s="30">
        <v>1070</v>
      </c>
      <c r="AR242" s="30">
        <v>260</v>
      </c>
      <c r="AS242" s="156">
        <v>270</v>
      </c>
      <c r="AT242" s="30">
        <v>2970</v>
      </c>
      <c r="AU242" s="30">
        <v>530</v>
      </c>
      <c r="AV242" s="156">
        <v>530</v>
      </c>
    </row>
    <row r="243" spans="1:48" x14ac:dyDescent="0.75">
      <c r="A243" s="30" t="s">
        <v>1776</v>
      </c>
      <c r="B243" s="30" t="s">
        <v>1530</v>
      </c>
      <c r="C243" s="182">
        <v>1690</v>
      </c>
      <c r="D243" s="30">
        <v>130</v>
      </c>
      <c r="E243" s="187">
        <v>1040</v>
      </c>
      <c r="F243" s="30">
        <v>130</v>
      </c>
      <c r="G243" s="187">
        <v>1800</v>
      </c>
      <c r="H243" s="30">
        <v>220</v>
      </c>
      <c r="I243" s="30">
        <v>276</v>
      </c>
      <c r="J243" s="30">
        <v>76</v>
      </c>
      <c r="K243" s="30">
        <v>25850</v>
      </c>
      <c r="L243" s="30">
        <v>810</v>
      </c>
      <c r="M243" s="187">
        <v>6.6500000000000004E-2</v>
      </c>
      <c r="N243" s="30">
        <v>4.8999999999999998E-3</v>
      </c>
      <c r="O243" s="177">
        <v>103</v>
      </c>
      <c r="P243" s="30">
        <v>20</v>
      </c>
      <c r="Q243" s="30">
        <v>0.42699999999999999</v>
      </c>
      <c r="R243" s="30">
        <v>1.2999999999999999E-2</v>
      </c>
      <c r="S243" s="30">
        <v>6.6E-3</v>
      </c>
      <c r="T243" s="30">
        <v>1.8E-3</v>
      </c>
      <c r="U243" s="30">
        <v>9.9000000000000005E-2</v>
      </c>
      <c r="V243" s="173">
        <v>1.2E-2</v>
      </c>
      <c r="W243" s="192">
        <f t="shared" si="16"/>
        <v>15.2</v>
      </c>
      <c r="X243" s="30">
        <f t="shared" si="17"/>
        <v>1.7</v>
      </c>
      <c r="Y243" s="195">
        <f t="shared" si="18"/>
        <v>0.60099999999999998</v>
      </c>
      <c r="Z243" s="30">
        <f t="shared" si="19"/>
        <v>8.3000000000000004E-2</v>
      </c>
      <c r="AA243" s="30">
        <v>6.5799999999999997E-2</v>
      </c>
      <c r="AB243" s="30">
        <v>4.8999999999999998E-3</v>
      </c>
      <c r="AC243" s="156">
        <v>7.3000000000000001E-3</v>
      </c>
      <c r="AD243" s="30">
        <v>5.39</v>
      </c>
      <c r="AE243" s="30">
        <v>0.56999999999999995</v>
      </c>
      <c r="AF243" s="156">
        <v>0.87</v>
      </c>
      <c r="AG243" s="30">
        <v>0.60099999999999998</v>
      </c>
      <c r="AH243" s="30">
        <v>8.2000000000000003E-2</v>
      </c>
      <c r="AI243" s="156">
        <v>8.3000000000000004E-2</v>
      </c>
      <c r="AJ243" s="156">
        <f t="shared" si="15"/>
        <v>13.810316139767057</v>
      </c>
      <c r="AK243" s="30">
        <v>15.2</v>
      </c>
      <c r="AL243" s="30">
        <v>1.2</v>
      </c>
      <c r="AM243" s="156">
        <v>1.7</v>
      </c>
      <c r="AN243" s="157">
        <v>410</v>
      </c>
      <c r="AO243" s="30">
        <v>30</v>
      </c>
      <c r="AP243" s="156">
        <v>44</v>
      </c>
      <c r="AQ243" s="30">
        <v>1829</v>
      </c>
      <c r="AR243" s="30">
        <v>78</v>
      </c>
      <c r="AS243" s="156">
        <v>120</v>
      </c>
      <c r="AT243" s="30">
        <v>4130</v>
      </c>
      <c r="AU243" s="30">
        <v>120</v>
      </c>
      <c r="AV243" s="156">
        <v>120</v>
      </c>
    </row>
    <row r="244" spans="1:48" x14ac:dyDescent="0.75">
      <c r="A244" s="30" t="s">
        <v>1776</v>
      </c>
      <c r="B244" s="30" t="s">
        <v>1531</v>
      </c>
      <c r="C244" s="182">
        <v>485</v>
      </c>
      <c r="D244" s="30">
        <v>100</v>
      </c>
      <c r="E244" s="187">
        <v>37</v>
      </c>
      <c r="F244" s="30">
        <v>14</v>
      </c>
      <c r="G244" s="187">
        <v>51</v>
      </c>
      <c r="H244" s="30">
        <v>70</v>
      </c>
      <c r="I244" s="30">
        <v>2080</v>
      </c>
      <c r="J244" s="30">
        <v>540</v>
      </c>
      <c r="K244" s="30">
        <v>14000</v>
      </c>
      <c r="L244" s="30">
        <v>2800</v>
      </c>
      <c r="M244" s="187">
        <v>3.44E-2</v>
      </c>
      <c r="N244" s="30">
        <v>6.4999999999999997E-3</v>
      </c>
      <c r="O244" s="177">
        <v>7</v>
      </c>
      <c r="P244" s="30">
        <v>1.3</v>
      </c>
      <c r="Q244" s="30">
        <v>0.23200000000000001</v>
      </c>
      <c r="R244" s="30">
        <v>4.5999999999999999E-2</v>
      </c>
      <c r="S244" s="30">
        <v>4.4999999999999998E-2</v>
      </c>
      <c r="T244" s="30">
        <v>1.2E-2</v>
      </c>
      <c r="U244" s="30">
        <v>3.0999999999999999E-3</v>
      </c>
      <c r="V244" s="173">
        <v>4.3E-3</v>
      </c>
      <c r="W244" s="192">
        <f t="shared" si="16"/>
        <v>32</v>
      </c>
      <c r="X244" s="30">
        <f t="shared" si="17"/>
        <v>5.5</v>
      </c>
      <c r="Y244" s="195" t="str">
        <f t="shared" si="18"/>
        <v>excluded</v>
      </c>
      <c r="Z244" s="30" t="str">
        <f t="shared" si="19"/>
        <v>excluded</v>
      </c>
      <c r="AA244" s="30">
        <v>3.5700000000000003E-2</v>
      </c>
      <c r="AB244" s="30">
        <v>6.4999999999999997E-3</v>
      </c>
      <c r="AC244" s="156">
        <v>7.1000000000000004E-3</v>
      </c>
      <c r="AD244" s="30">
        <v>0.37</v>
      </c>
      <c r="AE244" s="30">
        <v>0.19</v>
      </c>
      <c r="AF244" s="156">
        <v>0.19</v>
      </c>
      <c r="AG244" s="30">
        <v>9.7000000000000003E-2</v>
      </c>
      <c r="AH244" s="30">
        <v>4.5999999999999999E-2</v>
      </c>
      <c r="AI244" s="156">
        <v>4.5999999999999999E-2</v>
      </c>
      <c r="AJ244" s="156">
        <f t="shared" si="15"/>
        <v>47.422680412371129</v>
      </c>
      <c r="AK244" s="30">
        <v>32</v>
      </c>
      <c r="AL244" s="30">
        <v>5</v>
      </c>
      <c r="AM244" s="156">
        <v>5.5</v>
      </c>
      <c r="AN244" s="157">
        <v>225</v>
      </c>
      <c r="AO244" s="30">
        <v>40</v>
      </c>
      <c r="AP244" s="156">
        <v>44</v>
      </c>
      <c r="AQ244" s="30">
        <v>300</v>
      </c>
      <c r="AR244" s="30">
        <v>110</v>
      </c>
      <c r="AS244" s="156">
        <v>120</v>
      </c>
      <c r="AT244" s="30">
        <v>1350</v>
      </c>
      <c r="AU244" s="30">
        <v>930</v>
      </c>
      <c r="AV244" s="156">
        <v>930</v>
      </c>
    </row>
    <row r="245" spans="1:48" x14ac:dyDescent="0.75">
      <c r="A245" s="30" t="s">
        <v>1776</v>
      </c>
      <c r="B245" s="30" t="s">
        <v>1532</v>
      </c>
      <c r="C245" s="182">
        <v>850</v>
      </c>
      <c r="D245" s="30">
        <v>110</v>
      </c>
      <c r="E245" s="187">
        <v>529</v>
      </c>
      <c r="F245" s="30">
        <v>53</v>
      </c>
      <c r="G245" s="187">
        <v>1320</v>
      </c>
      <c r="H245" s="30">
        <v>170</v>
      </c>
      <c r="I245" s="30">
        <v>550</v>
      </c>
      <c r="J245" s="30">
        <v>110</v>
      </c>
      <c r="K245" s="30">
        <v>7210</v>
      </c>
      <c r="L245" s="30">
        <v>320</v>
      </c>
      <c r="M245" s="187">
        <v>0.112</v>
      </c>
      <c r="N245" s="30">
        <v>1.2E-2</v>
      </c>
      <c r="O245" s="177">
        <v>16.899999999999999</v>
      </c>
      <c r="P245" s="30">
        <v>3.3</v>
      </c>
      <c r="Q245" s="30">
        <v>0.11899999999999999</v>
      </c>
      <c r="R245" s="30">
        <v>5.1999999999999998E-3</v>
      </c>
      <c r="S245" s="30">
        <v>1.0699999999999999E-2</v>
      </c>
      <c r="T245" s="30">
        <v>2.2000000000000001E-3</v>
      </c>
      <c r="U245" s="30">
        <v>9.4E-2</v>
      </c>
      <c r="V245" s="173">
        <v>1.2E-2</v>
      </c>
      <c r="W245" s="192">
        <f t="shared" si="16"/>
        <v>9.42</v>
      </c>
      <c r="X245" s="30">
        <f t="shared" si="17"/>
        <v>1.1000000000000001</v>
      </c>
      <c r="Y245" s="195">
        <f t="shared" si="18"/>
        <v>0.629</v>
      </c>
      <c r="Z245" s="30">
        <f t="shared" si="19"/>
        <v>5.5E-2</v>
      </c>
      <c r="AA245" s="30">
        <v>0.113</v>
      </c>
      <c r="AB245" s="30">
        <v>1.2999999999999999E-2</v>
      </c>
      <c r="AC245" s="156">
        <v>1.6E-2</v>
      </c>
      <c r="AD245" s="30">
        <v>9.52</v>
      </c>
      <c r="AE245" s="30">
        <v>0.92</v>
      </c>
      <c r="AF245" s="156">
        <v>1.5</v>
      </c>
      <c r="AG245" s="30">
        <v>0.629</v>
      </c>
      <c r="AH245" s="30">
        <v>5.2999999999999999E-2</v>
      </c>
      <c r="AI245" s="156">
        <v>5.5E-2</v>
      </c>
      <c r="AJ245" s="156">
        <f t="shared" si="15"/>
        <v>8.7440381558028619</v>
      </c>
      <c r="AK245" s="30">
        <v>9.42</v>
      </c>
      <c r="AL245" s="30">
        <v>0.87</v>
      </c>
      <c r="AM245" s="156">
        <v>1.1000000000000001</v>
      </c>
      <c r="AN245" s="157">
        <v>663</v>
      </c>
      <c r="AO245" s="30">
        <v>59</v>
      </c>
      <c r="AP245" s="156">
        <v>73</v>
      </c>
      <c r="AQ245" s="30">
        <v>2363</v>
      </c>
      <c r="AR245" s="30">
        <v>83</v>
      </c>
      <c r="AS245" s="156">
        <v>130</v>
      </c>
      <c r="AT245" s="30">
        <v>4470</v>
      </c>
      <c r="AU245" s="30">
        <v>110</v>
      </c>
      <c r="AV245" s="156">
        <v>110</v>
      </c>
    </row>
    <row r="246" spans="1:48" x14ac:dyDescent="0.75">
      <c r="A246" s="30" t="s">
        <v>1776</v>
      </c>
      <c r="B246" s="30" t="s">
        <v>1533</v>
      </c>
      <c r="C246" s="182">
        <v>5400</v>
      </c>
      <c r="D246" s="30">
        <v>240</v>
      </c>
      <c r="E246" s="187">
        <v>3410</v>
      </c>
      <c r="F246" s="30">
        <v>190</v>
      </c>
      <c r="G246" s="187">
        <v>8550</v>
      </c>
      <c r="H246" s="30">
        <v>590</v>
      </c>
      <c r="I246" s="30">
        <v>3680</v>
      </c>
      <c r="J246" s="30">
        <v>530</v>
      </c>
      <c r="K246" s="30">
        <v>41200</v>
      </c>
      <c r="L246" s="30">
        <v>1600</v>
      </c>
      <c r="M246" s="187">
        <v>0.12970000000000001</v>
      </c>
      <c r="N246" s="30">
        <v>6.6E-3</v>
      </c>
      <c r="O246" s="177">
        <v>15.5</v>
      </c>
      <c r="P246" s="30">
        <v>2.6</v>
      </c>
      <c r="Q246" s="30">
        <v>0.68</v>
      </c>
      <c r="R246" s="30">
        <v>2.7E-2</v>
      </c>
      <c r="S246" s="30">
        <v>6.4500000000000002E-2</v>
      </c>
      <c r="T246" s="30">
        <v>9.1999999999999998E-3</v>
      </c>
      <c r="U246" s="30">
        <v>0.74199999999999999</v>
      </c>
      <c r="V246" s="173">
        <v>5.0999999999999997E-2</v>
      </c>
      <c r="W246" s="192">
        <f t="shared" si="16"/>
        <v>8</v>
      </c>
      <c r="X246" s="30">
        <f t="shared" si="17"/>
        <v>0.71</v>
      </c>
      <c r="Y246" s="195">
        <f t="shared" si="18"/>
        <v>0.61199999999999999</v>
      </c>
      <c r="Z246" s="30">
        <f t="shared" si="19"/>
        <v>2.8000000000000001E-2</v>
      </c>
      <c r="AA246" s="30">
        <v>0.1275</v>
      </c>
      <c r="AB246" s="30">
        <v>5.5999999999999999E-3</v>
      </c>
      <c r="AC246" s="156">
        <v>1.2E-2</v>
      </c>
      <c r="AD246" s="30">
        <v>10.95</v>
      </c>
      <c r="AE246" s="30">
        <v>0.59</v>
      </c>
      <c r="AF246" s="156">
        <v>1.5</v>
      </c>
      <c r="AG246" s="30">
        <v>0.61199999999999999</v>
      </c>
      <c r="AH246" s="30">
        <v>2.4E-2</v>
      </c>
      <c r="AI246" s="156">
        <v>2.8000000000000001E-2</v>
      </c>
      <c r="AJ246" s="156">
        <f t="shared" si="15"/>
        <v>4.5751633986928111</v>
      </c>
      <c r="AK246" s="30">
        <v>8</v>
      </c>
      <c r="AL246" s="30">
        <v>0.33</v>
      </c>
      <c r="AM246" s="156">
        <v>0.71</v>
      </c>
      <c r="AN246" s="157">
        <v>772</v>
      </c>
      <c r="AO246" s="30">
        <v>32</v>
      </c>
      <c r="AP246" s="156">
        <v>67</v>
      </c>
      <c r="AQ246" s="30">
        <v>2501</v>
      </c>
      <c r="AR246" s="30">
        <v>50</v>
      </c>
      <c r="AS246" s="156">
        <v>120</v>
      </c>
      <c r="AT246" s="30">
        <v>4545</v>
      </c>
      <c r="AU246" s="30">
        <v>49</v>
      </c>
      <c r="AV246" s="156">
        <v>57</v>
      </c>
    </row>
    <row r="247" spans="1:48" x14ac:dyDescent="0.75">
      <c r="A247" s="30" t="s">
        <v>1776</v>
      </c>
      <c r="B247" s="30" t="s">
        <v>1534</v>
      </c>
      <c r="C247" s="182">
        <v>1430</v>
      </c>
      <c r="D247" s="30">
        <v>280</v>
      </c>
      <c r="E247" s="187">
        <v>360</v>
      </c>
      <c r="F247" s="30">
        <v>78</v>
      </c>
      <c r="G247" s="187">
        <v>620</v>
      </c>
      <c r="H247" s="30">
        <v>160</v>
      </c>
      <c r="I247" s="30">
        <v>7000</v>
      </c>
      <c r="J247" s="30">
        <v>2300</v>
      </c>
      <c r="K247" s="30">
        <v>25300</v>
      </c>
      <c r="L247" s="30">
        <v>2800</v>
      </c>
      <c r="M247" s="187">
        <v>6.3E-2</v>
      </c>
      <c r="N247" s="30">
        <v>2.1000000000000001E-2</v>
      </c>
      <c r="O247" s="177">
        <v>13.5</v>
      </c>
      <c r="P247" s="30">
        <v>5.6</v>
      </c>
      <c r="Q247" s="30">
        <v>0.41799999999999998</v>
      </c>
      <c r="R247" s="30">
        <v>4.5999999999999999E-2</v>
      </c>
      <c r="S247" s="30">
        <v>0.114</v>
      </c>
      <c r="T247" s="30">
        <v>3.6999999999999998E-2</v>
      </c>
      <c r="U247" s="30">
        <v>6.6000000000000003E-2</v>
      </c>
      <c r="V247" s="173">
        <v>1.6E-2</v>
      </c>
      <c r="W247" s="192">
        <f t="shared" si="16"/>
        <v>23.3</v>
      </c>
      <c r="X247" s="30">
        <f t="shared" si="17"/>
        <v>1.6</v>
      </c>
      <c r="Y247" s="195" t="str">
        <f t="shared" si="18"/>
        <v>excluded</v>
      </c>
      <c r="Z247" s="30" t="str">
        <f t="shared" si="19"/>
        <v>excluded</v>
      </c>
      <c r="AA247" s="30">
        <v>6.0999999999999999E-2</v>
      </c>
      <c r="AB247" s="30">
        <v>0.02</v>
      </c>
      <c r="AC247" s="156">
        <v>0.02</v>
      </c>
      <c r="AD247" s="30">
        <v>1.67</v>
      </c>
      <c r="AE247" s="30">
        <v>0.37</v>
      </c>
      <c r="AF247" s="156">
        <v>0.42</v>
      </c>
      <c r="AG247" s="30">
        <v>0.26700000000000002</v>
      </c>
      <c r="AH247" s="30">
        <v>7.0999999999999994E-2</v>
      </c>
      <c r="AI247" s="156">
        <v>7.0999999999999994E-2</v>
      </c>
      <c r="AJ247" s="156">
        <f t="shared" si="15"/>
        <v>26.591760299625467</v>
      </c>
      <c r="AK247" s="30">
        <v>23.3</v>
      </c>
      <c r="AL247" s="30">
        <v>1.5</v>
      </c>
      <c r="AM247" s="156">
        <v>1.6</v>
      </c>
      <c r="AN247" s="157">
        <v>370</v>
      </c>
      <c r="AO247" s="30">
        <v>100</v>
      </c>
      <c r="AP247" s="156">
        <v>110</v>
      </c>
      <c r="AQ247" s="30">
        <v>849</v>
      </c>
      <c r="AR247" s="30">
        <v>87</v>
      </c>
      <c r="AS247" s="156">
        <v>99</v>
      </c>
      <c r="AT247" s="30">
        <v>2610</v>
      </c>
      <c r="AU247" s="30">
        <v>340</v>
      </c>
      <c r="AV247" s="156">
        <v>340</v>
      </c>
    </row>
    <row r="248" spans="1:48" x14ac:dyDescent="0.75">
      <c r="A248" s="30" t="s">
        <v>1776</v>
      </c>
      <c r="B248" s="30" t="s">
        <v>1535</v>
      </c>
      <c r="C248" s="182">
        <v>1380</v>
      </c>
      <c r="D248" s="30">
        <v>150</v>
      </c>
      <c r="E248" s="187">
        <v>1018</v>
      </c>
      <c r="F248" s="30">
        <v>84</v>
      </c>
      <c r="G248" s="187">
        <v>2410</v>
      </c>
      <c r="H248" s="30">
        <v>230</v>
      </c>
      <c r="I248" s="30">
        <v>10900</v>
      </c>
      <c r="J248" s="30">
        <v>2500</v>
      </c>
      <c r="K248" s="30">
        <v>4200</v>
      </c>
      <c r="L248" s="30">
        <v>880</v>
      </c>
      <c r="M248" s="187">
        <v>0.38200000000000001</v>
      </c>
      <c r="N248" s="30">
        <v>6.7000000000000004E-2</v>
      </c>
      <c r="O248" s="177">
        <v>0.73</v>
      </c>
      <c r="P248" s="30">
        <v>0.21</v>
      </c>
      <c r="Q248" s="30">
        <v>6.9000000000000006E-2</v>
      </c>
      <c r="R248" s="30">
        <v>1.4999999999999999E-2</v>
      </c>
      <c r="S248" s="30">
        <v>0.161</v>
      </c>
      <c r="T248" s="30">
        <v>3.6999999999999998E-2</v>
      </c>
      <c r="U248" s="30">
        <v>0.36599999999999999</v>
      </c>
      <c r="V248" s="173">
        <v>3.2000000000000001E-2</v>
      </c>
      <c r="W248" s="192">
        <f t="shared" si="16"/>
        <v>2.88</v>
      </c>
      <c r="X248" s="30">
        <f t="shared" si="17"/>
        <v>0.48</v>
      </c>
      <c r="Y248" s="195">
        <f t="shared" si="18"/>
        <v>0.77400000000000002</v>
      </c>
      <c r="Z248" s="30">
        <f t="shared" si="19"/>
        <v>8.2000000000000003E-2</v>
      </c>
      <c r="AA248" s="30">
        <v>0.40400000000000003</v>
      </c>
      <c r="AB248" s="30">
        <v>7.2999999999999995E-2</v>
      </c>
      <c r="AC248" s="156">
        <v>0.08</v>
      </c>
      <c r="AD248" s="30">
        <v>40</v>
      </c>
      <c r="AE248" s="30">
        <v>5.7</v>
      </c>
      <c r="AF248" s="156">
        <v>7.5</v>
      </c>
      <c r="AG248" s="30">
        <v>0.77400000000000002</v>
      </c>
      <c r="AH248" s="30">
        <v>0.08</v>
      </c>
      <c r="AI248" s="156">
        <v>8.2000000000000003E-2</v>
      </c>
      <c r="AJ248" s="156">
        <f t="shared" si="15"/>
        <v>10.594315245478036</v>
      </c>
      <c r="AK248" s="30">
        <v>2.88</v>
      </c>
      <c r="AL248" s="30">
        <v>0.44</v>
      </c>
      <c r="AM248" s="156">
        <v>0.48</v>
      </c>
      <c r="AN248" s="157">
        <v>2090</v>
      </c>
      <c r="AO248" s="30">
        <v>300</v>
      </c>
      <c r="AP248" s="156">
        <v>330</v>
      </c>
      <c r="AQ248" s="30">
        <v>3780</v>
      </c>
      <c r="AR248" s="30">
        <v>150</v>
      </c>
      <c r="AS248" s="156">
        <v>200</v>
      </c>
      <c r="AT248" s="30">
        <v>4530</v>
      </c>
      <c r="AU248" s="30">
        <v>170</v>
      </c>
      <c r="AV248" s="156">
        <v>170</v>
      </c>
    </row>
    <row r="249" spans="1:48" x14ac:dyDescent="0.75">
      <c r="A249" s="30" t="s">
        <v>1776</v>
      </c>
      <c r="B249" s="30" t="s">
        <v>1536</v>
      </c>
      <c r="C249" s="182">
        <v>3800</v>
      </c>
      <c r="D249" s="30">
        <v>1200</v>
      </c>
      <c r="E249" s="187">
        <v>2490</v>
      </c>
      <c r="F249" s="30">
        <v>860</v>
      </c>
      <c r="G249" s="187">
        <v>6700</v>
      </c>
      <c r="H249" s="30">
        <v>2300</v>
      </c>
      <c r="I249" s="30">
        <v>4500</v>
      </c>
      <c r="J249" s="30">
        <v>1400</v>
      </c>
      <c r="K249" s="30">
        <v>7000</v>
      </c>
      <c r="L249" s="30">
        <v>2400</v>
      </c>
      <c r="M249" s="187">
        <v>0.69</v>
      </c>
      <c r="N249" s="30">
        <v>0.26</v>
      </c>
      <c r="O249" s="177">
        <v>1.42</v>
      </c>
      <c r="P249" s="30">
        <v>0.35</v>
      </c>
      <c r="Q249" s="30">
        <v>0.11700000000000001</v>
      </c>
      <c r="R249" s="30">
        <v>0.04</v>
      </c>
      <c r="S249" s="30">
        <v>6.2E-2</v>
      </c>
      <c r="T249" s="30">
        <v>1.9E-2</v>
      </c>
      <c r="U249" s="30">
        <v>1.67</v>
      </c>
      <c r="V249" s="173">
        <v>0.59</v>
      </c>
      <c r="W249" s="192">
        <f t="shared" si="16"/>
        <v>4.4000000000000004</v>
      </c>
      <c r="X249" s="30">
        <f t="shared" si="17"/>
        <v>2.2999999999999998</v>
      </c>
      <c r="Y249" s="195">
        <f t="shared" si="18"/>
        <v>0.69199999999999995</v>
      </c>
      <c r="Z249" s="30">
        <f t="shared" si="19"/>
        <v>8.5000000000000006E-2</v>
      </c>
      <c r="AA249" s="30">
        <v>0.75</v>
      </c>
      <c r="AB249" s="30">
        <v>0.28999999999999998</v>
      </c>
      <c r="AC249" s="156">
        <v>0.3</v>
      </c>
      <c r="AD249" s="30">
        <v>62</v>
      </c>
      <c r="AE249" s="30">
        <v>28</v>
      </c>
      <c r="AF249" s="156">
        <v>29</v>
      </c>
      <c r="AG249" s="30">
        <v>0.69199999999999995</v>
      </c>
      <c r="AH249" s="30">
        <v>8.3000000000000004E-2</v>
      </c>
      <c r="AI249" s="156">
        <v>8.5000000000000006E-2</v>
      </c>
      <c r="AJ249" s="156">
        <f t="shared" si="15"/>
        <v>12.283236994219655</v>
      </c>
      <c r="AK249" s="30">
        <v>4.4000000000000004</v>
      </c>
      <c r="AL249" s="30">
        <v>2.2999999999999998</v>
      </c>
      <c r="AM249" s="156">
        <v>2.2999999999999998</v>
      </c>
      <c r="AN249" s="157">
        <v>3010</v>
      </c>
      <c r="AO249" s="30">
        <v>870</v>
      </c>
      <c r="AP249" s="156">
        <v>890</v>
      </c>
      <c r="AQ249" s="30">
        <v>3440</v>
      </c>
      <c r="AR249" s="30">
        <v>600</v>
      </c>
      <c r="AS249" s="156">
        <v>620</v>
      </c>
      <c r="AT249" s="30">
        <v>4040</v>
      </c>
      <c r="AU249" s="30">
        <v>680</v>
      </c>
      <c r="AV249" s="156">
        <v>690</v>
      </c>
    </row>
    <row r="250" spans="1:48" x14ac:dyDescent="0.75">
      <c r="A250" s="30" t="s">
        <v>1776</v>
      </c>
      <c r="B250" s="30" t="s">
        <v>1537</v>
      </c>
      <c r="C250" s="182">
        <v>26900</v>
      </c>
      <c r="D250" s="30">
        <v>6800</v>
      </c>
      <c r="E250" s="187">
        <v>21700</v>
      </c>
      <c r="F250" s="30">
        <v>5600</v>
      </c>
      <c r="G250" s="187">
        <v>52000</v>
      </c>
      <c r="H250" s="30">
        <v>13000</v>
      </c>
      <c r="I250" s="30">
        <v>6500</v>
      </c>
      <c r="J250" s="30">
        <v>1000</v>
      </c>
      <c r="K250" s="30">
        <v>28900</v>
      </c>
      <c r="L250" s="30">
        <v>5100</v>
      </c>
      <c r="M250" s="187">
        <v>0.79</v>
      </c>
      <c r="N250" s="30">
        <v>0.1</v>
      </c>
      <c r="O250" s="177">
        <v>4.8</v>
      </c>
      <c r="P250" s="30">
        <v>0.5</v>
      </c>
      <c r="Q250" s="30">
        <v>0.48099999999999998</v>
      </c>
      <c r="R250" s="30">
        <v>8.4000000000000005E-2</v>
      </c>
      <c r="S250" s="30">
        <v>8.5000000000000006E-2</v>
      </c>
      <c r="T250" s="30">
        <v>1.2999999999999999E-2</v>
      </c>
      <c r="U250" s="30">
        <v>24.1</v>
      </c>
      <c r="V250" s="173">
        <v>6.6</v>
      </c>
      <c r="W250" s="192">
        <f t="shared" si="16"/>
        <v>2.02</v>
      </c>
      <c r="X250" s="30">
        <f t="shared" si="17"/>
        <v>0.56000000000000005</v>
      </c>
      <c r="Y250" s="195">
        <f t="shared" si="18"/>
        <v>0.75700000000000001</v>
      </c>
      <c r="Z250" s="30">
        <f t="shared" si="19"/>
        <v>2.7E-2</v>
      </c>
      <c r="AA250" s="30">
        <v>0.76300000000000001</v>
      </c>
      <c r="AB250" s="30">
        <v>9.8000000000000004E-2</v>
      </c>
      <c r="AC250" s="156">
        <v>0.12</v>
      </c>
      <c r="AD250" s="30">
        <v>82</v>
      </c>
      <c r="AE250" s="30">
        <v>11</v>
      </c>
      <c r="AF250" s="156">
        <v>15</v>
      </c>
      <c r="AG250" s="30">
        <v>0.75700000000000001</v>
      </c>
      <c r="AH250" s="30">
        <v>2.1000000000000001E-2</v>
      </c>
      <c r="AI250" s="156">
        <v>2.7E-2</v>
      </c>
      <c r="AJ250" s="156">
        <f t="shared" si="15"/>
        <v>3.5667107001321003</v>
      </c>
      <c r="AK250" s="30">
        <v>2.02</v>
      </c>
      <c r="AL250" s="30">
        <v>0.48</v>
      </c>
      <c r="AM250" s="156">
        <v>0.56000000000000005</v>
      </c>
      <c r="AN250" s="157">
        <v>3470</v>
      </c>
      <c r="AO250" s="30">
        <v>390</v>
      </c>
      <c r="AP250" s="156">
        <v>460</v>
      </c>
      <c r="AQ250" s="30">
        <v>4360</v>
      </c>
      <c r="AR250" s="30">
        <v>170</v>
      </c>
      <c r="AS250" s="156">
        <v>230</v>
      </c>
      <c r="AT250" s="30">
        <v>4830</v>
      </c>
      <c r="AU250" s="30">
        <v>27</v>
      </c>
      <c r="AV250" s="156">
        <v>35</v>
      </c>
    </row>
    <row r="251" spans="1:48" x14ac:dyDescent="0.75">
      <c r="A251" s="30" t="s">
        <v>1776</v>
      </c>
      <c r="B251" s="30" t="s">
        <v>1538</v>
      </c>
      <c r="C251" s="182">
        <v>7260</v>
      </c>
      <c r="D251" s="30">
        <v>540</v>
      </c>
      <c r="E251" s="187">
        <v>3120</v>
      </c>
      <c r="F251" s="30">
        <v>380</v>
      </c>
      <c r="G251" s="187">
        <v>6690</v>
      </c>
      <c r="H251" s="30">
        <v>840</v>
      </c>
      <c r="I251" s="30">
        <v>7600</v>
      </c>
      <c r="J251" s="30">
        <v>1100</v>
      </c>
      <c r="K251" s="30">
        <v>104000</v>
      </c>
      <c r="L251" s="30">
        <v>7800</v>
      </c>
      <c r="M251" s="187">
        <v>7.0499999999999993E-2</v>
      </c>
      <c r="N251" s="30">
        <v>6.7999999999999996E-3</v>
      </c>
      <c r="O251" s="177">
        <v>20.8</v>
      </c>
      <c r="P251" s="30">
        <v>3</v>
      </c>
      <c r="Q251" s="30">
        <v>1.76</v>
      </c>
      <c r="R251" s="30">
        <v>0.13</v>
      </c>
      <c r="S251" s="30">
        <v>8.5999999999999993E-2</v>
      </c>
      <c r="T251" s="30">
        <v>1.2E-2</v>
      </c>
      <c r="U251" s="30">
        <v>-4.21</v>
      </c>
      <c r="V251" s="173">
        <v>0.52</v>
      </c>
      <c r="W251" s="192">
        <f t="shared" si="16"/>
        <v>16.7</v>
      </c>
      <c r="X251" s="30">
        <f t="shared" si="17"/>
        <v>1.9</v>
      </c>
      <c r="Y251" s="195">
        <f t="shared" si="18"/>
        <v>0.39300000000000002</v>
      </c>
      <c r="Z251" s="30">
        <f t="shared" si="19"/>
        <v>3.5999999999999997E-2</v>
      </c>
      <c r="AA251" s="30">
        <v>6.7799999999999999E-2</v>
      </c>
      <c r="AB251" s="30">
        <v>6.0000000000000001E-3</v>
      </c>
      <c r="AC251" s="156">
        <v>8.2000000000000007E-3</v>
      </c>
      <c r="AD251" s="30">
        <v>3.99</v>
      </c>
      <c r="AE251" s="30">
        <v>0.57999999999999996</v>
      </c>
      <c r="AF251" s="156">
        <v>0.76</v>
      </c>
      <c r="AG251" s="30">
        <v>0.39300000000000002</v>
      </c>
      <c r="AH251" s="30">
        <v>3.5000000000000003E-2</v>
      </c>
      <c r="AI251" s="156">
        <v>3.5999999999999997E-2</v>
      </c>
      <c r="AJ251" s="156">
        <f t="shared" si="15"/>
        <v>9.1603053435114496</v>
      </c>
      <c r="AK251" s="30">
        <v>16.7</v>
      </c>
      <c r="AL251" s="30">
        <v>1.4</v>
      </c>
      <c r="AM251" s="156">
        <v>1.9</v>
      </c>
      <c r="AN251" s="157">
        <v>421</v>
      </c>
      <c r="AO251" s="30">
        <v>36</v>
      </c>
      <c r="AP251" s="156">
        <v>49</v>
      </c>
      <c r="AQ251" s="30">
        <v>1540</v>
      </c>
      <c r="AR251" s="30">
        <v>120</v>
      </c>
      <c r="AS251" s="156">
        <v>160</v>
      </c>
      <c r="AT251" s="30">
        <v>3820</v>
      </c>
      <c r="AU251" s="30">
        <v>130</v>
      </c>
      <c r="AV251" s="156">
        <v>130</v>
      </c>
    </row>
    <row r="252" spans="1:48" x14ac:dyDescent="0.75">
      <c r="A252" s="30" t="s">
        <v>1776</v>
      </c>
      <c r="B252" s="30" t="s">
        <v>1539</v>
      </c>
      <c r="C252" s="182">
        <v>12230</v>
      </c>
      <c r="D252" s="30">
        <v>650</v>
      </c>
      <c r="E252" s="187">
        <v>3470</v>
      </c>
      <c r="F252" s="30">
        <v>460</v>
      </c>
      <c r="G252" s="187">
        <v>7500</v>
      </c>
      <c r="H252" s="30">
        <v>1100</v>
      </c>
      <c r="I252" s="30">
        <v>4550</v>
      </c>
      <c r="J252" s="30">
        <v>590</v>
      </c>
      <c r="K252" s="30">
        <v>324600</v>
      </c>
      <c r="L252" s="30">
        <v>2700</v>
      </c>
      <c r="M252" s="187">
        <v>3.7699999999999997E-2</v>
      </c>
      <c r="N252" s="30">
        <v>2.2000000000000001E-3</v>
      </c>
      <c r="O252" s="177">
        <v>91</v>
      </c>
      <c r="P252" s="30">
        <v>16</v>
      </c>
      <c r="Q252" s="30">
        <v>5.5389999999999997</v>
      </c>
      <c r="R252" s="30">
        <v>4.4999999999999998E-2</v>
      </c>
      <c r="S252" s="30">
        <v>5.0700000000000002E-2</v>
      </c>
      <c r="T252" s="30">
        <v>6.4999999999999997E-3</v>
      </c>
      <c r="U252" s="30">
        <v>-4.0999999999999996</v>
      </c>
      <c r="V252" s="173">
        <v>0.61</v>
      </c>
      <c r="W252" s="192">
        <f t="shared" si="16"/>
        <v>25.9</v>
      </c>
      <c r="X252" s="30">
        <f t="shared" si="17"/>
        <v>2.5</v>
      </c>
      <c r="Y252" s="195">
        <f t="shared" si="18"/>
        <v>0.27800000000000002</v>
      </c>
      <c r="Z252" s="30">
        <f t="shared" si="19"/>
        <v>2.3E-2</v>
      </c>
      <c r="AA252" s="30">
        <v>3.85E-2</v>
      </c>
      <c r="AB252" s="30">
        <v>1.8E-3</v>
      </c>
      <c r="AC252" s="156">
        <v>3.7000000000000002E-3</v>
      </c>
      <c r="AD252" s="30">
        <v>1.48</v>
      </c>
      <c r="AE252" s="30">
        <v>0.19</v>
      </c>
      <c r="AF252" s="156">
        <v>0.27</v>
      </c>
      <c r="AG252" s="30">
        <v>0.27800000000000002</v>
      </c>
      <c r="AH252" s="30">
        <v>2.3E-2</v>
      </c>
      <c r="AI252" s="156">
        <v>2.3E-2</v>
      </c>
      <c r="AJ252" s="156">
        <f t="shared" si="15"/>
        <v>8.2733812949640271</v>
      </c>
      <c r="AK252" s="30">
        <v>25.9</v>
      </c>
      <c r="AL252" s="30">
        <v>1.3</v>
      </c>
      <c r="AM252" s="156">
        <v>2.5</v>
      </c>
      <c r="AN252" s="157">
        <v>244</v>
      </c>
      <c r="AO252" s="30">
        <v>11</v>
      </c>
      <c r="AP252" s="156">
        <v>23</v>
      </c>
      <c r="AQ252" s="30">
        <v>912</v>
      </c>
      <c r="AR252" s="30">
        <v>79</v>
      </c>
      <c r="AS252" s="156">
        <v>110</v>
      </c>
      <c r="AT252" s="30">
        <v>3340</v>
      </c>
      <c r="AU252" s="30">
        <v>120</v>
      </c>
      <c r="AV252" s="156">
        <v>130</v>
      </c>
    </row>
    <row r="253" spans="1:48" x14ac:dyDescent="0.75">
      <c r="A253" s="30" t="s">
        <v>1776</v>
      </c>
      <c r="B253" s="30" t="s">
        <v>1540</v>
      </c>
      <c r="C253" s="182">
        <v>630</v>
      </c>
      <c r="D253" s="30">
        <v>100</v>
      </c>
      <c r="E253" s="187">
        <v>188</v>
      </c>
      <c r="F253" s="30">
        <v>40</v>
      </c>
      <c r="G253" s="187">
        <v>340</v>
      </c>
      <c r="H253" s="30">
        <v>100</v>
      </c>
      <c r="I253" s="30">
        <v>420</v>
      </c>
      <c r="J253" s="30">
        <v>120</v>
      </c>
      <c r="K253" s="30">
        <v>13440</v>
      </c>
      <c r="L253" s="30">
        <v>290</v>
      </c>
      <c r="M253" s="187">
        <v>4.5600000000000002E-2</v>
      </c>
      <c r="N253" s="30">
        <v>6.7999999999999996E-3</v>
      </c>
      <c r="O253" s="177">
        <v>22.9</v>
      </c>
      <c r="P253" s="30">
        <v>4.5</v>
      </c>
      <c r="Q253" s="30">
        <v>0.23139999999999999</v>
      </c>
      <c r="R253" s="30">
        <v>5.0000000000000001E-3</v>
      </c>
      <c r="S253" s="30">
        <v>4.5999999999999999E-3</v>
      </c>
      <c r="T253" s="30">
        <v>1.2999999999999999E-3</v>
      </c>
      <c r="U253" s="30">
        <v>-0.182</v>
      </c>
      <c r="V253" s="173">
        <v>5.5E-2</v>
      </c>
      <c r="W253" s="192">
        <f t="shared" si="16"/>
        <v>25.3</v>
      </c>
      <c r="X253" s="30">
        <f t="shared" si="17"/>
        <v>2.9</v>
      </c>
      <c r="Y253" s="195" t="str">
        <f t="shared" si="18"/>
        <v>excluded</v>
      </c>
      <c r="Z253" s="30" t="str">
        <f t="shared" si="19"/>
        <v>excluded</v>
      </c>
      <c r="AA253" s="30">
        <v>4.4699999999999997E-2</v>
      </c>
      <c r="AB253" s="30">
        <v>6.8999999999999999E-3</v>
      </c>
      <c r="AC253" s="156">
        <v>7.7999999999999996E-3</v>
      </c>
      <c r="AD253" s="30">
        <v>1.78</v>
      </c>
      <c r="AE253" s="30">
        <v>0.37</v>
      </c>
      <c r="AF253" s="156">
        <v>0.43</v>
      </c>
      <c r="AG253" s="30">
        <v>0.32400000000000001</v>
      </c>
      <c r="AH253" s="30">
        <v>7.0000000000000007E-2</v>
      </c>
      <c r="AI253" s="156">
        <v>7.0000000000000007E-2</v>
      </c>
      <c r="AJ253" s="156">
        <f t="shared" si="15"/>
        <v>21.60493827160494</v>
      </c>
      <c r="AK253" s="30">
        <v>25.3</v>
      </c>
      <c r="AL253" s="30">
        <v>2.5</v>
      </c>
      <c r="AM253" s="156">
        <v>2.9</v>
      </c>
      <c r="AN253" s="157">
        <v>280</v>
      </c>
      <c r="AO253" s="30">
        <v>41</v>
      </c>
      <c r="AP253" s="156">
        <v>46</v>
      </c>
      <c r="AQ253" s="30">
        <v>910</v>
      </c>
      <c r="AR253" s="30">
        <v>120</v>
      </c>
      <c r="AS253" s="156">
        <v>140</v>
      </c>
      <c r="AT253" s="30">
        <v>-8.9999999999999896E+89</v>
      </c>
      <c r="AU253" s="30">
        <v>1.9000000000000001E+90</v>
      </c>
      <c r="AV253" s="156">
        <v>1.9000000000000001E+90</v>
      </c>
    </row>
    <row r="254" spans="1:48" x14ac:dyDescent="0.75">
      <c r="A254" s="30" t="s">
        <v>1776</v>
      </c>
      <c r="B254" s="30" t="s">
        <v>1541</v>
      </c>
      <c r="C254" s="182">
        <v>2600</v>
      </c>
      <c r="D254" s="30">
        <v>5100</v>
      </c>
      <c r="E254" s="187">
        <v>412</v>
      </c>
      <c r="F254" s="30">
        <v>23</v>
      </c>
      <c r="G254" s="187">
        <v>280</v>
      </c>
      <c r="H254" s="30">
        <v>510</v>
      </c>
      <c r="I254" s="30">
        <v>0</v>
      </c>
      <c r="J254" s="155">
        <v>0</v>
      </c>
      <c r="K254" s="30">
        <v>2300</v>
      </c>
      <c r="L254" s="30">
        <v>1100</v>
      </c>
      <c r="M254" s="187">
        <v>0.9</v>
      </c>
      <c r="N254" s="30">
        <v>1.8</v>
      </c>
      <c r="O254" s="177" t="s">
        <v>765</v>
      </c>
      <c r="P254" s="30"/>
      <c r="Q254" s="30">
        <v>3.9E-2</v>
      </c>
      <c r="R254" s="30">
        <v>1.9E-2</v>
      </c>
      <c r="S254" s="30">
        <v>0</v>
      </c>
      <c r="T254" s="155">
        <v>0</v>
      </c>
      <c r="U254" s="30">
        <v>-0.18</v>
      </c>
      <c r="V254" s="173">
        <v>0.34</v>
      </c>
      <c r="W254" s="192">
        <f t="shared" si="16"/>
        <v>22</v>
      </c>
      <c r="X254" s="30">
        <f t="shared" si="17"/>
        <v>44</v>
      </c>
      <c r="Y254" s="195" t="str">
        <f t="shared" si="18"/>
        <v>excluded</v>
      </c>
      <c r="Z254" s="30" t="str">
        <f t="shared" si="19"/>
        <v>excluded</v>
      </c>
      <c r="AA254" s="30">
        <v>1</v>
      </c>
      <c r="AB254" s="30">
        <v>2</v>
      </c>
      <c r="AC254" s="156">
        <v>2</v>
      </c>
      <c r="AD254" s="30">
        <v>29</v>
      </c>
      <c r="AE254" s="30">
        <v>12</v>
      </c>
      <c r="AF254" s="156">
        <v>12</v>
      </c>
      <c r="AG254" s="30">
        <v>6</v>
      </c>
      <c r="AH254" s="30">
        <v>11</v>
      </c>
      <c r="AI254" s="156">
        <v>11</v>
      </c>
      <c r="AJ254" s="156">
        <f t="shared" si="15"/>
        <v>183.33333333333331</v>
      </c>
      <c r="AK254" s="30">
        <v>22</v>
      </c>
      <c r="AL254" s="30">
        <v>44</v>
      </c>
      <c r="AM254" s="156">
        <v>44</v>
      </c>
      <c r="AN254" s="157">
        <v>3700</v>
      </c>
      <c r="AO254" s="30">
        <v>7000</v>
      </c>
      <c r="AP254" s="156">
        <v>7000</v>
      </c>
      <c r="AQ254" s="30">
        <v>3420</v>
      </c>
      <c r="AR254" s="30">
        <v>420</v>
      </c>
      <c r="AS254" s="156">
        <v>430</v>
      </c>
      <c r="AT254" s="155">
        <v>1210</v>
      </c>
      <c r="AU254" s="30">
        <v>0</v>
      </c>
      <c r="AV254" s="156">
        <v>0</v>
      </c>
    </row>
    <row r="255" spans="1:48" x14ac:dyDescent="0.75">
      <c r="A255" s="30" t="s">
        <v>1776</v>
      </c>
      <c r="B255" s="30" t="s">
        <v>1542</v>
      </c>
      <c r="C255" s="182">
        <v>730</v>
      </c>
      <c r="D255" s="30">
        <v>190</v>
      </c>
      <c r="E255" s="187">
        <v>700</v>
      </c>
      <c r="F255" s="30">
        <v>290</v>
      </c>
      <c r="G255" s="187">
        <v>790</v>
      </c>
      <c r="H255" s="30">
        <v>420</v>
      </c>
      <c r="I255" s="30">
        <v>1970</v>
      </c>
      <c r="J255" s="30">
        <v>440</v>
      </c>
      <c r="K255" s="30">
        <v>5940</v>
      </c>
      <c r="L255" s="30">
        <v>680</v>
      </c>
      <c r="M255" s="187">
        <v>0.114</v>
      </c>
      <c r="N255" s="30">
        <v>2.3E-2</v>
      </c>
      <c r="O255" s="177">
        <v>12</v>
      </c>
      <c r="P255" s="30">
        <v>4.5999999999999996</v>
      </c>
      <c r="Q255" s="30">
        <v>0.10299999999999999</v>
      </c>
      <c r="R255" s="30">
        <v>1.2E-2</v>
      </c>
      <c r="S255" s="30">
        <v>2.1100000000000001E-2</v>
      </c>
      <c r="T255" s="30">
        <v>4.7000000000000002E-3</v>
      </c>
      <c r="U255" s="30">
        <v>-0.72</v>
      </c>
      <c r="V255" s="173">
        <v>0.38</v>
      </c>
      <c r="W255" s="192">
        <f t="shared" si="16"/>
        <v>13.9</v>
      </c>
      <c r="X255" s="30">
        <f t="shared" si="17"/>
        <v>2.7</v>
      </c>
      <c r="Y255" s="195" t="str">
        <f t="shared" si="18"/>
        <v>excluded</v>
      </c>
      <c r="Z255" s="30" t="str">
        <f t="shared" si="19"/>
        <v>excluded</v>
      </c>
      <c r="AA255" s="30">
        <v>0.111</v>
      </c>
      <c r="AB255" s="30">
        <v>2.3E-2</v>
      </c>
      <c r="AC255" s="156">
        <v>2.5000000000000001E-2</v>
      </c>
      <c r="AD255" s="30">
        <v>13</v>
      </c>
      <c r="AE255" s="30">
        <v>5</v>
      </c>
      <c r="AF255" s="156">
        <v>5.3</v>
      </c>
      <c r="AG255" s="30">
        <v>1.1100000000000001</v>
      </c>
      <c r="AH255" s="30">
        <v>0.38</v>
      </c>
      <c r="AI255" s="156">
        <v>0.38</v>
      </c>
      <c r="AJ255" s="156">
        <f t="shared" si="15"/>
        <v>34.234234234234236</v>
      </c>
      <c r="AK255" s="30">
        <v>13.9</v>
      </c>
      <c r="AL255" s="30">
        <v>2.5</v>
      </c>
      <c r="AM255" s="156">
        <v>2.7</v>
      </c>
      <c r="AN255" s="157">
        <v>660</v>
      </c>
      <c r="AO255" s="30">
        <v>120</v>
      </c>
      <c r="AP255" s="156">
        <v>130</v>
      </c>
      <c r="AQ255" s="30">
        <v>2080</v>
      </c>
      <c r="AR255" s="30">
        <v>220</v>
      </c>
      <c r="AS255" s="156">
        <v>230</v>
      </c>
      <c r="AT255" s="30">
        <v>3460</v>
      </c>
      <c r="AU255" s="30">
        <v>360</v>
      </c>
      <c r="AV255" s="156">
        <v>360</v>
      </c>
    </row>
    <row r="256" spans="1:48" x14ac:dyDescent="0.75">
      <c r="A256" s="30" t="s">
        <v>1776</v>
      </c>
      <c r="B256" s="30" t="s">
        <v>1543</v>
      </c>
      <c r="C256" s="182">
        <v>850</v>
      </c>
      <c r="D256" s="30">
        <v>560</v>
      </c>
      <c r="E256" s="187">
        <v>235</v>
      </c>
      <c r="F256" s="30">
        <v>84</v>
      </c>
      <c r="G256" s="187">
        <v>480</v>
      </c>
      <c r="H256" s="30">
        <v>320</v>
      </c>
      <c r="I256" s="30">
        <v>220</v>
      </c>
      <c r="J256" s="30">
        <v>120</v>
      </c>
      <c r="K256" s="30">
        <v>1790</v>
      </c>
      <c r="L256" s="30">
        <v>170</v>
      </c>
      <c r="M256" s="187">
        <v>0.63</v>
      </c>
      <c r="N256" s="30">
        <v>0.48</v>
      </c>
      <c r="O256" s="177">
        <v>9.6999999999999993</v>
      </c>
      <c r="P256" s="30">
        <v>2.7</v>
      </c>
      <c r="Q256" s="30">
        <v>3.1300000000000001E-2</v>
      </c>
      <c r="R256" s="30">
        <v>2.8999999999999998E-3</v>
      </c>
      <c r="S256" s="30">
        <v>2.3E-3</v>
      </c>
      <c r="T256" s="30">
        <v>1.2999999999999999E-3</v>
      </c>
      <c r="U256" s="30">
        <v>-0.71</v>
      </c>
      <c r="V256" s="173">
        <v>0.48</v>
      </c>
      <c r="W256" s="192">
        <f t="shared" si="16"/>
        <v>13</v>
      </c>
      <c r="X256" s="30">
        <f t="shared" si="17"/>
        <v>6.4</v>
      </c>
      <c r="Y256" s="195" t="str">
        <f t="shared" si="18"/>
        <v>excluded</v>
      </c>
      <c r="Z256" s="30" t="str">
        <f t="shared" si="19"/>
        <v>excluded</v>
      </c>
      <c r="AA256" s="30">
        <v>0.63</v>
      </c>
      <c r="AB256" s="30">
        <v>0.47</v>
      </c>
      <c r="AC256" s="156">
        <v>0.48</v>
      </c>
      <c r="AD256" s="30">
        <v>20.9</v>
      </c>
      <c r="AE256" s="30">
        <v>7.9</v>
      </c>
      <c r="AF256" s="156">
        <v>8.3000000000000007</v>
      </c>
      <c r="AG256" s="30">
        <v>6.1</v>
      </c>
      <c r="AH256" s="30">
        <v>8</v>
      </c>
      <c r="AI256" s="156">
        <v>8</v>
      </c>
      <c r="AJ256" s="156">
        <f t="shared" si="15"/>
        <v>131.14754098360658</v>
      </c>
      <c r="AK256" s="30">
        <v>13</v>
      </c>
      <c r="AL256" s="30">
        <v>6.4</v>
      </c>
      <c r="AM256" s="156">
        <v>6.4</v>
      </c>
      <c r="AN256" s="157">
        <v>1320</v>
      </c>
      <c r="AO256" s="30">
        <v>520</v>
      </c>
      <c r="AP256" s="156">
        <v>520</v>
      </c>
      <c r="AQ256" s="30">
        <v>2290</v>
      </c>
      <c r="AR256" s="30">
        <v>330</v>
      </c>
      <c r="AS256" s="156">
        <v>340</v>
      </c>
      <c r="AT256" s="30">
        <v>2670</v>
      </c>
      <c r="AU256" s="30">
        <v>880</v>
      </c>
      <c r="AV256" s="156">
        <v>880</v>
      </c>
    </row>
    <row r="257" spans="1:48" x14ac:dyDescent="0.75">
      <c r="A257" s="30" t="s">
        <v>1776</v>
      </c>
      <c r="B257" s="30" t="s">
        <v>1544</v>
      </c>
      <c r="C257" s="182">
        <v>650</v>
      </c>
      <c r="D257" s="30">
        <v>210</v>
      </c>
      <c r="E257" s="187">
        <v>850</v>
      </c>
      <c r="F257" s="30">
        <v>330</v>
      </c>
      <c r="G257" s="187">
        <v>880</v>
      </c>
      <c r="H257" s="30">
        <v>120</v>
      </c>
      <c r="I257" s="30">
        <v>236</v>
      </c>
      <c r="J257" s="30">
        <v>49</v>
      </c>
      <c r="K257" s="30">
        <v>1630</v>
      </c>
      <c r="L257" s="30">
        <v>160</v>
      </c>
      <c r="M257" s="187">
        <v>0.56999999999999995</v>
      </c>
      <c r="N257" s="30">
        <v>0.25</v>
      </c>
      <c r="O257" s="177">
        <v>-2.4</v>
      </c>
      <c r="P257" s="30">
        <v>9.6999999999999993</v>
      </c>
      <c r="Q257" s="30">
        <v>2.8500000000000001E-2</v>
      </c>
      <c r="R257" s="30">
        <v>2.8999999999999998E-3</v>
      </c>
      <c r="S257" s="30">
        <v>2.5500000000000002E-3</v>
      </c>
      <c r="T257" s="30">
        <v>5.1999999999999995E-4</v>
      </c>
      <c r="U257" s="30">
        <v>4</v>
      </c>
      <c r="V257" s="173">
        <v>16</v>
      </c>
      <c r="W257" s="192">
        <f t="shared" si="16"/>
        <v>3.47</v>
      </c>
      <c r="X257" s="30">
        <f t="shared" si="17"/>
        <v>0.6</v>
      </c>
      <c r="Y257" s="195" t="str">
        <f t="shared" si="18"/>
        <v>excluded</v>
      </c>
      <c r="Z257" s="30" t="str">
        <f t="shared" si="19"/>
        <v>excluded</v>
      </c>
      <c r="AA257" s="30">
        <v>0.56999999999999995</v>
      </c>
      <c r="AB257" s="30">
        <v>0.25</v>
      </c>
      <c r="AC257" s="156">
        <v>0.25</v>
      </c>
      <c r="AD257" s="30">
        <v>77</v>
      </c>
      <c r="AE257" s="30">
        <v>34</v>
      </c>
      <c r="AF257" s="156">
        <v>35</v>
      </c>
      <c r="AG257" s="30">
        <v>1.57</v>
      </c>
      <c r="AH257" s="30">
        <v>0.67</v>
      </c>
      <c r="AI257" s="156">
        <v>0.67</v>
      </c>
      <c r="AJ257" s="156">
        <f t="shared" si="15"/>
        <v>42.675159235668794</v>
      </c>
      <c r="AK257" s="30">
        <v>3.47</v>
      </c>
      <c r="AL257" s="30">
        <v>0.59</v>
      </c>
      <c r="AM257" s="156">
        <v>0.6</v>
      </c>
      <c r="AN257" s="157">
        <v>1890</v>
      </c>
      <c r="AO257" s="30">
        <v>310</v>
      </c>
      <c r="AP257" s="156">
        <v>310</v>
      </c>
      <c r="AQ257" s="30">
        <v>3850</v>
      </c>
      <c r="AR257" s="30">
        <v>170</v>
      </c>
      <c r="AS257" s="156">
        <v>170</v>
      </c>
      <c r="AT257" s="30">
        <v>4190</v>
      </c>
      <c r="AU257" s="30">
        <v>470</v>
      </c>
      <c r="AV257" s="156">
        <v>470</v>
      </c>
    </row>
    <row r="258" spans="1:48" x14ac:dyDescent="0.75">
      <c r="A258" s="30" t="s">
        <v>1776</v>
      </c>
      <c r="B258" s="30" t="s">
        <v>1545</v>
      </c>
      <c r="C258" s="182">
        <v>1028</v>
      </c>
      <c r="D258" s="30">
        <v>78</v>
      </c>
      <c r="E258" s="187">
        <v>199</v>
      </c>
      <c r="F258" s="30">
        <v>52</v>
      </c>
      <c r="G258" s="187">
        <v>144</v>
      </c>
      <c r="H258" s="30">
        <v>57</v>
      </c>
      <c r="I258" s="30">
        <v>150</v>
      </c>
      <c r="J258" s="30">
        <v>40</v>
      </c>
      <c r="K258" s="30">
        <v>30600</v>
      </c>
      <c r="L258" s="30">
        <v>1000</v>
      </c>
      <c r="M258" s="187">
        <v>3.61E-2</v>
      </c>
      <c r="N258" s="30">
        <v>4.8999999999999998E-3</v>
      </c>
      <c r="O258" s="177">
        <v>185</v>
      </c>
      <c r="P258" s="30">
        <v>30</v>
      </c>
      <c r="Q258" s="30">
        <v>0.53500000000000003</v>
      </c>
      <c r="R258" s="30">
        <v>1.7999999999999999E-2</v>
      </c>
      <c r="S258" s="30">
        <v>1.64E-3</v>
      </c>
      <c r="T258" s="30">
        <v>4.4000000000000002E-4</v>
      </c>
      <c r="U258" s="30">
        <v>0.23100000000000001</v>
      </c>
      <c r="V258" s="173">
        <v>9.1999999999999998E-2</v>
      </c>
      <c r="W258" s="192">
        <f t="shared" si="16"/>
        <v>32.4</v>
      </c>
      <c r="X258" s="30">
        <f t="shared" si="17"/>
        <v>2.1</v>
      </c>
      <c r="Y258" s="195" t="str">
        <f t="shared" si="18"/>
        <v>excluded</v>
      </c>
      <c r="Z258" s="30" t="str">
        <f t="shared" si="19"/>
        <v>excluded</v>
      </c>
      <c r="AA258" s="30">
        <v>3.5299999999999998E-2</v>
      </c>
      <c r="AB258" s="30">
        <v>4.7999999999999996E-3</v>
      </c>
      <c r="AC258" s="156">
        <v>5.5999999999999999E-3</v>
      </c>
      <c r="AD258" s="30">
        <v>0.98</v>
      </c>
      <c r="AE258" s="30">
        <v>0.3</v>
      </c>
      <c r="AF258" s="156">
        <v>0.32</v>
      </c>
      <c r="AG258" s="30">
        <v>0.22600000000000001</v>
      </c>
      <c r="AH258" s="30">
        <v>6.7000000000000004E-2</v>
      </c>
      <c r="AI258" s="156">
        <v>6.7000000000000004E-2</v>
      </c>
      <c r="AJ258" s="156">
        <f t="shared" si="15"/>
        <v>29.646017699115045</v>
      </c>
      <c r="AK258" s="30">
        <v>32.4</v>
      </c>
      <c r="AL258" s="30">
        <v>1.8</v>
      </c>
      <c r="AM258" s="156">
        <v>2.1</v>
      </c>
      <c r="AN258" s="157">
        <v>210</v>
      </c>
      <c r="AO258" s="30">
        <v>15</v>
      </c>
      <c r="AP258" s="156">
        <v>18</v>
      </c>
      <c r="AQ258" s="30">
        <v>550</v>
      </c>
      <c r="AR258" s="30">
        <v>76</v>
      </c>
      <c r="AS258" s="156">
        <v>82</v>
      </c>
      <c r="AT258" s="30">
        <v>2180</v>
      </c>
      <c r="AU258" s="30">
        <v>190</v>
      </c>
      <c r="AV258" s="156">
        <v>190</v>
      </c>
    </row>
    <row r="259" spans="1:48" x14ac:dyDescent="0.75">
      <c r="A259" s="30" t="s">
        <v>1776</v>
      </c>
      <c r="B259" s="30" t="s">
        <v>1546</v>
      </c>
      <c r="C259" s="182">
        <v>1220</v>
      </c>
      <c r="D259" s="30">
        <v>140</v>
      </c>
      <c r="E259" s="187">
        <v>527</v>
      </c>
      <c r="F259" s="30">
        <v>73</v>
      </c>
      <c r="G259" s="187">
        <v>1260</v>
      </c>
      <c r="H259" s="30">
        <v>210</v>
      </c>
      <c r="I259" s="30">
        <v>2000</v>
      </c>
      <c r="J259" s="30">
        <v>1000</v>
      </c>
      <c r="K259" s="30">
        <v>23600</v>
      </c>
      <c r="L259" s="30">
        <v>3400</v>
      </c>
      <c r="M259" s="187">
        <v>5.21E-2</v>
      </c>
      <c r="N259" s="30">
        <v>5.4000000000000003E-3</v>
      </c>
      <c r="O259" s="177">
        <v>34</v>
      </c>
      <c r="P259" s="30">
        <v>12</v>
      </c>
      <c r="Q259" s="30">
        <v>0.41199999999999998</v>
      </c>
      <c r="R259" s="30">
        <v>5.8999999999999997E-2</v>
      </c>
      <c r="S259" s="30">
        <v>2.1999999999999999E-2</v>
      </c>
      <c r="T259" s="30">
        <v>1.0999999999999999E-2</v>
      </c>
      <c r="U259" s="30">
        <v>1.1100000000000001</v>
      </c>
      <c r="V259" s="173">
        <v>0.17</v>
      </c>
      <c r="W259" s="192">
        <f t="shared" si="16"/>
        <v>19.2</v>
      </c>
      <c r="X259" s="30">
        <f t="shared" si="17"/>
        <v>2.1</v>
      </c>
      <c r="Y259" s="195">
        <f t="shared" si="18"/>
        <v>0.443</v>
      </c>
      <c r="Z259" s="30">
        <f t="shared" si="19"/>
        <v>6.4000000000000001E-2</v>
      </c>
      <c r="AA259" s="30">
        <v>5.3100000000000001E-2</v>
      </c>
      <c r="AB259" s="30">
        <v>4.8999999999999998E-3</v>
      </c>
      <c r="AC259" s="156">
        <v>6.6E-3</v>
      </c>
      <c r="AD259" s="30">
        <v>3.34</v>
      </c>
      <c r="AE259" s="30">
        <v>0.61</v>
      </c>
      <c r="AF259" s="156">
        <v>0.74</v>
      </c>
      <c r="AG259" s="30">
        <v>0.443</v>
      </c>
      <c r="AH259" s="30">
        <v>6.3E-2</v>
      </c>
      <c r="AI259" s="156">
        <v>6.4000000000000001E-2</v>
      </c>
      <c r="AJ259" s="156">
        <f t="shared" si="15"/>
        <v>14.446952595936793</v>
      </c>
      <c r="AK259" s="30">
        <v>19.2</v>
      </c>
      <c r="AL259" s="30">
        <v>1.6</v>
      </c>
      <c r="AM259" s="156">
        <v>2.1</v>
      </c>
      <c r="AN259" s="157">
        <v>333</v>
      </c>
      <c r="AO259" s="30">
        <v>30</v>
      </c>
      <c r="AP259" s="156">
        <v>40</v>
      </c>
      <c r="AQ259" s="30">
        <v>1400</v>
      </c>
      <c r="AR259" s="30">
        <v>140</v>
      </c>
      <c r="AS259" s="156">
        <v>170</v>
      </c>
      <c r="AT259" s="30">
        <v>3910</v>
      </c>
      <c r="AU259" s="30">
        <v>180</v>
      </c>
      <c r="AV259" s="156">
        <v>180</v>
      </c>
    </row>
    <row r="260" spans="1:48" x14ac:dyDescent="0.75">
      <c r="A260" s="30" t="s">
        <v>1776</v>
      </c>
      <c r="B260" s="30" t="s">
        <v>1547</v>
      </c>
      <c r="C260" s="182">
        <v>1024</v>
      </c>
      <c r="D260" s="30">
        <v>99</v>
      </c>
      <c r="E260" s="187">
        <v>270</v>
      </c>
      <c r="F260" s="30">
        <v>110</v>
      </c>
      <c r="G260" s="187">
        <v>260</v>
      </c>
      <c r="H260" s="30">
        <v>130</v>
      </c>
      <c r="I260" s="30">
        <v>760</v>
      </c>
      <c r="J260" s="30">
        <v>190</v>
      </c>
      <c r="K260" s="30">
        <v>34800</v>
      </c>
      <c r="L260" s="30">
        <v>1300</v>
      </c>
      <c r="M260" s="187">
        <v>2.9600000000000001E-2</v>
      </c>
      <c r="N260" s="30">
        <v>2.3E-3</v>
      </c>
      <c r="O260" s="177">
        <v>64</v>
      </c>
      <c r="P260" s="30">
        <v>15</v>
      </c>
      <c r="Q260" s="30">
        <v>0.58199999999999996</v>
      </c>
      <c r="R260" s="30">
        <v>2.1000000000000001E-2</v>
      </c>
      <c r="S260" s="30">
        <v>9.4000000000000004E-3</v>
      </c>
      <c r="T260" s="30">
        <v>2.3E-3</v>
      </c>
      <c r="U260" s="30">
        <v>0.11700000000000001</v>
      </c>
      <c r="V260" s="173">
        <v>5.7000000000000002E-2</v>
      </c>
      <c r="W260" s="192">
        <f t="shared" si="16"/>
        <v>31</v>
      </c>
      <c r="X260" s="30">
        <f t="shared" si="17"/>
        <v>4.5</v>
      </c>
      <c r="Y260" s="195" t="str">
        <f t="shared" si="18"/>
        <v>excluded</v>
      </c>
      <c r="Z260" s="30" t="str">
        <f t="shared" si="19"/>
        <v>excluded</v>
      </c>
      <c r="AA260" s="30">
        <v>3.0800000000000001E-2</v>
      </c>
      <c r="AB260" s="30">
        <v>2.5000000000000001E-3</v>
      </c>
      <c r="AC260" s="156">
        <v>3.5999999999999999E-3</v>
      </c>
      <c r="AD260" s="30">
        <v>0.91</v>
      </c>
      <c r="AE260" s="30">
        <v>0.27</v>
      </c>
      <c r="AF260" s="156">
        <v>0.28999999999999998</v>
      </c>
      <c r="AG260" s="30">
        <v>0.224</v>
      </c>
      <c r="AH260" s="30">
        <v>5.0999999999999997E-2</v>
      </c>
      <c r="AI260" s="156">
        <v>5.0999999999999997E-2</v>
      </c>
      <c r="AJ260" s="156">
        <f t="shared" si="15"/>
        <v>22.767857142857139</v>
      </c>
      <c r="AK260" s="30">
        <v>31</v>
      </c>
      <c r="AL260" s="30">
        <v>3.2</v>
      </c>
      <c r="AM260" s="156">
        <v>4.5</v>
      </c>
      <c r="AN260" s="157">
        <v>196</v>
      </c>
      <c r="AO260" s="30">
        <v>16</v>
      </c>
      <c r="AP260" s="156">
        <v>22</v>
      </c>
      <c r="AQ260" s="30">
        <v>610</v>
      </c>
      <c r="AR260" s="30">
        <v>110</v>
      </c>
      <c r="AS260" s="156">
        <v>120</v>
      </c>
      <c r="AT260" s="30">
        <v>2720</v>
      </c>
      <c r="AU260" s="30">
        <v>360</v>
      </c>
      <c r="AV260" s="156">
        <v>370</v>
      </c>
    </row>
    <row r="261" spans="1:48" x14ac:dyDescent="0.75">
      <c r="A261" s="30" t="s">
        <v>1776</v>
      </c>
      <c r="B261" s="30" t="s">
        <v>1548</v>
      </c>
      <c r="C261" s="182">
        <v>1440</v>
      </c>
      <c r="D261" s="30">
        <v>180</v>
      </c>
      <c r="E261" s="187">
        <v>690</v>
      </c>
      <c r="F261" s="30">
        <v>120</v>
      </c>
      <c r="G261" s="187">
        <v>1530</v>
      </c>
      <c r="H261" s="30">
        <v>370</v>
      </c>
      <c r="I261" s="30">
        <v>5500</v>
      </c>
      <c r="J261" s="30">
        <v>1200</v>
      </c>
      <c r="K261" s="30">
        <v>25720</v>
      </c>
      <c r="L261" s="30">
        <v>670</v>
      </c>
      <c r="M261" s="187">
        <v>5.5199999999999999E-2</v>
      </c>
      <c r="N261" s="30">
        <v>6.1999999999999998E-3</v>
      </c>
      <c r="O261" s="177">
        <v>10.6</v>
      </c>
      <c r="P261" s="30">
        <v>5.3</v>
      </c>
      <c r="Q261" s="30">
        <v>0.42</v>
      </c>
      <c r="R261" s="30">
        <v>0.01</v>
      </c>
      <c r="S261" s="30">
        <v>7.0999999999999994E-2</v>
      </c>
      <c r="T261" s="30">
        <v>1.6E-2</v>
      </c>
      <c r="U261" s="30">
        <v>0.7</v>
      </c>
      <c r="V261" s="173">
        <v>0.17</v>
      </c>
      <c r="W261" s="192">
        <f t="shared" si="16"/>
        <v>18</v>
      </c>
      <c r="X261" s="30">
        <f t="shared" si="17"/>
        <v>2.2999999999999998</v>
      </c>
      <c r="Y261" s="195">
        <f t="shared" si="18"/>
        <v>0.47399999999999998</v>
      </c>
      <c r="Z261" s="30">
        <f t="shared" si="19"/>
        <v>6.0999999999999999E-2</v>
      </c>
      <c r="AA261" s="30">
        <v>5.6599999999999998E-2</v>
      </c>
      <c r="AB261" s="30">
        <v>5.8999999999999999E-3</v>
      </c>
      <c r="AC261" s="156">
        <v>7.4999999999999997E-3</v>
      </c>
      <c r="AD261" s="30">
        <v>3.88</v>
      </c>
      <c r="AE261" s="30">
        <v>0.67</v>
      </c>
      <c r="AF261" s="156">
        <v>0.82</v>
      </c>
      <c r="AG261" s="30">
        <v>0.47399999999999998</v>
      </c>
      <c r="AH261" s="30">
        <v>0.06</v>
      </c>
      <c r="AI261" s="156">
        <v>6.0999999999999999E-2</v>
      </c>
      <c r="AJ261" s="156">
        <f t="shared" si="15"/>
        <v>12.869198312236287</v>
      </c>
      <c r="AK261" s="30">
        <v>18</v>
      </c>
      <c r="AL261" s="30">
        <v>1.8</v>
      </c>
      <c r="AM261" s="156">
        <v>2.2999999999999998</v>
      </c>
      <c r="AN261" s="157">
        <v>354</v>
      </c>
      <c r="AO261" s="30">
        <v>36</v>
      </c>
      <c r="AP261" s="156">
        <v>46</v>
      </c>
      <c r="AQ261" s="30">
        <v>1560</v>
      </c>
      <c r="AR261" s="30">
        <v>150</v>
      </c>
      <c r="AS261" s="156">
        <v>180</v>
      </c>
      <c r="AT261" s="30">
        <v>4160</v>
      </c>
      <c r="AU261" s="30">
        <v>170</v>
      </c>
      <c r="AV261" s="156">
        <v>180</v>
      </c>
    </row>
    <row r="262" spans="1:48" x14ac:dyDescent="0.75">
      <c r="A262" s="30" t="s">
        <v>1776</v>
      </c>
      <c r="B262" s="30" t="s">
        <v>1549</v>
      </c>
      <c r="C262" s="182">
        <v>24160</v>
      </c>
      <c r="D262" s="30">
        <v>790</v>
      </c>
      <c r="E262" s="187">
        <v>18400</v>
      </c>
      <c r="F262" s="30">
        <v>730</v>
      </c>
      <c r="G262" s="187">
        <v>47800</v>
      </c>
      <c r="H262" s="30">
        <v>1900</v>
      </c>
      <c r="I262" s="30">
        <v>158000</v>
      </c>
      <c r="J262" s="30">
        <v>13000</v>
      </c>
      <c r="K262" s="30">
        <v>36300</v>
      </c>
      <c r="L262" s="30">
        <v>2600</v>
      </c>
      <c r="M262" s="187">
        <v>0.65200000000000002</v>
      </c>
      <c r="N262" s="30">
        <v>3.7999999999999999E-2</v>
      </c>
      <c r="O262" s="177">
        <v>0.248</v>
      </c>
      <c r="P262" s="30">
        <v>2.5000000000000001E-2</v>
      </c>
      <c r="Q262" s="30">
        <v>0.58599999999999997</v>
      </c>
      <c r="R262" s="30">
        <v>4.1000000000000002E-2</v>
      </c>
      <c r="S262" s="30">
        <v>2.15</v>
      </c>
      <c r="T262" s="30">
        <v>0.18</v>
      </c>
      <c r="U262" s="30">
        <v>22.4</v>
      </c>
      <c r="V262" s="173">
        <v>0.98</v>
      </c>
      <c r="W262" s="192">
        <f t="shared" si="16"/>
        <v>1.526</v>
      </c>
      <c r="X262" s="30">
        <f t="shared" si="17"/>
        <v>0.15</v>
      </c>
      <c r="Y262" s="195">
        <f t="shared" si="18"/>
        <v>0.76910000000000001</v>
      </c>
      <c r="Z262" s="30">
        <f t="shared" si="19"/>
        <v>0.02</v>
      </c>
      <c r="AA262" s="30">
        <v>0.66100000000000003</v>
      </c>
      <c r="AB262" s="30">
        <v>0.04</v>
      </c>
      <c r="AC262" s="156">
        <v>6.7000000000000004E-2</v>
      </c>
      <c r="AD262" s="30">
        <v>70.3</v>
      </c>
      <c r="AE262" s="30">
        <v>4.5999999999999996</v>
      </c>
      <c r="AF262" s="156">
        <v>9.6999999999999993</v>
      </c>
      <c r="AG262" s="30">
        <v>0.76910000000000001</v>
      </c>
      <c r="AH262" s="30">
        <v>9.7999999999999997E-3</v>
      </c>
      <c r="AI262" s="156">
        <v>0.02</v>
      </c>
      <c r="AJ262" s="156">
        <f t="shared" ref="AJ262:AJ325" si="20">AI262/AG262*100</f>
        <v>2.6004420751527761</v>
      </c>
      <c r="AK262" s="30">
        <v>1.526</v>
      </c>
      <c r="AL262" s="30">
        <v>8.6999999999999994E-2</v>
      </c>
      <c r="AM262" s="156">
        <v>0.15</v>
      </c>
      <c r="AN262" s="157">
        <v>3250</v>
      </c>
      <c r="AO262" s="30">
        <v>160</v>
      </c>
      <c r="AP262" s="156">
        <v>260</v>
      </c>
      <c r="AQ262" s="30">
        <v>4319</v>
      </c>
      <c r="AR262" s="30">
        <v>68</v>
      </c>
      <c r="AS262" s="156">
        <v>140</v>
      </c>
      <c r="AT262" s="30">
        <v>4864</v>
      </c>
      <c r="AU262" s="30">
        <v>19</v>
      </c>
      <c r="AV262" s="156">
        <v>39</v>
      </c>
    </row>
    <row r="263" spans="1:48" x14ac:dyDescent="0.75">
      <c r="A263" s="30" t="s">
        <v>1776</v>
      </c>
      <c r="B263" s="30" t="s">
        <v>1550</v>
      </c>
      <c r="C263" s="182">
        <v>460</v>
      </c>
      <c r="D263" s="30">
        <v>130</v>
      </c>
      <c r="E263" s="187">
        <v>178</v>
      </c>
      <c r="F263" s="30">
        <v>73</v>
      </c>
      <c r="G263" s="187">
        <v>82</v>
      </c>
      <c r="H263" s="30">
        <v>62</v>
      </c>
      <c r="I263" s="30">
        <v>550</v>
      </c>
      <c r="J263" s="30">
        <v>130</v>
      </c>
      <c r="K263" s="30">
        <v>4520</v>
      </c>
      <c r="L263" s="30">
        <v>960</v>
      </c>
      <c r="M263" s="187">
        <v>0.111</v>
      </c>
      <c r="N263" s="30">
        <v>3.6999999999999998E-2</v>
      </c>
      <c r="O263" s="177">
        <v>9.4</v>
      </c>
      <c r="P263" s="30">
        <v>1.7</v>
      </c>
      <c r="Q263" s="30">
        <v>7.0999999999999994E-2</v>
      </c>
      <c r="R263" s="30">
        <v>1.4999999999999999E-2</v>
      </c>
      <c r="S263" s="30">
        <v>7.9000000000000008E-3</v>
      </c>
      <c r="T263" s="30">
        <v>1.9E-3</v>
      </c>
      <c r="U263" s="30">
        <v>4.2000000000000003E-2</v>
      </c>
      <c r="V263" s="173">
        <v>3.2000000000000001E-2</v>
      </c>
      <c r="W263" s="192">
        <f t="shared" ref="W263:W326" si="21">AK263</f>
        <v>16</v>
      </c>
      <c r="X263" s="30">
        <f t="shared" ref="X263:X326" si="22">AM263</f>
        <v>4.4000000000000004</v>
      </c>
      <c r="Y263" s="195" t="str">
        <f t="shared" ref="Y263:Y326" si="23">IF(AJ263&lt;15,AG263,"excluded")</f>
        <v>excluded</v>
      </c>
      <c r="Z263" s="30" t="str">
        <f t="shared" ref="Z263:Z326" si="24">IF(AJ263&lt;15,AI263,"excluded")</f>
        <v>excluded</v>
      </c>
      <c r="AA263" s="30">
        <v>0.11600000000000001</v>
      </c>
      <c r="AB263" s="30">
        <v>3.9E-2</v>
      </c>
      <c r="AC263" s="156">
        <v>0.04</v>
      </c>
      <c r="AD263" s="30">
        <v>6</v>
      </c>
      <c r="AE263" s="30">
        <v>2.5</v>
      </c>
      <c r="AF263" s="156">
        <v>2.6</v>
      </c>
      <c r="AG263" s="30">
        <v>0.64</v>
      </c>
      <c r="AH263" s="30">
        <v>0.31</v>
      </c>
      <c r="AI263" s="156">
        <v>0.31</v>
      </c>
      <c r="AJ263" s="156">
        <f t="shared" si="20"/>
        <v>48.4375</v>
      </c>
      <c r="AK263" s="30">
        <v>16</v>
      </c>
      <c r="AL263" s="30">
        <v>4.3</v>
      </c>
      <c r="AM263" s="156">
        <v>4.4000000000000004</v>
      </c>
      <c r="AN263" s="157">
        <v>680</v>
      </c>
      <c r="AO263" s="30">
        <v>200</v>
      </c>
      <c r="AP263" s="156">
        <v>210</v>
      </c>
      <c r="AQ263" s="30">
        <v>1620</v>
      </c>
      <c r="AR263" s="30">
        <v>290</v>
      </c>
      <c r="AS263" s="156">
        <v>300</v>
      </c>
      <c r="AT263" s="30">
        <v>3010</v>
      </c>
      <c r="AU263" s="30">
        <v>430</v>
      </c>
      <c r="AV263" s="156">
        <v>430</v>
      </c>
    </row>
    <row r="264" spans="1:48" x14ac:dyDescent="0.75">
      <c r="A264" s="30" t="s">
        <v>1776</v>
      </c>
      <c r="B264" s="30" t="s">
        <v>1551</v>
      </c>
      <c r="C264" s="182">
        <v>2660</v>
      </c>
      <c r="D264" s="30">
        <v>210</v>
      </c>
      <c r="E264" s="187">
        <v>1760</v>
      </c>
      <c r="F264" s="30">
        <v>270</v>
      </c>
      <c r="G264" s="187">
        <v>3550</v>
      </c>
      <c r="H264" s="30">
        <v>880</v>
      </c>
      <c r="I264" s="30">
        <v>468</v>
      </c>
      <c r="J264" s="30">
        <v>76</v>
      </c>
      <c r="K264" s="30">
        <v>37800</v>
      </c>
      <c r="L264" s="30">
        <v>3300</v>
      </c>
      <c r="M264" s="187">
        <v>7.1400000000000005E-2</v>
      </c>
      <c r="N264" s="30">
        <v>5.0000000000000001E-3</v>
      </c>
      <c r="O264" s="177">
        <v>98</v>
      </c>
      <c r="P264" s="30">
        <v>19</v>
      </c>
      <c r="Q264" s="30">
        <v>0.58699999999999997</v>
      </c>
      <c r="R264" s="30">
        <v>5.1999999999999998E-2</v>
      </c>
      <c r="S264" s="30">
        <v>7.3000000000000001E-3</v>
      </c>
      <c r="T264" s="30">
        <v>1.1999999999999999E-3</v>
      </c>
      <c r="U264" s="30">
        <v>2.0499999999999998</v>
      </c>
      <c r="V264" s="173">
        <v>0.51</v>
      </c>
      <c r="W264" s="192">
        <f t="shared" si="21"/>
        <v>14.39</v>
      </c>
      <c r="X264" s="30">
        <f t="shared" si="22"/>
        <v>1.5</v>
      </c>
      <c r="Y264" s="195" t="str">
        <f t="shared" si="23"/>
        <v>excluded</v>
      </c>
      <c r="Z264" s="30" t="str">
        <f t="shared" si="24"/>
        <v>excluded</v>
      </c>
      <c r="AA264" s="30">
        <v>7.0699999999999999E-2</v>
      </c>
      <c r="AB264" s="30">
        <v>4.5999999999999999E-3</v>
      </c>
      <c r="AC264" s="156">
        <v>7.4000000000000003E-3</v>
      </c>
      <c r="AD264" s="30">
        <v>7</v>
      </c>
      <c r="AE264" s="30">
        <v>1.4</v>
      </c>
      <c r="AF264" s="156">
        <v>1.6</v>
      </c>
      <c r="AG264" s="30">
        <v>0.68</v>
      </c>
      <c r="AH264" s="30">
        <v>0.13</v>
      </c>
      <c r="AI264" s="156">
        <v>0.13</v>
      </c>
      <c r="AJ264" s="156">
        <f t="shared" si="20"/>
        <v>19.117647058823529</v>
      </c>
      <c r="AK264" s="30">
        <v>14.39</v>
      </c>
      <c r="AL264" s="30">
        <v>0.91</v>
      </c>
      <c r="AM264" s="156">
        <v>1.5</v>
      </c>
      <c r="AN264" s="157">
        <v>440</v>
      </c>
      <c r="AO264" s="30">
        <v>28</v>
      </c>
      <c r="AP264" s="156">
        <v>44</v>
      </c>
      <c r="AQ264" s="30">
        <v>1910</v>
      </c>
      <c r="AR264" s="30">
        <v>110</v>
      </c>
      <c r="AS264" s="156">
        <v>120</v>
      </c>
      <c r="AT264" s="30">
        <v>4230</v>
      </c>
      <c r="AU264" s="30">
        <v>100</v>
      </c>
      <c r="AV264" s="156">
        <v>100</v>
      </c>
    </row>
    <row r="265" spans="1:48" x14ac:dyDescent="0.75">
      <c r="A265" s="30" t="s">
        <v>1776</v>
      </c>
      <c r="B265" s="30" t="s">
        <v>1552</v>
      </c>
      <c r="C265" s="182">
        <v>2710</v>
      </c>
      <c r="D265" s="30">
        <v>280</v>
      </c>
      <c r="E265" s="187">
        <v>780</v>
      </c>
      <c r="F265" s="30">
        <v>170</v>
      </c>
      <c r="G265" s="187">
        <v>1690</v>
      </c>
      <c r="H265" s="30">
        <v>390</v>
      </c>
      <c r="I265" s="30">
        <v>3300</v>
      </c>
      <c r="J265" s="30">
        <v>1200</v>
      </c>
      <c r="K265" s="30">
        <v>69600</v>
      </c>
      <c r="L265" s="30">
        <v>8000</v>
      </c>
      <c r="M265" s="187">
        <v>3.73E-2</v>
      </c>
      <c r="N265" s="30">
        <v>2.3E-3</v>
      </c>
      <c r="O265" s="177">
        <v>47</v>
      </c>
      <c r="P265" s="30">
        <v>24</v>
      </c>
      <c r="Q265" s="30">
        <v>1.07</v>
      </c>
      <c r="R265" s="30">
        <v>0.12</v>
      </c>
      <c r="S265" s="30">
        <v>5.3999999999999999E-2</v>
      </c>
      <c r="T265" s="30">
        <v>0.02</v>
      </c>
      <c r="U265" s="30">
        <v>1.1000000000000001</v>
      </c>
      <c r="V265" s="173">
        <v>0.25</v>
      </c>
      <c r="W265" s="192">
        <f t="shared" si="21"/>
        <v>25.6</v>
      </c>
      <c r="X265" s="30">
        <f t="shared" si="22"/>
        <v>2.6</v>
      </c>
      <c r="Y265" s="195" t="str">
        <f t="shared" si="23"/>
        <v>excluded</v>
      </c>
      <c r="Z265" s="30" t="str">
        <f t="shared" si="24"/>
        <v>excluded</v>
      </c>
      <c r="AA265" s="30">
        <v>3.9E-2</v>
      </c>
      <c r="AB265" s="30">
        <v>2.3999999999999998E-3</v>
      </c>
      <c r="AC265" s="156">
        <v>4.0000000000000001E-3</v>
      </c>
      <c r="AD265" s="30">
        <v>1.78</v>
      </c>
      <c r="AE265" s="30">
        <v>0.5</v>
      </c>
      <c r="AF265" s="156">
        <v>0.55000000000000004</v>
      </c>
      <c r="AG265" s="30">
        <v>0.31</v>
      </c>
      <c r="AH265" s="30">
        <v>8.5000000000000006E-2</v>
      </c>
      <c r="AI265" s="156">
        <v>8.5999999999999993E-2</v>
      </c>
      <c r="AJ265" s="156">
        <f t="shared" si="20"/>
        <v>27.741935483870968</v>
      </c>
      <c r="AK265" s="30">
        <v>25.6</v>
      </c>
      <c r="AL265" s="30">
        <v>1.6</v>
      </c>
      <c r="AM265" s="156">
        <v>2.6</v>
      </c>
      <c r="AN265" s="157">
        <v>246</v>
      </c>
      <c r="AO265" s="30">
        <v>15</v>
      </c>
      <c r="AP265" s="156">
        <v>25</v>
      </c>
      <c r="AQ265" s="30">
        <v>950</v>
      </c>
      <c r="AR265" s="30">
        <v>150</v>
      </c>
      <c r="AS265" s="156">
        <v>170</v>
      </c>
      <c r="AT265" s="30">
        <v>3060</v>
      </c>
      <c r="AU265" s="30">
        <v>270</v>
      </c>
      <c r="AV265" s="156">
        <v>270</v>
      </c>
    </row>
    <row r="266" spans="1:48" x14ac:dyDescent="0.75">
      <c r="A266" s="30" t="s">
        <v>1776</v>
      </c>
      <c r="B266" s="30" t="s">
        <v>1553</v>
      </c>
      <c r="C266" s="182">
        <v>155</v>
      </c>
      <c r="D266" s="30">
        <v>67</v>
      </c>
      <c r="E266" s="187">
        <v>59</v>
      </c>
      <c r="F266" s="30">
        <v>62</v>
      </c>
      <c r="G266" s="187">
        <v>120</v>
      </c>
      <c r="H266" s="30">
        <v>170</v>
      </c>
      <c r="I266" s="30">
        <v>90</v>
      </c>
      <c r="J266" s="30">
        <v>110</v>
      </c>
      <c r="K266" s="30">
        <v>3300</v>
      </c>
      <c r="L266" s="30">
        <v>3900</v>
      </c>
      <c r="M266" s="187">
        <v>9.2999999999999999E-2</v>
      </c>
      <c r="N266" s="30">
        <v>5.2999999999999999E-2</v>
      </c>
      <c r="O266" s="177">
        <v>6.8</v>
      </c>
      <c r="P266" s="30">
        <v>4.8</v>
      </c>
      <c r="Q266" s="30">
        <v>4.9000000000000002E-2</v>
      </c>
      <c r="R266" s="30">
        <v>5.8999999999999997E-2</v>
      </c>
      <c r="S266" s="30">
        <v>1.5E-3</v>
      </c>
      <c r="T266" s="30">
        <v>1.9E-3</v>
      </c>
      <c r="U266" s="30">
        <v>0.09</v>
      </c>
      <c r="V266" s="173">
        <v>0.13</v>
      </c>
      <c r="W266" s="192">
        <f t="shared" si="21"/>
        <v>20</v>
      </c>
      <c r="X266" s="30">
        <f t="shared" si="22"/>
        <v>22</v>
      </c>
      <c r="Y266" s="195" t="str">
        <f t="shared" si="23"/>
        <v>excluded</v>
      </c>
      <c r="Z266" s="30" t="str">
        <f t="shared" si="24"/>
        <v>excluded</v>
      </c>
      <c r="AA266" s="30">
        <v>0.106</v>
      </c>
      <c r="AB266" s="30">
        <v>6.0999999999999999E-2</v>
      </c>
      <c r="AC266" s="156">
        <v>6.0999999999999999E-2</v>
      </c>
      <c r="AD266" s="30">
        <v>6.1</v>
      </c>
      <c r="AE266" s="30">
        <v>5.6</v>
      </c>
      <c r="AF266" s="156">
        <v>5.7</v>
      </c>
      <c r="AG266" s="30">
        <v>0.44</v>
      </c>
      <c r="AH266" s="30">
        <v>0.43</v>
      </c>
      <c r="AI266" s="156">
        <v>0.43</v>
      </c>
      <c r="AJ266" s="156">
        <f t="shared" si="20"/>
        <v>97.727272727272734</v>
      </c>
      <c r="AK266" s="30">
        <v>20</v>
      </c>
      <c r="AL266" s="30">
        <v>22</v>
      </c>
      <c r="AM266" s="156">
        <v>22</v>
      </c>
      <c r="AN266" s="157">
        <v>640</v>
      </c>
      <c r="AO266" s="30">
        <v>360</v>
      </c>
      <c r="AP266" s="156">
        <v>360</v>
      </c>
      <c r="AQ266" s="30">
        <v>1610</v>
      </c>
      <c r="AR266" s="30">
        <v>960</v>
      </c>
      <c r="AS266" s="156">
        <v>970</v>
      </c>
      <c r="AT266" s="30">
        <v>2100</v>
      </c>
      <c r="AU266" s="30">
        <v>2300</v>
      </c>
      <c r="AV266" s="156">
        <v>2300</v>
      </c>
    </row>
    <row r="267" spans="1:48" x14ac:dyDescent="0.75">
      <c r="A267" s="30" t="s">
        <v>1776</v>
      </c>
      <c r="B267" s="30" t="s">
        <v>1554</v>
      </c>
      <c r="C267" s="182">
        <v>3730</v>
      </c>
      <c r="D267" s="30">
        <v>180</v>
      </c>
      <c r="E267" s="187">
        <v>780</v>
      </c>
      <c r="F267" s="30">
        <v>260</v>
      </c>
      <c r="G267" s="187">
        <v>770</v>
      </c>
      <c r="H267" s="30">
        <v>210</v>
      </c>
      <c r="I267" s="30">
        <v>5800</v>
      </c>
      <c r="J267" s="30">
        <v>710</v>
      </c>
      <c r="K267" s="30">
        <v>119900</v>
      </c>
      <c r="L267" s="30">
        <v>2300</v>
      </c>
      <c r="M267" s="187">
        <v>3.1099999999999999E-2</v>
      </c>
      <c r="N267" s="30">
        <v>1.4E-3</v>
      </c>
      <c r="O267" s="177">
        <v>20.7</v>
      </c>
      <c r="P267" s="30">
        <v>2.8</v>
      </c>
      <c r="Q267" s="30">
        <v>1.7969999999999999</v>
      </c>
      <c r="R267" s="30">
        <v>3.5000000000000003E-2</v>
      </c>
      <c r="S267" s="30">
        <v>0.114</v>
      </c>
      <c r="T267" s="30">
        <v>1.4E-2</v>
      </c>
      <c r="U267" s="30">
        <v>0.69</v>
      </c>
      <c r="V267" s="173">
        <v>0.19</v>
      </c>
      <c r="W267" s="192">
        <f t="shared" si="21"/>
        <v>31.9</v>
      </c>
      <c r="X267" s="30">
        <f t="shared" si="22"/>
        <v>2.7</v>
      </c>
      <c r="Y267" s="195" t="str">
        <f t="shared" si="23"/>
        <v>excluded</v>
      </c>
      <c r="Z267" s="30" t="str">
        <f t="shared" si="24"/>
        <v>excluded</v>
      </c>
      <c r="AA267" s="30">
        <v>3.1899999999999998E-2</v>
      </c>
      <c r="AB267" s="30">
        <v>1.4E-3</v>
      </c>
      <c r="AC267" s="156">
        <v>3.0000000000000001E-3</v>
      </c>
      <c r="AD267" s="30">
        <v>0.91</v>
      </c>
      <c r="AE267" s="30">
        <v>0.3</v>
      </c>
      <c r="AF267" s="156">
        <v>0.32</v>
      </c>
      <c r="AG267" s="30">
        <v>0.21099999999999999</v>
      </c>
      <c r="AH267" s="30">
        <v>7.0999999999999994E-2</v>
      </c>
      <c r="AI267" s="156">
        <v>7.0999999999999994E-2</v>
      </c>
      <c r="AJ267" s="156">
        <f t="shared" si="20"/>
        <v>33.649289099526065</v>
      </c>
      <c r="AK267" s="30">
        <v>31.9</v>
      </c>
      <c r="AL267" s="30">
        <v>1.3</v>
      </c>
      <c r="AM267" s="156">
        <v>2.7</v>
      </c>
      <c r="AN267" s="157">
        <v>202.6</v>
      </c>
      <c r="AO267" s="30">
        <v>9</v>
      </c>
      <c r="AP267" s="156">
        <v>19</v>
      </c>
      <c r="AQ267" s="30">
        <v>570</v>
      </c>
      <c r="AR267" s="30">
        <v>110</v>
      </c>
      <c r="AS267" s="156">
        <v>120</v>
      </c>
      <c r="AT267" s="30">
        <v>2070</v>
      </c>
      <c r="AU267" s="30">
        <v>390</v>
      </c>
      <c r="AV267" s="156">
        <v>390</v>
      </c>
    </row>
    <row r="268" spans="1:48" x14ac:dyDescent="0.75">
      <c r="A268" s="30" t="s">
        <v>1776</v>
      </c>
      <c r="B268" s="30" t="s">
        <v>1555</v>
      </c>
      <c r="C268" s="182">
        <v>530</v>
      </c>
      <c r="D268" s="30">
        <v>46</v>
      </c>
      <c r="E268" s="187">
        <v>330</v>
      </c>
      <c r="F268" s="30">
        <v>120</v>
      </c>
      <c r="G268" s="187">
        <v>600</v>
      </c>
      <c r="H268" s="30">
        <v>150</v>
      </c>
      <c r="I268" s="30">
        <v>200</v>
      </c>
      <c r="J268" s="30">
        <v>49</v>
      </c>
      <c r="K268" s="30">
        <v>12090</v>
      </c>
      <c r="L268" s="30">
        <v>300</v>
      </c>
      <c r="M268" s="187">
        <v>4.4299999999999999E-2</v>
      </c>
      <c r="N268" s="30">
        <v>4.1000000000000003E-3</v>
      </c>
      <c r="O268" s="177">
        <v>60</v>
      </c>
      <c r="P268" s="30">
        <v>12</v>
      </c>
      <c r="Q268" s="30">
        <v>0.18029999999999999</v>
      </c>
      <c r="R268" s="30">
        <v>4.4000000000000003E-3</v>
      </c>
      <c r="S268" s="30">
        <v>4.4000000000000003E-3</v>
      </c>
      <c r="T268" s="30">
        <v>1.1000000000000001E-3</v>
      </c>
      <c r="U268" s="30">
        <v>0.62</v>
      </c>
      <c r="V268" s="173">
        <v>0.16</v>
      </c>
      <c r="W268" s="192">
        <f t="shared" si="21"/>
        <v>23.1</v>
      </c>
      <c r="X268" s="30">
        <f t="shared" si="22"/>
        <v>2.1</v>
      </c>
      <c r="Y268" s="195" t="str">
        <f t="shared" si="23"/>
        <v>excluded</v>
      </c>
      <c r="Z268" s="30" t="str">
        <f t="shared" si="24"/>
        <v>excluded</v>
      </c>
      <c r="AA268" s="30">
        <v>4.4299999999999999E-2</v>
      </c>
      <c r="AB268" s="30">
        <v>3.8999999999999998E-3</v>
      </c>
      <c r="AC268" s="156">
        <v>5.3E-3</v>
      </c>
      <c r="AD268" s="30">
        <v>3.8</v>
      </c>
      <c r="AE268" s="30">
        <v>1.4</v>
      </c>
      <c r="AF268" s="156">
        <v>1.5</v>
      </c>
      <c r="AG268" s="30">
        <v>0.62</v>
      </c>
      <c r="AH268" s="30">
        <v>0.22</v>
      </c>
      <c r="AI268" s="156">
        <v>0.22</v>
      </c>
      <c r="AJ268" s="156">
        <f t="shared" si="20"/>
        <v>35.483870967741936</v>
      </c>
      <c r="AK268" s="30">
        <v>23.1</v>
      </c>
      <c r="AL268" s="30">
        <v>1.5</v>
      </c>
      <c r="AM268" s="156">
        <v>2.1</v>
      </c>
      <c r="AN268" s="157">
        <v>279</v>
      </c>
      <c r="AO268" s="30">
        <v>24</v>
      </c>
      <c r="AP268" s="156">
        <v>33</v>
      </c>
      <c r="AQ268" s="30">
        <v>1260</v>
      </c>
      <c r="AR268" s="30">
        <v>150</v>
      </c>
      <c r="AS268" s="156">
        <v>160</v>
      </c>
      <c r="AT268" s="30">
        <v>3500</v>
      </c>
      <c r="AU268" s="30">
        <v>220</v>
      </c>
      <c r="AV268" s="156">
        <v>220</v>
      </c>
    </row>
    <row r="269" spans="1:48" x14ac:dyDescent="0.75">
      <c r="A269" s="30" t="s">
        <v>1776</v>
      </c>
      <c r="B269" s="30" t="s">
        <v>1556</v>
      </c>
      <c r="C269" s="182">
        <v>1510</v>
      </c>
      <c r="D269" s="30">
        <v>210</v>
      </c>
      <c r="E269" s="187">
        <v>930</v>
      </c>
      <c r="F269" s="30">
        <v>110</v>
      </c>
      <c r="G269" s="187">
        <v>2250</v>
      </c>
      <c r="H269" s="30">
        <v>220</v>
      </c>
      <c r="I269" s="30">
        <v>475</v>
      </c>
      <c r="J269" s="30">
        <v>65</v>
      </c>
      <c r="K269" s="30">
        <v>10650</v>
      </c>
      <c r="L269" s="30">
        <v>550</v>
      </c>
      <c r="M269" s="187">
        <v>0.13700000000000001</v>
      </c>
      <c r="N269" s="30">
        <v>1.6E-2</v>
      </c>
      <c r="O269" s="177">
        <v>20.2</v>
      </c>
      <c r="P269" s="30">
        <v>2.8</v>
      </c>
      <c r="Q269" s="30">
        <v>0.16309999999999999</v>
      </c>
      <c r="R269" s="30">
        <v>8.3999999999999995E-3</v>
      </c>
      <c r="S269" s="30">
        <v>1.5900000000000001E-2</v>
      </c>
      <c r="T269" s="30">
        <v>2.2000000000000001E-3</v>
      </c>
      <c r="U269" s="30">
        <v>1.9</v>
      </c>
      <c r="V269" s="173">
        <v>0.18</v>
      </c>
      <c r="W269" s="192">
        <f t="shared" si="21"/>
        <v>8.1</v>
      </c>
      <c r="X269" s="30">
        <f t="shared" si="22"/>
        <v>0.62</v>
      </c>
      <c r="Y269" s="195">
        <f t="shared" si="23"/>
        <v>0.60099999999999998</v>
      </c>
      <c r="Z269" s="30">
        <f t="shared" si="24"/>
        <v>4.9000000000000002E-2</v>
      </c>
      <c r="AA269" s="30">
        <v>0.13500000000000001</v>
      </c>
      <c r="AB269" s="30">
        <v>1.6E-2</v>
      </c>
      <c r="AC269" s="156">
        <v>1.9E-2</v>
      </c>
      <c r="AD269" s="30">
        <v>10.97</v>
      </c>
      <c r="AE269" s="30">
        <v>0.92</v>
      </c>
      <c r="AF269" s="156">
        <v>1.6</v>
      </c>
      <c r="AG269" s="30">
        <v>0.60099999999999998</v>
      </c>
      <c r="AH269" s="30">
        <v>4.7E-2</v>
      </c>
      <c r="AI269" s="156">
        <v>4.9000000000000002E-2</v>
      </c>
      <c r="AJ269" s="156">
        <f t="shared" si="20"/>
        <v>8.15307820299501</v>
      </c>
      <c r="AK269" s="30">
        <v>8.1</v>
      </c>
      <c r="AL269" s="30">
        <v>0.51</v>
      </c>
      <c r="AM269" s="156">
        <v>0.62</v>
      </c>
      <c r="AN269" s="157">
        <v>779</v>
      </c>
      <c r="AO269" s="30">
        <v>51</v>
      </c>
      <c r="AP269" s="156">
        <v>63</v>
      </c>
      <c r="AQ269" s="30">
        <v>2471</v>
      </c>
      <c r="AR269" s="30">
        <v>79</v>
      </c>
      <c r="AS269" s="156">
        <v>140</v>
      </c>
      <c r="AT269" s="30">
        <v>4390</v>
      </c>
      <c r="AU269" s="30">
        <v>92</v>
      </c>
      <c r="AV269" s="156">
        <v>96</v>
      </c>
    </row>
    <row r="270" spans="1:48" x14ac:dyDescent="0.75">
      <c r="A270" s="30" t="s">
        <v>1776</v>
      </c>
      <c r="B270" s="30" t="s">
        <v>1557</v>
      </c>
      <c r="C270" s="182">
        <v>6750</v>
      </c>
      <c r="D270" s="30">
        <v>540</v>
      </c>
      <c r="E270" s="187">
        <v>3180</v>
      </c>
      <c r="F270" s="30">
        <v>310</v>
      </c>
      <c r="G270" s="187">
        <v>7810</v>
      </c>
      <c r="H270" s="30">
        <v>860</v>
      </c>
      <c r="I270" s="30">
        <v>11700</v>
      </c>
      <c r="J270" s="30">
        <v>1900</v>
      </c>
      <c r="K270" s="30">
        <v>105600</v>
      </c>
      <c r="L270" s="30">
        <v>4800</v>
      </c>
      <c r="M270" s="187">
        <v>6.3E-2</v>
      </c>
      <c r="N270" s="30">
        <v>2.8E-3</v>
      </c>
      <c r="O270" s="177">
        <v>8.8000000000000007</v>
      </c>
      <c r="P270" s="30">
        <v>1.2</v>
      </c>
      <c r="Q270" s="30">
        <v>1.643</v>
      </c>
      <c r="R270" s="30">
        <v>7.3999999999999996E-2</v>
      </c>
      <c r="S270" s="30">
        <v>0.443</v>
      </c>
      <c r="T270" s="30">
        <v>6.9000000000000006E-2</v>
      </c>
      <c r="U270" s="30">
        <v>5.63</v>
      </c>
      <c r="V270" s="173">
        <v>0.65</v>
      </c>
      <c r="W270" s="192">
        <f t="shared" si="21"/>
        <v>15.35</v>
      </c>
      <c r="X270" s="30">
        <f t="shared" si="22"/>
        <v>1.4</v>
      </c>
      <c r="Y270" s="195">
        <f t="shared" si="23"/>
        <v>0.48499999999999999</v>
      </c>
      <c r="Z270" s="30">
        <f t="shared" si="24"/>
        <v>2.5000000000000001E-2</v>
      </c>
      <c r="AA270" s="30">
        <v>6.6000000000000003E-2</v>
      </c>
      <c r="AB270" s="30">
        <v>3.5999999999999999E-3</v>
      </c>
      <c r="AC270" s="156">
        <v>6.4999999999999997E-3</v>
      </c>
      <c r="AD270" s="30">
        <v>4.26</v>
      </c>
      <c r="AE270" s="30">
        <v>0.32</v>
      </c>
      <c r="AF270" s="156">
        <v>0.61</v>
      </c>
      <c r="AG270" s="30">
        <v>0.48499999999999999</v>
      </c>
      <c r="AH270" s="30">
        <v>2.1999999999999999E-2</v>
      </c>
      <c r="AI270" s="156">
        <v>2.5000000000000001E-2</v>
      </c>
      <c r="AJ270" s="156">
        <f t="shared" si="20"/>
        <v>5.1546391752577323</v>
      </c>
      <c r="AK270" s="30">
        <v>15.35</v>
      </c>
      <c r="AL270" s="30">
        <v>0.78</v>
      </c>
      <c r="AM270" s="156">
        <v>1.4</v>
      </c>
      <c r="AN270" s="157">
        <v>412</v>
      </c>
      <c r="AO270" s="30">
        <v>22</v>
      </c>
      <c r="AP270" s="156">
        <v>39</v>
      </c>
      <c r="AQ270" s="30">
        <v>1681</v>
      </c>
      <c r="AR270" s="30">
        <v>64</v>
      </c>
      <c r="AS270" s="156">
        <v>120</v>
      </c>
      <c r="AT270" s="30">
        <v>4181</v>
      </c>
      <c r="AU270" s="30">
        <v>68</v>
      </c>
      <c r="AV270" s="156">
        <v>76</v>
      </c>
    </row>
    <row r="271" spans="1:48" x14ac:dyDescent="0.75">
      <c r="A271" s="30" t="s">
        <v>1776</v>
      </c>
      <c r="B271" s="30" t="s">
        <v>1558</v>
      </c>
      <c r="C271" s="182">
        <v>950</v>
      </c>
      <c r="D271" s="30">
        <v>210</v>
      </c>
      <c r="E271" s="187">
        <v>730</v>
      </c>
      <c r="F271" s="30">
        <v>330</v>
      </c>
      <c r="G271" s="187">
        <v>870</v>
      </c>
      <c r="H271" s="30">
        <v>340</v>
      </c>
      <c r="I271" s="30">
        <v>29400</v>
      </c>
      <c r="J271" s="30">
        <v>9400</v>
      </c>
      <c r="K271" s="30">
        <v>17800</v>
      </c>
      <c r="L271" s="30">
        <v>4100</v>
      </c>
      <c r="M271" s="187">
        <v>7.8E-2</v>
      </c>
      <c r="N271" s="30">
        <v>3.3000000000000002E-2</v>
      </c>
      <c r="O271" s="177">
        <v>5.6</v>
      </c>
      <c r="P271" s="30">
        <v>2.4</v>
      </c>
      <c r="Q271" s="30">
        <v>0.28399999999999997</v>
      </c>
      <c r="R271" s="30">
        <v>6.6000000000000003E-2</v>
      </c>
      <c r="S271" s="30">
        <v>1.33</v>
      </c>
      <c r="T271" s="30">
        <v>0.42</v>
      </c>
      <c r="U271" s="30">
        <v>0.5</v>
      </c>
      <c r="V271" s="173">
        <v>0.19</v>
      </c>
      <c r="W271" s="192">
        <f t="shared" si="21"/>
        <v>25.6</v>
      </c>
      <c r="X271" s="30">
        <f t="shared" si="22"/>
        <v>3.4</v>
      </c>
      <c r="Y271" s="195" t="str">
        <f t="shared" si="23"/>
        <v>excluded</v>
      </c>
      <c r="Z271" s="30" t="str">
        <f t="shared" si="24"/>
        <v>excluded</v>
      </c>
      <c r="AA271" s="30">
        <v>7.6999999999999999E-2</v>
      </c>
      <c r="AB271" s="30">
        <v>3.3000000000000002E-2</v>
      </c>
      <c r="AC271" s="156">
        <v>3.3000000000000002E-2</v>
      </c>
      <c r="AD271" s="30">
        <v>8.3000000000000007</v>
      </c>
      <c r="AE271" s="30">
        <v>4</v>
      </c>
      <c r="AF271" s="156">
        <v>4.0999999999999996</v>
      </c>
      <c r="AG271" s="30">
        <v>0.93</v>
      </c>
      <c r="AH271" s="30">
        <v>0.41</v>
      </c>
      <c r="AI271" s="156">
        <v>0.41</v>
      </c>
      <c r="AJ271" s="156">
        <f t="shared" si="20"/>
        <v>44.086021505376337</v>
      </c>
      <c r="AK271" s="30">
        <v>25.6</v>
      </c>
      <c r="AL271" s="30">
        <v>3.4</v>
      </c>
      <c r="AM271" s="156">
        <v>3.4</v>
      </c>
      <c r="AN271" s="157">
        <v>346</v>
      </c>
      <c r="AO271" s="30">
        <v>86</v>
      </c>
      <c r="AP271" s="156">
        <v>88</v>
      </c>
      <c r="AQ271" s="30">
        <v>1350</v>
      </c>
      <c r="AR271" s="30">
        <v>210</v>
      </c>
      <c r="AS271" s="156">
        <v>220</v>
      </c>
      <c r="AT271" s="30">
        <v>2920</v>
      </c>
      <c r="AU271" s="30">
        <v>430</v>
      </c>
      <c r="AV271" s="156">
        <v>430</v>
      </c>
    </row>
    <row r="272" spans="1:48" x14ac:dyDescent="0.75">
      <c r="A272" s="30" t="s">
        <v>1776</v>
      </c>
      <c r="B272" s="30" t="s">
        <v>1559</v>
      </c>
      <c r="C272" s="182">
        <v>3740</v>
      </c>
      <c r="D272" s="30">
        <v>740</v>
      </c>
      <c r="E272" s="187">
        <v>2910</v>
      </c>
      <c r="F272" s="30">
        <v>590</v>
      </c>
      <c r="G272" s="187">
        <v>6300</v>
      </c>
      <c r="H272" s="30">
        <v>1300</v>
      </c>
      <c r="I272" s="30">
        <v>4500</v>
      </c>
      <c r="J272" s="30">
        <v>1400</v>
      </c>
      <c r="K272" s="30">
        <v>16600</v>
      </c>
      <c r="L272" s="30">
        <v>1400</v>
      </c>
      <c r="M272" s="187">
        <v>0.22500000000000001</v>
      </c>
      <c r="N272" s="30">
        <v>3.5999999999999997E-2</v>
      </c>
      <c r="O272" s="177">
        <v>11</v>
      </c>
      <c r="P272" s="30">
        <v>3.4</v>
      </c>
      <c r="Q272" s="30">
        <v>0.27200000000000002</v>
      </c>
      <c r="R272" s="30">
        <v>2.3E-2</v>
      </c>
      <c r="S272" s="30">
        <v>0.23799999999999999</v>
      </c>
      <c r="T272" s="30">
        <v>7.1999999999999995E-2</v>
      </c>
      <c r="U272" s="30">
        <v>3.04</v>
      </c>
      <c r="V272" s="173">
        <v>0.63</v>
      </c>
      <c r="W272" s="192">
        <f t="shared" si="21"/>
        <v>5.33</v>
      </c>
      <c r="X272" s="30">
        <f t="shared" si="22"/>
        <v>0.82</v>
      </c>
      <c r="Y272" s="195">
        <f t="shared" si="23"/>
        <v>0.64900000000000002</v>
      </c>
      <c r="Z272" s="30">
        <f t="shared" si="24"/>
        <v>6.8000000000000005E-2</v>
      </c>
      <c r="AA272" s="30">
        <v>0.221</v>
      </c>
      <c r="AB272" s="30">
        <v>3.4000000000000002E-2</v>
      </c>
      <c r="AC272" s="156">
        <v>3.9E-2</v>
      </c>
      <c r="AD272" s="30">
        <v>19.8</v>
      </c>
      <c r="AE272" s="30">
        <v>3.1</v>
      </c>
      <c r="AF272" s="156">
        <v>3.9</v>
      </c>
      <c r="AG272" s="30">
        <v>0.64900000000000002</v>
      </c>
      <c r="AH272" s="30">
        <v>6.6000000000000003E-2</v>
      </c>
      <c r="AI272" s="156">
        <v>6.8000000000000005E-2</v>
      </c>
      <c r="AJ272" s="156">
        <f t="shared" si="20"/>
        <v>10.477657935285055</v>
      </c>
      <c r="AK272" s="30">
        <v>5.33</v>
      </c>
      <c r="AL272" s="30">
        <v>0.72</v>
      </c>
      <c r="AM272" s="156">
        <v>0.82</v>
      </c>
      <c r="AN272" s="157">
        <v>1250</v>
      </c>
      <c r="AO272" s="30">
        <v>170</v>
      </c>
      <c r="AP272" s="156">
        <v>190</v>
      </c>
      <c r="AQ272" s="30">
        <v>2990</v>
      </c>
      <c r="AR272" s="30">
        <v>150</v>
      </c>
      <c r="AS272" s="156">
        <v>190</v>
      </c>
      <c r="AT272" s="30">
        <v>4520</v>
      </c>
      <c r="AU272" s="30">
        <v>110</v>
      </c>
      <c r="AV272" s="156">
        <v>110</v>
      </c>
    </row>
    <row r="273" spans="1:48" x14ac:dyDescent="0.75">
      <c r="A273" s="30" t="s">
        <v>1776</v>
      </c>
      <c r="B273" s="30" t="s">
        <v>1560</v>
      </c>
      <c r="C273" s="182">
        <v>1830</v>
      </c>
      <c r="D273" s="30">
        <v>270</v>
      </c>
      <c r="E273" s="187">
        <v>1770</v>
      </c>
      <c r="F273" s="30">
        <v>500</v>
      </c>
      <c r="G273" s="187">
        <v>2880</v>
      </c>
      <c r="H273" s="30">
        <v>630</v>
      </c>
      <c r="I273" s="30">
        <v>9900</v>
      </c>
      <c r="J273" s="30">
        <v>3000</v>
      </c>
      <c r="K273" s="30">
        <v>12400</v>
      </c>
      <c r="L273" s="30">
        <v>1800</v>
      </c>
      <c r="M273" s="187">
        <v>0.18</v>
      </c>
      <c r="N273" s="30">
        <v>3.5000000000000003E-2</v>
      </c>
      <c r="O273" s="177">
        <v>5.9</v>
      </c>
      <c r="P273" s="30">
        <v>2.4</v>
      </c>
      <c r="Q273" s="30">
        <v>0.20699999999999999</v>
      </c>
      <c r="R273" s="30">
        <v>2.9000000000000001E-2</v>
      </c>
      <c r="S273" s="30">
        <v>0.57999999999999996</v>
      </c>
      <c r="T273" s="30">
        <v>0.17</v>
      </c>
      <c r="U273" s="30">
        <v>1.2</v>
      </c>
      <c r="V273" s="173">
        <v>0.26</v>
      </c>
      <c r="W273" s="192">
        <f t="shared" si="21"/>
        <v>8.6999999999999993</v>
      </c>
      <c r="X273" s="30">
        <f t="shared" si="22"/>
        <v>1.7</v>
      </c>
      <c r="Y273" s="195" t="str">
        <f t="shared" si="23"/>
        <v>excluded</v>
      </c>
      <c r="Z273" s="30" t="str">
        <f t="shared" si="24"/>
        <v>excluded</v>
      </c>
      <c r="AA273" s="30">
        <v>0.17399999999999999</v>
      </c>
      <c r="AB273" s="30">
        <v>3.2000000000000001E-2</v>
      </c>
      <c r="AC273" s="156">
        <v>3.5000000000000003E-2</v>
      </c>
      <c r="AD273" s="30">
        <v>19.8</v>
      </c>
      <c r="AE273" s="30">
        <v>4.5999999999999996</v>
      </c>
      <c r="AF273" s="156">
        <v>5.2</v>
      </c>
      <c r="AG273" s="30">
        <v>0.82</v>
      </c>
      <c r="AH273" s="30">
        <v>0.16</v>
      </c>
      <c r="AI273" s="156">
        <v>0.17</v>
      </c>
      <c r="AJ273" s="156">
        <f t="shared" si="20"/>
        <v>20.731707317073173</v>
      </c>
      <c r="AK273" s="30">
        <v>8.6999999999999993</v>
      </c>
      <c r="AL273" s="30">
        <v>1.5</v>
      </c>
      <c r="AM273" s="156">
        <v>1.7</v>
      </c>
      <c r="AN273" s="157">
        <v>990</v>
      </c>
      <c r="AO273" s="30">
        <v>170</v>
      </c>
      <c r="AP273" s="156">
        <v>180</v>
      </c>
      <c r="AQ273" s="30">
        <v>2660</v>
      </c>
      <c r="AR273" s="30">
        <v>240</v>
      </c>
      <c r="AS273" s="156">
        <v>270</v>
      </c>
      <c r="AT273" s="30">
        <v>4290</v>
      </c>
      <c r="AU273" s="30">
        <v>160</v>
      </c>
      <c r="AV273" s="156">
        <v>160</v>
      </c>
    </row>
    <row r="274" spans="1:48" x14ac:dyDescent="0.75">
      <c r="A274" s="30" t="s">
        <v>1776</v>
      </c>
      <c r="B274" s="30" t="s">
        <v>1561</v>
      </c>
      <c r="C274" s="182">
        <v>461</v>
      </c>
      <c r="D274" s="30">
        <v>82</v>
      </c>
      <c r="E274" s="187">
        <v>236</v>
      </c>
      <c r="F274" s="30">
        <v>75</v>
      </c>
      <c r="G274" s="187">
        <v>370</v>
      </c>
      <c r="H274" s="30">
        <v>170</v>
      </c>
      <c r="I274" s="30">
        <v>1330</v>
      </c>
      <c r="J274" s="30">
        <v>440</v>
      </c>
      <c r="K274" s="30">
        <v>10870</v>
      </c>
      <c r="L274" s="30">
        <v>760</v>
      </c>
      <c r="M274" s="187">
        <v>4.41E-2</v>
      </c>
      <c r="N274" s="30">
        <v>7.6E-3</v>
      </c>
      <c r="O274" s="177">
        <v>11.3</v>
      </c>
      <c r="P274" s="30">
        <v>3.2</v>
      </c>
      <c r="Q274" s="30">
        <v>0.186</v>
      </c>
      <c r="R274" s="30">
        <v>1.2999999999999999E-2</v>
      </c>
      <c r="S274" s="30">
        <v>8.5000000000000006E-2</v>
      </c>
      <c r="T274" s="30">
        <v>2.8000000000000001E-2</v>
      </c>
      <c r="U274" s="30">
        <v>0.14099999999999999</v>
      </c>
      <c r="V274" s="173">
        <v>6.4000000000000001E-2</v>
      </c>
      <c r="W274" s="192">
        <f t="shared" si="21"/>
        <v>21.8</v>
      </c>
      <c r="X274" s="30">
        <f t="shared" si="22"/>
        <v>4</v>
      </c>
      <c r="Y274" s="195" t="str">
        <f t="shared" si="23"/>
        <v>excluded</v>
      </c>
      <c r="Z274" s="30" t="str">
        <f t="shared" si="24"/>
        <v>excluded</v>
      </c>
      <c r="AA274" s="30">
        <v>4.7399999999999998E-2</v>
      </c>
      <c r="AB274" s="30">
        <v>8.3000000000000001E-3</v>
      </c>
      <c r="AC274" s="156">
        <v>9.1999999999999998E-3</v>
      </c>
      <c r="AD274" s="30">
        <v>2.93</v>
      </c>
      <c r="AE274" s="30">
        <v>0.88</v>
      </c>
      <c r="AF274" s="156">
        <v>0.95</v>
      </c>
      <c r="AG274" s="30">
        <v>0.45</v>
      </c>
      <c r="AH274" s="30">
        <v>0.15</v>
      </c>
      <c r="AI274" s="156">
        <v>0.15</v>
      </c>
      <c r="AJ274" s="156">
        <f t="shared" si="20"/>
        <v>33.333333333333329</v>
      </c>
      <c r="AK274" s="30">
        <v>21.8</v>
      </c>
      <c r="AL274" s="30">
        <v>3.6</v>
      </c>
      <c r="AM274" s="156">
        <v>4</v>
      </c>
      <c r="AN274" s="157">
        <v>297</v>
      </c>
      <c r="AO274" s="30">
        <v>51</v>
      </c>
      <c r="AP274" s="156">
        <v>56</v>
      </c>
      <c r="AQ274" s="30">
        <v>1300</v>
      </c>
      <c r="AR274" s="30">
        <v>240</v>
      </c>
      <c r="AS274" s="156">
        <v>250</v>
      </c>
      <c r="AT274" s="30">
        <v>3510</v>
      </c>
      <c r="AU274" s="30">
        <v>350</v>
      </c>
      <c r="AV274" s="156">
        <v>350</v>
      </c>
    </row>
    <row r="275" spans="1:48" x14ac:dyDescent="0.75">
      <c r="A275" s="30" t="s">
        <v>1776</v>
      </c>
      <c r="B275" s="30" t="s">
        <v>1562</v>
      </c>
      <c r="C275" s="182">
        <v>3090</v>
      </c>
      <c r="D275" s="30">
        <v>250</v>
      </c>
      <c r="E275" s="187">
        <v>1720</v>
      </c>
      <c r="F275" s="30">
        <v>220</v>
      </c>
      <c r="G275" s="187">
        <v>3140</v>
      </c>
      <c r="H275" s="30">
        <v>440</v>
      </c>
      <c r="I275" s="30">
        <v>3200</v>
      </c>
      <c r="J275" s="30">
        <v>670</v>
      </c>
      <c r="K275" s="30">
        <v>50700</v>
      </c>
      <c r="L275" s="30">
        <v>1700</v>
      </c>
      <c r="M275" s="187">
        <v>0.06</v>
      </c>
      <c r="N275" s="30">
        <v>3.8E-3</v>
      </c>
      <c r="O275" s="177">
        <v>36.4</v>
      </c>
      <c r="P275" s="30">
        <v>8.6</v>
      </c>
      <c r="Q275" s="30">
        <v>0.88800000000000001</v>
      </c>
      <c r="R275" s="30">
        <v>2.9000000000000001E-2</v>
      </c>
      <c r="S275" s="30">
        <v>0.22</v>
      </c>
      <c r="T275" s="30">
        <v>4.5999999999999999E-2</v>
      </c>
      <c r="U275" s="30">
        <v>1.05</v>
      </c>
      <c r="V275" s="173">
        <v>0.15</v>
      </c>
      <c r="W275" s="192">
        <f t="shared" si="21"/>
        <v>17.600000000000001</v>
      </c>
      <c r="X275" s="30">
        <f t="shared" si="22"/>
        <v>1.8</v>
      </c>
      <c r="Y275" s="195" t="str">
        <f t="shared" si="23"/>
        <v>excluded</v>
      </c>
      <c r="Z275" s="30" t="str">
        <f t="shared" si="24"/>
        <v>excluded</v>
      </c>
      <c r="AA275" s="30">
        <v>5.9900000000000002E-2</v>
      </c>
      <c r="AB275" s="30">
        <v>4.1000000000000003E-3</v>
      </c>
      <c r="AC275" s="156">
        <v>6.4000000000000003E-3</v>
      </c>
      <c r="AD275" s="30">
        <v>4.4800000000000004</v>
      </c>
      <c r="AE275" s="30">
        <v>0.57999999999999996</v>
      </c>
      <c r="AF275" s="156">
        <v>0.79</v>
      </c>
      <c r="AG275" s="30">
        <v>0.53100000000000003</v>
      </c>
      <c r="AH275" s="30">
        <v>7.9000000000000001E-2</v>
      </c>
      <c r="AI275" s="156">
        <v>0.08</v>
      </c>
      <c r="AJ275" s="156">
        <f t="shared" si="20"/>
        <v>15.065913370998116</v>
      </c>
      <c r="AK275" s="30">
        <v>17.600000000000001</v>
      </c>
      <c r="AL275" s="30">
        <v>1.1000000000000001</v>
      </c>
      <c r="AM275" s="156">
        <v>1.8</v>
      </c>
      <c r="AN275" s="157">
        <v>374</v>
      </c>
      <c r="AO275" s="30">
        <v>25</v>
      </c>
      <c r="AP275" s="156">
        <v>39</v>
      </c>
      <c r="AQ275" s="30">
        <v>1640</v>
      </c>
      <c r="AR275" s="30">
        <v>100</v>
      </c>
      <c r="AS275" s="156">
        <v>140</v>
      </c>
      <c r="AT275" s="30">
        <v>4080</v>
      </c>
      <c r="AU275" s="30">
        <v>130</v>
      </c>
      <c r="AV275" s="156">
        <v>130</v>
      </c>
    </row>
    <row r="276" spans="1:48" x14ac:dyDescent="0.75">
      <c r="A276" s="30" t="s">
        <v>1776</v>
      </c>
      <c r="B276" s="30" t="s">
        <v>1563</v>
      </c>
      <c r="C276" s="182">
        <v>340</v>
      </c>
      <c r="D276" s="30">
        <v>520</v>
      </c>
      <c r="E276" s="187">
        <v>1200</v>
      </c>
      <c r="F276" s="30">
        <v>1100</v>
      </c>
      <c r="G276" s="187">
        <v>700</v>
      </c>
      <c r="H276" s="30">
        <v>1500</v>
      </c>
      <c r="I276" s="30">
        <v>560</v>
      </c>
      <c r="J276" s="30">
        <v>640</v>
      </c>
      <c r="K276" s="30">
        <v>2600</v>
      </c>
      <c r="L276" s="30">
        <v>1500</v>
      </c>
      <c r="M276" s="187">
        <v>0.27</v>
      </c>
      <c r="N276" s="30">
        <v>0.49</v>
      </c>
      <c r="O276" s="177">
        <v>2.6</v>
      </c>
      <c r="P276" s="30">
        <v>1.2</v>
      </c>
      <c r="Q276" s="30">
        <v>4.5999999999999999E-2</v>
      </c>
      <c r="R276" s="30">
        <v>2.7E-2</v>
      </c>
      <c r="S276" s="30">
        <v>3.7999999999999999E-2</v>
      </c>
      <c r="T276" s="30">
        <v>4.3999999999999997E-2</v>
      </c>
      <c r="U276" s="30">
        <v>0.21</v>
      </c>
      <c r="V276" s="173">
        <v>0.45</v>
      </c>
      <c r="W276" s="192">
        <f t="shared" si="21"/>
        <v>-2300</v>
      </c>
      <c r="X276" s="30">
        <f t="shared" si="22"/>
        <v>4700</v>
      </c>
      <c r="Y276" s="195">
        <f t="shared" si="23"/>
        <v>-80</v>
      </c>
      <c r="Z276" s="30">
        <f t="shared" si="24"/>
        <v>170</v>
      </c>
      <c r="AA276" s="30">
        <v>0.3</v>
      </c>
      <c r="AB276" s="30">
        <v>0.55000000000000004</v>
      </c>
      <c r="AC276" s="156">
        <v>0.55000000000000004</v>
      </c>
      <c r="AD276" s="30">
        <v>110</v>
      </c>
      <c r="AE276" s="30">
        <v>150</v>
      </c>
      <c r="AF276" s="156">
        <v>150</v>
      </c>
      <c r="AG276" s="30">
        <v>-80</v>
      </c>
      <c r="AH276" s="30">
        <v>170</v>
      </c>
      <c r="AI276" s="156">
        <v>170</v>
      </c>
      <c r="AJ276" s="156">
        <f t="shared" si="20"/>
        <v>-212.5</v>
      </c>
      <c r="AK276" s="30">
        <v>-2300</v>
      </c>
      <c r="AL276" s="30">
        <v>4700</v>
      </c>
      <c r="AM276" s="156">
        <v>4700</v>
      </c>
      <c r="AN276" s="157">
        <v>1400</v>
      </c>
      <c r="AO276" s="30">
        <v>2600</v>
      </c>
      <c r="AP276" s="156">
        <v>2600</v>
      </c>
      <c r="AQ276" s="30">
        <v>3900</v>
      </c>
      <c r="AR276" s="30">
        <v>2200</v>
      </c>
      <c r="AS276" s="156">
        <v>2300</v>
      </c>
      <c r="AT276" s="30" t="s">
        <v>765</v>
      </c>
      <c r="AU276" s="30"/>
      <c r="AV276" s="156"/>
    </row>
    <row r="277" spans="1:48" x14ac:dyDescent="0.75">
      <c r="A277" s="30" t="s">
        <v>1776</v>
      </c>
      <c r="B277" s="30" t="s">
        <v>1564</v>
      </c>
      <c r="C277" s="182">
        <v>390</v>
      </c>
      <c r="D277" s="30">
        <v>200</v>
      </c>
      <c r="E277" s="187">
        <v>550</v>
      </c>
      <c r="F277" s="30">
        <v>410</v>
      </c>
      <c r="G277" s="187">
        <v>1200</v>
      </c>
      <c r="H277" s="30">
        <v>1800</v>
      </c>
      <c r="I277" s="30">
        <v>290</v>
      </c>
      <c r="J277" s="30">
        <v>570</v>
      </c>
      <c r="K277" s="30">
        <v>7800</v>
      </c>
      <c r="L277" s="30">
        <v>5900</v>
      </c>
      <c r="M277" s="187">
        <v>8.5999999999999993E-2</v>
      </c>
      <c r="N277" s="30">
        <v>6.9000000000000006E-2</v>
      </c>
      <c r="O277" s="178">
        <v>5.07</v>
      </c>
      <c r="P277" s="30">
        <v>0</v>
      </c>
      <c r="Q277" s="30">
        <v>0.15</v>
      </c>
      <c r="R277" s="30">
        <v>0.11</v>
      </c>
      <c r="S277" s="30">
        <v>1.2999999999999999E-2</v>
      </c>
      <c r="T277" s="30">
        <v>2.5999999999999999E-2</v>
      </c>
      <c r="U277" s="30">
        <v>0.34</v>
      </c>
      <c r="V277" s="173">
        <v>0.49</v>
      </c>
      <c r="W277" s="192">
        <f t="shared" si="21"/>
        <v>19</v>
      </c>
      <c r="X277" s="30">
        <f t="shared" si="22"/>
        <v>14</v>
      </c>
      <c r="Y277" s="195" t="str">
        <f t="shared" si="23"/>
        <v>excluded</v>
      </c>
      <c r="Z277" s="30" t="str">
        <f t="shared" si="24"/>
        <v>excluded</v>
      </c>
      <c r="AA277" s="30">
        <v>9.7000000000000003E-2</v>
      </c>
      <c r="AB277" s="30">
        <v>7.8E-2</v>
      </c>
      <c r="AC277" s="156">
        <v>7.8E-2</v>
      </c>
      <c r="AD277" s="30">
        <v>13.5</v>
      </c>
      <c r="AE277" s="30">
        <v>7.3</v>
      </c>
      <c r="AF277" s="156">
        <v>7.4</v>
      </c>
      <c r="AG277" s="30">
        <v>1.36</v>
      </c>
      <c r="AH277" s="30">
        <v>0.72</v>
      </c>
      <c r="AI277" s="156">
        <v>0.72</v>
      </c>
      <c r="AJ277" s="156">
        <f t="shared" si="20"/>
        <v>52.941176470588225</v>
      </c>
      <c r="AK277" s="30">
        <v>19</v>
      </c>
      <c r="AL277" s="30">
        <v>14</v>
      </c>
      <c r="AM277" s="156">
        <v>14</v>
      </c>
      <c r="AN277" s="157">
        <v>580</v>
      </c>
      <c r="AO277" s="30">
        <v>460</v>
      </c>
      <c r="AP277" s="156">
        <v>460</v>
      </c>
      <c r="AQ277" s="30">
        <v>2620</v>
      </c>
      <c r="AR277" s="30">
        <v>530</v>
      </c>
      <c r="AS277" s="156">
        <v>540</v>
      </c>
      <c r="AT277" s="155">
        <v>4850</v>
      </c>
      <c r="AU277" s="30">
        <v>0</v>
      </c>
      <c r="AV277" s="156">
        <v>0</v>
      </c>
    </row>
    <row r="278" spans="1:48" x14ac:dyDescent="0.75">
      <c r="A278" s="30" t="s">
        <v>1776</v>
      </c>
      <c r="B278" s="30" t="s">
        <v>1565</v>
      </c>
      <c r="C278" s="182">
        <v>4140</v>
      </c>
      <c r="D278" s="30">
        <v>130</v>
      </c>
      <c r="E278" s="187">
        <v>474</v>
      </c>
      <c r="F278" s="30">
        <v>80</v>
      </c>
      <c r="G278" s="187">
        <v>380</v>
      </c>
      <c r="H278" s="30">
        <v>120</v>
      </c>
      <c r="I278" s="30">
        <v>1470</v>
      </c>
      <c r="J278" s="30">
        <v>690</v>
      </c>
      <c r="K278" s="30">
        <v>132000</v>
      </c>
      <c r="L278" s="30">
        <v>2000</v>
      </c>
      <c r="M278" s="187">
        <v>3.1040000000000002E-2</v>
      </c>
      <c r="N278" s="30">
        <v>8.8999999999999995E-4</v>
      </c>
      <c r="O278" s="177">
        <v>580</v>
      </c>
      <c r="P278" s="30">
        <v>200</v>
      </c>
      <c r="Q278" s="30">
        <v>2.48</v>
      </c>
      <c r="R278" s="30">
        <v>3.7999999999999999E-2</v>
      </c>
      <c r="S278" s="30">
        <v>5.5E-2</v>
      </c>
      <c r="T278" s="30">
        <v>2.5999999999999999E-2</v>
      </c>
      <c r="U278" s="30">
        <v>0.108</v>
      </c>
      <c r="V278" s="173">
        <v>3.4000000000000002E-2</v>
      </c>
      <c r="W278" s="192">
        <f t="shared" si="21"/>
        <v>32.520000000000003</v>
      </c>
      <c r="X278" s="30">
        <f t="shared" si="22"/>
        <v>2.9</v>
      </c>
      <c r="Y278" s="195" t="str">
        <f t="shared" si="23"/>
        <v>excluded</v>
      </c>
      <c r="Z278" s="30" t="str">
        <f t="shared" si="24"/>
        <v>excluded</v>
      </c>
      <c r="AA278" s="30">
        <v>3.1109999999999999E-2</v>
      </c>
      <c r="AB278" s="30">
        <v>9.3000000000000005E-4</v>
      </c>
      <c r="AC278" s="156">
        <v>2.7000000000000001E-3</v>
      </c>
      <c r="AD278" s="30">
        <v>0.47399999999999998</v>
      </c>
      <c r="AE278" s="30">
        <v>0.08</v>
      </c>
      <c r="AF278" s="156">
        <v>9.9000000000000005E-2</v>
      </c>
      <c r="AG278" s="30">
        <v>0.11899999999999999</v>
      </c>
      <c r="AH278" s="30">
        <v>3.1E-2</v>
      </c>
      <c r="AI278" s="156">
        <v>3.1E-2</v>
      </c>
      <c r="AJ278" s="156">
        <f t="shared" si="20"/>
        <v>26.05042016806723</v>
      </c>
      <c r="AK278" s="30">
        <v>32.520000000000003</v>
      </c>
      <c r="AL278" s="30">
        <v>0.98</v>
      </c>
      <c r="AM278" s="156">
        <v>2.9</v>
      </c>
      <c r="AN278" s="157">
        <v>197.4</v>
      </c>
      <c r="AO278" s="30">
        <v>5.8</v>
      </c>
      <c r="AP278" s="156">
        <v>17</v>
      </c>
      <c r="AQ278" s="30">
        <v>379</v>
      </c>
      <c r="AR278" s="30">
        <v>46</v>
      </c>
      <c r="AS278" s="156">
        <v>56</v>
      </c>
      <c r="AT278" s="30">
        <v>1450</v>
      </c>
      <c r="AU278" s="30">
        <v>190</v>
      </c>
      <c r="AV278" s="156">
        <v>190</v>
      </c>
    </row>
    <row r="279" spans="1:48" x14ac:dyDescent="0.75">
      <c r="A279" s="30" t="s">
        <v>1776</v>
      </c>
      <c r="B279" s="30" t="s">
        <v>1566</v>
      </c>
      <c r="C279" s="182">
        <v>520</v>
      </c>
      <c r="D279" s="30">
        <v>210</v>
      </c>
      <c r="E279" s="187">
        <v>310</v>
      </c>
      <c r="F279" s="30">
        <v>150</v>
      </c>
      <c r="G279" s="187">
        <v>2200</v>
      </c>
      <c r="H279" s="30">
        <v>2000</v>
      </c>
      <c r="I279" s="30">
        <v>4800</v>
      </c>
      <c r="J279" s="30">
        <v>2300</v>
      </c>
      <c r="K279" s="30">
        <v>5100</v>
      </c>
      <c r="L279" s="30">
        <v>1000</v>
      </c>
      <c r="M279" s="187">
        <v>8.8999999999999996E-2</v>
      </c>
      <c r="N279" s="30">
        <v>3.4000000000000002E-2</v>
      </c>
      <c r="O279" s="177">
        <v>9.1999999999999993</v>
      </c>
      <c r="P279" s="30">
        <v>3.4</v>
      </c>
      <c r="Q279" s="30">
        <v>9.5000000000000001E-2</v>
      </c>
      <c r="R279" s="30">
        <v>1.9E-2</v>
      </c>
      <c r="S279" s="30">
        <v>0.154</v>
      </c>
      <c r="T279" s="30">
        <v>7.3999999999999996E-2</v>
      </c>
      <c r="U279" s="30">
        <v>0.67</v>
      </c>
      <c r="V279" s="173">
        <v>0.59</v>
      </c>
      <c r="W279" s="192">
        <f t="shared" si="21"/>
        <v>22</v>
      </c>
      <c r="X279" s="30">
        <f t="shared" si="22"/>
        <v>4.3</v>
      </c>
      <c r="Y279" s="195" t="str">
        <f t="shared" si="23"/>
        <v>excluded</v>
      </c>
      <c r="Z279" s="30" t="str">
        <f t="shared" si="24"/>
        <v>excluded</v>
      </c>
      <c r="AA279" s="30">
        <v>8.7999999999999995E-2</v>
      </c>
      <c r="AB279" s="30">
        <v>3.3000000000000002E-2</v>
      </c>
      <c r="AC279" s="156">
        <v>3.3000000000000002E-2</v>
      </c>
      <c r="AD279" s="30">
        <v>13.4</v>
      </c>
      <c r="AE279" s="30">
        <v>7.4</v>
      </c>
      <c r="AF279" s="156">
        <v>7.6</v>
      </c>
      <c r="AG279" s="30">
        <v>1.17</v>
      </c>
      <c r="AH279" s="30">
        <v>0.69</v>
      </c>
      <c r="AI279" s="156">
        <v>0.69</v>
      </c>
      <c r="AJ279" s="156">
        <f t="shared" si="20"/>
        <v>58.974358974358978</v>
      </c>
      <c r="AK279" s="30">
        <v>22</v>
      </c>
      <c r="AL279" s="30">
        <v>4.2</v>
      </c>
      <c r="AM279" s="156">
        <v>4.3</v>
      </c>
      <c r="AN279" s="157">
        <v>500</v>
      </c>
      <c r="AO279" s="30">
        <v>160</v>
      </c>
      <c r="AP279" s="156">
        <v>170</v>
      </c>
      <c r="AQ279" s="30">
        <v>1410</v>
      </c>
      <c r="AR279" s="30">
        <v>280</v>
      </c>
      <c r="AS279" s="156">
        <v>290</v>
      </c>
      <c r="AT279" s="30">
        <v>2350</v>
      </c>
      <c r="AU279" s="30">
        <v>580</v>
      </c>
      <c r="AV279" s="156">
        <v>580</v>
      </c>
    </row>
    <row r="280" spans="1:48" x14ac:dyDescent="0.75">
      <c r="A280" s="30" t="s">
        <v>1776</v>
      </c>
      <c r="B280" s="30" t="s">
        <v>1567</v>
      </c>
      <c r="C280" s="182">
        <v>2640</v>
      </c>
      <c r="D280" s="30">
        <v>570</v>
      </c>
      <c r="E280" s="187">
        <v>1760</v>
      </c>
      <c r="F280" s="30">
        <v>220</v>
      </c>
      <c r="G280" s="187">
        <v>3600</v>
      </c>
      <c r="H280" s="30">
        <v>410</v>
      </c>
      <c r="I280" s="30">
        <v>271</v>
      </c>
      <c r="J280" s="30">
        <v>52</v>
      </c>
      <c r="K280" s="30">
        <v>12370</v>
      </c>
      <c r="L280" s="30">
        <v>310</v>
      </c>
      <c r="M280" s="187">
        <v>0.217</v>
      </c>
      <c r="N280" s="30">
        <v>4.9000000000000002E-2</v>
      </c>
      <c r="O280" s="177">
        <v>60.4</v>
      </c>
      <c r="P280" s="30">
        <v>8.6999999999999993</v>
      </c>
      <c r="Q280" s="30">
        <v>0.23039999999999999</v>
      </c>
      <c r="R280" s="30">
        <v>5.7999999999999996E-3</v>
      </c>
      <c r="S280" s="30">
        <v>7.1999999999999998E-3</v>
      </c>
      <c r="T280" s="30">
        <v>1.4E-3</v>
      </c>
      <c r="U280" s="30">
        <v>1.1399999999999999</v>
      </c>
      <c r="V280" s="173">
        <v>0.13</v>
      </c>
      <c r="W280" s="192">
        <f t="shared" si="21"/>
        <v>6.11</v>
      </c>
      <c r="X280" s="30">
        <f t="shared" si="22"/>
        <v>0.88</v>
      </c>
      <c r="Y280" s="195">
        <f t="shared" si="23"/>
        <v>0.68799999999999994</v>
      </c>
      <c r="Z280" s="30">
        <f t="shared" si="24"/>
        <v>0.06</v>
      </c>
      <c r="AA280" s="30">
        <v>0.20799999999999999</v>
      </c>
      <c r="AB280" s="30">
        <v>4.4999999999999998E-2</v>
      </c>
      <c r="AC280" s="156">
        <v>4.8000000000000001E-2</v>
      </c>
      <c r="AD280" s="30">
        <v>18.399999999999999</v>
      </c>
      <c r="AE280" s="30">
        <v>2.4</v>
      </c>
      <c r="AF280" s="156">
        <v>3.3</v>
      </c>
      <c r="AG280" s="30">
        <v>0.68799999999999994</v>
      </c>
      <c r="AH280" s="30">
        <v>5.8000000000000003E-2</v>
      </c>
      <c r="AI280" s="156">
        <v>0.06</v>
      </c>
      <c r="AJ280" s="156">
        <f t="shared" si="20"/>
        <v>8.720930232558139</v>
      </c>
      <c r="AK280" s="30">
        <v>6.11</v>
      </c>
      <c r="AL280" s="30">
        <v>0.83</v>
      </c>
      <c r="AM280" s="156">
        <v>0.88</v>
      </c>
      <c r="AN280" s="157">
        <v>1050</v>
      </c>
      <c r="AO280" s="30">
        <v>120</v>
      </c>
      <c r="AP280" s="156">
        <v>130</v>
      </c>
      <c r="AQ280" s="30">
        <v>2900</v>
      </c>
      <c r="AR280" s="30">
        <v>130</v>
      </c>
      <c r="AS280" s="156">
        <v>180</v>
      </c>
      <c r="AT280" s="30">
        <v>4550</v>
      </c>
      <c r="AU280" s="30">
        <v>140</v>
      </c>
      <c r="AV280" s="156">
        <v>140</v>
      </c>
    </row>
    <row r="281" spans="1:48" x14ac:dyDescent="0.75">
      <c r="A281" s="30" t="s">
        <v>1776</v>
      </c>
      <c r="B281" s="30" t="s">
        <v>1568</v>
      </c>
      <c r="C281" s="182">
        <v>17000</v>
      </c>
      <c r="D281" s="30">
        <v>28000</v>
      </c>
      <c r="E281" s="187">
        <v>6400</v>
      </c>
      <c r="F281" s="30">
        <v>7400</v>
      </c>
      <c r="G281" s="187">
        <v>10100</v>
      </c>
      <c r="H281" s="30">
        <v>8200</v>
      </c>
      <c r="I281" s="30">
        <v>2100</v>
      </c>
      <c r="J281" s="30">
        <v>86</v>
      </c>
      <c r="K281" s="30">
        <v>1500</v>
      </c>
      <c r="L281" s="30">
        <v>890</v>
      </c>
      <c r="M281" s="187">
        <v>9</v>
      </c>
      <c r="N281" s="30">
        <v>13</v>
      </c>
      <c r="O281" s="177">
        <v>0.86</v>
      </c>
      <c r="P281" s="30">
        <v>0.48</v>
      </c>
      <c r="Q281" s="30">
        <v>2.8000000000000001E-2</v>
      </c>
      <c r="R281" s="30">
        <v>1.6E-2</v>
      </c>
      <c r="S281" s="30">
        <v>4.65E-2</v>
      </c>
      <c r="T281" s="30">
        <v>2E-3</v>
      </c>
      <c r="U281" s="30">
        <v>3.5</v>
      </c>
      <c r="V281" s="173">
        <v>2.9</v>
      </c>
      <c r="W281" s="192">
        <f t="shared" si="21"/>
        <v>0.2</v>
      </c>
      <c r="X281" s="30">
        <f t="shared" si="22"/>
        <v>0.28999999999999998</v>
      </c>
      <c r="Y281" s="195" t="str">
        <f t="shared" si="23"/>
        <v>excluded</v>
      </c>
      <c r="Z281" s="30" t="str">
        <f t="shared" si="24"/>
        <v>excluded</v>
      </c>
      <c r="AA281" s="30">
        <v>10</v>
      </c>
      <c r="AB281" s="30">
        <v>15</v>
      </c>
      <c r="AC281" s="156">
        <v>15</v>
      </c>
      <c r="AD281" s="30">
        <v>580</v>
      </c>
      <c r="AE281" s="30">
        <v>390</v>
      </c>
      <c r="AF281" s="156">
        <v>400</v>
      </c>
      <c r="AG281" s="30">
        <v>0.63</v>
      </c>
      <c r="AH281" s="30">
        <v>0.63</v>
      </c>
      <c r="AI281" s="156">
        <v>0.63</v>
      </c>
      <c r="AJ281" s="156">
        <f t="shared" si="20"/>
        <v>100</v>
      </c>
      <c r="AK281" s="30">
        <v>0.2</v>
      </c>
      <c r="AL281" s="30">
        <v>0.28999999999999998</v>
      </c>
      <c r="AM281" s="156">
        <v>0.28999999999999998</v>
      </c>
      <c r="AN281" s="157">
        <v>14000</v>
      </c>
      <c r="AO281" s="30">
        <v>10000</v>
      </c>
      <c r="AP281" s="156">
        <v>10000</v>
      </c>
      <c r="AQ281" s="30">
        <v>6390</v>
      </c>
      <c r="AR281" s="30">
        <v>710</v>
      </c>
      <c r="AS281" s="156">
        <v>730</v>
      </c>
      <c r="AT281" s="155">
        <v>3570</v>
      </c>
      <c r="AU281" s="30">
        <v>0</v>
      </c>
      <c r="AV281" s="156">
        <v>0</v>
      </c>
    </row>
    <row r="282" spans="1:48" x14ac:dyDescent="0.75">
      <c r="A282" s="30" t="s">
        <v>1776</v>
      </c>
      <c r="B282" s="30" t="s">
        <v>1569</v>
      </c>
      <c r="C282" s="182">
        <v>2180</v>
      </c>
      <c r="D282" s="30">
        <v>510</v>
      </c>
      <c r="E282" s="187">
        <v>588</v>
      </c>
      <c r="F282" s="30">
        <v>89</v>
      </c>
      <c r="G282" s="187">
        <v>1640</v>
      </c>
      <c r="H282" s="30">
        <v>370</v>
      </c>
      <c r="I282" s="30">
        <v>17600</v>
      </c>
      <c r="J282" s="30">
        <v>2500</v>
      </c>
      <c r="K282" s="30">
        <v>25600</v>
      </c>
      <c r="L282" s="30">
        <v>2200</v>
      </c>
      <c r="M282" s="187">
        <v>8.7999999999999995E-2</v>
      </c>
      <c r="N282" s="30">
        <v>2.1999999999999999E-2</v>
      </c>
      <c r="O282" s="177">
        <v>2.82</v>
      </c>
      <c r="P282" s="30">
        <v>0.7</v>
      </c>
      <c r="Q282" s="30">
        <v>0.46700000000000003</v>
      </c>
      <c r="R282" s="30">
        <v>0.04</v>
      </c>
      <c r="S282" s="30">
        <v>0.34899999999999998</v>
      </c>
      <c r="T282" s="30">
        <v>4.9000000000000002E-2</v>
      </c>
      <c r="U282" s="30">
        <v>0.61</v>
      </c>
      <c r="V282" s="173">
        <v>0.14000000000000001</v>
      </c>
      <c r="W282" s="192">
        <f t="shared" si="21"/>
        <v>17.2</v>
      </c>
      <c r="X282" s="30">
        <f t="shared" si="22"/>
        <v>1.9</v>
      </c>
      <c r="Y282" s="195" t="str">
        <f t="shared" si="23"/>
        <v>excluded</v>
      </c>
      <c r="Z282" s="30" t="str">
        <f t="shared" si="24"/>
        <v>excluded</v>
      </c>
      <c r="AA282" s="30">
        <v>8.6999999999999994E-2</v>
      </c>
      <c r="AB282" s="30">
        <v>2.1999999999999999E-2</v>
      </c>
      <c r="AC282" s="156">
        <v>2.4E-2</v>
      </c>
      <c r="AD282" s="30">
        <v>3.17</v>
      </c>
      <c r="AE282" s="30">
        <v>0.47</v>
      </c>
      <c r="AF282" s="156">
        <v>0.6</v>
      </c>
      <c r="AG282" s="30">
        <v>0.36199999999999999</v>
      </c>
      <c r="AH282" s="30">
        <v>0.06</v>
      </c>
      <c r="AI282" s="156">
        <v>0.06</v>
      </c>
      <c r="AJ282" s="156">
        <f t="shared" si="20"/>
        <v>16.574585635359114</v>
      </c>
      <c r="AK282" s="30">
        <v>17.2</v>
      </c>
      <c r="AL282" s="30">
        <v>1.8</v>
      </c>
      <c r="AM282" s="156">
        <v>1.9</v>
      </c>
      <c r="AN282" s="157">
        <v>482</v>
      </c>
      <c r="AO282" s="30">
        <v>96</v>
      </c>
      <c r="AP282" s="156">
        <v>100</v>
      </c>
      <c r="AQ282" s="30">
        <v>1360</v>
      </c>
      <c r="AR282" s="30">
        <v>100</v>
      </c>
      <c r="AS282" s="156">
        <v>130</v>
      </c>
      <c r="AT282" s="30">
        <v>3390</v>
      </c>
      <c r="AU282" s="30">
        <v>240</v>
      </c>
      <c r="AV282" s="156">
        <v>240</v>
      </c>
    </row>
    <row r="283" spans="1:48" x14ac:dyDescent="0.75">
      <c r="A283" s="30" t="s">
        <v>1776</v>
      </c>
      <c r="B283" s="30" t="s">
        <v>1570</v>
      </c>
      <c r="C283" s="182">
        <v>4070</v>
      </c>
      <c r="D283" s="30">
        <v>120</v>
      </c>
      <c r="E283" s="187">
        <v>826</v>
      </c>
      <c r="F283" s="30">
        <v>71</v>
      </c>
      <c r="G283" s="187">
        <v>1570</v>
      </c>
      <c r="H283" s="30">
        <v>160</v>
      </c>
      <c r="I283" s="30">
        <v>3620</v>
      </c>
      <c r="J283" s="30">
        <v>830</v>
      </c>
      <c r="K283" s="30">
        <v>109900</v>
      </c>
      <c r="L283" s="30">
        <v>3300</v>
      </c>
      <c r="M283" s="187">
        <v>3.7100000000000001E-2</v>
      </c>
      <c r="N283" s="30">
        <v>1.5E-3</v>
      </c>
      <c r="O283" s="177">
        <v>52.5</v>
      </c>
      <c r="P283" s="30">
        <v>8.8000000000000007</v>
      </c>
      <c r="Q283" s="30">
        <v>1.9870000000000001</v>
      </c>
      <c r="R283" s="30">
        <v>0.06</v>
      </c>
      <c r="S283" s="30">
        <v>6.2E-2</v>
      </c>
      <c r="T283" s="30">
        <v>1.4E-2</v>
      </c>
      <c r="U283" s="30">
        <v>0.65500000000000003</v>
      </c>
      <c r="V283" s="173">
        <v>6.7000000000000004E-2</v>
      </c>
      <c r="W283" s="192">
        <f t="shared" si="21"/>
        <v>26.65</v>
      </c>
      <c r="X283" s="30">
        <f t="shared" si="22"/>
        <v>2.2000000000000002</v>
      </c>
      <c r="Y283" s="195">
        <f t="shared" si="23"/>
        <v>0.19600000000000001</v>
      </c>
      <c r="Z283" s="30">
        <f t="shared" si="24"/>
        <v>1.9E-2</v>
      </c>
      <c r="AA283" s="30">
        <v>3.7400000000000003E-2</v>
      </c>
      <c r="AB283" s="30">
        <v>1.2999999999999999E-3</v>
      </c>
      <c r="AC283" s="156">
        <v>3.3E-3</v>
      </c>
      <c r="AD283" s="30">
        <v>1.006</v>
      </c>
      <c r="AE283" s="30">
        <v>8.4000000000000005E-2</v>
      </c>
      <c r="AF283" s="156">
        <v>0.15</v>
      </c>
      <c r="AG283" s="30">
        <v>0.19600000000000001</v>
      </c>
      <c r="AH283" s="30">
        <v>1.9E-2</v>
      </c>
      <c r="AI283" s="156">
        <v>1.9E-2</v>
      </c>
      <c r="AJ283" s="156">
        <f t="shared" si="20"/>
        <v>9.6938775510204085</v>
      </c>
      <c r="AK283" s="30">
        <v>26.65</v>
      </c>
      <c r="AL283" s="30">
        <v>0.85</v>
      </c>
      <c r="AM283" s="156">
        <v>2.2000000000000002</v>
      </c>
      <c r="AN283" s="157">
        <v>236.7</v>
      </c>
      <c r="AO283" s="30">
        <v>7.8</v>
      </c>
      <c r="AP283" s="156">
        <v>21</v>
      </c>
      <c r="AQ283" s="30">
        <v>698</v>
      </c>
      <c r="AR283" s="30">
        <v>39</v>
      </c>
      <c r="AS283" s="156">
        <v>69</v>
      </c>
      <c r="AT283" s="30">
        <v>2660</v>
      </c>
      <c r="AU283" s="30">
        <v>110</v>
      </c>
      <c r="AV283" s="156">
        <v>110</v>
      </c>
    </row>
    <row r="284" spans="1:48" x14ac:dyDescent="0.75">
      <c r="A284" s="30" t="s">
        <v>1776</v>
      </c>
      <c r="B284" s="30" t="s">
        <v>1571</v>
      </c>
      <c r="C284" s="182">
        <v>1020</v>
      </c>
      <c r="D284" s="30">
        <v>280</v>
      </c>
      <c r="E284" s="187">
        <v>292</v>
      </c>
      <c r="F284" s="30">
        <v>86</v>
      </c>
      <c r="G284" s="187">
        <v>275</v>
      </c>
      <c r="H284" s="30">
        <v>85</v>
      </c>
      <c r="I284" s="30">
        <v>490</v>
      </c>
      <c r="J284" s="30">
        <v>160</v>
      </c>
      <c r="K284" s="30">
        <v>25200</v>
      </c>
      <c r="L284" s="30">
        <v>8400</v>
      </c>
      <c r="M284" s="187">
        <v>4.3900000000000002E-2</v>
      </c>
      <c r="N284" s="30">
        <v>6.8999999999999999E-3</v>
      </c>
      <c r="O284" s="177">
        <v>66</v>
      </c>
      <c r="P284" s="30">
        <v>13</v>
      </c>
      <c r="Q284" s="30">
        <v>0.45</v>
      </c>
      <c r="R284" s="30">
        <v>0.15</v>
      </c>
      <c r="S284" s="30">
        <v>7.9000000000000008E-3</v>
      </c>
      <c r="T284" s="30">
        <v>2.5999999999999999E-3</v>
      </c>
      <c r="U284" s="30">
        <v>0.13400000000000001</v>
      </c>
      <c r="V284" s="173">
        <v>4.1000000000000002E-2</v>
      </c>
      <c r="W284" s="192">
        <f t="shared" si="21"/>
        <v>27.4</v>
      </c>
      <c r="X284" s="30">
        <f t="shared" si="22"/>
        <v>3.8</v>
      </c>
      <c r="Y284" s="195" t="str">
        <f t="shared" si="23"/>
        <v>excluded</v>
      </c>
      <c r="Z284" s="30" t="str">
        <f t="shared" si="24"/>
        <v>excluded</v>
      </c>
      <c r="AA284" s="30">
        <v>4.2999999999999997E-2</v>
      </c>
      <c r="AB284" s="30">
        <v>6.4999999999999997E-3</v>
      </c>
      <c r="AC284" s="156">
        <v>7.4000000000000003E-3</v>
      </c>
      <c r="AD284" s="30">
        <v>2.9</v>
      </c>
      <c r="AE284" s="30">
        <v>1.5</v>
      </c>
      <c r="AF284" s="156">
        <v>1.5</v>
      </c>
      <c r="AG284" s="30">
        <v>0.4</v>
      </c>
      <c r="AH284" s="30">
        <v>0.22</v>
      </c>
      <c r="AI284" s="156">
        <v>0.22</v>
      </c>
      <c r="AJ284" s="156">
        <f t="shared" si="20"/>
        <v>54.999999999999993</v>
      </c>
      <c r="AK284" s="30">
        <v>27.4</v>
      </c>
      <c r="AL284" s="30">
        <v>3.3</v>
      </c>
      <c r="AM284" s="156">
        <v>3.8</v>
      </c>
      <c r="AN284" s="157">
        <v>269</v>
      </c>
      <c r="AO284" s="30">
        <v>39</v>
      </c>
      <c r="AP284" s="156">
        <v>45</v>
      </c>
      <c r="AQ284" s="30">
        <v>810</v>
      </c>
      <c r="AR284" s="30">
        <v>140</v>
      </c>
      <c r="AS284" s="156">
        <v>150</v>
      </c>
      <c r="AT284" s="30">
        <v>2650</v>
      </c>
      <c r="AU284" s="30">
        <v>430</v>
      </c>
      <c r="AV284" s="156">
        <v>430</v>
      </c>
    </row>
    <row r="285" spans="1:48" x14ac:dyDescent="0.75">
      <c r="A285" s="30" t="s">
        <v>1776</v>
      </c>
      <c r="B285" s="30" t="s">
        <v>1572</v>
      </c>
      <c r="C285" s="182">
        <v>1490</v>
      </c>
      <c r="D285" s="30">
        <v>230</v>
      </c>
      <c r="E285" s="187">
        <v>1270</v>
      </c>
      <c r="F285" s="30">
        <v>190</v>
      </c>
      <c r="G285" s="187">
        <v>2850</v>
      </c>
      <c r="H285" s="30">
        <v>370</v>
      </c>
      <c r="I285" s="30">
        <v>3010</v>
      </c>
      <c r="J285" s="30">
        <v>180</v>
      </c>
      <c r="K285" s="30">
        <v>2490</v>
      </c>
      <c r="L285" s="30">
        <v>150</v>
      </c>
      <c r="M285" s="187">
        <v>0.57499999999999996</v>
      </c>
      <c r="N285" s="30">
        <v>8.1000000000000003E-2</v>
      </c>
      <c r="O285" s="177">
        <v>1.1200000000000001</v>
      </c>
      <c r="P285" s="30">
        <v>0.1</v>
      </c>
      <c r="Q285" s="30">
        <v>4.3900000000000002E-2</v>
      </c>
      <c r="R285" s="30">
        <v>2.7000000000000001E-3</v>
      </c>
      <c r="S285" s="30">
        <v>4.3200000000000002E-2</v>
      </c>
      <c r="T285" s="30">
        <v>2.5999999999999999E-3</v>
      </c>
      <c r="U285" s="30">
        <v>1.65</v>
      </c>
      <c r="V285" s="173">
        <v>0.21</v>
      </c>
      <c r="W285" s="192">
        <f t="shared" si="21"/>
        <v>2.0499999999999998</v>
      </c>
      <c r="X285" s="30">
        <f t="shared" si="22"/>
        <v>0.25</v>
      </c>
      <c r="Y285" s="195">
        <f t="shared" si="23"/>
        <v>0.85699999999999998</v>
      </c>
      <c r="Z285" s="30">
        <f t="shared" si="24"/>
        <v>9.2999999999999999E-2</v>
      </c>
      <c r="AA285" s="30">
        <v>0.56200000000000006</v>
      </c>
      <c r="AB285" s="30">
        <v>7.8E-2</v>
      </c>
      <c r="AC285" s="156">
        <v>0.09</v>
      </c>
      <c r="AD285" s="30">
        <v>65</v>
      </c>
      <c r="AE285" s="30">
        <v>10</v>
      </c>
      <c r="AF285" s="156">
        <v>13</v>
      </c>
      <c r="AG285" s="30">
        <v>0.85699999999999998</v>
      </c>
      <c r="AH285" s="30">
        <v>9.0999999999999998E-2</v>
      </c>
      <c r="AI285" s="156">
        <v>9.2999999999999999E-2</v>
      </c>
      <c r="AJ285" s="156">
        <f t="shared" si="20"/>
        <v>10.851808634772462</v>
      </c>
      <c r="AK285" s="30">
        <v>2.0499999999999998</v>
      </c>
      <c r="AL285" s="30">
        <v>0.22</v>
      </c>
      <c r="AM285" s="156">
        <v>0.25</v>
      </c>
      <c r="AN285" s="157">
        <v>2700</v>
      </c>
      <c r="AO285" s="30">
        <v>250</v>
      </c>
      <c r="AP285" s="156">
        <v>290</v>
      </c>
      <c r="AQ285" s="30">
        <v>4140</v>
      </c>
      <c r="AR285" s="30">
        <v>110</v>
      </c>
      <c r="AS285" s="156">
        <v>150</v>
      </c>
      <c r="AT285" s="30">
        <v>4668</v>
      </c>
      <c r="AU285" s="30">
        <v>91</v>
      </c>
      <c r="AV285" s="156">
        <v>93</v>
      </c>
    </row>
    <row r="286" spans="1:48" x14ac:dyDescent="0.75">
      <c r="A286" s="30" t="s">
        <v>1776</v>
      </c>
      <c r="B286" s="30" t="s">
        <v>1573</v>
      </c>
      <c r="C286" s="182">
        <v>5000</v>
      </c>
      <c r="D286" s="30">
        <v>1000</v>
      </c>
      <c r="E286" s="187">
        <v>4400</v>
      </c>
      <c r="F286" s="30">
        <v>1000</v>
      </c>
      <c r="G286" s="187">
        <v>9700</v>
      </c>
      <c r="H286" s="30">
        <v>2100</v>
      </c>
      <c r="I286" s="30">
        <v>870</v>
      </c>
      <c r="J286" s="30">
        <v>210</v>
      </c>
      <c r="K286" s="30">
        <v>8250</v>
      </c>
      <c r="L286" s="30">
        <v>460</v>
      </c>
      <c r="M286" s="187">
        <v>0.55900000000000005</v>
      </c>
      <c r="N286" s="30">
        <v>7.8E-2</v>
      </c>
      <c r="O286" s="177">
        <v>17.100000000000001</v>
      </c>
      <c r="P286" s="30">
        <v>4.4000000000000004</v>
      </c>
      <c r="Q286" s="30">
        <v>0.14380000000000001</v>
      </c>
      <c r="R286" s="30">
        <v>8.0000000000000002E-3</v>
      </c>
      <c r="S286" s="30">
        <v>1.15E-2</v>
      </c>
      <c r="T286" s="30">
        <v>2.8E-3</v>
      </c>
      <c r="U286" s="30">
        <v>7</v>
      </c>
      <c r="V286" s="173">
        <v>1.5</v>
      </c>
      <c r="W286" s="192">
        <f t="shared" si="21"/>
        <v>2.14</v>
      </c>
      <c r="X286" s="30">
        <f t="shared" si="22"/>
        <v>0.55000000000000004</v>
      </c>
      <c r="Y286" s="195">
        <f t="shared" si="23"/>
        <v>0.80200000000000005</v>
      </c>
      <c r="Z286" s="30">
        <f t="shared" si="24"/>
        <v>3.9E-2</v>
      </c>
      <c r="AA286" s="30">
        <v>0.55600000000000005</v>
      </c>
      <c r="AB286" s="30">
        <v>7.2999999999999995E-2</v>
      </c>
      <c r="AC286" s="156">
        <v>8.5999999999999993E-2</v>
      </c>
      <c r="AD286" s="30">
        <v>63.1</v>
      </c>
      <c r="AE286" s="30">
        <v>9.6</v>
      </c>
      <c r="AF286" s="156">
        <v>12</v>
      </c>
      <c r="AG286" s="30">
        <v>0.80200000000000005</v>
      </c>
      <c r="AH286" s="30">
        <v>3.5000000000000003E-2</v>
      </c>
      <c r="AI286" s="156">
        <v>3.9E-2</v>
      </c>
      <c r="AJ286" s="156">
        <f t="shared" si="20"/>
        <v>4.8628428927680796</v>
      </c>
      <c r="AK286" s="30">
        <v>2.14</v>
      </c>
      <c r="AL286" s="30">
        <v>0.47</v>
      </c>
      <c r="AM286" s="156">
        <v>0.55000000000000004</v>
      </c>
      <c r="AN286" s="157">
        <v>2770</v>
      </c>
      <c r="AO286" s="30">
        <v>310</v>
      </c>
      <c r="AP286" s="156">
        <v>370</v>
      </c>
      <c r="AQ286" s="30">
        <v>4080</v>
      </c>
      <c r="AR286" s="30">
        <v>180</v>
      </c>
      <c r="AS286" s="156">
        <v>220</v>
      </c>
      <c r="AT286" s="30">
        <v>4801</v>
      </c>
      <c r="AU286" s="30">
        <v>52</v>
      </c>
      <c r="AV286" s="156">
        <v>58</v>
      </c>
    </row>
    <row r="287" spans="1:48" x14ac:dyDescent="0.75">
      <c r="A287" s="30" t="s">
        <v>1776</v>
      </c>
      <c r="B287" s="30" t="s">
        <v>1574</v>
      </c>
      <c r="C287" s="182">
        <v>2510</v>
      </c>
      <c r="D287" s="30">
        <v>100</v>
      </c>
      <c r="E287" s="187">
        <v>960</v>
      </c>
      <c r="F287" s="30">
        <v>120</v>
      </c>
      <c r="G287" s="187">
        <v>1910</v>
      </c>
      <c r="H287" s="30">
        <v>220</v>
      </c>
      <c r="I287" s="30">
        <v>1610</v>
      </c>
      <c r="J287" s="30">
        <v>260</v>
      </c>
      <c r="K287" s="30">
        <v>50700</v>
      </c>
      <c r="L287" s="30">
        <v>2600</v>
      </c>
      <c r="M287" s="187">
        <v>5.0200000000000002E-2</v>
      </c>
      <c r="N287" s="30">
        <v>3.3E-3</v>
      </c>
      <c r="O287" s="177">
        <v>51.4</v>
      </c>
      <c r="P287" s="30">
        <v>8.4</v>
      </c>
      <c r="Q287" s="30">
        <v>0.875</v>
      </c>
      <c r="R287" s="30">
        <v>4.5999999999999999E-2</v>
      </c>
      <c r="S287" s="30">
        <v>1.9699999999999999E-2</v>
      </c>
      <c r="T287" s="30">
        <v>3.2000000000000002E-3</v>
      </c>
      <c r="U287" s="30">
        <v>1.82</v>
      </c>
      <c r="V287" s="173">
        <v>0.2</v>
      </c>
      <c r="W287" s="192">
        <f t="shared" si="21"/>
        <v>20.7</v>
      </c>
      <c r="X287" s="30">
        <f t="shared" si="22"/>
        <v>1.9</v>
      </c>
      <c r="Y287" s="195">
        <f t="shared" si="23"/>
        <v>0.34</v>
      </c>
      <c r="Z287" s="30">
        <f t="shared" si="24"/>
        <v>2.9000000000000001E-2</v>
      </c>
      <c r="AA287" s="30">
        <v>4.9500000000000002E-2</v>
      </c>
      <c r="AB287" s="30">
        <v>3.0999999999999999E-3</v>
      </c>
      <c r="AC287" s="156">
        <v>5.1000000000000004E-3</v>
      </c>
      <c r="AD287" s="30">
        <v>2.35</v>
      </c>
      <c r="AE287" s="30">
        <v>0.26</v>
      </c>
      <c r="AF287" s="156">
        <v>0.39</v>
      </c>
      <c r="AG287" s="30">
        <v>0.34</v>
      </c>
      <c r="AH287" s="30">
        <v>2.8000000000000001E-2</v>
      </c>
      <c r="AI287" s="156">
        <v>2.9000000000000001E-2</v>
      </c>
      <c r="AJ287" s="156">
        <f t="shared" si="20"/>
        <v>8.5294117647058822</v>
      </c>
      <c r="AK287" s="30">
        <v>20.7</v>
      </c>
      <c r="AL287" s="30">
        <v>1.2</v>
      </c>
      <c r="AM287" s="156">
        <v>1.9</v>
      </c>
      <c r="AN287" s="157">
        <v>311</v>
      </c>
      <c r="AO287" s="30">
        <v>19</v>
      </c>
      <c r="AP287" s="156">
        <v>31</v>
      </c>
      <c r="AQ287" s="30">
        <v>1192</v>
      </c>
      <c r="AR287" s="30">
        <v>72</v>
      </c>
      <c r="AS287" s="156">
        <v>110</v>
      </c>
      <c r="AT287" s="30">
        <v>3612</v>
      </c>
      <c r="AU287" s="30">
        <v>95</v>
      </c>
      <c r="AV287" s="156">
        <v>99</v>
      </c>
    </row>
    <row r="288" spans="1:48" x14ac:dyDescent="0.75">
      <c r="A288" s="30" t="s">
        <v>1776</v>
      </c>
      <c r="B288" s="30"/>
      <c r="C288" s="182">
        <v>2130</v>
      </c>
      <c r="D288" s="30">
        <v>320</v>
      </c>
      <c r="E288" s="187">
        <v>1240</v>
      </c>
      <c r="F288" s="30">
        <v>180</v>
      </c>
      <c r="G288" s="187">
        <v>2500</v>
      </c>
      <c r="H288" s="30">
        <v>430</v>
      </c>
      <c r="I288" s="30">
        <v>720</v>
      </c>
      <c r="J288" s="30">
        <v>180</v>
      </c>
      <c r="K288" s="30">
        <v>18790</v>
      </c>
      <c r="L288" s="30">
        <v>730</v>
      </c>
      <c r="M288" s="187">
        <v>0.11600000000000001</v>
      </c>
      <c r="N288" s="30">
        <v>1.7999999999999999E-2</v>
      </c>
      <c r="O288" s="177">
        <v>24.1</v>
      </c>
      <c r="P288" s="30">
        <v>6.2</v>
      </c>
      <c r="Q288" s="30">
        <v>0.31900000000000001</v>
      </c>
      <c r="R288" s="30">
        <v>1.2E-2</v>
      </c>
      <c r="S288" s="30">
        <v>1.6899999999999998E-2</v>
      </c>
      <c r="T288" s="30">
        <v>4.3E-3</v>
      </c>
      <c r="U288" s="30">
        <v>14.9</v>
      </c>
      <c r="V288" s="173">
        <v>2.5</v>
      </c>
      <c r="W288" s="192">
        <f t="shared" si="21"/>
        <v>9.1</v>
      </c>
      <c r="X288" s="30">
        <f t="shared" si="22"/>
        <v>1.3</v>
      </c>
      <c r="Y288" s="195">
        <f t="shared" si="23"/>
        <v>0.57099999999999995</v>
      </c>
      <c r="Z288" s="30">
        <f t="shared" si="24"/>
        <v>5.8000000000000003E-2</v>
      </c>
      <c r="AA288" s="30">
        <v>0.113</v>
      </c>
      <c r="AB288" s="30">
        <v>1.7000000000000001E-2</v>
      </c>
      <c r="AC288" s="156">
        <v>0.02</v>
      </c>
      <c r="AD288" s="30">
        <v>9.1</v>
      </c>
      <c r="AE288" s="30">
        <v>1.5</v>
      </c>
      <c r="AF288" s="156">
        <v>1.8</v>
      </c>
      <c r="AG288" s="30">
        <v>0.57099999999999995</v>
      </c>
      <c r="AH288" s="30">
        <v>5.7000000000000002E-2</v>
      </c>
      <c r="AI288" s="156">
        <v>5.8000000000000003E-2</v>
      </c>
      <c r="AJ288" s="156">
        <f t="shared" si="20"/>
        <v>10.157618213660246</v>
      </c>
      <c r="AK288" s="30">
        <v>9.1</v>
      </c>
      <c r="AL288" s="30">
        <v>1.1000000000000001</v>
      </c>
      <c r="AM288" s="156">
        <v>1.3</v>
      </c>
      <c r="AN288" s="157">
        <v>681</v>
      </c>
      <c r="AO288" s="30">
        <v>97</v>
      </c>
      <c r="AP288" s="156">
        <v>110</v>
      </c>
      <c r="AQ288" s="30">
        <v>2270</v>
      </c>
      <c r="AR288" s="30">
        <v>150</v>
      </c>
      <c r="AS288" s="156">
        <v>190</v>
      </c>
      <c r="AT288" s="30">
        <v>4390</v>
      </c>
      <c r="AU288" s="30">
        <v>110</v>
      </c>
      <c r="AV288" s="156">
        <v>120</v>
      </c>
    </row>
    <row r="289" spans="1:53" x14ac:dyDescent="0.75">
      <c r="A289" s="161" t="s">
        <v>1777</v>
      </c>
      <c r="B289" s="161" t="s">
        <v>810</v>
      </c>
      <c r="C289" s="181">
        <v>450</v>
      </c>
      <c r="D289" s="161">
        <v>120</v>
      </c>
      <c r="E289" s="186">
        <v>317</v>
      </c>
      <c r="F289" s="161">
        <v>89</v>
      </c>
      <c r="G289" s="186">
        <v>500</v>
      </c>
      <c r="H289" s="161">
        <v>150</v>
      </c>
      <c r="I289" s="161">
        <v>213</v>
      </c>
      <c r="J289" s="161">
        <v>85</v>
      </c>
      <c r="K289" s="161">
        <v>2940</v>
      </c>
      <c r="L289" s="161">
        <v>180</v>
      </c>
      <c r="M289" s="186">
        <v>0.152</v>
      </c>
      <c r="N289" s="161">
        <v>4.3999999999999997E-2</v>
      </c>
      <c r="O289" s="176">
        <v>40</v>
      </c>
      <c r="P289" s="161">
        <v>13</v>
      </c>
      <c r="Q289" s="161">
        <v>6.1699999999999998E-2</v>
      </c>
      <c r="R289" s="161">
        <v>3.8E-3</v>
      </c>
      <c r="S289" s="161">
        <v>1.12E-2</v>
      </c>
      <c r="T289" s="161">
        <v>4.7000000000000002E-3</v>
      </c>
      <c r="U289" s="161">
        <v>0.67</v>
      </c>
      <c r="V289" s="172">
        <v>0.21</v>
      </c>
      <c r="W289" s="192">
        <f t="shared" si="21"/>
        <v>10.3</v>
      </c>
      <c r="X289" s="30">
        <f t="shared" si="22"/>
        <v>1.7</v>
      </c>
      <c r="Y289" s="195" t="str">
        <f t="shared" si="23"/>
        <v>excluded</v>
      </c>
      <c r="Z289" s="30" t="str">
        <f t="shared" si="24"/>
        <v>excluded</v>
      </c>
      <c r="AA289" s="161">
        <v>0.16300000000000001</v>
      </c>
      <c r="AB289" s="161">
        <v>4.7E-2</v>
      </c>
      <c r="AC289" s="163">
        <v>4.7E-2</v>
      </c>
      <c r="AD289" s="161">
        <v>15</v>
      </c>
      <c r="AE289" s="161">
        <v>4.5</v>
      </c>
      <c r="AF289" s="163">
        <v>4.5</v>
      </c>
      <c r="AG289" s="161">
        <v>0.93</v>
      </c>
      <c r="AH289" s="161">
        <v>0.31</v>
      </c>
      <c r="AI289" s="163">
        <v>0.31</v>
      </c>
      <c r="AJ289" s="163">
        <f t="shared" si="20"/>
        <v>33.333333333333329</v>
      </c>
      <c r="AK289" s="161">
        <v>10.3</v>
      </c>
      <c r="AL289" s="161">
        <v>1.7</v>
      </c>
      <c r="AM289" s="163">
        <v>1.7</v>
      </c>
      <c r="AN289" s="164">
        <v>910</v>
      </c>
      <c r="AO289" s="161">
        <v>220</v>
      </c>
      <c r="AP289" s="163">
        <v>220</v>
      </c>
      <c r="AQ289" s="161">
        <v>2330</v>
      </c>
      <c r="AR289" s="161">
        <v>240</v>
      </c>
      <c r="AS289" s="163">
        <v>250</v>
      </c>
      <c r="AT289" s="161">
        <v>3800</v>
      </c>
      <c r="AU289" s="161">
        <v>320</v>
      </c>
      <c r="AV289" s="163">
        <v>320</v>
      </c>
      <c r="AX289" s="161">
        <v>-5.9999999999999899E+31</v>
      </c>
      <c r="AY289" s="161">
        <v>1.19999999999999E+32</v>
      </c>
      <c r="AZ289" s="161">
        <v>-0.3</v>
      </c>
      <c r="BA289" s="161">
        <v>0.73</v>
      </c>
    </row>
    <row r="290" spans="1:53" x14ac:dyDescent="0.75">
      <c r="A290" s="161" t="s">
        <v>1777</v>
      </c>
      <c r="B290" s="161" t="s">
        <v>811</v>
      </c>
      <c r="C290" s="181">
        <v>360</v>
      </c>
      <c r="D290" s="161">
        <v>420</v>
      </c>
      <c r="E290" s="186">
        <v>400</v>
      </c>
      <c r="F290" s="161">
        <v>300</v>
      </c>
      <c r="G290" s="186">
        <v>71</v>
      </c>
      <c r="H290" s="161">
        <v>29</v>
      </c>
      <c r="I290" s="161">
        <v>11.3</v>
      </c>
      <c r="J290" s="161">
        <v>8.8000000000000007</v>
      </c>
      <c r="K290" s="161">
        <v>254</v>
      </c>
      <c r="L290" s="161">
        <v>30</v>
      </c>
      <c r="M290" s="186">
        <v>1.06</v>
      </c>
      <c r="N290" s="161">
        <v>0.8</v>
      </c>
      <c r="O290" s="176">
        <v>12.6</v>
      </c>
      <c r="P290" s="161">
        <v>2.1</v>
      </c>
      <c r="Q290" s="161">
        <v>5.3299999999999997E-3</v>
      </c>
      <c r="R290" s="161">
        <v>6.3000000000000003E-4</v>
      </c>
      <c r="S290" s="161">
        <v>6.2E-4</v>
      </c>
      <c r="T290" s="161">
        <v>4.8999999999999998E-4</v>
      </c>
      <c r="U290" s="161">
        <v>0.13500000000000001</v>
      </c>
      <c r="V290" s="172">
        <v>5.3999999999999999E-2</v>
      </c>
      <c r="W290" s="192">
        <f t="shared" si="21"/>
        <v>4.9999999999999902E+30</v>
      </c>
      <c r="X290" s="30">
        <f t="shared" si="22"/>
        <v>3.2000000000000001E+31</v>
      </c>
      <c r="Y290" s="195" t="str">
        <f t="shared" si="23"/>
        <v>excluded</v>
      </c>
      <c r="Z290" s="30" t="str">
        <f t="shared" si="24"/>
        <v>excluded</v>
      </c>
      <c r="AA290" s="161">
        <v>0</v>
      </c>
      <c r="AB290" s="162">
        <v>9.4999999999999995E-26</v>
      </c>
      <c r="AC290" s="165">
        <v>9.4999999999999995E-26</v>
      </c>
      <c r="AD290" s="161">
        <v>230</v>
      </c>
      <c r="AE290" s="161">
        <v>200</v>
      </c>
      <c r="AF290" s="163">
        <v>200</v>
      </c>
      <c r="AG290" s="161">
        <v>5.3</v>
      </c>
      <c r="AH290" s="161">
        <v>8.4</v>
      </c>
      <c r="AI290" s="163">
        <v>8.4</v>
      </c>
      <c r="AJ290" s="163">
        <f t="shared" si="20"/>
        <v>158.49056603773585</v>
      </c>
      <c r="AK290" s="161">
        <v>4.9999999999999902E+30</v>
      </c>
      <c r="AL290" s="161">
        <v>3.2000000000000001E+31</v>
      </c>
      <c r="AM290" s="163">
        <v>3.2000000000000001E+31</v>
      </c>
      <c r="AN290" s="164">
        <v>0</v>
      </c>
      <c r="AO290" s="162">
        <v>0</v>
      </c>
      <c r="AP290" s="165">
        <v>0</v>
      </c>
      <c r="AQ290" s="161">
        <v>3540</v>
      </c>
      <c r="AR290" s="161">
        <v>580</v>
      </c>
      <c r="AS290" s="163">
        <v>580</v>
      </c>
      <c r="AT290" s="161">
        <v>-2.3999999999999901E+91</v>
      </c>
      <c r="AU290" s="161">
        <v>4.4999999999999898E+91</v>
      </c>
      <c r="AV290" s="163">
        <v>4.4999999999999898E+91</v>
      </c>
      <c r="AX290" s="161">
        <v>16.91</v>
      </c>
      <c r="AY290" s="161">
        <v>0.61</v>
      </c>
      <c r="AZ290" s="161">
        <v>9.74E-2</v>
      </c>
      <c r="BA290" s="161">
        <v>8.6999999999999994E-3</v>
      </c>
    </row>
    <row r="291" spans="1:53" x14ac:dyDescent="0.75">
      <c r="A291" s="161" t="s">
        <v>1777</v>
      </c>
      <c r="B291" s="161" t="s">
        <v>812</v>
      </c>
      <c r="C291" s="181">
        <v>2850</v>
      </c>
      <c r="D291" s="161">
        <v>180</v>
      </c>
      <c r="E291" s="186">
        <v>369</v>
      </c>
      <c r="F291" s="161">
        <v>57</v>
      </c>
      <c r="G291" s="186">
        <v>585</v>
      </c>
      <c r="H291" s="161">
        <v>74</v>
      </c>
      <c r="I291" s="161">
        <v>2270</v>
      </c>
      <c r="J291" s="161">
        <v>440</v>
      </c>
      <c r="K291" s="161">
        <v>86800</v>
      </c>
      <c r="L291" s="161">
        <v>6700</v>
      </c>
      <c r="M291" s="186">
        <v>3.2599999999999997E-2</v>
      </c>
      <c r="N291" s="161">
        <v>1.8E-3</v>
      </c>
      <c r="O291" s="176">
        <v>-3.34</v>
      </c>
      <c r="P291" s="161">
        <v>0.28999999999999998</v>
      </c>
      <c r="Q291" s="161">
        <v>1.82</v>
      </c>
      <c r="R291" s="161">
        <v>0.14000000000000001</v>
      </c>
      <c r="S291" s="161">
        <v>0.14399999999999999</v>
      </c>
      <c r="T291" s="161">
        <v>2.7E-2</v>
      </c>
      <c r="U291" s="161">
        <v>1.5</v>
      </c>
      <c r="V291" s="172">
        <v>0.18</v>
      </c>
      <c r="W291" s="192">
        <f t="shared" si="21"/>
        <v>29</v>
      </c>
      <c r="X291" s="30">
        <f t="shared" si="22"/>
        <v>1.3</v>
      </c>
      <c r="Y291" s="195" t="str">
        <f t="shared" si="23"/>
        <v>excluded</v>
      </c>
      <c r="Z291" s="30" t="str">
        <f t="shared" si="24"/>
        <v>excluded</v>
      </c>
      <c r="AA291" s="161">
        <v>3.5299999999999998E-2</v>
      </c>
      <c r="AB291" s="161">
        <v>1.8E-3</v>
      </c>
      <c r="AC291" s="163">
        <v>2.0999999999999999E-3</v>
      </c>
      <c r="AD291" s="161">
        <v>0.56100000000000005</v>
      </c>
      <c r="AE291" s="161">
        <v>0.06</v>
      </c>
      <c r="AF291" s="163">
        <v>6.4000000000000001E-2</v>
      </c>
      <c r="AG291" s="161">
        <v>0.121</v>
      </c>
      <c r="AH291" s="161">
        <v>1.9E-2</v>
      </c>
      <c r="AI291" s="163">
        <v>1.9E-2</v>
      </c>
      <c r="AJ291" s="163">
        <f t="shared" si="20"/>
        <v>15.702479338842975</v>
      </c>
      <c r="AK291" s="161">
        <v>29</v>
      </c>
      <c r="AL291" s="161">
        <v>1.2</v>
      </c>
      <c r="AM291" s="163">
        <v>1.3</v>
      </c>
      <c r="AN291" s="164">
        <v>223</v>
      </c>
      <c r="AO291" s="161">
        <v>11</v>
      </c>
      <c r="AP291" s="163">
        <v>13</v>
      </c>
      <c r="AQ291" s="161">
        <v>443</v>
      </c>
      <c r="AR291" s="161">
        <v>34</v>
      </c>
      <c r="AS291" s="163">
        <v>36</v>
      </c>
      <c r="AT291" s="161">
        <v>1750</v>
      </c>
      <c r="AU291" s="161">
        <v>140</v>
      </c>
      <c r="AV291" s="163">
        <v>140</v>
      </c>
      <c r="AX291" s="161">
        <v>26.1</v>
      </c>
      <c r="AY291" s="161">
        <v>1.4</v>
      </c>
      <c r="AZ291" s="161">
        <v>0.22500000000000001</v>
      </c>
      <c r="BA291" s="161">
        <v>2.8000000000000001E-2</v>
      </c>
    </row>
    <row r="292" spans="1:53" x14ac:dyDescent="0.75">
      <c r="A292" s="161" t="s">
        <v>1777</v>
      </c>
      <c r="B292" s="161" t="s">
        <v>813</v>
      </c>
      <c r="C292" s="181">
        <v>7250</v>
      </c>
      <c r="D292" s="161">
        <v>870</v>
      </c>
      <c r="E292" s="186">
        <v>5680</v>
      </c>
      <c r="F292" s="161">
        <v>680</v>
      </c>
      <c r="G292" s="186">
        <v>14200</v>
      </c>
      <c r="H292" s="161">
        <v>1600</v>
      </c>
      <c r="I292" s="161">
        <v>12290</v>
      </c>
      <c r="J292" s="161">
        <v>970</v>
      </c>
      <c r="K292" s="161">
        <v>12740</v>
      </c>
      <c r="L292" s="161">
        <v>360</v>
      </c>
      <c r="M292" s="186">
        <v>0.57499999999999996</v>
      </c>
      <c r="N292" s="161">
        <v>6.9000000000000006E-2</v>
      </c>
      <c r="O292" s="176">
        <v>-5.8099999999999999E-2</v>
      </c>
      <c r="P292" s="161">
        <v>4.8999999999999998E-3</v>
      </c>
      <c r="Q292" s="161">
        <v>0.26779999999999998</v>
      </c>
      <c r="R292" s="161">
        <v>7.4999999999999997E-3</v>
      </c>
      <c r="S292" s="161">
        <v>0.874</v>
      </c>
      <c r="T292" s="161">
        <v>7.0000000000000007E-2</v>
      </c>
      <c r="U292" s="161">
        <v>43.3</v>
      </c>
      <c r="V292" s="172">
        <v>4.9000000000000004</v>
      </c>
      <c r="W292" s="192">
        <f t="shared" si="21"/>
        <v>1.82</v>
      </c>
      <c r="X292" s="30">
        <f t="shared" si="22"/>
        <v>0.25</v>
      </c>
      <c r="Y292" s="195">
        <f t="shared" si="23"/>
        <v>0.76800000000000002</v>
      </c>
      <c r="Z292" s="30">
        <f t="shared" si="24"/>
        <v>2.3E-2</v>
      </c>
      <c r="AA292" s="161">
        <v>0.60899999999999999</v>
      </c>
      <c r="AB292" s="161">
        <v>7.0000000000000007E-2</v>
      </c>
      <c r="AC292" s="163">
        <v>7.2999999999999995E-2</v>
      </c>
      <c r="AD292" s="161">
        <v>63.8</v>
      </c>
      <c r="AE292" s="161">
        <v>7.4</v>
      </c>
      <c r="AF292" s="163">
        <v>7.9</v>
      </c>
      <c r="AG292" s="161">
        <v>0.76800000000000002</v>
      </c>
      <c r="AH292" s="161">
        <v>2.1999999999999999E-2</v>
      </c>
      <c r="AI292" s="163">
        <v>2.3E-2</v>
      </c>
      <c r="AJ292" s="163">
        <f t="shared" si="20"/>
        <v>2.9947916666666665</v>
      </c>
      <c r="AK292" s="161">
        <v>1.82</v>
      </c>
      <c r="AL292" s="161">
        <v>0.24</v>
      </c>
      <c r="AM292" s="163">
        <v>0.25</v>
      </c>
      <c r="AN292" s="164">
        <v>3010</v>
      </c>
      <c r="AO292" s="161">
        <v>290</v>
      </c>
      <c r="AP292" s="163">
        <v>300</v>
      </c>
      <c r="AQ292" s="161">
        <v>4260</v>
      </c>
      <c r="AR292" s="161">
        <v>110</v>
      </c>
      <c r="AS292" s="163">
        <v>120</v>
      </c>
      <c r="AT292" s="161">
        <v>4815</v>
      </c>
      <c r="AU292" s="161">
        <v>34</v>
      </c>
      <c r="AV292" s="163">
        <v>36</v>
      </c>
      <c r="AX292" s="161">
        <v>16.2</v>
      </c>
      <c r="AY292" s="161">
        <v>1.6</v>
      </c>
      <c r="AZ292" s="161">
        <v>0.375</v>
      </c>
      <c r="BA292" s="161">
        <v>4.1000000000000002E-2</v>
      </c>
    </row>
    <row r="293" spans="1:53" x14ac:dyDescent="0.75">
      <c r="A293" s="161" t="s">
        <v>1777</v>
      </c>
      <c r="B293" s="161" t="s">
        <v>814</v>
      </c>
      <c r="C293" s="181">
        <v>1580</v>
      </c>
      <c r="D293" s="161">
        <v>280</v>
      </c>
      <c r="E293" s="186">
        <v>930</v>
      </c>
      <c r="F293" s="161">
        <v>160</v>
      </c>
      <c r="G293" s="186">
        <v>2310</v>
      </c>
      <c r="H293" s="161">
        <v>400</v>
      </c>
      <c r="I293" s="161">
        <v>9600</v>
      </c>
      <c r="J293" s="161">
        <v>2200</v>
      </c>
      <c r="K293" s="161">
        <v>16300</v>
      </c>
      <c r="L293" s="161">
        <v>2700</v>
      </c>
      <c r="M293" s="186">
        <v>0.113</v>
      </c>
      <c r="N293" s="161">
        <v>2.1000000000000001E-2</v>
      </c>
      <c r="O293" s="176">
        <v>-0.13400000000000001</v>
      </c>
      <c r="P293" s="161">
        <v>3.2000000000000001E-2</v>
      </c>
      <c r="Q293" s="161">
        <v>0.34399999999999997</v>
      </c>
      <c r="R293" s="161">
        <v>5.7000000000000002E-2</v>
      </c>
      <c r="S293" s="161">
        <v>0.72</v>
      </c>
      <c r="T293" s="161">
        <v>0.17</v>
      </c>
      <c r="U293" s="161">
        <v>6.6</v>
      </c>
      <c r="V293" s="172">
        <v>1.1000000000000001</v>
      </c>
      <c r="W293" s="192">
        <f t="shared" si="21"/>
        <v>11.5</v>
      </c>
      <c r="X293" s="30">
        <f t="shared" si="22"/>
        <v>1.9</v>
      </c>
      <c r="Y293" s="195" t="str">
        <f t="shared" si="23"/>
        <v>excluded</v>
      </c>
      <c r="Z293" s="30" t="str">
        <f t="shared" si="24"/>
        <v>excluded</v>
      </c>
      <c r="AA293" s="161">
        <v>0.121</v>
      </c>
      <c r="AB293" s="161">
        <v>2.1999999999999999E-2</v>
      </c>
      <c r="AC293" s="163">
        <v>2.1999999999999999E-2</v>
      </c>
      <c r="AD293" s="161">
        <v>12.2</v>
      </c>
      <c r="AE293" s="161">
        <v>3</v>
      </c>
      <c r="AF293" s="163">
        <v>3</v>
      </c>
      <c r="AG293" s="161">
        <v>0.69</v>
      </c>
      <c r="AH293" s="161">
        <v>0.12</v>
      </c>
      <c r="AI293" s="163">
        <v>0.12</v>
      </c>
      <c r="AJ293" s="163">
        <f t="shared" si="20"/>
        <v>17.391304347826086</v>
      </c>
      <c r="AK293" s="161">
        <v>11.5</v>
      </c>
      <c r="AL293" s="161">
        <v>1.9</v>
      </c>
      <c r="AM293" s="163">
        <v>1.9</v>
      </c>
      <c r="AN293" s="164">
        <v>720</v>
      </c>
      <c r="AO293" s="161">
        <v>120</v>
      </c>
      <c r="AP293" s="163">
        <v>120</v>
      </c>
      <c r="AQ293" s="161">
        <v>2330</v>
      </c>
      <c r="AR293" s="161">
        <v>200</v>
      </c>
      <c r="AS293" s="163">
        <v>200</v>
      </c>
      <c r="AT293" s="161">
        <v>4270</v>
      </c>
      <c r="AU293" s="161">
        <v>150</v>
      </c>
      <c r="AV293" s="163">
        <v>150</v>
      </c>
      <c r="AX293" s="161">
        <v>14.5</v>
      </c>
      <c r="AY293" s="161">
        <v>2.2999999999999998</v>
      </c>
      <c r="AZ293" s="161">
        <v>0.42799999999999999</v>
      </c>
      <c r="BA293" s="161">
        <v>0.06</v>
      </c>
    </row>
    <row r="294" spans="1:53" x14ac:dyDescent="0.75">
      <c r="A294" s="161" t="s">
        <v>1777</v>
      </c>
      <c r="B294" s="161" t="s">
        <v>815</v>
      </c>
      <c r="C294" s="181">
        <v>280</v>
      </c>
      <c r="D294" s="161">
        <v>250</v>
      </c>
      <c r="E294" s="186">
        <v>62</v>
      </c>
      <c r="F294" s="161">
        <v>45</v>
      </c>
      <c r="G294" s="186">
        <v>260</v>
      </c>
      <c r="H294" s="161">
        <v>220</v>
      </c>
      <c r="I294" s="161">
        <v>6.4</v>
      </c>
      <c r="J294" s="161">
        <v>6.9</v>
      </c>
      <c r="K294" s="161">
        <v>165</v>
      </c>
      <c r="L294" s="161">
        <v>97</v>
      </c>
      <c r="M294" s="186">
        <v>0.56000000000000005</v>
      </c>
      <c r="N294" s="161">
        <v>0.3</v>
      </c>
      <c r="O294" s="176">
        <v>0.85</v>
      </c>
      <c r="P294" s="161">
        <v>0.5</v>
      </c>
      <c r="Q294" s="161">
        <v>3.5000000000000001E-3</v>
      </c>
      <c r="R294" s="161">
        <v>2E-3</v>
      </c>
      <c r="S294" s="161">
        <v>4.8000000000000001E-4</v>
      </c>
      <c r="T294" s="161">
        <v>5.1999999999999995E-4</v>
      </c>
      <c r="U294" s="161">
        <v>0.57999999999999996</v>
      </c>
      <c r="V294" s="172">
        <v>0.49</v>
      </c>
      <c r="W294" s="192">
        <f t="shared" si="21"/>
        <v>-4.0000000000000001E+30</v>
      </c>
      <c r="X294" s="30">
        <f t="shared" si="22"/>
        <v>2.0999999999999998E+31</v>
      </c>
      <c r="Y294" s="195" t="str">
        <f t="shared" si="23"/>
        <v>excluded</v>
      </c>
      <c r="Z294" s="30" t="str">
        <f t="shared" si="24"/>
        <v>excluded</v>
      </c>
      <c r="AA294" s="161">
        <v>0</v>
      </c>
      <c r="AB294" s="162">
        <v>1.6000000000000001E-26</v>
      </c>
      <c r="AC294" s="165">
        <v>1.6000000000000001E-26</v>
      </c>
      <c r="AD294" s="161">
        <v>110</v>
      </c>
      <c r="AE294" s="161">
        <v>120</v>
      </c>
      <c r="AF294" s="163">
        <v>120</v>
      </c>
      <c r="AG294" s="161">
        <v>0.8</v>
      </c>
      <c r="AH294" s="161">
        <v>3.2</v>
      </c>
      <c r="AI294" s="163">
        <v>3.2</v>
      </c>
      <c r="AJ294" s="163">
        <f t="shared" si="20"/>
        <v>400</v>
      </c>
      <c r="AK294" s="161">
        <v>-4.0000000000000001E+30</v>
      </c>
      <c r="AL294" s="161">
        <v>2.0999999999999998E+31</v>
      </c>
      <c r="AM294" s="163">
        <v>2.0999999999999998E+31</v>
      </c>
      <c r="AN294" s="164">
        <v>0</v>
      </c>
      <c r="AO294" s="162">
        <v>0</v>
      </c>
      <c r="AP294" s="165">
        <v>0</v>
      </c>
      <c r="AQ294" s="161">
        <v>3900</v>
      </c>
      <c r="AR294" s="161">
        <v>620</v>
      </c>
      <c r="AS294" s="163">
        <v>620</v>
      </c>
      <c r="AT294" s="161">
        <v>-1.59999999999999E+91</v>
      </c>
      <c r="AU294" s="161">
        <v>3.1999999999999901E+91</v>
      </c>
      <c r="AV294" s="163">
        <v>3.1999999999999901E+91</v>
      </c>
      <c r="AX294" s="161">
        <v>13.9</v>
      </c>
      <c r="AY294" s="161">
        <v>2.2000000000000002</v>
      </c>
      <c r="AZ294" s="161">
        <v>0.439</v>
      </c>
      <c r="BA294" s="161">
        <v>4.3999999999999997E-2</v>
      </c>
    </row>
    <row r="295" spans="1:53" x14ac:dyDescent="0.75">
      <c r="A295" s="161" t="s">
        <v>1777</v>
      </c>
      <c r="B295" s="161" t="s">
        <v>816</v>
      </c>
      <c r="C295" s="181">
        <v>1160</v>
      </c>
      <c r="D295" s="161">
        <v>290</v>
      </c>
      <c r="E295" s="186">
        <v>339</v>
      </c>
      <c r="F295" s="161">
        <v>85</v>
      </c>
      <c r="G295" s="186">
        <v>1400</v>
      </c>
      <c r="H295" s="161">
        <v>1100</v>
      </c>
      <c r="I295" s="161">
        <v>3500</v>
      </c>
      <c r="J295" s="161">
        <v>2200</v>
      </c>
      <c r="K295" s="161">
        <v>18600</v>
      </c>
      <c r="L295" s="161">
        <v>5100</v>
      </c>
      <c r="M295" s="186">
        <v>6.0499999999999998E-2</v>
      </c>
      <c r="N295" s="161">
        <v>9.4000000000000004E-3</v>
      </c>
      <c r="O295" s="176">
        <v>-0.54</v>
      </c>
      <c r="P295" s="161">
        <v>0.12</v>
      </c>
      <c r="Q295" s="161">
        <v>0.39</v>
      </c>
      <c r="R295" s="161">
        <v>0.11</v>
      </c>
      <c r="S295" s="161">
        <v>0.25</v>
      </c>
      <c r="T295" s="161">
        <v>0.16</v>
      </c>
      <c r="U295" s="161">
        <v>2.2999999999999998</v>
      </c>
      <c r="V295" s="172">
        <v>1.8</v>
      </c>
      <c r="W295" s="192">
        <f t="shared" si="21"/>
        <v>18.100000000000001</v>
      </c>
      <c r="X295" s="30">
        <f t="shared" si="22"/>
        <v>1.8</v>
      </c>
      <c r="Y295" s="195" t="str">
        <f t="shared" si="23"/>
        <v>excluded</v>
      </c>
      <c r="Z295" s="30" t="str">
        <f t="shared" si="24"/>
        <v>excluded</v>
      </c>
      <c r="AA295" s="161">
        <v>6.54E-2</v>
      </c>
      <c r="AB295" s="161">
        <v>9.7999999999999997E-3</v>
      </c>
      <c r="AC295" s="163">
        <v>0.01</v>
      </c>
      <c r="AD295" s="161">
        <v>4.2</v>
      </c>
      <c r="AE295" s="161">
        <v>1.5</v>
      </c>
      <c r="AF295" s="163">
        <v>1.5</v>
      </c>
      <c r="AG295" s="161">
        <v>0.56999999999999995</v>
      </c>
      <c r="AH295" s="161">
        <v>0.26</v>
      </c>
      <c r="AI295" s="163">
        <v>0.26</v>
      </c>
      <c r="AJ295" s="163">
        <f t="shared" si="20"/>
        <v>45.614035087719301</v>
      </c>
      <c r="AK295" s="161">
        <v>18.100000000000001</v>
      </c>
      <c r="AL295" s="161">
        <v>1.7</v>
      </c>
      <c r="AM295" s="163">
        <v>1.8</v>
      </c>
      <c r="AN295" s="164">
        <v>404</v>
      </c>
      <c r="AO295" s="161">
        <v>57</v>
      </c>
      <c r="AP295" s="163">
        <v>58</v>
      </c>
      <c r="AQ295" s="161">
        <v>1280</v>
      </c>
      <c r="AR295" s="161">
        <v>160</v>
      </c>
      <c r="AS295" s="163">
        <v>160</v>
      </c>
      <c r="AT295" s="161">
        <v>3210</v>
      </c>
      <c r="AU295" s="161">
        <v>240</v>
      </c>
      <c r="AV295" s="163">
        <v>240</v>
      </c>
      <c r="AX295" s="161">
        <v>11</v>
      </c>
      <c r="AY295" s="161">
        <v>1.7</v>
      </c>
      <c r="AZ295" s="161">
        <v>0.44700000000000001</v>
      </c>
      <c r="BA295" s="161">
        <v>5.1999999999999998E-2</v>
      </c>
    </row>
    <row r="296" spans="1:53" x14ac:dyDescent="0.75">
      <c r="A296" s="161" t="s">
        <v>1777</v>
      </c>
      <c r="B296" s="161" t="s">
        <v>817</v>
      </c>
      <c r="C296" s="181">
        <v>330</v>
      </c>
      <c r="D296" s="161">
        <v>280</v>
      </c>
      <c r="E296" s="186">
        <v>90</v>
      </c>
      <c r="F296" s="161">
        <v>64</v>
      </c>
      <c r="G296" s="186">
        <v>300</v>
      </c>
      <c r="H296" s="161">
        <v>420</v>
      </c>
      <c r="I296" s="161">
        <v>0</v>
      </c>
      <c r="J296" s="162">
        <v>0</v>
      </c>
      <c r="K296" s="161">
        <v>150</v>
      </c>
      <c r="L296" s="161">
        <v>110</v>
      </c>
      <c r="M296" s="186">
        <v>3.5</v>
      </c>
      <c r="N296" s="161">
        <v>4.3</v>
      </c>
      <c r="O296" s="176">
        <v>-6.8000000000000005E-2</v>
      </c>
      <c r="P296" s="161">
        <v>6.6000000000000003E-2</v>
      </c>
      <c r="Q296" s="161">
        <v>3.2000000000000002E-3</v>
      </c>
      <c r="R296" s="161">
        <v>2.3999999999999998E-3</v>
      </c>
      <c r="S296" s="161">
        <v>0</v>
      </c>
      <c r="T296" s="162">
        <v>0</v>
      </c>
      <c r="U296" s="161">
        <v>0.36</v>
      </c>
      <c r="V296" s="172">
        <v>0.5</v>
      </c>
      <c r="W296" s="192">
        <f t="shared" si="21"/>
        <v>1.9999999999999899E+30</v>
      </c>
      <c r="X296" s="30">
        <f t="shared" si="22"/>
        <v>4.7999999999999897E+30</v>
      </c>
      <c r="Y296" s="195" t="str">
        <f t="shared" si="23"/>
        <v>excluded</v>
      </c>
      <c r="Z296" s="30" t="str">
        <f t="shared" si="24"/>
        <v>excluded</v>
      </c>
      <c r="AA296" s="161">
        <v>0</v>
      </c>
      <c r="AB296" s="162">
        <v>7.6000000000000003E-26</v>
      </c>
      <c r="AC296" s="165">
        <v>7.6000000000000003E-26</v>
      </c>
      <c r="AD296" s="161">
        <v>94</v>
      </c>
      <c r="AE296" s="161">
        <v>50</v>
      </c>
      <c r="AF296" s="163">
        <v>51</v>
      </c>
      <c r="AG296" s="161">
        <v>0.4</v>
      </c>
      <c r="AH296" s="161">
        <v>1.2</v>
      </c>
      <c r="AI296" s="163">
        <v>1.2</v>
      </c>
      <c r="AJ296" s="163">
        <f t="shared" si="20"/>
        <v>299.99999999999994</v>
      </c>
      <c r="AK296" s="161">
        <v>1.9999999999999899E+30</v>
      </c>
      <c r="AL296" s="161">
        <v>4.7999999999999897E+30</v>
      </c>
      <c r="AM296" s="163">
        <v>4.7999999999999897E+30</v>
      </c>
      <c r="AN296" s="164">
        <v>0</v>
      </c>
      <c r="AO296" s="162">
        <v>0</v>
      </c>
      <c r="AP296" s="165">
        <v>0</v>
      </c>
      <c r="AQ296" s="161">
        <v>4440</v>
      </c>
      <c r="AR296" s="161">
        <v>390</v>
      </c>
      <c r="AS296" s="163">
        <v>390</v>
      </c>
      <c r="AT296" s="161">
        <v>3390</v>
      </c>
      <c r="AU296" s="161">
        <v>450</v>
      </c>
      <c r="AV296" s="163">
        <v>450</v>
      </c>
      <c r="AX296" s="161">
        <v>12.6</v>
      </c>
      <c r="AY296" s="161">
        <v>1.2</v>
      </c>
      <c r="AZ296" s="161">
        <v>0.505</v>
      </c>
      <c r="BA296" s="161">
        <v>5.8999999999999997E-2</v>
      </c>
    </row>
    <row r="297" spans="1:53" x14ac:dyDescent="0.75">
      <c r="A297" s="161" t="s">
        <v>1777</v>
      </c>
      <c r="B297" s="161" t="s">
        <v>818</v>
      </c>
      <c r="C297" s="181">
        <v>176</v>
      </c>
      <c r="D297" s="161">
        <v>81</v>
      </c>
      <c r="E297" s="186">
        <v>103</v>
      </c>
      <c r="F297" s="161">
        <v>57</v>
      </c>
      <c r="G297" s="186">
        <v>54</v>
      </c>
      <c r="H297" s="161">
        <v>27</v>
      </c>
      <c r="I297" s="161">
        <v>9.4</v>
      </c>
      <c r="J297" s="161">
        <v>7.8</v>
      </c>
      <c r="K297" s="161">
        <v>58</v>
      </c>
      <c r="L297" s="161">
        <v>17</v>
      </c>
      <c r="M297" s="186">
        <v>4.5999999999999996</v>
      </c>
      <c r="N297" s="161">
        <v>3.3</v>
      </c>
      <c r="O297" s="176">
        <v>-1.0999999999999999E-2</v>
      </c>
      <c r="P297" s="161">
        <v>1.0999999999999999E-2</v>
      </c>
      <c r="Q297" s="161">
        <v>1.23E-3</v>
      </c>
      <c r="R297" s="161">
        <v>3.6000000000000002E-4</v>
      </c>
      <c r="S297" s="161">
        <v>6.2E-4</v>
      </c>
      <c r="T297" s="161">
        <v>5.1000000000000004E-4</v>
      </c>
      <c r="U297" s="161">
        <v>0.05</v>
      </c>
      <c r="V297" s="172">
        <v>2.5000000000000001E-2</v>
      </c>
      <c r="W297" s="192">
        <f t="shared" si="21"/>
        <v>8.9999999999999898E+30</v>
      </c>
      <c r="X297" s="30">
        <f t="shared" si="22"/>
        <v>1.1000000000000001E+31</v>
      </c>
      <c r="Y297" s="195" t="str">
        <f t="shared" si="23"/>
        <v>excluded</v>
      </c>
      <c r="Z297" s="30" t="str">
        <f t="shared" si="24"/>
        <v>excluded</v>
      </c>
      <c r="AA297" s="161">
        <v>0</v>
      </c>
      <c r="AB297" s="162">
        <v>4.3E-27</v>
      </c>
      <c r="AC297" s="165">
        <v>4.3E-27</v>
      </c>
      <c r="AD297" s="161">
        <v>320</v>
      </c>
      <c r="AE297" s="161">
        <v>170</v>
      </c>
      <c r="AF297" s="163">
        <v>170</v>
      </c>
      <c r="AG297" s="161">
        <v>0.9</v>
      </c>
      <c r="AH297" s="161">
        <v>2.5</v>
      </c>
      <c r="AI297" s="163">
        <v>2.5</v>
      </c>
      <c r="AJ297" s="163">
        <f t="shared" si="20"/>
        <v>277.77777777777777</v>
      </c>
      <c r="AK297" s="161">
        <v>8.9999999999999898E+30</v>
      </c>
      <c r="AL297" s="161">
        <v>1.1000000000000001E+31</v>
      </c>
      <c r="AM297" s="163">
        <v>1.1000000000000001E+31</v>
      </c>
      <c r="AN297" s="164">
        <v>0</v>
      </c>
      <c r="AO297" s="162">
        <v>0</v>
      </c>
      <c r="AP297" s="165">
        <v>0</v>
      </c>
      <c r="AQ297" s="161">
        <v>4840</v>
      </c>
      <c r="AR297" s="161">
        <v>540</v>
      </c>
      <c r="AS297" s="163">
        <v>540</v>
      </c>
      <c r="AT297" s="161">
        <v>3550</v>
      </c>
      <c r="AU297" s="161">
        <v>570</v>
      </c>
      <c r="AV297" s="163">
        <v>570</v>
      </c>
      <c r="AX297" s="161">
        <v>11.79</v>
      </c>
      <c r="AY297" s="161">
        <v>0.56000000000000005</v>
      </c>
      <c r="AZ297" s="161">
        <v>0.51500000000000001</v>
      </c>
      <c r="BA297" s="161">
        <v>0.03</v>
      </c>
    </row>
    <row r="298" spans="1:53" x14ac:dyDescent="0.75">
      <c r="A298" s="161" t="s">
        <v>1777</v>
      </c>
      <c r="B298" s="161" t="s">
        <v>819</v>
      </c>
      <c r="C298" s="181">
        <v>104</v>
      </c>
      <c r="D298" s="161">
        <v>30</v>
      </c>
      <c r="E298" s="186">
        <v>111</v>
      </c>
      <c r="F298" s="161">
        <v>25</v>
      </c>
      <c r="G298" s="186">
        <v>650</v>
      </c>
      <c r="H298" s="161">
        <v>540</v>
      </c>
      <c r="I298" s="161">
        <v>330</v>
      </c>
      <c r="J298" s="161">
        <v>110</v>
      </c>
      <c r="K298" s="161">
        <v>1290</v>
      </c>
      <c r="L298" s="161">
        <v>300</v>
      </c>
      <c r="M298" s="186">
        <v>8.6999999999999994E-2</v>
      </c>
      <c r="N298" s="161">
        <v>2.4E-2</v>
      </c>
      <c r="O298" s="176">
        <v>-3.3000000000000002E-2</v>
      </c>
      <c r="P298" s="161">
        <v>3.4000000000000002E-2</v>
      </c>
      <c r="Q298" s="161">
        <v>2.7099999999999999E-2</v>
      </c>
      <c r="R298" s="161">
        <v>6.4000000000000003E-3</v>
      </c>
      <c r="S298" s="161">
        <v>2.1100000000000001E-2</v>
      </c>
      <c r="T298" s="161">
        <v>6.8999999999999999E-3</v>
      </c>
      <c r="U298" s="161">
        <v>0.27</v>
      </c>
      <c r="V298" s="172">
        <v>0.22</v>
      </c>
      <c r="W298" s="192">
        <f t="shared" si="21"/>
        <v>2.5000000000000001E+31</v>
      </c>
      <c r="X298" s="30">
        <f t="shared" si="22"/>
        <v>4.1000000000000002E+31</v>
      </c>
      <c r="Y298" s="195" t="str">
        <f t="shared" si="23"/>
        <v>excluded</v>
      </c>
      <c r="Z298" s="30" t="str">
        <f t="shared" si="24"/>
        <v>excluded</v>
      </c>
      <c r="AA298" s="161">
        <v>1.78E-2</v>
      </c>
      <c r="AB298" s="161">
        <v>8.6E-3</v>
      </c>
      <c r="AC298" s="163">
        <v>8.6E-3</v>
      </c>
      <c r="AD298" s="161">
        <v>24.7</v>
      </c>
      <c r="AE298" s="161">
        <v>8.8000000000000007</v>
      </c>
      <c r="AF298" s="163">
        <v>8.8000000000000007</v>
      </c>
      <c r="AG298" s="161">
        <v>0.8</v>
      </c>
      <c r="AH298" s="161">
        <v>1.8</v>
      </c>
      <c r="AI298" s="163">
        <v>1.8</v>
      </c>
      <c r="AJ298" s="163">
        <f t="shared" si="20"/>
        <v>225</v>
      </c>
      <c r="AK298" s="161">
        <v>2.5000000000000001E+31</v>
      </c>
      <c r="AL298" s="161">
        <v>4.1000000000000002E+31</v>
      </c>
      <c r="AM298" s="163">
        <v>4.1000000000000002E+31</v>
      </c>
      <c r="AN298" s="164">
        <v>110</v>
      </c>
      <c r="AO298" s="161">
        <v>53</v>
      </c>
      <c r="AP298" s="163">
        <v>53</v>
      </c>
      <c r="AQ298" s="161">
        <v>2820</v>
      </c>
      <c r="AR298" s="161">
        <v>240</v>
      </c>
      <c r="AS298" s="163">
        <v>250</v>
      </c>
      <c r="AT298" s="161">
        <v>3950</v>
      </c>
      <c r="AU298" s="161">
        <v>250</v>
      </c>
      <c r="AV298" s="163">
        <v>250</v>
      </c>
      <c r="AX298" s="161">
        <v>14.6</v>
      </c>
      <c r="AY298" s="161">
        <v>1.8</v>
      </c>
      <c r="AZ298" s="161">
        <v>0.55000000000000004</v>
      </c>
      <c r="BA298" s="161">
        <v>6.3E-2</v>
      </c>
    </row>
    <row r="299" spans="1:53" x14ac:dyDescent="0.75">
      <c r="A299" s="161" t="s">
        <v>1777</v>
      </c>
      <c r="B299" s="161" t="s">
        <v>820</v>
      </c>
      <c r="C299" s="181">
        <v>1090</v>
      </c>
      <c r="D299" s="161">
        <v>120</v>
      </c>
      <c r="E299" s="186">
        <v>447</v>
      </c>
      <c r="F299" s="161">
        <v>73</v>
      </c>
      <c r="G299" s="186">
        <v>940</v>
      </c>
      <c r="H299" s="161">
        <v>180</v>
      </c>
      <c r="I299" s="161">
        <v>237</v>
      </c>
      <c r="J299" s="161">
        <v>67</v>
      </c>
      <c r="K299" s="161">
        <v>22210</v>
      </c>
      <c r="L299" s="161">
        <v>730</v>
      </c>
      <c r="M299" s="186">
        <v>4.82E-2</v>
      </c>
      <c r="N299" s="161">
        <v>5.1000000000000004E-3</v>
      </c>
      <c r="O299" s="176">
        <v>-3.4</v>
      </c>
      <c r="P299" s="161">
        <v>1.1000000000000001</v>
      </c>
      <c r="Q299" s="161">
        <v>0.46800000000000003</v>
      </c>
      <c r="R299" s="161">
        <v>1.4999999999999999E-2</v>
      </c>
      <c r="S299" s="161">
        <v>1.5599999999999999E-2</v>
      </c>
      <c r="T299" s="161">
        <v>4.4000000000000003E-3</v>
      </c>
      <c r="U299" s="161">
        <v>0.33500000000000002</v>
      </c>
      <c r="V299" s="172">
        <v>6.4000000000000001E-2</v>
      </c>
      <c r="W299" s="192">
        <f t="shared" si="21"/>
        <v>20.399999999999999</v>
      </c>
      <c r="X299" s="30">
        <f t="shared" si="22"/>
        <v>1.7</v>
      </c>
      <c r="Y299" s="195" t="str">
        <f t="shared" si="23"/>
        <v>excluded</v>
      </c>
      <c r="Z299" s="30" t="str">
        <f t="shared" si="24"/>
        <v>excluded</v>
      </c>
      <c r="AA299" s="161">
        <v>5.21E-2</v>
      </c>
      <c r="AB299" s="161">
        <v>5.1999999999999998E-3</v>
      </c>
      <c r="AC299" s="163">
        <v>5.4000000000000003E-3</v>
      </c>
      <c r="AD299" s="161">
        <v>2.94</v>
      </c>
      <c r="AE299" s="161">
        <v>0.48</v>
      </c>
      <c r="AF299" s="163">
        <v>0.5</v>
      </c>
      <c r="AG299" s="161">
        <v>0.45</v>
      </c>
      <c r="AH299" s="161">
        <v>0.14000000000000001</v>
      </c>
      <c r="AI299" s="163">
        <v>0.14000000000000001</v>
      </c>
      <c r="AJ299" s="163">
        <f t="shared" si="20"/>
        <v>31.111111111111111</v>
      </c>
      <c r="AK299" s="161">
        <v>20.399999999999999</v>
      </c>
      <c r="AL299" s="161">
        <v>1.6</v>
      </c>
      <c r="AM299" s="163">
        <v>1.7</v>
      </c>
      <c r="AN299" s="164">
        <v>326</v>
      </c>
      <c r="AO299" s="161">
        <v>31</v>
      </c>
      <c r="AP299" s="163">
        <v>32</v>
      </c>
      <c r="AQ299" s="161">
        <v>1310</v>
      </c>
      <c r="AR299" s="161">
        <v>98</v>
      </c>
      <c r="AS299" s="163">
        <v>100</v>
      </c>
      <c r="AT299" s="161">
        <v>3650</v>
      </c>
      <c r="AU299" s="161">
        <v>170</v>
      </c>
      <c r="AV299" s="163">
        <v>170</v>
      </c>
      <c r="AX299" s="161">
        <v>10.56</v>
      </c>
      <c r="AY299" s="161">
        <v>1</v>
      </c>
      <c r="AZ299" s="161">
        <v>0.57199999999999995</v>
      </c>
      <c r="BA299" s="161">
        <v>3.5000000000000003E-2</v>
      </c>
    </row>
    <row r="300" spans="1:53" x14ac:dyDescent="0.75">
      <c r="A300" s="161" t="s">
        <v>1777</v>
      </c>
      <c r="B300" s="161" t="s">
        <v>821</v>
      </c>
      <c r="C300" s="181">
        <v>2000</v>
      </c>
      <c r="D300" s="161">
        <v>250</v>
      </c>
      <c r="E300" s="186">
        <v>1570</v>
      </c>
      <c r="F300" s="161">
        <v>250</v>
      </c>
      <c r="G300" s="186">
        <v>3640</v>
      </c>
      <c r="H300" s="161">
        <v>560</v>
      </c>
      <c r="I300" s="161">
        <v>16200</v>
      </c>
      <c r="J300" s="161">
        <v>4200</v>
      </c>
      <c r="K300" s="161">
        <v>9900</v>
      </c>
      <c r="L300" s="161">
        <v>2100</v>
      </c>
      <c r="M300" s="186">
        <v>0.23400000000000001</v>
      </c>
      <c r="N300" s="161">
        <v>3.3000000000000002E-2</v>
      </c>
      <c r="O300" s="176">
        <v>-1.55E-2</v>
      </c>
      <c r="P300" s="161">
        <v>2.3999999999999998E-3</v>
      </c>
      <c r="Q300" s="161">
        <v>0.20799999999999999</v>
      </c>
      <c r="R300" s="161">
        <v>4.3999999999999997E-2</v>
      </c>
      <c r="S300" s="161">
        <v>1.1100000000000001</v>
      </c>
      <c r="T300" s="161">
        <v>0.28999999999999998</v>
      </c>
      <c r="U300" s="161">
        <v>1.1299999999999999</v>
      </c>
      <c r="V300" s="172">
        <v>0.18</v>
      </c>
      <c r="W300" s="192">
        <f t="shared" si="21"/>
        <v>5.9</v>
      </c>
      <c r="X300" s="30">
        <f t="shared" si="22"/>
        <v>1.4</v>
      </c>
      <c r="Y300" s="195" t="str">
        <f t="shared" si="23"/>
        <v>excluded</v>
      </c>
      <c r="Z300" s="30" t="str">
        <f t="shared" si="24"/>
        <v>excluded</v>
      </c>
      <c r="AA300" s="161">
        <v>0.25900000000000001</v>
      </c>
      <c r="AB300" s="161">
        <v>3.7999999999999999E-2</v>
      </c>
      <c r="AC300" s="163">
        <v>3.9E-2</v>
      </c>
      <c r="AD300" s="161">
        <v>28.9</v>
      </c>
      <c r="AE300" s="161">
        <v>5</v>
      </c>
      <c r="AF300" s="163">
        <v>5.2</v>
      </c>
      <c r="AG300" s="161">
        <v>0.77</v>
      </c>
      <c r="AH300" s="161">
        <v>0.13</v>
      </c>
      <c r="AI300" s="163">
        <v>0.13</v>
      </c>
      <c r="AJ300" s="163">
        <f t="shared" si="20"/>
        <v>16.883116883116884</v>
      </c>
      <c r="AK300" s="161">
        <v>5.9</v>
      </c>
      <c r="AL300" s="161">
        <v>1.3</v>
      </c>
      <c r="AM300" s="163">
        <v>1.4</v>
      </c>
      <c r="AN300" s="164">
        <v>1440</v>
      </c>
      <c r="AO300" s="161">
        <v>200</v>
      </c>
      <c r="AP300" s="163">
        <v>200</v>
      </c>
      <c r="AQ300" s="161">
        <v>3290</v>
      </c>
      <c r="AR300" s="161">
        <v>230</v>
      </c>
      <c r="AS300" s="163">
        <v>240</v>
      </c>
      <c r="AT300" s="161">
        <v>4290</v>
      </c>
      <c r="AU300" s="161">
        <v>230</v>
      </c>
      <c r="AV300" s="163">
        <v>230</v>
      </c>
      <c r="AX300" s="161">
        <v>8.66</v>
      </c>
      <c r="AY300" s="161">
        <v>1</v>
      </c>
      <c r="AZ300" s="161">
        <v>0.58799999999999997</v>
      </c>
      <c r="BA300" s="161">
        <v>2.5999999999999999E-2</v>
      </c>
    </row>
    <row r="301" spans="1:53" x14ac:dyDescent="0.75">
      <c r="A301" s="161" t="s">
        <v>1777</v>
      </c>
      <c r="B301" s="161" t="s">
        <v>822</v>
      </c>
      <c r="C301" s="181">
        <v>122</v>
      </c>
      <c r="D301" s="161">
        <v>56</v>
      </c>
      <c r="E301" s="186">
        <v>144</v>
      </c>
      <c r="F301" s="161">
        <v>77</v>
      </c>
      <c r="G301" s="186">
        <v>160</v>
      </c>
      <c r="H301" s="161">
        <v>140</v>
      </c>
      <c r="I301" s="161">
        <v>4</v>
      </c>
      <c r="J301" s="161">
        <v>23</v>
      </c>
      <c r="K301" s="161">
        <v>1390</v>
      </c>
      <c r="L301" s="161">
        <v>130</v>
      </c>
      <c r="M301" s="186">
        <v>8.7999999999999995E-2</v>
      </c>
      <c r="N301" s="161">
        <v>3.6999999999999998E-2</v>
      </c>
      <c r="O301" s="176">
        <v>0.38</v>
      </c>
      <c r="P301" s="161">
        <v>0.17</v>
      </c>
      <c r="Q301" s="161">
        <v>2.93E-2</v>
      </c>
      <c r="R301" s="161">
        <v>2.8E-3</v>
      </c>
      <c r="S301" s="161">
        <v>2.9999999999999997E-4</v>
      </c>
      <c r="T301" s="161">
        <v>1.6000000000000001E-3</v>
      </c>
      <c r="U301" s="161">
        <v>4.3999999999999997E-2</v>
      </c>
      <c r="V301" s="172">
        <v>3.6999999999999998E-2</v>
      </c>
      <c r="W301" s="192">
        <f t="shared" si="21"/>
        <v>3.39999999999999E+29</v>
      </c>
      <c r="X301" s="30">
        <f t="shared" si="22"/>
        <v>6.6999999999999898E+29</v>
      </c>
      <c r="Y301" s="195" t="str">
        <f t="shared" si="23"/>
        <v>excluded</v>
      </c>
      <c r="Z301" s="30" t="str">
        <f t="shared" si="24"/>
        <v>excluded</v>
      </c>
      <c r="AA301" s="161">
        <v>7.4999999999999997E-2</v>
      </c>
      <c r="AB301" s="161">
        <v>3.9E-2</v>
      </c>
      <c r="AC301" s="163">
        <v>3.9E-2</v>
      </c>
      <c r="AD301" s="161">
        <v>22</v>
      </c>
      <c r="AE301" s="161">
        <v>14</v>
      </c>
      <c r="AF301" s="163">
        <v>14</v>
      </c>
      <c r="AG301" s="161">
        <v>0.9</v>
      </c>
      <c r="AH301" s="161">
        <v>2.5</v>
      </c>
      <c r="AI301" s="163">
        <v>2.5</v>
      </c>
      <c r="AJ301" s="163">
        <f t="shared" si="20"/>
        <v>277.77777777777777</v>
      </c>
      <c r="AK301" s="161">
        <v>3.39999999999999E+29</v>
      </c>
      <c r="AL301" s="161">
        <v>6.6999999999999898E+29</v>
      </c>
      <c r="AM301" s="163">
        <v>6.6999999999999898E+29</v>
      </c>
      <c r="AN301" s="164">
        <v>350</v>
      </c>
      <c r="AO301" s="161">
        <v>120</v>
      </c>
      <c r="AP301" s="163">
        <v>120</v>
      </c>
      <c r="AQ301" s="161">
        <v>1730</v>
      </c>
      <c r="AR301" s="161">
        <v>460</v>
      </c>
      <c r="AS301" s="163">
        <v>460</v>
      </c>
      <c r="AT301" s="161">
        <v>3120</v>
      </c>
      <c r="AU301" s="161">
        <v>590</v>
      </c>
      <c r="AV301" s="163">
        <v>590</v>
      </c>
      <c r="AX301" s="161">
        <v>7.71</v>
      </c>
      <c r="AY301" s="161">
        <v>0.78</v>
      </c>
      <c r="AZ301" s="161">
        <v>0.63300000000000001</v>
      </c>
      <c r="BA301" s="161">
        <v>3.5000000000000003E-2</v>
      </c>
    </row>
    <row r="302" spans="1:53" x14ac:dyDescent="0.75">
      <c r="A302" s="161" t="s">
        <v>1777</v>
      </c>
      <c r="B302" s="161" t="s">
        <v>823</v>
      </c>
      <c r="C302" s="181">
        <v>4740</v>
      </c>
      <c r="D302" s="161">
        <v>450</v>
      </c>
      <c r="E302" s="186">
        <v>1910</v>
      </c>
      <c r="F302" s="161">
        <v>350</v>
      </c>
      <c r="G302" s="186">
        <v>4080</v>
      </c>
      <c r="H302" s="161">
        <v>860</v>
      </c>
      <c r="I302" s="161">
        <v>3130</v>
      </c>
      <c r="J302" s="161">
        <v>580</v>
      </c>
      <c r="K302" s="161">
        <v>80200</v>
      </c>
      <c r="L302" s="161">
        <v>4600</v>
      </c>
      <c r="M302" s="186">
        <v>6.3600000000000004E-2</v>
      </c>
      <c r="N302" s="161">
        <v>7.4999999999999997E-3</v>
      </c>
      <c r="O302" s="176">
        <v>-0.52900000000000003</v>
      </c>
      <c r="P302" s="161">
        <v>6.6000000000000003E-2</v>
      </c>
      <c r="Q302" s="161">
        <v>1.69</v>
      </c>
      <c r="R302" s="161">
        <v>9.7000000000000003E-2</v>
      </c>
      <c r="S302" s="161">
        <v>0.24399999999999999</v>
      </c>
      <c r="T302" s="161">
        <v>4.4999999999999998E-2</v>
      </c>
      <c r="U302" s="161">
        <v>0.99</v>
      </c>
      <c r="V302" s="172">
        <v>0.21</v>
      </c>
      <c r="W302" s="192">
        <f t="shared" si="21"/>
        <v>16.2</v>
      </c>
      <c r="X302" s="30">
        <f t="shared" si="22"/>
        <v>1.6</v>
      </c>
      <c r="Y302" s="195">
        <f t="shared" si="23"/>
        <v>0.375</v>
      </c>
      <c r="Z302" s="30">
        <f t="shared" si="24"/>
        <v>4.1000000000000002E-2</v>
      </c>
      <c r="AA302" s="161">
        <v>6.8599999999999994E-2</v>
      </c>
      <c r="AB302" s="161">
        <v>7.7999999999999996E-3</v>
      </c>
      <c r="AC302" s="163">
        <v>8.0999999999999996E-3</v>
      </c>
      <c r="AD302" s="161">
        <v>3.59</v>
      </c>
      <c r="AE302" s="161">
        <v>0.63</v>
      </c>
      <c r="AF302" s="163">
        <v>0.65</v>
      </c>
      <c r="AG302" s="161">
        <v>0.375</v>
      </c>
      <c r="AH302" s="161">
        <v>4.1000000000000002E-2</v>
      </c>
      <c r="AI302" s="163">
        <v>4.1000000000000002E-2</v>
      </c>
      <c r="AJ302" s="163">
        <f t="shared" si="20"/>
        <v>10.933333333333334</v>
      </c>
      <c r="AK302" s="161">
        <v>16.2</v>
      </c>
      <c r="AL302" s="161">
        <v>1.6</v>
      </c>
      <c r="AM302" s="163">
        <v>1.6</v>
      </c>
      <c r="AN302" s="164">
        <v>425</v>
      </c>
      <c r="AO302" s="161">
        <v>46</v>
      </c>
      <c r="AP302" s="163">
        <v>48</v>
      </c>
      <c r="AQ302" s="161">
        <v>1420</v>
      </c>
      <c r="AR302" s="161">
        <v>100</v>
      </c>
      <c r="AS302" s="163">
        <v>100</v>
      </c>
      <c r="AT302" s="161">
        <v>3700</v>
      </c>
      <c r="AU302" s="161">
        <v>140</v>
      </c>
      <c r="AV302" s="163">
        <v>140</v>
      </c>
      <c r="AX302" s="161">
        <v>11.74</v>
      </c>
      <c r="AY302" s="161">
        <v>0.5</v>
      </c>
      <c r="AZ302" s="161">
        <v>0.65500000000000003</v>
      </c>
      <c r="BA302" s="161">
        <v>4.2999999999999997E-2</v>
      </c>
    </row>
    <row r="303" spans="1:53" x14ac:dyDescent="0.75">
      <c r="A303" s="161" t="s">
        <v>1777</v>
      </c>
      <c r="B303" s="161" t="s">
        <v>824</v>
      </c>
      <c r="C303" s="181">
        <v>2352</v>
      </c>
      <c r="D303" s="161">
        <v>99</v>
      </c>
      <c r="E303" s="186">
        <v>1243</v>
      </c>
      <c r="F303" s="161">
        <v>72</v>
      </c>
      <c r="G303" s="186">
        <v>3080</v>
      </c>
      <c r="H303" s="161">
        <v>230</v>
      </c>
      <c r="I303" s="161">
        <v>1760</v>
      </c>
      <c r="J303" s="161">
        <v>150</v>
      </c>
      <c r="K303" s="161">
        <v>29300</v>
      </c>
      <c r="L303" s="161">
        <v>1700</v>
      </c>
      <c r="M303" s="186">
        <v>8.0399999999999999E-2</v>
      </c>
      <c r="N303" s="161">
        <v>4.0000000000000001E-3</v>
      </c>
      <c r="O303" s="176">
        <v>-0.29299999999999998</v>
      </c>
      <c r="P303" s="161">
        <v>1.4E-2</v>
      </c>
      <c r="Q303" s="161">
        <v>0.61799999999999999</v>
      </c>
      <c r="R303" s="161">
        <v>3.5999999999999997E-2</v>
      </c>
      <c r="S303" s="161">
        <v>0.14799999999999999</v>
      </c>
      <c r="T303" s="161">
        <v>1.2E-2</v>
      </c>
      <c r="U303" s="161">
        <v>0.67800000000000005</v>
      </c>
      <c r="V303" s="172">
        <v>5.0999999999999997E-2</v>
      </c>
      <c r="W303" s="192">
        <f t="shared" si="21"/>
        <v>11.79</v>
      </c>
      <c r="X303" s="30">
        <f t="shared" si="22"/>
        <v>0.56000000000000005</v>
      </c>
      <c r="Y303" s="195">
        <f t="shared" si="23"/>
        <v>0.51500000000000001</v>
      </c>
      <c r="Z303" s="30">
        <f t="shared" si="24"/>
        <v>0.03</v>
      </c>
      <c r="AA303" s="161">
        <v>8.72E-2</v>
      </c>
      <c r="AB303" s="161">
        <v>3.8E-3</v>
      </c>
      <c r="AC303" s="163">
        <v>4.5999999999999999E-3</v>
      </c>
      <c r="AD303" s="161">
        <v>6.23</v>
      </c>
      <c r="AE303" s="161">
        <v>0.41</v>
      </c>
      <c r="AF303" s="163">
        <v>0.49</v>
      </c>
      <c r="AG303" s="161">
        <v>0.51500000000000001</v>
      </c>
      <c r="AH303" s="161">
        <v>2.9000000000000001E-2</v>
      </c>
      <c r="AI303" s="163">
        <v>0.03</v>
      </c>
      <c r="AJ303" s="163">
        <f t="shared" si="20"/>
        <v>5.8252427184466011</v>
      </c>
      <c r="AK303" s="161">
        <v>11.79</v>
      </c>
      <c r="AL303" s="161">
        <v>0.47</v>
      </c>
      <c r="AM303" s="163">
        <v>0.56000000000000005</v>
      </c>
      <c r="AN303" s="164">
        <v>538</v>
      </c>
      <c r="AO303" s="161">
        <v>22</v>
      </c>
      <c r="AP303" s="163">
        <v>27</v>
      </c>
      <c r="AQ303" s="161">
        <v>1987</v>
      </c>
      <c r="AR303" s="161">
        <v>50</v>
      </c>
      <c r="AS303" s="163">
        <v>60</v>
      </c>
      <c r="AT303" s="161">
        <v>4255</v>
      </c>
      <c r="AU303" s="161">
        <v>68</v>
      </c>
      <c r="AV303" s="163">
        <v>69</v>
      </c>
      <c r="AX303" s="161">
        <v>8.6999999999999993</v>
      </c>
      <c r="AY303" s="161">
        <v>1</v>
      </c>
      <c r="AZ303" s="161">
        <v>0.66100000000000003</v>
      </c>
      <c r="BA303" s="161">
        <v>4.9000000000000002E-2</v>
      </c>
    </row>
    <row r="304" spans="1:53" x14ac:dyDescent="0.75">
      <c r="A304" s="161" t="s">
        <v>1777</v>
      </c>
      <c r="B304" s="161" t="s">
        <v>825</v>
      </c>
      <c r="C304" s="181">
        <v>312000</v>
      </c>
      <c r="D304" s="161">
        <v>64000</v>
      </c>
      <c r="E304" s="186">
        <v>260000</v>
      </c>
      <c r="F304" s="161">
        <v>54000</v>
      </c>
      <c r="G304" s="186">
        <v>630000</v>
      </c>
      <c r="H304" s="161">
        <v>130000</v>
      </c>
      <c r="I304" s="161">
        <v>858000</v>
      </c>
      <c r="J304" s="161">
        <v>25000</v>
      </c>
      <c r="K304" s="161">
        <v>249200</v>
      </c>
      <c r="L304" s="161">
        <v>5900</v>
      </c>
      <c r="M304" s="186">
        <v>1.1599999999999999</v>
      </c>
      <c r="N304" s="161">
        <v>0.23</v>
      </c>
      <c r="O304" s="176">
        <v>-4.9500000000000004E-3</v>
      </c>
      <c r="P304" s="161">
        <v>1.3999999999999999E-4</v>
      </c>
      <c r="Q304" s="161">
        <v>5.25</v>
      </c>
      <c r="R304" s="161">
        <v>0.13</v>
      </c>
      <c r="S304" s="161">
        <v>77.599999999999994</v>
      </c>
      <c r="T304" s="161">
        <v>2.2999999999999998</v>
      </c>
      <c r="U304" s="161">
        <v>127</v>
      </c>
      <c r="V304" s="172">
        <v>26</v>
      </c>
      <c r="W304" s="192">
        <f t="shared" si="21"/>
        <v>1.3</v>
      </c>
      <c r="X304" s="30">
        <f t="shared" si="22"/>
        <v>0.26</v>
      </c>
      <c r="Y304" s="195">
        <f t="shared" si="23"/>
        <v>0.80259999999999998</v>
      </c>
      <c r="Z304" s="30">
        <f t="shared" si="24"/>
        <v>1.0999999999999999E-2</v>
      </c>
      <c r="AA304" s="161">
        <v>1.26</v>
      </c>
      <c r="AB304" s="161">
        <v>0.25</v>
      </c>
      <c r="AC304" s="163">
        <v>0.26</v>
      </c>
      <c r="AD304" s="161">
        <v>145</v>
      </c>
      <c r="AE304" s="161">
        <v>30</v>
      </c>
      <c r="AF304" s="163">
        <v>31</v>
      </c>
      <c r="AG304" s="161">
        <v>0.80259999999999998</v>
      </c>
      <c r="AH304" s="161">
        <v>7.3000000000000001E-3</v>
      </c>
      <c r="AI304" s="163">
        <v>1.0999999999999999E-2</v>
      </c>
      <c r="AJ304" s="163">
        <f t="shared" si="20"/>
        <v>1.3705457263892349</v>
      </c>
      <c r="AK304" s="161">
        <v>1.3</v>
      </c>
      <c r="AL304" s="161">
        <v>0.25</v>
      </c>
      <c r="AM304" s="163">
        <v>0.26</v>
      </c>
      <c r="AN304" s="164">
        <v>5000</v>
      </c>
      <c r="AO304" s="161">
        <v>740</v>
      </c>
      <c r="AP304" s="163">
        <v>750</v>
      </c>
      <c r="AQ304" s="161">
        <v>4750</v>
      </c>
      <c r="AR304" s="161">
        <v>240</v>
      </c>
      <c r="AS304" s="163">
        <v>240</v>
      </c>
      <c r="AT304" s="161">
        <v>4922</v>
      </c>
      <c r="AU304" s="161">
        <v>13</v>
      </c>
      <c r="AV304" s="163">
        <v>20</v>
      </c>
      <c r="AX304" s="161">
        <v>4.57</v>
      </c>
      <c r="AY304" s="161">
        <v>0.39</v>
      </c>
      <c r="AZ304" s="161">
        <v>0.70599999999999996</v>
      </c>
      <c r="BA304" s="161">
        <v>2.7E-2</v>
      </c>
    </row>
    <row r="305" spans="1:53" x14ac:dyDescent="0.75">
      <c r="A305" s="161" t="s">
        <v>1777</v>
      </c>
      <c r="B305" s="161" t="s">
        <v>826</v>
      </c>
      <c r="C305" s="181">
        <v>820</v>
      </c>
      <c r="D305" s="161">
        <v>240</v>
      </c>
      <c r="E305" s="186">
        <v>327</v>
      </c>
      <c r="F305" s="161">
        <v>62</v>
      </c>
      <c r="G305" s="186">
        <v>1090</v>
      </c>
      <c r="H305" s="161">
        <v>430</v>
      </c>
      <c r="I305" s="161">
        <v>470</v>
      </c>
      <c r="J305" s="161">
        <v>170</v>
      </c>
      <c r="K305" s="161">
        <v>4270</v>
      </c>
      <c r="L305" s="161">
        <v>270</v>
      </c>
      <c r="M305" s="186">
        <v>0.19700000000000001</v>
      </c>
      <c r="N305" s="161">
        <v>6.3E-2</v>
      </c>
      <c r="O305" s="176">
        <v>-0.45</v>
      </c>
      <c r="P305" s="161">
        <v>0.18</v>
      </c>
      <c r="Q305" s="161">
        <v>8.9800000000000005E-2</v>
      </c>
      <c r="R305" s="161">
        <v>5.7000000000000002E-3</v>
      </c>
      <c r="S305" s="161">
        <v>4.7E-2</v>
      </c>
      <c r="T305" s="161">
        <v>1.7000000000000001E-2</v>
      </c>
      <c r="U305" s="161">
        <v>0.20699999999999999</v>
      </c>
      <c r="V305" s="172">
        <v>8.2000000000000003E-2</v>
      </c>
      <c r="W305" s="192">
        <f t="shared" si="21"/>
        <v>8.5</v>
      </c>
      <c r="X305" s="30">
        <f t="shared" si="22"/>
        <v>1.2</v>
      </c>
      <c r="Y305" s="195" t="str">
        <f t="shared" si="23"/>
        <v>excluded</v>
      </c>
      <c r="Z305" s="30" t="str">
        <f t="shared" si="24"/>
        <v>excluded</v>
      </c>
      <c r="AA305" s="161">
        <v>0.21099999999999999</v>
      </c>
      <c r="AB305" s="161">
        <v>6.7000000000000004E-2</v>
      </c>
      <c r="AC305" s="163">
        <v>6.7000000000000004E-2</v>
      </c>
      <c r="AD305" s="161">
        <v>11.2</v>
      </c>
      <c r="AE305" s="161">
        <v>2</v>
      </c>
      <c r="AF305" s="163">
        <v>2</v>
      </c>
      <c r="AG305" s="161">
        <v>0.56999999999999995</v>
      </c>
      <c r="AH305" s="161">
        <v>0.1</v>
      </c>
      <c r="AI305" s="163">
        <v>0.1</v>
      </c>
      <c r="AJ305" s="163">
        <f t="shared" si="20"/>
        <v>17.543859649122808</v>
      </c>
      <c r="AK305" s="161">
        <v>8.5</v>
      </c>
      <c r="AL305" s="161">
        <v>1.2</v>
      </c>
      <c r="AM305" s="163">
        <v>1.2</v>
      </c>
      <c r="AN305" s="164">
        <v>1000</v>
      </c>
      <c r="AO305" s="161">
        <v>240</v>
      </c>
      <c r="AP305" s="163">
        <v>240</v>
      </c>
      <c r="AQ305" s="161">
        <v>2400</v>
      </c>
      <c r="AR305" s="161">
        <v>140</v>
      </c>
      <c r="AS305" s="163">
        <v>150</v>
      </c>
      <c r="AT305" s="161">
        <v>3610</v>
      </c>
      <c r="AU305" s="161">
        <v>460</v>
      </c>
      <c r="AV305" s="163">
        <v>460</v>
      </c>
      <c r="AX305" s="161">
        <v>5.6</v>
      </c>
      <c r="AY305" s="161">
        <v>0.77</v>
      </c>
      <c r="AZ305" s="161">
        <v>0.71399999999999997</v>
      </c>
      <c r="BA305" s="161">
        <v>5.8000000000000003E-2</v>
      </c>
    </row>
    <row r="306" spans="1:53" x14ac:dyDescent="0.75">
      <c r="A306" s="161" t="s">
        <v>1777</v>
      </c>
      <c r="B306" s="161" t="s">
        <v>827</v>
      </c>
      <c r="C306" s="181">
        <v>450</v>
      </c>
      <c r="D306" s="161">
        <v>110</v>
      </c>
      <c r="E306" s="186">
        <v>340</v>
      </c>
      <c r="F306" s="161">
        <v>220</v>
      </c>
      <c r="G306" s="186">
        <v>590</v>
      </c>
      <c r="H306" s="161">
        <v>410</v>
      </c>
      <c r="I306" s="161">
        <v>26</v>
      </c>
      <c r="J306" s="161">
        <v>17</v>
      </c>
      <c r="K306" s="161">
        <v>8840</v>
      </c>
      <c r="L306" s="161">
        <v>590</v>
      </c>
      <c r="M306" s="186">
        <v>4.9500000000000002E-2</v>
      </c>
      <c r="N306" s="161">
        <v>9.1999999999999998E-3</v>
      </c>
      <c r="O306" s="176">
        <v>19.600000000000001</v>
      </c>
      <c r="P306" s="161">
        <v>3.6</v>
      </c>
      <c r="Q306" s="161">
        <v>0.186</v>
      </c>
      <c r="R306" s="161">
        <v>1.2E-2</v>
      </c>
      <c r="S306" s="161">
        <v>2.8E-3</v>
      </c>
      <c r="T306" s="161">
        <v>1.8E-3</v>
      </c>
      <c r="U306" s="161">
        <v>0.106</v>
      </c>
      <c r="V306" s="172">
        <v>7.3999999999999996E-2</v>
      </c>
      <c r="W306" s="192">
        <f t="shared" si="21"/>
        <v>22.5</v>
      </c>
      <c r="X306" s="30">
        <f t="shared" si="22"/>
        <v>3</v>
      </c>
      <c r="Y306" s="195" t="str">
        <f t="shared" si="23"/>
        <v>excluded</v>
      </c>
      <c r="Z306" s="30" t="str">
        <f t="shared" si="24"/>
        <v>excluded</v>
      </c>
      <c r="AA306" s="161">
        <v>5.3999999999999999E-2</v>
      </c>
      <c r="AB306" s="161">
        <v>0.01</v>
      </c>
      <c r="AC306" s="163">
        <v>0.01</v>
      </c>
      <c r="AD306" s="161">
        <v>5.7</v>
      </c>
      <c r="AE306" s="161">
        <v>3.7</v>
      </c>
      <c r="AF306" s="163">
        <v>3.7</v>
      </c>
      <c r="AG306" s="161">
        <v>0.56000000000000005</v>
      </c>
      <c r="AH306" s="161">
        <v>0.22</v>
      </c>
      <c r="AI306" s="163">
        <v>0.22</v>
      </c>
      <c r="AJ306" s="163">
        <f t="shared" si="20"/>
        <v>39.285714285714285</v>
      </c>
      <c r="AK306" s="161">
        <v>22.5</v>
      </c>
      <c r="AL306" s="161">
        <v>3</v>
      </c>
      <c r="AM306" s="163">
        <v>3</v>
      </c>
      <c r="AN306" s="164">
        <v>333</v>
      </c>
      <c r="AO306" s="161">
        <v>59</v>
      </c>
      <c r="AP306" s="163">
        <v>59</v>
      </c>
      <c r="AQ306" s="161">
        <v>1140</v>
      </c>
      <c r="AR306" s="161">
        <v>180</v>
      </c>
      <c r="AS306" s="163">
        <v>180</v>
      </c>
      <c r="AT306" s="161">
        <v>2750</v>
      </c>
      <c r="AU306" s="161">
        <v>410</v>
      </c>
      <c r="AV306" s="163">
        <v>410</v>
      </c>
      <c r="AX306" s="161">
        <v>4.2300000000000004</v>
      </c>
      <c r="AY306" s="161">
        <v>0.55000000000000004</v>
      </c>
      <c r="AZ306" s="161">
        <v>0.72499999999999998</v>
      </c>
      <c r="BA306" s="161">
        <v>2.9000000000000001E-2</v>
      </c>
    </row>
    <row r="307" spans="1:53" x14ac:dyDescent="0.75">
      <c r="A307" s="161" t="s">
        <v>1777</v>
      </c>
      <c r="B307" s="161" t="s">
        <v>828</v>
      </c>
      <c r="C307" s="181">
        <v>606</v>
      </c>
      <c r="D307" s="161">
        <v>97</v>
      </c>
      <c r="E307" s="186">
        <v>490</v>
      </c>
      <c r="F307" s="161">
        <v>110</v>
      </c>
      <c r="G307" s="186">
        <v>990</v>
      </c>
      <c r="H307" s="161">
        <v>110</v>
      </c>
      <c r="I307" s="161">
        <v>157</v>
      </c>
      <c r="J307" s="161">
        <v>48</v>
      </c>
      <c r="K307" s="161">
        <v>2090</v>
      </c>
      <c r="L307" s="161">
        <v>310</v>
      </c>
      <c r="M307" s="186">
        <v>0.33700000000000002</v>
      </c>
      <c r="N307" s="161">
        <v>7.4999999999999997E-2</v>
      </c>
      <c r="O307" s="176">
        <v>1.1100000000000001</v>
      </c>
      <c r="P307" s="161">
        <v>0.74</v>
      </c>
      <c r="Q307" s="161">
        <v>4.3799999999999999E-2</v>
      </c>
      <c r="R307" s="161">
        <v>6.6E-3</v>
      </c>
      <c r="S307" s="161">
        <v>1.8800000000000001E-2</v>
      </c>
      <c r="T307" s="161">
        <v>5.7000000000000002E-3</v>
      </c>
      <c r="U307" s="161">
        <v>0.16300000000000001</v>
      </c>
      <c r="V307" s="172">
        <v>1.9E-2</v>
      </c>
      <c r="W307" s="192">
        <f t="shared" si="21"/>
        <v>1.8999999999999899E+30</v>
      </c>
      <c r="X307" s="30">
        <f t="shared" si="22"/>
        <v>1.2999999999999901E+30</v>
      </c>
      <c r="Y307" s="195" t="str">
        <f t="shared" si="23"/>
        <v>excluded</v>
      </c>
      <c r="Z307" s="30" t="str">
        <f t="shared" si="24"/>
        <v>excluded</v>
      </c>
      <c r="AA307" s="161">
        <v>0.14799999999999999</v>
      </c>
      <c r="AB307" s="161">
        <v>3.5000000000000003E-2</v>
      </c>
      <c r="AC307" s="163">
        <v>3.5000000000000003E-2</v>
      </c>
      <c r="AD307" s="161">
        <v>55</v>
      </c>
      <c r="AE307" s="161">
        <v>18</v>
      </c>
      <c r="AF307" s="163">
        <v>18</v>
      </c>
      <c r="AG307" s="161">
        <v>0.86</v>
      </c>
      <c r="AH307" s="161">
        <v>0.16</v>
      </c>
      <c r="AI307" s="163">
        <v>0.16</v>
      </c>
      <c r="AJ307" s="163">
        <f t="shared" si="20"/>
        <v>18.604651162790699</v>
      </c>
      <c r="AK307" s="161">
        <v>1.8999999999999899E+30</v>
      </c>
      <c r="AL307" s="161">
        <v>1.2999999999999901E+30</v>
      </c>
      <c r="AM307" s="163">
        <v>1.2999999999999901E+30</v>
      </c>
      <c r="AN307" s="164">
        <v>840</v>
      </c>
      <c r="AO307" s="161">
        <v>190</v>
      </c>
      <c r="AP307" s="163">
        <v>190</v>
      </c>
      <c r="AQ307" s="161">
        <v>3540</v>
      </c>
      <c r="AR307" s="161">
        <v>170</v>
      </c>
      <c r="AS307" s="163">
        <v>170</v>
      </c>
      <c r="AT307" s="161">
        <v>4430</v>
      </c>
      <c r="AU307" s="161">
        <v>180</v>
      </c>
      <c r="AV307" s="163">
        <v>180</v>
      </c>
      <c r="AX307" s="161">
        <v>4.43</v>
      </c>
      <c r="AY307" s="161">
        <v>0.5</v>
      </c>
      <c r="AZ307" s="161">
        <v>0.72899999999999998</v>
      </c>
      <c r="BA307" s="161">
        <v>9.0999999999999998E-2</v>
      </c>
    </row>
    <row r="308" spans="1:53" x14ac:dyDescent="0.75">
      <c r="A308" s="161" t="s">
        <v>1777</v>
      </c>
      <c r="B308" s="161" t="s">
        <v>829</v>
      </c>
      <c r="C308" s="181">
        <v>3620</v>
      </c>
      <c r="D308" s="161">
        <v>790</v>
      </c>
      <c r="E308" s="186">
        <v>2090</v>
      </c>
      <c r="F308" s="161">
        <v>560</v>
      </c>
      <c r="G308" s="186">
        <v>5100</v>
      </c>
      <c r="H308" s="161">
        <v>1400</v>
      </c>
      <c r="I308" s="161">
        <v>9800</v>
      </c>
      <c r="J308" s="161">
        <v>3400</v>
      </c>
      <c r="K308" s="161">
        <v>32100</v>
      </c>
      <c r="L308" s="161">
        <v>3900</v>
      </c>
      <c r="M308" s="186">
        <v>9.3700000000000006E-2</v>
      </c>
      <c r="N308" s="161">
        <v>9.7000000000000003E-3</v>
      </c>
      <c r="O308" s="176">
        <v>-0.28000000000000003</v>
      </c>
      <c r="P308" s="161">
        <v>0.1</v>
      </c>
      <c r="Q308" s="161">
        <v>0.67400000000000004</v>
      </c>
      <c r="R308" s="161">
        <v>8.3000000000000004E-2</v>
      </c>
      <c r="S308" s="161">
        <v>1.17</v>
      </c>
      <c r="T308" s="161">
        <v>0.4</v>
      </c>
      <c r="U308" s="161">
        <v>0.83</v>
      </c>
      <c r="V308" s="172">
        <v>0.22</v>
      </c>
      <c r="W308" s="192">
        <f t="shared" si="21"/>
        <v>10.56</v>
      </c>
      <c r="X308" s="30">
        <f t="shared" si="22"/>
        <v>1</v>
      </c>
      <c r="Y308" s="195">
        <f t="shared" si="23"/>
        <v>0.57199999999999995</v>
      </c>
      <c r="Z308" s="30">
        <f t="shared" si="24"/>
        <v>3.5000000000000003E-2</v>
      </c>
      <c r="AA308" s="161">
        <v>0.1011</v>
      </c>
      <c r="AB308" s="161">
        <v>9.9000000000000008E-3</v>
      </c>
      <c r="AC308" s="163">
        <v>0.01</v>
      </c>
      <c r="AD308" s="161">
        <v>7.61</v>
      </c>
      <c r="AE308" s="161">
        <v>0.92</v>
      </c>
      <c r="AF308" s="163">
        <v>0.98</v>
      </c>
      <c r="AG308" s="161">
        <v>0.57199999999999995</v>
      </c>
      <c r="AH308" s="161">
        <v>3.5000000000000003E-2</v>
      </c>
      <c r="AI308" s="163">
        <v>3.5000000000000003E-2</v>
      </c>
      <c r="AJ308" s="163">
        <f t="shared" si="20"/>
        <v>6.1188811188811201</v>
      </c>
      <c r="AK308" s="161">
        <v>10.56</v>
      </c>
      <c r="AL308" s="161">
        <v>0.96</v>
      </c>
      <c r="AM308" s="163">
        <v>1</v>
      </c>
      <c r="AN308" s="164">
        <v>617</v>
      </c>
      <c r="AO308" s="161">
        <v>57</v>
      </c>
      <c r="AP308" s="163">
        <v>60</v>
      </c>
      <c r="AQ308" s="161">
        <v>2180</v>
      </c>
      <c r="AR308" s="161">
        <v>110</v>
      </c>
      <c r="AS308" s="163">
        <v>120</v>
      </c>
      <c r="AT308" s="161">
        <v>4397</v>
      </c>
      <c r="AU308" s="161">
        <v>86</v>
      </c>
      <c r="AV308" s="163">
        <v>87</v>
      </c>
      <c r="AX308" s="161">
        <v>4.1399999999999997</v>
      </c>
      <c r="AY308" s="161">
        <v>0.56999999999999995</v>
      </c>
      <c r="AZ308" s="161">
        <v>0.73399999999999999</v>
      </c>
      <c r="BA308" s="161">
        <v>1.9E-2</v>
      </c>
    </row>
    <row r="309" spans="1:53" x14ac:dyDescent="0.75">
      <c r="A309" s="161" t="s">
        <v>1777</v>
      </c>
      <c r="B309" s="161" t="s">
        <v>830</v>
      </c>
      <c r="C309" s="181">
        <v>450</v>
      </c>
      <c r="D309" s="161">
        <v>130</v>
      </c>
      <c r="E309" s="186">
        <v>470</v>
      </c>
      <c r="F309" s="161">
        <v>240</v>
      </c>
      <c r="G309" s="186">
        <v>280</v>
      </c>
      <c r="H309" s="161">
        <v>180</v>
      </c>
      <c r="I309" s="161">
        <v>460</v>
      </c>
      <c r="J309" s="161">
        <v>130</v>
      </c>
      <c r="K309" s="161">
        <v>7270</v>
      </c>
      <c r="L309" s="161">
        <v>410</v>
      </c>
      <c r="M309" s="186">
        <v>6.4000000000000001E-2</v>
      </c>
      <c r="N309" s="161">
        <v>1.9E-2</v>
      </c>
      <c r="O309" s="176">
        <v>21</v>
      </c>
      <c r="P309" s="161">
        <v>7.7</v>
      </c>
      <c r="Q309" s="161">
        <v>0.15260000000000001</v>
      </c>
      <c r="R309" s="161">
        <v>8.5000000000000006E-3</v>
      </c>
      <c r="S309" s="161">
        <v>5.3999999999999999E-2</v>
      </c>
      <c r="T309" s="161">
        <v>1.4999999999999999E-2</v>
      </c>
      <c r="U309" s="161">
        <v>4.4999999999999998E-2</v>
      </c>
      <c r="V309" s="172">
        <v>0.03</v>
      </c>
      <c r="W309" s="192">
        <f t="shared" si="21"/>
        <v>24.5</v>
      </c>
      <c r="X309" s="30">
        <f t="shared" si="22"/>
        <v>3.9</v>
      </c>
      <c r="Y309" s="195" t="str">
        <f t="shared" si="23"/>
        <v>excluded</v>
      </c>
      <c r="Z309" s="30" t="str">
        <f t="shared" si="24"/>
        <v>excluded</v>
      </c>
      <c r="AA309" s="161">
        <v>6.9000000000000006E-2</v>
      </c>
      <c r="AB309" s="161">
        <v>2.1000000000000001E-2</v>
      </c>
      <c r="AC309" s="163">
        <v>2.1000000000000001E-2</v>
      </c>
      <c r="AD309" s="161">
        <v>10</v>
      </c>
      <c r="AE309" s="161">
        <v>5.0999999999999996</v>
      </c>
      <c r="AF309" s="163">
        <v>5.0999999999999996</v>
      </c>
      <c r="AG309" s="161">
        <v>1.5</v>
      </c>
      <c r="AH309" s="161">
        <v>0.86</v>
      </c>
      <c r="AI309" s="163">
        <v>0.86</v>
      </c>
      <c r="AJ309" s="163">
        <f t="shared" si="20"/>
        <v>57.333333333333336</v>
      </c>
      <c r="AK309" s="161">
        <v>24.5</v>
      </c>
      <c r="AL309" s="161">
        <v>3.9</v>
      </c>
      <c r="AM309" s="163">
        <v>3.9</v>
      </c>
      <c r="AN309" s="164">
        <v>410</v>
      </c>
      <c r="AO309" s="161">
        <v>110</v>
      </c>
      <c r="AP309" s="163">
        <v>120</v>
      </c>
      <c r="AQ309" s="161">
        <v>1190</v>
      </c>
      <c r="AR309" s="161">
        <v>300</v>
      </c>
      <c r="AS309" s="163">
        <v>300</v>
      </c>
      <c r="AT309" s="161">
        <v>2230</v>
      </c>
      <c r="AU309" s="161">
        <v>590</v>
      </c>
      <c r="AV309" s="163">
        <v>590</v>
      </c>
      <c r="AX309" s="161">
        <v>9.0999999999999906E+29</v>
      </c>
      <c r="AY309" s="161">
        <v>6.8999999999999898E+29</v>
      </c>
      <c r="AZ309" s="161">
        <v>0.73599999999999999</v>
      </c>
      <c r="BA309" s="161">
        <v>9.8000000000000004E-2</v>
      </c>
    </row>
    <row r="310" spans="1:53" x14ac:dyDescent="0.75">
      <c r="A310" s="161" t="s">
        <v>1777</v>
      </c>
      <c r="B310" s="161" t="s">
        <v>831</v>
      </c>
      <c r="C310" s="181">
        <v>270</v>
      </c>
      <c r="D310" s="161">
        <v>140</v>
      </c>
      <c r="E310" s="186">
        <v>124</v>
      </c>
      <c r="F310" s="161">
        <v>45</v>
      </c>
      <c r="G310" s="186">
        <v>540</v>
      </c>
      <c r="H310" s="161">
        <v>360</v>
      </c>
      <c r="I310" s="161">
        <v>62</v>
      </c>
      <c r="J310" s="161">
        <v>23</v>
      </c>
      <c r="K310" s="161">
        <v>220</v>
      </c>
      <c r="L310" s="161">
        <v>120</v>
      </c>
      <c r="M310" s="186">
        <v>2.6</v>
      </c>
      <c r="N310" s="161">
        <v>1.3</v>
      </c>
      <c r="O310" s="176">
        <v>-0.06</v>
      </c>
      <c r="P310" s="161">
        <v>6.3E-2</v>
      </c>
      <c r="Q310" s="161">
        <v>4.5999999999999999E-3</v>
      </c>
      <c r="R310" s="161">
        <v>2.5000000000000001E-3</v>
      </c>
      <c r="S310" s="161">
        <v>7.0000000000000001E-3</v>
      </c>
      <c r="T310" s="161">
        <v>2.5999999999999999E-3</v>
      </c>
      <c r="U310" s="161">
        <v>8.7999999999999995E-2</v>
      </c>
      <c r="V310" s="172">
        <v>5.8999999999999997E-2</v>
      </c>
      <c r="W310" s="192">
        <f t="shared" si="21"/>
        <v>1.2999999999999901E+31</v>
      </c>
      <c r="X310" s="30">
        <f t="shared" si="22"/>
        <v>5.0999999999999902E+30</v>
      </c>
      <c r="Y310" s="195" t="str">
        <f t="shared" si="23"/>
        <v>excluded</v>
      </c>
      <c r="Z310" s="30" t="str">
        <f t="shared" si="24"/>
        <v>excluded</v>
      </c>
      <c r="AA310" s="161">
        <v>0</v>
      </c>
      <c r="AB310" s="162">
        <v>1.6000000000000001E-21</v>
      </c>
      <c r="AC310" s="165">
        <v>1.6000000000000001E-21</v>
      </c>
      <c r="AD310" s="161">
        <v>135</v>
      </c>
      <c r="AE310" s="161">
        <v>34</v>
      </c>
      <c r="AF310" s="163">
        <v>35</v>
      </c>
      <c r="AG310" s="161">
        <v>1.7</v>
      </c>
      <c r="AH310" s="161">
        <v>1.1000000000000001</v>
      </c>
      <c r="AI310" s="163">
        <v>1.1000000000000001</v>
      </c>
      <c r="AJ310" s="163">
        <f t="shared" si="20"/>
        <v>64.705882352941174</v>
      </c>
      <c r="AK310" s="161">
        <v>1.2999999999999901E+31</v>
      </c>
      <c r="AL310" s="161">
        <v>5.0999999999999902E+30</v>
      </c>
      <c r="AM310" s="163">
        <v>5.0999999999999902E+30</v>
      </c>
      <c r="AN310" s="164">
        <v>0</v>
      </c>
      <c r="AO310" s="162">
        <v>0</v>
      </c>
      <c r="AP310" s="165">
        <v>0</v>
      </c>
      <c r="AQ310" s="161">
        <v>4620</v>
      </c>
      <c r="AR310" s="161">
        <v>250</v>
      </c>
      <c r="AS310" s="163">
        <v>250</v>
      </c>
      <c r="AT310" s="161">
        <v>3050</v>
      </c>
      <c r="AU310" s="161">
        <v>680</v>
      </c>
      <c r="AV310" s="163">
        <v>680</v>
      </c>
      <c r="AX310" s="161">
        <v>4.4000000000000004</v>
      </c>
      <c r="AY310" s="161">
        <v>1.5</v>
      </c>
      <c r="AZ310" s="161">
        <v>0.755</v>
      </c>
      <c r="BA310" s="161">
        <v>3.7999999999999999E-2</v>
      </c>
    </row>
    <row r="311" spans="1:53" x14ac:dyDescent="0.75">
      <c r="A311" s="161" t="s">
        <v>1777</v>
      </c>
      <c r="B311" s="161" t="s">
        <v>832</v>
      </c>
      <c r="C311" s="181">
        <v>560</v>
      </c>
      <c r="D311" s="161">
        <v>170</v>
      </c>
      <c r="E311" s="186">
        <v>520</v>
      </c>
      <c r="F311" s="161">
        <v>200</v>
      </c>
      <c r="G311" s="186">
        <v>1110</v>
      </c>
      <c r="H311" s="161">
        <v>430</v>
      </c>
      <c r="I311" s="161">
        <v>2150</v>
      </c>
      <c r="J311" s="161">
        <v>900</v>
      </c>
      <c r="K311" s="161">
        <v>2070</v>
      </c>
      <c r="L311" s="161">
        <v>440</v>
      </c>
      <c r="M311" s="186">
        <v>0.218</v>
      </c>
      <c r="N311" s="161">
        <v>0.05</v>
      </c>
      <c r="O311" s="176">
        <v>0.59</v>
      </c>
      <c r="P311" s="161">
        <v>0.33</v>
      </c>
      <c r="Q311" s="161">
        <v>4.3400000000000001E-2</v>
      </c>
      <c r="R311" s="161">
        <v>9.1999999999999998E-3</v>
      </c>
      <c r="S311" s="161">
        <v>0.23300000000000001</v>
      </c>
      <c r="T311" s="161">
        <v>9.7000000000000003E-2</v>
      </c>
      <c r="U311" s="161">
        <v>0.18099999999999999</v>
      </c>
      <c r="V311" s="172">
        <v>6.9000000000000006E-2</v>
      </c>
      <c r="W311" s="192">
        <f t="shared" si="21"/>
        <v>1.2599999999999901E+31</v>
      </c>
      <c r="X311" s="30">
        <f t="shared" si="22"/>
        <v>7.7999999999999901E+30</v>
      </c>
      <c r="Y311" s="195" t="str">
        <f t="shared" si="23"/>
        <v>excluded</v>
      </c>
      <c r="Z311" s="30" t="str">
        <f t="shared" si="24"/>
        <v>excluded</v>
      </c>
      <c r="AA311" s="161">
        <v>0.14799999999999999</v>
      </c>
      <c r="AB311" s="161">
        <v>5.6000000000000001E-2</v>
      </c>
      <c r="AC311" s="163">
        <v>5.6000000000000001E-2</v>
      </c>
      <c r="AD311" s="161">
        <v>30.2</v>
      </c>
      <c r="AE311" s="161">
        <v>7.1</v>
      </c>
      <c r="AF311" s="163">
        <v>7.3</v>
      </c>
      <c r="AG311" s="161">
        <v>0.9</v>
      </c>
      <c r="AH311" s="161">
        <v>0.23</v>
      </c>
      <c r="AI311" s="163">
        <v>0.23</v>
      </c>
      <c r="AJ311" s="163">
        <f t="shared" si="20"/>
        <v>25.555555555555554</v>
      </c>
      <c r="AK311" s="161">
        <v>1.2599999999999901E+31</v>
      </c>
      <c r="AL311" s="161">
        <v>7.7999999999999901E+30</v>
      </c>
      <c r="AM311" s="163">
        <v>7.7999999999999901E+30</v>
      </c>
      <c r="AN311" s="164">
        <v>790</v>
      </c>
      <c r="AO311" s="161">
        <v>280</v>
      </c>
      <c r="AP311" s="163">
        <v>290</v>
      </c>
      <c r="AQ311" s="161">
        <v>3160</v>
      </c>
      <c r="AR311" s="161">
        <v>220</v>
      </c>
      <c r="AS311" s="163">
        <v>230</v>
      </c>
      <c r="AT311" s="161">
        <v>4030</v>
      </c>
      <c r="AU311" s="161">
        <v>370</v>
      </c>
      <c r="AV311" s="163">
        <v>370</v>
      </c>
      <c r="AX311" s="161">
        <v>1.82</v>
      </c>
      <c r="AY311" s="161">
        <v>0.25</v>
      </c>
      <c r="AZ311" s="161">
        <v>0.76800000000000002</v>
      </c>
      <c r="BA311" s="161">
        <v>2.3E-2</v>
      </c>
    </row>
    <row r="312" spans="1:53" x14ac:dyDescent="0.75">
      <c r="A312" s="161" t="s">
        <v>1777</v>
      </c>
      <c r="B312" s="161" t="s">
        <v>833</v>
      </c>
      <c r="C312" s="181">
        <v>370</v>
      </c>
      <c r="D312" s="161">
        <v>220</v>
      </c>
      <c r="E312" s="186">
        <v>164</v>
      </c>
      <c r="F312" s="161">
        <v>61</v>
      </c>
      <c r="G312" s="186">
        <v>1030</v>
      </c>
      <c r="H312" s="161">
        <v>620</v>
      </c>
      <c r="I312" s="161">
        <v>103</v>
      </c>
      <c r="J312" s="161">
        <v>40</v>
      </c>
      <c r="K312" s="161">
        <v>993</v>
      </c>
      <c r="L312" s="161">
        <v>50</v>
      </c>
      <c r="M312" s="186">
        <v>0.28999999999999998</v>
      </c>
      <c r="N312" s="161">
        <v>0.16</v>
      </c>
      <c r="O312" s="176">
        <v>4.3</v>
      </c>
      <c r="P312" s="161">
        <v>1.1000000000000001</v>
      </c>
      <c r="Q312" s="161">
        <v>2.0799999999999999E-2</v>
      </c>
      <c r="R312" s="161">
        <v>1E-3</v>
      </c>
      <c r="S312" s="161">
        <v>1.0699999999999999E-2</v>
      </c>
      <c r="T312" s="161">
        <v>4.1000000000000003E-3</v>
      </c>
      <c r="U312" s="161">
        <v>0.16700000000000001</v>
      </c>
      <c r="V312" s="172">
        <v>0.1</v>
      </c>
      <c r="W312" s="192">
        <f t="shared" si="21"/>
        <v>1.1000000000000001E+31</v>
      </c>
      <c r="X312" s="30">
        <f t="shared" si="22"/>
        <v>2.3999999999999998E+31</v>
      </c>
      <c r="Y312" s="195" t="str">
        <f t="shared" si="23"/>
        <v>excluded</v>
      </c>
      <c r="Z312" s="30" t="str">
        <f t="shared" si="24"/>
        <v>excluded</v>
      </c>
      <c r="AA312" s="161">
        <v>6.7000000000000002E-4</v>
      </c>
      <c r="AB312" s="161">
        <v>9.2000000000000003E-4</v>
      </c>
      <c r="AC312" s="163">
        <v>9.2000000000000003E-4</v>
      </c>
      <c r="AD312" s="161">
        <v>35</v>
      </c>
      <c r="AE312" s="161">
        <v>17</v>
      </c>
      <c r="AF312" s="163">
        <v>17</v>
      </c>
      <c r="AG312" s="161">
        <v>0.5</v>
      </c>
      <c r="AH312" s="161">
        <v>0.32</v>
      </c>
      <c r="AI312" s="163">
        <v>0.33</v>
      </c>
      <c r="AJ312" s="163">
        <f t="shared" si="20"/>
        <v>66</v>
      </c>
      <c r="AK312" s="161">
        <v>1.1000000000000001E+31</v>
      </c>
      <c r="AL312" s="161">
        <v>2.3999999999999998E+31</v>
      </c>
      <c r="AM312" s="163">
        <v>2.3999999999999998E+31</v>
      </c>
      <c r="AN312" s="164">
        <v>4.3</v>
      </c>
      <c r="AO312" s="161">
        <v>5.9</v>
      </c>
      <c r="AP312" s="163">
        <v>5.9</v>
      </c>
      <c r="AQ312" s="161">
        <v>3010</v>
      </c>
      <c r="AR312" s="161">
        <v>340</v>
      </c>
      <c r="AS312" s="163">
        <v>340</v>
      </c>
      <c r="AT312" s="161">
        <v>3540</v>
      </c>
      <c r="AU312" s="161">
        <v>470</v>
      </c>
      <c r="AV312" s="163">
        <v>470</v>
      </c>
      <c r="AX312" s="161">
        <v>6.1999999999999905E+30</v>
      </c>
      <c r="AY312" s="161">
        <v>1.2999999999999901E+30</v>
      </c>
      <c r="AZ312" s="161">
        <v>0.77</v>
      </c>
      <c r="BA312" s="161">
        <v>0.11</v>
      </c>
    </row>
    <row r="313" spans="1:53" x14ac:dyDescent="0.75">
      <c r="A313" s="161" t="s">
        <v>1777</v>
      </c>
      <c r="B313" s="161" t="s">
        <v>834</v>
      </c>
      <c r="C313" s="181">
        <v>3160</v>
      </c>
      <c r="D313" s="161">
        <v>630</v>
      </c>
      <c r="E313" s="186">
        <v>1650</v>
      </c>
      <c r="F313" s="161">
        <v>370</v>
      </c>
      <c r="G313" s="186">
        <v>4290</v>
      </c>
      <c r="H313" s="161">
        <v>1000</v>
      </c>
      <c r="I313" s="161">
        <v>4200</v>
      </c>
      <c r="J313" s="161">
        <v>3500</v>
      </c>
      <c r="K313" s="161">
        <v>28800</v>
      </c>
      <c r="L313" s="161">
        <v>3600</v>
      </c>
      <c r="M313" s="186">
        <v>8.8999999999999996E-2</v>
      </c>
      <c r="N313" s="161">
        <v>1.7000000000000001E-2</v>
      </c>
      <c r="O313" s="176">
        <v>-1.6</v>
      </c>
      <c r="P313" s="161">
        <v>0.55000000000000004</v>
      </c>
      <c r="Q313" s="161">
        <v>0.60299999999999998</v>
      </c>
      <c r="R313" s="161">
        <v>7.4999999999999997E-2</v>
      </c>
      <c r="S313" s="161">
        <v>0.43</v>
      </c>
      <c r="T313" s="161">
        <v>0.36</v>
      </c>
      <c r="U313" s="161">
        <v>0.69</v>
      </c>
      <c r="V313" s="172">
        <v>0.16</v>
      </c>
      <c r="W313" s="192">
        <f t="shared" si="21"/>
        <v>15.7</v>
      </c>
      <c r="X313" s="30">
        <f t="shared" si="22"/>
        <v>2.5</v>
      </c>
      <c r="Y313" s="195" t="str">
        <f t="shared" si="23"/>
        <v>excluded</v>
      </c>
      <c r="Z313" s="30" t="str">
        <f t="shared" si="24"/>
        <v>excluded</v>
      </c>
      <c r="AA313" s="161">
        <v>9.9000000000000005E-2</v>
      </c>
      <c r="AB313" s="161">
        <v>1.9E-2</v>
      </c>
      <c r="AC313" s="163">
        <v>1.9E-2</v>
      </c>
      <c r="AD313" s="161">
        <v>7.2</v>
      </c>
      <c r="AE313" s="161">
        <v>1.8</v>
      </c>
      <c r="AF313" s="163">
        <v>1.9</v>
      </c>
      <c r="AG313" s="161">
        <v>0.44900000000000001</v>
      </c>
      <c r="AH313" s="161">
        <v>6.9000000000000006E-2</v>
      </c>
      <c r="AI313" s="163">
        <v>6.9000000000000006E-2</v>
      </c>
      <c r="AJ313" s="163">
        <f t="shared" si="20"/>
        <v>15.367483296213811</v>
      </c>
      <c r="AK313" s="161">
        <v>15.7</v>
      </c>
      <c r="AL313" s="161">
        <v>2.5</v>
      </c>
      <c r="AM313" s="163">
        <v>2.5</v>
      </c>
      <c r="AN313" s="164">
        <v>590</v>
      </c>
      <c r="AO313" s="161">
        <v>110</v>
      </c>
      <c r="AP313" s="163">
        <v>110</v>
      </c>
      <c r="AQ313" s="161">
        <v>1750</v>
      </c>
      <c r="AR313" s="161">
        <v>260</v>
      </c>
      <c r="AS313" s="163">
        <v>270</v>
      </c>
      <c r="AT313" s="161">
        <v>3610</v>
      </c>
      <c r="AU313" s="161">
        <v>310</v>
      </c>
      <c r="AV313" s="163">
        <v>310</v>
      </c>
      <c r="AX313" s="161">
        <v>0.70199999999999996</v>
      </c>
      <c r="AY313" s="161">
        <v>2.8000000000000001E-2</v>
      </c>
      <c r="AZ313" s="161">
        <v>0.78639999999999999</v>
      </c>
      <c r="BA313" s="161">
        <v>9.1000000000000004E-3</v>
      </c>
    </row>
    <row r="314" spans="1:53" x14ac:dyDescent="0.75">
      <c r="A314" s="161" t="s">
        <v>1777</v>
      </c>
      <c r="B314" s="161" t="s">
        <v>835</v>
      </c>
      <c r="C314" s="181">
        <v>2480</v>
      </c>
      <c r="D314" s="161">
        <v>810</v>
      </c>
      <c r="E314" s="186">
        <v>1270</v>
      </c>
      <c r="F314" s="161">
        <v>500</v>
      </c>
      <c r="G314" s="186">
        <v>2700</v>
      </c>
      <c r="H314" s="161">
        <v>1100</v>
      </c>
      <c r="I314" s="161">
        <v>307</v>
      </c>
      <c r="J314" s="161">
        <v>64</v>
      </c>
      <c r="K314" s="161">
        <v>14030</v>
      </c>
      <c r="L314" s="161">
        <v>580</v>
      </c>
      <c r="M314" s="186">
        <v>0.14599999999999999</v>
      </c>
      <c r="N314" s="161">
        <v>3.6999999999999998E-2</v>
      </c>
      <c r="O314" s="176">
        <v>-0.81</v>
      </c>
      <c r="P314" s="161">
        <v>0.13</v>
      </c>
      <c r="Q314" s="161">
        <v>0.29299999999999998</v>
      </c>
      <c r="R314" s="161">
        <v>1.2E-2</v>
      </c>
      <c r="S314" s="161">
        <v>3.0200000000000001E-2</v>
      </c>
      <c r="T314" s="161">
        <v>6.3E-3</v>
      </c>
      <c r="U314" s="161">
        <v>0.42</v>
      </c>
      <c r="V314" s="172">
        <v>0.17</v>
      </c>
      <c r="W314" s="192">
        <f t="shared" si="21"/>
        <v>10.3</v>
      </c>
      <c r="X314" s="30">
        <f t="shared" si="22"/>
        <v>1.3</v>
      </c>
      <c r="Y314" s="195" t="str">
        <f t="shared" si="23"/>
        <v>excluded</v>
      </c>
      <c r="Z314" s="30" t="str">
        <f t="shared" si="24"/>
        <v>excluded</v>
      </c>
      <c r="AA314" s="161">
        <v>0.16200000000000001</v>
      </c>
      <c r="AB314" s="161">
        <v>4.2999999999999997E-2</v>
      </c>
      <c r="AC314" s="163">
        <v>4.2999999999999997E-2</v>
      </c>
      <c r="AD314" s="161">
        <v>11.8</v>
      </c>
      <c r="AE314" s="161">
        <v>4</v>
      </c>
      <c r="AF314" s="163">
        <v>4</v>
      </c>
      <c r="AG314" s="161">
        <v>0.624</v>
      </c>
      <c r="AH314" s="161">
        <v>9.5000000000000001E-2</v>
      </c>
      <c r="AI314" s="163">
        <v>9.5000000000000001E-2</v>
      </c>
      <c r="AJ314" s="163">
        <f t="shared" si="20"/>
        <v>15.224358974358976</v>
      </c>
      <c r="AK314" s="161">
        <v>10.3</v>
      </c>
      <c r="AL314" s="161">
        <v>1.3</v>
      </c>
      <c r="AM314" s="163">
        <v>1.3</v>
      </c>
      <c r="AN314" s="164">
        <v>910</v>
      </c>
      <c r="AO314" s="161">
        <v>210</v>
      </c>
      <c r="AP314" s="163">
        <v>210</v>
      </c>
      <c r="AQ314" s="161">
        <v>2130</v>
      </c>
      <c r="AR314" s="161">
        <v>170</v>
      </c>
      <c r="AS314" s="163">
        <v>170</v>
      </c>
      <c r="AT314" s="161">
        <v>4220</v>
      </c>
      <c r="AU314" s="161">
        <v>160</v>
      </c>
      <c r="AV314" s="163">
        <v>160</v>
      </c>
      <c r="AX314" s="161">
        <v>3.9</v>
      </c>
      <c r="AY314" s="161">
        <v>2</v>
      </c>
      <c r="AZ314" s="161">
        <v>0.78800000000000003</v>
      </c>
      <c r="BA314" s="161">
        <v>7.4999999999999997E-2</v>
      </c>
    </row>
    <row r="315" spans="1:53" x14ac:dyDescent="0.75">
      <c r="A315" s="161" t="s">
        <v>1777</v>
      </c>
      <c r="B315" s="161" t="s">
        <v>836</v>
      </c>
      <c r="C315" s="181">
        <v>1880</v>
      </c>
      <c r="D315" s="161">
        <v>150</v>
      </c>
      <c r="E315" s="186">
        <v>1310</v>
      </c>
      <c r="F315" s="161">
        <v>110</v>
      </c>
      <c r="G315" s="186">
        <v>3130</v>
      </c>
      <c r="H315" s="161">
        <v>270</v>
      </c>
      <c r="I315" s="161">
        <v>4320</v>
      </c>
      <c r="J315" s="161">
        <v>540</v>
      </c>
      <c r="K315" s="161">
        <v>9100</v>
      </c>
      <c r="L315" s="161">
        <v>740</v>
      </c>
      <c r="M315" s="186">
        <v>0.215</v>
      </c>
      <c r="N315" s="161">
        <v>1.7000000000000001E-2</v>
      </c>
      <c r="O315" s="176">
        <v>-3.6600000000000001E-2</v>
      </c>
      <c r="P315" s="161">
        <v>4.7000000000000002E-3</v>
      </c>
      <c r="Q315" s="161">
        <v>0.19</v>
      </c>
      <c r="R315" s="161">
        <v>1.6E-2</v>
      </c>
      <c r="S315" s="161">
        <v>0.41499999999999998</v>
      </c>
      <c r="T315" s="161">
        <v>5.1999999999999998E-2</v>
      </c>
      <c r="U315" s="161">
        <v>0.47599999999999998</v>
      </c>
      <c r="V315" s="172">
        <v>4.2000000000000003E-2</v>
      </c>
      <c r="W315" s="192">
        <f t="shared" si="21"/>
        <v>4.57</v>
      </c>
      <c r="X315" s="30">
        <f t="shared" si="22"/>
        <v>0.39</v>
      </c>
      <c r="Y315" s="195">
        <f t="shared" si="23"/>
        <v>0.70599999999999996</v>
      </c>
      <c r="Z315" s="30">
        <f t="shared" si="24"/>
        <v>2.7E-2</v>
      </c>
      <c r="AA315" s="161">
        <v>0.23100000000000001</v>
      </c>
      <c r="AB315" s="161">
        <v>2.1000000000000001E-2</v>
      </c>
      <c r="AC315" s="163">
        <v>2.1999999999999999E-2</v>
      </c>
      <c r="AD315" s="161">
        <v>22.3</v>
      </c>
      <c r="AE315" s="161">
        <v>2.2999999999999998</v>
      </c>
      <c r="AF315" s="163">
        <v>2.5</v>
      </c>
      <c r="AG315" s="161">
        <v>0.70599999999999996</v>
      </c>
      <c r="AH315" s="161">
        <v>2.5999999999999999E-2</v>
      </c>
      <c r="AI315" s="163">
        <v>2.7E-2</v>
      </c>
      <c r="AJ315" s="163">
        <f t="shared" si="20"/>
        <v>3.8243626062322948</v>
      </c>
      <c r="AK315" s="161">
        <v>4.57</v>
      </c>
      <c r="AL315" s="161">
        <v>0.37</v>
      </c>
      <c r="AM315" s="163">
        <v>0.39</v>
      </c>
      <c r="AN315" s="164">
        <v>1347</v>
      </c>
      <c r="AO315" s="161">
        <v>98</v>
      </c>
      <c r="AP315" s="163">
        <v>100</v>
      </c>
      <c r="AQ315" s="161">
        <v>3148</v>
      </c>
      <c r="AR315" s="161">
        <v>90</v>
      </c>
      <c r="AS315" s="163">
        <v>97</v>
      </c>
      <c r="AT315" s="161">
        <v>4695</v>
      </c>
      <c r="AU315" s="161">
        <v>50</v>
      </c>
      <c r="AV315" s="163">
        <v>52</v>
      </c>
      <c r="AX315" s="161">
        <v>2.42</v>
      </c>
      <c r="AY315" s="161">
        <v>0.48</v>
      </c>
      <c r="AZ315" s="161">
        <v>0.78800000000000003</v>
      </c>
      <c r="BA315" s="161">
        <v>6.5000000000000002E-2</v>
      </c>
    </row>
    <row r="316" spans="1:53" x14ac:dyDescent="0.75">
      <c r="A316" s="161" t="s">
        <v>1777</v>
      </c>
      <c r="B316" s="161" t="s">
        <v>837</v>
      </c>
      <c r="C316" s="181">
        <v>500</v>
      </c>
      <c r="D316" s="161">
        <v>290</v>
      </c>
      <c r="E316" s="186">
        <v>177</v>
      </c>
      <c r="F316" s="161">
        <v>74</v>
      </c>
      <c r="G316" s="186">
        <v>290</v>
      </c>
      <c r="H316" s="161">
        <v>200</v>
      </c>
      <c r="I316" s="161">
        <v>40</v>
      </c>
      <c r="J316" s="161">
        <v>18</v>
      </c>
      <c r="K316" s="161">
        <v>2640</v>
      </c>
      <c r="L316" s="161">
        <v>91</v>
      </c>
      <c r="M316" s="186">
        <v>0.11600000000000001</v>
      </c>
      <c r="N316" s="161">
        <v>4.7E-2</v>
      </c>
      <c r="O316" s="176">
        <v>-0.49</v>
      </c>
      <c r="P316" s="161">
        <v>0.12</v>
      </c>
      <c r="Q316" s="161">
        <v>5.4600000000000003E-2</v>
      </c>
      <c r="R316" s="161">
        <v>1.9E-3</v>
      </c>
      <c r="S316" s="161">
        <v>3.8999999999999998E-3</v>
      </c>
      <c r="T316" s="161">
        <v>1.6999999999999999E-3</v>
      </c>
      <c r="U316" s="161">
        <v>3.5999999999999997E-2</v>
      </c>
      <c r="V316" s="172">
        <v>2.5000000000000001E-2</v>
      </c>
      <c r="W316" s="192">
        <f t="shared" si="21"/>
        <v>14.6</v>
      </c>
      <c r="X316" s="30">
        <f t="shared" si="22"/>
        <v>3</v>
      </c>
      <c r="Y316" s="195" t="str">
        <f t="shared" si="23"/>
        <v>excluded</v>
      </c>
      <c r="Z316" s="30" t="str">
        <f t="shared" si="24"/>
        <v>excluded</v>
      </c>
      <c r="AA316" s="161">
        <v>0.125</v>
      </c>
      <c r="AB316" s="161">
        <v>5.1999999999999998E-2</v>
      </c>
      <c r="AC316" s="163">
        <v>5.1999999999999998E-2</v>
      </c>
      <c r="AD316" s="161">
        <v>9.6</v>
      </c>
      <c r="AE316" s="161">
        <v>4.3</v>
      </c>
      <c r="AF316" s="163">
        <v>4.3</v>
      </c>
      <c r="AG316" s="161">
        <v>1.1599999999999999</v>
      </c>
      <c r="AH316" s="161">
        <v>0.68</v>
      </c>
      <c r="AI316" s="163">
        <v>0.68</v>
      </c>
      <c r="AJ316" s="163">
        <f t="shared" si="20"/>
        <v>58.62068965517242</v>
      </c>
      <c r="AK316" s="161">
        <v>14.6</v>
      </c>
      <c r="AL316" s="161">
        <v>3</v>
      </c>
      <c r="AM316" s="163">
        <v>3</v>
      </c>
      <c r="AN316" s="164">
        <v>690</v>
      </c>
      <c r="AO316" s="161">
        <v>220</v>
      </c>
      <c r="AP316" s="163">
        <v>220</v>
      </c>
      <c r="AQ316" s="161">
        <v>1870</v>
      </c>
      <c r="AR316" s="161">
        <v>160</v>
      </c>
      <c r="AS316" s="163">
        <v>160</v>
      </c>
      <c r="AT316" s="161">
        <v>3300</v>
      </c>
      <c r="AU316" s="161">
        <v>540</v>
      </c>
      <c r="AV316" s="163">
        <v>540</v>
      </c>
      <c r="AX316" s="161">
        <v>1.3</v>
      </c>
      <c r="AY316" s="161">
        <v>0.26</v>
      </c>
      <c r="AZ316" s="161">
        <v>0.80259999999999998</v>
      </c>
      <c r="BA316" s="161">
        <v>1.0999999999999999E-2</v>
      </c>
    </row>
    <row r="317" spans="1:53" x14ac:dyDescent="0.75">
      <c r="A317" s="161" t="s">
        <v>1777</v>
      </c>
      <c r="B317" s="161" t="s">
        <v>838</v>
      </c>
      <c r="C317" s="181">
        <v>8900</v>
      </c>
      <c r="D317" s="161">
        <v>1800</v>
      </c>
      <c r="E317" s="186">
        <v>5800</v>
      </c>
      <c r="F317" s="161">
        <v>1200</v>
      </c>
      <c r="G317" s="186">
        <v>14400</v>
      </c>
      <c r="H317" s="161">
        <v>3100</v>
      </c>
      <c r="I317" s="161">
        <v>8400</v>
      </c>
      <c r="J317" s="161">
        <v>1800</v>
      </c>
      <c r="K317" s="161">
        <v>57600</v>
      </c>
      <c r="L317" s="161">
        <v>7700</v>
      </c>
      <c r="M317" s="186">
        <v>0.128</v>
      </c>
      <c r="N317" s="161">
        <v>1.4999999999999999E-2</v>
      </c>
      <c r="O317" s="176">
        <v>-0.26700000000000002</v>
      </c>
      <c r="P317" s="161">
        <v>8.7999999999999995E-2</v>
      </c>
      <c r="Q317" s="161">
        <v>1.19</v>
      </c>
      <c r="R317" s="161">
        <v>0.16</v>
      </c>
      <c r="S317" s="161">
        <v>0.85</v>
      </c>
      <c r="T317" s="161">
        <v>0.18</v>
      </c>
      <c r="U317" s="161">
        <v>1.71</v>
      </c>
      <c r="V317" s="172">
        <v>0.36</v>
      </c>
      <c r="W317" s="192">
        <f t="shared" si="21"/>
        <v>8.66</v>
      </c>
      <c r="X317" s="30">
        <f t="shared" si="22"/>
        <v>1</v>
      </c>
      <c r="Y317" s="195">
        <f t="shared" si="23"/>
        <v>0.58799999999999997</v>
      </c>
      <c r="Z317" s="30">
        <f t="shared" si="24"/>
        <v>2.5999999999999999E-2</v>
      </c>
      <c r="AA317" s="161">
        <v>0.13700000000000001</v>
      </c>
      <c r="AB317" s="161">
        <v>1.4999999999999999E-2</v>
      </c>
      <c r="AC317" s="163">
        <v>1.6E-2</v>
      </c>
      <c r="AD317" s="161">
        <v>11.9</v>
      </c>
      <c r="AE317" s="161">
        <v>1.6</v>
      </c>
      <c r="AF317" s="163">
        <v>1.7</v>
      </c>
      <c r="AG317" s="161">
        <v>0.58799999999999997</v>
      </c>
      <c r="AH317" s="161">
        <v>2.5000000000000001E-2</v>
      </c>
      <c r="AI317" s="163">
        <v>2.5999999999999999E-2</v>
      </c>
      <c r="AJ317" s="163">
        <f t="shared" si="20"/>
        <v>4.4217687074829932</v>
      </c>
      <c r="AK317" s="161">
        <v>8.66</v>
      </c>
      <c r="AL317" s="161">
        <v>0.97</v>
      </c>
      <c r="AM317" s="163">
        <v>1</v>
      </c>
      <c r="AN317" s="164">
        <v>820</v>
      </c>
      <c r="AO317" s="161">
        <v>85</v>
      </c>
      <c r="AP317" s="163">
        <v>87</v>
      </c>
      <c r="AQ317" s="161">
        <v>2480</v>
      </c>
      <c r="AR317" s="161">
        <v>140</v>
      </c>
      <c r="AS317" s="163">
        <v>150</v>
      </c>
      <c r="AT317" s="161">
        <v>4489</v>
      </c>
      <c r="AU317" s="161">
        <v>57</v>
      </c>
      <c r="AV317" s="163">
        <v>58</v>
      </c>
      <c r="AX317" s="161">
        <v>0.63</v>
      </c>
      <c r="AY317" s="161">
        <v>0.19</v>
      </c>
      <c r="AZ317" s="161">
        <v>0.81200000000000006</v>
      </c>
      <c r="BA317" s="161">
        <v>1.4999999999999999E-2</v>
      </c>
    </row>
    <row r="318" spans="1:53" x14ac:dyDescent="0.75">
      <c r="A318" s="161" t="s">
        <v>1777</v>
      </c>
      <c r="B318" s="161" t="s">
        <v>839</v>
      </c>
      <c r="C318" s="181">
        <v>4640</v>
      </c>
      <c r="D318" s="161">
        <v>920</v>
      </c>
      <c r="E318" s="186">
        <v>3890</v>
      </c>
      <c r="F318" s="161">
        <v>800</v>
      </c>
      <c r="G318" s="186">
        <v>8800</v>
      </c>
      <c r="H318" s="161">
        <v>1900</v>
      </c>
      <c r="I318" s="161">
        <v>620</v>
      </c>
      <c r="J318" s="161">
        <v>260</v>
      </c>
      <c r="K318" s="161">
        <v>6040</v>
      </c>
      <c r="L318" s="161">
        <v>830</v>
      </c>
      <c r="M318" s="186">
        <v>0.63</v>
      </c>
      <c r="N318" s="161">
        <v>0.14000000000000001</v>
      </c>
      <c r="O318" s="176">
        <v>-0.39200000000000002</v>
      </c>
      <c r="P318" s="161">
        <v>6.6000000000000003E-2</v>
      </c>
      <c r="Q318" s="161">
        <v>0.124</v>
      </c>
      <c r="R318" s="161">
        <v>1.7000000000000001E-2</v>
      </c>
      <c r="S318" s="161">
        <v>6.5000000000000002E-2</v>
      </c>
      <c r="T318" s="161">
        <v>2.7E-2</v>
      </c>
      <c r="U318" s="161">
        <v>0.99</v>
      </c>
      <c r="V318" s="172">
        <v>0.21</v>
      </c>
      <c r="W318" s="192">
        <f t="shared" si="21"/>
        <v>3.9</v>
      </c>
      <c r="X318" s="30">
        <f t="shared" si="22"/>
        <v>2</v>
      </c>
      <c r="Y318" s="195">
        <f t="shared" si="23"/>
        <v>0.78800000000000003</v>
      </c>
      <c r="Z318" s="30">
        <f t="shared" si="24"/>
        <v>7.4999999999999997E-2</v>
      </c>
      <c r="AA318" s="161">
        <v>0.69</v>
      </c>
      <c r="AB318" s="161">
        <v>0.15</v>
      </c>
      <c r="AC318" s="163">
        <v>0.15</v>
      </c>
      <c r="AD318" s="161">
        <v>80</v>
      </c>
      <c r="AE318" s="161">
        <v>19</v>
      </c>
      <c r="AF318" s="163">
        <v>19</v>
      </c>
      <c r="AG318" s="161">
        <v>0.78800000000000003</v>
      </c>
      <c r="AH318" s="161">
        <v>7.3999999999999996E-2</v>
      </c>
      <c r="AI318" s="163">
        <v>7.4999999999999997E-2</v>
      </c>
      <c r="AJ318" s="163">
        <f t="shared" si="20"/>
        <v>9.5177664974619276</v>
      </c>
      <c r="AK318" s="161">
        <v>3.9</v>
      </c>
      <c r="AL318" s="161">
        <v>1.9</v>
      </c>
      <c r="AM318" s="163">
        <v>2</v>
      </c>
      <c r="AN318" s="164">
        <v>3200</v>
      </c>
      <c r="AO318" s="161">
        <v>560</v>
      </c>
      <c r="AP318" s="163">
        <v>570</v>
      </c>
      <c r="AQ318" s="161">
        <v>4200</v>
      </c>
      <c r="AR318" s="161">
        <v>270</v>
      </c>
      <c r="AS318" s="163">
        <v>280</v>
      </c>
      <c r="AT318" s="161">
        <v>4680</v>
      </c>
      <c r="AU318" s="161">
        <v>88</v>
      </c>
      <c r="AV318" s="163">
        <v>88</v>
      </c>
      <c r="AX318" s="161">
        <v>1.61</v>
      </c>
      <c r="AY318" s="161">
        <v>0.23</v>
      </c>
      <c r="AZ318" s="161">
        <v>0.82299999999999995</v>
      </c>
      <c r="BA318" s="161">
        <v>6.6000000000000003E-2</v>
      </c>
    </row>
    <row r="319" spans="1:53" x14ac:dyDescent="0.75">
      <c r="A319" s="161" t="s">
        <v>1777</v>
      </c>
      <c r="B319" s="161" t="s">
        <v>840</v>
      </c>
      <c r="C319" s="181">
        <v>1230</v>
      </c>
      <c r="D319" s="161">
        <v>770</v>
      </c>
      <c r="E319" s="186">
        <v>700</v>
      </c>
      <c r="F319" s="161">
        <v>410</v>
      </c>
      <c r="G319" s="186">
        <v>1220</v>
      </c>
      <c r="H319" s="161">
        <v>910</v>
      </c>
      <c r="I319" s="161">
        <v>380</v>
      </c>
      <c r="J319" s="161">
        <v>160</v>
      </c>
      <c r="K319" s="161">
        <v>7930</v>
      </c>
      <c r="L319" s="161">
        <v>190</v>
      </c>
      <c r="M319" s="186">
        <v>0.17</v>
      </c>
      <c r="N319" s="161">
        <v>0.11</v>
      </c>
      <c r="O319" s="176">
        <v>-1.23</v>
      </c>
      <c r="P319" s="161">
        <v>0.31</v>
      </c>
      <c r="Q319" s="161">
        <v>0.1628</v>
      </c>
      <c r="R319" s="161">
        <v>4.0000000000000001E-3</v>
      </c>
      <c r="S319" s="161">
        <v>4.2999999999999997E-2</v>
      </c>
      <c r="T319" s="161">
        <v>1.7999999999999999E-2</v>
      </c>
      <c r="U319" s="161">
        <v>0.129</v>
      </c>
      <c r="V319" s="172">
        <v>9.6000000000000002E-2</v>
      </c>
      <c r="W319" s="192">
        <f t="shared" si="21"/>
        <v>14</v>
      </c>
      <c r="X319" s="30">
        <f t="shared" si="22"/>
        <v>2.1</v>
      </c>
      <c r="Y319" s="195" t="str">
        <f t="shared" si="23"/>
        <v>excluded</v>
      </c>
      <c r="Z319" s="30" t="str">
        <f t="shared" si="24"/>
        <v>excluded</v>
      </c>
      <c r="AA319" s="161">
        <v>0.22</v>
      </c>
      <c r="AB319" s="161">
        <v>0.13</v>
      </c>
      <c r="AC319" s="163">
        <v>0.13</v>
      </c>
      <c r="AD319" s="161">
        <v>12.1</v>
      </c>
      <c r="AE319" s="161">
        <v>6.7</v>
      </c>
      <c r="AF319" s="163">
        <v>6.8</v>
      </c>
      <c r="AG319" s="161">
        <v>0.59</v>
      </c>
      <c r="AH319" s="161">
        <v>0.13</v>
      </c>
      <c r="AI319" s="163">
        <v>0.13</v>
      </c>
      <c r="AJ319" s="163">
        <f t="shared" si="20"/>
        <v>22.033898305084747</v>
      </c>
      <c r="AK319" s="161">
        <v>14</v>
      </c>
      <c r="AL319" s="161">
        <v>2.1</v>
      </c>
      <c r="AM319" s="163">
        <v>2.1</v>
      </c>
      <c r="AN319" s="164">
        <v>720</v>
      </c>
      <c r="AO319" s="161">
        <v>310</v>
      </c>
      <c r="AP319" s="163">
        <v>310</v>
      </c>
      <c r="AQ319" s="161">
        <v>1880</v>
      </c>
      <c r="AR319" s="161">
        <v>240</v>
      </c>
      <c r="AS319" s="163">
        <v>240</v>
      </c>
      <c r="AT319" s="161">
        <v>4020</v>
      </c>
      <c r="AU319" s="161">
        <v>190</v>
      </c>
      <c r="AV319" s="163">
        <v>190</v>
      </c>
      <c r="AX319" s="161">
        <v>1.43</v>
      </c>
      <c r="AY319" s="161">
        <v>0.13</v>
      </c>
      <c r="AZ319" s="161">
        <v>0.82599999999999996</v>
      </c>
      <c r="BA319" s="161">
        <v>2.3E-2</v>
      </c>
    </row>
    <row r="320" spans="1:53" x14ac:dyDescent="0.75">
      <c r="A320" s="161" t="s">
        <v>1777</v>
      </c>
      <c r="B320" s="161" t="s">
        <v>841</v>
      </c>
      <c r="C320" s="181">
        <v>23700</v>
      </c>
      <c r="D320" s="161">
        <v>3500</v>
      </c>
      <c r="E320" s="186">
        <v>18200</v>
      </c>
      <c r="F320" s="161">
        <v>3000</v>
      </c>
      <c r="G320" s="186">
        <v>45700</v>
      </c>
      <c r="H320" s="161">
        <v>7400</v>
      </c>
      <c r="I320" s="161">
        <v>97800</v>
      </c>
      <c r="J320" s="161">
        <v>9200</v>
      </c>
      <c r="K320" s="161">
        <v>73700</v>
      </c>
      <c r="L320" s="161">
        <v>4400</v>
      </c>
      <c r="M320" s="186">
        <v>0.32800000000000001</v>
      </c>
      <c r="N320" s="161">
        <v>6.8000000000000005E-2</v>
      </c>
      <c r="O320" s="176">
        <v>-2.7799999999999998E-2</v>
      </c>
      <c r="P320" s="161">
        <v>2.0999999999999999E-3</v>
      </c>
      <c r="Q320" s="161">
        <v>1.5109999999999999</v>
      </c>
      <c r="R320" s="161">
        <v>9.0999999999999998E-2</v>
      </c>
      <c r="S320" s="161">
        <v>11.4</v>
      </c>
      <c r="T320" s="161">
        <v>1.1000000000000001</v>
      </c>
      <c r="U320" s="161">
        <v>4.6500000000000004</v>
      </c>
      <c r="V320" s="172">
        <v>0.75</v>
      </c>
      <c r="W320" s="192">
        <f t="shared" si="21"/>
        <v>4.1399999999999997</v>
      </c>
      <c r="X320" s="30">
        <f t="shared" si="22"/>
        <v>0.56999999999999995</v>
      </c>
      <c r="Y320" s="195">
        <f t="shared" si="23"/>
        <v>0.73399999999999999</v>
      </c>
      <c r="Z320" s="30">
        <f t="shared" si="24"/>
        <v>1.9E-2</v>
      </c>
      <c r="AA320" s="161">
        <v>0.34899999999999998</v>
      </c>
      <c r="AB320" s="161">
        <v>7.0999999999999994E-2</v>
      </c>
      <c r="AC320" s="163">
        <v>7.0999999999999994E-2</v>
      </c>
      <c r="AD320" s="161">
        <v>36.799999999999997</v>
      </c>
      <c r="AE320" s="161">
        <v>7.9</v>
      </c>
      <c r="AF320" s="163">
        <v>8.1</v>
      </c>
      <c r="AG320" s="161">
        <v>0.73399999999999999</v>
      </c>
      <c r="AH320" s="161">
        <v>1.7000000000000001E-2</v>
      </c>
      <c r="AI320" s="163">
        <v>1.9E-2</v>
      </c>
      <c r="AJ320" s="163">
        <f t="shared" si="20"/>
        <v>2.588555858310627</v>
      </c>
      <c r="AK320" s="161">
        <v>4.1399999999999997</v>
      </c>
      <c r="AL320" s="161">
        <v>0.56999999999999995</v>
      </c>
      <c r="AM320" s="163">
        <v>0.56999999999999995</v>
      </c>
      <c r="AN320" s="164">
        <v>1810</v>
      </c>
      <c r="AO320" s="161">
        <v>300</v>
      </c>
      <c r="AP320" s="163">
        <v>310</v>
      </c>
      <c r="AQ320" s="161">
        <v>3480</v>
      </c>
      <c r="AR320" s="161">
        <v>190</v>
      </c>
      <c r="AS320" s="163">
        <v>200</v>
      </c>
      <c r="AT320" s="161">
        <v>4786</v>
      </c>
      <c r="AU320" s="161">
        <v>34</v>
      </c>
      <c r="AV320" s="163">
        <v>37</v>
      </c>
      <c r="AX320" s="161">
        <v>10.3</v>
      </c>
      <c r="AY320" s="161">
        <v>1.7</v>
      </c>
      <c r="AZ320" s="161" t="s">
        <v>778</v>
      </c>
      <c r="BA320" s="161" t="s">
        <v>778</v>
      </c>
    </row>
    <row r="321" spans="1:53" x14ac:dyDescent="0.75">
      <c r="A321" s="161" t="s">
        <v>1777</v>
      </c>
      <c r="B321" s="161" t="s">
        <v>842</v>
      </c>
      <c r="C321" s="181">
        <v>2850</v>
      </c>
      <c r="D321" s="161">
        <v>110</v>
      </c>
      <c r="E321" s="186">
        <v>480</v>
      </c>
      <c r="F321" s="161">
        <v>170</v>
      </c>
      <c r="G321" s="186">
        <v>402</v>
      </c>
      <c r="H321" s="161">
        <v>82</v>
      </c>
      <c r="I321" s="161">
        <v>387</v>
      </c>
      <c r="J321" s="161">
        <v>59</v>
      </c>
      <c r="K321" s="161">
        <v>92500</v>
      </c>
      <c r="L321" s="161">
        <v>4200</v>
      </c>
      <c r="M321" s="186">
        <v>3.09E-2</v>
      </c>
      <c r="N321" s="161">
        <v>1.2999999999999999E-3</v>
      </c>
      <c r="O321" s="176">
        <v>-13.6</v>
      </c>
      <c r="P321" s="161">
        <v>2.6</v>
      </c>
      <c r="Q321" s="161">
        <v>1.893</v>
      </c>
      <c r="R321" s="161">
        <v>8.6999999999999994E-2</v>
      </c>
      <c r="S321" s="161">
        <v>4.82E-2</v>
      </c>
      <c r="T321" s="161">
        <v>7.3000000000000001E-3</v>
      </c>
      <c r="U321" s="161">
        <v>3.9399999999999998E-2</v>
      </c>
      <c r="V321" s="172">
        <v>8.0000000000000002E-3</v>
      </c>
      <c r="W321" s="192">
        <f t="shared" si="21"/>
        <v>30.94</v>
      </c>
      <c r="X321" s="30">
        <f t="shared" si="22"/>
        <v>1.2</v>
      </c>
      <c r="Y321" s="195" t="str">
        <f t="shared" si="23"/>
        <v>excluded</v>
      </c>
      <c r="Z321" s="30" t="str">
        <f t="shared" si="24"/>
        <v>excluded</v>
      </c>
      <c r="AA321" s="161">
        <v>3.32E-2</v>
      </c>
      <c r="AB321" s="161">
        <v>1.2999999999999999E-3</v>
      </c>
      <c r="AC321" s="163">
        <v>1.6000000000000001E-3</v>
      </c>
      <c r="AD321" s="161">
        <v>0.9</v>
      </c>
      <c r="AE321" s="161">
        <v>0.36</v>
      </c>
      <c r="AF321" s="163">
        <v>0.36</v>
      </c>
      <c r="AG321" s="161">
        <v>0.14199999999999999</v>
      </c>
      <c r="AH321" s="161">
        <v>3.7999999999999999E-2</v>
      </c>
      <c r="AI321" s="163">
        <v>3.7999999999999999E-2</v>
      </c>
      <c r="AJ321" s="163">
        <f t="shared" si="20"/>
        <v>26.760563380281692</v>
      </c>
      <c r="AK321" s="161">
        <v>30.94</v>
      </c>
      <c r="AL321" s="161">
        <v>0.92</v>
      </c>
      <c r="AM321" s="163">
        <v>1.2</v>
      </c>
      <c r="AN321" s="164">
        <v>210.4</v>
      </c>
      <c r="AO321" s="161">
        <v>7.9</v>
      </c>
      <c r="AP321" s="163">
        <v>10</v>
      </c>
      <c r="AQ321" s="161">
        <v>437</v>
      </c>
      <c r="AR321" s="161">
        <v>69</v>
      </c>
      <c r="AS321" s="163">
        <v>69</v>
      </c>
      <c r="AT321" s="161">
        <v>1750</v>
      </c>
      <c r="AU321" s="161">
        <v>280</v>
      </c>
      <c r="AV321" s="163">
        <v>280</v>
      </c>
      <c r="AX321" s="161">
        <v>4.9999999999999902E+30</v>
      </c>
      <c r="AY321" s="161">
        <v>3.2000000000000001E+31</v>
      </c>
      <c r="AZ321" s="161" t="s">
        <v>778</v>
      </c>
      <c r="BA321" s="161" t="s">
        <v>778</v>
      </c>
    </row>
    <row r="322" spans="1:53" x14ac:dyDescent="0.75">
      <c r="A322" s="161" t="s">
        <v>1777</v>
      </c>
      <c r="B322" s="161" t="s">
        <v>843</v>
      </c>
      <c r="C322" s="181">
        <v>330</v>
      </c>
      <c r="D322" s="161">
        <v>120</v>
      </c>
      <c r="E322" s="186">
        <v>213</v>
      </c>
      <c r="F322" s="161">
        <v>68</v>
      </c>
      <c r="G322" s="186">
        <v>1050</v>
      </c>
      <c r="H322" s="161">
        <v>780</v>
      </c>
      <c r="I322" s="161">
        <v>18</v>
      </c>
      <c r="J322" s="161">
        <v>12</v>
      </c>
      <c r="K322" s="161">
        <v>172</v>
      </c>
      <c r="L322" s="161">
        <v>94</v>
      </c>
      <c r="M322" s="186">
        <v>5.9</v>
      </c>
      <c r="N322" s="161">
        <v>2.7</v>
      </c>
      <c r="O322" s="176">
        <v>-3.3000000000000002E-2</v>
      </c>
      <c r="P322" s="161">
        <v>2.4E-2</v>
      </c>
      <c r="Q322" s="161">
        <v>3.5000000000000001E-3</v>
      </c>
      <c r="R322" s="161">
        <v>1.9E-3</v>
      </c>
      <c r="S322" s="161">
        <v>2.5000000000000001E-3</v>
      </c>
      <c r="T322" s="161">
        <v>1.6000000000000001E-3</v>
      </c>
      <c r="U322" s="161">
        <v>0.1</v>
      </c>
      <c r="V322" s="172">
        <v>7.4999999999999997E-2</v>
      </c>
      <c r="W322" s="192">
        <f t="shared" si="21"/>
        <v>2.8999999999999902E+30</v>
      </c>
      <c r="X322" s="30">
        <f t="shared" si="22"/>
        <v>1.2999999999999901E+30</v>
      </c>
      <c r="Y322" s="195" t="str">
        <f t="shared" si="23"/>
        <v>excluded</v>
      </c>
      <c r="Z322" s="30" t="str">
        <f t="shared" si="24"/>
        <v>excluded</v>
      </c>
      <c r="AA322" s="161">
        <v>0</v>
      </c>
      <c r="AB322" s="162">
        <v>3.4000000000000001E-26</v>
      </c>
      <c r="AC322" s="165">
        <v>3.4000000000000001E-26</v>
      </c>
      <c r="AD322" s="161">
        <v>460</v>
      </c>
      <c r="AE322" s="161">
        <v>200</v>
      </c>
      <c r="AF322" s="163">
        <v>200</v>
      </c>
      <c r="AG322" s="161">
        <v>0.93</v>
      </c>
      <c r="AH322" s="161">
        <v>0.3</v>
      </c>
      <c r="AI322" s="163">
        <v>0.3</v>
      </c>
      <c r="AJ322" s="163">
        <f t="shared" si="20"/>
        <v>32.258064516129032</v>
      </c>
      <c r="AK322" s="161">
        <v>2.8999999999999902E+30</v>
      </c>
      <c r="AL322" s="161">
        <v>1.2999999999999901E+30</v>
      </c>
      <c r="AM322" s="163">
        <v>1.2999999999999901E+30</v>
      </c>
      <c r="AN322" s="164">
        <v>0</v>
      </c>
      <c r="AO322" s="162">
        <v>0</v>
      </c>
      <c r="AP322" s="165">
        <v>0</v>
      </c>
      <c r="AQ322" s="161">
        <v>5620</v>
      </c>
      <c r="AR322" s="161">
        <v>500</v>
      </c>
      <c r="AS322" s="163">
        <v>500</v>
      </c>
      <c r="AT322" s="161">
        <v>3540</v>
      </c>
      <c r="AU322" s="161">
        <v>410</v>
      </c>
      <c r="AV322" s="163">
        <v>410</v>
      </c>
      <c r="AX322" s="161">
        <v>29</v>
      </c>
      <c r="AY322" s="161">
        <v>1.3</v>
      </c>
      <c r="AZ322" s="161" t="s">
        <v>778</v>
      </c>
      <c r="BA322" s="161" t="s">
        <v>778</v>
      </c>
    </row>
    <row r="323" spans="1:53" x14ac:dyDescent="0.75">
      <c r="A323" s="161" t="s">
        <v>1777</v>
      </c>
      <c r="B323" s="161" t="s">
        <v>844</v>
      </c>
      <c r="C323" s="181">
        <v>1950</v>
      </c>
      <c r="D323" s="161">
        <v>180</v>
      </c>
      <c r="E323" s="186">
        <v>700</v>
      </c>
      <c r="F323" s="161">
        <v>180</v>
      </c>
      <c r="G323" s="186">
        <v>1680</v>
      </c>
      <c r="H323" s="161">
        <v>550</v>
      </c>
      <c r="I323" s="161">
        <v>1920</v>
      </c>
      <c r="J323" s="161">
        <v>560</v>
      </c>
      <c r="K323" s="161">
        <v>42730</v>
      </c>
      <c r="L323" s="161">
        <v>760</v>
      </c>
      <c r="M323" s="186">
        <v>4.5900000000000003E-2</v>
      </c>
      <c r="N323" s="161">
        <v>4.4000000000000003E-3</v>
      </c>
      <c r="O323" s="176">
        <v>-6.5</v>
      </c>
      <c r="P323" s="161">
        <v>3.1</v>
      </c>
      <c r="Q323" s="161">
        <v>0.87</v>
      </c>
      <c r="R323" s="161">
        <v>1.6E-2</v>
      </c>
      <c r="S323" s="161">
        <v>0.28100000000000003</v>
      </c>
      <c r="T323" s="161">
        <v>8.2000000000000003E-2</v>
      </c>
      <c r="U323" s="161">
        <v>0.159</v>
      </c>
      <c r="V323" s="172">
        <v>5.0999999999999997E-2</v>
      </c>
      <c r="W323" s="192">
        <f t="shared" si="21"/>
        <v>22.9</v>
      </c>
      <c r="X323" s="30">
        <f t="shared" si="22"/>
        <v>2.4</v>
      </c>
      <c r="Y323" s="195" t="str">
        <f t="shared" si="23"/>
        <v>excluded</v>
      </c>
      <c r="Z323" s="30" t="str">
        <f t="shared" si="24"/>
        <v>excluded</v>
      </c>
      <c r="AA323" s="161">
        <v>4.8899999999999999E-2</v>
      </c>
      <c r="AB323" s="161">
        <v>4.4000000000000003E-3</v>
      </c>
      <c r="AC323" s="163">
        <v>4.5999999999999999E-3</v>
      </c>
      <c r="AD323" s="161">
        <v>2.4900000000000002</v>
      </c>
      <c r="AE323" s="161">
        <v>0.64</v>
      </c>
      <c r="AF323" s="163">
        <v>0.65</v>
      </c>
      <c r="AG323" s="161">
        <v>0.33300000000000002</v>
      </c>
      <c r="AH323" s="161">
        <v>8.3000000000000004E-2</v>
      </c>
      <c r="AI323" s="163">
        <v>8.3000000000000004E-2</v>
      </c>
      <c r="AJ323" s="163">
        <f t="shared" si="20"/>
        <v>24.924924924924923</v>
      </c>
      <c r="AK323" s="161">
        <v>22.9</v>
      </c>
      <c r="AL323" s="161">
        <v>2.2999999999999998</v>
      </c>
      <c r="AM323" s="163">
        <v>2.4</v>
      </c>
      <c r="AN323" s="164">
        <v>307</v>
      </c>
      <c r="AO323" s="161">
        <v>27</v>
      </c>
      <c r="AP323" s="163">
        <v>28</v>
      </c>
      <c r="AQ323" s="161">
        <v>1020</v>
      </c>
      <c r="AR323" s="161">
        <v>180</v>
      </c>
      <c r="AS323" s="163">
        <v>180</v>
      </c>
      <c r="AT323" s="161">
        <v>2450</v>
      </c>
      <c r="AU323" s="161">
        <v>500</v>
      </c>
      <c r="AV323" s="163">
        <v>500</v>
      </c>
      <c r="AX323" s="161">
        <v>11.5</v>
      </c>
      <c r="AY323" s="161">
        <v>1.9</v>
      </c>
      <c r="AZ323" s="161" t="s">
        <v>778</v>
      </c>
      <c r="BA323" s="161" t="s">
        <v>778</v>
      </c>
    </row>
    <row r="324" spans="1:53" x14ac:dyDescent="0.75">
      <c r="A324" s="161" t="s">
        <v>1777</v>
      </c>
      <c r="B324" s="161" t="s">
        <v>845</v>
      </c>
      <c r="C324" s="181">
        <v>1940</v>
      </c>
      <c r="D324" s="161">
        <v>160</v>
      </c>
      <c r="E324" s="186">
        <v>1680</v>
      </c>
      <c r="F324" s="161">
        <v>180</v>
      </c>
      <c r="G324" s="186">
        <v>3850</v>
      </c>
      <c r="H324" s="161">
        <v>360</v>
      </c>
      <c r="I324" s="161">
        <v>5560</v>
      </c>
      <c r="J324" s="161">
        <v>910</v>
      </c>
      <c r="K324" s="161">
        <v>3080</v>
      </c>
      <c r="L324" s="161">
        <v>160</v>
      </c>
      <c r="M324" s="186">
        <v>0.62</v>
      </c>
      <c r="N324" s="161">
        <v>4.1000000000000002E-2</v>
      </c>
      <c r="O324" s="176">
        <v>-0.27800000000000002</v>
      </c>
      <c r="P324" s="161">
        <v>6.4000000000000001E-2</v>
      </c>
      <c r="Q324" s="161">
        <v>6.2600000000000003E-2</v>
      </c>
      <c r="R324" s="161">
        <v>3.2000000000000002E-3</v>
      </c>
      <c r="S324" s="161">
        <v>0.87</v>
      </c>
      <c r="T324" s="161">
        <v>0.14000000000000001</v>
      </c>
      <c r="U324" s="161">
        <v>0.36399999999999999</v>
      </c>
      <c r="V324" s="172">
        <v>3.4000000000000002E-2</v>
      </c>
      <c r="W324" s="192">
        <f t="shared" si="21"/>
        <v>1.61</v>
      </c>
      <c r="X324" s="30">
        <f t="shared" si="22"/>
        <v>0.23</v>
      </c>
      <c r="Y324" s="195">
        <f t="shared" si="23"/>
        <v>0.82299999999999995</v>
      </c>
      <c r="Z324" s="30">
        <f t="shared" si="24"/>
        <v>6.6000000000000003E-2</v>
      </c>
      <c r="AA324" s="161">
        <v>0.66300000000000003</v>
      </c>
      <c r="AB324" s="161">
        <v>0.05</v>
      </c>
      <c r="AC324" s="163">
        <v>5.3999999999999999E-2</v>
      </c>
      <c r="AD324" s="161">
        <v>79.8</v>
      </c>
      <c r="AE324" s="161">
        <v>8.3000000000000007</v>
      </c>
      <c r="AF324" s="163">
        <v>9</v>
      </c>
      <c r="AG324" s="161">
        <v>0.82299999999999995</v>
      </c>
      <c r="AH324" s="161">
        <v>6.6000000000000003E-2</v>
      </c>
      <c r="AI324" s="163">
        <v>6.6000000000000003E-2</v>
      </c>
      <c r="AJ324" s="163">
        <f t="shared" si="20"/>
        <v>8.0194410692588107</v>
      </c>
      <c r="AK324" s="161">
        <v>1.61</v>
      </c>
      <c r="AL324" s="161">
        <v>0.21</v>
      </c>
      <c r="AM324" s="163">
        <v>0.23</v>
      </c>
      <c r="AN324" s="164">
        <v>3280</v>
      </c>
      <c r="AO324" s="161">
        <v>180</v>
      </c>
      <c r="AP324" s="163">
        <v>200</v>
      </c>
      <c r="AQ324" s="161">
        <v>4404</v>
      </c>
      <c r="AR324" s="161">
        <v>78</v>
      </c>
      <c r="AS324" s="163">
        <v>85</v>
      </c>
      <c r="AT324" s="161">
        <v>4762</v>
      </c>
      <c r="AU324" s="161">
        <v>63</v>
      </c>
      <c r="AV324" s="163">
        <v>64</v>
      </c>
      <c r="AX324" s="161">
        <v>-4.0000000000000001E+30</v>
      </c>
      <c r="AY324" s="161">
        <v>2.0999999999999998E+31</v>
      </c>
      <c r="AZ324" s="161" t="s">
        <v>778</v>
      </c>
      <c r="BA324" s="161" t="s">
        <v>778</v>
      </c>
    </row>
    <row r="325" spans="1:53" x14ac:dyDescent="0.75">
      <c r="A325" s="161" t="s">
        <v>1777</v>
      </c>
      <c r="B325" s="161" t="s">
        <v>846</v>
      </c>
      <c r="C325" s="181">
        <v>1350</v>
      </c>
      <c r="D325" s="161">
        <v>160</v>
      </c>
      <c r="E325" s="186">
        <v>890</v>
      </c>
      <c r="F325" s="161">
        <v>190</v>
      </c>
      <c r="G325" s="186">
        <v>1470</v>
      </c>
      <c r="H325" s="161">
        <v>180</v>
      </c>
      <c r="I325" s="161">
        <v>710</v>
      </c>
      <c r="J325" s="161">
        <v>130</v>
      </c>
      <c r="K325" s="161">
        <v>13480</v>
      </c>
      <c r="L325" s="161">
        <v>400</v>
      </c>
      <c r="M325" s="186">
        <v>9.9000000000000005E-2</v>
      </c>
      <c r="N325" s="161">
        <v>1.2999999999999999E-2</v>
      </c>
      <c r="O325" s="176">
        <v>5.2</v>
      </c>
      <c r="P325" s="161">
        <v>3.2</v>
      </c>
      <c r="Q325" s="161">
        <v>0.2732</v>
      </c>
      <c r="R325" s="161">
        <v>8.0000000000000002E-3</v>
      </c>
      <c r="S325" s="161">
        <v>0.14399999999999999</v>
      </c>
      <c r="T325" s="161">
        <v>2.7E-2</v>
      </c>
      <c r="U325" s="161">
        <v>0.17499999999999999</v>
      </c>
      <c r="V325" s="172">
        <v>0.03</v>
      </c>
      <c r="W325" s="192">
        <f t="shared" si="21"/>
        <v>10.8</v>
      </c>
      <c r="X325" s="30">
        <f t="shared" si="22"/>
        <v>1.2</v>
      </c>
      <c r="Y325" s="195" t="str">
        <f t="shared" si="23"/>
        <v>excluded</v>
      </c>
      <c r="Z325" s="30" t="str">
        <f t="shared" si="24"/>
        <v>excluded</v>
      </c>
      <c r="AA325" s="161">
        <v>0.106</v>
      </c>
      <c r="AB325" s="161">
        <v>1.2999999999999999E-2</v>
      </c>
      <c r="AC325" s="163">
        <v>1.4E-2</v>
      </c>
      <c r="AD325" s="161">
        <v>9.6</v>
      </c>
      <c r="AE325" s="161">
        <v>2.2000000000000002</v>
      </c>
      <c r="AF325" s="163">
        <v>2.2000000000000002</v>
      </c>
      <c r="AG325" s="161">
        <v>0.67</v>
      </c>
      <c r="AH325" s="161">
        <v>0.14000000000000001</v>
      </c>
      <c r="AI325" s="163">
        <v>0.14000000000000001</v>
      </c>
      <c r="AJ325" s="163">
        <f t="shared" si="20"/>
        <v>20.895522388059703</v>
      </c>
      <c r="AK325" s="161">
        <v>10.8</v>
      </c>
      <c r="AL325" s="161">
        <v>1.2</v>
      </c>
      <c r="AM325" s="163">
        <v>1.2</v>
      </c>
      <c r="AN325" s="164">
        <v>640</v>
      </c>
      <c r="AO325" s="161">
        <v>75</v>
      </c>
      <c r="AP325" s="163">
        <v>77</v>
      </c>
      <c r="AQ325" s="161">
        <v>2180</v>
      </c>
      <c r="AR325" s="161">
        <v>170</v>
      </c>
      <c r="AS325" s="163">
        <v>170</v>
      </c>
      <c r="AT325" s="161">
        <v>4220</v>
      </c>
      <c r="AU325" s="161">
        <v>160</v>
      </c>
      <c r="AV325" s="163">
        <v>160</v>
      </c>
      <c r="AX325" s="161">
        <v>18.100000000000001</v>
      </c>
      <c r="AY325" s="161">
        <v>1.8</v>
      </c>
      <c r="AZ325" s="161" t="s">
        <v>778</v>
      </c>
      <c r="BA325" s="161" t="s">
        <v>778</v>
      </c>
    </row>
    <row r="326" spans="1:53" x14ac:dyDescent="0.75">
      <c r="A326" s="161" t="s">
        <v>1777</v>
      </c>
      <c r="B326" s="161" t="s">
        <v>847</v>
      </c>
      <c r="C326" s="181">
        <v>2150</v>
      </c>
      <c r="D326" s="161">
        <v>610</v>
      </c>
      <c r="E326" s="186">
        <v>1250</v>
      </c>
      <c r="F326" s="161">
        <v>490</v>
      </c>
      <c r="G326" s="186">
        <v>3900</v>
      </c>
      <c r="H326" s="161">
        <v>1500</v>
      </c>
      <c r="I326" s="161">
        <v>1550</v>
      </c>
      <c r="J326" s="161">
        <v>520</v>
      </c>
      <c r="K326" s="161">
        <v>18740</v>
      </c>
      <c r="L326" s="161">
        <v>640</v>
      </c>
      <c r="M326" s="186">
        <v>9.7000000000000003E-2</v>
      </c>
      <c r="N326" s="161">
        <v>2.5000000000000001E-2</v>
      </c>
      <c r="O326" s="176">
        <v>6.9</v>
      </c>
      <c r="P326" s="161">
        <v>2.4</v>
      </c>
      <c r="Q326" s="161">
        <v>0.38</v>
      </c>
      <c r="R326" s="161">
        <v>1.2999999999999999E-2</v>
      </c>
      <c r="S326" s="161">
        <v>0.34</v>
      </c>
      <c r="T326" s="161">
        <v>0.11</v>
      </c>
      <c r="U326" s="161">
        <v>0.49</v>
      </c>
      <c r="V326" s="172">
        <v>0.19</v>
      </c>
      <c r="W326" s="192">
        <f t="shared" si="21"/>
        <v>14.5</v>
      </c>
      <c r="X326" s="30">
        <f t="shared" si="22"/>
        <v>2.2999999999999998</v>
      </c>
      <c r="Y326" s="195">
        <f t="shared" si="23"/>
        <v>0.42799999999999999</v>
      </c>
      <c r="Z326" s="30">
        <f t="shared" si="24"/>
        <v>0.06</v>
      </c>
      <c r="AA326" s="161">
        <v>0.10299999999999999</v>
      </c>
      <c r="AB326" s="161">
        <v>2.5999999999999999E-2</v>
      </c>
      <c r="AC326" s="163">
        <v>2.5999999999999999E-2</v>
      </c>
      <c r="AD326" s="161">
        <v>8.3000000000000007</v>
      </c>
      <c r="AE326" s="161">
        <v>3.2</v>
      </c>
      <c r="AF326" s="163">
        <v>3.2</v>
      </c>
      <c r="AG326" s="161">
        <v>0.42799999999999999</v>
      </c>
      <c r="AH326" s="161">
        <v>0.06</v>
      </c>
      <c r="AI326" s="163">
        <v>0.06</v>
      </c>
      <c r="AJ326" s="163">
        <f t="shared" ref="AJ326:AJ389" si="25">AI326/AG326*100</f>
        <v>14.018691588785046</v>
      </c>
      <c r="AK326" s="161">
        <v>14.5</v>
      </c>
      <c r="AL326" s="161">
        <v>2.2999999999999998</v>
      </c>
      <c r="AM326" s="163">
        <v>2.2999999999999998</v>
      </c>
      <c r="AN326" s="164">
        <v>600</v>
      </c>
      <c r="AO326" s="161">
        <v>140</v>
      </c>
      <c r="AP326" s="163">
        <v>140</v>
      </c>
      <c r="AQ326" s="161">
        <v>1750</v>
      </c>
      <c r="AR326" s="161">
        <v>270</v>
      </c>
      <c r="AS326" s="163">
        <v>280</v>
      </c>
      <c r="AT326" s="161">
        <v>3650</v>
      </c>
      <c r="AU326" s="161">
        <v>290</v>
      </c>
      <c r="AV326" s="163">
        <v>290</v>
      </c>
      <c r="AX326" s="161">
        <v>1.9999999999999899E+30</v>
      </c>
      <c r="AY326" s="161">
        <v>4.7999999999999897E+30</v>
      </c>
      <c r="AZ326" s="161" t="s">
        <v>778</v>
      </c>
      <c r="BA326" s="161" t="s">
        <v>778</v>
      </c>
    </row>
    <row r="327" spans="1:53" x14ac:dyDescent="0.75">
      <c r="A327" s="161" t="s">
        <v>1777</v>
      </c>
      <c r="B327" s="161" t="s">
        <v>848</v>
      </c>
      <c r="C327" s="181">
        <v>2450</v>
      </c>
      <c r="D327" s="161">
        <v>340</v>
      </c>
      <c r="E327" s="186">
        <v>1210</v>
      </c>
      <c r="F327" s="161">
        <v>160</v>
      </c>
      <c r="G327" s="186">
        <v>3530</v>
      </c>
      <c r="H327" s="161">
        <v>810</v>
      </c>
      <c r="I327" s="161">
        <v>16900</v>
      </c>
      <c r="J327" s="161">
        <v>4000</v>
      </c>
      <c r="K327" s="161">
        <v>26500</v>
      </c>
      <c r="L327" s="161">
        <v>6000</v>
      </c>
      <c r="M327" s="186">
        <v>0.114</v>
      </c>
      <c r="N327" s="161">
        <v>1.9E-2</v>
      </c>
      <c r="O327" s="176">
        <v>0.23200000000000001</v>
      </c>
      <c r="P327" s="161">
        <v>3.5999999999999997E-2</v>
      </c>
      <c r="Q327" s="161">
        <v>0.54</v>
      </c>
      <c r="R327" s="161">
        <v>0.12</v>
      </c>
      <c r="S327" s="161">
        <v>3.84</v>
      </c>
      <c r="T327" s="161">
        <v>0.9</v>
      </c>
      <c r="U327" s="161">
        <v>0.49</v>
      </c>
      <c r="V327" s="172">
        <v>0.11</v>
      </c>
      <c r="W327" s="192">
        <f t="shared" ref="W327:W390" si="26">AK327</f>
        <v>11</v>
      </c>
      <c r="X327" s="30">
        <f t="shared" ref="X327:X390" si="27">AM327</f>
        <v>1.7</v>
      </c>
      <c r="Y327" s="195">
        <f t="shared" ref="Y327:Y390" si="28">IF(AJ327&lt;15,AG327,"excluded")</f>
        <v>0.44700000000000001</v>
      </c>
      <c r="Z327" s="30">
        <f t="shared" ref="Z327:Z390" si="29">IF(AJ327&lt;15,AI327,"excluded")</f>
        <v>5.1999999999999998E-2</v>
      </c>
      <c r="AA327" s="161">
        <v>0.12</v>
      </c>
      <c r="AB327" s="161">
        <v>1.9E-2</v>
      </c>
      <c r="AC327" s="163">
        <v>1.9E-2</v>
      </c>
      <c r="AD327" s="161">
        <v>9</v>
      </c>
      <c r="AE327" s="161">
        <v>2.1</v>
      </c>
      <c r="AF327" s="163">
        <v>2.1</v>
      </c>
      <c r="AG327" s="161">
        <v>0.44700000000000001</v>
      </c>
      <c r="AH327" s="161">
        <v>5.1999999999999998E-2</v>
      </c>
      <c r="AI327" s="163">
        <v>5.1999999999999998E-2</v>
      </c>
      <c r="AJ327" s="163">
        <f t="shared" si="25"/>
        <v>11.633109619686801</v>
      </c>
      <c r="AK327" s="161">
        <v>11</v>
      </c>
      <c r="AL327" s="161">
        <v>1.7</v>
      </c>
      <c r="AM327" s="163">
        <v>1.7</v>
      </c>
      <c r="AN327" s="164">
        <v>720</v>
      </c>
      <c r="AO327" s="161">
        <v>110</v>
      </c>
      <c r="AP327" s="163">
        <v>110</v>
      </c>
      <c r="AQ327" s="161">
        <v>2000</v>
      </c>
      <c r="AR327" s="161">
        <v>230</v>
      </c>
      <c r="AS327" s="163">
        <v>240</v>
      </c>
      <c r="AT327" s="161">
        <v>3940</v>
      </c>
      <c r="AU327" s="161">
        <v>190</v>
      </c>
      <c r="AV327" s="163">
        <v>190</v>
      </c>
      <c r="AX327" s="161">
        <v>8.9999999999999898E+30</v>
      </c>
      <c r="AY327" s="161">
        <v>1.1000000000000001E+31</v>
      </c>
      <c r="AZ327" s="161" t="s">
        <v>778</v>
      </c>
      <c r="BA327" s="161" t="s">
        <v>778</v>
      </c>
    </row>
    <row r="328" spans="1:53" x14ac:dyDescent="0.75">
      <c r="A328" s="161" t="s">
        <v>1777</v>
      </c>
      <c r="B328" s="161" t="s">
        <v>849</v>
      </c>
      <c r="C328" s="181">
        <v>350</v>
      </c>
      <c r="D328" s="161">
        <v>120</v>
      </c>
      <c r="E328" s="186">
        <v>229</v>
      </c>
      <c r="F328" s="161">
        <v>99</v>
      </c>
      <c r="G328" s="186">
        <v>990</v>
      </c>
      <c r="H328" s="161">
        <v>520</v>
      </c>
      <c r="I328" s="161">
        <v>243</v>
      </c>
      <c r="J328" s="161">
        <v>54</v>
      </c>
      <c r="K328" s="161">
        <v>3040</v>
      </c>
      <c r="L328" s="161">
        <v>240</v>
      </c>
      <c r="M328" s="186">
        <v>9.4E-2</v>
      </c>
      <c r="N328" s="161">
        <v>3.1E-2</v>
      </c>
      <c r="O328" s="176">
        <v>2.08</v>
      </c>
      <c r="P328" s="161">
        <v>0.48</v>
      </c>
      <c r="Q328" s="161">
        <v>6.1600000000000002E-2</v>
      </c>
      <c r="R328" s="161">
        <v>4.8999999999999998E-3</v>
      </c>
      <c r="S328" s="161">
        <v>5.8000000000000003E-2</v>
      </c>
      <c r="T328" s="161">
        <v>1.2999999999999999E-2</v>
      </c>
      <c r="U328" s="161">
        <v>0.158</v>
      </c>
      <c r="V328" s="172">
        <v>8.2000000000000003E-2</v>
      </c>
      <c r="W328" s="192">
        <f t="shared" si="26"/>
        <v>31</v>
      </c>
      <c r="X328" s="30">
        <f t="shared" si="27"/>
        <v>29</v>
      </c>
      <c r="Y328" s="195" t="str">
        <f t="shared" si="28"/>
        <v>excluded</v>
      </c>
      <c r="Z328" s="30" t="str">
        <f t="shared" si="29"/>
        <v>excluded</v>
      </c>
      <c r="AA328" s="161">
        <v>9.7000000000000003E-2</v>
      </c>
      <c r="AB328" s="161">
        <v>3.3000000000000002E-2</v>
      </c>
      <c r="AC328" s="163">
        <v>3.4000000000000002E-2</v>
      </c>
      <c r="AD328" s="161">
        <v>9.6999999999999993</v>
      </c>
      <c r="AE328" s="161">
        <v>4.4000000000000004</v>
      </c>
      <c r="AF328" s="163">
        <v>4.4000000000000004</v>
      </c>
      <c r="AG328" s="161">
        <v>0.78</v>
      </c>
      <c r="AH328" s="161">
        <v>0.45</v>
      </c>
      <c r="AI328" s="163">
        <v>0.45</v>
      </c>
      <c r="AJ328" s="163">
        <f t="shared" si="25"/>
        <v>57.692307692307686</v>
      </c>
      <c r="AK328" s="161">
        <v>31</v>
      </c>
      <c r="AL328" s="161">
        <v>29</v>
      </c>
      <c r="AM328" s="163">
        <v>29</v>
      </c>
      <c r="AN328" s="164">
        <v>510</v>
      </c>
      <c r="AO328" s="161">
        <v>130</v>
      </c>
      <c r="AP328" s="163">
        <v>130</v>
      </c>
      <c r="AQ328" s="161">
        <v>1930</v>
      </c>
      <c r="AR328" s="161">
        <v>300</v>
      </c>
      <c r="AS328" s="163">
        <v>300</v>
      </c>
      <c r="AT328" s="161">
        <v>3400</v>
      </c>
      <c r="AU328" s="161">
        <v>470</v>
      </c>
      <c r="AV328" s="163">
        <v>470</v>
      </c>
      <c r="AX328" s="161">
        <v>2.5000000000000001E+31</v>
      </c>
      <c r="AY328" s="161">
        <v>4.1000000000000002E+31</v>
      </c>
      <c r="AZ328" s="161" t="s">
        <v>778</v>
      </c>
      <c r="BA328" s="161" t="s">
        <v>778</v>
      </c>
    </row>
    <row r="329" spans="1:53" x14ac:dyDescent="0.75">
      <c r="A329" s="161" t="s">
        <v>1777</v>
      </c>
      <c r="B329" s="161" t="s">
        <v>850</v>
      </c>
      <c r="C329" s="181">
        <v>14000</v>
      </c>
      <c r="D329" s="161">
        <v>4600</v>
      </c>
      <c r="E329" s="186">
        <v>11200</v>
      </c>
      <c r="F329" s="161">
        <v>3700</v>
      </c>
      <c r="G329" s="186">
        <v>27900</v>
      </c>
      <c r="H329" s="161">
        <v>9300</v>
      </c>
      <c r="I329" s="161">
        <v>660</v>
      </c>
      <c r="J329" s="161">
        <v>250</v>
      </c>
      <c r="K329" s="161">
        <v>7200</v>
      </c>
      <c r="L329" s="161">
        <v>2200</v>
      </c>
      <c r="M329" s="186">
        <v>1.22</v>
      </c>
      <c r="N329" s="161">
        <v>0.21</v>
      </c>
      <c r="O329" s="176">
        <v>0.86</v>
      </c>
      <c r="P329" s="161">
        <v>0.73</v>
      </c>
      <c r="Q329" s="161">
        <v>0.14599999999999999</v>
      </c>
      <c r="R329" s="161">
        <v>4.4999999999999998E-2</v>
      </c>
      <c r="S329" s="161">
        <v>0.16600000000000001</v>
      </c>
      <c r="T329" s="161">
        <v>6.2E-2</v>
      </c>
      <c r="U329" s="161">
        <v>5.4</v>
      </c>
      <c r="V329" s="172">
        <v>1.8</v>
      </c>
      <c r="W329" s="192">
        <f t="shared" si="26"/>
        <v>1.6299999999999899E+31</v>
      </c>
      <c r="X329" s="30">
        <f t="shared" si="27"/>
        <v>6.9999999999999903E+30</v>
      </c>
      <c r="Y329" s="195" t="str">
        <f t="shared" si="28"/>
        <v>excluded</v>
      </c>
      <c r="Z329" s="30" t="str">
        <f t="shared" si="29"/>
        <v>excluded</v>
      </c>
      <c r="AA329" s="161">
        <v>1.03</v>
      </c>
      <c r="AB329" s="161">
        <v>0.27</v>
      </c>
      <c r="AC329" s="163">
        <v>0.27</v>
      </c>
      <c r="AD329" s="161">
        <v>169</v>
      </c>
      <c r="AE329" s="161">
        <v>29</v>
      </c>
      <c r="AF329" s="163">
        <v>30</v>
      </c>
      <c r="AG329" s="161">
        <v>0.94</v>
      </c>
      <c r="AH329" s="161">
        <v>0.22</v>
      </c>
      <c r="AI329" s="163">
        <v>0.22</v>
      </c>
      <c r="AJ329" s="163">
        <f t="shared" si="25"/>
        <v>23.404255319148938</v>
      </c>
      <c r="AK329" s="161">
        <v>1.6299999999999899E+31</v>
      </c>
      <c r="AL329" s="161">
        <v>6.9999999999999903E+30</v>
      </c>
      <c r="AM329" s="163">
        <v>6.9999999999999903E+30</v>
      </c>
      <c r="AN329" s="164">
        <v>3540</v>
      </c>
      <c r="AO329" s="161">
        <v>930</v>
      </c>
      <c r="AP329" s="163">
        <v>930</v>
      </c>
      <c r="AQ329" s="161">
        <v>4970</v>
      </c>
      <c r="AR329" s="161">
        <v>280</v>
      </c>
      <c r="AS329" s="163">
        <v>290</v>
      </c>
      <c r="AT329" s="161">
        <v>4260</v>
      </c>
      <c r="AU329" s="161">
        <v>440</v>
      </c>
      <c r="AV329" s="163">
        <v>440</v>
      </c>
      <c r="AX329" s="161">
        <v>20.399999999999999</v>
      </c>
      <c r="AY329" s="161">
        <v>1.7</v>
      </c>
      <c r="AZ329" s="161" t="s">
        <v>778</v>
      </c>
      <c r="BA329" s="161" t="s">
        <v>778</v>
      </c>
    </row>
    <row r="330" spans="1:53" x14ac:dyDescent="0.75">
      <c r="A330" s="161" t="s">
        <v>1777</v>
      </c>
      <c r="B330" s="161" t="s">
        <v>851</v>
      </c>
      <c r="C330" s="181">
        <v>2972</v>
      </c>
      <c r="D330" s="161">
        <v>81</v>
      </c>
      <c r="E330" s="186">
        <v>360</v>
      </c>
      <c r="F330" s="161">
        <v>120</v>
      </c>
      <c r="G330" s="186">
        <v>208</v>
      </c>
      <c r="H330" s="161">
        <v>68</v>
      </c>
      <c r="I330" s="161">
        <v>117</v>
      </c>
      <c r="J330" s="161">
        <v>54</v>
      </c>
      <c r="K330" s="161">
        <v>102200</v>
      </c>
      <c r="L330" s="161">
        <v>2700</v>
      </c>
      <c r="M330" s="186">
        <v>2.92E-2</v>
      </c>
      <c r="N330" s="161">
        <v>1E-3</v>
      </c>
      <c r="O330" s="176">
        <v>-320</v>
      </c>
      <c r="P330" s="161">
        <v>140</v>
      </c>
      <c r="Q330" s="161">
        <v>2.08</v>
      </c>
      <c r="R330" s="161">
        <v>5.3999999999999999E-2</v>
      </c>
      <c r="S330" s="161">
        <v>0.03</v>
      </c>
      <c r="T330" s="161">
        <v>1.4E-2</v>
      </c>
      <c r="U330" s="161">
        <v>0.05</v>
      </c>
      <c r="V330" s="172">
        <v>1.7000000000000001E-2</v>
      </c>
      <c r="W330" s="192">
        <f t="shared" si="26"/>
        <v>32.479999999999997</v>
      </c>
      <c r="X330" s="30">
        <f t="shared" si="27"/>
        <v>1.1000000000000001</v>
      </c>
      <c r="Y330" s="195" t="str">
        <f t="shared" si="28"/>
        <v>excluded</v>
      </c>
      <c r="Z330" s="30" t="str">
        <f t="shared" si="29"/>
        <v>excluded</v>
      </c>
      <c r="AA330" s="161">
        <v>3.1210000000000002E-2</v>
      </c>
      <c r="AB330" s="161">
        <v>9.2000000000000003E-4</v>
      </c>
      <c r="AC330" s="163">
        <v>1.2999999999999999E-3</v>
      </c>
      <c r="AD330" s="161">
        <v>0.51</v>
      </c>
      <c r="AE330" s="161">
        <v>0.17</v>
      </c>
      <c r="AF330" s="163">
        <v>0.17</v>
      </c>
      <c r="AG330" s="161">
        <v>0.11700000000000001</v>
      </c>
      <c r="AH330" s="161">
        <v>3.7999999999999999E-2</v>
      </c>
      <c r="AI330" s="163">
        <v>3.7999999999999999E-2</v>
      </c>
      <c r="AJ330" s="163">
        <f t="shared" si="25"/>
        <v>32.478632478632477</v>
      </c>
      <c r="AK330" s="161">
        <v>32.479999999999997</v>
      </c>
      <c r="AL330" s="161">
        <v>0.77</v>
      </c>
      <c r="AM330" s="163">
        <v>1.1000000000000001</v>
      </c>
      <c r="AN330" s="164">
        <v>198.1</v>
      </c>
      <c r="AO330" s="161">
        <v>5.7</v>
      </c>
      <c r="AP330" s="163">
        <v>8.1</v>
      </c>
      <c r="AQ330" s="161">
        <v>320</v>
      </c>
      <c r="AR330" s="161">
        <v>62</v>
      </c>
      <c r="AS330" s="163">
        <v>62</v>
      </c>
      <c r="AT330" s="161">
        <v>960</v>
      </c>
      <c r="AU330" s="161">
        <v>340</v>
      </c>
      <c r="AV330" s="163">
        <v>340</v>
      </c>
      <c r="AX330" s="161">
        <v>5.9</v>
      </c>
      <c r="AY330" s="161">
        <v>1.4</v>
      </c>
      <c r="AZ330" s="161" t="s">
        <v>778</v>
      </c>
      <c r="BA330" s="161" t="s">
        <v>778</v>
      </c>
    </row>
    <row r="331" spans="1:53" x14ac:dyDescent="0.75">
      <c r="A331" s="161" t="s">
        <v>1777</v>
      </c>
      <c r="B331" s="161" t="s">
        <v>852</v>
      </c>
      <c r="C331" s="181">
        <v>1060</v>
      </c>
      <c r="D331" s="161">
        <v>150</v>
      </c>
      <c r="E331" s="186">
        <v>333</v>
      </c>
      <c r="F331" s="161">
        <v>73</v>
      </c>
      <c r="G331" s="186">
        <v>600</v>
      </c>
      <c r="H331" s="161">
        <v>160</v>
      </c>
      <c r="I331" s="161">
        <v>5200</v>
      </c>
      <c r="J331" s="161">
        <v>2900</v>
      </c>
      <c r="K331" s="161">
        <v>22700</v>
      </c>
      <c r="L331" s="161">
        <v>3500</v>
      </c>
      <c r="M331" s="186">
        <v>4.7E-2</v>
      </c>
      <c r="N331" s="161">
        <v>4.7000000000000002E-3</v>
      </c>
      <c r="O331" s="176">
        <v>6.2</v>
      </c>
      <c r="P331" s="161">
        <v>2.2000000000000002</v>
      </c>
      <c r="Q331" s="161">
        <v>0.46400000000000002</v>
      </c>
      <c r="R331" s="161">
        <v>7.0999999999999994E-2</v>
      </c>
      <c r="S331" s="161">
        <v>1.39</v>
      </c>
      <c r="T331" s="161">
        <v>0.76</v>
      </c>
      <c r="U331" s="161">
        <v>0.192</v>
      </c>
      <c r="V331" s="172">
        <v>5.1999999999999998E-2</v>
      </c>
      <c r="W331" s="192">
        <f t="shared" si="26"/>
        <v>22.2</v>
      </c>
      <c r="X331" s="30">
        <f t="shared" si="27"/>
        <v>1.8</v>
      </c>
      <c r="Y331" s="195" t="str">
        <f t="shared" si="28"/>
        <v>excluded</v>
      </c>
      <c r="Z331" s="30" t="str">
        <f t="shared" si="29"/>
        <v>excluded</v>
      </c>
      <c r="AA331" s="161">
        <v>0.05</v>
      </c>
      <c r="AB331" s="161">
        <v>4.7000000000000002E-3</v>
      </c>
      <c r="AC331" s="163">
        <v>4.8999999999999998E-3</v>
      </c>
      <c r="AD331" s="161">
        <v>2.23</v>
      </c>
      <c r="AE331" s="161">
        <v>0.62</v>
      </c>
      <c r="AF331" s="163">
        <v>0.62</v>
      </c>
      <c r="AG331" s="161">
        <v>0.30499999999999999</v>
      </c>
      <c r="AH331" s="161">
        <v>7.6999999999999999E-2</v>
      </c>
      <c r="AI331" s="163">
        <v>7.6999999999999999E-2</v>
      </c>
      <c r="AJ331" s="163">
        <f t="shared" si="25"/>
        <v>25.245901639344265</v>
      </c>
      <c r="AK331" s="161">
        <v>22.2</v>
      </c>
      <c r="AL331" s="161">
        <v>1.7</v>
      </c>
      <c r="AM331" s="163">
        <v>1.8</v>
      </c>
      <c r="AN331" s="164">
        <v>314</v>
      </c>
      <c r="AO331" s="161">
        <v>28</v>
      </c>
      <c r="AP331" s="163">
        <v>30</v>
      </c>
      <c r="AQ331" s="161">
        <v>960</v>
      </c>
      <c r="AR331" s="161">
        <v>140</v>
      </c>
      <c r="AS331" s="163">
        <v>140</v>
      </c>
      <c r="AT331" s="161">
        <v>2800</v>
      </c>
      <c r="AU331" s="161">
        <v>260</v>
      </c>
      <c r="AV331" s="163">
        <v>260</v>
      </c>
      <c r="AX331" s="161">
        <v>3.39999999999999E+29</v>
      </c>
      <c r="AY331" s="161">
        <v>6.6999999999999898E+29</v>
      </c>
      <c r="AZ331" s="161" t="s">
        <v>778</v>
      </c>
      <c r="BA331" s="161" t="s">
        <v>778</v>
      </c>
    </row>
    <row r="332" spans="1:53" x14ac:dyDescent="0.75">
      <c r="A332" s="161" t="s">
        <v>1777</v>
      </c>
      <c r="B332" s="161" t="s">
        <v>853</v>
      </c>
      <c r="C332" s="181">
        <v>920</v>
      </c>
      <c r="D332" s="161">
        <v>230</v>
      </c>
      <c r="E332" s="186">
        <v>400</v>
      </c>
      <c r="F332" s="161">
        <v>82</v>
      </c>
      <c r="G332" s="186">
        <v>760</v>
      </c>
      <c r="H332" s="161">
        <v>250</v>
      </c>
      <c r="I332" s="161">
        <v>1180</v>
      </c>
      <c r="J332" s="161">
        <v>250</v>
      </c>
      <c r="K332" s="161">
        <v>7760</v>
      </c>
      <c r="L332" s="161">
        <v>650</v>
      </c>
      <c r="M332" s="186">
        <v>0.13200000000000001</v>
      </c>
      <c r="N332" s="161">
        <v>4.2000000000000003E-2</v>
      </c>
      <c r="O332" s="176">
        <v>2.36</v>
      </c>
      <c r="P332" s="161">
        <v>0.46</v>
      </c>
      <c r="Q332" s="161">
        <v>0.159</v>
      </c>
      <c r="R332" s="161">
        <v>1.2999999999999999E-2</v>
      </c>
      <c r="S332" s="161">
        <v>0.32</v>
      </c>
      <c r="T332" s="161">
        <v>6.9000000000000006E-2</v>
      </c>
      <c r="U332" s="161">
        <v>0.3</v>
      </c>
      <c r="V332" s="172">
        <v>0.1</v>
      </c>
      <c r="W332" s="192">
        <f t="shared" si="26"/>
        <v>13.9</v>
      </c>
      <c r="X332" s="30">
        <f t="shared" si="27"/>
        <v>2.5</v>
      </c>
      <c r="Y332" s="195" t="str">
        <f t="shared" si="28"/>
        <v>excluded</v>
      </c>
      <c r="Z332" s="30" t="str">
        <f t="shared" si="29"/>
        <v>excluded</v>
      </c>
      <c r="AA332" s="161">
        <v>0.14000000000000001</v>
      </c>
      <c r="AB332" s="161">
        <v>4.4999999999999998E-2</v>
      </c>
      <c r="AC332" s="163">
        <v>4.4999999999999998E-2</v>
      </c>
      <c r="AD332" s="161">
        <v>7.8</v>
      </c>
      <c r="AE332" s="161">
        <v>1.7</v>
      </c>
      <c r="AF332" s="163">
        <v>1.7</v>
      </c>
      <c r="AG332" s="161">
        <v>0.59</v>
      </c>
      <c r="AH332" s="161">
        <v>0.15</v>
      </c>
      <c r="AI332" s="163">
        <v>0.15</v>
      </c>
      <c r="AJ332" s="163">
        <f t="shared" si="25"/>
        <v>25.423728813559322</v>
      </c>
      <c r="AK332" s="161">
        <v>13.9</v>
      </c>
      <c r="AL332" s="161">
        <v>2.5</v>
      </c>
      <c r="AM332" s="163">
        <v>2.5</v>
      </c>
      <c r="AN332" s="164">
        <v>730</v>
      </c>
      <c r="AO332" s="161">
        <v>190</v>
      </c>
      <c r="AP332" s="163">
        <v>190</v>
      </c>
      <c r="AQ332" s="161">
        <v>1940</v>
      </c>
      <c r="AR332" s="161">
        <v>200</v>
      </c>
      <c r="AS332" s="163">
        <v>200</v>
      </c>
      <c r="AT332" s="161">
        <v>3710</v>
      </c>
      <c r="AU332" s="161">
        <v>310</v>
      </c>
      <c r="AV332" s="163">
        <v>310</v>
      </c>
      <c r="AX332" s="161">
        <v>8.5</v>
      </c>
      <c r="AY332" s="161">
        <v>1.2</v>
      </c>
      <c r="AZ332" s="161" t="s">
        <v>778</v>
      </c>
      <c r="BA332" s="161" t="s">
        <v>778</v>
      </c>
    </row>
    <row r="333" spans="1:53" x14ac:dyDescent="0.75">
      <c r="A333" s="161" t="s">
        <v>1777</v>
      </c>
      <c r="B333" s="161" t="s">
        <v>854</v>
      </c>
      <c r="C333" s="181">
        <v>2020</v>
      </c>
      <c r="D333" s="161">
        <v>690</v>
      </c>
      <c r="E333" s="186">
        <v>1280</v>
      </c>
      <c r="F333" s="161">
        <v>450</v>
      </c>
      <c r="G333" s="186">
        <v>3600</v>
      </c>
      <c r="H333" s="161">
        <v>1300</v>
      </c>
      <c r="I333" s="161">
        <v>1210</v>
      </c>
      <c r="J333" s="161">
        <v>470</v>
      </c>
      <c r="K333" s="161">
        <v>2830</v>
      </c>
      <c r="L333" s="161">
        <v>870</v>
      </c>
      <c r="M333" s="186">
        <v>0.6</v>
      </c>
      <c r="N333" s="161">
        <v>0.19</v>
      </c>
      <c r="O333" s="176">
        <v>-5</v>
      </c>
      <c r="P333" s="161">
        <v>2.1</v>
      </c>
      <c r="Q333" s="161">
        <v>5.8000000000000003E-2</v>
      </c>
      <c r="R333" s="161">
        <v>1.7999999999999999E-2</v>
      </c>
      <c r="S333" s="161">
        <v>0.33</v>
      </c>
      <c r="T333" s="161">
        <v>0.13</v>
      </c>
      <c r="U333" s="161">
        <v>1.97</v>
      </c>
      <c r="V333" s="172">
        <v>0.71</v>
      </c>
      <c r="W333" s="192">
        <f t="shared" si="26"/>
        <v>1.6999999999999999E+31</v>
      </c>
      <c r="X333" s="30">
        <f t="shared" si="27"/>
        <v>1.1999999999999999E+31</v>
      </c>
      <c r="Y333" s="195" t="str">
        <f t="shared" si="28"/>
        <v>excluded</v>
      </c>
      <c r="Z333" s="30" t="str">
        <f t="shared" si="29"/>
        <v>excluded</v>
      </c>
      <c r="AA333" s="161">
        <v>0.16700000000000001</v>
      </c>
      <c r="AB333" s="161">
        <v>8.1000000000000003E-2</v>
      </c>
      <c r="AC333" s="163">
        <v>8.1000000000000003E-2</v>
      </c>
      <c r="AD333" s="161">
        <v>79</v>
      </c>
      <c r="AE333" s="161">
        <v>25</v>
      </c>
      <c r="AF333" s="163">
        <v>26</v>
      </c>
      <c r="AG333" s="161">
        <v>0.78</v>
      </c>
      <c r="AH333" s="161">
        <v>0.51</v>
      </c>
      <c r="AI333" s="163">
        <v>0.51</v>
      </c>
      <c r="AJ333" s="163">
        <f t="shared" si="25"/>
        <v>65.384615384615387</v>
      </c>
      <c r="AK333" s="161">
        <v>1.6999999999999999E+31</v>
      </c>
      <c r="AL333" s="161">
        <v>1.1999999999999999E+31</v>
      </c>
      <c r="AM333" s="163">
        <v>1.1999999999999999E+31</v>
      </c>
      <c r="AN333" s="164">
        <v>720</v>
      </c>
      <c r="AO333" s="161">
        <v>340</v>
      </c>
      <c r="AP333" s="163">
        <v>340</v>
      </c>
      <c r="AQ333" s="161">
        <v>3920</v>
      </c>
      <c r="AR333" s="161">
        <v>350</v>
      </c>
      <c r="AS333" s="163">
        <v>350</v>
      </c>
      <c r="AT333" s="161">
        <v>3080</v>
      </c>
      <c r="AU333" s="161">
        <v>910</v>
      </c>
      <c r="AV333" s="163">
        <v>910</v>
      </c>
      <c r="AX333" s="161">
        <v>22.5</v>
      </c>
      <c r="AY333" s="161">
        <v>3</v>
      </c>
      <c r="AZ333" s="161" t="s">
        <v>778</v>
      </c>
      <c r="BA333" s="161" t="s">
        <v>778</v>
      </c>
    </row>
    <row r="334" spans="1:53" x14ac:dyDescent="0.75">
      <c r="A334" s="161" t="s">
        <v>1777</v>
      </c>
      <c r="B334" s="161" t="s">
        <v>855</v>
      </c>
      <c r="C334" s="181">
        <v>280</v>
      </c>
      <c r="D334" s="161">
        <v>120</v>
      </c>
      <c r="E334" s="186">
        <v>198</v>
      </c>
      <c r="F334" s="161">
        <v>68</v>
      </c>
      <c r="G334" s="186">
        <v>510</v>
      </c>
      <c r="H334" s="161">
        <v>240</v>
      </c>
      <c r="I334" s="161">
        <v>960</v>
      </c>
      <c r="J334" s="161">
        <v>820</v>
      </c>
      <c r="K334" s="161">
        <v>4000</v>
      </c>
      <c r="L334" s="161">
        <v>3500</v>
      </c>
      <c r="M334" s="186">
        <v>0.16500000000000001</v>
      </c>
      <c r="N334" s="161">
        <v>4.4999999999999998E-2</v>
      </c>
      <c r="O334" s="176">
        <v>17.600000000000001</v>
      </c>
      <c r="P334" s="161">
        <v>4.0999999999999996</v>
      </c>
      <c r="Q334" s="161">
        <v>8.3000000000000004E-2</v>
      </c>
      <c r="R334" s="161">
        <v>7.1999999999999995E-2</v>
      </c>
      <c r="S334" s="161">
        <v>0.27</v>
      </c>
      <c r="T334" s="161">
        <v>0.23</v>
      </c>
      <c r="U334" s="161">
        <v>0.46</v>
      </c>
      <c r="V334" s="172">
        <v>0.22</v>
      </c>
      <c r="W334" s="192">
        <f t="shared" si="26"/>
        <v>5.3000000000000003E+31</v>
      </c>
      <c r="X334" s="30">
        <f t="shared" si="27"/>
        <v>1.9000000000000001E+31</v>
      </c>
      <c r="Y334" s="195" t="str">
        <f t="shared" si="28"/>
        <v>excluded</v>
      </c>
      <c r="Z334" s="30" t="str">
        <f t="shared" si="29"/>
        <v>excluded</v>
      </c>
      <c r="AA334" s="161">
        <v>8.2000000000000007E-3</v>
      </c>
      <c r="AB334" s="161">
        <v>5.3E-3</v>
      </c>
      <c r="AC334" s="163">
        <v>5.3E-3</v>
      </c>
      <c r="AD334" s="161">
        <v>31</v>
      </c>
      <c r="AE334" s="161">
        <v>13</v>
      </c>
      <c r="AF334" s="163">
        <v>13</v>
      </c>
      <c r="AG334" s="161">
        <v>2.5</v>
      </c>
      <c r="AH334" s="161">
        <v>1.6</v>
      </c>
      <c r="AI334" s="163">
        <v>1.6</v>
      </c>
      <c r="AJ334" s="163">
        <f t="shared" si="25"/>
        <v>64</v>
      </c>
      <c r="AK334" s="161">
        <v>5.3000000000000003E+31</v>
      </c>
      <c r="AL334" s="161">
        <v>1.9000000000000001E+31</v>
      </c>
      <c r="AM334" s="163">
        <v>1.9000000000000001E+31</v>
      </c>
      <c r="AN334" s="164">
        <v>51</v>
      </c>
      <c r="AO334" s="161">
        <v>33</v>
      </c>
      <c r="AP334" s="163">
        <v>33</v>
      </c>
      <c r="AQ334" s="161">
        <v>2610</v>
      </c>
      <c r="AR334" s="161">
        <v>350</v>
      </c>
      <c r="AS334" s="163">
        <v>350</v>
      </c>
      <c r="AT334" s="161">
        <v>3430</v>
      </c>
      <c r="AU334" s="161">
        <v>380</v>
      </c>
      <c r="AV334" s="163">
        <v>380</v>
      </c>
      <c r="AX334" s="161">
        <v>1.8999999999999899E+30</v>
      </c>
      <c r="AY334" s="161">
        <v>1.2999999999999901E+30</v>
      </c>
      <c r="AZ334" s="161" t="s">
        <v>778</v>
      </c>
      <c r="BA334" s="161" t="s">
        <v>778</v>
      </c>
    </row>
    <row r="335" spans="1:53" x14ac:dyDescent="0.75">
      <c r="A335" s="161" t="s">
        <v>1777</v>
      </c>
      <c r="B335" s="161" t="s">
        <v>856</v>
      </c>
      <c r="C335" s="181">
        <v>760</v>
      </c>
      <c r="D335" s="161">
        <v>340</v>
      </c>
      <c r="E335" s="186">
        <v>384</v>
      </c>
      <c r="F335" s="161">
        <v>76</v>
      </c>
      <c r="G335" s="186">
        <v>940</v>
      </c>
      <c r="H335" s="161">
        <v>200</v>
      </c>
      <c r="I335" s="161">
        <v>350</v>
      </c>
      <c r="J335" s="161">
        <v>55</v>
      </c>
      <c r="K335" s="161">
        <v>339</v>
      </c>
      <c r="L335" s="161">
        <v>46</v>
      </c>
      <c r="M335" s="186">
        <v>2.7</v>
      </c>
      <c r="N335" s="161">
        <v>1.1000000000000001</v>
      </c>
      <c r="O335" s="176">
        <v>-16.3</v>
      </c>
      <c r="P335" s="161">
        <v>6.3</v>
      </c>
      <c r="Q335" s="161">
        <v>7.1300000000000001E-3</v>
      </c>
      <c r="R335" s="161">
        <v>9.7000000000000005E-4</v>
      </c>
      <c r="S335" s="161">
        <v>9.9000000000000005E-2</v>
      </c>
      <c r="T335" s="161">
        <v>1.6E-2</v>
      </c>
      <c r="U335" s="161">
        <v>0.74</v>
      </c>
      <c r="V335" s="172">
        <v>0.15</v>
      </c>
      <c r="W335" s="192">
        <f t="shared" si="26"/>
        <v>6.1999999999999905E+30</v>
      </c>
      <c r="X335" s="30">
        <f t="shared" si="27"/>
        <v>1.2999999999999901E+30</v>
      </c>
      <c r="Y335" s="195">
        <f t="shared" si="28"/>
        <v>0.77</v>
      </c>
      <c r="Z335" s="30">
        <f t="shared" si="29"/>
        <v>0.11</v>
      </c>
      <c r="AA335" s="161">
        <v>0</v>
      </c>
      <c r="AB335" s="162">
        <v>5.6999999999999996E-27</v>
      </c>
      <c r="AC335" s="165">
        <v>5.6999999999999996E-27</v>
      </c>
      <c r="AD335" s="161">
        <v>242</v>
      </c>
      <c r="AE335" s="161">
        <v>78</v>
      </c>
      <c r="AF335" s="163">
        <v>78</v>
      </c>
      <c r="AG335" s="161">
        <v>0.77</v>
      </c>
      <c r="AH335" s="161">
        <v>0.11</v>
      </c>
      <c r="AI335" s="163">
        <v>0.11</v>
      </c>
      <c r="AJ335" s="163">
        <f t="shared" si="25"/>
        <v>14.285714285714285</v>
      </c>
      <c r="AK335" s="161">
        <v>6.1999999999999905E+30</v>
      </c>
      <c r="AL335" s="161">
        <v>1.2999999999999901E+30</v>
      </c>
      <c r="AM335" s="163">
        <v>1.2999999999999901E+30</v>
      </c>
      <c r="AN335" s="164">
        <v>0</v>
      </c>
      <c r="AO335" s="162">
        <v>0</v>
      </c>
      <c r="AP335" s="165">
        <v>0</v>
      </c>
      <c r="AQ335" s="161">
        <v>5160</v>
      </c>
      <c r="AR335" s="161">
        <v>230</v>
      </c>
      <c r="AS335" s="163">
        <v>230</v>
      </c>
      <c r="AT335" s="161">
        <v>4440</v>
      </c>
      <c r="AU335" s="161">
        <v>170</v>
      </c>
      <c r="AV335" s="163">
        <v>170</v>
      </c>
      <c r="AX335" s="161">
        <v>24.5</v>
      </c>
      <c r="AY335" s="161">
        <v>3.9</v>
      </c>
      <c r="AZ335" s="161" t="s">
        <v>778</v>
      </c>
      <c r="BA335" s="161" t="s">
        <v>778</v>
      </c>
    </row>
    <row r="336" spans="1:53" x14ac:dyDescent="0.75">
      <c r="A336" s="161" t="s">
        <v>1777</v>
      </c>
      <c r="B336" s="161" t="s">
        <v>857</v>
      </c>
      <c r="C336" s="181">
        <v>3010</v>
      </c>
      <c r="D336" s="161">
        <v>460</v>
      </c>
      <c r="E336" s="186">
        <v>1570</v>
      </c>
      <c r="F336" s="161">
        <v>320</v>
      </c>
      <c r="G336" s="186">
        <v>4080</v>
      </c>
      <c r="H336" s="161">
        <v>890</v>
      </c>
      <c r="I336" s="161">
        <v>656</v>
      </c>
      <c r="J336" s="161">
        <v>75</v>
      </c>
      <c r="K336" s="161">
        <v>31300</v>
      </c>
      <c r="L336" s="161">
        <v>1100</v>
      </c>
      <c r="M336" s="186">
        <v>0.10299999999999999</v>
      </c>
      <c r="N336" s="161">
        <v>1.7999999999999999E-2</v>
      </c>
      <c r="O336" s="176">
        <v>-146</v>
      </c>
      <c r="P336" s="161">
        <v>17</v>
      </c>
      <c r="Q336" s="161">
        <v>0.66100000000000003</v>
      </c>
      <c r="R336" s="161">
        <v>2.4E-2</v>
      </c>
      <c r="S336" s="161">
        <v>0.185</v>
      </c>
      <c r="T336" s="161">
        <v>2.1000000000000001E-2</v>
      </c>
      <c r="U336" s="161">
        <v>2.59</v>
      </c>
      <c r="V336" s="172">
        <v>0.55000000000000004</v>
      </c>
      <c r="W336" s="192">
        <f t="shared" si="26"/>
        <v>13.9</v>
      </c>
      <c r="X336" s="30">
        <f t="shared" si="27"/>
        <v>2.2000000000000002</v>
      </c>
      <c r="Y336" s="195">
        <f t="shared" si="28"/>
        <v>0.439</v>
      </c>
      <c r="Z336" s="30">
        <f t="shared" si="29"/>
        <v>4.3999999999999997E-2</v>
      </c>
      <c r="AA336" s="161">
        <v>0.109</v>
      </c>
      <c r="AB336" s="161">
        <v>1.7999999999999999E-2</v>
      </c>
      <c r="AC336" s="163">
        <v>1.7999999999999999E-2</v>
      </c>
      <c r="AD336" s="161">
        <v>7.6</v>
      </c>
      <c r="AE336" s="161">
        <v>1.6</v>
      </c>
      <c r="AF336" s="163">
        <v>1.7</v>
      </c>
      <c r="AG336" s="161">
        <v>0.439</v>
      </c>
      <c r="AH336" s="161">
        <v>4.3999999999999997E-2</v>
      </c>
      <c r="AI336" s="163">
        <v>4.3999999999999997E-2</v>
      </c>
      <c r="AJ336" s="163">
        <f t="shared" si="25"/>
        <v>10.022779043280181</v>
      </c>
      <c r="AK336" s="161">
        <v>13.9</v>
      </c>
      <c r="AL336" s="161">
        <v>2.2000000000000002</v>
      </c>
      <c r="AM336" s="163">
        <v>2.2000000000000002</v>
      </c>
      <c r="AN336" s="164">
        <v>650</v>
      </c>
      <c r="AO336" s="161">
        <v>100</v>
      </c>
      <c r="AP336" s="163">
        <v>100</v>
      </c>
      <c r="AQ336" s="161">
        <v>1890</v>
      </c>
      <c r="AR336" s="161">
        <v>220</v>
      </c>
      <c r="AS336" s="163">
        <v>220</v>
      </c>
      <c r="AT336" s="161">
        <v>3900</v>
      </c>
      <c r="AU336" s="161">
        <v>170</v>
      </c>
      <c r="AV336" s="163">
        <v>170</v>
      </c>
      <c r="AX336" s="161">
        <v>1.2999999999999901E+31</v>
      </c>
      <c r="AY336" s="161">
        <v>5.0999999999999902E+30</v>
      </c>
      <c r="AZ336" s="161" t="s">
        <v>778</v>
      </c>
      <c r="BA336" s="161" t="s">
        <v>778</v>
      </c>
    </row>
    <row r="337" spans="1:53" x14ac:dyDescent="0.75">
      <c r="A337" s="161" t="s">
        <v>1777</v>
      </c>
      <c r="B337" s="161" t="s">
        <v>858</v>
      </c>
      <c r="C337" s="181">
        <v>2360</v>
      </c>
      <c r="D337" s="161">
        <v>300</v>
      </c>
      <c r="E337" s="186">
        <v>1230</v>
      </c>
      <c r="F337" s="161">
        <v>210</v>
      </c>
      <c r="G337" s="186">
        <v>3310</v>
      </c>
      <c r="H337" s="161">
        <v>550</v>
      </c>
      <c r="I337" s="161">
        <v>31200</v>
      </c>
      <c r="J337" s="161">
        <v>4100</v>
      </c>
      <c r="K337" s="161">
        <v>36400</v>
      </c>
      <c r="L337" s="161">
        <v>4600</v>
      </c>
      <c r="M337" s="186">
        <v>7.1999999999999995E-2</v>
      </c>
      <c r="N337" s="161">
        <v>1.2E-2</v>
      </c>
      <c r="O337" s="176">
        <v>-2.59</v>
      </c>
      <c r="P337" s="161">
        <v>0.15</v>
      </c>
      <c r="Q337" s="161">
        <v>0.77500000000000002</v>
      </c>
      <c r="R337" s="161">
        <v>9.8000000000000004E-2</v>
      </c>
      <c r="S337" s="161">
        <v>8.6999999999999993</v>
      </c>
      <c r="T337" s="161">
        <v>1.2</v>
      </c>
      <c r="U337" s="161">
        <v>1.7</v>
      </c>
      <c r="V337" s="172">
        <v>0.28000000000000003</v>
      </c>
      <c r="W337" s="192">
        <f t="shared" si="26"/>
        <v>15.1</v>
      </c>
      <c r="X337" s="30">
        <f t="shared" si="27"/>
        <v>1.8</v>
      </c>
      <c r="Y337" s="195" t="str">
        <f t="shared" si="28"/>
        <v>excluded</v>
      </c>
      <c r="Z337" s="30" t="str">
        <f t="shared" si="29"/>
        <v>excluded</v>
      </c>
      <c r="AA337" s="161">
        <v>8.1000000000000003E-2</v>
      </c>
      <c r="AB337" s="161">
        <v>1.4E-2</v>
      </c>
      <c r="AC337" s="163">
        <v>1.4E-2</v>
      </c>
      <c r="AD337" s="161">
        <v>5.5</v>
      </c>
      <c r="AE337" s="161">
        <v>1.1000000000000001</v>
      </c>
      <c r="AF337" s="163">
        <v>1.2</v>
      </c>
      <c r="AG337" s="161">
        <v>0.57999999999999996</v>
      </c>
      <c r="AH337" s="161">
        <v>0.12</v>
      </c>
      <c r="AI337" s="163">
        <v>0.12</v>
      </c>
      <c r="AJ337" s="163">
        <f t="shared" si="25"/>
        <v>20.689655172413794</v>
      </c>
      <c r="AK337" s="161">
        <v>15.1</v>
      </c>
      <c r="AL337" s="161">
        <v>1.8</v>
      </c>
      <c r="AM337" s="163">
        <v>1.8</v>
      </c>
      <c r="AN337" s="164">
        <v>491</v>
      </c>
      <c r="AO337" s="161">
        <v>80</v>
      </c>
      <c r="AP337" s="163">
        <v>81</v>
      </c>
      <c r="AQ337" s="161">
        <v>1720</v>
      </c>
      <c r="AR337" s="161">
        <v>150</v>
      </c>
      <c r="AS337" s="163">
        <v>150</v>
      </c>
      <c r="AT337" s="161">
        <v>4040</v>
      </c>
      <c r="AU337" s="161">
        <v>150</v>
      </c>
      <c r="AV337" s="163">
        <v>150</v>
      </c>
      <c r="AX337" s="161">
        <v>1.2599999999999901E+31</v>
      </c>
      <c r="AY337" s="161">
        <v>7.7999999999999901E+30</v>
      </c>
      <c r="AZ337" s="161" t="s">
        <v>778</v>
      </c>
      <c r="BA337" s="161" t="s">
        <v>778</v>
      </c>
    </row>
    <row r="338" spans="1:53" x14ac:dyDescent="0.75">
      <c r="A338" s="161" t="s">
        <v>1777</v>
      </c>
      <c r="B338" s="161" t="s">
        <v>859</v>
      </c>
      <c r="C338" s="181">
        <v>370</v>
      </c>
      <c r="D338" s="161">
        <v>110</v>
      </c>
      <c r="E338" s="186">
        <v>290</v>
      </c>
      <c r="F338" s="161">
        <v>200</v>
      </c>
      <c r="G338" s="186">
        <v>380</v>
      </c>
      <c r="H338" s="161">
        <v>270</v>
      </c>
      <c r="I338" s="161">
        <v>20</v>
      </c>
      <c r="J338" s="161">
        <v>11</v>
      </c>
      <c r="K338" s="161">
        <v>9580</v>
      </c>
      <c r="L338" s="161">
        <v>270</v>
      </c>
      <c r="M338" s="186">
        <v>0.04</v>
      </c>
      <c r="N338" s="161">
        <v>1.2999999999999999E-2</v>
      </c>
      <c r="O338" s="176">
        <v>-367</v>
      </c>
      <c r="P338" s="161">
        <v>97</v>
      </c>
      <c r="Q338" s="161">
        <v>0.20499999999999999</v>
      </c>
      <c r="R338" s="161">
        <v>5.7000000000000002E-3</v>
      </c>
      <c r="S338" s="161">
        <v>5.4999999999999997E-3</v>
      </c>
      <c r="T338" s="161">
        <v>3.0000000000000001E-3</v>
      </c>
      <c r="U338" s="161">
        <v>0.16</v>
      </c>
      <c r="V338" s="172">
        <v>0.12</v>
      </c>
      <c r="W338" s="192">
        <f t="shared" si="26"/>
        <v>29.6</v>
      </c>
      <c r="X338" s="30">
        <f t="shared" si="27"/>
        <v>3.5</v>
      </c>
      <c r="Y338" s="195" t="str">
        <f t="shared" si="28"/>
        <v>excluded</v>
      </c>
      <c r="Z338" s="30" t="str">
        <f t="shared" si="29"/>
        <v>excluded</v>
      </c>
      <c r="AA338" s="161">
        <v>4.2999999999999997E-2</v>
      </c>
      <c r="AB338" s="161">
        <v>1.2999999999999999E-2</v>
      </c>
      <c r="AC338" s="163">
        <v>1.2999999999999999E-2</v>
      </c>
      <c r="AD338" s="161">
        <v>5.3</v>
      </c>
      <c r="AE338" s="161">
        <v>3.5</v>
      </c>
      <c r="AF338" s="163">
        <v>3.5</v>
      </c>
      <c r="AG338" s="161">
        <v>0.68</v>
      </c>
      <c r="AH338" s="161">
        <v>0.6</v>
      </c>
      <c r="AI338" s="163">
        <v>0.6</v>
      </c>
      <c r="AJ338" s="163">
        <f t="shared" si="25"/>
        <v>88.235294117647044</v>
      </c>
      <c r="AK338" s="161">
        <v>29.6</v>
      </c>
      <c r="AL338" s="161">
        <v>3.5</v>
      </c>
      <c r="AM338" s="163">
        <v>3.5</v>
      </c>
      <c r="AN338" s="164">
        <v>229</v>
      </c>
      <c r="AO338" s="161">
        <v>37</v>
      </c>
      <c r="AP338" s="163">
        <v>37</v>
      </c>
      <c r="AQ338" s="161">
        <v>780</v>
      </c>
      <c r="AR338" s="161">
        <v>200</v>
      </c>
      <c r="AS338" s="163">
        <v>200</v>
      </c>
      <c r="AT338" s="161">
        <v>2050</v>
      </c>
      <c r="AU338" s="161">
        <v>480</v>
      </c>
      <c r="AV338" s="163">
        <v>480</v>
      </c>
      <c r="AX338" s="161">
        <v>1.1000000000000001E+31</v>
      </c>
      <c r="AY338" s="161">
        <v>2.3999999999999998E+31</v>
      </c>
      <c r="AZ338" s="161" t="s">
        <v>778</v>
      </c>
      <c r="BA338" s="161" t="s">
        <v>778</v>
      </c>
    </row>
    <row r="339" spans="1:53" x14ac:dyDescent="0.75">
      <c r="A339" s="161" t="s">
        <v>1777</v>
      </c>
      <c r="B339" s="161" t="s">
        <v>860</v>
      </c>
      <c r="C339" s="181">
        <v>1260</v>
      </c>
      <c r="D339" s="161">
        <v>510</v>
      </c>
      <c r="E339" s="186">
        <v>880</v>
      </c>
      <c r="F339" s="161">
        <v>350</v>
      </c>
      <c r="G339" s="186">
        <v>1950</v>
      </c>
      <c r="H339" s="161">
        <v>780</v>
      </c>
      <c r="I339" s="161">
        <v>195</v>
      </c>
      <c r="J339" s="161">
        <v>76</v>
      </c>
      <c r="K339" s="161">
        <v>711</v>
      </c>
      <c r="L339" s="161">
        <v>58</v>
      </c>
      <c r="M339" s="186">
        <v>2.4300000000000002</v>
      </c>
      <c r="N339" s="161">
        <v>0.96</v>
      </c>
      <c r="O339" s="176">
        <v>340</v>
      </c>
      <c r="P339" s="161">
        <v>230</v>
      </c>
      <c r="Q339" s="161">
        <v>1.5299999999999999E-2</v>
      </c>
      <c r="R339" s="161">
        <v>1.1999999999999999E-3</v>
      </c>
      <c r="S339" s="161">
        <v>5.1999999999999998E-2</v>
      </c>
      <c r="T339" s="161">
        <v>0.02</v>
      </c>
      <c r="U339" s="161">
        <v>0.66</v>
      </c>
      <c r="V339" s="172">
        <v>0.26</v>
      </c>
      <c r="W339" s="192">
        <f t="shared" si="26"/>
        <v>1.9799999999999899E+31</v>
      </c>
      <c r="X339" s="30">
        <f t="shared" si="27"/>
        <v>7.5999999999999901E+30</v>
      </c>
      <c r="Y339" s="195" t="str">
        <f t="shared" si="28"/>
        <v>excluded</v>
      </c>
      <c r="Z339" s="30" t="str">
        <f t="shared" si="29"/>
        <v>excluded</v>
      </c>
      <c r="AA339" s="161">
        <v>8.9999999999999999E-8</v>
      </c>
      <c r="AB339" s="161">
        <v>1.6999999999999999E-7</v>
      </c>
      <c r="AC339" s="163">
        <v>1.6999999999999999E-7</v>
      </c>
      <c r="AD339" s="161">
        <v>270</v>
      </c>
      <c r="AE339" s="161">
        <v>120</v>
      </c>
      <c r="AF339" s="163">
        <v>120</v>
      </c>
      <c r="AG339" s="161">
        <v>0.83</v>
      </c>
      <c r="AH339" s="161">
        <v>0.14000000000000001</v>
      </c>
      <c r="AI339" s="163">
        <v>0.14000000000000001</v>
      </c>
      <c r="AJ339" s="163">
        <f t="shared" si="25"/>
        <v>16.867469879518072</v>
      </c>
      <c r="AK339" s="161">
        <v>1.9799999999999899E+31</v>
      </c>
      <c r="AL339" s="161">
        <v>7.5999999999999901E+30</v>
      </c>
      <c r="AM339" s="163">
        <v>7.5999999999999901E+30</v>
      </c>
      <c r="AN339" s="164">
        <v>5.9999999999999995E-4</v>
      </c>
      <c r="AO339" s="161">
        <v>1.1000000000000001E-3</v>
      </c>
      <c r="AP339" s="163">
        <v>1.1000000000000001E-3</v>
      </c>
      <c r="AQ339" s="161">
        <v>4540</v>
      </c>
      <c r="AR339" s="161">
        <v>450</v>
      </c>
      <c r="AS339" s="163">
        <v>450</v>
      </c>
      <c r="AT339" s="161">
        <v>4270</v>
      </c>
      <c r="AU339" s="161">
        <v>200</v>
      </c>
      <c r="AV339" s="163">
        <v>200</v>
      </c>
      <c r="AX339" s="161">
        <v>15.7</v>
      </c>
      <c r="AY339" s="161">
        <v>2.5</v>
      </c>
      <c r="AZ339" s="161" t="s">
        <v>778</v>
      </c>
      <c r="BA339" s="161" t="s">
        <v>778</v>
      </c>
    </row>
    <row r="340" spans="1:53" x14ac:dyDescent="0.75">
      <c r="A340" s="161" t="s">
        <v>1777</v>
      </c>
      <c r="B340" s="161" t="s">
        <v>861</v>
      </c>
      <c r="C340" s="181">
        <v>190000</v>
      </c>
      <c r="D340" s="161">
        <v>46000</v>
      </c>
      <c r="E340" s="186">
        <v>159000</v>
      </c>
      <c r="F340" s="161">
        <v>38000</v>
      </c>
      <c r="G340" s="186">
        <v>395000</v>
      </c>
      <c r="H340" s="161">
        <v>95000</v>
      </c>
      <c r="I340" s="161">
        <v>81000</v>
      </c>
      <c r="J340" s="161">
        <v>19000</v>
      </c>
      <c r="K340" s="161">
        <v>29600</v>
      </c>
      <c r="L340" s="161">
        <v>5700</v>
      </c>
      <c r="M340" s="186">
        <v>4.43</v>
      </c>
      <c r="N340" s="161">
        <v>0.84</v>
      </c>
      <c r="O340" s="176">
        <v>7</v>
      </c>
      <c r="P340" s="161">
        <v>3.1</v>
      </c>
      <c r="Q340" s="161">
        <v>0.64</v>
      </c>
      <c r="R340" s="161">
        <v>0.12</v>
      </c>
      <c r="S340" s="161">
        <v>20.9</v>
      </c>
      <c r="T340" s="161">
        <v>4.8</v>
      </c>
      <c r="U340" s="161">
        <v>115</v>
      </c>
      <c r="V340" s="172">
        <v>28</v>
      </c>
      <c r="W340" s="192">
        <f t="shared" si="26"/>
        <v>0.63</v>
      </c>
      <c r="X340" s="30">
        <f t="shared" si="27"/>
        <v>0.19</v>
      </c>
      <c r="Y340" s="195">
        <f t="shared" si="28"/>
        <v>0.81200000000000006</v>
      </c>
      <c r="Z340" s="30">
        <f t="shared" si="29"/>
        <v>1.4999999999999999E-2</v>
      </c>
      <c r="AA340" s="161">
        <v>4.6399999999999997</v>
      </c>
      <c r="AB340" s="161">
        <v>0.87</v>
      </c>
      <c r="AC340" s="163">
        <v>0.88</v>
      </c>
      <c r="AD340" s="161">
        <v>527</v>
      </c>
      <c r="AE340" s="161">
        <v>98</v>
      </c>
      <c r="AF340" s="163">
        <v>100</v>
      </c>
      <c r="AG340" s="161">
        <v>0.81200000000000006</v>
      </c>
      <c r="AH340" s="161">
        <v>1.2E-2</v>
      </c>
      <c r="AI340" s="163">
        <v>1.4999999999999999E-2</v>
      </c>
      <c r="AJ340" s="163">
        <f t="shared" si="25"/>
        <v>1.8472906403940885</v>
      </c>
      <c r="AK340" s="161">
        <v>0.63</v>
      </c>
      <c r="AL340" s="161">
        <v>0.18</v>
      </c>
      <c r="AM340" s="163">
        <v>0.19</v>
      </c>
      <c r="AN340" s="164">
        <v>9600</v>
      </c>
      <c r="AO340" s="161">
        <v>1200</v>
      </c>
      <c r="AP340" s="163">
        <v>1200</v>
      </c>
      <c r="AQ340" s="161">
        <v>5890</v>
      </c>
      <c r="AR340" s="161">
        <v>290</v>
      </c>
      <c r="AS340" s="163">
        <v>300</v>
      </c>
      <c r="AT340" s="161">
        <v>4920</v>
      </c>
      <c r="AU340" s="161">
        <v>23</v>
      </c>
      <c r="AV340" s="163">
        <v>28</v>
      </c>
      <c r="AX340" s="161">
        <v>10.3</v>
      </c>
      <c r="AY340" s="161">
        <v>1.3</v>
      </c>
      <c r="AZ340" s="161" t="s">
        <v>778</v>
      </c>
      <c r="BA340" s="161" t="s">
        <v>778</v>
      </c>
    </row>
    <row r="341" spans="1:53" x14ac:dyDescent="0.75">
      <c r="A341" s="161" t="s">
        <v>1777</v>
      </c>
      <c r="B341" s="161" t="s">
        <v>862</v>
      </c>
      <c r="C341" s="181">
        <v>766</v>
      </c>
      <c r="D341" s="161">
        <v>88</v>
      </c>
      <c r="E341" s="186">
        <v>570</v>
      </c>
      <c r="F341" s="161">
        <v>170</v>
      </c>
      <c r="G341" s="186">
        <v>1320</v>
      </c>
      <c r="H341" s="161">
        <v>480</v>
      </c>
      <c r="I341" s="161">
        <v>7200</v>
      </c>
      <c r="J341" s="161">
        <v>1400</v>
      </c>
      <c r="K341" s="161">
        <v>9400</v>
      </c>
      <c r="L341" s="161">
        <v>1400</v>
      </c>
      <c r="M341" s="186">
        <v>9.9000000000000005E-2</v>
      </c>
      <c r="N341" s="161">
        <v>1.7000000000000001E-2</v>
      </c>
      <c r="O341" s="176">
        <v>2.34</v>
      </c>
      <c r="P341" s="161">
        <v>0.28000000000000003</v>
      </c>
      <c r="Q341" s="161">
        <v>0.20399999999999999</v>
      </c>
      <c r="R341" s="161">
        <v>0.03</v>
      </c>
      <c r="S341" s="161">
        <v>1.78</v>
      </c>
      <c r="T341" s="161">
        <v>0.34</v>
      </c>
      <c r="U341" s="161">
        <v>0.35</v>
      </c>
      <c r="V341" s="172">
        <v>0.13</v>
      </c>
      <c r="W341" s="192">
        <f t="shared" si="26"/>
        <v>11.6</v>
      </c>
      <c r="X341" s="30">
        <f t="shared" si="27"/>
        <v>1.4</v>
      </c>
      <c r="Y341" s="195" t="str">
        <f t="shared" si="28"/>
        <v>excluded</v>
      </c>
      <c r="Z341" s="30" t="str">
        <f t="shared" si="29"/>
        <v>excluded</v>
      </c>
      <c r="AA341" s="161">
        <v>0.108</v>
      </c>
      <c r="AB341" s="161">
        <v>1.9E-2</v>
      </c>
      <c r="AC341" s="163">
        <v>1.9E-2</v>
      </c>
      <c r="AD341" s="161">
        <v>15.7</v>
      </c>
      <c r="AE341" s="161">
        <v>6.1</v>
      </c>
      <c r="AF341" s="163">
        <v>6.2</v>
      </c>
      <c r="AG341" s="161">
        <v>0.99</v>
      </c>
      <c r="AH341" s="161">
        <v>0.45</v>
      </c>
      <c r="AI341" s="163">
        <v>0.45</v>
      </c>
      <c r="AJ341" s="163">
        <f t="shared" si="25"/>
        <v>45.45454545454546</v>
      </c>
      <c r="AK341" s="161">
        <v>11.6</v>
      </c>
      <c r="AL341" s="161">
        <v>1.4</v>
      </c>
      <c r="AM341" s="163">
        <v>1.4</v>
      </c>
      <c r="AN341" s="164">
        <v>650</v>
      </c>
      <c r="AO341" s="161">
        <v>100</v>
      </c>
      <c r="AP341" s="163">
        <v>100</v>
      </c>
      <c r="AQ341" s="161">
        <v>2150</v>
      </c>
      <c r="AR341" s="161">
        <v>230</v>
      </c>
      <c r="AS341" s="163">
        <v>230</v>
      </c>
      <c r="AT341" s="161">
        <v>3790</v>
      </c>
      <c r="AU341" s="161">
        <v>210</v>
      </c>
      <c r="AV341" s="163">
        <v>210</v>
      </c>
      <c r="AX341" s="161">
        <v>14.6</v>
      </c>
      <c r="AY341" s="161">
        <v>3</v>
      </c>
      <c r="AZ341" s="161" t="s">
        <v>778</v>
      </c>
      <c r="BA341" s="161" t="s">
        <v>778</v>
      </c>
    </row>
    <row r="342" spans="1:53" x14ac:dyDescent="0.75">
      <c r="A342" s="161" t="s">
        <v>1777</v>
      </c>
      <c r="B342" s="161" t="s">
        <v>863</v>
      </c>
      <c r="C342" s="181">
        <v>167</v>
      </c>
      <c r="D342" s="161">
        <v>90</v>
      </c>
      <c r="E342" s="186">
        <v>64</v>
      </c>
      <c r="F342" s="161">
        <v>41</v>
      </c>
      <c r="G342" s="186">
        <v>110</v>
      </c>
      <c r="H342" s="161">
        <v>110</v>
      </c>
      <c r="I342" s="161">
        <v>31</v>
      </c>
      <c r="J342" s="161">
        <v>24</v>
      </c>
      <c r="K342" s="161">
        <v>530</v>
      </c>
      <c r="L342" s="161">
        <v>270</v>
      </c>
      <c r="M342" s="186">
        <v>3.2</v>
      </c>
      <c r="N342" s="161">
        <v>3.1</v>
      </c>
      <c r="O342" s="176">
        <v>7.6</v>
      </c>
      <c r="P342" s="161">
        <v>4.5999999999999996</v>
      </c>
      <c r="Q342" s="161">
        <v>1.17E-2</v>
      </c>
      <c r="R342" s="161">
        <v>5.8999999999999999E-3</v>
      </c>
      <c r="S342" s="161">
        <v>7.4000000000000003E-3</v>
      </c>
      <c r="T342" s="161">
        <v>5.7000000000000002E-3</v>
      </c>
      <c r="U342" s="161">
        <v>2.7E-2</v>
      </c>
      <c r="V342" s="172">
        <v>2.5000000000000001E-2</v>
      </c>
      <c r="W342" s="192">
        <f t="shared" si="26"/>
        <v>-5.9999999999999899E+31</v>
      </c>
      <c r="X342" s="30">
        <f t="shared" si="27"/>
        <v>1.19999999999999E+32</v>
      </c>
      <c r="Y342" s="195">
        <f t="shared" si="28"/>
        <v>-0.3</v>
      </c>
      <c r="Z342" s="30">
        <f t="shared" si="29"/>
        <v>0.73</v>
      </c>
      <c r="AA342" s="161">
        <v>3.8000000000000002E-4</v>
      </c>
      <c r="AB342" s="161">
        <v>6.6E-4</v>
      </c>
      <c r="AC342" s="163">
        <v>6.6E-4</v>
      </c>
      <c r="AD342" s="161">
        <v>61</v>
      </c>
      <c r="AE342" s="161">
        <v>54</v>
      </c>
      <c r="AF342" s="163">
        <v>54</v>
      </c>
      <c r="AG342" s="161">
        <v>-0.3</v>
      </c>
      <c r="AH342" s="161">
        <v>0.73</v>
      </c>
      <c r="AI342" s="163">
        <v>0.73</v>
      </c>
      <c r="AJ342" s="163">
        <f t="shared" si="25"/>
        <v>-243.33333333333337</v>
      </c>
      <c r="AK342" s="161">
        <v>-5.9999999999999899E+31</v>
      </c>
      <c r="AL342" s="161">
        <v>1.19999999999999E+32</v>
      </c>
      <c r="AM342" s="163">
        <v>1.19999999999999E+32</v>
      </c>
      <c r="AN342" s="164">
        <v>2.4</v>
      </c>
      <c r="AO342" s="161">
        <v>4.2</v>
      </c>
      <c r="AP342" s="163">
        <v>4.2</v>
      </c>
      <c r="AQ342" s="161">
        <v>2810</v>
      </c>
      <c r="AR342" s="161">
        <v>670</v>
      </c>
      <c r="AS342" s="163">
        <v>670</v>
      </c>
      <c r="AT342" s="161">
        <v>2300</v>
      </c>
      <c r="AU342" s="161">
        <v>810</v>
      </c>
      <c r="AV342" s="163">
        <v>810</v>
      </c>
      <c r="AX342" s="161">
        <v>14</v>
      </c>
      <c r="AY342" s="161">
        <v>2.1</v>
      </c>
      <c r="AZ342" s="161" t="s">
        <v>778</v>
      </c>
      <c r="BA342" s="161" t="s">
        <v>778</v>
      </c>
    </row>
    <row r="343" spans="1:53" x14ac:dyDescent="0.75">
      <c r="A343" s="161" t="s">
        <v>1777</v>
      </c>
      <c r="B343" s="161" t="s">
        <v>864</v>
      </c>
      <c r="C343" s="181">
        <v>3200</v>
      </c>
      <c r="D343" s="161">
        <v>1000</v>
      </c>
      <c r="E343" s="186">
        <v>1860</v>
      </c>
      <c r="F343" s="161">
        <v>690</v>
      </c>
      <c r="G343" s="186">
        <v>5000</v>
      </c>
      <c r="H343" s="161">
        <v>1800</v>
      </c>
      <c r="I343" s="161">
        <v>3750</v>
      </c>
      <c r="J343" s="161">
        <v>900</v>
      </c>
      <c r="K343" s="161">
        <v>7700</v>
      </c>
      <c r="L343" s="161">
        <v>1100</v>
      </c>
      <c r="M343" s="186">
        <v>0.56999999999999995</v>
      </c>
      <c r="N343" s="161">
        <v>0.21</v>
      </c>
      <c r="O343" s="176">
        <v>1.68</v>
      </c>
      <c r="P343" s="161">
        <v>0.43</v>
      </c>
      <c r="Q343" s="161">
        <v>0.16800000000000001</v>
      </c>
      <c r="R343" s="161">
        <v>2.5000000000000001E-2</v>
      </c>
      <c r="S343" s="161">
        <v>0.72</v>
      </c>
      <c r="T343" s="161">
        <v>0.17</v>
      </c>
      <c r="U343" s="161">
        <v>1.02</v>
      </c>
      <c r="V343" s="172">
        <v>0.37</v>
      </c>
      <c r="W343" s="192">
        <f t="shared" si="26"/>
        <v>9.3000000000000007</v>
      </c>
      <c r="X343" s="30">
        <f t="shared" si="27"/>
        <v>2.2000000000000002</v>
      </c>
      <c r="Y343" s="195" t="str">
        <f t="shared" si="28"/>
        <v>excluded</v>
      </c>
      <c r="Z343" s="30" t="str">
        <f t="shared" si="29"/>
        <v>excluded</v>
      </c>
      <c r="AA343" s="161">
        <v>0.61</v>
      </c>
      <c r="AB343" s="161">
        <v>0.23</v>
      </c>
      <c r="AC343" s="163">
        <v>0.23</v>
      </c>
      <c r="AD343" s="161">
        <v>54</v>
      </c>
      <c r="AE343" s="161">
        <v>22</v>
      </c>
      <c r="AF343" s="163">
        <v>22</v>
      </c>
      <c r="AG343" s="161">
        <v>0.65</v>
      </c>
      <c r="AH343" s="161">
        <v>0.11</v>
      </c>
      <c r="AI343" s="163">
        <v>0.11</v>
      </c>
      <c r="AJ343" s="163">
        <f t="shared" si="25"/>
        <v>16.92307692307692</v>
      </c>
      <c r="AK343" s="161">
        <v>9.3000000000000007</v>
      </c>
      <c r="AL343" s="161">
        <v>2.2000000000000002</v>
      </c>
      <c r="AM343" s="163">
        <v>2.2000000000000002</v>
      </c>
      <c r="AN343" s="164">
        <v>2330</v>
      </c>
      <c r="AO343" s="161">
        <v>720</v>
      </c>
      <c r="AP343" s="163">
        <v>720</v>
      </c>
      <c r="AQ343" s="161">
        <v>3060</v>
      </c>
      <c r="AR343" s="161">
        <v>450</v>
      </c>
      <c r="AS343" s="163">
        <v>450</v>
      </c>
      <c r="AT343" s="161">
        <v>4200</v>
      </c>
      <c r="AU343" s="161">
        <v>220</v>
      </c>
      <c r="AV343" s="163">
        <v>220</v>
      </c>
      <c r="AX343" s="161">
        <v>30.94</v>
      </c>
      <c r="AY343" s="161">
        <v>1.2</v>
      </c>
      <c r="AZ343" s="161" t="s">
        <v>778</v>
      </c>
      <c r="BA343" s="161" t="s">
        <v>778</v>
      </c>
    </row>
    <row r="344" spans="1:53" x14ac:dyDescent="0.75">
      <c r="A344" s="161" t="s">
        <v>1777</v>
      </c>
      <c r="B344" s="161" t="s">
        <v>865</v>
      </c>
      <c r="C344" s="181">
        <v>530</v>
      </c>
      <c r="D344" s="161">
        <v>110</v>
      </c>
      <c r="E344" s="186">
        <v>360</v>
      </c>
      <c r="F344" s="161">
        <v>150</v>
      </c>
      <c r="G344" s="186">
        <v>360</v>
      </c>
      <c r="H344" s="161">
        <v>170</v>
      </c>
      <c r="I344" s="161">
        <v>270</v>
      </c>
      <c r="J344" s="161">
        <v>200</v>
      </c>
      <c r="K344" s="161">
        <v>8650</v>
      </c>
      <c r="L344" s="161">
        <v>600</v>
      </c>
      <c r="M344" s="186">
        <v>5.0700000000000002E-2</v>
      </c>
      <c r="N344" s="161">
        <v>7.7999999999999996E-3</v>
      </c>
      <c r="O344" s="176">
        <v>-540</v>
      </c>
      <c r="P344" s="161">
        <v>150</v>
      </c>
      <c r="Q344" s="161">
        <v>0.189</v>
      </c>
      <c r="R344" s="161">
        <v>1.2999999999999999E-2</v>
      </c>
      <c r="S344" s="161">
        <v>4.9000000000000002E-2</v>
      </c>
      <c r="T344" s="161">
        <v>3.5999999999999997E-2</v>
      </c>
      <c r="U344" s="161">
        <v>7.4999999999999997E-2</v>
      </c>
      <c r="V344" s="172">
        <v>3.5000000000000003E-2</v>
      </c>
      <c r="W344" s="192">
        <f t="shared" si="26"/>
        <v>21.3</v>
      </c>
      <c r="X344" s="30">
        <f t="shared" si="27"/>
        <v>2.7</v>
      </c>
      <c r="Y344" s="195" t="str">
        <f t="shared" si="28"/>
        <v>excluded</v>
      </c>
      <c r="Z344" s="30" t="str">
        <f t="shared" si="29"/>
        <v>excluded</v>
      </c>
      <c r="AA344" s="161">
        <v>5.5100000000000003E-2</v>
      </c>
      <c r="AB344" s="161">
        <v>8.3999999999999995E-3</v>
      </c>
      <c r="AC344" s="163">
        <v>8.6E-3</v>
      </c>
      <c r="AD344" s="161">
        <v>5</v>
      </c>
      <c r="AE344" s="161">
        <v>1.8</v>
      </c>
      <c r="AF344" s="163">
        <v>1.8</v>
      </c>
      <c r="AG344" s="161">
        <v>0.67</v>
      </c>
      <c r="AH344" s="161">
        <v>0.25</v>
      </c>
      <c r="AI344" s="163">
        <v>0.25</v>
      </c>
      <c r="AJ344" s="163">
        <f t="shared" si="25"/>
        <v>37.31343283582089</v>
      </c>
      <c r="AK344" s="161">
        <v>21.3</v>
      </c>
      <c r="AL344" s="161">
        <v>2.6</v>
      </c>
      <c r="AM344" s="163">
        <v>2.7</v>
      </c>
      <c r="AN344" s="164">
        <v>342</v>
      </c>
      <c r="AO344" s="161">
        <v>50</v>
      </c>
      <c r="AP344" s="163">
        <v>51</v>
      </c>
      <c r="AQ344" s="161">
        <v>1300</v>
      </c>
      <c r="AR344" s="161">
        <v>220</v>
      </c>
      <c r="AS344" s="163">
        <v>220</v>
      </c>
      <c r="AT344" s="161">
        <v>2760</v>
      </c>
      <c r="AU344" s="161">
        <v>410</v>
      </c>
      <c r="AV344" s="163">
        <v>410</v>
      </c>
      <c r="AX344" s="161">
        <v>2.8999999999999902E+30</v>
      </c>
      <c r="AY344" s="161">
        <v>1.2999999999999901E+30</v>
      </c>
      <c r="AZ344" s="161" t="s">
        <v>778</v>
      </c>
      <c r="BA344" s="161" t="s">
        <v>778</v>
      </c>
    </row>
    <row r="345" spans="1:53" x14ac:dyDescent="0.75">
      <c r="A345" s="161" t="s">
        <v>1777</v>
      </c>
      <c r="B345" s="161" t="s">
        <v>866</v>
      </c>
      <c r="C345" s="181">
        <v>880</v>
      </c>
      <c r="D345" s="161">
        <v>220</v>
      </c>
      <c r="E345" s="186">
        <v>441</v>
      </c>
      <c r="F345" s="161">
        <v>94</v>
      </c>
      <c r="G345" s="186">
        <v>1810</v>
      </c>
      <c r="H345" s="161">
        <v>690</v>
      </c>
      <c r="I345" s="161">
        <v>2800</v>
      </c>
      <c r="J345" s="161">
        <v>820</v>
      </c>
      <c r="K345" s="161">
        <v>6900</v>
      </c>
      <c r="L345" s="161">
        <v>1500</v>
      </c>
      <c r="M345" s="186">
        <v>0.23200000000000001</v>
      </c>
      <c r="N345" s="161">
        <v>0.09</v>
      </c>
      <c r="O345" s="176">
        <v>1.1499999999999999</v>
      </c>
      <c r="P345" s="161">
        <v>0.34</v>
      </c>
      <c r="Q345" s="161">
        <v>0.15</v>
      </c>
      <c r="R345" s="161">
        <v>3.3000000000000002E-2</v>
      </c>
      <c r="S345" s="161">
        <v>0.48</v>
      </c>
      <c r="T345" s="161">
        <v>0.14000000000000001</v>
      </c>
      <c r="U345" s="161">
        <v>0.38</v>
      </c>
      <c r="V345" s="172">
        <v>0.14000000000000001</v>
      </c>
      <c r="W345" s="192">
        <f t="shared" si="26"/>
        <v>9.3000000000000007</v>
      </c>
      <c r="X345" s="30">
        <f t="shared" si="27"/>
        <v>1.8</v>
      </c>
      <c r="Y345" s="195" t="str">
        <f t="shared" si="28"/>
        <v>excluded</v>
      </c>
      <c r="Z345" s="30" t="str">
        <f t="shared" si="29"/>
        <v>excluded</v>
      </c>
      <c r="AA345" s="161">
        <v>0.25</v>
      </c>
      <c r="AB345" s="161">
        <v>0.1</v>
      </c>
      <c r="AC345" s="163">
        <v>0.1</v>
      </c>
      <c r="AD345" s="161">
        <v>15.4</v>
      </c>
      <c r="AE345" s="161">
        <v>4.0999999999999996</v>
      </c>
      <c r="AF345" s="163">
        <v>4.2</v>
      </c>
      <c r="AG345" s="161">
        <v>0.64</v>
      </c>
      <c r="AH345" s="161">
        <v>0.13</v>
      </c>
      <c r="AI345" s="163">
        <v>0.13</v>
      </c>
      <c r="AJ345" s="163">
        <f t="shared" si="25"/>
        <v>20.3125</v>
      </c>
      <c r="AK345" s="161">
        <v>9.3000000000000007</v>
      </c>
      <c r="AL345" s="161">
        <v>1.8</v>
      </c>
      <c r="AM345" s="163">
        <v>1.8</v>
      </c>
      <c r="AN345" s="164">
        <v>1040</v>
      </c>
      <c r="AO345" s="161">
        <v>240</v>
      </c>
      <c r="AP345" s="163">
        <v>240</v>
      </c>
      <c r="AQ345" s="161">
        <v>2470</v>
      </c>
      <c r="AR345" s="161">
        <v>210</v>
      </c>
      <c r="AS345" s="163">
        <v>220</v>
      </c>
      <c r="AT345" s="161">
        <v>3900</v>
      </c>
      <c r="AU345" s="161">
        <v>220</v>
      </c>
      <c r="AV345" s="163">
        <v>220</v>
      </c>
      <c r="AX345" s="161">
        <v>22.9</v>
      </c>
      <c r="AY345" s="161">
        <v>2.4</v>
      </c>
      <c r="AZ345" s="161" t="s">
        <v>778</v>
      </c>
      <c r="BA345" s="161" t="s">
        <v>778</v>
      </c>
    </row>
    <row r="346" spans="1:53" x14ac:dyDescent="0.75">
      <c r="A346" s="161" t="s">
        <v>1777</v>
      </c>
      <c r="B346" s="161" t="s">
        <v>867</v>
      </c>
      <c r="C346" s="181">
        <v>1011</v>
      </c>
      <c r="D346" s="161">
        <v>99</v>
      </c>
      <c r="E346" s="186">
        <v>819</v>
      </c>
      <c r="F346" s="161">
        <v>96</v>
      </c>
      <c r="G346" s="186">
        <v>2130</v>
      </c>
      <c r="H346" s="161">
        <v>550</v>
      </c>
      <c r="I346" s="161">
        <v>760</v>
      </c>
      <c r="J346" s="161">
        <v>200</v>
      </c>
      <c r="K346" s="161">
        <v>2060</v>
      </c>
      <c r="L346" s="161">
        <v>220</v>
      </c>
      <c r="M346" s="186">
        <v>0.55100000000000005</v>
      </c>
      <c r="N346" s="161">
        <v>7.5999999999999998E-2</v>
      </c>
      <c r="O346" s="176">
        <v>0.83</v>
      </c>
      <c r="P346" s="161">
        <v>0.13</v>
      </c>
      <c r="Q346" s="161">
        <v>4.4900000000000002E-2</v>
      </c>
      <c r="R346" s="161">
        <v>4.7999999999999996E-3</v>
      </c>
      <c r="S346" s="161">
        <v>0.123</v>
      </c>
      <c r="T346" s="161">
        <v>3.3000000000000002E-2</v>
      </c>
      <c r="U346" s="161">
        <v>0.46</v>
      </c>
      <c r="V346" s="172">
        <v>0.12</v>
      </c>
      <c r="W346" s="192">
        <f t="shared" si="26"/>
        <v>2.42</v>
      </c>
      <c r="X346" s="30">
        <f t="shared" si="27"/>
        <v>0.48</v>
      </c>
      <c r="Y346" s="195">
        <f t="shared" si="28"/>
        <v>0.78800000000000003</v>
      </c>
      <c r="Z346" s="30">
        <f t="shared" si="29"/>
        <v>6.5000000000000002E-2</v>
      </c>
      <c r="AA346" s="161">
        <v>0.59299999999999997</v>
      </c>
      <c r="AB346" s="161">
        <v>8.7999999999999995E-2</v>
      </c>
      <c r="AC346" s="163">
        <v>8.8999999999999996E-2</v>
      </c>
      <c r="AD346" s="161">
        <v>64.599999999999994</v>
      </c>
      <c r="AE346" s="161">
        <v>9.1999999999999993</v>
      </c>
      <c r="AF346" s="163">
        <v>9.6</v>
      </c>
      <c r="AG346" s="161">
        <v>0.78800000000000003</v>
      </c>
      <c r="AH346" s="161">
        <v>6.5000000000000002E-2</v>
      </c>
      <c r="AI346" s="163">
        <v>6.5000000000000002E-2</v>
      </c>
      <c r="AJ346" s="163">
        <f t="shared" si="25"/>
        <v>8.2487309644670042</v>
      </c>
      <c r="AK346" s="161">
        <v>2.42</v>
      </c>
      <c r="AL346" s="161">
        <v>0.47</v>
      </c>
      <c r="AM346" s="163">
        <v>0.48</v>
      </c>
      <c r="AN346" s="164">
        <v>2850</v>
      </c>
      <c r="AO346" s="161">
        <v>340</v>
      </c>
      <c r="AP346" s="163">
        <v>350</v>
      </c>
      <c r="AQ346" s="161">
        <v>4100</v>
      </c>
      <c r="AR346" s="161">
        <v>150</v>
      </c>
      <c r="AS346" s="163">
        <v>160</v>
      </c>
      <c r="AT346" s="161">
        <v>4676</v>
      </c>
      <c r="AU346" s="161">
        <v>86</v>
      </c>
      <c r="AV346" s="163">
        <v>86</v>
      </c>
      <c r="AX346" s="161">
        <v>10.8</v>
      </c>
      <c r="AY346" s="161">
        <v>1.2</v>
      </c>
      <c r="AZ346" s="161" t="s">
        <v>778</v>
      </c>
      <c r="BA346" s="161" t="s">
        <v>778</v>
      </c>
    </row>
    <row r="347" spans="1:53" x14ac:dyDescent="0.75">
      <c r="A347" s="161" t="s">
        <v>1777</v>
      </c>
      <c r="B347" s="161" t="s">
        <v>868</v>
      </c>
      <c r="C347" s="181">
        <v>5900</v>
      </c>
      <c r="D347" s="161">
        <v>330</v>
      </c>
      <c r="E347" s="186">
        <v>4800</v>
      </c>
      <c r="F347" s="161">
        <v>220</v>
      </c>
      <c r="G347" s="186">
        <v>12060</v>
      </c>
      <c r="H347" s="161">
        <v>510</v>
      </c>
      <c r="I347" s="161">
        <v>72700</v>
      </c>
      <c r="J347" s="161">
        <v>4400</v>
      </c>
      <c r="K347" s="161">
        <v>9660</v>
      </c>
      <c r="L347" s="161">
        <v>970</v>
      </c>
      <c r="M347" s="186">
        <v>0.66300000000000003</v>
      </c>
      <c r="N347" s="161">
        <v>6.0999999999999999E-2</v>
      </c>
      <c r="O347" s="176">
        <v>2.9000000000000001E-2</v>
      </c>
      <c r="P347" s="161">
        <v>4.1999999999999997E-3</v>
      </c>
      <c r="Q347" s="161">
        <v>0.20899999999999999</v>
      </c>
      <c r="R347" s="161">
        <v>2.1000000000000001E-2</v>
      </c>
      <c r="S347" s="161">
        <v>11.11</v>
      </c>
      <c r="T347" s="161">
        <v>0.66</v>
      </c>
      <c r="U347" s="161">
        <v>2.72</v>
      </c>
      <c r="V347" s="172">
        <v>0.12</v>
      </c>
      <c r="W347" s="192">
        <f t="shared" si="26"/>
        <v>1.43</v>
      </c>
      <c r="X347" s="30">
        <f t="shared" si="27"/>
        <v>0.13</v>
      </c>
      <c r="Y347" s="195">
        <f t="shared" si="28"/>
        <v>0.82599999999999996</v>
      </c>
      <c r="Z347" s="30">
        <f t="shared" si="29"/>
        <v>2.3E-2</v>
      </c>
      <c r="AA347" s="161">
        <v>0.72299999999999998</v>
      </c>
      <c r="AB347" s="161">
        <v>6.0999999999999999E-2</v>
      </c>
      <c r="AC347" s="163">
        <v>6.5000000000000002E-2</v>
      </c>
      <c r="AD347" s="161">
        <v>78.599999999999994</v>
      </c>
      <c r="AE347" s="161">
        <v>5.9</v>
      </c>
      <c r="AF347" s="163">
        <v>6.8</v>
      </c>
      <c r="AG347" s="161">
        <v>0.82599999999999996</v>
      </c>
      <c r="AH347" s="161">
        <v>2.1000000000000001E-2</v>
      </c>
      <c r="AI347" s="163">
        <v>2.3E-2</v>
      </c>
      <c r="AJ347" s="163">
        <f t="shared" si="25"/>
        <v>2.7845036319612593</v>
      </c>
      <c r="AK347" s="161">
        <v>1.43</v>
      </c>
      <c r="AL347" s="161">
        <v>0.12</v>
      </c>
      <c r="AM347" s="163">
        <v>0.13</v>
      </c>
      <c r="AN347" s="164">
        <v>3440</v>
      </c>
      <c r="AO347" s="161">
        <v>230</v>
      </c>
      <c r="AP347" s="163">
        <v>240</v>
      </c>
      <c r="AQ347" s="161">
        <v>4446</v>
      </c>
      <c r="AR347" s="161">
        <v>81</v>
      </c>
      <c r="AS347" s="163">
        <v>94</v>
      </c>
      <c r="AT347" s="161">
        <v>4879</v>
      </c>
      <c r="AU347" s="161">
        <v>32</v>
      </c>
      <c r="AV347" s="163">
        <v>35</v>
      </c>
      <c r="AX347" s="161">
        <v>31</v>
      </c>
      <c r="AY347" s="161">
        <v>29</v>
      </c>
      <c r="AZ347" s="161" t="s">
        <v>778</v>
      </c>
      <c r="BA347" s="161" t="s">
        <v>778</v>
      </c>
    </row>
    <row r="348" spans="1:53" x14ac:dyDescent="0.75">
      <c r="A348" s="161" t="s">
        <v>1777</v>
      </c>
      <c r="B348" s="161" t="s">
        <v>869</v>
      </c>
      <c r="C348" s="181">
        <v>3000</v>
      </c>
      <c r="D348" s="161">
        <v>1300</v>
      </c>
      <c r="E348" s="186">
        <v>900</v>
      </c>
      <c r="F348" s="161">
        <v>190</v>
      </c>
      <c r="G348" s="186">
        <v>1550</v>
      </c>
      <c r="H348" s="161">
        <v>250</v>
      </c>
      <c r="I348" s="161">
        <v>5400</v>
      </c>
      <c r="J348" s="161">
        <v>2300</v>
      </c>
      <c r="K348" s="161">
        <v>76000</v>
      </c>
      <c r="L348" s="161">
        <v>42000</v>
      </c>
      <c r="M348" s="186">
        <v>4.6699999999999998E-2</v>
      </c>
      <c r="N348" s="161">
        <v>3.2000000000000002E-3</v>
      </c>
      <c r="O348" s="176">
        <v>2.48</v>
      </c>
      <c r="P348" s="161">
        <v>0.17</v>
      </c>
      <c r="Q348" s="161">
        <v>1.63</v>
      </c>
      <c r="R348" s="161">
        <v>0.9</v>
      </c>
      <c r="S348" s="161">
        <v>0.79</v>
      </c>
      <c r="T348" s="161">
        <v>0.34</v>
      </c>
      <c r="U348" s="161">
        <v>0.36699999999999999</v>
      </c>
      <c r="V348" s="172">
        <v>5.8000000000000003E-2</v>
      </c>
      <c r="W348" s="192">
        <f t="shared" si="26"/>
        <v>20.100000000000001</v>
      </c>
      <c r="X348" s="30">
        <f t="shared" si="27"/>
        <v>1.3</v>
      </c>
      <c r="Y348" s="195" t="str">
        <f t="shared" si="28"/>
        <v>excluded</v>
      </c>
      <c r="Z348" s="30" t="str">
        <f t="shared" si="29"/>
        <v>excluded</v>
      </c>
      <c r="AA348" s="161">
        <v>5.1700000000000003E-2</v>
      </c>
      <c r="AB348" s="161">
        <v>3.3999999999999998E-3</v>
      </c>
      <c r="AC348" s="163">
        <v>3.7000000000000002E-3</v>
      </c>
      <c r="AD348" s="161">
        <v>2.66</v>
      </c>
      <c r="AE348" s="161">
        <v>0.45</v>
      </c>
      <c r="AF348" s="163">
        <v>0.46</v>
      </c>
      <c r="AG348" s="161">
        <v>0.34399999999999997</v>
      </c>
      <c r="AH348" s="161">
        <v>5.1999999999999998E-2</v>
      </c>
      <c r="AI348" s="163">
        <v>5.1999999999999998E-2</v>
      </c>
      <c r="AJ348" s="163">
        <f t="shared" si="25"/>
        <v>15.116279069767444</v>
      </c>
      <c r="AK348" s="161">
        <v>20.100000000000001</v>
      </c>
      <c r="AL348" s="161">
        <v>1.2</v>
      </c>
      <c r="AM348" s="163">
        <v>1.3</v>
      </c>
      <c r="AN348" s="164">
        <v>325</v>
      </c>
      <c r="AO348" s="161">
        <v>21</v>
      </c>
      <c r="AP348" s="163">
        <v>23</v>
      </c>
      <c r="AQ348" s="161">
        <v>1210</v>
      </c>
      <c r="AR348" s="161">
        <v>120</v>
      </c>
      <c r="AS348" s="163">
        <v>130</v>
      </c>
      <c r="AT348" s="161">
        <v>3440</v>
      </c>
      <c r="AU348" s="161">
        <v>220</v>
      </c>
      <c r="AV348" s="163">
        <v>220</v>
      </c>
      <c r="AX348" s="161">
        <v>1.6299999999999899E+31</v>
      </c>
      <c r="AY348" s="161">
        <v>6.9999999999999903E+30</v>
      </c>
      <c r="AZ348" s="161" t="s">
        <v>778</v>
      </c>
      <c r="BA348" s="161" t="s">
        <v>778</v>
      </c>
    </row>
    <row r="349" spans="1:53" x14ac:dyDescent="0.75">
      <c r="A349" s="161" t="s">
        <v>1777</v>
      </c>
      <c r="B349" s="161" t="s">
        <v>870</v>
      </c>
      <c r="C349" s="181">
        <v>250</v>
      </c>
      <c r="D349" s="161">
        <v>160</v>
      </c>
      <c r="E349" s="186">
        <v>150</v>
      </c>
      <c r="F349" s="161">
        <v>120</v>
      </c>
      <c r="G349" s="186">
        <v>340</v>
      </c>
      <c r="H349" s="161">
        <v>330</v>
      </c>
      <c r="I349" s="161">
        <v>13</v>
      </c>
      <c r="J349" s="161">
        <v>12</v>
      </c>
      <c r="K349" s="161">
        <v>162</v>
      </c>
      <c r="L349" s="161">
        <v>59</v>
      </c>
      <c r="M349" s="186">
        <v>2.7</v>
      </c>
      <c r="N349" s="161">
        <v>1.7</v>
      </c>
      <c r="O349" s="176">
        <v>0.28999999999999998</v>
      </c>
      <c r="P349" s="161">
        <v>0.17</v>
      </c>
      <c r="Q349" s="161">
        <v>3.5000000000000001E-3</v>
      </c>
      <c r="R349" s="161">
        <v>1.2999999999999999E-3</v>
      </c>
      <c r="S349" s="161">
        <v>1.9E-3</v>
      </c>
      <c r="T349" s="161">
        <v>1.6999999999999999E-3</v>
      </c>
      <c r="U349" s="161">
        <v>8.5999999999999993E-2</v>
      </c>
      <c r="V349" s="172">
        <v>8.2000000000000003E-2</v>
      </c>
      <c r="W349" s="192">
        <f t="shared" si="26"/>
        <v>1.7999999999999901E+31</v>
      </c>
      <c r="X349" s="30">
        <f t="shared" si="27"/>
        <v>1.2999999999999901E+31</v>
      </c>
      <c r="Y349" s="195" t="str">
        <f t="shared" si="28"/>
        <v>excluded</v>
      </c>
      <c r="Z349" s="30" t="str">
        <f t="shared" si="29"/>
        <v>excluded</v>
      </c>
      <c r="AA349" s="161">
        <v>0</v>
      </c>
      <c r="AB349" s="162">
        <v>5.0999999999999999E-26</v>
      </c>
      <c r="AC349" s="165">
        <v>5.0999999999999999E-26</v>
      </c>
      <c r="AD349" s="161">
        <v>520</v>
      </c>
      <c r="AE349" s="161">
        <v>380</v>
      </c>
      <c r="AF349" s="163">
        <v>380</v>
      </c>
      <c r="AG349" s="161">
        <v>0.4</v>
      </c>
      <c r="AH349" s="161">
        <v>1.3</v>
      </c>
      <c r="AI349" s="163">
        <v>1.3</v>
      </c>
      <c r="AJ349" s="163">
        <f t="shared" si="25"/>
        <v>325</v>
      </c>
      <c r="AK349" s="161">
        <v>1.7999999999999901E+31</v>
      </c>
      <c r="AL349" s="161">
        <v>1.2999999999999901E+31</v>
      </c>
      <c r="AM349" s="163">
        <v>1.2999999999999901E+31</v>
      </c>
      <c r="AN349" s="164">
        <v>0</v>
      </c>
      <c r="AO349" s="162">
        <v>0</v>
      </c>
      <c r="AP349" s="165">
        <v>0</v>
      </c>
      <c r="AQ349" s="161">
        <v>3870</v>
      </c>
      <c r="AR349" s="161">
        <v>750</v>
      </c>
      <c r="AS349" s="163">
        <v>760</v>
      </c>
      <c r="AT349" s="161">
        <v>2300</v>
      </c>
      <c r="AU349" s="161">
        <v>1100</v>
      </c>
      <c r="AV349" s="163">
        <v>1100</v>
      </c>
      <c r="AX349" s="161">
        <v>32.479999999999997</v>
      </c>
      <c r="AY349" s="161">
        <v>1.1000000000000001</v>
      </c>
      <c r="AZ349" s="161" t="s">
        <v>778</v>
      </c>
      <c r="BA349" s="161" t="s">
        <v>778</v>
      </c>
    </row>
    <row r="350" spans="1:53" x14ac:dyDescent="0.75">
      <c r="A350" s="161" t="s">
        <v>1777</v>
      </c>
      <c r="B350" s="161" t="s">
        <v>871</v>
      </c>
      <c r="C350" s="181">
        <v>790</v>
      </c>
      <c r="D350" s="161">
        <v>150</v>
      </c>
      <c r="E350" s="186">
        <v>870</v>
      </c>
      <c r="F350" s="161">
        <v>260</v>
      </c>
      <c r="G350" s="186">
        <v>1310</v>
      </c>
      <c r="H350" s="161">
        <v>320</v>
      </c>
      <c r="I350" s="161">
        <v>7500</v>
      </c>
      <c r="J350" s="161">
        <v>2000</v>
      </c>
      <c r="K350" s="161">
        <v>8100</v>
      </c>
      <c r="L350" s="161">
        <v>1400</v>
      </c>
      <c r="M350" s="186">
        <v>0.121</v>
      </c>
      <c r="N350" s="161">
        <v>2.7E-2</v>
      </c>
      <c r="O350" s="176">
        <v>0.46</v>
      </c>
      <c r="P350" s="161">
        <v>0.13</v>
      </c>
      <c r="Q350" s="161">
        <v>0.17299999999999999</v>
      </c>
      <c r="R350" s="161">
        <v>3.1E-2</v>
      </c>
      <c r="S350" s="161">
        <v>1.02</v>
      </c>
      <c r="T350" s="161">
        <v>0.27</v>
      </c>
      <c r="U350" s="161">
        <v>0.34599999999999997</v>
      </c>
      <c r="V350" s="172">
        <v>8.5000000000000006E-2</v>
      </c>
      <c r="W350" s="192">
        <f t="shared" si="26"/>
        <v>16.3</v>
      </c>
      <c r="X350" s="30">
        <f t="shared" si="27"/>
        <v>3.6</v>
      </c>
      <c r="Y350" s="195" t="str">
        <f t="shared" si="28"/>
        <v>excluded</v>
      </c>
      <c r="Z350" s="30" t="str">
        <f t="shared" si="29"/>
        <v>excluded</v>
      </c>
      <c r="AA350" s="161">
        <v>0.13200000000000001</v>
      </c>
      <c r="AB350" s="161">
        <v>2.9000000000000001E-2</v>
      </c>
      <c r="AC350" s="163">
        <v>0.03</v>
      </c>
      <c r="AD350" s="161">
        <v>22.6</v>
      </c>
      <c r="AE350" s="161">
        <v>7.9</v>
      </c>
      <c r="AF350" s="163">
        <v>7.9</v>
      </c>
      <c r="AG350" s="161">
        <v>1.67</v>
      </c>
      <c r="AH350" s="161">
        <v>0.83</v>
      </c>
      <c r="AI350" s="163">
        <v>0.83</v>
      </c>
      <c r="AJ350" s="163">
        <f t="shared" si="25"/>
        <v>49.700598802395206</v>
      </c>
      <c r="AK350" s="161">
        <v>16.3</v>
      </c>
      <c r="AL350" s="161">
        <v>3.6</v>
      </c>
      <c r="AM350" s="163">
        <v>3.6</v>
      </c>
      <c r="AN350" s="164">
        <v>770</v>
      </c>
      <c r="AO350" s="161">
        <v>160</v>
      </c>
      <c r="AP350" s="163">
        <v>160</v>
      </c>
      <c r="AQ350" s="161">
        <v>2440</v>
      </c>
      <c r="AR350" s="161">
        <v>330</v>
      </c>
      <c r="AS350" s="163">
        <v>330</v>
      </c>
      <c r="AT350" s="161">
        <v>3960</v>
      </c>
      <c r="AU350" s="161">
        <v>300</v>
      </c>
      <c r="AV350" s="163">
        <v>300</v>
      </c>
      <c r="AX350" s="161">
        <v>22.2</v>
      </c>
      <c r="AY350" s="161">
        <v>1.8</v>
      </c>
      <c r="AZ350" s="161" t="s">
        <v>778</v>
      </c>
      <c r="BA350" s="161" t="s">
        <v>778</v>
      </c>
    </row>
    <row r="351" spans="1:53" x14ac:dyDescent="0.75">
      <c r="A351" s="161" t="s">
        <v>1777</v>
      </c>
      <c r="B351" s="161" t="s">
        <v>872</v>
      </c>
      <c r="C351" s="181">
        <v>3710</v>
      </c>
      <c r="D351" s="161">
        <v>790</v>
      </c>
      <c r="E351" s="186">
        <v>2450</v>
      </c>
      <c r="F351" s="161">
        <v>690</v>
      </c>
      <c r="G351" s="186">
        <v>6700</v>
      </c>
      <c r="H351" s="161">
        <v>1900</v>
      </c>
      <c r="I351" s="161">
        <v>2630</v>
      </c>
      <c r="J351" s="161">
        <v>780</v>
      </c>
      <c r="K351" s="161">
        <v>27100</v>
      </c>
      <c r="L351" s="161">
        <v>1600</v>
      </c>
      <c r="M351" s="186">
        <v>0.156</v>
      </c>
      <c r="N351" s="161">
        <v>3.5000000000000003E-2</v>
      </c>
      <c r="O351" s="176">
        <v>10.9</v>
      </c>
      <c r="P351" s="161">
        <v>3.3</v>
      </c>
      <c r="Q351" s="161">
        <v>0.57899999999999996</v>
      </c>
      <c r="R351" s="161">
        <v>3.3000000000000002E-2</v>
      </c>
      <c r="S351" s="161">
        <v>0.35</v>
      </c>
      <c r="T351" s="161">
        <v>0.1</v>
      </c>
      <c r="U351" s="161">
        <v>1.87</v>
      </c>
      <c r="V351" s="172">
        <v>0.52</v>
      </c>
      <c r="W351" s="192">
        <f t="shared" si="26"/>
        <v>14.1</v>
      </c>
      <c r="X351" s="30">
        <f t="shared" si="27"/>
        <v>3</v>
      </c>
      <c r="Y351" s="195" t="str">
        <f t="shared" si="28"/>
        <v>excluded</v>
      </c>
      <c r="Z351" s="30" t="str">
        <f t="shared" si="29"/>
        <v>excluded</v>
      </c>
      <c r="AA351" s="161">
        <v>0.17100000000000001</v>
      </c>
      <c r="AB351" s="161">
        <v>3.7999999999999999E-2</v>
      </c>
      <c r="AC351" s="163">
        <v>3.7999999999999999E-2</v>
      </c>
      <c r="AD351" s="161">
        <v>15.5</v>
      </c>
      <c r="AE351" s="161">
        <v>4.3</v>
      </c>
      <c r="AF351" s="163">
        <v>4.3</v>
      </c>
      <c r="AG351" s="161">
        <v>0.46300000000000002</v>
      </c>
      <c r="AH351" s="161">
        <v>7.5999999999999998E-2</v>
      </c>
      <c r="AI351" s="163">
        <v>7.6999999999999999E-2</v>
      </c>
      <c r="AJ351" s="163">
        <f t="shared" si="25"/>
        <v>16.630669546436284</v>
      </c>
      <c r="AK351" s="161">
        <v>14.1</v>
      </c>
      <c r="AL351" s="161">
        <v>3</v>
      </c>
      <c r="AM351" s="163">
        <v>3</v>
      </c>
      <c r="AN351" s="164">
        <v>970</v>
      </c>
      <c r="AO351" s="161">
        <v>200</v>
      </c>
      <c r="AP351" s="163">
        <v>200</v>
      </c>
      <c r="AQ351" s="161">
        <v>2120</v>
      </c>
      <c r="AR351" s="161">
        <v>350</v>
      </c>
      <c r="AS351" s="163">
        <v>350</v>
      </c>
      <c r="AT351" s="161">
        <v>3400</v>
      </c>
      <c r="AU351" s="161">
        <v>400</v>
      </c>
      <c r="AV351" s="163">
        <v>400</v>
      </c>
      <c r="AX351" s="161">
        <v>13.9</v>
      </c>
      <c r="AY351" s="161">
        <v>2.5</v>
      </c>
      <c r="AZ351" s="161" t="s">
        <v>778</v>
      </c>
      <c r="BA351" s="161" t="s">
        <v>778</v>
      </c>
    </row>
    <row r="352" spans="1:53" x14ac:dyDescent="0.75">
      <c r="A352" s="161" t="s">
        <v>1777</v>
      </c>
      <c r="B352" s="161" t="s">
        <v>873</v>
      </c>
      <c r="C352" s="181">
        <v>720</v>
      </c>
      <c r="D352" s="161">
        <v>160</v>
      </c>
      <c r="E352" s="186">
        <v>570</v>
      </c>
      <c r="F352" s="161">
        <v>260</v>
      </c>
      <c r="G352" s="186">
        <v>820</v>
      </c>
      <c r="H352" s="161">
        <v>660</v>
      </c>
      <c r="I352" s="161">
        <v>28</v>
      </c>
      <c r="J352" s="161">
        <v>15</v>
      </c>
      <c r="K352" s="161">
        <v>14940</v>
      </c>
      <c r="L352" s="161">
        <v>310</v>
      </c>
      <c r="M352" s="186">
        <v>4.9000000000000002E-2</v>
      </c>
      <c r="N352" s="161">
        <v>1.2E-2</v>
      </c>
      <c r="O352" s="176">
        <v>-1150</v>
      </c>
      <c r="P352" s="161">
        <v>200</v>
      </c>
      <c r="Q352" s="161">
        <v>0.31780000000000003</v>
      </c>
      <c r="R352" s="161">
        <v>6.6E-3</v>
      </c>
      <c r="S352" s="161">
        <v>3.5999999999999999E-3</v>
      </c>
      <c r="T352" s="161">
        <v>1.9E-3</v>
      </c>
      <c r="U352" s="161">
        <v>0.24</v>
      </c>
      <c r="V352" s="172">
        <v>0.19</v>
      </c>
      <c r="W352" s="192">
        <f t="shared" si="26"/>
        <v>24.4</v>
      </c>
      <c r="X352" s="30">
        <f t="shared" si="27"/>
        <v>2.2000000000000002</v>
      </c>
      <c r="Y352" s="195" t="str">
        <f t="shared" si="28"/>
        <v>excluded</v>
      </c>
      <c r="Z352" s="30" t="str">
        <f t="shared" si="29"/>
        <v>excluded</v>
      </c>
      <c r="AA352" s="161">
        <v>5.3999999999999999E-2</v>
      </c>
      <c r="AB352" s="161">
        <v>1.2E-2</v>
      </c>
      <c r="AC352" s="163">
        <v>1.2E-2</v>
      </c>
      <c r="AD352" s="161">
        <v>5.9</v>
      </c>
      <c r="AE352" s="161">
        <v>2.7</v>
      </c>
      <c r="AF352" s="163">
        <v>2.8</v>
      </c>
      <c r="AG352" s="161">
        <v>0.79</v>
      </c>
      <c r="AH352" s="161">
        <v>0.41</v>
      </c>
      <c r="AI352" s="163">
        <v>0.41</v>
      </c>
      <c r="AJ352" s="163">
        <f t="shared" si="25"/>
        <v>51.898734177215189</v>
      </c>
      <c r="AK352" s="161">
        <v>24.4</v>
      </c>
      <c r="AL352" s="161">
        <v>2.2000000000000002</v>
      </c>
      <c r="AM352" s="163">
        <v>2.2000000000000002</v>
      </c>
      <c r="AN352" s="164">
        <v>335</v>
      </c>
      <c r="AO352" s="161">
        <v>70</v>
      </c>
      <c r="AP352" s="163">
        <v>70</v>
      </c>
      <c r="AQ352" s="161">
        <v>1130</v>
      </c>
      <c r="AR352" s="161">
        <v>240</v>
      </c>
      <c r="AS352" s="163">
        <v>240</v>
      </c>
      <c r="AT352" s="161">
        <v>2400</v>
      </c>
      <c r="AU352" s="161">
        <v>370</v>
      </c>
      <c r="AV352" s="163">
        <v>370</v>
      </c>
      <c r="AX352" s="161">
        <v>1.6999999999999999E+31</v>
      </c>
      <c r="AY352" s="161">
        <v>1.1999999999999999E+31</v>
      </c>
      <c r="AZ352" s="161" t="s">
        <v>778</v>
      </c>
      <c r="BA352" s="161" t="s">
        <v>778</v>
      </c>
    </row>
    <row r="353" spans="1:53" x14ac:dyDescent="0.75">
      <c r="A353" s="161" t="s">
        <v>1777</v>
      </c>
      <c r="B353" s="161" t="s">
        <v>874</v>
      </c>
      <c r="C353" s="181">
        <v>10000</v>
      </c>
      <c r="D353" s="161">
        <v>2100</v>
      </c>
      <c r="E353" s="186">
        <v>7700</v>
      </c>
      <c r="F353" s="161">
        <v>1700</v>
      </c>
      <c r="G353" s="186">
        <v>20200</v>
      </c>
      <c r="H353" s="161">
        <v>4400</v>
      </c>
      <c r="I353" s="161">
        <v>417</v>
      </c>
      <c r="J353" s="161">
        <v>87</v>
      </c>
      <c r="K353" s="161">
        <v>9950</v>
      </c>
      <c r="L353" s="161">
        <v>300</v>
      </c>
      <c r="M353" s="186">
        <v>1.18</v>
      </c>
      <c r="N353" s="161">
        <v>0.25</v>
      </c>
      <c r="O353" s="176">
        <v>-25</v>
      </c>
      <c r="P353" s="161">
        <v>12</v>
      </c>
      <c r="Q353" s="161">
        <v>0.2102</v>
      </c>
      <c r="R353" s="161">
        <v>6.1999999999999998E-3</v>
      </c>
      <c r="S353" s="161">
        <v>5.7000000000000002E-2</v>
      </c>
      <c r="T353" s="161">
        <v>1.2E-2</v>
      </c>
      <c r="U353" s="161">
        <v>6.1</v>
      </c>
      <c r="V353" s="172">
        <v>1.3</v>
      </c>
      <c r="W353" s="192">
        <f t="shared" si="26"/>
        <v>4.4000000000000004</v>
      </c>
      <c r="X353" s="30">
        <f t="shared" si="27"/>
        <v>1.5</v>
      </c>
      <c r="Y353" s="195">
        <f t="shared" si="28"/>
        <v>0.755</v>
      </c>
      <c r="Z353" s="30">
        <f t="shared" si="29"/>
        <v>3.7999999999999999E-2</v>
      </c>
      <c r="AA353" s="161">
        <v>1.28</v>
      </c>
      <c r="AB353" s="161">
        <v>0.27</v>
      </c>
      <c r="AC353" s="163">
        <v>0.27</v>
      </c>
      <c r="AD353" s="161">
        <v>134</v>
      </c>
      <c r="AE353" s="161">
        <v>29</v>
      </c>
      <c r="AF353" s="163">
        <v>30</v>
      </c>
      <c r="AG353" s="161">
        <v>0.755</v>
      </c>
      <c r="AH353" s="161">
        <v>3.6999999999999998E-2</v>
      </c>
      <c r="AI353" s="163">
        <v>3.7999999999999999E-2</v>
      </c>
      <c r="AJ353" s="163">
        <f t="shared" si="25"/>
        <v>5.0331125827814569</v>
      </c>
      <c r="AK353" s="161">
        <v>4.4000000000000004</v>
      </c>
      <c r="AL353" s="161">
        <v>1.5</v>
      </c>
      <c r="AM353" s="163">
        <v>1.5</v>
      </c>
      <c r="AN353" s="164">
        <v>4550</v>
      </c>
      <c r="AO353" s="161">
        <v>810</v>
      </c>
      <c r="AP353" s="163">
        <v>820</v>
      </c>
      <c r="AQ353" s="161">
        <v>4230</v>
      </c>
      <c r="AR353" s="161">
        <v>410</v>
      </c>
      <c r="AS353" s="163">
        <v>420</v>
      </c>
      <c r="AT353" s="161">
        <v>4776</v>
      </c>
      <c r="AU353" s="161">
        <v>70</v>
      </c>
      <c r="AV353" s="163">
        <v>71</v>
      </c>
      <c r="AX353" s="161">
        <v>5.3000000000000003E+31</v>
      </c>
      <c r="AY353" s="161">
        <v>1.9000000000000001E+31</v>
      </c>
      <c r="AZ353" s="161" t="s">
        <v>778</v>
      </c>
      <c r="BA353" s="161" t="s">
        <v>778</v>
      </c>
    </row>
    <row r="354" spans="1:53" x14ac:dyDescent="0.75">
      <c r="A354" s="161" t="s">
        <v>1777</v>
      </c>
      <c r="B354" s="161" t="s">
        <v>875</v>
      </c>
      <c r="C354" s="181">
        <v>1540</v>
      </c>
      <c r="D354" s="161">
        <v>140</v>
      </c>
      <c r="E354" s="186">
        <v>920</v>
      </c>
      <c r="F354" s="161">
        <v>150</v>
      </c>
      <c r="G354" s="186">
        <v>2190</v>
      </c>
      <c r="H354" s="161">
        <v>460</v>
      </c>
      <c r="I354" s="161">
        <v>3100</v>
      </c>
      <c r="J354" s="161">
        <v>400</v>
      </c>
      <c r="K354" s="161">
        <v>22870</v>
      </c>
      <c r="L354" s="161">
        <v>870</v>
      </c>
      <c r="M354" s="186">
        <v>6.8199999999999997E-2</v>
      </c>
      <c r="N354" s="161">
        <v>7.9000000000000008E-3</v>
      </c>
      <c r="O354" s="176">
        <v>-3.3</v>
      </c>
      <c r="P354" s="161">
        <v>1</v>
      </c>
      <c r="Q354" s="161">
        <v>0.48199999999999998</v>
      </c>
      <c r="R354" s="161">
        <v>1.7999999999999999E-2</v>
      </c>
      <c r="S354" s="161">
        <v>0.434</v>
      </c>
      <c r="T354" s="161">
        <v>5.6000000000000001E-2</v>
      </c>
      <c r="U354" s="161">
        <v>0.65</v>
      </c>
      <c r="V354" s="172">
        <v>0.14000000000000001</v>
      </c>
      <c r="W354" s="192">
        <f t="shared" si="26"/>
        <v>14.6</v>
      </c>
      <c r="X354" s="30">
        <f t="shared" si="27"/>
        <v>1.8</v>
      </c>
      <c r="Y354" s="195">
        <f t="shared" si="28"/>
        <v>0.55000000000000004</v>
      </c>
      <c r="Z354" s="30">
        <f t="shared" si="29"/>
        <v>6.3E-2</v>
      </c>
      <c r="AA354" s="161">
        <v>7.5800000000000006E-2</v>
      </c>
      <c r="AB354" s="161">
        <v>8.3999999999999995E-3</v>
      </c>
      <c r="AC354" s="163">
        <v>8.6999999999999994E-3</v>
      </c>
      <c r="AD354" s="161">
        <v>6.1</v>
      </c>
      <c r="AE354" s="161">
        <v>1.1000000000000001</v>
      </c>
      <c r="AF354" s="163">
        <v>1.1000000000000001</v>
      </c>
      <c r="AG354" s="161">
        <v>0.55000000000000004</v>
      </c>
      <c r="AH354" s="161">
        <v>6.3E-2</v>
      </c>
      <c r="AI354" s="163">
        <v>6.3E-2</v>
      </c>
      <c r="AJ354" s="163">
        <f t="shared" si="25"/>
        <v>11.454545454545453</v>
      </c>
      <c r="AK354" s="161">
        <v>14.6</v>
      </c>
      <c r="AL354" s="161">
        <v>1.7</v>
      </c>
      <c r="AM354" s="163">
        <v>1.8</v>
      </c>
      <c r="AN354" s="164">
        <v>468</v>
      </c>
      <c r="AO354" s="161">
        <v>50</v>
      </c>
      <c r="AP354" s="163">
        <v>51</v>
      </c>
      <c r="AQ354" s="161">
        <v>1820</v>
      </c>
      <c r="AR354" s="161">
        <v>130</v>
      </c>
      <c r="AS354" s="163">
        <v>140</v>
      </c>
      <c r="AT354" s="161">
        <v>4210</v>
      </c>
      <c r="AU354" s="161">
        <v>110</v>
      </c>
      <c r="AV354" s="163">
        <v>110</v>
      </c>
      <c r="AX354" s="161">
        <v>15.1</v>
      </c>
      <c r="AY354" s="161">
        <v>1.8</v>
      </c>
      <c r="AZ354" s="161" t="s">
        <v>778</v>
      </c>
      <c r="BA354" s="161" t="s">
        <v>778</v>
      </c>
    </row>
    <row r="355" spans="1:53" x14ac:dyDescent="0.75">
      <c r="A355" s="161" t="s">
        <v>1777</v>
      </c>
      <c r="B355" s="161" t="s">
        <v>876</v>
      </c>
      <c r="C355" s="181">
        <v>165300</v>
      </c>
      <c r="D355" s="161">
        <v>5600</v>
      </c>
      <c r="E355" s="186">
        <v>133800</v>
      </c>
      <c r="F355" s="161">
        <v>4600</v>
      </c>
      <c r="G355" s="186">
        <v>331000</v>
      </c>
      <c r="H355" s="161">
        <v>11000</v>
      </c>
      <c r="I355" s="161">
        <v>82900</v>
      </c>
      <c r="J355" s="161">
        <v>3400</v>
      </c>
      <c r="K355" s="161">
        <v>133800</v>
      </c>
      <c r="L355" s="161">
        <v>6600</v>
      </c>
      <c r="M355" s="186">
        <v>1.2749999999999999</v>
      </c>
      <c r="N355" s="161">
        <v>3.5999999999999997E-2</v>
      </c>
      <c r="O355" s="176">
        <v>-0.32800000000000001</v>
      </c>
      <c r="P355" s="161">
        <v>1.2E-2</v>
      </c>
      <c r="Q355" s="161">
        <v>2.82</v>
      </c>
      <c r="R355" s="161">
        <v>0.14000000000000001</v>
      </c>
      <c r="S355" s="161">
        <v>12.01</v>
      </c>
      <c r="T355" s="161">
        <v>0.48</v>
      </c>
      <c r="U355" s="161">
        <v>95.3</v>
      </c>
      <c r="V355" s="172">
        <v>3.2</v>
      </c>
      <c r="W355" s="192">
        <f t="shared" si="26"/>
        <v>0.70199999999999996</v>
      </c>
      <c r="X355" s="30">
        <f t="shared" si="27"/>
        <v>2.8000000000000001E-2</v>
      </c>
      <c r="Y355" s="195">
        <f t="shared" si="28"/>
        <v>0.78639999999999999</v>
      </c>
      <c r="Z355" s="30">
        <f t="shared" si="29"/>
        <v>9.1000000000000004E-3</v>
      </c>
      <c r="AA355" s="161">
        <v>1.413</v>
      </c>
      <c r="AB355" s="161">
        <v>0.04</v>
      </c>
      <c r="AC355" s="163">
        <v>5.7000000000000002E-2</v>
      </c>
      <c r="AD355" s="161">
        <v>152.19999999999999</v>
      </c>
      <c r="AE355" s="161">
        <v>3.8</v>
      </c>
      <c r="AF355" s="163">
        <v>7.6</v>
      </c>
      <c r="AG355" s="161">
        <v>0.78639999999999999</v>
      </c>
      <c r="AH355" s="161">
        <v>4.1999999999999997E-3</v>
      </c>
      <c r="AI355" s="163">
        <v>9.1000000000000004E-3</v>
      </c>
      <c r="AJ355" s="163">
        <f t="shared" si="25"/>
        <v>1.1571719226856563</v>
      </c>
      <c r="AK355" s="161">
        <v>0.70199999999999996</v>
      </c>
      <c r="AL355" s="161">
        <v>1.9E-2</v>
      </c>
      <c r="AM355" s="163">
        <v>2.8000000000000001E-2</v>
      </c>
      <c r="AN355" s="164">
        <v>5680</v>
      </c>
      <c r="AO355" s="161">
        <v>100</v>
      </c>
      <c r="AP355" s="163">
        <v>150</v>
      </c>
      <c r="AQ355" s="161">
        <v>5108</v>
      </c>
      <c r="AR355" s="161">
        <v>27</v>
      </c>
      <c r="AS355" s="163">
        <v>53</v>
      </c>
      <c r="AT355" s="161">
        <v>4896.3</v>
      </c>
      <c r="AU355" s="161">
        <v>7.6</v>
      </c>
      <c r="AV355" s="163">
        <v>17</v>
      </c>
      <c r="AX355" s="161">
        <v>29.6</v>
      </c>
      <c r="AY355" s="161">
        <v>3.5</v>
      </c>
      <c r="AZ355" s="161" t="s">
        <v>778</v>
      </c>
      <c r="BA355" s="161" t="s">
        <v>778</v>
      </c>
    </row>
    <row r="356" spans="1:53" x14ac:dyDescent="0.75">
      <c r="A356" s="161" t="s">
        <v>1777</v>
      </c>
      <c r="B356" s="161" t="s">
        <v>877</v>
      </c>
      <c r="C356" s="181">
        <v>5570</v>
      </c>
      <c r="D356" s="161">
        <v>650</v>
      </c>
      <c r="E356" s="186">
        <v>4010</v>
      </c>
      <c r="F356" s="161">
        <v>510</v>
      </c>
      <c r="G356" s="186">
        <v>9300</v>
      </c>
      <c r="H356" s="161">
        <v>1100</v>
      </c>
      <c r="I356" s="161">
        <v>28400</v>
      </c>
      <c r="J356" s="161">
        <v>2700</v>
      </c>
      <c r="K356" s="161">
        <v>24600</v>
      </c>
      <c r="L356" s="161">
        <v>2600</v>
      </c>
      <c r="M356" s="186">
        <v>0.23799999999999999</v>
      </c>
      <c r="N356" s="161">
        <v>2.8000000000000001E-2</v>
      </c>
      <c r="O356" s="176">
        <v>-0.13800000000000001</v>
      </c>
      <c r="P356" s="161">
        <v>1.2999999999999999E-2</v>
      </c>
      <c r="Q356" s="161">
        <v>0.51900000000000002</v>
      </c>
      <c r="R356" s="161">
        <v>5.5E-2</v>
      </c>
      <c r="S356" s="161">
        <v>4.28</v>
      </c>
      <c r="T356" s="161">
        <v>0.41</v>
      </c>
      <c r="U356" s="161">
        <v>2.6</v>
      </c>
      <c r="V356" s="172">
        <v>0.28999999999999998</v>
      </c>
      <c r="W356" s="192">
        <f t="shared" si="26"/>
        <v>4.2300000000000004</v>
      </c>
      <c r="X356" s="30">
        <f t="shared" si="27"/>
        <v>0.55000000000000004</v>
      </c>
      <c r="Y356" s="195">
        <f t="shared" si="28"/>
        <v>0.72499999999999998</v>
      </c>
      <c r="Z356" s="30">
        <f t="shared" si="29"/>
        <v>2.9000000000000001E-2</v>
      </c>
      <c r="AA356" s="161">
        <v>0.26400000000000001</v>
      </c>
      <c r="AB356" s="161">
        <v>0.03</v>
      </c>
      <c r="AC356" s="163">
        <v>3.1E-2</v>
      </c>
      <c r="AD356" s="161">
        <v>25.8</v>
      </c>
      <c r="AE356" s="161">
        <v>2.9</v>
      </c>
      <c r="AF356" s="163">
        <v>3.1</v>
      </c>
      <c r="AG356" s="161">
        <v>0.72499999999999998</v>
      </c>
      <c r="AH356" s="161">
        <v>2.8000000000000001E-2</v>
      </c>
      <c r="AI356" s="163">
        <v>2.9000000000000001E-2</v>
      </c>
      <c r="AJ356" s="163">
        <f t="shared" si="25"/>
        <v>4</v>
      </c>
      <c r="AK356" s="161">
        <v>4.2300000000000004</v>
      </c>
      <c r="AL356" s="161">
        <v>0.53</v>
      </c>
      <c r="AM356" s="163">
        <v>0.55000000000000004</v>
      </c>
      <c r="AN356" s="164">
        <v>1480</v>
      </c>
      <c r="AO356" s="161">
        <v>150</v>
      </c>
      <c r="AP356" s="163">
        <v>160</v>
      </c>
      <c r="AQ356" s="161">
        <v>3370</v>
      </c>
      <c r="AR356" s="161">
        <v>120</v>
      </c>
      <c r="AS356" s="163">
        <v>130</v>
      </c>
      <c r="AT356" s="161">
        <v>4745</v>
      </c>
      <c r="AU356" s="161">
        <v>50</v>
      </c>
      <c r="AV356" s="163">
        <v>52</v>
      </c>
      <c r="AX356" s="161">
        <v>1.9799999999999899E+31</v>
      </c>
      <c r="AY356" s="161">
        <v>7.5999999999999901E+30</v>
      </c>
      <c r="AZ356" s="161" t="s">
        <v>778</v>
      </c>
      <c r="BA356" s="161" t="s">
        <v>778</v>
      </c>
    </row>
    <row r="357" spans="1:53" x14ac:dyDescent="0.75">
      <c r="A357" s="161" t="s">
        <v>1777</v>
      </c>
      <c r="B357" s="161" t="s">
        <v>878</v>
      </c>
      <c r="C357" s="181">
        <v>1374</v>
      </c>
      <c r="D357" s="161">
        <v>94</v>
      </c>
      <c r="E357" s="186">
        <v>245</v>
      </c>
      <c r="F357" s="161">
        <v>38</v>
      </c>
      <c r="G357" s="186">
        <v>386</v>
      </c>
      <c r="H357" s="161">
        <v>73</v>
      </c>
      <c r="I357" s="161">
        <v>249</v>
      </c>
      <c r="J357" s="161">
        <v>42</v>
      </c>
      <c r="K357" s="161">
        <v>37600</v>
      </c>
      <c r="L357" s="161">
        <v>1900</v>
      </c>
      <c r="M357" s="186">
        <v>3.7400000000000003E-2</v>
      </c>
      <c r="N357" s="161">
        <v>2.8E-3</v>
      </c>
      <c r="O357" s="176">
        <v>-21.2</v>
      </c>
      <c r="P357" s="161">
        <v>3.6</v>
      </c>
      <c r="Q357" s="161">
        <v>0.79200000000000004</v>
      </c>
      <c r="R357" s="161">
        <v>0.04</v>
      </c>
      <c r="S357" s="161">
        <v>3.9E-2</v>
      </c>
      <c r="T357" s="161">
        <v>6.6E-3</v>
      </c>
      <c r="U357" s="161">
        <v>0.104</v>
      </c>
      <c r="V357" s="172">
        <v>0.02</v>
      </c>
      <c r="W357" s="192">
        <f t="shared" si="26"/>
        <v>25.1</v>
      </c>
      <c r="X357" s="30">
        <f t="shared" si="27"/>
        <v>1.2</v>
      </c>
      <c r="Y357" s="195" t="str">
        <f t="shared" si="28"/>
        <v>excluded</v>
      </c>
      <c r="Z357" s="30" t="str">
        <f t="shared" si="29"/>
        <v>excluded</v>
      </c>
      <c r="AA357" s="161">
        <v>4.1700000000000001E-2</v>
      </c>
      <c r="AB357" s="161">
        <v>2.8999999999999998E-3</v>
      </c>
      <c r="AC357" s="163">
        <v>3.2000000000000002E-3</v>
      </c>
      <c r="AD357" s="161">
        <v>0.98</v>
      </c>
      <c r="AE357" s="161">
        <v>0.14000000000000001</v>
      </c>
      <c r="AF357" s="163">
        <v>0.15</v>
      </c>
      <c r="AG357" s="161">
        <v>0.18</v>
      </c>
      <c r="AH357" s="161">
        <v>0.03</v>
      </c>
      <c r="AI357" s="163">
        <v>0.03</v>
      </c>
      <c r="AJ357" s="163">
        <f t="shared" si="25"/>
        <v>16.666666666666664</v>
      </c>
      <c r="AK357" s="161">
        <v>25.1</v>
      </c>
      <c r="AL357" s="161">
        <v>1.1000000000000001</v>
      </c>
      <c r="AM357" s="163">
        <v>1.2</v>
      </c>
      <c r="AN357" s="164">
        <v>263</v>
      </c>
      <c r="AO357" s="161">
        <v>18</v>
      </c>
      <c r="AP357" s="163">
        <v>20</v>
      </c>
      <c r="AQ357" s="161">
        <v>646</v>
      </c>
      <c r="AR357" s="161">
        <v>57</v>
      </c>
      <c r="AS357" s="163">
        <v>59</v>
      </c>
      <c r="AT357" s="161">
        <v>2390</v>
      </c>
      <c r="AU357" s="161">
        <v>240</v>
      </c>
      <c r="AV357" s="163">
        <v>240</v>
      </c>
      <c r="AX357" s="161">
        <v>11.6</v>
      </c>
      <c r="AY357" s="161">
        <v>1.4</v>
      </c>
      <c r="AZ357" s="161" t="s">
        <v>778</v>
      </c>
      <c r="BA357" s="161" t="s">
        <v>778</v>
      </c>
    </row>
    <row r="358" spans="1:53" x14ac:dyDescent="0.75">
      <c r="A358" s="161" t="s">
        <v>1777</v>
      </c>
      <c r="B358" s="161" t="s">
        <v>879</v>
      </c>
      <c r="C358" s="181">
        <v>1010</v>
      </c>
      <c r="D358" s="161">
        <v>220</v>
      </c>
      <c r="E358" s="186">
        <v>740</v>
      </c>
      <c r="F358" s="161">
        <v>140</v>
      </c>
      <c r="G358" s="186">
        <v>1720</v>
      </c>
      <c r="H358" s="161">
        <v>270</v>
      </c>
      <c r="I358" s="161">
        <v>5800</v>
      </c>
      <c r="J358" s="161">
        <v>1200</v>
      </c>
      <c r="K358" s="161">
        <v>2410</v>
      </c>
      <c r="L358" s="161">
        <v>480</v>
      </c>
      <c r="M358" s="186">
        <v>0.62</v>
      </c>
      <c r="N358" s="161">
        <v>0.16</v>
      </c>
      <c r="O358" s="176">
        <v>-7.9000000000000001E-2</v>
      </c>
      <c r="P358" s="161">
        <v>0.03</v>
      </c>
      <c r="Q358" s="161">
        <v>5.0999999999999997E-2</v>
      </c>
      <c r="R358" s="161">
        <v>0.01</v>
      </c>
      <c r="S358" s="161">
        <v>0.94</v>
      </c>
      <c r="T358" s="161">
        <v>0.2</v>
      </c>
      <c r="U358" s="161">
        <v>0.44700000000000001</v>
      </c>
      <c r="V358" s="172">
        <v>6.9000000000000006E-2</v>
      </c>
      <c r="W358" s="192">
        <f t="shared" si="26"/>
        <v>9.0999999999999906E+29</v>
      </c>
      <c r="X358" s="30">
        <f t="shared" si="27"/>
        <v>6.8999999999999898E+29</v>
      </c>
      <c r="Y358" s="195">
        <f t="shared" si="28"/>
        <v>0.73599999999999999</v>
      </c>
      <c r="Z358" s="30">
        <f t="shared" si="29"/>
        <v>9.8000000000000004E-2</v>
      </c>
      <c r="AA358" s="161">
        <v>0.33</v>
      </c>
      <c r="AB358" s="161">
        <v>0.11</v>
      </c>
      <c r="AC358" s="163">
        <v>0.11</v>
      </c>
      <c r="AD358" s="161">
        <v>64</v>
      </c>
      <c r="AE358" s="161">
        <v>13</v>
      </c>
      <c r="AF358" s="163">
        <v>13</v>
      </c>
      <c r="AG358" s="161">
        <v>0.73599999999999999</v>
      </c>
      <c r="AH358" s="161">
        <v>9.8000000000000004E-2</v>
      </c>
      <c r="AI358" s="163">
        <v>9.8000000000000004E-2</v>
      </c>
      <c r="AJ358" s="163">
        <f t="shared" si="25"/>
        <v>13.315217391304349</v>
      </c>
      <c r="AK358" s="161">
        <v>9.0999999999999906E+29</v>
      </c>
      <c r="AL358" s="161">
        <v>6.8999999999999898E+29</v>
      </c>
      <c r="AM358" s="163">
        <v>6.8999999999999898E+29</v>
      </c>
      <c r="AN358" s="164">
        <v>1550</v>
      </c>
      <c r="AO358" s="161">
        <v>460</v>
      </c>
      <c r="AP358" s="163">
        <v>460</v>
      </c>
      <c r="AQ358" s="161">
        <v>4010</v>
      </c>
      <c r="AR358" s="161">
        <v>310</v>
      </c>
      <c r="AS358" s="163">
        <v>320</v>
      </c>
      <c r="AT358" s="161">
        <v>4370</v>
      </c>
      <c r="AU358" s="161">
        <v>170</v>
      </c>
      <c r="AV358" s="163">
        <v>170</v>
      </c>
      <c r="AX358" s="161">
        <v>9.3000000000000007</v>
      </c>
      <c r="AY358" s="161">
        <v>2.2000000000000002</v>
      </c>
      <c r="AZ358" s="161" t="s">
        <v>778</v>
      </c>
      <c r="BA358" s="161" t="s">
        <v>778</v>
      </c>
    </row>
    <row r="359" spans="1:53" x14ac:dyDescent="0.75">
      <c r="A359" s="161" t="s">
        <v>1777</v>
      </c>
      <c r="B359" s="161" t="s">
        <v>880</v>
      </c>
      <c r="C359" s="181">
        <v>247</v>
      </c>
      <c r="D359" s="161">
        <v>58</v>
      </c>
      <c r="E359" s="186">
        <v>220</v>
      </c>
      <c r="F359" s="161">
        <v>110</v>
      </c>
      <c r="G359" s="186">
        <v>109</v>
      </c>
      <c r="H359" s="161">
        <v>62</v>
      </c>
      <c r="I359" s="161">
        <v>407</v>
      </c>
      <c r="J359" s="161">
        <v>83</v>
      </c>
      <c r="K359" s="161">
        <v>5040</v>
      </c>
      <c r="L359" s="161">
        <v>370</v>
      </c>
      <c r="M359" s="186">
        <v>5.1999999999999998E-2</v>
      </c>
      <c r="N359" s="161">
        <v>1.4E-2</v>
      </c>
      <c r="O359" s="176">
        <v>-2.35</v>
      </c>
      <c r="P359" s="161">
        <v>0.73</v>
      </c>
      <c r="Q359" s="161">
        <v>0.10630000000000001</v>
      </c>
      <c r="R359" s="161">
        <v>7.9000000000000008E-3</v>
      </c>
      <c r="S359" s="161">
        <v>6.9000000000000006E-2</v>
      </c>
      <c r="T359" s="161">
        <v>1.4E-2</v>
      </c>
      <c r="U359" s="161">
        <v>2.7E-2</v>
      </c>
      <c r="V359" s="172">
        <v>1.6E-2</v>
      </c>
      <c r="W359" s="192">
        <f t="shared" si="26"/>
        <v>23.3</v>
      </c>
      <c r="X359" s="30">
        <f t="shared" si="27"/>
        <v>3.2</v>
      </c>
      <c r="Y359" s="195" t="str">
        <f t="shared" si="28"/>
        <v>excluded</v>
      </c>
      <c r="Z359" s="30" t="str">
        <f t="shared" si="29"/>
        <v>excluded</v>
      </c>
      <c r="AA359" s="161">
        <v>5.7000000000000002E-2</v>
      </c>
      <c r="AB359" s="161">
        <v>1.4999999999999999E-2</v>
      </c>
      <c r="AC359" s="163">
        <v>1.4999999999999999E-2</v>
      </c>
      <c r="AD359" s="161">
        <v>5</v>
      </c>
      <c r="AE359" s="161">
        <v>2.5</v>
      </c>
      <c r="AF359" s="163">
        <v>2.5</v>
      </c>
      <c r="AG359" s="161">
        <v>0.44</v>
      </c>
      <c r="AH359" s="161">
        <v>0.21</v>
      </c>
      <c r="AI359" s="163">
        <v>0.21</v>
      </c>
      <c r="AJ359" s="163">
        <f t="shared" si="25"/>
        <v>47.727272727272727</v>
      </c>
      <c r="AK359" s="161">
        <v>23.3</v>
      </c>
      <c r="AL359" s="161">
        <v>3.2</v>
      </c>
      <c r="AM359" s="163">
        <v>3.2</v>
      </c>
      <c r="AN359" s="164">
        <v>350</v>
      </c>
      <c r="AO359" s="161">
        <v>84</v>
      </c>
      <c r="AP359" s="163">
        <v>85</v>
      </c>
      <c r="AQ359" s="161">
        <v>1150</v>
      </c>
      <c r="AR359" s="161">
        <v>230</v>
      </c>
      <c r="AS359" s="163">
        <v>230</v>
      </c>
      <c r="AT359" s="161">
        <v>3060</v>
      </c>
      <c r="AU359" s="161">
        <v>350</v>
      </c>
      <c r="AV359" s="163">
        <v>350</v>
      </c>
      <c r="AX359" s="161">
        <v>21.3</v>
      </c>
      <c r="AY359" s="161">
        <v>2.7</v>
      </c>
      <c r="AZ359" s="161" t="s">
        <v>778</v>
      </c>
      <c r="BA359" s="161" t="s">
        <v>778</v>
      </c>
    </row>
    <row r="360" spans="1:53" x14ac:dyDescent="0.75">
      <c r="A360" s="161" t="s">
        <v>1777</v>
      </c>
      <c r="B360" s="161" t="s">
        <v>881</v>
      </c>
      <c r="C360" s="181">
        <v>300</v>
      </c>
      <c r="D360" s="161">
        <v>200</v>
      </c>
      <c r="E360" s="186">
        <v>210</v>
      </c>
      <c r="F360" s="161">
        <v>110</v>
      </c>
      <c r="G360" s="186">
        <v>670</v>
      </c>
      <c r="H360" s="161">
        <v>600</v>
      </c>
      <c r="I360" s="161">
        <v>15</v>
      </c>
      <c r="J360" s="161">
        <v>13</v>
      </c>
      <c r="K360" s="161">
        <v>220</v>
      </c>
      <c r="L360" s="161">
        <v>110</v>
      </c>
      <c r="M360" s="186">
        <v>1.57</v>
      </c>
      <c r="N360" s="161">
        <v>0.99</v>
      </c>
      <c r="O360" s="176">
        <v>-0.15</v>
      </c>
      <c r="P360" s="161">
        <v>0.11</v>
      </c>
      <c r="Q360" s="161">
        <v>4.7000000000000002E-3</v>
      </c>
      <c r="R360" s="161">
        <v>2.3999999999999998E-3</v>
      </c>
      <c r="S360" s="161">
        <v>2.5999999999999999E-3</v>
      </c>
      <c r="T360" s="161">
        <v>2.2000000000000001E-3</v>
      </c>
      <c r="U360" s="161">
        <v>0.17</v>
      </c>
      <c r="V360" s="172">
        <v>0.15</v>
      </c>
      <c r="W360" s="192">
        <f t="shared" si="26"/>
        <v>2.9999999999999998E+30</v>
      </c>
      <c r="X360" s="30">
        <f t="shared" si="27"/>
        <v>9.9999999999999895E+30</v>
      </c>
      <c r="Y360" s="195" t="str">
        <f t="shared" si="28"/>
        <v>excluded</v>
      </c>
      <c r="Z360" s="30" t="str">
        <f t="shared" si="29"/>
        <v>excluded</v>
      </c>
      <c r="AA360" s="161">
        <v>0</v>
      </c>
      <c r="AB360" s="162">
        <v>4.4000000000000002E-26</v>
      </c>
      <c r="AC360" s="165">
        <v>4.4000000000000002E-26</v>
      </c>
      <c r="AD360" s="161">
        <v>460</v>
      </c>
      <c r="AE360" s="161">
        <v>330</v>
      </c>
      <c r="AF360" s="163">
        <v>330</v>
      </c>
      <c r="AG360" s="161">
        <v>1.9</v>
      </c>
      <c r="AH360" s="161">
        <v>3.1</v>
      </c>
      <c r="AI360" s="163">
        <v>3.1</v>
      </c>
      <c r="AJ360" s="163">
        <f t="shared" si="25"/>
        <v>163.15789473684214</v>
      </c>
      <c r="AK360" s="161">
        <v>2.9999999999999998E+30</v>
      </c>
      <c r="AL360" s="161">
        <v>9.9999999999999895E+30</v>
      </c>
      <c r="AM360" s="163">
        <v>9.9999999999999895E+30</v>
      </c>
      <c r="AN360" s="164">
        <v>0</v>
      </c>
      <c r="AO360" s="162">
        <v>0</v>
      </c>
      <c r="AP360" s="165">
        <v>0</v>
      </c>
      <c r="AQ360" s="161">
        <v>4540</v>
      </c>
      <c r="AR360" s="161">
        <v>460</v>
      </c>
      <c r="AS360" s="163">
        <v>460</v>
      </c>
      <c r="AT360" s="161">
        <v>2310</v>
      </c>
      <c r="AU360" s="161">
        <v>830</v>
      </c>
      <c r="AV360" s="163">
        <v>830</v>
      </c>
      <c r="AX360" s="161">
        <v>9.3000000000000007</v>
      </c>
      <c r="AY360" s="161">
        <v>1.8</v>
      </c>
      <c r="AZ360" s="161" t="s">
        <v>778</v>
      </c>
      <c r="BA360" s="161" t="s">
        <v>778</v>
      </c>
    </row>
    <row r="361" spans="1:53" x14ac:dyDescent="0.75">
      <c r="A361" s="161" t="s">
        <v>1777</v>
      </c>
      <c r="B361" s="161" t="s">
        <v>882</v>
      </c>
      <c r="C361" s="181">
        <v>2720</v>
      </c>
      <c r="D361" s="161">
        <v>770</v>
      </c>
      <c r="E361" s="186">
        <v>580</v>
      </c>
      <c r="F361" s="161">
        <v>110</v>
      </c>
      <c r="G361" s="186">
        <v>1770</v>
      </c>
      <c r="H361" s="161">
        <v>430</v>
      </c>
      <c r="I361" s="161">
        <v>62000</v>
      </c>
      <c r="J361" s="161">
        <v>33000</v>
      </c>
      <c r="K361" s="161">
        <v>88000</v>
      </c>
      <c r="L361" s="161">
        <v>32000</v>
      </c>
      <c r="M361" s="186">
        <v>5.8999999999999997E-2</v>
      </c>
      <c r="N361" s="161">
        <v>1.2999999999999999E-2</v>
      </c>
      <c r="O361" s="176">
        <v>-0.28000000000000003</v>
      </c>
      <c r="P361" s="161">
        <v>5.8000000000000003E-2</v>
      </c>
      <c r="Q361" s="161">
        <v>1.87</v>
      </c>
      <c r="R361" s="161">
        <v>0.68</v>
      </c>
      <c r="S361" s="161">
        <v>10.6</v>
      </c>
      <c r="T361" s="161">
        <v>5.6</v>
      </c>
      <c r="U361" s="161">
        <v>0.43</v>
      </c>
      <c r="V361" s="172">
        <v>0.1</v>
      </c>
      <c r="W361" s="192">
        <f t="shared" si="26"/>
        <v>23</v>
      </c>
      <c r="X361" s="30">
        <f t="shared" si="27"/>
        <v>3.6</v>
      </c>
      <c r="Y361" s="195" t="str">
        <f t="shared" si="28"/>
        <v>excluded</v>
      </c>
      <c r="Z361" s="30" t="str">
        <f t="shared" si="29"/>
        <v>excluded</v>
      </c>
      <c r="AA361" s="161">
        <v>6.9000000000000006E-2</v>
      </c>
      <c r="AB361" s="161">
        <v>1.4999999999999999E-2</v>
      </c>
      <c r="AC361" s="163">
        <v>1.6E-2</v>
      </c>
      <c r="AD361" s="161">
        <v>5.0999999999999996</v>
      </c>
      <c r="AE361" s="161">
        <v>1.9</v>
      </c>
      <c r="AF361" s="163">
        <v>1.9</v>
      </c>
      <c r="AG361" s="161">
        <v>0.377</v>
      </c>
      <c r="AH361" s="161">
        <v>7.8E-2</v>
      </c>
      <c r="AI361" s="163">
        <v>7.8E-2</v>
      </c>
      <c r="AJ361" s="163">
        <f t="shared" si="25"/>
        <v>20.689655172413794</v>
      </c>
      <c r="AK361" s="161">
        <v>23</v>
      </c>
      <c r="AL361" s="161">
        <v>3.6</v>
      </c>
      <c r="AM361" s="163">
        <v>3.6</v>
      </c>
      <c r="AN361" s="164">
        <v>398</v>
      </c>
      <c r="AO361" s="161">
        <v>80</v>
      </c>
      <c r="AP361" s="163">
        <v>81</v>
      </c>
      <c r="AQ361" s="161">
        <v>1340</v>
      </c>
      <c r="AR361" s="161">
        <v>270</v>
      </c>
      <c r="AS361" s="163">
        <v>280</v>
      </c>
      <c r="AT361" s="161">
        <v>2940</v>
      </c>
      <c r="AU361" s="161">
        <v>380</v>
      </c>
      <c r="AV361" s="163">
        <v>380</v>
      </c>
      <c r="AX361" s="161">
        <v>20.100000000000001</v>
      </c>
      <c r="AY361" s="161">
        <v>1.3</v>
      </c>
      <c r="AZ361" s="161" t="s">
        <v>778</v>
      </c>
      <c r="BA361" s="161" t="s">
        <v>778</v>
      </c>
    </row>
    <row r="362" spans="1:53" x14ac:dyDescent="0.75">
      <c r="A362" s="161" t="s">
        <v>1777</v>
      </c>
      <c r="B362" s="161" t="s">
        <v>883</v>
      </c>
      <c r="C362" s="181">
        <v>1480</v>
      </c>
      <c r="D362" s="161">
        <v>170</v>
      </c>
      <c r="E362" s="186">
        <v>656</v>
      </c>
      <c r="F362" s="161">
        <v>83</v>
      </c>
      <c r="G362" s="186">
        <v>1930</v>
      </c>
      <c r="H362" s="161">
        <v>500</v>
      </c>
      <c r="I362" s="161">
        <v>6500</v>
      </c>
      <c r="J362" s="161">
        <v>1200</v>
      </c>
      <c r="K362" s="161">
        <v>17670</v>
      </c>
      <c r="L362" s="161">
        <v>950</v>
      </c>
      <c r="M362" s="186">
        <v>8.5999999999999993E-2</v>
      </c>
      <c r="N362" s="161">
        <v>1.0999999999999999E-2</v>
      </c>
      <c r="O362" s="176">
        <v>-0.56000000000000005</v>
      </c>
      <c r="P362" s="161">
        <v>0.11</v>
      </c>
      <c r="Q362" s="161">
        <v>0.374</v>
      </c>
      <c r="R362" s="161">
        <v>0.02</v>
      </c>
      <c r="S362" s="161">
        <v>1.07</v>
      </c>
      <c r="T362" s="161">
        <v>0.21</v>
      </c>
      <c r="U362" s="161">
        <v>0.48</v>
      </c>
      <c r="V362" s="172">
        <v>0.13</v>
      </c>
      <c r="W362" s="192">
        <f t="shared" si="26"/>
        <v>12.6</v>
      </c>
      <c r="X362" s="30">
        <f t="shared" si="27"/>
        <v>1.2</v>
      </c>
      <c r="Y362" s="195">
        <f t="shared" si="28"/>
        <v>0.505</v>
      </c>
      <c r="Z362" s="30">
        <f t="shared" si="29"/>
        <v>5.8999999999999997E-2</v>
      </c>
      <c r="AA362" s="161">
        <v>9.6000000000000002E-2</v>
      </c>
      <c r="AB362" s="161">
        <v>1.2E-2</v>
      </c>
      <c r="AC362" s="163">
        <v>1.2E-2</v>
      </c>
      <c r="AD362" s="161">
        <v>6.09</v>
      </c>
      <c r="AE362" s="161">
        <v>0.95</v>
      </c>
      <c r="AF362" s="163">
        <v>0.99</v>
      </c>
      <c r="AG362" s="161">
        <v>0.505</v>
      </c>
      <c r="AH362" s="161">
        <v>5.8999999999999997E-2</v>
      </c>
      <c r="AI362" s="163">
        <v>5.8999999999999997E-2</v>
      </c>
      <c r="AJ362" s="163">
        <f t="shared" si="25"/>
        <v>11.683168316831683</v>
      </c>
      <c r="AK362" s="161">
        <v>12.6</v>
      </c>
      <c r="AL362" s="161">
        <v>1.2</v>
      </c>
      <c r="AM362" s="163">
        <v>1.2</v>
      </c>
      <c r="AN362" s="164">
        <v>583</v>
      </c>
      <c r="AO362" s="161">
        <v>69</v>
      </c>
      <c r="AP362" s="163">
        <v>71</v>
      </c>
      <c r="AQ362" s="161">
        <v>1900</v>
      </c>
      <c r="AR362" s="161">
        <v>120</v>
      </c>
      <c r="AS362" s="163">
        <v>130</v>
      </c>
      <c r="AT362" s="161">
        <v>4020</v>
      </c>
      <c r="AU362" s="161">
        <v>170</v>
      </c>
      <c r="AV362" s="163">
        <v>170</v>
      </c>
      <c r="AX362" s="161">
        <v>1.7999999999999901E+31</v>
      </c>
      <c r="AY362" s="161">
        <v>1.2999999999999901E+31</v>
      </c>
      <c r="AZ362" s="161" t="s">
        <v>778</v>
      </c>
      <c r="BA362" s="161" t="s">
        <v>778</v>
      </c>
    </row>
    <row r="363" spans="1:53" x14ac:dyDescent="0.75">
      <c r="A363" s="161" t="s">
        <v>1777</v>
      </c>
      <c r="B363" s="161" t="s">
        <v>884</v>
      </c>
      <c r="C363" s="181">
        <v>589</v>
      </c>
      <c r="D363" s="161">
        <v>62</v>
      </c>
      <c r="E363" s="186">
        <v>586</v>
      </c>
      <c r="F363" s="161">
        <v>94</v>
      </c>
      <c r="G363" s="186">
        <v>1350</v>
      </c>
      <c r="H363" s="161">
        <v>330</v>
      </c>
      <c r="I363" s="161">
        <v>9630</v>
      </c>
      <c r="J363" s="161">
        <v>580</v>
      </c>
      <c r="K363" s="161">
        <v>133</v>
      </c>
      <c r="L363" s="161">
        <v>26</v>
      </c>
      <c r="M363" s="186">
        <v>6.8</v>
      </c>
      <c r="N363" s="161">
        <v>2.1</v>
      </c>
      <c r="O363" s="176">
        <v>-2.33E-3</v>
      </c>
      <c r="P363" s="161">
        <v>4.6000000000000001E-4</v>
      </c>
      <c r="Q363" s="161">
        <v>2.81E-3</v>
      </c>
      <c r="R363" s="161">
        <v>5.5000000000000003E-4</v>
      </c>
      <c r="S363" s="161">
        <v>1.5129999999999999</v>
      </c>
      <c r="T363" s="161">
        <v>9.1999999999999998E-2</v>
      </c>
      <c r="U363" s="161">
        <v>0.33700000000000002</v>
      </c>
      <c r="V363" s="172">
        <v>8.3000000000000004E-2</v>
      </c>
      <c r="W363" s="192">
        <f t="shared" si="26"/>
        <v>1.69999999999999E+30</v>
      </c>
      <c r="X363" s="30">
        <f t="shared" si="27"/>
        <v>3.7999999999999899E+29</v>
      </c>
      <c r="Y363" s="195" t="str">
        <f t="shared" si="28"/>
        <v>excluded</v>
      </c>
      <c r="Z363" s="30" t="str">
        <f t="shared" si="29"/>
        <v>excluded</v>
      </c>
      <c r="AA363" s="161">
        <v>0</v>
      </c>
      <c r="AB363" s="162">
        <v>5.5000000000000002E-27</v>
      </c>
      <c r="AC363" s="165">
        <v>5.5000000000000002E-27</v>
      </c>
      <c r="AD363" s="161">
        <v>1150</v>
      </c>
      <c r="AE363" s="161">
        <v>350</v>
      </c>
      <c r="AF363" s="163">
        <v>350</v>
      </c>
      <c r="AG363" s="161">
        <v>1.07</v>
      </c>
      <c r="AH363" s="161">
        <v>0.19</v>
      </c>
      <c r="AI363" s="163">
        <v>0.19</v>
      </c>
      <c r="AJ363" s="163">
        <f t="shared" si="25"/>
        <v>17.75700934579439</v>
      </c>
      <c r="AK363" s="161">
        <v>1.69999999999999E+30</v>
      </c>
      <c r="AL363" s="161">
        <v>3.7999999999999899E+29</v>
      </c>
      <c r="AM363" s="163">
        <v>3.7999999999999899E+29</v>
      </c>
      <c r="AN363" s="164">
        <v>0</v>
      </c>
      <c r="AO363" s="162">
        <v>0</v>
      </c>
      <c r="AP363" s="165">
        <v>0</v>
      </c>
      <c r="AQ363" s="161">
        <v>6680</v>
      </c>
      <c r="AR363" s="161">
        <v>250</v>
      </c>
      <c r="AS363" s="163">
        <v>260</v>
      </c>
      <c r="AT363" s="161">
        <v>4530</v>
      </c>
      <c r="AU363" s="161">
        <v>140</v>
      </c>
      <c r="AV363" s="163">
        <v>140</v>
      </c>
      <c r="AX363" s="161">
        <v>16.3</v>
      </c>
      <c r="AY363" s="161">
        <v>3.6</v>
      </c>
      <c r="AZ363" s="161" t="s">
        <v>778</v>
      </c>
      <c r="BA363" s="161" t="s">
        <v>778</v>
      </c>
    </row>
    <row r="364" spans="1:53" x14ac:dyDescent="0.75">
      <c r="A364" s="161" t="s">
        <v>1777</v>
      </c>
      <c r="B364" s="161" t="s">
        <v>885</v>
      </c>
      <c r="C364" s="181">
        <v>1380</v>
      </c>
      <c r="D364" s="161">
        <v>180</v>
      </c>
      <c r="E364" s="186">
        <v>840</v>
      </c>
      <c r="F364" s="161">
        <v>160</v>
      </c>
      <c r="G364" s="186">
        <v>1800</v>
      </c>
      <c r="H364" s="161">
        <v>330</v>
      </c>
      <c r="I364" s="161">
        <v>790</v>
      </c>
      <c r="J364" s="161">
        <v>110</v>
      </c>
      <c r="K364" s="161">
        <v>14430</v>
      </c>
      <c r="L364" s="161">
        <v>540</v>
      </c>
      <c r="M364" s="186">
        <v>0.1</v>
      </c>
      <c r="N364" s="161">
        <v>1.4E-2</v>
      </c>
      <c r="O364" s="176">
        <v>-6.3</v>
      </c>
      <c r="P364" s="161">
        <v>1.4</v>
      </c>
      <c r="Q364" s="161">
        <v>0.30599999999999999</v>
      </c>
      <c r="R364" s="161">
        <v>1.0999999999999999E-2</v>
      </c>
      <c r="S364" s="161">
        <v>0.115</v>
      </c>
      <c r="T364" s="161">
        <v>1.6E-2</v>
      </c>
      <c r="U364" s="161">
        <v>0.45100000000000001</v>
      </c>
      <c r="V364" s="172">
        <v>8.3000000000000004E-2</v>
      </c>
      <c r="W364" s="192">
        <f t="shared" si="26"/>
        <v>11.1</v>
      </c>
      <c r="X364" s="30">
        <f t="shared" si="27"/>
        <v>1.7</v>
      </c>
      <c r="Y364" s="195" t="str">
        <f t="shared" si="28"/>
        <v>excluded</v>
      </c>
      <c r="Z364" s="30" t="str">
        <f t="shared" si="29"/>
        <v>excluded</v>
      </c>
      <c r="AA364" s="161">
        <v>0.111</v>
      </c>
      <c r="AB364" s="161">
        <v>1.6E-2</v>
      </c>
      <c r="AC364" s="163">
        <v>1.6E-2</v>
      </c>
      <c r="AD364" s="161">
        <v>9.1</v>
      </c>
      <c r="AE364" s="161">
        <v>1.9</v>
      </c>
      <c r="AF364" s="163">
        <v>1.9</v>
      </c>
      <c r="AG364" s="161">
        <v>0.56000000000000005</v>
      </c>
      <c r="AH364" s="161">
        <v>0.11</v>
      </c>
      <c r="AI364" s="163">
        <v>0.11</v>
      </c>
      <c r="AJ364" s="163">
        <f t="shared" si="25"/>
        <v>19.642857142857142</v>
      </c>
      <c r="AK364" s="161">
        <v>11.1</v>
      </c>
      <c r="AL364" s="161">
        <v>1.7</v>
      </c>
      <c r="AM364" s="163">
        <v>1.7</v>
      </c>
      <c r="AN364" s="164">
        <v>670</v>
      </c>
      <c r="AO364" s="161">
        <v>89</v>
      </c>
      <c r="AP364" s="163">
        <v>91</v>
      </c>
      <c r="AQ364" s="161">
        <v>2090</v>
      </c>
      <c r="AR364" s="161">
        <v>190</v>
      </c>
      <c r="AS364" s="163">
        <v>190</v>
      </c>
      <c r="AT364" s="161">
        <v>4100</v>
      </c>
      <c r="AU364" s="161">
        <v>170</v>
      </c>
      <c r="AV364" s="163">
        <v>170</v>
      </c>
      <c r="AX364" s="161">
        <v>14.1</v>
      </c>
      <c r="AY364" s="161">
        <v>3</v>
      </c>
      <c r="AZ364" s="161" t="s">
        <v>778</v>
      </c>
      <c r="BA364" s="161" t="s">
        <v>778</v>
      </c>
    </row>
    <row r="365" spans="1:53" x14ac:dyDescent="0.75">
      <c r="A365" s="161" t="s">
        <v>1777</v>
      </c>
      <c r="B365" s="161" t="s">
        <v>886</v>
      </c>
      <c r="C365" s="181">
        <v>24650</v>
      </c>
      <c r="D365" s="161">
        <v>380</v>
      </c>
      <c r="E365" s="186">
        <v>2400</v>
      </c>
      <c r="F365" s="161">
        <v>230</v>
      </c>
      <c r="G365" s="186">
        <v>3180</v>
      </c>
      <c r="H365" s="161">
        <v>630</v>
      </c>
      <c r="I365" s="161">
        <v>12500</v>
      </c>
      <c r="J365" s="161">
        <v>2400</v>
      </c>
      <c r="K365" s="161">
        <v>466000</v>
      </c>
      <c r="L365" s="161">
        <v>14000</v>
      </c>
      <c r="M365" s="186">
        <v>5.3199999999999997E-2</v>
      </c>
      <c r="N365" s="161">
        <v>1.5E-3</v>
      </c>
      <c r="O365" s="176">
        <v>-20.8</v>
      </c>
      <c r="P365" s="161">
        <v>3.2</v>
      </c>
      <c r="Q365" s="161">
        <v>9.9</v>
      </c>
      <c r="R365" s="161">
        <v>0.28999999999999998</v>
      </c>
      <c r="S365" s="161">
        <v>1.7</v>
      </c>
      <c r="T365" s="161">
        <v>0.32</v>
      </c>
      <c r="U365" s="161">
        <v>0.79</v>
      </c>
      <c r="V365" s="172">
        <v>0.16</v>
      </c>
      <c r="W365" s="192">
        <f t="shared" si="26"/>
        <v>16.91</v>
      </c>
      <c r="X365" s="30">
        <f t="shared" si="27"/>
        <v>0.61</v>
      </c>
      <c r="Y365" s="195">
        <f t="shared" si="28"/>
        <v>9.74E-2</v>
      </c>
      <c r="Z365" s="30">
        <f t="shared" si="29"/>
        <v>8.6999999999999994E-3</v>
      </c>
      <c r="AA365" s="161">
        <v>5.8999999999999997E-2</v>
      </c>
      <c r="AB365" s="161">
        <v>1.1999999999999999E-3</v>
      </c>
      <c r="AC365" s="163">
        <v>2.0999999999999999E-3</v>
      </c>
      <c r="AD365" s="161">
        <v>0.80200000000000005</v>
      </c>
      <c r="AE365" s="161">
        <v>8.5999999999999993E-2</v>
      </c>
      <c r="AF365" s="163">
        <v>9.2999999999999999E-2</v>
      </c>
      <c r="AG365" s="161">
        <v>9.74E-2</v>
      </c>
      <c r="AH365" s="161">
        <v>8.6999999999999994E-3</v>
      </c>
      <c r="AI365" s="163">
        <v>8.6999999999999994E-3</v>
      </c>
      <c r="AJ365" s="163">
        <f t="shared" si="25"/>
        <v>8.9322381930184793</v>
      </c>
      <c r="AK365" s="161">
        <v>16.91</v>
      </c>
      <c r="AL365" s="161">
        <v>0.35</v>
      </c>
      <c r="AM365" s="163">
        <v>0.61</v>
      </c>
      <c r="AN365" s="164">
        <v>369.4</v>
      </c>
      <c r="AO365" s="161">
        <v>7.2</v>
      </c>
      <c r="AP365" s="163">
        <v>13</v>
      </c>
      <c r="AQ365" s="161">
        <v>590</v>
      </c>
      <c r="AR365" s="161">
        <v>46</v>
      </c>
      <c r="AS365" s="163">
        <v>50</v>
      </c>
      <c r="AT365" s="161">
        <v>1560</v>
      </c>
      <c r="AU365" s="161">
        <v>170</v>
      </c>
      <c r="AV365" s="163">
        <v>170</v>
      </c>
      <c r="AX365" s="161">
        <v>24.4</v>
      </c>
      <c r="AY365" s="161">
        <v>2.2000000000000002</v>
      </c>
      <c r="AZ365" s="161" t="s">
        <v>778</v>
      </c>
      <c r="BA365" s="161" t="s">
        <v>778</v>
      </c>
    </row>
    <row r="366" spans="1:53" x14ac:dyDescent="0.75">
      <c r="A366" s="161" t="s">
        <v>1777</v>
      </c>
      <c r="B366" s="161" t="s">
        <v>887</v>
      </c>
      <c r="C366" s="181">
        <v>700</v>
      </c>
      <c r="D366" s="161">
        <v>240</v>
      </c>
      <c r="E366" s="186">
        <v>290</v>
      </c>
      <c r="F366" s="161">
        <v>160</v>
      </c>
      <c r="G366" s="186">
        <v>720</v>
      </c>
      <c r="H366" s="161">
        <v>270</v>
      </c>
      <c r="I366" s="161">
        <v>1130</v>
      </c>
      <c r="J366" s="161">
        <v>330</v>
      </c>
      <c r="K366" s="161">
        <v>8900</v>
      </c>
      <c r="L366" s="161">
        <v>2000</v>
      </c>
      <c r="M366" s="186">
        <v>0.21</v>
      </c>
      <c r="N366" s="161">
        <v>0.14000000000000001</v>
      </c>
      <c r="O366" s="176">
        <v>-21.2</v>
      </c>
      <c r="P366" s="161">
        <v>5.5</v>
      </c>
      <c r="Q366" s="161">
        <v>0.188</v>
      </c>
      <c r="R366" s="161">
        <v>4.1000000000000002E-2</v>
      </c>
      <c r="S366" s="161">
        <v>0.14099999999999999</v>
      </c>
      <c r="T366" s="161">
        <v>4.1000000000000002E-2</v>
      </c>
      <c r="U366" s="161">
        <v>0.17499999999999999</v>
      </c>
      <c r="V366" s="172">
        <v>6.6000000000000003E-2</v>
      </c>
      <c r="W366" s="192">
        <f t="shared" si="26"/>
        <v>21.8</v>
      </c>
      <c r="X366" s="30">
        <f t="shared" si="27"/>
        <v>3.3</v>
      </c>
      <c r="Y366" s="195" t="str">
        <f t="shared" si="28"/>
        <v>excluded</v>
      </c>
      <c r="Z366" s="30" t="str">
        <f t="shared" si="29"/>
        <v>excluded</v>
      </c>
      <c r="AA366" s="161">
        <v>0.23</v>
      </c>
      <c r="AB366" s="161">
        <v>0.15</v>
      </c>
      <c r="AC366" s="163">
        <v>0.15</v>
      </c>
      <c r="AD366" s="161">
        <v>18</v>
      </c>
      <c r="AE366" s="161">
        <v>13</v>
      </c>
      <c r="AF366" s="163">
        <v>13</v>
      </c>
      <c r="AG366" s="161">
        <v>0.35</v>
      </c>
      <c r="AH366" s="161">
        <v>6.9000000000000006E-2</v>
      </c>
      <c r="AI366" s="163">
        <v>6.9000000000000006E-2</v>
      </c>
      <c r="AJ366" s="163">
        <f t="shared" si="25"/>
        <v>19.714285714285719</v>
      </c>
      <c r="AK366" s="161">
        <v>21.8</v>
      </c>
      <c r="AL366" s="161">
        <v>3.3</v>
      </c>
      <c r="AM366" s="163">
        <v>3.3</v>
      </c>
      <c r="AN366" s="164">
        <v>800</v>
      </c>
      <c r="AO366" s="161">
        <v>380</v>
      </c>
      <c r="AP366" s="163">
        <v>380</v>
      </c>
      <c r="AQ366" s="161">
        <v>1260</v>
      </c>
      <c r="AR366" s="161">
        <v>300</v>
      </c>
      <c r="AS366" s="163">
        <v>300</v>
      </c>
      <c r="AT366" s="161">
        <v>3150</v>
      </c>
      <c r="AU366" s="161">
        <v>280</v>
      </c>
      <c r="AV366" s="163">
        <v>280</v>
      </c>
      <c r="AX366" s="161">
        <v>25.1</v>
      </c>
      <c r="AY366" s="161">
        <v>1.2</v>
      </c>
      <c r="AZ366" s="161" t="s">
        <v>778</v>
      </c>
      <c r="BA366" s="161" t="s">
        <v>778</v>
      </c>
    </row>
    <row r="367" spans="1:53" x14ac:dyDescent="0.75">
      <c r="A367" s="161" t="s">
        <v>1777</v>
      </c>
      <c r="B367" s="161" t="s">
        <v>888</v>
      </c>
      <c r="C367" s="181">
        <v>670</v>
      </c>
      <c r="D367" s="161">
        <v>410</v>
      </c>
      <c r="E367" s="186">
        <v>210</v>
      </c>
      <c r="F367" s="161">
        <v>150</v>
      </c>
      <c r="G367" s="186">
        <v>640</v>
      </c>
      <c r="H367" s="161">
        <v>660</v>
      </c>
      <c r="I367" s="161">
        <v>48</v>
      </c>
      <c r="J367" s="161">
        <v>35</v>
      </c>
      <c r="K367" s="161">
        <v>144</v>
      </c>
      <c r="L367" s="161">
        <v>56</v>
      </c>
      <c r="M367" s="186">
        <v>12</v>
      </c>
      <c r="N367" s="161">
        <v>11</v>
      </c>
      <c r="O367" s="176">
        <v>1.49</v>
      </c>
      <c r="P367" s="161">
        <v>0.7</v>
      </c>
      <c r="Q367" s="161">
        <v>3.0999999999999999E-3</v>
      </c>
      <c r="R367" s="161">
        <v>1.1999999999999999E-3</v>
      </c>
      <c r="S367" s="161">
        <v>5.4999999999999997E-3</v>
      </c>
      <c r="T367" s="161">
        <v>3.8999999999999998E-3</v>
      </c>
      <c r="U367" s="161">
        <v>0.15</v>
      </c>
      <c r="V367" s="172">
        <v>0.16</v>
      </c>
      <c r="W367" s="192">
        <f t="shared" si="26"/>
        <v>6.5999999999999904E+30</v>
      </c>
      <c r="X367" s="30">
        <f t="shared" si="27"/>
        <v>8.2999999999999905E+30</v>
      </c>
      <c r="Y367" s="195" t="str">
        <f t="shared" si="28"/>
        <v>excluded</v>
      </c>
      <c r="Z367" s="30" t="str">
        <f t="shared" si="29"/>
        <v>excluded</v>
      </c>
      <c r="AA367" s="161">
        <v>0</v>
      </c>
      <c r="AB367" s="162">
        <v>2.9E-19</v>
      </c>
      <c r="AC367" s="165">
        <v>2.9E-19</v>
      </c>
      <c r="AD367" s="161">
        <v>900</v>
      </c>
      <c r="AE367" s="161">
        <v>740</v>
      </c>
      <c r="AF367" s="163">
        <v>750</v>
      </c>
      <c r="AG367" s="161">
        <v>0.77</v>
      </c>
      <c r="AH367" s="161">
        <v>0.76</v>
      </c>
      <c r="AI367" s="163">
        <v>0.76</v>
      </c>
      <c r="AJ367" s="163">
        <f t="shared" si="25"/>
        <v>98.701298701298697</v>
      </c>
      <c r="AK367" s="161">
        <v>6.5999999999999904E+30</v>
      </c>
      <c r="AL367" s="161">
        <v>8.2999999999999905E+30</v>
      </c>
      <c r="AM367" s="163">
        <v>8.2999999999999905E+30</v>
      </c>
      <c r="AN367" s="164">
        <v>0</v>
      </c>
      <c r="AO367" s="162">
        <v>0</v>
      </c>
      <c r="AP367" s="165">
        <v>0</v>
      </c>
      <c r="AQ367" s="161">
        <v>4270</v>
      </c>
      <c r="AR367" s="161">
        <v>670</v>
      </c>
      <c r="AS367" s="163">
        <v>670</v>
      </c>
      <c r="AT367" s="161">
        <v>1600</v>
      </c>
      <c r="AU367" s="161">
        <v>1100</v>
      </c>
      <c r="AV367" s="163">
        <v>1100</v>
      </c>
      <c r="AX367" s="161">
        <v>23.3</v>
      </c>
      <c r="AY367" s="161">
        <v>3.2</v>
      </c>
      <c r="AZ367" s="161" t="s">
        <v>778</v>
      </c>
      <c r="BA367" s="161" t="s">
        <v>778</v>
      </c>
    </row>
    <row r="368" spans="1:53" x14ac:dyDescent="0.75">
      <c r="A368" s="161" t="s">
        <v>1777</v>
      </c>
      <c r="B368" s="161" t="s">
        <v>889</v>
      </c>
      <c r="C368" s="181">
        <v>2250</v>
      </c>
      <c r="D368" s="161">
        <v>120</v>
      </c>
      <c r="E368" s="186">
        <v>1510</v>
      </c>
      <c r="F368" s="161">
        <v>96</v>
      </c>
      <c r="G368" s="186">
        <v>3590</v>
      </c>
      <c r="H368" s="161">
        <v>230</v>
      </c>
      <c r="I368" s="161">
        <v>10060</v>
      </c>
      <c r="J368" s="161">
        <v>310</v>
      </c>
      <c r="K368" s="161">
        <v>28700</v>
      </c>
      <c r="L368" s="161">
        <v>1200</v>
      </c>
      <c r="M368" s="186">
        <v>7.9200000000000007E-2</v>
      </c>
      <c r="N368" s="161">
        <v>3.8999999999999998E-3</v>
      </c>
      <c r="O368" s="176">
        <v>1.663</v>
      </c>
      <c r="P368" s="161">
        <v>7.6999999999999999E-2</v>
      </c>
      <c r="Q368" s="161">
        <v>0.61</v>
      </c>
      <c r="R368" s="161">
        <v>2.5999999999999999E-2</v>
      </c>
      <c r="S368" s="161">
        <v>1.0429999999999999</v>
      </c>
      <c r="T368" s="161">
        <v>3.3000000000000002E-2</v>
      </c>
      <c r="U368" s="161">
        <v>0.80300000000000005</v>
      </c>
      <c r="V368" s="172">
        <v>5.1999999999999998E-2</v>
      </c>
      <c r="W368" s="192">
        <f t="shared" si="26"/>
        <v>11.74</v>
      </c>
      <c r="X368" s="30">
        <f t="shared" si="27"/>
        <v>0.5</v>
      </c>
      <c r="Y368" s="195">
        <f t="shared" si="28"/>
        <v>0.65500000000000003</v>
      </c>
      <c r="Z368" s="30">
        <f t="shared" si="29"/>
        <v>4.2999999999999997E-2</v>
      </c>
      <c r="AA368" s="161">
        <v>8.8200000000000001E-2</v>
      </c>
      <c r="AB368" s="161">
        <v>4.1000000000000003E-3</v>
      </c>
      <c r="AC368" s="163">
        <v>4.7999999999999996E-3</v>
      </c>
      <c r="AD368" s="161">
        <v>8.0399999999999991</v>
      </c>
      <c r="AE368" s="161">
        <v>0.51</v>
      </c>
      <c r="AF368" s="163">
        <v>0.62</v>
      </c>
      <c r="AG368" s="161">
        <v>0.65500000000000003</v>
      </c>
      <c r="AH368" s="161">
        <v>4.2000000000000003E-2</v>
      </c>
      <c r="AI368" s="163">
        <v>4.2999999999999997E-2</v>
      </c>
      <c r="AJ368" s="163">
        <f t="shared" si="25"/>
        <v>6.564885496183205</v>
      </c>
      <c r="AK368" s="161">
        <v>11.74</v>
      </c>
      <c r="AL368" s="161">
        <v>0.42</v>
      </c>
      <c r="AM368" s="163">
        <v>0.5</v>
      </c>
      <c r="AN368" s="164">
        <v>544</v>
      </c>
      <c r="AO368" s="161">
        <v>24</v>
      </c>
      <c r="AP368" s="163">
        <v>28</v>
      </c>
      <c r="AQ368" s="161">
        <v>2213</v>
      </c>
      <c r="AR368" s="161">
        <v>53</v>
      </c>
      <c r="AS368" s="163">
        <v>64</v>
      </c>
      <c r="AT368" s="161">
        <v>4560</v>
      </c>
      <c r="AU368" s="161">
        <v>73</v>
      </c>
      <c r="AV368" s="163">
        <v>74</v>
      </c>
      <c r="AX368" s="161">
        <v>2.9999999999999998E+30</v>
      </c>
      <c r="AY368" s="161">
        <v>9.9999999999999895E+30</v>
      </c>
      <c r="AZ368" s="161" t="s">
        <v>778</v>
      </c>
      <c r="BA368" s="161" t="s">
        <v>778</v>
      </c>
    </row>
    <row r="369" spans="1:53" x14ac:dyDescent="0.75">
      <c r="A369" s="161" t="s">
        <v>1777</v>
      </c>
      <c r="B369" s="161" t="s">
        <v>890</v>
      </c>
      <c r="C369" s="181">
        <v>161</v>
      </c>
      <c r="D369" s="161">
        <v>57</v>
      </c>
      <c r="E369" s="186">
        <v>270</v>
      </c>
      <c r="F369" s="161">
        <v>140</v>
      </c>
      <c r="G369" s="186">
        <v>630</v>
      </c>
      <c r="H369" s="161">
        <v>710</v>
      </c>
      <c r="I369" s="161">
        <v>54</v>
      </c>
      <c r="J369" s="161">
        <v>23</v>
      </c>
      <c r="K369" s="161">
        <v>1309</v>
      </c>
      <c r="L369" s="161">
        <v>92</v>
      </c>
      <c r="M369" s="186">
        <v>0.107</v>
      </c>
      <c r="N369" s="161">
        <v>4.2000000000000003E-2</v>
      </c>
      <c r="O369" s="176">
        <v>10.7</v>
      </c>
      <c r="P369" s="161">
        <v>2.9</v>
      </c>
      <c r="Q369" s="161">
        <v>2.7900000000000001E-2</v>
      </c>
      <c r="R369" s="161">
        <v>2E-3</v>
      </c>
      <c r="S369" s="161">
        <v>4.1000000000000003E-3</v>
      </c>
      <c r="T369" s="161">
        <v>1.6999999999999999E-3</v>
      </c>
      <c r="U369" s="161">
        <v>0.11</v>
      </c>
      <c r="V369" s="172">
        <v>0.12</v>
      </c>
      <c r="W369" s="192">
        <f t="shared" si="26"/>
        <v>2E+30</v>
      </c>
      <c r="X369" s="30">
        <f t="shared" si="27"/>
        <v>1.4000000000000001E+31</v>
      </c>
      <c r="Y369" s="195" t="str">
        <f t="shared" si="28"/>
        <v>excluded</v>
      </c>
      <c r="Z369" s="30" t="str">
        <f t="shared" si="29"/>
        <v>excluded</v>
      </c>
      <c r="AA369" s="161">
        <v>4.4999999999999998E-2</v>
      </c>
      <c r="AB369" s="161">
        <v>1.6E-2</v>
      </c>
      <c r="AC369" s="163">
        <v>1.6E-2</v>
      </c>
      <c r="AD369" s="161">
        <v>33</v>
      </c>
      <c r="AE369" s="161">
        <v>19</v>
      </c>
      <c r="AF369" s="163">
        <v>19</v>
      </c>
      <c r="AG369" s="161">
        <v>1.3</v>
      </c>
      <c r="AH369" s="161">
        <v>1.4</v>
      </c>
      <c r="AI369" s="163">
        <v>1.4</v>
      </c>
      <c r="AJ369" s="163">
        <f t="shared" si="25"/>
        <v>107.69230769230769</v>
      </c>
      <c r="AK369" s="161">
        <v>2E+30</v>
      </c>
      <c r="AL369" s="161">
        <v>1.4000000000000001E+31</v>
      </c>
      <c r="AM369" s="163">
        <v>1.4000000000000001E+31</v>
      </c>
      <c r="AN369" s="164">
        <v>272</v>
      </c>
      <c r="AO369" s="161">
        <v>96</v>
      </c>
      <c r="AP369" s="163">
        <v>96</v>
      </c>
      <c r="AQ369" s="161">
        <v>2450</v>
      </c>
      <c r="AR369" s="161">
        <v>430</v>
      </c>
      <c r="AS369" s="163">
        <v>430</v>
      </c>
      <c r="AT369" s="161">
        <v>2810</v>
      </c>
      <c r="AU369" s="161">
        <v>660</v>
      </c>
      <c r="AV369" s="163">
        <v>660</v>
      </c>
      <c r="AX369" s="161">
        <v>23</v>
      </c>
      <c r="AY369" s="161">
        <v>3.6</v>
      </c>
      <c r="AZ369" s="161" t="s">
        <v>778</v>
      </c>
      <c r="BA369" s="161" t="s">
        <v>778</v>
      </c>
    </row>
    <row r="370" spans="1:53" x14ac:dyDescent="0.75">
      <c r="A370" s="161" t="s">
        <v>1777</v>
      </c>
      <c r="B370" s="161" t="s">
        <v>891</v>
      </c>
      <c r="C370" s="181">
        <v>2110</v>
      </c>
      <c r="D370" s="161">
        <v>230</v>
      </c>
      <c r="E370" s="186">
        <v>1830</v>
      </c>
      <c r="F370" s="161">
        <v>310</v>
      </c>
      <c r="G370" s="186">
        <v>4420</v>
      </c>
      <c r="H370" s="161">
        <v>870</v>
      </c>
      <c r="I370" s="161">
        <v>9300</v>
      </c>
      <c r="J370" s="161">
        <v>4500</v>
      </c>
      <c r="K370" s="161">
        <v>11300</v>
      </c>
      <c r="L370" s="161">
        <v>3900</v>
      </c>
      <c r="M370" s="186">
        <v>0.217</v>
      </c>
      <c r="N370" s="161">
        <v>0.02</v>
      </c>
      <c r="O370" s="176">
        <v>-5.05</v>
      </c>
      <c r="P370" s="161">
        <v>0.59</v>
      </c>
      <c r="Q370" s="161">
        <v>0.24099999999999999</v>
      </c>
      <c r="R370" s="161">
        <v>8.3000000000000004E-2</v>
      </c>
      <c r="S370" s="161">
        <v>0.64</v>
      </c>
      <c r="T370" s="161">
        <v>0.31</v>
      </c>
      <c r="U370" s="161">
        <v>0.67</v>
      </c>
      <c r="V370" s="172">
        <v>0.13</v>
      </c>
      <c r="W370" s="192">
        <f t="shared" si="26"/>
        <v>4.43</v>
      </c>
      <c r="X370" s="30">
        <f t="shared" si="27"/>
        <v>0.5</v>
      </c>
      <c r="Y370" s="195">
        <f t="shared" si="28"/>
        <v>0.72899999999999998</v>
      </c>
      <c r="Z370" s="30">
        <f t="shared" si="29"/>
        <v>9.0999999999999998E-2</v>
      </c>
      <c r="AA370" s="161">
        <v>0.24</v>
      </c>
      <c r="AB370" s="161">
        <v>2.3E-2</v>
      </c>
      <c r="AC370" s="163">
        <v>2.4E-2</v>
      </c>
      <c r="AD370" s="161">
        <v>23.5</v>
      </c>
      <c r="AE370" s="161">
        <v>2.6</v>
      </c>
      <c r="AF370" s="163">
        <v>2.8</v>
      </c>
      <c r="AG370" s="161">
        <v>0.72899999999999998</v>
      </c>
      <c r="AH370" s="161">
        <v>9.0999999999999998E-2</v>
      </c>
      <c r="AI370" s="163">
        <v>9.0999999999999998E-2</v>
      </c>
      <c r="AJ370" s="163">
        <f t="shared" si="25"/>
        <v>12.482853223593965</v>
      </c>
      <c r="AK370" s="161">
        <v>4.43</v>
      </c>
      <c r="AL370" s="161">
        <v>0.48</v>
      </c>
      <c r="AM370" s="163">
        <v>0.5</v>
      </c>
      <c r="AN370" s="164">
        <v>1370</v>
      </c>
      <c r="AO370" s="161">
        <v>120</v>
      </c>
      <c r="AP370" s="163">
        <v>120</v>
      </c>
      <c r="AQ370" s="161">
        <v>3240</v>
      </c>
      <c r="AR370" s="161">
        <v>120</v>
      </c>
      <c r="AS370" s="163">
        <v>120</v>
      </c>
      <c r="AT370" s="161">
        <v>4560</v>
      </c>
      <c r="AU370" s="161">
        <v>110</v>
      </c>
      <c r="AV370" s="163">
        <v>110</v>
      </c>
      <c r="AX370" s="161">
        <v>1.69999999999999E+30</v>
      </c>
      <c r="AY370" s="161">
        <v>3.7999999999999899E+29</v>
      </c>
      <c r="AZ370" s="161" t="s">
        <v>778</v>
      </c>
      <c r="BA370" s="161" t="s">
        <v>778</v>
      </c>
    </row>
    <row r="371" spans="1:53" x14ac:dyDescent="0.75">
      <c r="A371" s="161" t="s">
        <v>1777</v>
      </c>
      <c r="B371" s="161" t="s">
        <v>892</v>
      </c>
      <c r="C371" s="181">
        <v>3530</v>
      </c>
      <c r="D371" s="161">
        <v>170</v>
      </c>
      <c r="E371" s="186">
        <v>802</v>
      </c>
      <c r="F371" s="161">
        <v>79</v>
      </c>
      <c r="G371" s="186">
        <v>1990</v>
      </c>
      <c r="H371" s="161">
        <v>470</v>
      </c>
      <c r="I371" s="161">
        <v>2180</v>
      </c>
      <c r="J371" s="161">
        <v>130</v>
      </c>
      <c r="K371" s="161">
        <v>96900</v>
      </c>
      <c r="L371" s="161">
        <v>5700</v>
      </c>
      <c r="M371" s="186">
        <v>3.6999999999999998E-2</v>
      </c>
      <c r="N371" s="161">
        <v>2.8E-3</v>
      </c>
      <c r="O371" s="176">
        <v>-22.5</v>
      </c>
      <c r="P371" s="161">
        <v>1.6</v>
      </c>
      <c r="Q371" s="161">
        <v>2.0699999999999998</v>
      </c>
      <c r="R371" s="161">
        <v>0.12</v>
      </c>
      <c r="S371" s="161">
        <v>0.13550000000000001</v>
      </c>
      <c r="T371" s="161">
        <v>8.5000000000000006E-3</v>
      </c>
      <c r="U371" s="161">
        <v>0.27300000000000002</v>
      </c>
      <c r="V371" s="172">
        <v>6.5000000000000002E-2</v>
      </c>
      <c r="W371" s="192">
        <f t="shared" si="26"/>
        <v>26.1</v>
      </c>
      <c r="X371" s="30">
        <f t="shared" si="27"/>
        <v>1.4</v>
      </c>
      <c r="Y371" s="195">
        <f t="shared" si="28"/>
        <v>0.22500000000000001</v>
      </c>
      <c r="Z371" s="30">
        <f t="shared" si="29"/>
        <v>2.8000000000000001E-2</v>
      </c>
      <c r="AA371" s="161">
        <v>4.0500000000000001E-2</v>
      </c>
      <c r="AB371" s="161">
        <v>2.8E-3</v>
      </c>
      <c r="AC371" s="163">
        <v>3.0000000000000001E-3</v>
      </c>
      <c r="AD371" s="161">
        <v>1.28</v>
      </c>
      <c r="AE371" s="161">
        <v>0.16</v>
      </c>
      <c r="AF371" s="163">
        <v>0.17</v>
      </c>
      <c r="AG371" s="161">
        <v>0.22500000000000001</v>
      </c>
      <c r="AH371" s="161">
        <v>2.8000000000000001E-2</v>
      </c>
      <c r="AI371" s="163">
        <v>2.8000000000000001E-2</v>
      </c>
      <c r="AJ371" s="163">
        <f t="shared" si="25"/>
        <v>12.444444444444445</v>
      </c>
      <c r="AK371" s="161">
        <v>26.1</v>
      </c>
      <c r="AL371" s="161">
        <v>1.3</v>
      </c>
      <c r="AM371" s="163">
        <v>1.4</v>
      </c>
      <c r="AN371" s="164">
        <v>255</v>
      </c>
      <c r="AO371" s="161">
        <v>17</v>
      </c>
      <c r="AP371" s="163">
        <v>19</v>
      </c>
      <c r="AQ371" s="161">
        <v>788</v>
      </c>
      <c r="AR371" s="161">
        <v>58</v>
      </c>
      <c r="AS371" s="163">
        <v>62</v>
      </c>
      <c r="AT371" s="161">
        <v>2880</v>
      </c>
      <c r="AU371" s="161">
        <v>150</v>
      </c>
      <c r="AV371" s="163">
        <v>150</v>
      </c>
      <c r="AX371" s="161">
        <v>11.1</v>
      </c>
      <c r="AY371" s="161">
        <v>1.7</v>
      </c>
      <c r="AZ371" s="161" t="s">
        <v>778</v>
      </c>
      <c r="BA371" s="161" t="s">
        <v>778</v>
      </c>
    </row>
    <row r="372" spans="1:53" x14ac:dyDescent="0.75">
      <c r="A372" s="161" t="s">
        <v>1777</v>
      </c>
      <c r="B372" s="161" t="s">
        <v>893</v>
      </c>
      <c r="C372" s="181">
        <v>452</v>
      </c>
      <c r="D372" s="161">
        <v>94</v>
      </c>
      <c r="E372" s="186">
        <v>378</v>
      </c>
      <c r="F372" s="161">
        <v>98</v>
      </c>
      <c r="G372" s="186">
        <v>650</v>
      </c>
      <c r="H372" s="161">
        <v>140</v>
      </c>
      <c r="I372" s="161">
        <v>129</v>
      </c>
      <c r="J372" s="161">
        <v>41</v>
      </c>
      <c r="K372" s="161">
        <v>1840</v>
      </c>
      <c r="L372" s="161">
        <v>240</v>
      </c>
      <c r="M372" s="186">
        <v>0.24</v>
      </c>
      <c r="N372" s="161">
        <v>5.2999999999999999E-2</v>
      </c>
      <c r="O372" s="176">
        <v>-3.83</v>
      </c>
      <c r="P372" s="161">
        <v>0.75</v>
      </c>
      <c r="Q372" s="161">
        <v>3.9300000000000002E-2</v>
      </c>
      <c r="R372" s="161">
        <v>5.1999999999999998E-3</v>
      </c>
      <c r="S372" s="161">
        <v>7.4999999999999997E-3</v>
      </c>
      <c r="T372" s="161">
        <v>2.3999999999999998E-3</v>
      </c>
      <c r="U372" s="161">
        <v>8.3000000000000004E-2</v>
      </c>
      <c r="V372" s="172">
        <v>1.7000000000000001E-2</v>
      </c>
      <c r="W372" s="192">
        <f t="shared" si="26"/>
        <v>1.9000000000000001E+31</v>
      </c>
      <c r="X372" s="30">
        <f t="shared" si="27"/>
        <v>1.1000000000000001E+31</v>
      </c>
      <c r="Y372" s="195" t="str">
        <f t="shared" si="28"/>
        <v>excluded</v>
      </c>
      <c r="Z372" s="30" t="str">
        <f t="shared" si="29"/>
        <v>excluded</v>
      </c>
      <c r="AA372" s="161">
        <v>0.156</v>
      </c>
      <c r="AB372" s="161">
        <v>4.1000000000000002E-2</v>
      </c>
      <c r="AC372" s="163">
        <v>4.1000000000000002E-2</v>
      </c>
      <c r="AD372" s="161">
        <v>27</v>
      </c>
      <c r="AE372" s="161">
        <v>5.3</v>
      </c>
      <c r="AF372" s="163">
        <v>5.5</v>
      </c>
      <c r="AG372" s="161">
        <v>1.04</v>
      </c>
      <c r="AH372" s="161">
        <v>0.28999999999999998</v>
      </c>
      <c r="AI372" s="163">
        <v>0.28999999999999998</v>
      </c>
      <c r="AJ372" s="163">
        <f t="shared" si="25"/>
        <v>27.88461538461538</v>
      </c>
      <c r="AK372" s="161">
        <v>1.9000000000000001E+31</v>
      </c>
      <c r="AL372" s="161">
        <v>1.1000000000000001E+31</v>
      </c>
      <c r="AM372" s="163">
        <v>1.1000000000000001E+31</v>
      </c>
      <c r="AN372" s="164">
        <v>880</v>
      </c>
      <c r="AO372" s="161">
        <v>220</v>
      </c>
      <c r="AP372" s="163">
        <v>220</v>
      </c>
      <c r="AQ372" s="161">
        <v>3180</v>
      </c>
      <c r="AR372" s="161">
        <v>180</v>
      </c>
      <c r="AS372" s="163">
        <v>190</v>
      </c>
      <c r="AT372" s="161">
        <v>3350</v>
      </c>
      <c r="AU372" s="161">
        <v>600</v>
      </c>
      <c r="AV372" s="163">
        <v>600</v>
      </c>
      <c r="AX372" s="161">
        <v>21.8</v>
      </c>
      <c r="AY372" s="161">
        <v>3.3</v>
      </c>
      <c r="AZ372" s="161" t="s">
        <v>778</v>
      </c>
      <c r="BA372" s="161" t="s">
        <v>778</v>
      </c>
    </row>
    <row r="373" spans="1:53" x14ac:dyDescent="0.75">
      <c r="A373" s="161" t="s">
        <v>1777</v>
      </c>
      <c r="B373" s="161" t="s">
        <v>894</v>
      </c>
      <c r="C373" s="181">
        <v>3030</v>
      </c>
      <c r="D373" s="161">
        <v>600</v>
      </c>
      <c r="E373" s="186">
        <v>2190</v>
      </c>
      <c r="F373" s="161">
        <v>470</v>
      </c>
      <c r="G373" s="186">
        <v>7000</v>
      </c>
      <c r="H373" s="161">
        <v>2300</v>
      </c>
      <c r="I373" s="161">
        <v>1980</v>
      </c>
      <c r="J373" s="161">
        <v>480</v>
      </c>
      <c r="K373" s="161">
        <v>12720</v>
      </c>
      <c r="L373" s="161">
        <v>330</v>
      </c>
      <c r="M373" s="186">
        <v>0.24</v>
      </c>
      <c r="N373" s="161">
        <v>4.5999999999999999E-2</v>
      </c>
      <c r="O373" s="176">
        <v>-1.97</v>
      </c>
      <c r="P373" s="161">
        <v>0.39</v>
      </c>
      <c r="Q373" s="161">
        <v>0.27110000000000001</v>
      </c>
      <c r="R373" s="161">
        <v>7.1000000000000004E-3</v>
      </c>
      <c r="S373" s="161">
        <v>0.107</v>
      </c>
      <c r="T373" s="161">
        <v>2.5000000000000001E-2</v>
      </c>
      <c r="U373" s="161">
        <v>0.82</v>
      </c>
      <c r="V373" s="172">
        <v>0.28000000000000003</v>
      </c>
      <c r="W373" s="192">
        <f t="shared" si="26"/>
        <v>5.6</v>
      </c>
      <c r="X373" s="30">
        <f t="shared" si="27"/>
        <v>0.77</v>
      </c>
      <c r="Y373" s="195">
        <f t="shared" si="28"/>
        <v>0.71399999999999997</v>
      </c>
      <c r="Z373" s="30">
        <f t="shared" si="29"/>
        <v>5.8000000000000003E-2</v>
      </c>
      <c r="AA373" s="161">
        <v>0.25900000000000001</v>
      </c>
      <c r="AB373" s="161">
        <v>4.8000000000000001E-2</v>
      </c>
      <c r="AC373" s="163">
        <v>4.9000000000000002E-2</v>
      </c>
      <c r="AD373" s="161">
        <v>24.1</v>
      </c>
      <c r="AE373" s="161">
        <v>4.7</v>
      </c>
      <c r="AF373" s="163">
        <v>4.9000000000000004</v>
      </c>
      <c r="AG373" s="161">
        <v>0.71399999999999997</v>
      </c>
      <c r="AH373" s="161">
        <v>5.7000000000000002E-2</v>
      </c>
      <c r="AI373" s="163">
        <v>5.8000000000000003E-2</v>
      </c>
      <c r="AJ373" s="163">
        <f t="shared" si="25"/>
        <v>8.1232492997198875</v>
      </c>
      <c r="AK373" s="161">
        <v>5.6</v>
      </c>
      <c r="AL373" s="161">
        <v>0.76</v>
      </c>
      <c r="AM373" s="163">
        <v>0.77</v>
      </c>
      <c r="AN373" s="164">
        <v>1420</v>
      </c>
      <c r="AO373" s="161">
        <v>230</v>
      </c>
      <c r="AP373" s="163">
        <v>230</v>
      </c>
      <c r="AQ373" s="161">
        <v>3080</v>
      </c>
      <c r="AR373" s="161">
        <v>170</v>
      </c>
      <c r="AS373" s="163">
        <v>170</v>
      </c>
      <c r="AT373" s="161">
        <v>4637</v>
      </c>
      <c r="AU373" s="161">
        <v>99</v>
      </c>
      <c r="AV373" s="163">
        <v>99</v>
      </c>
      <c r="AX373" s="161">
        <v>6.5999999999999904E+30</v>
      </c>
      <c r="AY373" s="161">
        <v>8.2999999999999905E+30</v>
      </c>
      <c r="AZ373" s="161" t="s">
        <v>778</v>
      </c>
      <c r="BA373" s="161" t="s">
        <v>778</v>
      </c>
    </row>
    <row r="374" spans="1:53" x14ac:dyDescent="0.75">
      <c r="A374" s="161" t="s">
        <v>1777</v>
      </c>
      <c r="B374" s="161" t="s">
        <v>895</v>
      </c>
      <c r="C374" s="181">
        <v>2880</v>
      </c>
      <c r="D374" s="161">
        <v>170</v>
      </c>
      <c r="E374" s="186">
        <v>1890</v>
      </c>
      <c r="F374" s="161">
        <v>130</v>
      </c>
      <c r="G374" s="186">
        <v>4440</v>
      </c>
      <c r="H374" s="161">
        <v>340</v>
      </c>
      <c r="I374" s="161">
        <v>5180</v>
      </c>
      <c r="J374" s="161">
        <v>610</v>
      </c>
      <c r="K374" s="161">
        <v>23300</v>
      </c>
      <c r="L374" s="161">
        <v>2400</v>
      </c>
      <c r="M374" s="186">
        <v>0.13700000000000001</v>
      </c>
      <c r="N374" s="161">
        <v>1.4E-2</v>
      </c>
      <c r="O374" s="176">
        <v>-0.58399999999999996</v>
      </c>
      <c r="P374" s="161">
        <v>4.1000000000000002E-2</v>
      </c>
      <c r="Q374" s="161">
        <v>0.497</v>
      </c>
      <c r="R374" s="161">
        <v>5.0999999999999997E-2</v>
      </c>
      <c r="S374" s="161">
        <v>0.26500000000000001</v>
      </c>
      <c r="T374" s="161">
        <v>3.1E-2</v>
      </c>
      <c r="U374" s="161">
        <v>0.499</v>
      </c>
      <c r="V374" s="172">
        <v>3.7999999999999999E-2</v>
      </c>
      <c r="W374" s="192">
        <f t="shared" si="26"/>
        <v>7.71</v>
      </c>
      <c r="X374" s="30">
        <f t="shared" si="27"/>
        <v>0.78</v>
      </c>
      <c r="Y374" s="195">
        <f t="shared" si="28"/>
        <v>0.63300000000000001</v>
      </c>
      <c r="Z374" s="30">
        <f t="shared" si="29"/>
        <v>3.5000000000000003E-2</v>
      </c>
      <c r="AA374" s="161">
        <v>0.14499999999999999</v>
      </c>
      <c r="AB374" s="161">
        <v>1.2999999999999999E-2</v>
      </c>
      <c r="AC374" s="163">
        <v>1.4E-2</v>
      </c>
      <c r="AD374" s="161">
        <v>13.1</v>
      </c>
      <c r="AE374" s="161">
        <v>1.6</v>
      </c>
      <c r="AF374" s="163">
        <v>1.7</v>
      </c>
      <c r="AG374" s="161">
        <v>0.63300000000000001</v>
      </c>
      <c r="AH374" s="161">
        <v>3.5000000000000003E-2</v>
      </c>
      <c r="AI374" s="163">
        <v>3.5000000000000003E-2</v>
      </c>
      <c r="AJ374" s="163">
        <f t="shared" si="25"/>
        <v>5.5292259083728288</v>
      </c>
      <c r="AK374" s="161">
        <v>7.71</v>
      </c>
      <c r="AL374" s="161">
        <v>0.74</v>
      </c>
      <c r="AM374" s="163">
        <v>0.78</v>
      </c>
      <c r="AN374" s="164">
        <v>866</v>
      </c>
      <c r="AO374" s="161">
        <v>74</v>
      </c>
      <c r="AP374" s="163">
        <v>77</v>
      </c>
      <c r="AQ374" s="161">
        <v>2581</v>
      </c>
      <c r="AR374" s="161">
        <v>100</v>
      </c>
      <c r="AS374" s="163">
        <v>110</v>
      </c>
      <c r="AT374" s="161">
        <v>4568</v>
      </c>
      <c r="AU374" s="161">
        <v>55</v>
      </c>
      <c r="AV374" s="163">
        <v>56</v>
      </c>
      <c r="AX374" s="161">
        <v>2E+30</v>
      </c>
      <c r="AY374" s="161">
        <v>1.4000000000000001E+31</v>
      </c>
      <c r="AZ374" s="161" t="s">
        <v>778</v>
      </c>
      <c r="BA374" s="161" t="s">
        <v>778</v>
      </c>
    </row>
    <row r="375" spans="1:53" x14ac:dyDescent="0.75">
      <c r="A375" s="161" t="s">
        <v>1777</v>
      </c>
      <c r="B375" s="161" t="s">
        <v>896</v>
      </c>
      <c r="C375" s="181">
        <v>950</v>
      </c>
      <c r="D375" s="161">
        <v>110</v>
      </c>
      <c r="E375" s="186">
        <v>167</v>
      </c>
      <c r="F375" s="161">
        <v>58</v>
      </c>
      <c r="G375" s="186">
        <v>300</v>
      </c>
      <c r="H375" s="161">
        <v>310</v>
      </c>
      <c r="I375" s="161">
        <v>6.2</v>
      </c>
      <c r="J375" s="161">
        <v>4.7</v>
      </c>
      <c r="K375" s="161">
        <v>29140</v>
      </c>
      <c r="L375" s="161">
        <v>610</v>
      </c>
      <c r="M375" s="186">
        <v>3.2800000000000003E-2</v>
      </c>
      <c r="N375" s="161">
        <v>4.1000000000000003E-3</v>
      </c>
      <c r="O375" s="176">
        <v>-37</v>
      </c>
      <c r="P375" s="161">
        <v>13</v>
      </c>
      <c r="Q375" s="161">
        <v>0.62</v>
      </c>
      <c r="R375" s="161">
        <v>1.2999999999999999E-2</v>
      </c>
      <c r="S375" s="161">
        <v>2.9999999999999997E-4</v>
      </c>
      <c r="T375" s="161">
        <v>2.3000000000000001E-4</v>
      </c>
      <c r="U375" s="161">
        <v>3.3000000000000002E-2</v>
      </c>
      <c r="V375" s="172">
        <v>3.4000000000000002E-2</v>
      </c>
      <c r="W375" s="192">
        <f t="shared" si="26"/>
        <v>31.9</v>
      </c>
      <c r="X375" s="30">
        <f t="shared" si="27"/>
        <v>1.7</v>
      </c>
      <c r="Y375" s="195" t="str">
        <f t="shared" si="28"/>
        <v>excluded</v>
      </c>
      <c r="Z375" s="30" t="str">
        <f t="shared" si="29"/>
        <v>excluded</v>
      </c>
      <c r="AA375" s="161">
        <v>3.56E-2</v>
      </c>
      <c r="AB375" s="161">
        <v>4.3E-3</v>
      </c>
      <c r="AC375" s="163">
        <v>4.4999999999999997E-3</v>
      </c>
      <c r="AD375" s="161">
        <v>0.84</v>
      </c>
      <c r="AE375" s="161">
        <v>0.3</v>
      </c>
      <c r="AF375" s="163">
        <v>0.3</v>
      </c>
      <c r="AG375" s="161">
        <v>0.215</v>
      </c>
      <c r="AH375" s="161">
        <v>8.4000000000000005E-2</v>
      </c>
      <c r="AI375" s="163">
        <v>8.4000000000000005E-2</v>
      </c>
      <c r="AJ375" s="163">
        <f t="shared" si="25"/>
        <v>39.069767441860471</v>
      </c>
      <c r="AK375" s="161">
        <v>31.9</v>
      </c>
      <c r="AL375" s="161">
        <v>1.7</v>
      </c>
      <c r="AM375" s="163">
        <v>1.7</v>
      </c>
      <c r="AN375" s="164">
        <v>225</v>
      </c>
      <c r="AO375" s="161">
        <v>26</v>
      </c>
      <c r="AP375" s="163">
        <v>27</v>
      </c>
      <c r="AQ375" s="161">
        <v>480</v>
      </c>
      <c r="AR375" s="161">
        <v>120</v>
      </c>
      <c r="AS375" s="163">
        <v>120</v>
      </c>
      <c r="AT375" s="161">
        <v>1260</v>
      </c>
      <c r="AU375" s="161">
        <v>570</v>
      </c>
      <c r="AV375" s="163">
        <v>570</v>
      </c>
      <c r="AX375" s="161">
        <v>1.9000000000000001E+31</v>
      </c>
      <c r="AY375" s="161">
        <v>1.1000000000000001E+31</v>
      </c>
      <c r="AZ375" s="161" t="s">
        <v>778</v>
      </c>
      <c r="BA375" s="161" t="s">
        <v>778</v>
      </c>
    </row>
    <row r="376" spans="1:53" x14ac:dyDescent="0.75">
      <c r="A376" s="161" t="s">
        <v>1777</v>
      </c>
      <c r="B376" s="161" t="s">
        <v>897</v>
      </c>
      <c r="C376" s="181">
        <v>1470</v>
      </c>
      <c r="D376" s="161">
        <v>170</v>
      </c>
      <c r="E376" s="186">
        <v>1100</v>
      </c>
      <c r="F376" s="161">
        <v>180</v>
      </c>
      <c r="G376" s="186">
        <v>2670</v>
      </c>
      <c r="H376" s="161">
        <v>440</v>
      </c>
      <c r="I376" s="161">
        <v>9900</v>
      </c>
      <c r="J376" s="161">
        <v>1700</v>
      </c>
      <c r="K376" s="161">
        <v>13200</v>
      </c>
      <c r="L376" s="161">
        <v>1400</v>
      </c>
      <c r="M376" s="186">
        <v>0.122</v>
      </c>
      <c r="N376" s="161">
        <v>1.9E-2</v>
      </c>
      <c r="O376" s="176">
        <v>-0.17499999999999999</v>
      </c>
      <c r="P376" s="161">
        <v>2.5999999999999999E-2</v>
      </c>
      <c r="Q376" s="161">
        <v>0.28100000000000003</v>
      </c>
      <c r="R376" s="161">
        <v>2.9000000000000001E-2</v>
      </c>
      <c r="S376" s="161">
        <v>0.46500000000000002</v>
      </c>
      <c r="T376" s="161">
        <v>7.8E-2</v>
      </c>
      <c r="U376" s="161">
        <v>0.28399999999999997</v>
      </c>
      <c r="V376" s="172">
        <v>4.7E-2</v>
      </c>
      <c r="W376" s="192">
        <f t="shared" si="26"/>
        <v>8.6999999999999993</v>
      </c>
      <c r="X376" s="30">
        <f t="shared" si="27"/>
        <v>1</v>
      </c>
      <c r="Y376" s="195">
        <f t="shared" si="28"/>
        <v>0.66100000000000003</v>
      </c>
      <c r="Z376" s="30">
        <f t="shared" si="29"/>
        <v>4.9000000000000002E-2</v>
      </c>
      <c r="AA376" s="161">
        <v>0.13100000000000001</v>
      </c>
      <c r="AB376" s="161">
        <v>1.9E-2</v>
      </c>
      <c r="AC376" s="163">
        <v>1.9E-2</v>
      </c>
      <c r="AD376" s="161">
        <v>13.6</v>
      </c>
      <c r="AE376" s="161">
        <v>2.6</v>
      </c>
      <c r="AF376" s="163">
        <v>2.7</v>
      </c>
      <c r="AG376" s="161">
        <v>0.66100000000000003</v>
      </c>
      <c r="AH376" s="161">
        <v>4.8000000000000001E-2</v>
      </c>
      <c r="AI376" s="163">
        <v>4.9000000000000002E-2</v>
      </c>
      <c r="AJ376" s="163">
        <f t="shared" si="25"/>
        <v>7.4130105900151291</v>
      </c>
      <c r="AK376" s="161">
        <v>8.6999999999999993</v>
      </c>
      <c r="AL376" s="161">
        <v>1</v>
      </c>
      <c r="AM376" s="163">
        <v>1</v>
      </c>
      <c r="AN376" s="164">
        <v>810</v>
      </c>
      <c r="AO376" s="161">
        <v>110</v>
      </c>
      <c r="AP376" s="163">
        <v>110</v>
      </c>
      <c r="AQ376" s="161">
        <v>2520</v>
      </c>
      <c r="AR376" s="161">
        <v>160</v>
      </c>
      <c r="AS376" s="163">
        <v>170</v>
      </c>
      <c r="AT376" s="161">
        <v>4500</v>
      </c>
      <c r="AU376" s="161">
        <v>110</v>
      </c>
      <c r="AV376" s="163">
        <v>110</v>
      </c>
      <c r="AX376" s="161">
        <v>31.9</v>
      </c>
      <c r="AY376" s="161">
        <v>1.7</v>
      </c>
      <c r="AZ376" s="161" t="s">
        <v>778</v>
      </c>
      <c r="BA376" s="161" t="s">
        <v>778</v>
      </c>
    </row>
    <row r="377" spans="1:53" x14ac:dyDescent="0.75">
      <c r="A377" s="30" t="s">
        <v>1778</v>
      </c>
      <c r="B377" s="30" t="s">
        <v>1575</v>
      </c>
      <c r="C377" s="182">
        <v>52000</v>
      </c>
      <c r="D377" s="30">
        <v>1200</v>
      </c>
      <c r="E377" s="187">
        <v>19010</v>
      </c>
      <c r="F377" s="30">
        <v>720</v>
      </c>
      <c r="G377" s="187">
        <v>48300</v>
      </c>
      <c r="H377" s="30">
        <v>1900</v>
      </c>
      <c r="I377" s="30">
        <v>420000</v>
      </c>
      <c r="J377" s="30">
        <v>18000</v>
      </c>
      <c r="K377" s="30">
        <v>934000</v>
      </c>
      <c r="L377" s="30">
        <v>33000</v>
      </c>
      <c r="M377" s="187">
        <v>5.7099999999999998E-2</v>
      </c>
      <c r="N377" s="30">
        <v>1.9E-3</v>
      </c>
      <c r="O377" s="177">
        <v>5.4870000000000001</v>
      </c>
      <c r="P377" s="30">
        <v>0.09</v>
      </c>
      <c r="Q377" s="30">
        <v>17.010000000000002</v>
      </c>
      <c r="R377" s="30">
        <v>0.61</v>
      </c>
      <c r="S377" s="30">
        <v>2.5099999999999998</v>
      </c>
      <c r="T377" s="30">
        <v>0.11</v>
      </c>
      <c r="U377" s="30">
        <v>20.43</v>
      </c>
      <c r="V377" s="173">
        <v>0.83</v>
      </c>
      <c r="W377" s="192">
        <f t="shared" si="26"/>
        <v>17.98</v>
      </c>
      <c r="X377" s="30">
        <f t="shared" si="27"/>
        <v>1.5</v>
      </c>
      <c r="Y377" s="195">
        <f t="shared" si="28"/>
        <v>0.34599999999999997</v>
      </c>
      <c r="Z377" s="30">
        <f t="shared" si="29"/>
        <v>1.4E-2</v>
      </c>
      <c r="AA377" s="30">
        <v>5.5800000000000002E-2</v>
      </c>
      <c r="AB377" s="30">
        <v>1.6000000000000001E-3</v>
      </c>
      <c r="AC377" s="156">
        <v>4.8999999999999998E-3</v>
      </c>
      <c r="AD377" s="30">
        <v>2.65</v>
      </c>
      <c r="AE377" s="30">
        <v>0.15</v>
      </c>
      <c r="AF377" s="156">
        <v>0.35</v>
      </c>
      <c r="AG377" s="30">
        <v>0.34599999999999997</v>
      </c>
      <c r="AH377" s="30">
        <v>1.0999999999999999E-2</v>
      </c>
      <c r="AI377" s="156">
        <v>1.4E-2</v>
      </c>
      <c r="AJ377" s="156">
        <f t="shared" si="25"/>
        <v>4.0462427745664744</v>
      </c>
      <c r="AK377" s="30">
        <v>17.98</v>
      </c>
      <c r="AL377" s="30">
        <v>0.52</v>
      </c>
      <c r="AM377" s="156">
        <v>1.5</v>
      </c>
      <c r="AN377" s="157">
        <v>350</v>
      </c>
      <c r="AO377" s="30">
        <v>10</v>
      </c>
      <c r="AP377" s="156">
        <v>30</v>
      </c>
      <c r="AQ377" s="30">
        <v>1307</v>
      </c>
      <c r="AR377" s="30">
        <v>40</v>
      </c>
      <c r="AS377" s="156">
        <v>96</v>
      </c>
      <c r="AT377" s="30">
        <v>3673</v>
      </c>
      <c r="AU377" s="30">
        <v>51</v>
      </c>
      <c r="AV377" s="156">
        <v>62</v>
      </c>
    </row>
    <row r="378" spans="1:53" x14ac:dyDescent="0.75">
      <c r="A378" s="30" t="s">
        <v>1778</v>
      </c>
      <c r="B378" s="30" t="s">
        <v>1576</v>
      </c>
      <c r="C378" s="182">
        <v>16500</v>
      </c>
      <c r="D378" s="30">
        <v>850</v>
      </c>
      <c r="E378" s="187">
        <v>13190</v>
      </c>
      <c r="F378" s="30">
        <v>580</v>
      </c>
      <c r="G378" s="187">
        <v>30900</v>
      </c>
      <c r="H378" s="30">
        <v>1500</v>
      </c>
      <c r="I378" s="30">
        <v>60300</v>
      </c>
      <c r="J378" s="30">
        <v>4100</v>
      </c>
      <c r="K378" s="30">
        <v>63100</v>
      </c>
      <c r="L378" s="30">
        <v>7500</v>
      </c>
      <c r="M378" s="187">
        <v>0.28799999999999998</v>
      </c>
      <c r="N378" s="30">
        <v>2.8000000000000001E-2</v>
      </c>
      <c r="O378" s="177">
        <v>2.34</v>
      </c>
      <c r="P378" s="30">
        <v>0.19</v>
      </c>
      <c r="Q378" s="30">
        <v>1.1399999999999999</v>
      </c>
      <c r="R378" s="30">
        <v>0.14000000000000001</v>
      </c>
      <c r="S378" s="30">
        <v>0.38200000000000001</v>
      </c>
      <c r="T378" s="30">
        <v>2.7E-2</v>
      </c>
      <c r="U378" s="30">
        <v>13.21</v>
      </c>
      <c r="V378" s="173">
        <v>0.63</v>
      </c>
      <c r="W378" s="192">
        <f t="shared" si="26"/>
        <v>3.84</v>
      </c>
      <c r="X378" s="30">
        <f t="shared" si="27"/>
        <v>0.53</v>
      </c>
      <c r="Y378" s="195">
        <f t="shared" si="28"/>
        <v>0.77400000000000002</v>
      </c>
      <c r="Z378" s="30">
        <f t="shared" si="29"/>
        <v>2.9000000000000001E-2</v>
      </c>
      <c r="AA378" s="30">
        <v>0.28199999999999997</v>
      </c>
      <c r="AB378" s="30">
        <v>2.7E-2</v>
      </c>
      <c r="AC378" s="156">
        <v>3.5999999999999997E-2</v>
      </c>
      <c r="AD378" s="30">
        <v>30.7</v>
      </c>
      <c r="AE378" s="30">
        <v>2.8</v>
      </c>
      <c r="AF378" s="156">
        <v>4.7</v>
      </c>
      <c r="AG378" s="30">
        <v>0.77400000000000002</v>
      </c>
      <c r="AH378" s="30">
        <v>2.3E-2</v>
      </c>
      <c r="AI378" s="156">
        <v>2.9000000000000001E-2</v>
      </c>
      <c r="AJ378" s="156">
        <f t="shared" si="25"/>
        <v>3.7467700258397936</v>
      </c>
      <c r="AK378" s="30">
        <v>3.84</v>
      </c>
      <c r="AL378" s="30">
        <v>0.4</v>
      </c>
      <c r="AM378" s="156">
        <v>0.53</v>
      </c>
      <c r="AN378" s="157">
        <v>1600</v>
      </c>
      <c r="AO378" s="30">
        <v>130</v>
      </c>
      <c r="AP378" s="156">
        <v>170</v>
      </c>
      <c r="AQ378" s="30">
        <v>3477</v>
      </c>
      <c r="AR378" s="30">
        <v>99</v>
      </c>
      <c r="AS378" s="156">
        <v>160</v>
      </c>
      <c r="AT378" s="30">
        <v>4807</v>
      </c>
      <c r="AU378" s="30">
        <v>33</v>
      </c>
      <c r="AV378" s="156">
        <v>42</v>
      </c>
    </row>
    <row r="379" spans="1:53" x14ac:dyDescent="0.75">
      <c r="A379" s="30" t="s">
        <v>1778</v>
      </c>
      <c r="B379" s="30" t="s">
        <v>1577</v>
      </c>
      <c r="C379" s="182">
        <v>840</v>
      </c>
      <c r="D379" s="30">
        <v>380</v>
      </c>
      <c r="E379" s="187">
        <v>470</v>
      </c>
      <c r="F379" s="30">
        <v>190</v>
      </c>
      <c r="G379" s="187">
        <v>900</v>
      </c>
      <c r="H379" s="30">
        <v>1100</v>
      </c>
      <c r="I379" s="30">
        <v>58</v>
      </c>
      <c r="J379" s="30">
        <v>37</v>
      </c>
      <c r="K379" s="30">
        <v>8520</v>
      </c>
      <c r="L379" s="30">
        <v>840</v>
      </c>
      <c r="M379" s="187">
        <v>0.11</v>
      </c>
      <c r="N379" s="30">
        <v>5.8000000000000003E-2</v>
      </c>
      <c r="O379" s="177">
        <v>68</v>
      </c>
      <c r="P379" s="30">
        <v>29</v>
      </c>
      <c r="Q379" s="30">
        <v>0.154</v>
      </c>
      <c r="R379" s="30">
        <v>1.4999999999999999E-2</v>
      </c>
      <c r="S379" s="30">
        <v>3.8000000000000002E-4</v>
      </c>
      <c r="T379" s="30">
        <v>2.5000000000000001E-4</v>
      </c>
      <c r="U379" s="30">
        <v>0.4</v>
      </c>
      <c r="V379" s="173">
        <v>0.48</v>
      </c>
      <c r="W379" s="192">
        <f t="shared" si="26"/>
        <v>31</v>
      </c>
      <c r="X379" s="30">
        <f t="shared" si="27"/>
        <v>7.3</v>
      </c>
      <c r="Y379" s="195" t="str">
        <f t="shared" si="28"/>
        <v>excluded</v>
      </c>
      <c r="Z379" s="30" t="str">
        <f t="shared" si="29"/>
        <v>excluded</v>
      </c>
      <c r="AA379" s="30">
        <v>0.106</v>
      </c>
      <c r="AB379" s="30">
        <v>5.3999999999999999E-2</v>
      </c>
      <c r="AC379" s="156">
        <v>5.5E-2</v>
      </c>
      <c r="AD379" s="30">
        <v>6.5</v>
      </c>
      <c r="AE379" s="30">
        <v>2.7</v>
      </c>
      <c r="AF379" s="156">
        <v>2.8</v>
      </c>
      <c r="AG379" s="30">
        <v>0.95</v>
      </c>
      <c r="AH379" s="30">
        <v>0.39</v>
      </c>
      <c r="AI379" s="156">
        <v>0.39</v>
      </c>
      <c r="AJ379" s="156">
        <f t="shared" si="25"/>
        <v>41.052631578947377</v>
      </c>
      <c r="AK379" s="30">
        <v>31</v>
      </c>
      <c r="AL379" s="30">
        <v>7.2</v>
      </c>
      <c r="AM379" s="156">
        <v>7.3</v>
      </c>
      <c r="AN379" s="157">
        <v>420</v>
      </c>
      <c r="AO379" s="30">
        <v>120</v>
      </c>
      <c r="AP379" s="156">
        <v>120</v>
      </c>
      <c r="AQ379" s="30">
        <v>1410</v>
      </c>
      <c r="AR379" s="30">
        <v>330</v>
      </c>
      <c r="AS379" s="156">
        <v>350</v>
      </c>
      <c r="AT379" s="30">
        <v>2310</v>
      </c>
      <c r="AU379" s="30">
        <v>750</v>
      </c>
      <c r="AV379" s="156">
        <v>750</v>
      </c>
    </row>
    <row r="380" spans="1:53" x14ac:dyDescent="0.75">
      <c r="A380" s="30" t="s">
        <v>1778</v>
      </c>
      <c r="B380" s="30" t="s">
        <v>1578</v>
      </c>
      <c r="C380" s="182">
        <v>546</v>
      </c>
      <c r="D380" s="30">
        <v>65</v>
      </c>
      <c r="E380" s="187">
        <v>460</v>
      </c>
      <c r="F380" s="30">
        <v>360</v>
      </c>
      <c r="G380" s="187">
        <v>190</v>
      </c>
      <c r="H380" s="30">
        <v>130</v>
      </c>
      <c r="I380" s="30">
        <v>49</v>
      </c>
      <c r="J380" s="30">
        <v>39</v>
      </c>
      <c r="K380" s="30">
        <v>14070</v>
      </c>
      <c r="L380" s="30">
        <v>550</v>
      </c>
      <c r="M380" s="187">
        <v>3.7199999999999997E-2</v>
      </c>
      <c r="N380" s="30">
        <v>3.5999999999999999E-3</v>
      </c>
      <c r="O380" s="177">
        <v>61</v>
      </c>
      <c r="P380" s="30">
        <v>35</v>
      </c>
      <c r="Q380" s="30">
        <v>0.25240000000000001</v>
      </c>
      <c r="R380" s="30">
        <v>9.7999999999999997E-3</v>
      </c>
      <c r="S380" s="30">
        <v>3.4000000000000002E-4</v>
      </c>
      <c r="T380" s="30">
        <v>2.7999999999999998E-4</v>
      </c>
      <c r="U380" s="30">
        <v>8.5000000000000006E-2</v>
      </c>
      <c r="V380" s="173">
        <v>5.8000000000000003E-2</v>
      </c>
      <c r="W380" s="192">
        <f t="shared" si="26"/>
        <v>29.1</v>
      </c>
      <c r="X380" s="30">
        <f t="shared" si="27"/>
        <v>3</v>
      </c>
      <c r="Y380" s="195" t="str">
        <f t="shared" si="28"/>
        <v>excluded</v>
      </c>
      <c r="Z380" s="30" t="str">
        <f t="shared" si="29"/>
        <v>excluded</v>
      </c>
      <c r="AA380" s="30">
        <v>3.6400000000000002E-2</v>
      </c>
      <c r="AB380" s="30">
        <v>3.3999999999999998E-3</v>
      </c>
      <c r="AC380" s="156">
        <v>4.4999999999999997E-3</v>
      </c>
      <c r="AD380" s="30">
        <v>4.3</v>
      </c>
      <c r="AE380" s="30">
        <v>3.5</v>
      </c>
      <c r="AF380" s="156">
        <v>3.5</v>
      </c>
      <c r="AG380" s="30">
        <v>1</v>
      </c>
      <c r="AH380" s="30">
        <v>0.97</v>
      </c>
      <c r="AI380" s="156">
        <v>0.97</v>
      </c>
      <c r="AJ380" s="156">
        <f t="shared" si="25"/>
        <v>97</v>
      </c>
      <c r="AK380" s="30">
        <v>29.1</v>
      </c>
      <c r="AL380" s="30">
        <v>2.2000000000000002</v>
      </c>
      <c r="AM380" s="156">
        <v>3</v>
      </c>
      <c r="AN380" s="157">
        <v>230</v>
      </c>
      <c r="AO380" s="30">
        <v>21</v>
      </c>
      <c r="AP380" s="156">
        <v>28</v>
      </c>
      <c r="AQ380" s="30">
        <v>650</v>
      </c>
      <c r="AR380" s="30">
        <v>160</v>
      </c>
      <c r="AS380" s="156">
        <v>160</v>
      </c>
      <c r="AT380" s="30">
        <v>1780</v>
      </c>
      <c r="AU380" s="30">
        <v>550</v>
      </c>
      <c r="AV380" s="156">
        <v>550</v>
      </c>
    </row>
    <row r="381" spans="1:53" x14ac:dyDescent="0.75">
      <c r="A381" s="30" t="s">
        <v>1778</v>
      </c>
      <c r="B381" s="30" t="s">
        <v>1579</v>
      </c>
      <c r="C381" s="182">
        <v>28200</v>
      </c>
      <c r="D381" s="30">
        <v>2300</v>
      </c>
      <c r="E381" s="187">
        <v>21200</v>
      </c>
      <c r="F381" s="30">
        <v>1900</v>
      </c>
      <c r="G381" s="187">
        <v>53000</v>
      </c>
      <c r="H381" s="30">
        <v>5700</v>
      </c>
      <c r="I381" s="30">
        <v>23500</v>
      </c>
      <c r="J381" s="30">
        <v>1600</v>
      </c>
      <c r="K381" s="30">
        <v>96200</v>
      </c>
      <c r="L381" s="30">
        <v>7100</v>
      </c>
      <c r="M381" s="187">
        <v>0.312</v>
      </c>
      <c r="N381" s="30">
        <v>3.5000000000000003E-2</v>
      </c>
      <c r="O381" s="177">
        <v>8.34</v>
      </c>
      <c r="P381" s="30">
        <v>0.55000000000000004</v>
      </c>
      <c r="Q381" s="30">
        <v>1.72</v>
      </c>
      <c r="R381" s="30">
        <v>0.13</v>
      </c>
      <c r="S381" s="30">
        <v>0.17100000000000001</v>
      </c>
      <c r="T381" s="30">
        <v>1.2E-2</v>
      </c>
      <c r="U381" s="30">
        <v>24.1</v>
      </c>
      <c r="V381" s="173">
        <v>2.6</v>
      </c>
      <c r="W381" s="192">
        <f t="shared" si="26"/>
        <v>3.98</v>
      </c>
      <c r="X381" s="30">
        <f t="shared" si="27"/>
        <v>0.78</v>
      </c>
      <c r="Y381" s="195">
        <f t="shared" si="28"/>
        <v>0.73</v>
      </c>
      <c r="Z381" s="30">
        <f t="shared" si="29"/>
        <v>2.7E-2</v>
      </c>
      <c r="AA381" s="30">
        <v>0.30299999999999999</v>
      </c>
      <c r="AB381" s="30">
        <v>3.3000000000000002E-2</v>
      </c>
      <c r="AC381" s="156">
        <v>4.1000000000000002E-2</v>
      </c>
      <c r="AD381" s="30">
        <v>31.3</v>
      </c>
      <c r="AE381" s="30">
        <v>3.7</v>
      </c>
      <c r="AF381" s="156">
        <v>5.3</v>
      </c>
      <c r="AG381" s="30">
        <v>0.73</v>
      </c>
      <c r="AH381" s="30">
        <v>2.1999999999999999E-2</v>
      </c>
      <c r="AI381" s="156">
        <v>2.7E-2</v>
      </c>
      <c r="AJ381" s="156">
        <f t="shared" si="25"/>
        <v>3.6986301369863015</v>
      </c>
      <c r="AK381" s="30">
        <v>3.98</v>
      </c>
      <c r="AL381" s="30">
        <v>0.62</v>
      </c>
      <c r="AM381" s="156">
        <v>0.78</v>
      </c>
      <c r="AN381" s="157">
        <v>1690</v>
      </c>
      <c r="AO381" s="30">
        <v>170</v>
      </c>
      <c r="AP381" s="156">
        <v>210</v>
      </c>
      <c r="AQ381" s="30">
        <v>3430</v>
      </c>
      <c r="AR381" s="30">
        <v>140</v>
      </c>
      <c r="AS381" s="156">
        <v>210</v>
      </c>
      <c r="AT381" s="30">
        <v>4751</v>
      </c>
      <c r="AU381" s="30">
        <v>44</v>
      </c>
      <c r="AV381" s="156">
        <v>55</v>
      </c>
    </row>
    <row r="382" spans="1:53" x14ac:dyDescent="0.75">
      <c r="A382" s="30" t="s">
        <v>1778</v>
      </c>
      <c r="B382" s="30" t="s">
        <v>1580</v>
      </c>
      <c r="C382" s="182">
        <v>4090</v>
      </c>
      <c r="D382" s="30">
        <v>360</v>
      </c>
      <c r="E382" s="187">
        <v>830</v>
      </c>
      <c r="F382" s="30">
        <v>220</v>
      </c>
      <c r="G382" s="187">
        <v>680</v>
      </c>
      <c r="H382" s="30">
        <v>200</v>
      </c>
      <c r="I382" s="30">
        <v>5400</v>
      </c>
      <c r="J382" s="30">
        <v>2200</v>
      </c>
      <c r="K382" s="30">
        <v>108900</v>
      </c>
      <c r="L382" s="30">
        <v>8100</v>
      </c>
      <c r="M382" s="187">
        <v>3.6799999999999999E-2</v>
      </c>
      <c r="N382" s="30">
        <v>1.6000000000000001E-3</v>
      </c>
      <c r="O382" s="177">
        <v>280</v>
      </c>
      <c r="P382" s="30">
        <v>120</v>
      </c>
      <c r="Q382" s="30">
        <v>1.93</v>
      </c>
      <c r="R382" s="30">
        <v>0.14000000000000001</v>
      </c>
      <c r="S382" s="30">
        <v>4.1000000000000002E-2</v>
      </c>
      <c r="T382" s="30">
        <v>1.6E-2</v>
      </c>
      <c r="U382" s="30">
        <v>0.317</v>
      </c>
      <c r="V382" s="173">
        <v>9.6000000000000002E-2</v>
      </c>
      <c r="W382" s="192">
        <f t="shared" si="26"/>
        <v>27.8</v>
      </c>
      <c r="X382" s="30">
        <f t="shared" si="27"/>
        <v>2.8</v>
      </c>
      <c r="Y382" s="195" t="str">
        <f t="shared" si="28"/>
        <v>excluded</v>
      </c>
      <c r="Z382" s="30" t="str">
        <f t="shared" si="29"/>
        <v>excluded</v>
      </c>
      <c r="AA382" s="30">
        <v>3.5999999999999997E-2</v>
      </c>
      <c r="AB382" s="30">
        <v>1.5E-3</v>
      </c>
      <c r="AC382" s="156">
        <v>3.3E-3</v>
      </c>
      <c r="AD382" s="30">
        <v>0.94</v>
      </c>
      <c r="AE382" s="30">
        <v>0.22</v>
      </c>
      <c r="AF382" s="156">
        <v>0.25</v>
      </c>
      <c r="AG382" s="30">
        <v>0.19600000000000001</v>
      </c>
      <c r="AH382" s="30">
        <v>0.05</v>
      </c>
      <c r="AI382" s="156">
        <v>0.05</v>
      </c>
      <c r="AJ382" s="156">
        <f t="shared" si="25"/>
        <v>25.510204081632654</v>
      </c>
      <c r="AK382" s="30">
        <v>27.8</v>
      </c>
      <c r="AL382" s="30">
        <v>1.3</v>
      </c>
      <c r="AM382" s="156">
        <v>2.8</v>
      </c>
      <c r="AN382" s="157">
        <v>228</v>
      </c>
      <c r="AO382" s="30">
        <v>9.4</v>
      </c>
      <c r="AP382" s="156">
        <v>21</v>
      </c>
      <c r="AQ382" s="30">
        <v>596</v>
      </c>
      <c r="AR382" s="30">
        <v>92</v>
      </c>
      <c r="AS382" s="156">
        <v>100</v>
      </c>
      <c r="AT382" s="30">
        <v>2080</v>
      </c>
      <c r="AU382" s="30">
        <v>310</v>
      </c>
      <c r="AV382" s="156">
        <v>310</v>
      </c>
    </row>
    <row r="383" spans="1:53" x14ac:dyDescent="0.75">
      <c r="A383" s="30" t="s">
        <v>1778</v>
      </c>
      <c r="B383" s="30" t="s">
        <v>1581</v>
      </c>
      <c r="C383" s="182">
        <v>7090</v>
      </c>
      <c r="D383" s="30">
        <v>620</v>
      </c>
      <c r="E383" s="187">
        <v>5160</v>
      </c>
      <c r="F383" s="30">
        <v>490</v>
      </c>
      <c r="G383" s="187">
        <v>13300</v>
      </c>
      <c r="H383" s="30">
        <v>1500</v>
      </c>
      <c r="I383" s="30">
        <v>50200</v>
      </c>
      <c r="J383" s="30">
        <v>4100</v>
      </c>
      <c r="K383" s="30">
        <v>55300</v>
      </c>
      <c r="L383" s="30">
        <v>1300</v>
      </c>
      <c r="M383" s="187">
        <v>0.13100000000000001</v>
      </c>
      <c r="N383" s="30">
        <v>1.2E-2</v>
      </c>
      <c r="O383" s="177">
        <v>2.0299999999999998</v>
      </c>
      <c r="P383" s="30">
        <v>0.19</v>
      </c>
      <c r="Q383" s="30">
        <v>0.97699999999999998</v>
      </c>
      <c r="R383" s="30">
        <v>2.3E-2</v>
      </c>
      <c r="S383" s="30">
        <v>0.39600000000000002</v>
      </c>
      <c r="T383" s="30">
        <v>3.2000000000000001E-2</v>
      </c>
      <c r="U383" s="30">
        <v>6.52</v>
      </c>
      <c r="V383" s="173">
        <v>0.74</v>
      </c>
      <c r="W383" s="192">
        <f t="shared" si="26"/>
        <v>8.59</v>
      </c>
      <c r="X383" s="30">
        <f t="shared" si="27"/>
        <v>1</v>
      </c>
      <c r="Y383" s="195">
        <f t="shared" si="28"/>
        <v>0.69699999999999995</v>
      </c>
      <c r="Z383" s="30">
        <f t="shared" si="29"/>
        <v>3.5000000000000003E-2</v>
      </c>
      <c r="AA383" s="30">
        <v>0.13</v>
      </c>
      <c r="AB383" s="30">
        <v>1.2E-2</v>
      </c>
      <c r="AC383" s="156">
        <v>1.6E-2</v>
      </c>
      <c r="AD383" s="30">
        <v>13</v>
      </c>
      <c r="AE383" s="30">
        <v>1.4</v>
      </c>
      <c r="AF383" s="156">
        <v>2.1</v>
      </c>
      <c r="AG383" s="30">
        <v>0.69699999999999995</v>
      </c>
      <c r="AH383" s="30">
        <v>3.1E-2</v>
      </c>
      <c r="AI383" s="156">
        <v>3.5000000000000003E-2</v>
      </c>
      <c r="AJ383" s="156">
        <f t="shared" si="25"/>
        <v>5.0215208034433294</v>
      </c>
      <c r="AK383" s="30">
        <v>8.59</v>
      </c>
      <c r="AL383" s="30">
        <v>0.77</v>
      </c>
      <c r="AM383" s="156">
        <v>1</v>
      </c>
      <c r="AN383" s="157">
        <v>780</v>
      </c>
      <c r="AO383" s="30">
        <v>68</v>
      </c>
      <c r="AP383" s="156">
        <v>91</v>
      </c>
      <c r="AQ383" s="30">
        <v>2600</v>
      </c>
      <c r="AR383" s="30">
        <v>100</v>
      </c>
      <c r="AS383" s="156">
        <v>160</v>
      </c>
      <c r="AT383" s="30">
        <v>4663</v>
      </c>
      <c r="AU383" s="30">
        <v>44</v>
      </c>
      <c r="AV383" s="156">
        <v>50</v>
      </c>
    </row>
    <row r="384" spans="1:53" x14ac:dyDescent="0.75">
      <c r="A384" s="30" t="s">
        <v>1778</v>
      </c>
      <c r="B384" s="30" t="s">
        <v>1582</v>
      </c>
      <c r="C384" s="182">
        <v>36400</v>
      </c>
      <c r="D384" s="30">
        <v>1400</v>
      </c>
      <c r="E384" s="187">
        <v>30600</v>
      </c>
      <c r="F384" s="30">
        <v>1200</v>
      </c>
      <c r="G384" s="187">
        <v>75700</v>
      </c>
      <c r="H384" s="30">
        <v>2900</v>
      </c>
      <c r="I384" s="30">
        <v>42700</v>
      </c>
      <c r="J384" s="30">
        <v>3800</v>
      </c>
      <c r="K384" s="30">
        <v>25500</v>
      </c>
      <c r="L384" s="30">
        <v>2700</v>
      </c>
      <c r="M384" s="187">
        <v>1.6</v>
      </c>
      <c r="N384" s="30">
        <v>0.17</v>
      </c>
      <c r="O384" s="177">
        <v>0.99399999999999999</v>
      </c>
      <c r="P384" s="30">
        <v>3.9E-2</v>
      </c>
      <c r="Q384" s="30">
        <v>0.44800000000000001</v>
      </c>
      <c r="R384" s="30">
        <v>4.8000000000000001E-2</v>
      </c>
      <c r="S384" s="30">
        <v>0.35</v>
      </c>
      <c r="T384" s="30">
        <v>3.1E-2</v>
      </c>
      <c r="U384" s="30">
        <v>39.200000000000003</v>
      </c>
      <c r="V384" s="173">
        <v>1.5</v>
      </c>
      <c r="W384" s="192">
        <f t="shared" si="26"/>
        <v>0.68400000000000005</v>
      </c>
      <c r="X384" s="30">
        <f t="shared" si="27"/>
        <v>7.9000000000000001E-2</v>
      </c>
      <c r="Y384" s="195">
        <f t="shared" si="28"/>
        <v>0.80649999999999999</v>
      </c>
      <c r="Z384" s="30">
        <f t="shared" si="29"/>
        <v>2.1000000000000001E-2</v>
      </c>
      <c r="AA384" s="30">
        <v>1.57</v>
      </c>
      <c r="AB384" s="30">
        <v>0.16</v>
      </c>
      <c r="AC384" s="156">
        <v>0.2</v>
      </c>
      <c r="AD384" s="30">
        <v>172</v>
      </c>
      <c r="AE384" s="30">
        <v>17</v>
      </c>
      <c r="AF384" s="156">
        <v>27</v>
      </c>
      <c r="AG384" s="30">
        <v>0.80649999999999999</v>
      </c>
      <c r="AH384" s="30">
        <v>0.01</v>
      </c>
      <c r="AI384" s="156">
        <v>2.1000000000000001E-2</v>
      </c>
      <c r="AJ384" s="156">
        <f t="shared" si="25"/>
        <v>2.6038437693738379</v>
      </c>
      <c r="AK384" s="30">
        <v>0.68400000000000005</v>
      </c>
      <c r="AL384" s="30">
        <v>6.2E-2</v>
      </c>
      <c r="AM384" s="156">
        <v>7.9000000000000001E-2</v>
      </c>
      <c r="AN384" s="157">
        <v>5890</v>
      </c>
      <c r="AO384" s="30">
        <v>370</v>
      </c>
      <c r="AP384" s="156">
        <v>470</v>
      </c>
      <c r="AQ384" s="30">
        <v>5230</v>
      </c>
      <c r="AR384" s="30">
        <v>100</v>
      </c>
      <c r="AS384" s="156">
        <v>160</v>
      </c>
      <c r="AT384" s="30">
        <v>4908</v>
      </c>
      <c r="AU384" s="30">
        <v>15</v>
      </c>
      <c r="AV384" s="156">
        <v>32</v>
      </c>
    </row>
    <row r="385" spans="1:48" x14ac:dyDescent="0.75">
      <c r="A385" s="30" t="s">
        <v>1778</v>
      </c>
      <c r="B385" s="30" t="s">
        <v>1583</v>
      </c>
      <c r="C385" s="182">
        <v>396</v>
      </c>
      <c r="D385" s="30">
        <v>89</v>
      </c>
      <c r="E385" s="187">
        <v>480</v>
      </c>
      <c r="F385" s="30">
        <v>200</v>
      </c>
      <c r="G385" s="187">
        <v>560</v>
      </c>
      <c r="H385" s="30">
        <v>300</v>
      </c>
      <c r="I385" s="30">
        <v>177</v>
      </c>
      <c r="J385" s="30">
        <v>58</v>
      </c>
      <c r="K385" s="30">
        <v>3580</v>
      </c>
      <c r="L385" s="30">
        <v>280</v>
      </c>
      <c r="M385" s="187">
        <v>0.12</v>
      </c>
      <c r="N385" s="30">
        <v>3.1E-2</v>
      </c>
      <c r="O385" s="177">
        <v>-69</v>
      </c>
      <c r="P385" s="30">
        <v>35</v>
      </c>
      <c r="Q385" s="30">
        <v>6.2700000000000006E-2</v>
      </c>
      <c r="R385" s="30">
        <v>4.7999999999999996E-3</v>
      </c>
      <c r="S385" s="30">
        <v>1.5100000000000001E-3</v>
      </c>
      <c r="T385" s="30">
        <v>4.8999999999999998E-4</v>
      </c>
      <c r="U385" s="30">
        <v>0.3</v>
      </c>
      <c r="V385" s="173">
        <v>0.16</v>
      </c>
      <c r="W385" s="192">
        <f t="shared" si="26"/>
        <v>13.7</v>
      </c>
      <c r="X385" s="30">
        <f t="shared" si="27"/>
        <v>2.6</v>
      </c>
      <c r="Y385" s="195" t="str">
        <f t="shared" si="28"/>
        <v>excluded</v>
      </c>
      <c r="Z385" s="30" t="str">
        <f t="shared" si="29"/>
        <v>excluded</v>
      </c>
      <c r="AA385" s="30">
        <v>0.11600000000000001</v>
      </c>
      <c r="AB385" s="30">
        <v>2.9000000000000001E-2</v>
      </c>
      <c r="AC385" s="156">
        <v>0.03</v>
      </c>
      <c r="AD385" s="30">
        <v>19.399999999999999</v>
      </c>
      <c r="AE385" s="30">
        <v>8.8000000000000007</v>
      </c>
      <c r="AF385" s="156">
        <v>9.1</v>
      </c>
      <c r="AG385" s="30">
        <v>1.8</v>
      </c>
      <c r="AH385" s="30">
        <v>1.1000000000000001</v>
      </c>
      <c r="AI385" s="156">
        <v>1.1000000000000001</v>
      </c>
      <c r="AJ385" s="156">
        <f t="shared" si="25"/>
        <v>61.111111111111114</v>
      </c>
      <c r="AK385" s="30">
        <v>13.7</v>
      </c>
      <c r="AL385" s="30">
        <v>2.5</v>
      </c>
      <c r="AM385" s="156">
        <v>2.6</v>
      </c>
      <c r="AN385" s="157">
        <v>680</v>
      </c>
      <c r="AO385" s="30">
        <v>150</v>
      </c>
      <c r="AP385" s="156">
        <v>150</v>
      </c>
      <c r="AQ385" s="30">
        <v>2200</v>
      </c>
      <c r="AR385" s="30">
        <v>290</v>
      </c>
      <c r="AS385" s="156">
        <v>300</v>
      </c>
      <c r="AT385" s="30">
        <v>3350</v>
      </c>
      <c r="AU385" s="30">
        <v>380</v>
      </c>
      <c r="AV385" s="156">
        <v>380</v>
      </c>
    </row>
    <row r="386" spans="1:48" x14ac:dyDescent="0.75">
      <c r="A386" s="30" t="s">
        <v>1778</v>
      </c>
      <c r="B386" s="30" t="s">
        <v>1584</v>
      </c>
      <c r="C386" s="182">
        <v>890</v>
      </c>
      <c r="D386" s="30">
        <v>150</v>
      </c>
      <c r="E386" s="187">
        <v>343</v>
      </c>
      <c r="F386" s="30">
        <v>33</v>
      </c>
      <c r="G386" s="187">
        <v>1020</v>
      </c>
      <c r="H386" s="30">
        <v>120</v>
      </c>
      <c r="I386" s="30">
        <v>10600</v>
      </c>
      <c r="J386" s="30">
        <v>2900</v>
      </c>
      <c r="K386" s="30">
        <v>12200</v>
      </c>
      <c r="L386" s="30">
        <v>2800</v>
      </c>
      <c r="M386" s="187">
        <v>0.108</v>
      </c>
      <c r="N386" s="30">
        <v>2.9000000000000001E-2</v>
      </c>
      <c r="O386" s="177">
        <v>2.4900000000000002</v>
      </c>
      <c r="P386" s="30">
        <v>0.43</v>
      </c>
      <c r="Q386" s="30">
        <v>0.21099999999999999</v>
      </c>
      <c r="R386" s="30">
        <v>4.9000000000000002E-2</v>
      </c>
      <c r="S386" s="30">
        <v>0.112</v>
      </c>
      <c r="T386" s="30">
        <v>0.03</v>
      </c>
      <c r="U386" s="30">
        <v>0.8</v>
      </c>
      <c r="V386" s="173">
        <v>0.1</v>
      </c>
      <c r="W386" s="192">
        <f t="shared" si="26"/>
        <v>13.2</v>
      </c>
      <c r="X386" s="30">
        <f t="shared" si="27"/>
        <v>2.2999999999999998</v>
      </c>
      <c r="Y386" s="195" t="str">
        <f t="shared" si="28"/>
        <v>excluded</v>
      </c>
      <c r="Z386" s="30" t="str">
        <f t="shared" si="29"/>
        <v>excluded</v>
      </c>
      <c r="AA386" s="30">
        <v>0.115</v>
      </c>
      <c r="AB386" s="30">
        <v>3.2000000000000001E-2</v>
      </c>
      <c r="AC386" s="156">
        <v>3.3000000000000002E-2</v>
      </c>
      <c r="AD386" s="30">
        <v>7.8</v>
      </c>
      <c r="AE386" s="30">
        <v>2.1</v>
      </c>
      <c r="AF386" s="156">
        <v>2.2999999999999998</v>
      </c>
      <c r="AG386" s="30">
        <v>0.52300000000000002</v>
      </c>
      <c r="AH386" s="30">
        <v>9.2999999999999999E-2</v>
      </c>
      <c r="AI386" s="156">
        <v>9.4E-2</v>
      </c>
      <c r="AJ386" s="156">
        <f t="shared" si="25"/>
        <v>17.973231357552581</v>
      </c>
      <c r="AK386" s="30">
        <v>13.2</v>
      </c>
      <c r="AL386" s="30">
        <v>2.2000000000000002</v>
      </c>
      <c r="AM386" s="156">
        <v>2.2999999999999998</v>
      </c>
      <c r="AN386" s="157">
        <v>670</v>
      </c>
      <c r="AO386" s="30">
        <v>170</v>
      </c>
      <c r="AP386" s="156">
        <v>180</v>
      </c>
      <c r="AQ386" s="30">
        <v>2000</v>
      </c>
      <c r="AR386" s="30">
        <v>260</v>
      </c>
      <c r="AS386" s="156">
        <v>290</v>
      </c>
      <c r="AT386" s="30">
        <v>3800</v>
      </c>
      <c r="AU386" s="30">
        <v>260</v>
      </c>
      <c r="AV386" s="156">
        <v>260</v>
      </c>
    </row>
    <row r="387" spans="1:48" x14ac:dyDescent="0.75">
      <c r="A387" s="30" t="s">
        <v>1778</v>
      </c>
      <c r="B387" s="30" t="s">
        <v>1585</v>
      </c>
      <c r="C387" s="182">
        <v>91200</v>
      </c>
      <c r="D387" s="30">
        <v>1700</v>
      </c>
      <c r="E387" s="187">
        <v>69800</v>
      </c>
      <c r="F387" s="30">
        <v>1300</v>
      </c>
      <c r="G387" s="187">
        <v>178300</v>
      </c>
      <c r="H387" s="30">
        <v>4300</v>
      </c>
      <c r="I387" s="30">
        <v>1167000</v>
      </c>
      <c r="J387" s="30">
        <v>29000</v>
      </c>
      <c r="K387" s="30">
        <v>428000</v>
      </c>
      <c r="L387" s="30">
        <v>20000</v>
      </c>
      <c r="M387" s="187">
        <v>0.21490000000000001</v>
      </c>
      <c r="N387" s="30">
        <v>8.8000000000000005E-3</v>
      </c>
      <c r="O387" s="177">
        <v>0.61199999999999999</v>
      </c>
      <c r="P387" s="30">
        <v>1.4999999999999999E-2</v>
      </c>
      <c r="Q387" s="30">
        <v>7.4</v>
      </c>
      <c r="R387" s="30">
        <v>0.35</v>
      </c>
      <c r="S387" s="30">
        <v>12.27</v>
      </c>
      <c r="T387" s="30">
        <v>0.28000000000000003</v>
      </c>
      <c r="U387" s="30">
        <v>153</v>
      </c>
      <c r="V387" s="173">
        <v>3.7</v>
      </c>
      <c r="W387" s="192">
        <f t="shared" si="26"/>
        <v>4.62</v>
      </c>
      <c r="X387" s="30">
        <f t="shared" si="27"/>
        <v>0.39</v>
      </c>
      <c r="Y387" s="195">
        <f t="shared" si="28"/>
        <v>0.75080000000000002</v>
      </c>
      <c r="Z387" s="30">
        <f t="shared" si="29"/>
        <v>1.9E-2</v>
      </c>
      <c r="AA387" s="30">
        <v>0.21779999999999999</v>
      </c>
      <c r="AB387" s="30">
        <v>6.4999999999999997E-3</v>
      </c>
      <c r="AC387" s="156">
        <v>1.9E-2</v>
      </c>
      <c r="AD387" s="30">
        <v>22.8</v>
      </c>
      <c r="AE387" s="30">
        <v>0.74</v>
      </c>
      <c r="AF387" s="156">
        <v>2.9</v>
      </c>
      <c r="AG387" s="30">
        <v>0.75080000000000002</v>
      </c>
      <c r="AH387" s="30">
        <v>6.8999999999999999E-3</v>
      </c>
      <c r="AI387" s="156">
        <v>1.9E-2</v>
      </c>
      <c r="AJ387" s="156">
        <f t="shared" si="25"/>
        <v>2.5306339904102289</v>
      </c>
      <c r="AK387" s="30">
        <v>4.62</v>
      </c>
      <c r="AL387" s="30">
        <v>0.13</v>
      </c>
      <c r="AM387" s="156">
        <v>0.39</v>
      </c>
      <c r="AN387" s="157">
        <v>1269</v>
      </c>
      <c r="AO387" s="30">
        <v>35</v>
      </c>
      <c r="AP387" s="156">
        <v>100</v>
      </c>
      <c r="AQ387" s="30">
        <v>3212</v>
      </c>
      <c r="AR387" s="30">
        <v>32</v>
      </c>
      <c r="AS387" s="156">
        <v>120</v>
      </c>
      <c r="AT387" s="30">
        <v>4830</v>
      </c>
      <c r="AU387" s="30">
        <v>13</v>
      </c>
      <c r="AV387" s="156">
        <v>36</v>
      </c>
    </row>
    <row r="388" spans="1:48" x14ac:dyDescent="0.75">
      <c r="A388" s="30" t="s">
        <v>1778</v>
      </c>
      <c r="B388" s="30" t="s">
        <v>1586</v>
      </c>
      <c r="C388" s="182">
        <v>3920</v>
      </c>
      <c r="D388" s="30">
        <v>440</v>
      </c>
      <c r="E388" s="187">
        <v>990</v>
      </c>
      <c r="F388" s="30">
        <v>130</v>
      </c>
      <c r="G388" s="187">
        <v>2200</v>
      </c>
      <c r="H388" s="30">
        <v>470</v>
      </c>
      <c r="I388" s="30">
        <v>7400</v>
      </c>
      <c r="J388" s="30">
        <v>2200</v>
      </c>
      <c r="K388" s="30">
        <v>96400</v>
      </c>
      <c r="L388" s="30">
        <v>9800</v>
      </c>
      <c r="M388" s="187">
        <v>3.9800000000000002E-2</v>
      </c>
      <c r="N388" s="30">
        <v>2.0999999999999999E-3</v>
      </c>
      <c r="O388" s="177">
        <v>36.799999999999997</v>
      </c>
      <c r="P388" s="30">
        <v>9.6</v>
      </c>
      <c r="Q388" s="30">
        <v>1.66</v>
      </c>
      <c r="R388" s="30">
        <v>0.17</v>
      </c>
      <c r="S388" s="30">
        <v>8.3000000000000004E-2</v>
      </c>
      <c r="T388" s="30">
        <v>2.5000000000000001E-2</v>
      </c>
      <c r="U388" s="30">
        <v>2.15</v>
      </c>
      <c r="V388" s="173">
        <v>0.46</v>
      </c>
      <c r="W388" s="192">
        <f t="shared" si="26"/>
        <v>25</v>
      </c>
      <c r="X388" s="30">
        <f t="shared" si="27"/>
        <v>2.2000000000000002</v>
      </c>
      <c r="Y388" s="195" t="str">
        <f t="shared" si="28"/>
        <v>excluded</v>
      </c>
      <c r="Z388" s="30" t="str">
        <f t="shared" si="29"/>
        <v>excluded</v>
      </c>
      <c r="AA388" s="30">
        <v>4.1000000000000002E-2</v>
      </c>
      <c r="AB388" s="30">
        <v>2.0999999999999999E-3</v>
      </c>
      <c r="AC388" s="156">
        <v>4.0000000000000001E-3</v>
      </c>
      <c r="AD388" s="30">
        <v>1.44</v>
      </c>
      <c r="AE388" s="30">
        <v>0.21</v>
      </c>
      <c r="AF388" s="156">
        <v>0.27</v>
      </c>
      <c r="AG388" s="30">
        <v>0.246</v>
      </c>
      <c r="AH388" s="30">
        <v>3.5999999999999997E-2</v>
      </c>
      <c r="AI388" s="156">
        <v>3.6999999999999998E-2</v>
      </c>
      <c r="AJ388" s="156">
        <f t="shared" si="25"/>
        <v>15.040650406504064</v>
      </c>
      <c r="AK388" s="30">
        <v>25</v>
      </c>
      <c r="AL388" s="30">
        <v>1.2</v>
      </c>
      <c r="AM388" s="156">
        <v>2.2000000000000002</v>
      </c>
      <c r="AN388" s="157">
        <v>259</v>
      </c>
      <c r="AO388" s="30">
        <v>13</v>
      </c>
      <c r="AP388" s="156">
        <v>25</v>
      </c>
      <c r="AQ388" s="30">
        <v>874</v>
      </c>
      <c r="AR388" s="30">
        <v>78</v>
      </c>
      <c r="AS388" s="156">
        <v>100</v>
      </c>
      <c r="AT388" s="30">
        <v>3070</v>
      </c>
      <c r="AU388" s="30">
        <v>190</v>
      </c>
      <c r="AV388" s="156">
        <v>200</v>
      </c>
    </row>
    <row r="389" spans="1:48" x14ac:dyDescent="0.75">
      <c r="A389" s="30" t="s">
        <v>1778</v>
      </c>
      <c r="B389" s="30" t="s">
        <v>1587</v>
      </c>
      <c r="C389" s="182">
        <v>7300</v>
      </c>
      <c r="D389" s="30">
        <v>280</v>
      </c>
      <c r="E389" s="187">
        <v>1990</v>
      </c>
      <c r="F389" s="30">
        <v>160</v>
      </c>
      <c r="G389" s="187">
        <v>3930</v>
      </c>
      <c r="H389" s="30">
        <v>340</v>
      </c>
      <c r="I389" s="30">
        <v>1310</v>
      </c>
      <c r="J389" s="30">
        <v>120</v>
      </c>
      <c r="K389" s="30">
        <v>174500</v>
      </c>
      <c r="L389" s="30">
        <v>4700</v>
      </c>
      <c r="M389" s="187">
        <v>4.1050000000000003E-2</v>
      </c>
      <c r="N389" s="30">
        <v>7.1000000000000002E-4</v>
      </c>
      <c r="O389" s="177">
        <v>242</v>
      </c>
      <c r="P389" s="30">
        <v>22</v>
      </c>
      <c r="Q389" s="30">
        <v>3.0059999999999998</v>
      </c>
      <c r="R389" s="30">
        <v>0.08</v>
      </c>
      <c r="S389" s="30">
        <v>1.5599999999999999E-2</v>
      </c>
      <c r="T389" s="30">
        <v>1.4E-3</v>
      </c>
      <c r="U389" s="30">
        <v>4.3899999999999997</v>
      </c>
      <c r="V389" s="173">
        <v>0.36</v>
      </c>
      <c r="W389" s="192">
        <f t="shared" si="26"/>
        <v>24.6</v>
      </c>
      <c r="X389" s="30">
        <f t="shared" si="27"/>
        <v>2</v>
      </c>
      <c r="Y389" s="195">
        <f t="shared" si="28"/>
        <v>0.25800000000000001</v>
      </c>
      <c r="Z389" s="30">
        <f t="shared" si="29"/>
        <v>1.7000000000000001E-2</v>
      </c>
      <c r="AA389" s="30">
        <v>4.1000000000000002E-2</v>
      </c>
      <c r="AB389" s="30">
        <v>1E-3</v>
      </c>
      <c r="AC389" s="156">
        <v>3.5000000000000001E-3</v>
      </c>
      <c r="AD389" s="30">
        <v>1.53</v>
      </c>
      <c r="AE389" s="30">
        <v>0.11</v>
      </c>
      <c r="AF389" s="156">
        <v>0.21</v>
      </c>
      <c r="AG389" s="30">
        <v>0.25800000000000001</v>
      </c>
      <c r="AH389" s="30">
        <v>1.6E-2</v>
      </c>
      <c r="AI389" s="156">
        <v>1.7000000000000001E-2</v>
      </c>
      <c r="AJ389" s="156">
        <f t="shared" si="25"/>
        <v>6.5891472868217065</v>
      </c>
      <c r="AK389" s="30">
        <v>24.6</v>
      </c>
      <c r="AL389" s="30">
        <v>0.56999999999999995</v>
      </c>
      <c r="AM389" s="156">
        <v>2</v>
      </c>
      <c r="AN389" s="157">
        <v>259.10000000000002</v>
      </c>
      <c r="AO389" s="30">
        <v>6.2</v>
      </c>
      <c r="AP389" s="156">
        <v>22</v>
      </c>
      <c r="AQ389" s="30">
        <v>928</v>
      </c>
      <c r="AR389" s="30">
        <v>40</v>
      </c>
      <c r="AS389" s="156">
        <v>82</v>
      </c>
      <c r="AT389" s="30">
        <v>3260</v>
      </c>
      <c r="AU389" s="30">
        <v>92</v>
      </c>
      <c r="AV389" s="156">
        <v>98</v>
      </c>
    </row>
    <row r="390" spans="1:48" x14ac:dyDescent="0.75">
      <c r="A390" s="30" t="s">
        <v>1778</v>
      </c>
      <c r="B390" s="30" t="s">
        <v>1588</v>
      </c>
      <c r="C390" s="182">
        <v>27800</v>
      </c>
      <c r="D390" s="30">
        <v>3700</v>
      </c>
      <c r="E390" s="187">
        <v>22400</v>
      </c>
      <c r="F390" s="30">
        <v>3000</v>
      </c>
      <c r="G390" s="187">
        <v>54500</v>
      </c>
      <c r="H390" s="30">
        <v>7300</v>
      </c>
      <c r="I390" s="30">
        <v>9730</v>
      </c>
      <c r="J390" s="30">
        <v>830</v>
      </c>
      <c r="K390" s="30">
        <v>2780</v>
      </c>
      <c r="L390" s="30">
        <v>380</v>
      </c>
      <c r="M390" s="187">
        <v>10.4</v>
      </c>
      <c r="N390" s="30">
        <v>1.4</v>
      </c>
      <c r="O390" s="177">
        <v>0.53600000000000003</v>
      </c>
      <c r="P390" s="30">
        <v>0.09</v>
      </c>
      <c r="Q390" s="30">
        <v>4.7800000000000002E-2</v>
      </c>
      <c r="R390" s="30">
        <v>6.4999999999999997E-3</v>
      </c>
      <c r="S390" s="30">
        <v>0.124</v>
      </c>
      <c r="T390" s="30">
        <v>1.0999999999999999E-2</v>
      </c>
      <c r="U390" s="30">
        <v>68.400000000000006</v>
      </c>
      <c r="V390" s="173">
        <v>9.1999999999999993</v>
      </c>
      <c r="W390" s="192">
        <f t="shared" si="26"/>
        <v>0.14399999999999999</v>
      </c>
      <c r="X390" s="30">
        <f t="shared" si="27"/>
        <v>4.4999999999999998E-2</v>
      </c>
      <c r="Y390" s="195">
        <f t="shared" si="28"/>
        <v>0.81799999999999995</v>
      </c>
      <c r="Z390" s="30">
        <f t="shared" si="29"/>
        <v>2.5000000000000001E-2</v>
      </c>
      <c r="AA390" s="30">
        <v>10.4</v>
      </c>
      <c r="AB390" s="30">
        <v>1.4</v>
      </c>
      <c r="AC390" s="156">
        <v>1.6</v>
      </c>
      <c r="AD390" s="30">
        <v>1190</v>
      </c>
      <c r="AE390" s="30">
        <v>160</v>
      </c>
      <c r="AF390" s="156">
        <v>220</v>
      </c>
      <c r="AG390" s="30">
        <v>0.81799999999999995</v>
      </c>
      <c r="AH390" s="30">
        <v>1.7000000000000001E-2</v>
      </c>
      <c r="AI390" s="156">
        <v>2.5000000000000001E-2</v>
      </c>
      <c r="AJ390" s="156">
        <f t="shared" ref="AJ390:AJ453" si="30">AI390/AG390*100</f>
        <v>3.0562347188264063</v>
      </c>
      <c r="AK390" s="30">
        <v>0.14399999999999999</v>
      </c>
      <c r="AL390" s="30">
        <v>3.7999999999999999E-2</v>
      </c>
      <c r="AM390" s="156">
        <v>4.4999999999999998E-2</v>
      </c>
      <c r="AN390" s="157">
        <v>15350</v>
      </c>
      <c r="AO390" s="30">
        <v>850</v>
      </c>
      <c r="AP390" s="156">
        <v>990</v>
      </c>
      <c r="AQ390" s="30">
        <v>7080</v>
      </c>
      <c r="AR390" s="30">
        <v>160</v>
      </c>
      <c r="AS390" s="156">
        <v>220</v>
      </c>
      <c r="AT390" s="30">
        <v>4889</v>
      </c>
      <c r="AU390" s="30">
        <v>32</v>
      </c>
      <c r="AV390" s="156">
        <v>49</v>
      </c>
    </row>
    <row r="391" spans="1:48" x14ac:dyDescent="0.75">
      <c r="A391" s="30" t="s">
        <v>1778</v>
      </c>
      <c r="B391" s="30" t="s">
        <v>1589</v>
      </c>
      <c r="C391" s="182">
        <v>2520</v>
      </c>
      <c r="D391" s="30">
        <v>330</v>
      </c>
      <c r="E391" s="187">
        <v>960</v>
      </c>
      <c r="F391" s="30">
        <v>150</v>
      </c>
      <c r="G391" s="187">
        <v>2230</v>
      </c>
      <c r="H391" s="30">
        <v>430</v>
      </c>
      <c r="I391" s="30">
        <v>3090</v>
      </c>
      <c r="J391" s="30">
        <v>570</v>
      </c>
      <c r="K391" s="30">
        <v>47500</v>
      </c>
      <c r="L391" s="30">
        <v>4000</v>
      </c>
      <c r="M391" s="187">
        <v>5.0799999999999998E-2</v>
      </c>
      <c r="N391" s="30">
        <v>5.8999999999999999E-3</v>
      </c>
      <c r="O391" s="177">
        <v>28.3</v>
      </c>
      <c r="P391" s="30">
        <v>3.9</v>
      </c>
      <c r="Q391" s="30">
        <v>0.81599999999999995</v>
      </c>
      <c r="R391" s="30">
        <v>6.9000000000000006E-2</v>
      </c>
      <c r="S391" s="30">
        <v>4.1399999999999999E-2</v>
      </c>
      <c r="T391" s="30">
        <v>7.7000000000000002E-3</v>
      </c>
      <c r="U391" s="30">
        <v>2.96</v>
      </c>
      <c r="V391" s="173">
        <v>0.57999999999999996</v>
      </c>
      <c r="W391" s="192">
        <f t="shared" ref="W391:W454" si="31">AK391</f>
        <v>20</v>
      </c>
      <c r="X391" s="30">
        <f t="shared" ref="X391:X454" si="32">AM391</f>
        <v>2.2000000000000002</v>
      </c>
      <c r="Y391" s="195">
        <f t="shared" ref="Y391:Y454" si="33">IF(AJ391&lt;15,AG391,"excluded")</f>
        <v>0.379</v>
      </c>
      <c r="Z391" s="30">
        <f t="shared" ref="Z391:Z454" si="34">IF(AJ391&lt;15,AI391,"excluded")</f>
        <v>3.7999999999999999E-2</v>
      </c>
      <c r="AA391" s="30">
        <v>5.2999999999999999E-2</v>
      </c>
      <c r="AB391" s="30">
        <v>6.1000000000000004E-3</v>
      </c>
      <c r="AC391" s="156">
        <v>7.4999999999999997E-3</v>
      </c>
      <c r="AD391" s="30">
        <v>2.63</v>
      </c>
      <c r="AE391" s="30">
        <v>0.34</v>
      </c>
      <c r="AF391" s="156">
        <v>0.46</v>
      </c>
      <c r="AG391" s="30">
        <v>0.379</v>
      </c>
      <c r="AH391" s="30">
        <v>3.6999999999999998E-2</v>
      </c>
      <c r="AI391" s="156">
        <v>3.7999999999999999E-2</v>
      </c>
      <c r="AJ391" s="156">
        <f t="shared" si="30"/>
        <v>10.026385224274406</v>
      </c>
      <c r="AK391" s="30">
        <v>20</v>
      </c>
      <c r="AL391" s="30">
        <v>1.8</v>
      </c>
      <c r="AM391" s="156">
        <v>2.2000000000000002</v>
      </c>
      <c r="AN391" s="157">
        <v>332</v>
      </c>
      <c r="AO391" s="30">
        <v>37</v>
      </c>
      <c r="AP391" s="156">
        <v>45</v>
      </c>
      <c r="AQ391" s="30">
        <v>1279</v>
      </c>
      <c r="AR391" s="30">
        <v>87</v>
      </c>
      <c r="AS391" s="156">
        <v>120</v>
      </c>
      <c r="AT391" s="30">
        <v>3830</v>
      </c>
      <c r="AU391" s="30">
        <v>130</v>
      </c>
      <c r="AV391" s="156">
        <v>140</v>
      </c>
    </row>
    <row r="392" spans="1:48" x14ac:dyDescent="0.75">
      <c r="A392" s="30" t="s">
        <v>1778</v>
      </c>
      <c r="B392" s="30" t="s">
        <v>1590</v>
      </c>
      <c r="C392" s="182">
        <v>123700</v>
      </c>
      <c r="D392" s="30">
        <v>3300</v>
      </c>
      <c r="E392" s="187">
        <v>18350</v>
      </c>
      <c r="F392" s="30">
        <v>950</v>
      </c>
      <c r="G392" s="187">
        <v>29600</v>
      </c>
      <c r="H392" s="30">
        <v>2700</v>
      </c>
      <c r="I392" s="30">
        <v>56700</v>
      </c>
      <c r="J392" s="30">
        <v>3800</v>
      </c>
      <c r="K392" s="30">
        <v>1133000</v>
      </c>
      <c r="L392" s="30">
        <v>46000</v>
      </c>
      <c r="M392" s="187">
        <v>0.1105</v>
      </c>
      <c r="N392" s="30">
        <v>2.3999999999999998E-3</v>
      </c>
      <c r="O392" s="177">
        <v>34</v>
      </c>
      <c r="P392" s="30">
        <v>2.4</v>
      </c>
      <c r="Q392" s="30">
        <v>19.440000000000001</v>
      </c>
      <c r="R392" s="30">
        <v>0.8</v>
      </c>
      <c r="S392" s="30">
        <v>0.81100000000000005</v>
      </c>
      <c r="T392" s="30">
        <v>5.3999999999999999E-2</v>
      </c>
      <c r="U392" s="30">
        <v>39.9</v>
      </c>
      <c r="V392" s="173">
        <v>3.6</v>
      </c>
      <c r="W392" s="192">
        <f t="shared" si="31"/>
        <v>9.14</v>
      </c>
      <c r="X392" s="30">
        <f t="shared" si="32"/>
        <v>0.74</v>
      </c>
      <c r="Y392" s="195">
        <f t="shared" si="33"/>
        <v>0.15060000000000001</v>
      </c>
      <c r="Z392" s="30">
        <f t="shared" si="34"/>
        <v>9.9000000000000008E-3</v>
      </c>
      <c r="AA392" s="30">
        <v>0.1091</v>
      </c>
      <c r="AB392" s="30">
        <v>1.6000000000000001E-3</v>
      </c>
      <c r="AC392" s="156">
        <v>9.1000000000000004E-3</v>
      </c>
      <c r="AD392" s="30">
        <v>2.2999999999999998</v>
      </c>
      <c r="AE392" s="30">
        <v>0.16</v>
      </c>
      <c r="AF392" s="156">
        <v>0.32</v>
      </c>
      <c r="AG392" s="30">
        <v>0.15060000000000001</v>
      </c>
      <c r="AH392" s="30">
        <v>9.2999999999999992E-3</v>
      </c>
      <c r="AI392" s="156">
        <v>9.9000000000000008E-3</v>
      </c>
      <c r="AJ392" s="156">
        <f t="shared" si="30"/>
        <v>6.573705179282868</v>
      </c>
      <c r="AK392" s="30">
        <v>9.14</v>
      </c>
      <c r="AL392" s="30">
        <v>0.13</v>
      </c>
      <c r="AM392" s="156">
        <v>0.74</v>
      </c>
      <c r="AN392" s="157">
        <v>667.4</v>
      </c>
      <c r="AO392" s="30">
        <v>9.3000000000000007</v>
      </c>
      <c r="AP392" s="156">
        <v>53</v>
      </c>
      <c r="AQ392" s="30">
        <v>1194</v>
      </c>
      <c r="AR392" s="30">
        <v>51</v>
      </c>
      <c r="AS392" s="156">
        <v>100</v>
      </c>
      <c r="AT392" s="30">
        <v>2330</v>
      </c>
      <c r="AU392" s="30">
        <v>110</v>
      </c>
      <c r="AV392" s="156">
        <v>120</v>
      </c>
    </row>
    <row r="393" spans="1:48" x14ac:dyDescent="0.75">
      <c r="A393" s="30" t="s">
        <v>1778</v>
      </c>
      <c r="B393" s="30" t="s">
        <v>1591</v>
      </c>
      <c r="C393" s="182">
        <v>4450</v>
      </c>
      <c r="D393" s="30">
        <v>870</v>
      </c>
      <c r="E393" s="187">
        <v>3750</v>
      </c>
      <c r="F393" s="30">
        <v>750</v>
      </c>
      <c r="G393" s="187">
        <v>9400</v>
      </c>
      <c r="H393" s="30">
        <v>2300</v>
      </c>
      <c r="I393" s="30">
        <v>9200</v>
      </c>
      <c r="J393" s="30">
        <v>1900</v>
      </c>
      <c r="K393" s="30">
        <v>10620</v>
      </c>
      <c r="L393" s="30">
        <v>830</v>
      </c>
      <c r="M393" s="187">
        <v>0.39900000000000002</v>
      </c>
      <c r="N393" s="30">
        <v>6.6000000000000003E-2</v>
      </c>
      <c r="O393" s="177">
        <v>3.04</v>
      </c>
      <c r="P393" s="30">
        <v>0.7</v>
      </c>
      <c r="Q393" s="30">
        <v>0.182</v>
      </c>
      <c r="R393" s="30">
        <v>1.4E-2</v>
      </c>
      <c r="S393" s="30">
        <v>0.13900000000000001</v>
      </c>
      <c r="T393" s="30">
        <v>2.9000000000000001E-2</v>
      </c>
      <c r="U393" s="30">
        <v>11.9</v>
      </c>
      <c r="V393" s="173">
        <v>2.8</v>
      </c>
      <c r="W393" s="192">
        <f t="shared" si="31"/>
        <v>3.46</v>
      </c>
      <c r="X393" s="30">
        <f t="shared" si="32"/>
        <v>0.62</v>
      </c>
      <c r="Y393" s="195">
        <f t="shared" si="33"/>
        <v>0.77400000000000002</v>
      </c>
      <c r="Z393" s="30">
        <f t="shared" si="34"/>
        <v>0.05</v>
      </c>
      <c r="AA393" s="30">
        <v>0.39</v>
      </c>
      <c r="AB393" s="30">
        <v>6.2E-2</v>
      </c>
      <c r="AC393" s="156">
        <v>7.0000000000000007E-2</v>
      </c>
      <c r="AD393" s="30">
        <v>44.8</v>
      </c>
      <c r="AE393" s="30">
        <v>7.8</v>
      </c>
      <c r="AF393" s="156">
        <v>9.5</v>
      </c>
      <c r="AG393" s="30">
        <v>0.77400000000000002</v>
      </c>
      <c r="AH393" s="30">
        <v>4.7E-2</v>
      </c>
      <c r="AI393" s="156">
        <v>0.05</v>
      </c>
      <c r="AJ393" s="156">
        <f t="shared" si="30"/>
        <v>6.4599483204134378</v>
      </c>
      <c r="AK393" s="30">
        <v>3.46</v>
      </c>
      <c r="AL393" s="30">
        <v>0.55000000000000004</v>
      </c>
      <c r="AM393" s="156">
        <v>0.62</v>
      </c>
      <c r="AN393" s="157">
        <v>2110</v>
      </c>
      <c r="AO393" s="30">
        <v>300</v>
      </c>
      <c r="AP393" s="156">
        <v>330</v>
      </c>
      <c r="AQ393" s="30">
        <v>3720</v>
      </c>
      <c r="AR393" s="30">
        <v>190</v>
      </c>
      <c r="AS393" s="156">
        <v>230</v>
      </c>
      <c r="AT393" s="30">
        <v>4763</v>
      </c>
      <c r="AU393" s="30">
        <v>64</v>
      </c>
      <c r="AV393" s="156">
        <v>68</v>
      </c>
    </row>
    <row r="394" spans="1:48" x14ac:dyDescent="0.75">
      <c r="A394" s="30" t="s">
        <v>1778</v>
      </c>
      <c r="B394" s="30" t="s">
        <v>1592</v>
      </c>
      <c r="C394" s="182">
        <v>12160</v>
      </c>
      <c r="D394" s="30">
        <v>770</v>
      </c>
      <c r="E394" s="187">
        <v>10380</v>
      </c>
      <c r="F394" s="30">
        <v>560</v>
      </c>
      <c r="G394" s="187">
        <v>24300</v>
      </c>
      <c r="H394" s="30">
        <v>1500</v>
      </c>
      <c r="I394" s="30">
        <v>22020</v>
      </c>
      <c r="J394" s="30">
        <v>900</v>
      </c>
      <c r="K394" s="30">
        <v>7600</v>
      </c>
      <c r="L394" s="30">
        <v>740</v>
      </c>
      <c r="M394" s="187">
        <v>1.68</v>
      </c>
      <c r="N394" s="30">
        <v>0.11</v>
      </c>
      <c r="O394" s="177">
        <v>0.496</v>
      </c>
      <c r="P394" s="30">
        <v>3.9E-2</v>
      </c>
      <c r="Q394" s="30">
        <v>0.13</v>
      </c>
      <c r="R394" s="30">
        <v>1.2999999999999999E-2</v>
      </c>
      <c r="S394" s="30">
        <v>0.35</v>
      </c>
      <c r="T394" s="30">
        <v>1.4E-2</v>
      </c>
      <c r="U394" s="30">
        <v>27.2</v>
      </c>
      <c r="V394" s="173">
        <v>1.8</v>
      </c>
      <c r="W394" s="192">
        <f t="shared" si="31"/>
        <v>0.63500000000000001</v>
      </c>
      <c r="X394" s="30">
        <f t="shared" si="32"/>
        <v>7.1999999999999995E-2</v>
      </c>
      <c r="Y394" s="195">
        <f t="shared" si="33"/>
        <v>0.82799999999999996</v>
      </c>
      <c r="Z394" s="30">
        <f t="shared" si="34"/>
        <v>3.5999999999999997E-2</v>
      </c>
      <c r="AA394" s="30">
        <v>1.68</v>
      </c>
      <c r="AB394" s="30">
        <v>0.12</v>
      </c>
      <c r="AC394" s="156">
        <v>0.18</v>
      </c>
      <c r="AD394" s="30">
        <v>197</v>
      </c>
      <c r="AE394" s="30">
        <v>14</v>
      </c>
      <c r="AF394" s="156">
        <v>28</v>
      </c>
      <c r="AG394" s="30">
        <v>0.82799999999999996</v>
      </c>
      <c r="AH394" s="30">
        <v>0.03</v>
      </c>
      <c r="AI394" s="156">
        <v>3.5999999999999997E-2</v>
      </c>
      <c r="AJ394" s="156">
        <f t="shared" si="30"/>
        <v>4.3478260869565215</v>
      </c>
      <c r="AK394" s="30">
        <v>0.63500000000000001</v>
      </c>
      <c r="AL394" s="30">
        <v>4.7E-2</v>
      </c>
      <c r="AM394" s="156">
        <v>7.1999999999999995E-2</v>
      </c>
      <c r="AN394" s="157">
        <v>6250</v>
      </c>
      <c r="AO394" s="30">
        <v>270</v>
      </c>
      <c r="AP394" s="156">
        <v>430</v>
      </c>
      <c r="AQ394" s="30">
        <v>5324</v>
      </c>
      <c r="AR394" s="30">
        <v>75</v>
      </c>
      <c r="AS394" s="156">
        <v>150</v>
      </c>
      <c r="AT394" s="30">
        <v>4870</v>
      </c>
      <c r="AU394" s="30">
        <v>45</v>
      </c>
      <c r="AV394" s="156">
        <v>53</v>
      </c>
    </row>
    <row r="395" spans="1:48" x14ac:dyDescent="0.75">
      <c r="A395" s="30" t="s">
        <v>1778</v>
      </c>
      <c r="B395" s="30" t="s">
        <v>1593</v>
      </c>
      <c r="C395" s="182">
        <v>85400</v>
      </c>
      <c r="D395" s="30">
        <v>7000</v>
      </c>
      <c r="E395" s="187">
        <v>72200</v>
      </c>
      <c r="F395" s="30">
        <v>6000</v>
      </c>
      <c r="G395" s="187">
        <v>178000</v>
      </c>
      <c r="H395" s="30">
        <v>15000</v>
      </c>
      <c r="I395" s="30">
        <v>106000</v>
      </c>
      <c r="J395" s="30">
        <v>4500</v>
      </c>
      <c r="K395" s="30">
        <v>42300</v>
      </c>
      <c r="L395" s="30">
        <v>2900</v>
      </c>
      <c r="M395" s="187">
        <v>1.86</v>
      </c>
      <c r="N395" s="30">
        <v>0.12</v>
      </c>
      <c r="O395" s="177">
        <v>0.42699999999999999</v>
      </c>
      <c r="P395" s="30">
        <v>1.7999999999999999E-2</v>
      </c>
      <c r="Q395" s="30">
        <v>0.71799999999999997</v>
      </c>
      <c r="R395" s="30">
        <v>4.9000000000000002E-2</v>
      </c>
      <c r="S395" s="30">
        <v>1.81</v>
      </c>
      <c r="T395" s="30">
        <v>7.6999999999999999E-2</v>
      </c>
      <c r="U395" s="30">
        <v>97.3</v>
      </c>
      <c r="V395" s="173">
        <v>6.9</v>
      </c>
      <c r="W395" s="192">
        <f t="shared" si="31"/>
        <v>0.52600000000000002</v>
      </c>
      <c r="X395" s="30">
        <f t="shared" si="32"/>
        <v>6.4000000000000001E-2</v>
      </c>
      <c r="Y395" s="195">
        <f t="shared" si="33"/>
        <v>0.82</v>
      </c>
      <c r="Z395" s="30">
        <f t="shared" si="34"/>
        <v>0.02</v>
      </c>
      <c r="AA395" s="30">
        <v>1.87</v>
      </c>
      <c r="AB395" s="30">
        <v>0.1</v>
      </c>
      <c r="AC395" s="156">
        <v>0.19</v>
      </c>
      <c r="AD395" s="30">
        <v>215</v>
      </c>
      <c r="AE395" s="30">
        <v>14</v>
      </c>
      <c r="AF395" s="156">
        <v>30</v>
      </c>
      <c r="AG395" s="30">
        <v>0.82</v>
      </c>
      <c r="AH395" s="30">
        <v>6.1000000000000004E-3</v>
      </c>
      <c r="AI395" s="156">
        <v>0.02</v>
      </c>
      <c r="AJ395" s="156">
        <f t="shared" si="30"/>
        <v>2.4390243902439024</v>
      </c>
      <c r="AK395" s="30">
        <v>0.52600000000000002</v>
      </c>
      <c r="AL395" s="30">
        <v>3.5999999999999997E-2</v>
      </c>
      <c r="AM395" s="156">
        <v>6.4000000000000001E-2</v>
      </c>
      <c r="AN395" s="157">
        <v>7010</v>
      </c>
      <c r="AO395" s="30">
        <v>290</v>
      </c>
      <c r="AP395" s="156">
        <v>510</v>
      </c>
      <c r="AQ395" s="30">
        <v>5477</v>
      </c>
      <c r="AR395" s="30">
        <v>66</v>
      </c>
      <c r="AS395" s="156">
        <v>140</v>
      </c>
      <c r="AT395" s="30">
        <v>4944.3</v>
      </c>
      <c r="AU395" s="30">
        <v>8.8000000000000007</v>
      </c>
      <c r="AV395" s="156">
        <v>28</v>
      </c>
    </row>
    <row r="396" spans="1:48" x14ac:dyDescent="0.75">
      <c r="A396" s="30" t="s">
        <v>1778</v>
      </c>
      <c r="B396" s="30" t="s">
        <v>1594</v>
      </c>
      <c r="C396" s="182">
        <v>49200</v>
      </c>
      <c r="D396" s="30">
        <v>4100</v>
      </c>
      <c r="E396" s="187">
        <v>36600</v>
      </c>
      <c r="F396" s="30">
        <v>3500</v>
      </c>
      <c r="G396" s="187">
        <v>90800</v>
      </c>
      <c r="H396" s="30">
        <v>9200</v>
      </c>
      <c r="I396" s="30">
        <v>42400</v>
      </c>
      <c r="J396" s="30">
        <v>2100</v>
      </c>
      <c r="K396" s="30">
        <v>233000</v>
      </c>
      <c r="L396" s="30">
        <v>14000</v>
      </c>
      <c r="M396" s="187">
        <v>0.21</v>
      </c>
      <c r="N396" s="30">
        <v>1.7000000000000001E-2</v>
      </c>
      <c r="O396" s="177">
        <v>5.21</v>
      </c>
      <c r="P396" s="30">
        <v>0.3</v>
      </c>
      <c r="Q396" s="30">
        <v>3.94</v>
      </c>
      <c r="R396" s="30">
        <v>0.24</v>
      </c>
      <c r="S396" s="30">
        <v>0.72399999999999998</v>
      </c>
      <c r="T396" s="30">
        <v>3.6999999999999998E-2</v>
      </c>
      <c r="U396" s="30">
        <v>39</v>
      </c>
      <c r="V396" s="173">
        <v>3.8</v>
      </c>
      <c r="W396" s="192">
        <f t="shared" si="31"/>
        <v>5.21</v>
      </c>
      <c r="X396" s="30">
        <f t="shared" si="32"/>
        <v>0.64</v>
      </c>
      <c r="Y396" s="195">
        <f t="shared" si="33"/>
        <v>0.70799999999999996</v>
      </c>
      <c r="Z396" s="30">
        <f t="shared" si="34"/>
        <v>2.1000000000000001E-2</v>
      </c>
      <c r="AA396" s="30">
        <v>0.21099999999999999</v>
      </c>
      <c r="AB396" s="30">
        <v>1.7999999999999999E-2</v>
      </c>
      <c r="AC396" s="156">
        <v>2.5000000000000001E-2</v>
      </c>
      <c r="AD396" s="30">
        <v>20.8</v>
      </c>
      <c r="AE396" s="30">
        <v>2</v>
      </c>
      <c r="AF396" s="156">
        <v>3.2</v>
      </c>
      <c r="AG396" s="30">
        <v>0.70799999999999996</v>
      </c>
      <c r="AH396" s="30">
        <v>1.2999999999999999E-2</v>
      </c>
      <c r="AI396" s="156">
        <v>2.1000000000000001E-2</v>
      </c>
      <c r="AJ396" s="156">
        <f t="shared" si="30"/>
        <v>2.9661016949152548</v>
      </c>
      <c r="AK396" s="30">
        <v>5.21</v>
      </c>
      <c r="AL396" s="30">
        <v>0.46</v>
      </c>
      <c r="AM396" s="156">
        <v>0.64</v>
      </c>
      <c r="AN396" s="157">
        <v>1224</v>
      </c>
      <c r="AO396" s="30">
        <v>95</v>
      </c>
      <c r="AP396" s="156">
        <v>130</v>
      </c>
      <c r="AQ396" s="30">
        <v>3100</v>
      </c>
      <c r="AR396" s="30">
        <v>100</v>
      </c>
      <c r="AS396" s="156">
        <v>170</v>
      </c>
      <c r="AT396" s="30">
        <v>4750</v>
      </c>
      <c r="AU396" s="30">
        <v>24</v>
      </c>
      <c r="AV396" s="156">
        <v>39</v>
      </c>
    </row>
    <row r="397" spans="1:48" x14ac:dyDescent="0.75">
      <c r="A397" s="30" t="s">
        <v>1778</v>
      </c>
      <c r="B397" s="30" t="s">
        <v>1595</v>
      </c>
      <c r="C397" s="182">
        <v>32200</v>
      </c>
      <c r="D397" s="30">
        <v>3200</v>
      </c>
      <c r="E397" s="187">
        <v>26200</v>
      </c>
      <c r="F397" s="30">
        <v>2700</v>
      </c>
      <c r="G397" s="187">
        <v>65400</v>
      </c>
      <c r="H397" s="30">
        <v>6700</v>
      </c>
      <c r="I397" s="30">
        <v>43100</v>
      </c>
      <c r="J397" s="30">
        <v>3500</v>
      </c>
      <c r="K397" s="30">
        <v>29400</v>
      </c>
      <c r="L397" s="30">
        <v>2000</v>
      </c>
      <c r="M397" s="187">
        <v>0.98399999999999999</v>
      </c>
      <c r="N397" s="30">
        <v>6.4000000000000001E-2</v>
      </c>
      <c r="O397" s="177">
        <v>0.60399999999999998</v>
      </c>
      <c r="P397" s="30">
        <v>1.4E-2</v>
      </c>
      <c r="Q397" s="30">
        <v>0.496</v>
      </c>
      <c r="R397" s="30">
        <v>3.4000000000000002E-2</v>
      </c>
      <c r="S397" s="30">
        <v>0.73499999999999999</v>
      </c>
      <c r="T397" s="30">
        <v>5.8999999999999997E-2</v>
      </c>
      <c r="U397" s="30">
        <v>24.2</v>
      </c>
      <c r="V397" s="173">
        <v>2.6</v>
      </c>
      <c r="W397" s="192">
        <f t="shared" si="31"/>
        <v>1.0449999999999999</v>
      </c>
      <c r="X397" s="30">
        <f t="shared" si="32"/>
        <v>0.12</v>
      </c>
      <c r="Y397" s="195">
        <f t="shared" si="33"/>
        <v>0.79500000000000004</v>
      </c>
      <c r="Z397" s="30">
        <f t="shared" si="34"/>
        <v>2.1999999999999999E-2</v>
      </c>
      <c r="AA397" s="30">
        <v>0.98099999999999998</v>
      </c>
      <c r="AB397" s="30">
        <v>7.0000000000000007E-2</v>
      </c>
      <c r="AC397" s="156">
        <v>0.11</v>
      </c>
      <c r="AD397" s="30">
        <v>107.7</v>
      </c>
      <c r="AE397" s="30">
        <v>7.9</v>
      </c>
      <c r="AF397" s="156">
        <v>15</v>
      </c>
      <c r="AG397" s="30">
        <v>0.79500000000000004</v>
      </c>
      <c r="AH397" s="30">
        <v>1.2999999999999999E-2</v>
      </c>
      <c r="AI397" s="156">
        <v>2.1999999999999999E-2</v>
      </c>
      <c r="AJ397" s="156">
        <f t="shared" si="30"/>
        <v>2.7672955974842766</v>
      </c>
      <c r="AK397" s="30">
        <v>1.0449999999999999</v>
      </c>
      <c r="AL397" s="30">
        <v>7.5999999999999998E-2</v>
      </c>
      <c r="AM397" s="156">
        <v>0.12</v>
      </c>
      <c r="AN397" s="157">
        <v>4430</v>
      </c>
      <c r="AO397" s="30">
        <v>240</v>
      </c>
      <c r="AP397" s="156">
        <v>370</v>
      </c>
      <c r="AQ397" s="30">
        <v>4756</v>
      </c>
      <c r="AR397" s="30">
        <v>77</v>
      </c>
      <c r="AS397" s="156">
        <v>150</v>
      </c>
      <c r="AT397" s="30">
        <v>4891</v>
      </c>
      <c r="AU397" s="30">
        <v>17</v>
      </c>
      <c r="AV397" s="156">
        <v>31</v>
      </c>
    </row>
    <row r="398" spans="1:48" x14ac:dyDescent="0.75">
      <c r="A398" s="30" t="s">
        <v>1778</v>
      </c>
      <c r="B398" s="30" t="s">
        <v>1596</v>
      </c>
      <c r="C398" s="182" t="s">
        <v>765</v>
      </c>
      <c r="D398" s="30"/>
      <c r="E398" s="187" t="s">
        <v>765</v>
      </c>
      <c r="F398" s="30"/>
      <c r="G398" s="187" t="s">
        <v>765</v>
      </c>
      <c r="H398" s="30"/>
      <c r="I398" s="30" t="s">
        <v>765</v>
      </c>
      <c r="J398" s="30"/>
      <c r="K398" s="30" t="s">
        <v>765</v>
      </c>
      <c r="L398" s="30"/>
      <c r="M398" s="187" t="s">
        <v>765</v>
      </c>
      <c r="N398" s="30"/>
      <c r="O398" s="177" t="s">
        <v>765</v>
      </c>
      <c r="P398" s="30"/>
      <c r="Q398" s="30" t="s">
        <v>765</v>
      </c>
      <c r="R398" s="30"/>
      <c r="S398" s="30" t="s">
        <v>765</v>
      </c>
      <c r="T398" s="30"/>
      <c r="U398" s="30" t="s">
        <v>765</v>
      </c>
      <c r="V398" s="173"/>
      <c r="W398" s="192" t="str">
        <f t="shared" si="31"/>
        <v>-</v>
      </c>
      <c r="X398" s="30">
        <f t="shared" si="32"/>
        <v>0</v>
      </c>
      <c r="Y398" s="195" t="e">
        <f t="shared" si="33"/>
        <v>#VALUE!</v>
      </c>
      <c r="Z398" s="30" t="e">
        <f t="shared" si="34"/>
        <v>#VALUE!</v>
      </c>
      <c r="AA398" s="30" t="s">
        <v>765</v>
      </c>
      <c r="AB398" s="30"/>
      <c r="AC398" s="156"/>
      <c r="AD398" s="30" t="s">
        <v>765</v>
      </c>
      <c r="AE398" s="30"/>
      <c r="AF398" s="156"/>
      <c r="AG398" s="30" t="s">
        <v>765</v>
      </c>
      <c r="AH398" s="30"/>
      <c r="AI398" s="156"/>
      <c r="AJ398" s="156" t="e">
        <f t="shared" si="30"/>
        <v>#VALUE!</v>
      </c>
      <c r="AK398" s="30" t="s">
        <v>765</v>
      </c>
      <c r="AL398" s="30"/>
      <c r="AM398" s="156"/>
      <c r="AN398" s="157" t="s">
        <v>765</v>
      </c>
      <c r="AO398" s="30"/>
      <c r="AP398" s="156"/>
      <c r="AQ398" s="30" t="s">
        <v>765</v>
      </c>
      <c r="AR398" s="30"/>
      <c r="AS398" s="156"/>
      <c r="AT398" s="30" t="s">
        <v>765</v>
      </c>
      <c r="AU398" s="30"/>
      <c r="AV398" s="156"/>
    </row>
    <row r="399" spans="1:48" x14ac:dyDescent="0.75">
      <c r="A399" s="30" t="s">
        <v>1778</v>
      </c>
      <c r="B399" s="30" t="s">
        <v>1597</v>
      </c>
      <c r="C399" s="182">
        <v>890</v>
      </c>
      <c r="D399" s="30">
        <v>190</v>
      </c>
      <c r="E399" s="187">
        <v>680</v>
      </c>
      <c r="F399" s="30">
        <v>160</v>
      </c>
      <c r="G399" s="187">
        <v>1780</v>
      </c>
      <c r="H399" s="30">
        <v>510</v>
      </c>
      <c r="I399" s="30">
        <v>420</v>
      </c>
      <c r="J399" s="30">
        <v>140</v>
      </c>
      <c r="K399" s="30">
        <v>2850</v>
      </c>
      <c r="L399" s="30">
        <v>310</v>
      </c>
      <c r="M399" s="187">
        <v>0.26500000000000001</v>
      </c>
      <c r="N399" s="30">
        <v>5.0999999999999997E-2</v>
      </c>
      <c r="O399" s="177">
        <v>6.5</v>
      </c>
      <c r="P399" s="30">
        <v>1.5</v>
      </c>
      <c r="Q399" s="30">
        <v>4.8000000000000001E-2</v>
      </c>
      <c r="R399" s="30">
        <v>5.1999999999999998E-3</v>
      </c>
      <c r="S399" s="30">
        <v>7.1999999999999998E-3</v>
      </c>
      <c r="T399" s="30">
        <v>2.3E-3</v>
      </c>
      <c r="U399" s="30">
        <v>0.48</v>
      </c>
      <c r="V399" s="173">
        <v>0.13</v>
      </c>
      <c r="W399" s="192">
        <f t="shared" si="31"/>
        <v>5.8</v>
      </c>
      <c r="X399" s="30">
        <f t="shared" si="32"/>
        <v>1.9</v>
      </c>
      <c r="Y399" s="195" t="str">
        <f t="shared" si="33"/>
        <v>excluded</v>
      </c>
      <c r="Z399" s="30" t="str">
        <f t="shared" si="34"/>
        <v>excluded</v>
      </c>
      <c r="AA399" s="30">
        <v>0.26900000000000002</v>
      </c>
      <c r="AB399" s="30">
        <v>5.1999999999999998E-2</v>
      </c>
      <c r="AC399" s="156">
        <v>5.6000000000000001E-2</v>
      </c>
      <c r="AD399" s="30">
        <v>31.5</v>
      </c>
      <c r="AE399" s="30">
        <v>7.3</v>
      </c>
      <c r="AF399" s="156">
        <v>8.1999999999999993</v>
      </c>
      <c r="AG399" s="30">
        <v>1.33</v>
      </c>
      <c r="AH399" s="30">
        <v>0.8</v>
      </c>
      <c r="AI399" s="156">
        <v>0.8</v>
      </c>
      <c r="AJ399" s="156">
        <f t="shared" si="30"/>
        <v>60.150375939849624</v>
      </c>
      <c r="AK399" s="30">
        <v>5.8</v>
      </c>
      <c r="AL399" s="30">
        <v>1.7</v>
      </c>
      <c r="AM399" s="156">
        <v>1.9</v>
      </c>
      <c r="AN399" s="157">
        <v>1460</v>
      </c>
      <c r="AO399" s="30">
        <v>240</v>
      </c>
      <c r="AP399" s="156">
        <v>260</v>
      </c>
      <c r="AQ399" s="30">
        <v>3190</v>
      </c>
      <c r="AR399" s="30">
        <v>210</v>
      </c>
      <c r="AS399" s="156">
        <v>240</v>
      </c>
      <c r="AT399" s="30">
        <v>4390</v>
      </c>
      <c r="AU399" s="30">
        <v>180</v>
      </c>
      <c r="AV399" s="156">
        <v>180</v>
      </c>
    </row>
    <row r="400" spans="1:48" x14ac:dyDescent="0.75">
      <c r="A400" s="30" t="s">
        <v>1778</v>
      </c>
      <c r="B400" s="30" t="s">
        <v>1598</v>
      </c>
      <c r="C400" s="182">
        <v>8020</v>
      </c>
      <c r="D400" s="30">
        <v>310</v>
      </c>
      <c r="E400" s="187">
        <v>5000</v>
      </c>
      <c r="F400" s="30">
        <v>280</v>
      </c>
      <c r="G400" s="187">
        <v>11630</v>
      </c>
      <c r="H400" s="30">
        <v>790</v>
      </c>
      <c r="I400" s="30">
        <v>7130</v>
      </c>
      <c r="J400" s="30">
        <v>480</v>
      </c>
      <c r="K400" s="30">
        <v>83800</v>
      </c>
      <c r="L400" s="30">
        <v>4600</v>
      </c>
      <c r="M400" s="187">
        <v>9.5500000000000002E-2</v>
      </c>
      <c r="N400" s="30">
        <v>8.0000000000000002E-3</v>
      </c>
      <c r="O400" s="177">
        <v>8.8000000000000007</v>
      </c>
      <c r="P400" s="30">
        <v>1.1000000000000001</v>
      </c>
      <c r="Q400" s="30">
        <v>1.413</v>
      </c>
      <c r="R400" s="30">
        <v>7.6999999999999999E-2</v>
      </c>
      <c r="S400" s="30">
        <v>0.12330000000000001</v>
      </c>
      <c r="T400" s="30">
        <v>8.3999999999999995E-3</v>
      </c>
      <c r="U400" s="30">
        <v>2.75</v>
      </c>
      <c r="V400" s="173">
        <v>0.18</v>
      </c>
      <c r="W400" s="192">
        <f t="shared" si="31"/>
        <v>10.050000000000001</v>
      </c>
      <c r="X400" s="30">
        <f t="shared" si="32"/>
        <v>1.1000000000000001</v>
      </c>
      <c r="Y400" s="195">
        <f t="shared" si="33"/>
        <v>0.61199999999999999</v>
      </c>
      <c r="Z400" s="30">
        <f t="shared" si="34"/>
        <v>2.5999999999999999E-2</v>
      </c>
      <c r="AA400" s="30">
        <v>9.9699999999999997E-2</v>
      </c>
      <c r="AB400" s="30">
        <v>7.1999999999999998E-3</v>
      </c>
      <c r="AC400" s="156">
        <v>1.0999999999999999E-2</v>
      </c>
      <c r="AD400" s="30">
        <v>8.7100000000000009</v>
      </c>
      <c r="AE400" s="30">
        <v>0.89</v>
      </c>
      <c r="AF400" s="156">
        <v>1.4</v>
      </c>
      <c r="AG400" s="30">
        <v>0.61199999999999999</v>
      </c>
      <c r="AH400" s="30">
        <v>2.1999999999999999E-2</v>
      </c>
      <c r="AI400" s="156">
        <v>2.5999999999999999E-2</v>
      </c>
      <c r="AJ400" s="156">
        <f t="shared" si="30"/>
        <v>4.2483660130718954</v>
      </c>
      <c r="AK400" s="30">
        <v>10.050000000000001</v>
      </c>
      <c r="AL400" s="30">
        <v>0.72</v>
      </c>
      <c r="AM400" s="156">
        <v>1.1000000000000001</v>
      </c>
      <c r="AN400" s="157">
        <v>612</v>
      </c>
      <c r="AO400" s="30">
        <v>42</v>
      </c>
      <c r="AP400" s="156">
        <v>64</v>
      </c>
      <c r="AQ400" s="30">
        <v>2273</v>
      </c>
      <c r="AR400" s="30">
        <v>91</v>
      </c>
      <c r="AS400" s="156">
        <v>140</v>
      </c>
      <c r="AT400" s="30">
        <v>4547</v>
      </c>
      <c r="AU400" s="30">
        <v>47</v>
      </c>
      <c r="AV400" s="156">
        <v>55</v>
      </c>
    </row>
    <row r="401" spans="1:48" x14ac:dyDescent="0.75">
      <c r="A401" s="30" t="s">
        <v>1778</v>
      </c>
      <c r="B401" s="30" t="s">
        <v>1599</v>
      </c>
      <c r="C401" s="182">
        <v>23100</v>
      </c>
      <c r="D401" s="30">
        <v>3100</v>
      </c>
      <c r="E401" s="187">
        <v>19700</v>
      </c>
      <c r="F401" s="30">
        <v>2600</v>
      </c>
      <c r="G401" s="187">
        <v>47700</v>
      </c>
      <c r="H401" s="30">
        <v>6100</v>
      </c>
      <c r="I401" s="30">
        <v>9160</v>
      </c>
      <c r="J401" s="30">
        <v>980</v>
      </c>
      <c r="K401" s="30">
        <v>5490</v>
      </c>
      <c r="L401" s="30">
        <v>260</v>
      </c>
      <c r="M401" s="187">
        <v>4.2</v>
      </c>
      <c r="N401" s="30">
        <v>0.54</v>
      </c>
      <c r="O401" s="177">
        <v>0.45</v>
      </c>
      <c r="P401" s="30">
        <v>3.7999999999999999E-2</v>
      </c>
      <c r="Q401" s="30">
        <v>9.2700000000000005E-2</v>
      </c>
      <c r="R401" s="30">
        <v>4.4000000000000003E-3</v>
      </c>
      <c r="S401" s="30">
        <v>0.16300000000000001</v>
      </c>
      <c r="T401" s="30">
        <v>1.7999999999999999E-2</v>
      </c>
      <c r="U401" s="30">
        <v>9.9</v>
      </c>
      <c r="V401" s="173">
        <v>1.2</v>
      </c>
      <c r="W401" s="192">
        <f t="shared" si="31"/>
        <v>0.25800000000000001</v>
      </c>
      <c r="X401" s="30">
        <f t="shared" si="32"/>
        <v>3.6999999999999998E-2</v>
      </c>
      <c r="Y401" s="195">
        <f t="shared" si="33"/>
        <v>0.82499999999999996</v>
      </c>
      <c r="Z401" s="30">
        <f t="shared" si="34"/>
        <v>2.5000000000000001E-2</v>
      </c>
      <c r="AA401" s="30">
        <v>4.26</v>
      </c>
      <c r="AB401" s="30">
        <v>0.53</v>
      </c>
      <c r="AC401" s="156">
        <v>0.63</v>
      </c>
      <c r="AD401" s="30">
        <v>503</v>
      </c>
      <c r="AE401" s="30">
        <v>62</v>
      </c>
      <c r="AF401" s="156">
        <v>87</v>
      </c>
      <c r="AG401" s="30">
        <v>0.82499999999999996</v>
      </c>
      <c r="AH401" s="30">
        <v>1.6E-2</v>
      </c>
      <c r="AI401" s="156">
        <v>2.5000000000000001E-2</v>
      </c>
      <c r="AJ401" s="156">
        <f t="shared" si="30"/>
        <v>3.0303030303030307</v>
      </c>
      <c r="AK401" s="30">
        <v>0.25800000000000001</v>
      </c>
      <c r="AL401" s="30">
        <v>3.1E-2</v>
      </c>
      <c r="AM401" s="156">
        <v>3.6999999999999998E-2</v>
      </c>
      <c r="AN401" s="157">
        <v>10350</v>
      </c>
      <c r="AO401" s="30">
        <v>630</v>
      </c>
      <c r="AP401" s="156">
        <v>750</v>
      </c>
      <c r="AQ401" s="30">
        <v>6230</v>
      </c>
      <c r="AR401" s="30">
        <v>130</v>
      </c>
      <c r="AS401" s="156">
        <v>180</v>
      </c>
      <c r="AT401" s="30">
        <v>4906</v>
      </c>
      <c r="AU401" s="30">
        <v>30</v>
      </c>
      <c r="AV401" s="156">
        <v>47</v>
      </c>
    </row>
    <row r="402" spans="1:48" x14ac:dyDescent="0.75">
      <c r="A402" s="30" t="s">
        <v>1778</v>
      </c>
      <c r="B402" s="30" t="s">
        <v>1600</v>
      </c>
      <c r="C402" s="182">
        <v>990</v>
      </c>
      <c r="D402" s="30">
        <v>350</v>
      </c>
      <c r="E402" s="187">
        <v>480</v>
      </c>
      <c r="F402" s="30">
        <v>140</v>
      </c>
      <c r="G402" s="187">
        <v>602</v>
      </c>
      <c r="H402" s="30">
        <v>80</v>
      </c>
      <c r="I402" s="30">
        <v>33</v>
      </c>
      <c r="J402" s="30">
        <v>17</v>
      </c>
      <c r="K402" s="30">
        <v>9900</v>
      </c>
      <c r="L402" s="30">
        <v>330</v>
      </c>
      <c r="M402" s="187">
        <v>0.08</v>
      </c>
      <c r="N402" s="30">
        <v>0.02</v>
      </c>
      <c r="O402" s="177">
        <v>51</v>
      </c>
      <c r="P402" s="30">
        <v>12</v>
      </c>
      <c r="Q402" s="30">
        <v>0.16750000000000001</v>
      </c>
      <c r="R402" s="30">
        <v>5.4999999999999997E-3</v>
      </c>
      <c r="S402" s="30">
        <v>6.0999999999999997E-4</v>
      </c>
      <c r="T402" s="30">
        <v>3.1E-4</v>
      </c>
      <c r="U402" s="30">
        <v>0.112</v>
      </c>
      <c r="V402" s="173">
        <v>1.4999999999999999E-2</v>
      </c>
      <c r="W402" s="192">
        <f t="shared" si="31"/>
        <v>16.2</v>
      </c>
      <c r="X402" s="30">
        <f t="shared" si="32"/>
        <v>1.8</v>
      </c>
      <c r="Y402" s="195" t="str">
        <f t="shared" si="33"/>
        <v>excluded</v>
      </c>
      <c r="Z402" s="30" t="str">
        <f t="shared" si="34"/>
        <v>excluded</v>
      </c>
      <c r="AA402" s="30">
        <v>8.1000000000000003E-2</v>
      </c>
      <c r="AB402" s="30">
        <v>2.1000000000000001E-2</v>
      </c>
      <c r="AC402" s="156">
        <v>2.1999999999999999E-2</v>
      </c>
      <c r="AD402" s="30">
        <v>6.4</v>
      </c>
      <c r="AE402" s="30">
        <v>1.7</v>
      </c>
      <c r="AF402" s="156">
        <v>1.8</v>
      </c>
      <c r="AG402" s="30">
        <v>0.7</v>
      </c>
      <c r="AH402" s="30">
        <v>0.16</v>
      </c>
      <c r="AI402" s="156">
        <v>0.17</v>
      </c>
      <c r="AJ402" s="156">
        <f t="shared" si="30"/>
        <v>24.285714285714288</v>
      </c>
      <c r="AK402" s="30">
        <v>16.2</v>
      </c>
      <c r="AL402" s="30">
        <v>1.7</v>
      </c>
      <c r="AM402" s="156">
        <v>1.8</v>
      </c>
      <c r="AN402" s="157">
        <v>480</v>
      </c>
      <c r="AO402" s="30">
        <v>110</v>
      </c>
      <c r="AP402" s="156">
        <v>110</v>
      </c>
      <c r="AQ402" s="30">
        <v>1760</v>
      </c>
      <c r="AR402" s="30">
        <v>130</v>
      </c>
      <c r="AS402" s="156">
        <v>150</v>
      </c>
      <c r="AT402" s="30">
        <v>3960</v>
      </c>
      <c r="AU402" s="30">
        <v>220</v>
      </c>
      <c r="AV402" s="156">
        <v>220</v>
      </c>
    </row>
    <row r="403" spans="1:48" x14ac:dyDescent="0.75">
      <c r="A403" s="30" t="s">
        <v>1778</v>
      </c>
      <c r="B403" s="30" t="s">
        <v>1601</v>
      </c>
      <c r="C403" s="182">
        <v>30800</v>
      </c>
      <c r="D403" s="30">
        <v>3200</v>
      </c>
      <c r="E403" s="187">
        <v>19200</v>
      </c>
      <c r="F403" s="30">
        <v>2400</v>
      </c>
      <c r="G403" s="187">
        <v>46500</v>
      </c>
      <c r="H403" s="30">
        <v>6300</v>
      </c>
      <c r="I403" s="30">
        <v>28600</v>
      </c>
      <c r="J403" s="30">
        <v>3400</v>
      </c>
      <c r="K403" s="30">
        <v>273000</v>
      </c>
      <c r="L403" s="30">
        <v>14000</v>
      </c>
      <c r="M403" s="187">
        <v>0.11799999999999999</v>
      </c>
      <c r="N403" s="30">
        <v>1.0999999999999999E-2</v>
      </c>
      <c r="O403" s="177">
        <v>7.81</v>
      </c>
      <c r="P403" s="30">
        <v>0.96</v>
      </c>
      <c r="Q403" s="30">
        <v>4.63</v>
      </c>
      <c r="R403" s="30">
        <v>0.23</v>
      </c>
      <c r="S403" s="30">
        <v>0.57599999999999996</v>
      </c>
      <c r="T403" s="30">
        <v>6.8000000000000005E-2</v>
      </c>
      <c r="U403" s="30">
        <v>7.8</v>
      </c>
      <c r="V403" s="173">
        <v>1.1000000000000001</v>
      </c>
      <c r="W403" s="192">
        <f t="shared" si="31"/>
        <v>9.3000000000000007</v>
      </c>
      <c r="X403" s="30">
        <f t="shared" si="32"/>
        <v>1.2</v>
      </c>
      <c r="Y403" s="195">
        <f t="shared" si="33"/>
        <v>0.59099999999999997</v>
      </c>
      <c r="Z403" s="30">
        <f t="shared" si="34"/>
        <v>2.9000000000000001E-2</v>
      </c>
      <c r="AA403" s="30">
        <v>0.1147</v>
      </c>
      <c r="AB403" s="30">
        <v>9.7000000000000003E-3</v>
      </c>
      <c r="AC403" s="156">
        <v>1.4E-2</v>
      </c>
      <c r="AD403" s="30">
        <v>9.6</v>
      </c>
      <c r="AE403" s="30">
        <v>1.1000000000000001</v>
      </c>
      <c r="AF403" s="156">
        <v>1.6</v>
      </c>
      <c r="AG403" s="30">
        <v>0.59099999999999997</v>
      </c>
      <c r="AH403" s="30">
        <v>2.5999999999999999E-2</v>
      </c>
      <c r="AI403" s="156">
        <v>2.9000000000000001E-2</v>
      </c>
      <c r="AJ403" s="156">
        <f t="shared" si="30"/>
        <v>4.9069373942470396</v>
      </c>
      <c r="AK403" s="30">
        <v>9.3000000000000007</v>
      </c>
      <c r="AL403" s="30">
        <v>0.83</v>
      </c>
      <c r="AM403" s="156">
        <v>1.2</v>
      </c>
      <c r="AN403" s="157">
        <v>696</v>
      </c>
      <c r="AO403" s="30">
        <v>56</v>
      </c>
      <c r="AP403" s="156">
        <v>78</v>
      </c>
      <c r="AQ403" s="30">
        <v>2360</v>
      </c>
      <c r="AR403" s="30">
        <v>110</v>
      </c>
      <c r="AS403" s="156">
        <v>160</v>
      </c>
      <c r="AT403" s="30">
        <v>4469</v>
      </c>
      <c r="AU403" s="30">
        <v>66</v>
      </c>
      <c r="AV403" s="156">
        <v>74</v>
      </c>
    </row>
    <row r="404" spans="1:48" x14ac:dyDescent="0.75">
      <c r="A404" s="30" t="s">
        <v>1778</v>
      </c>
      <c r="B404" s="30" t="s">
        <v>1602</v>
      </c>
      <c r="C404" s="182">
        <v>33700</v>
      </c>
      <c r="D404" s="30">
        <v>4300</v>
      </c>
      <c r="E404" s="187">
        <v>27500</v>
      </c>
      <c r="F404" s="30">
        <v>3400</v>
      </c>
      <c r="G404" s="187">
        <v>70600</v>
      </c>
      <c r="H404" s="30">
        <v>9100</v>
      </c>
      <c r="I404" s="30">
        <v>22600</v>
      </c>
      <c r="J404" s="30">
        <v>1900</v>
      </c>
      <c r="K404" s="30">
        <v>16300</v>
      </c>
      <c r="L404" s="30">
        <v>2100</v>
      </c>
      <c r="M404" s="187">
        <v>1.99</v>
      </c>
      <c r="N404" s="30">
        <v>0.12</v>
      </c>
      <c r="O404" s="177">
        <v>0.90400000000000003</v>
      </c>
      <c r="P404" s="30">
        <v>8.5000000000000006E-2</v>
      </c>
      <c r="Q404" s="30">
        <v>0.28399999999999997</v>
      </c>
      <c r="R404" s="30">
        <v>3.6999999999999998E-2</v>
      </c>
      <c r="S404" s="30">
        <v>0.92200000000000004</v>
      </c>
      <c r="T404" s="30">
        <v>7.1999999999999995E-2</v>
      </c>
      <c r="U404" s="30">
        <v>9.4</v>
      </c>
      <c r="V404" s="173">
        <v>1.2</v>
      </c>
      <c r="W404" s="192">
        <f t="shared" si="31"/>
        <v>0.53</v>
      </c>
      <c r="X404" s="30">
        <f t="shared" si="32"/>
        <v>4.7E-2</v>
      </c>
      <c r="Y404" s="195">
        <f t="shared" si="33"/>
        <v>0.82599999999999996</v>
      </c>
      <c r="Z404" s="30">
        <f t="shared" si="34"/>
        <v>2.1999999999999999E-2</v>
      </c>
      <c r="AA404" s="30">
        <v>1.9330000000000001</v>
      </c>
      <c r="AB404" s="30">
        <v>9.8000000000000004E-2</v>
      </c>
      <c r="AC404" s="156">
        <v>0.19</v>
      </c>
      <c r="AD404" s="30">
        <v>215</v>
      </c>
      <c r="AE404" s="30">
        <v>9.9</v>
      </c>
      <c r="AF404" s="156">
        <v>28</v>
      </c>
      <c r="AG404" s="30">
        <v>0.82599999999999996</v>
      </c>
      <c r="AH404" s="30">
        <v>1.0999999999999999E-2</v>
      </c>
      <c r="AI404" s="156">
        <v>2.1999999999999999E-2</v>
      </c>
      <c r="AJ404" s="156">
        <f t="shared" si="30"/>
        <v>2.6634382566585959</v>
      </c>
      <c r="AK404" s="30">
        <v>0.53</v>
      </c>
      <c r="AL404" s="30">
        <v>2.5000000000000001E-2</v>
      </c>
      <c r="AM404" s="156">
        <v>4.7E-2</v>
      </c>
      <c r="AN404" s="157">
        <v>6880</v>
      </c>
      <c r="AO404" s="30">
        <v>210</v>
      </c>
      <c r="AP404" s="156">
        <v>390</v>
      </c>
      <c r="AQ404" s="30">
        <v>5461</v>
      </c>
      <c r="AR404" s="30">
        <v>49</v>
      </c>
      <c r="AS404" s="156">
        <v>140</v>
      </c>
      <c r="AT404" s="30">
        <v>4922</v>
      </c>
      <c r="AU404" s="30">
        <v>18</v>
      </c>
      <c r="AV404" s="156">
        <v>37</v>
      </c>
    </row>
    <row r="405" spans="1:48" x14ac:dyDescent="0.75">
      <c r="A405" s="30" t="s">
        <v>1778</v>
      </c>
      <c r="B405" s="30" t="s">
        <v>1603</v>
      </c>
      <c r="C405" s="182">
        <v>9190</v>
      </c>
      <c r="D405" s="30">
        <v>760</v>
      </c>
      <c r="E405" s="187">
        <v>7020</v>
      </c>
      <c r="F405" s="30">
        <v>450</v>
      </c>
      <c r="G405" s="187">
        <v>16540</v>
      </c>
      <c r="H405" s="30">
        <v>810</v>
      </c>
      <c r="I405" s="30">
        <v>26700</v>
      </c>
      <c r="J405" s="30">
        <v>5400</v>
      </c>
      <c r="K405" s="30">
        <v>15100</v>
      </c>
      <c r="L405" s="30">
        <v>4900</v>
      </c>
      <c r="M405" s="187">
        <v>0.73</v>
      </c>
      <c r="N405" s="30">
        <v>8.6999999999999994E-2</v>
      </c>
      <c r="O405" s="177">
        <v>0.93100000000000005</v>
      </c>
      <c r="P405" s="30">
        <v>9.2999999999999999E-2</v>
      </c>
      <c r="Q405" s="30">
        <v>0.26600000000000001</v>
      </c>
      <c r="R405" s="30">
        <v>8.5999999999999993E-2</v>
      </c>
      <c r="S405" s="30">
        <v>1.83</v>
      </c>
      <c r="T405" s="30">
        <v>0.43</v>
      </c>
      <c r="U405" s="30">
        <v>2.12</v>
      </c>
      <c r="V405" s="173">
        <v>0.1</v>
      </c>
      <c r="W405" s="192">
        <f t="shared" si="31"/>
        <v>1.71</v>
      </c>
      <c r="X405" s="30">
        <f t="shared" si="32"/>
        <v>0.53</v>
      </c>
      <c r="Y405" s="195">
        <f t="shared" si="33"/>
        <v>0.76500000000000001</v>
      </c>
      <c r="Z405" s="30">
        <f t="shared" si="34"/>
        <v>0.05</v>
      </c>
      <c r="AA405" s="30">
        <v>0.72399999999999998</v>
      </c>
      <c r="AB405" s="30">
        <v>8.5999999999999993E-2</v>
      </c>
      <c r="AC405" s="156">
        <v>0.1</v>
      </c>
      <c r="AD405" s="30">
        <v>81</v>
      </c>
      <c r="AE405" s="30">
        <v>9.8000000000000007</v>
      </c>
      <c r="AF405" s="156">
        <v>14</v>
      </c>
      <c r="AG405" s="30">
        <v>0.76500000000000001</v>
      </c>
      <c r="AH405" s="30">
        <v>4.7E-2</v>
      </c>
      <c r="AI405" s="156">
        <v>0.05</v>
      </c>
      <c r="AJ405" s="156">
        <f t="shared" si="30"/>
        <v>6.5359477124183014</v>
      </c>
      <c r="AK405" s="30">
        <v>1.71</v>
      </c>
      <c r="AL405" s="30">
        <v>0.43</v>
      </c>
      <c r="AM405" s="156">
        <v>0.53</v>
      </c>
      <c r="AN405" s="157">
        <v>3310</v>
      </c>
      <c r="AO405" s="30">
        <v>330</v>
      </c>
      <c r="AP405" s="156">
        <v>400</v>
      </c>
      <c r="AQ405" s="30">
        <v>4490</v>
      </c>
      <c r="AR405" s="30">
        <v>120</v>
      </c>
      <c r="AS405" s="156">
        <v>170</v>
      </c>
      <c r="AT405" s="30">
        <v>4736</v>
      </c>
      <c r="AU405" s="30">
        <v>78</v>
      </c>
      <c r="AV405" s="156">
        <v>83</v>
      </c>
    </row>
    <row r="406" spans="1:48" x14ac:dyDescent="0.75">
      <c r="A406" s="30" t="s">
        <v>1778</v>
      </c>
      <c r="B406" s="30" t="s">
        <v>1604</v>
      </c>
      <c r="C406" s="182">
        <v>11900</v>
      </c>
      <c r="D406" s="30">
        <v>2800</v>
      </c>
      <c r="E406" s="187">
        <v>9800</v>
      </c>
      <c r="F406" s="30">
        <v>2200</v>
      </c>
      <c r="G406" s="187">
        <v>24600</v>
      </c>
      <c r="H406" s="30">
        <v>5800</v>
      </c>
      <c r="I406" s="30">
        <v>5410</v>
      </c>
      <c r="J406" s="30">
        <v>650</v>
      </c>
      <c r="K406" s="30">
        <v>14300</v>
      </c>
      <c r="L406" s="30">
        <v>1000</v>
      </c>
      <c r="M406" s="187">
        <v>0.8</v>
      </c>
      <c r="N406" s="30">
        <v>0.2</v>
      </c>
      <c r="O406" s="177">
        <v>8.4</v>
      </c>
      <c r="P406" s="30">
        <v>1.1000000000000001</v>
      </c>
      <c r="Q406" s="30">
        <v>0.25600000000000001</v>
      </c>
      <c r="R406" s="30">
        <v>1.9E-2</v>
      </c>
      <c r="S406" s="30">
        <v>1.48</v>
      </c>
      <c r="T406" s="30">
        <v>0.28000000000000003</v>
      </c>
      <c r="U406" s="30">
        <v>3.03</v>
      </c>
      <c r="V406" s="173">
        <v>0.72</v>
      </c>
      <c r="W406" s="192">
        <f t="shared" si="31"/>
        <v>3.4</v>
      </c>
      <c r="X406" s="30">
        <f t="shared" si="32"/>
        <v>0.86</v>
      </c>
      <c r="Y406" s="195">
        <f t="shared" si="33"/>
        <v>0.80200000000000005</v>
      </c>
      <c r="Z406" s="30">
        <f t="shared" si="34"/>
        <v>4.4999999999999998E-2</v>
      </c>
      <c r="AA406" s="30">
        <v>0.75</v>
      </c>
      <c r="AB406" s="30">
        <v>0.19</v>
      </c>
      <c r="AC406" s="156">
        <v>0.2</v>
      </c>
      <c r="AD406" s="30">
        <v>80</v>
      </c>
      <c r="AE406" s="30">
        <v>19</v>
      </c>
      <c r="AF406" s="156">
        <v>21</v>
      </c>
      <c r="AG406" s="30">
        <v>0.80200000000000005</v>
      </c>
      <c r="AH406" s="30">
        <v>4.1000000000000002E-2</v>
      </c>
      <c r="AI406" s="156">
        <v>4.4999999999999998E-2</v>
      </c>
      <c r="AJ406" s="156">
        <f t="shared" si="30"/>
        <v>5.6109725685785534</v>
      </c>
      <c r="AK406" s="30">
        <v>3.4</v>
      </c>
      <c r="AL406" s="30">
        <v>0.82</v>
      </c>
      <c r="AM406" s="156">
        <v>0.86</v>
      </c>
      <c r="AN406" s="157">
        <v>3170</v>
      </c>
      <c r="AO406" s="30">
        <v>620</v>
      </c>
      <c r="AP406" s="156">
        <v>660</v>
      </c>
      <c r="AQ406" s="30">
        <v>4040</v>
      </c>
      <c r="AR406" s="30">
        <v>280</v>
      </c>
      <c r="AS406" s="156">
        <v>320</v>
      </c>
      <c r="AT406" s="30">
        <v>4826</v>
      </c>
      <c r="AU406" s="30">
        <v>30</v>
      </c>
      <c r="AV406" s="156">
        <v>33</v>
      </c>
    </row>
    <row r="407" spans="1:48" x14ac:dyDescent="0.75">
      <c r="A407" s="30" t="s">
        <v>1778</v>
      </c>
      <c r="B407" s="30" t="s">
        <v>1605</v>
      </c>
      <c r="C407" s="182">
        <v>2100</v>
      </c>
      <c r="D407" s="30">
        <v>1200</v>
      </c>
      <c r="E407" s="187">
        <v>2900</v>
      </c>
      <c r="F407" s="30">
        <v>2100</v>
      </c>
      <c r="G407" s="187">
        <v>5700</v>
      </c>
      <c r="H407" s="30">
        <v>3900</v>
      </c>
      <c r="I407" s="30">
        <v>300</v>
      </c>
      <c r="J407" s="30">
        <v>350</v>
      </c>
      <c r="K407" s="30">
        <v>2900</v>
      </c>
      <c r="L407" s="30">
        <v>1600</v>
      </c>
      <c r="M407" s="187">
        <v>0.78</v>
      </c>
      <c r="N407" s="30">
        <v>0.4</v>
      </c>
      <c r="O407" s="177">
        <v>80</v>
      </c>
      <c r="P407" s="30">
        <v>140</v>
      </c>
      <c r="Q407" s="30">
        <v>5.1999999999999998E-2</v>
      </c>
      <c r="R407" s="30">
        <v>2.9000000000000001E-2</v>
      </c>
      <c r="S407" s="30">
        <v>-8.1000000000000003E-2</v>
      </c>
      <c r="T407" s="30">
        <v>9.5000000000000001E-2</v>
      </c>
      <c r="U407" s="30">
        <v>0.69</v>
      </c>
      <c r="V407" s="173">
        <v>0.48</v>
      </c>
      <c r="W407" s="192">
        <f t="shared" si="31"/>
        <v>1.37</v>
      </c>
      <c r="X407" s="30">
        <f t="shared" si="32"/>
        <v>0.7</v>
      </c>
      <c r="Y407" s="195" t="str">
        <f t="shared" si="33"/>
        <v>excluded</v>
      </c>
      <c r="Z407" s="30" t="str">
        <f t="shared" si="34"/>
        <v>excluded</v>
      </c>
      <c r="AA407" s="30">
        <v>0.87</v>
      </c>
      <c r="AB407" s="30">
        <v>0.44</v>
      </c>
      <c r="AC407" s="156">
        <v>0.44</v>
      </c>
      <c r="AD407" s="30">
        <v>100</v>
      </c>
      <c r="AE407" s="30">
        <v>47</v>
      </c>
      <c r="AF407" s="156">
        <v>49</v>
      </c>
      <c r="AG407" s="30">
        <v>1</v>
      </c>
      <c r="AH407" s="30">
        <v>0.18</v>
      </c>
      <c r="AI407" s="156">
        <v>0.18</v>
      </c>
      <c r="AJ407" s="156">
        <f t="shared" si="30"/>
        <v>18</v>
      </c>
      <c r="AK407" s="30">
        <v>1.37</v>
      </c>
      <c r="AL407" s="30">
        <v>0.69</v>
      </c>
      <c r="AM407" s="156">
        <v>0.7</v>
      </c>
      <c r="AN407" s="157">
        <v>3800</v>
      </c>
      <c r="AO407" s="30">
        <v>1500</v>
      </c>
      <c r="AP407" s="156">
        <v>1500</v>
      </c>
      <c r="AQ407" s="30">
        <v>4900</v>
      </c>
      <c r="AR407" s="30">
        <v>1100</v>
      </c>
      <c r="AS407" s="156">
        <v>1100</v>
      </c>
      <c r="AT407" s="155">
        <v>4980</v>
      </c>
      <c r="AU407" s="30">
        <v>0</v>
      </c>
      <c r="AV407" s="156">
        <v>0</v>
      </c>
    </row>
    <row r="408" spans="1:48" x14ac:dyDescent="0.75">
      <c r="A408" s="30" t="s">
        <v>1778</v>
      </c>
      <c r="B408" s="30" t="s">
        <v>1606</v>
      </c>
      <c r="C408" s="182">
        <v>49300</v>
      </c>
      <c r="D408" s="30">
        <v>2200</v>
      </c>
      <c r="E408" s="187">
        <v>40300</v>
      </c>
      <c r="F408" s="30">
        <v>1800</v>
      </c>
      <c r="G408" s="187">
        <v>99600</v>
      </c>
      <c r="H408" s="30">
        <v>4600</v>
      </c>
      <c r="I408" s="30">
        <v>123100</v>
      </c>
      <c r="J408" s="30">
        <v>5200</v>
      </c>
      <c r="K408" s="30">
        <v>63200</v>
      </c>
      <c r="L408" s="30">
        <v>2900</v>
      </c>
      <c r="M408" s="187">
        <v>0.79100000000000004</v>
      </c>
      <c r="N408" s="30">
        <v>6.2E-2</v>
      </c>
      <c r="O408" s="177">
        <v>-4.93</v>
      </c>
      <c r="P408" s="30">
        <v>0.62</v>
      </c>
      <c r="Q408" s="30">
        <v>1.1519999999999999</v>
      </c>
      <c r="R408" s="30">
        <v>5.2999999999999999E-2</v>
      </c>
      <c r="S408" s="30">
        <v>-7.34</v>
      </c>
      <c r="T408" s="30">
        <v>0.27</v>
      </c>
      <c r="U408" s="30">
        <v>11.8</v>
      </c>
      <c r="V408" s="173">
        <v>0.54</v>
      </c>
      <c r="W408" s="192">
        <f t="shared" si="31"/>
        <v>1.35</v>
      </c>
      <c r="X408" s="30">
        <f t="shared" si="32"/>
        <v>0.16</v>
      </c>
      <c r="Y408" s="195">
        <f t="shared" si="33"/>
        <v>0.80030000000000001</v>
      </c>
      <c r="Z408" s="30">
        <f t="shared" si="34"/>
        <v>0.02</v>
      </c>
      <c r="AA408" s="30">
        <v>0.77100000000000002</v>
      </c>
      <c r="AB408" s="30">
        <v>5.2999999999999999E-2</v>
      </c>
      <c r="AC408" s="156">
        <v>8.2000000000000003E-2</v>
      </c>
      <c r="AD408" s="30">
        <v>84.6</v>
      </c>
      <c r="AE408" s="30">
        <v>6.1</v>
      </c>
      <c r="AF408" s="156">
        <v>12</v>
      </c>
      <c r="AG408" s="30">
        <v>0.80030000000000001</v>
      </c>
      <c r="AH408" s="30">
        <v>8.6999999999999994E-3</v>
      </c>
      <c r="AI408" s="156">
        <v>0.02</v>
      </c>
      <c r="AJ408" s="156">
        <f t="shared" si="30"/>
        <v>2.4990628514307134</v>
      </c>
      <c r="AK408" s="30">
        <v>1.35</v>
      </c>
      <c r="AL408" s="30">
        <v>0.1</v>
      </c>
      <c r="AM408" s="156">
        <v>0.16</v>
      </c>
      <c r="AN408" s="157">
        <v>3690</v>
      </c>
      <c r="AO408" s="30">
        <v>190</v>
      </c>
      <c r="AP408" s="156">
        <v>290</v>
      </c>
      <c r="AQ408" s="30">
        <v>4515</v>
      </c>
      <c r="AR408" s="30">
        <v>71</v>
      </c>
      <c r="AS408" s="156">
        <v>140</v>
      </c>
      <c r="AT408" s="30">
        <v>4908</v>
      </c>
      <c r="AU408" s="30">
        <v>14</v>
      </c>
      <c r="AV408" s="156">
        <v>32</v>
      </c>
    </row>
    <row r="409" spans="1:48" x14ac:dyDescent="0.75">
      <c r="A409" s="30" t="s">
        <v>1778</v>
      </c>
      <c r="B409" s="30" t="s">
        <v>1607</v>
      </c>
      <c r="C409" s="182">
        <v>980</v>
      </c>
      <c r="D409" s="30">
        <v>260</v>
      </c>
      <c r="E409" s="187">
        <v>840</v>
      </c>
      <c r="F409" s="30">
        <v>170</v>
      </c>
      <c r="G409" s="187">
        <v>1450</v>
      </c>
      <c r="H409" s="30">
        <v>320</v>
      </c>
      <c r="I409" s="30">
        <v>520</v>
      </c>
      <c r="J409" s="30">
        <v>140</v>
      </c>
      <c r="K409" s="30">
        <v>5900</v>
      </c>
      <c r="L409" s="30">
        <v>790</v>
      </c>
      <c r="M409" s="187">
        <v>0.221</v>
      </c>
      <c r="N409" s="30">
        <v>8.7999999999999995E-2</v>
      </c>
      <c r="O409" s="177">
        <v>-45</v>
      </c>
      <c r="P409" s="30">
        <v>10</v>
      </c>
      <c r="Q409" s="30">
        <v>0.108</v>
      </c>
      <c r="R409" s="30">
        <v>1.4999999999999999E-2</v>
      </c>
      <c r="S409" s="30">
        <v>-1.9800000000000002E-2</v>
      </c>
      <c r="T409" s="30">
        <v>5.4999999999999997E-3</v>
      </c>
      <c r="U409" s="30">
        <v>0.17100000000000001</v>
      </c>
      <c r="V409" s="173">
        <v>3.7999999999999999E-2</v>
      </c>
      <c r="W409" s="192">
        <f t="shared" si="31"/>
        <v>9.5</v>
      </c>
      <c r="X409" s="30">
        <f t="shared" si="32"/>
        <v>1.7</v>
      </c>
      <c r="Y409" s="195" t="str">
        <f t="shared" si="33"/>
        <v>excluded</v>
      </c>
      <c r="Z409" s="30" t="str">
        <f t="shared" si="34"/>
        <v>excluded</v>
      </c>
      <c r="AA409" s="30">
        <v>0.22</v>
      </c>
      <c r="AB409" s="30">
        <v>9.2999999999999999E-2</v>
      </c>
      <c r="AC409" s="156">
        <v>9.4E-2</v>
      </c>
      <c r="AD409" s="30">
        <v>21.5</v>
      </c>
      <c r="AE409" s="30">
        <v>5.4</v>
      </c>
      <c r="AF409" s="156">
        <v>6</v>
      </c>
      <c r="AG409" s="30">
        <v>1.23</v>
      </c>
      <c r="AH409" s="30">
        <v>0.45</v>
      </c>
      <c r="AI409" s="156">
        <v>0.45</v>
      </c>
      <c r="AJ409" s="156">
        <f t="shared" si="30"/>
        <v>36.585365853658537</v>
      </c>
      <c r="AK409" s="30">
        <v>9.5</v>
      </c>
      <c r="AL409" s="30">
        <v>1.7</v>
      </c>
      <c r="AM409" s="156">
        <v>1.7</v>
      </c>
      <c r="AN409" s="157">
        <v>1000</v>
      </c>
      <c r="AO409" s="30">
        <v>250</v>
      </c>
      <c r="AP409" s="156">
        <v>260</v>
      </c>
      <c r="AQ409" s="30">
        <v>2850</v>
      </c>
      <c r="AR409" s="30">
        <v>160</v>
      </c>
      <c r="AS409" s="156">
        <v>180</v>
      </c>
      <c r="AT409" s="30">
        <v>4000</v>
      </c>
      <c r="AU409" s="30">
        <v>270</v>
      </c>
      <c r="AV409" s="156">
        <v>270</v>
      </c>
    </row>
    <row r="410" spans="1:48" x14ac:dyDescent="0.75">
      <c r="A410" s="30" t="s">
        <v>1778</v>
      </c>
      <c r="B410" s="30" t="s">
        <v>1608</v>
      </c>
      <c r="C410" s="182">
        <v>710</v>
      </c>
      <c r="D410" s="30">
        <v>170</v>
      </c>
      <c r="E410" s="187">
        <v>710</v>
      </c>
      <c r="F410" s="30">
        <v>190</v>
      </c>
      <c r="G410" s="187">
        <v>1380</v>
      </c>
      <c r="H410" s="30">
        <v>280</v>
      </c>
      <c r="I410" s="30">
        <v>5000</v>
      </c>
      <c r="J410" s="30">
        <v>1700</v>
      </c>
      <c r="K410" s="30">
        <v>2750</v>
      </c>
      <c r="L410" s="30">
        <v>210</v>
      </c>
      <c r="M410" s="187">
        <v>0.25</v>
      </c>
      <c r="N410" s="30">
        <v>5.5E-2</v>
      </c>
      <c r="O410" s="177">
        <v>-1.99</v>
      </c>
      <c r="P410" s="30">
        <v>0.77</v>
      </c>
      <c r="Q410" s="30">
        <v>5.0799999999999998E-2</v>
      </c>
      <c r="R410" s="30">
        <v>3.8E-3</v>
      </c>
      <c r="S410" s="30">
        <v>-0.14899999999999999</v>
      </c>
      <c r="T410" s="30">
        <v>5.0999999999999997E-2</v>
      </c>
      <c r="U410" s="30">
        <v>0.16300000000000001</v>
      </c>
      <c r="V410" s="173">
        <v>3.3000000000000002E-2</v>
      </c>
      <c r="W410" s="192">
        <f t="shared" si="31"/>
        <v>4.4000000000000004</v>
      </c>
      <c r="X410" s="30">
        <f t="shared" si="32"/>
        <v>1.1000000000000001</v>
      </c>
      <c r="Y410" s="195" t="str">
        <f t="shared" si="33"/>
        <v>excluded</v>
      </c>
      <c r="Z410" s="30" t="str">
        <f t="shared" si="34"/>
        <v>excluded</v>
      </c>
      <c r="AA410" s="30">
        <v>0.26600000000000001</v>
      </c>
      <c r="AB410" s="30">
        <v>5.8999999999999997E-2</v>
      </c>
      <c r="AC410" s="156">
        <v>6.3E-2</v>
      </c>
      <c r="AD410" s="30">
        <v>38</v>
      </c>
      <c r="AE410" s="30">
        <v>12</v>
      </c>
      <c r="AF410" s="156">
        <v>13</v>
      </c>
      <c r="AG410" s="30">
        <v>1.19</v>
      </c>
      <c r="AH410" s="30">
        <v>0.51</v>
      </c>
      <c r="AI410" s="156">
        <v>0.51</v>
      </c>
      <c r="AJ410" s="156">
        <f t="shared" si="30"/>
        <v>42.857142857142861</v>
      </c>
      <c r="AK410" s="30">
        <v>4.4000000000000004</v>
      </c>
      <c r="AL410" s="30">
        <v>1.1000000000000001</v>
      </c>
      <c r="AM410" s="156">
        <v>1.1000000000000001</v>
      </c>
      <c r="AN410" s="157">
        <v>1480</v>
      </c>
      <c r="AO410" s="30">
        <v>290</v>
      </c>
      <c r="AP410" s="156">
        <v>310</v>
      </c>
      <c r="AQ410" s="30">
        <v>3510</v>
      </c>
      <c r="AR410" s="30">
        <v>260</v>
      </c>
      <c r="AS410" s="156">
        <v>280</v>
      </c>
      <c r="AT410" s="30">
        <v>4510</v>
      </c>
      <c r="AU410" s="30">
        <v>180</v>
      </c>
      <c r="AV410" s="156">
        <v>180</v>
      </c>
    </row>
    <row r="411" spans="1:48" x14ac:dyDescent="0.75">
      <c r="A411" s="30" t="s">
        <v>1778</v>
      </c>
      <c r="B411" s="30" t="s">
        <v>1609</v>
      </c>
      <c r="C411" s="182">
        <v>4250</v>
      </c>
      <c r="D411" s="30">
        <v>330</v>
      </c>
      <c r="E411" s="187">
        <v>2910</v>
      </c>
      <c r="F411" s="30">
        <v>140</v>
      </c>
      <c r="G411" s="187">
        <v>7090</v>
      </c>
      <c r="H411" s="30">
        <v>390</v>
      </c>
      <c r="I411" s="30">
        <v>19500</v>
      </c>
      <c r="J411" s="30">
        <v>1900</v>
      </c>
      <c r="K411" s="30">
        <v>22300</v>
      </c>
      <c r="L411" s="30">
        <v>1800</v>
      </c>
      <c r="M411" s="187">
        <v>0.2</v>
      </c>
      <c r="N411" s="30">
        <v>2.1000000000000001E-2</v>
      </c>
      <c r="O411" s="177">
        <v>-1.6120000000000001</v>
      </c>
      <c r="P411" s="30">
        <v>5.5E-2</v>
      </c>
      <c r="Q411" s="30">
        <v>0.41399999999999998</v>
      </c>
      <c r="R411" s="30">
        <v>3.4000000000000002E-2</v>
      </c>
      <c r="S411" s="30">
        <v>-0.46</v>
      </c>
      <c r="T411" s="30">
        <v>4.5999999999999999E-2</v>
      </c>
      <c r="U411" s="30">
        <v>0.85399999999999998</v>
      </c>
      <c r="V411" s="173">
        <v>4.7E-2</v>
      </c>
      <c r="W411" s="192">
        <f t="shared" si="31"/>
        <v>5.63</v>
      </c>
      <c r="X411" s="30">
        <f t="shared" si="32"/>
        <v>0.75</v>
      </c>
      <c r="Y411" s="195">
        <f t="shared" si="33"/>
        <v>0.68100000000000005</v>
      </c>
      <c r="Z411" s="30">
        <f t="shared" si="34"/>
        <v>0.04</v>
      </c>
      <c r="AA411" s="30">
        <v>0.193</v>
      </c>
      <c r="AB411" s="30">
        <v>1.9E-2</v>
      </c>
      <c r="AC411" s="156">
        <v>2.5000000000000001E-2</v>
      </c>
      <c r="AD411" s="30">
        <v>18.600000000000001</v>
      </c>
      <c r="AE411" s="30">
        <v>1.8</v>
      </c>
      <c r="AF411" s="156">
        <v>2.9</v>
      </c>
      <c r="AG411" s="30">
        <v>0.68100000000000005</v>
      </c>
      <c r="AH411" s="30">
        <v>3.6999999999999998E-2</v>
      </c>
      <c r="AI411" s="156">
        <v>0.04</v>
      </c>
      <c r="AJ411" s="156">
        <f t="shared" si="30"/>
        <v>5.8737151248164459</v>
      </c>
      <c r="AK411" s="30">
        <v>5.63</v>
      </c>
      <c r="AL411" s="30">
        <v>0.57999999999999996</v>
      </c>
      <c r="AM411" s="156">
        <v>0.75</v>
      </c>
      <c r="AN411" s="157">
        <v>1130</v>
      </c>
      <c r="AO411" s="30">
        <v>100</v>
      </c>
      <c r="AP411" s="156">
        <v>130</v>
      </c>
      <c r="AQ411" s="30">
        <v>2962</v>
      </c>
      <c r="AR411" s="30">
        <v>94</v>
      </c>
      <c r="AS411" s="156">
        <v>150</v>
      </c>
      <c r="AT411" s="30">
        <v>4657</v>
      </c>
      <c r="AU411" s="30">
        <v>62</v>
      </c>
      <c r="AV411" s="156">
        <v>67</v>
      </c>
    </row>
    <row r="412" spans="1:48" x14ac:dyDescent="0.75">
      <c r="A412" s="30" t="s">
        <v>1778</v>
      </c>
      <c r="B412" s="30" t="s">
        <v>1610</v>
      </c>
      <c r="C412" s="182">
        <v>1642000</v>
      </c>
      <c r="D412" s="30">
        <v>27000</v>
      </c>
      <c r="E412" s="187">
        <v>1132000</v>
      </c>
      <c r="F412" s="30">
        <v>20000</v>
      </c>
      <c r="G412" s="187">
        <v>3090000</v>
      </c>
      <c r="H412" s="30">
        <v>49000</v>
      </c>
      <c r="I412" s="30">
        <v>1493000</v>
      </c>
      <c r="J412" s="30">
        <v>31000</v>
      </c>
      <c r="K412" s="30">
        <v>5180000</v>
      </c>
      <c r="L412" s="30">
        <v>210000</v>
      </c>
      <c r="M412" s="187">
        <v>0.31830000000000003</v>
      </c>
      <c r="N412" s="30">
        <v>8.3000000000000001E-3</v>
      </c>
      <c r="O412" s="177">
        <v>-4.1900000000000004</v>
      </c>
      <c r="P412" s="30">
        <v>0.14000000000000001</v>
      </c>
      <c r="Q412" s="30">
        <v>95.7</v>
      </c>
      <c r="R412" s="30">
        <v>3.8</v>
      </c>
      <c r="S412" s="30">
        <v>-30.92</v>
      </c>
      <c r="T412" s="30">
        <v>0.73</v>
      </c>
      <c r="U412" s="30">
        <v>382.8</v>
      </c>
      <c r="V412" s="173">
        <v>5.5</v>
      </c>
      <c r="W412" s="192">
        <f t="shared" si="31"/>
        <v>3.2109999999999999</v>
      </c>
      <c r="X412" s="30">
        <f t="shared" si="32"/>
        <v>0.27</v>
      </c>
      <c r="Y412" s="195">
        <f t="shared" si="33"/>
        <v>0.68269999999999997</v>
      </c>
      <c r="Z412" s="30">
        <f t="shared" si="34"/>
        <v>1.6E-2</v>
      </c>
      <c r="AA412" s="30">
        <v>0.31090000000000001</v>
      </c>
      <c r="AB412" s="30">
        <v>4.3E-3</v>
      </c>
      <c r="AC412" s="156">
        <v>2.5999999999999999E-2</v>
      </c>
      <c r="AD412" s="30">
        <v>29.04</v>
      </c>
      <c r="AE412" s="30">
        <v>0.52</v>
      </c>
      <c r="AF412" s="156">
        <v>3.6</v>
      </c>
      <c r="AG412" s="30">
        <v>0.68269999999999997</v>
      </c>
      <c r="AH412" s="30">
        <v>4.4999999999999997E-3</v>
      </c>
      <c r="AI412" s="156">
        <v>1.6E-2</v>
      </c>
      <c r="AJ412" s="156">
        <f t="shared" si="30"/>
        <v>2.343635564669694</v>
      </c>
      <c r="AK412" s="30">
        <v>3.2109999999999999</v>
      </c>
      <c r="AL412" s="30">
        <v>4.4999999999999998E-2</v>
      </c>
      <c r="AM412" s="156">
        <v>0.27</v>
      </c>
      <c r="AN412" s="157">
        <v>1744</v>
      </c>
      <c r="AO412" s="30">
        <v>21</v>
      </c>
      <c r="AP412" s="156">
        <v>130</v>
      </c>
      <c r="AQ412" s="30">
        <v>3452</v>
      </c>
      <c r="AR412" s="30">
        <v>18</v>
      </c>
      <c r="AS412" s="156">
        <v>130</v>
      </c>
      <c r="AT412" s="30">
        <v>4693.5</v>
      </c>
      <c r="AU412" s="30">
        <v>9.5</v>
      </c>
      <c r="AV412" s="156">
        <v>35</v>
      </c>
    </row>
    <row r="413" spans="1:48" x14ac:dyDescent="0.75">
      <c r="A413" s="30" t="s">
        <v>1778</v>
      </c>
      <c r="B413" s="30" t="s">
        <v>1611</v>
      </c>
      <c r="C413" s="182">
        <v>10800</v>
      </c>
      <c r="D413" s="30">
        <v>3500</v>
      </c>
      <c r="E413" s="187">
        <v>7300</v>
      </c>
      <c r="F413" s="30">
        <v>2500</v>
      </c>
      <c r="G413" s="187">
        <v>21800</v>
      </c>
      <c r="H413" s="30">
        <v>7900</v>
      </c>
      <c r="I413" s="30">
        <v>5300</v>
      </c>
      <c r="J413" s="30">
        <v>1400</v>
      </c>
      <c r="K413" s="30">
        <v>16400</v>
      </c>
      <c r="L413" s="30">
        <v>1800</v>
      </c>
      <c r="M413" s="187">
        <v>0.63</v>
      </c>
      <c r="N413" s="30">
        <v>0.16</v>
      </c>
      <c r="O413" s="177">
        <v>-9.1999999999999993</v>
      </c>
      <c r="P413" s="30">
        <v>2.2999999999999998</v>
      </c>
      <c r="Q413" s="30">
        <v>0.28999999999999998</v>
      </c>
      <c r="R413" s="30">
        <v>3.1E-2</v>
      </c>
      <c r="S413" s="30">
        <v>-0.10299999999999999</v>
      </c>
      <c r="T413" s="30">
        <v>2.7E-2</v>
      </c>
      <c r="U413" s="30">
        <v>3.5</v>
      </c>
      <c r="V413" s="173">
        <v>1.3</v>
      </c>
      <c r="W413" s="192">
        <f t="shared" si="31"/>
        <v>5.6</v>
      </c>
      <c r="X413" s="30">
        <f t="shared" si="32"/>
        <v>1.7</v>
      </c>
      <c r="Y413" s="195" t="str">
        <f t="shared" si="33"/>
        <v>excluded</v>
      </c>
      <c r="Z413" s="30" t="str">
        <f t="shared" si="34"/>
        <v>excluded</v>
      </c>
      <c r="AA413" s="30">
        <v>0.64</v>
      </c>
      <c r="AB413" s="30">
        <v>0.15</v>
      </c>
      <c r="AC413" s="156">
        <v>0.16</v>
      </c>
      <c r="AD413" s="30">
        <v>64</v>
      </c>
      <c r="AE413" s="30">
        <v>16</v>
      </c>
      <c r="AF413" s="156">
        <v>18</v>
      </c>
      <c r="AG413" s="30">
        <v>0.9</v>
      </c>
      <c r="AH413" s="30">
        <v>0.13</v>
      </c>
      <c r="AI413" s="156">
        <v>0.14000000000000001</v>
      </c>
      <c r="AJ413" s="156">
        <f t="shared" si="30"/>
        <v>15.555555555555555</v>
      </c>
      <c r="AK413" s="30">
        <v>5.6</v>
      </c>
      <c r="AL413" s="30">
        <v>1.6</v>
      </c>
      <c r="AM413" s="156">
        <v>1.7</v>
      </c>
      <c r="AN413" s="157">
        <v>2770</v>
      </c>
      <c r="AO413" s="30">
        <v>560</v>
      </c>
      <c r="AP413" s="156">
        <v>590</v>
      </c>
      <c r="AQ413" s="30">
        <v>3740</v>
      </c>
      <c r="AR413" s="30">
        <v>280</v>
      </c>
      <c r="AS413" s="156">
        <v>310</v>
      </c>
      <c r="AT413" s="30">
        <v>4370</v>
      </c>
      <c r="AU413" s="30">
        <v>250</v>
      </c>
      <c r="AV413" s="156">
        <v>260</v>
      </c>
    </row>
    <row r="414" spans="1:48" x14ac:dyDescent="0.75">
      <c r="A414" s="30" t="s">
        <v>1778</v>
      </c>
      <c r="B414" s="30" t="s">
        <v>1612</v>
      </c>
      <c r="C414" s="182">
        <v>17600</v>
      </c>
      <c r="D414" s="30">
        <v>2700</v>
      </c>
      <c r="E414" s="187">
        <v>11800</v>
      </c>
      <c r="F414" s="30">
        <v>1900</v>
      </c>
      <c r="G414" s="187">
        <v>31300</v>
      </c>
      <c r="H414" s="30">
        <v>5100</v>
      </c>
      <c r="I414" s="30">
        <v>133000</v>
      </c>
      <c r="J414" s="30">
        <v>27000</v>
      </c>
      <c r="K414" s="30">
        <v>65000</v>
      </c>
      <c r="L414" s="30">
        <v>18000</v>
      </c>
      <c r="M414" s="187">
        <v>0.40400000000000003</v>
      </c>
      <c r="N414" s="30">
        <v>8.5000000000000006E-2</v>
      </c>
      <c r="O414" s="177">
        <v>-0.74</v>
      </c>
      <c r="P414" s="30">
        <v>5.8999999999999997E-2</v>
      </c>
      <c r="Q414" s="30">
        <v>1.1299999999999999</v>
      </c>
      <c r="R414" s="30">
        <v>0.31</v>
      </c>
      <c r="S414" s="30">
        <v>-2.81</v>
      </c>
      <c r="T414" s="30">
        <v>0.56000000000000005</v>
      </c>
      <c r="U414" s="30">
        <v>5.57</v>
      </c>
      <c r="V414" s="173">
        <v>0.93</v>
      </c>
      <c r="W414" s="192">
        <f t="shared" si="31"/>
        <v>4.5999999999999996</v>
      </c>
      <c r="X414" s="30">
        <f t="shared" si="32"/>
        <v>1.2</v>
      </c>
      <c r="Y414" s="195">
        <f t="shared" si="33"/>
        <v>0.72899999999999998</v>
      </c>
      <c r="Z414" s="30">
        <f t="shared" si="34"/>
        <v>4.2999999999999997E-2</v>
      </c>
      <c r="AA414" s="30">
        <v>0.39600000000000002</v>
      </c>
      <c r="AB414" s="30">
        <v>0.08</v>
      </c>
      <c r="AC414" s="156">
        <v>8.5999999999999993E-2</v>
      </c>
      <c r="AD414" s="30">
        <v>42.8</v>
      </c>
      <c r="AE414" s="30">
        <v>9.3000000000000007</v>
      </c>
      <c r="AF414" s="156">
        <v>11</v>
      </c>
      <c r="AG414" s="30">
        <v>0.72899999999999998</v>
      </c>
      <c r="AH414" s="30">
        <v>3.9E-2</v>
      </c>
      <c r="AI414" s="156">
        <v>4.2999999999999997E-2</v>
      </c>
      <c r="AJ414" s="156">
        <f t="shared" si="30"/>
        <v>5.8984910836762685</v>
      </c>
      <c r="AK414" s="30">
        <v>4.5999999999999996</v>
      </c>
      <c r="AL414" s="30">
        <v>1.1000000000000001</v>
      </c>
      <c r="AM414" s="156">
        <v>1.2</v>
      </c>
      <c r="AN414" s="157">
        <v>2000</v>
      </c>
      <c r="AO414" s="30">
        <v>340</v>
      </c>
      <c r="AP414" s="156">
        <v>360</v>
      </c>
      <c r="AQ414" s="30">
        <v>3520</v>
      </c>
      <c r="AR414" s="30">
        <v>280</v>
      </c>
      <c r="AS414" s="156">
        <v>320</v>
      </c>
      <c r="AT414" s="30">
        <v>4643</v>
      </c>
      <c r="AU414" s="30">
        <v>93</v>
      </c>
      <c r="AV414" s="156">
        <v>100</v>
      </c>
    </row>
    <row r="415" spans="1:48" x14ac:dyDescent="0.75">
      <c r="A415" s="30" t="s">
        <v>1778</v>
      </c>
      <c r="B415" s="30" t="s">
        <v>1613</v>
      </c>
      <c r="C415" s="182">
        <v>15630</v>
      </c>
      <c r="D415" s="30">
        <v>390</v>
      </c>
      <c r="E415" s="187">
        <v>10490</v>
      </c>
      <c r="F415" s="30">
        <v>250</v>
      </c>
      <c r="G415" s="187">
        <v>26200</v>
      </c>
      <c r="H415" s="30">
        <v>850</v>
      </c>
      <c r="I415" s="30">
        <v>23410</v>
      </c>
      <c r="J415" s="30">
        <v>950</v>
      </c>
      <c r="K415" s="30">
        <v>130100</v>
      </c>
      <c r="L415" s="30">
        <v>1200</v>
      </c>
      <c r="M415" s="187">
        <v>0.1195</v>
      </c>
      <c r="N415" s="30">
        <v>3.3E-3</v>
      </c>
      <c r="O415" s="177">
        <v>-11.99</v>
      </c>
      <c r="P415" s="30">
        <v>0.53</v>
      </c>
      <c r="Q415" s="30">
        <v>2.2229999999999999</v>
      </c>
      <c r="R415" s="30">
        <v>0.02</v>
      </c>
      <c r="S415" s="30">
        <v>-0.54300000000000004</v>
      </c>
      <c r="T415" s="30">
        <v>2.1999999999999999E-2</v>
      </c>
      <c r="U415" s="30">
        <v>5.23</v>
      </c>
      <c r="V415" s="173">
        <v>0.17</v>
      </c>
      <c r="W415" s="192">
        <f t="shared" si="31"/>
        <v>8.17</v>
      </c>
      <c r="X415" s="30">
        <f t="shared" si="32"/>
        <v>0.74</v>
      </c>
      <c r="Y415" s="195">
        <f t="shared" si="33"/>
        <v>0.67100000000000004</v>
      </c>
      <c r="Z415" s="30">
        <f t="shared" si="34"/>
        <v>2.4E-2</v>
      </c>
      <c r="AA415" s="30">
        <v>0.1232</v>
      </c>
      <c r="AB415" s="30">
        <v>4.1000000000000003E-3</v>
      </c>
      <c r="AC415" s="156">
        <v>1.0999999999999999E-2</v>
      </c>
      <c r="AD415" s="30">
        <v>11.39</v>
      </c>
      <c r="AE415" s="30">
        <v>0.38</v>
      </c>
      <c r="AF415" s="156">
        <v>1.4</v>
      </c>
      <c r="AG415" s="30">
        <v>0.67100000000000004</v>
      </c>
      <c r="AH415" s="30">
        <v>1.7999999999999999E-2</v>
      </c>
      <c r="AI415" s="156">
        <v>2.4E-2</v>
      </c>
      <c r="AJ415" s="156">
        <f t="shared" si="30"/>
        <v>3.5767511177347244</v>
      </c>
      <c r="AK415" s="30">
        <v>8.17</v>
      </c>
      <c r="AL415" s="30">
        <v>0.27</v>
      </c>
      <c r="AM415" s="156">
        <v>0.74</v>
      </c>
      <c r="AN415" s="157">
        <v>749</v>
      </c>
      <c r="AO415" s="30">
        <v>23</v>
      </c>
      <c r="AP415" s="156">
        <v>62</v>
      </c>
      <c r="AQ415" s="30">
        <v>2552</v>
      </c>
      <c r="AR415" s="30">
        <v>32</v>
      </c>
      <c r="AS415" s="156">
        <v>120</v>
      </c>
      <c r="AT415" s="30">
        <v>4666</v>
      </c>
      <c r="AU415" s="30">
        <v>38</v>
      </c>
      <c r="AV415" s="156">
        <v>50</v>
      </c>
    </row>
    <row r="416" spans="1:48" x14ac:dyDescent="0.75">
      <c r="A416" s="30" t="s">
        <v>1778</v>
      </c>
      <c r="B416" s="30" t="s">
        <v>1614</v>
      </c>
      <c r="C416" s="182">
        <v>8900</v>
      </c>
      <c r="D416" s="30">
        <v>1300</v>
      </c>
      <c r="E416" s="187">
        <v>6590</v>
      </c>
      <c r="F416" s="30">
        <v>830</v>
      </c>
      <c r="G416" s="187">
        <v>16900</v>
      </c>
      <c r="H416" s="30">
        <v>2300</v>
      </c>
      <c r="I416" s="30">
        <v>29000</v>
      </c>
      <c r="J416" s="30">
        <v>5000</v>
      </c>
      <c r="K416" s="30">
        <v>7220</v>
      </c>
      <c r="L416" s="30">
        <v>810</v>
      </c>
      <c r="M416" s="187">
        <v>1.31</v>
      </c>
      <c r="N416" s="30">
        <v>0.18</v>
      </c>
      <c r="O416" s="177">
        <v>-1.43</v>
      </c>
      <c r="P416" s="30">
        <v>0.26</v>
      </c>
      <c r="Q416" s="30">
        <v>0.12</v>
      </c>
      <c r="R416" s="30">
        <v>1.4E-2</v>
      </c>
      <c r="S416" s="30">
        <v>-0.8</v>
      </c>
      <c r="T416" s="30">
        <v>0.14000000000000001</v>
      </c>
      <c r="U416" s="30">
        <v>4.01</v>
      </c>
      <c r="V416" s="173">
        <v>0.54</v>
      </c>
      <c r="W416" s="192">
        <f t="shared" si="31"/>
        <v>0.88</v>
      </c>
      <c r="X416" s="30">
        <f t="shared" si="32"/>
        <v>0.12</v>
      </c>
      <c r="Y416" s="195">
        <f t="shared" si="33"/>
        <v>0.79700000000000004</v>
      </c>
      <c r="Z416" s="30">
        <f t="shared" si="34"/>
        <v>3.6999999999999998E-2</v>
      </c>
      <c r="AA416" s="30">
        <v>1.32</v>
      </c>
      <c r="AB416" s="30">
        <v>0.19</v>
      </c>
      <c r="AC416" s="156">
        <v>0.22</v>
      </c>
      <c r="AD416" s="30">
        <v>135</v>
      </c>
      <c r="AE416" s="30">
        <v>17</v>
      </c>
      <c r="AF416" s="156">
        <v>24</v>
      </c>
      <c r="AG416" s="30">
        <v>0.79700000000000004</v>
      </c>
      <c r="AH416" s="30">
        <v>3.2000000000000001E-2</v>
      </c>
      <c r="AI416" s="156">
        <v>3.6999999999999998E-2</v>
      </c>
      <c r="AJ416" s="156">
        <f t="shared" si="30"/>
        <v>4.6424090338770378</v>
      </c>
      <c r="AK416" s="30">
        <v>0.88</v>
      </c>
      <c r="AL416" s="30">
        <v>0.11</v>
      </c>
      <c r="AM416" s="156">
        <v>0.12</v>
      </c>
      <c r="AN416" s="157">
        <v>5030</v>
      </c>
      <c r="AO416" s="30">
        <v>450</v>
      </c>
      <c r="AP416" s="156">
        <v>520</v>
      </c>
      <c r="AQ416" s="30">
        <v>4910</v>
      </c>
      <c r="AR416" s="30">
        <v>110</v>
      </c>
      <c r="AS416" s="156">
        <v>160</v>
      </c>
      <c r="AT416" s="30">
        <v>4717</v>
      </c>
      <c r="AU416" s="30">
        <v>91</v>
      </c>
      <c r="AV416" s="156">
        <v>100</v>
      </c>
    </row>
    <row r="417" spans="1:48" x14ac:dyDescent="0.75">
      <c r="A417" s="30" t="s">
        <v>1778</v>
      </c>
      <c r="B417" s="30" t="s">
        <v>1615</v>
      </c>
      <c r="C417" s="182">
        <v>339900</v>
      </c>
      <c r="D417" s="30">
        <v>9900</v>
      </c>
      <c r="E417" s="187">
        <v>36600</v>
      </c>
      <c r="F417" s="30">
        <v>1100</v>
      </c>
      <c r="G417" s="187">
        <v>5680</v>
      </c>
      <c r="H417" s="30">
        <v>400</v>
      </c>
      <c r="I417" s="30">
        <v>2010</v>
      </c>
      <c r="J417" s="30">
        <v>200</v>
      </c>
      <c r="K417" s="30">
        <v>1202000</v>
      </c>
      <c r="L417" s="30">
        <v>39000</v>
      </c>
      <c r="M417" s="187">
        <v>0.27900000000000003</v>
      </c>
      <c r="N417" s="30">
        <v>3.8E-3</v>
      </c>
      <c r="O417" s="177">
        <v>-2000</v>
      </c>
      <c r="P417" s="30">
        <v>23000</v>
      </c>
      <c r="Q417" s="30">
        <v>19.68</v>
      </c>
      <c r="R417" s="30">
        <v>0.65</v>
      </c>
      <c r="S417" s="30">
        <v>-6.8000000000000005E-2</v>
      </c>
      <c r="T417" s="30">
        <v>6.7000000000000002E-3</v>
      </c>
      <c r="U417" s="30">
        <v>1.64</v>
      </c>
      <c r="V417" s="173">
        <v>0.12</v>
      </c>
      <c r="W417" s="192">
        <f t="shared" si="31"/>
        <v>3.5939999999999999</v>
      </c>
      <c r="X417" s="30">
        <f t="shared" si="32"/>
        <v>0.28000000000000003</v>
      </c>
      <c r="Y417" s="195">
        <f t="shared" si="33"/>
        <v>0.107</v>
      </c>
      <c r="Z417" s="30">
        <f t="shared" si="34"/>
        <v>2.8E-3</v>
      </c>
      <c r="AA417" s="30">
        <v>0.27800000000000002</v>
      </c>
      <c r="AB417" s="30">
        <v>2.7000000000000001E-3</v>
      </c>
      <c r="AC417" s="156">
        <v>2.3E-2</v>
      </c>
      <c r="AD417" s="30">
        <v>4.1029999999999998</v>
      </c>
      <c r="AE417" s="30">
        <v>5.7000000000000002E-2</v>
      </c>
      <c r="AF417" s="156">
        <v>0.5</v>
      </c>
      <c r="AG417" s="30">
        <v>0.107</v>
      </c>
      <c r="AH417" s="30">
        <v>1.4E-3</v>
      </c>
      <c r="AI417" s="156">
        <v>2.8E-3</v>
      </c>
      <c r="AJ417" s="156">
        <f t="shared" si="30"/>
        <v>2.6168224299065423</v>
      </c>
      <c r="AK417" s="30">
        <v>3.5939999999999999</v>
      </c>
      <c r="AL417" s="30">
        <v>3.3000000000000002E-2</v>
      </c>
      <c r="AM417" s="156">
        <v>0.28000000000000003</v>
      </c>
      <c r="AN417" s="157">
        <v>1584</v>
      </c>
      <c r="AO417" s="30">
        <v>13</v>
      </c>
      <c r="AP417" s="156">
        <v>110</v>
      </c>
      <c r="AQ417" s="30">
        <v>1654</v>
      </c>
      <c r="AR417" s="30">
        <v>11</v>
      </c>
      <c r="AS417" s="156">
        <v>99</v>
      </c>
      <c r="AT417" s="30">
        <v>1750</v>
      </c>
      <c r="AU417" s="30">
        <v>22</v>
      </c>
      <c r="AV417" s="156">
        <v>45</v>
      </c>
    </row>
    <row r="418" spans="1:48" x14ac:dyDescent="0.75">
      <c r="A418" s="30" t="s">
        <v>1778</v>
      </c>
      <c r="B418" s="30" t="s">
        <v>1616</v>
      </c>
      <c r="C418" s="182">
        <v>8900</v>
      </c>
      <c r="D418" s="30">
        <v>2500</v>
      </c>
      <c r="E418" s="187">
        <v>6500</v>
      </c>
      <c r="F418" s="30">
        <v>2300</v>
      </c>
      <c r="G418" s="187">
        <v>16300</v>
      </c>
      <c r="H418" s="30">
        <v>5600</v>
      </c>
      <c r="I418" s="30">
        <v>4320</v>
      </c>
      <c r="J418" s="30">
        <v>610</v>
      </c>
      <c r="K418" s="30">
        <v>12900</v>
      </c>
      <c r="L418" s="30">
        <v>1100</v>
      </c>
      <c r="M418" s="187">
        <v>0.69</v>
      </c>
      <c r="N418" s="30">
        <v>0.17</v>
      </c>
      <c r="O418" s="177">
        <v>22.5</v>
      </c>
      <c r="P418" s="30">
        <v>6.1</v>
      </c>
      <c r="Q418" s="30">
        <v>0.20699999999999999</v>
      </c>
      <c r="R418" s="30">
        <v>1.7999999999999999E-2</v>
      </c>
      <c r="S418" s="30">
        <v>-0.20100000000000001</v>
      </c>
      <c r="T418" s="30">
        <v>2.9000000000000001E-2</v>
      </c>
      <c r="U418" s="30">
        <v>6.1</v>
      </c>
      <c r="V418" s="173">
        <v>2.1</v>
      </c>
      <c r="W418" s="192">
        <f t="shared" si="31"/>
        <v>3.37</v>
      </c>
      <c r="X418" s="30">
        <f t="shared" si="32"/>
        <v>0.63</v>
      </c>
      <c r="Y418" s="195">
        <f t="shared" si="33"/>
        <v>0.61</v>
      </c>
      <c r="Z418" s="30">
        <f t="shared" si="34"/>
        <v>5.8000000000000003E-2</v>
      </c>
      <c r="AA418" s="30">
        <v>0.64</v>
      </c>
      <c r="AB418" s="30">
        <v>0.16</v>
      </c>
      <c r="AC418" s="156">
        <v>0.17</v>
      </c>
      <c r="AD418" s="30">
        <v>65</v>
      </c>
      <c r="AE418" s="30">
        <v>20</v>
      </c>
      <c r="AF418" s="156">
        <v>21</v>
      </c>
      <c r="AG418" s="30">
        <v>0.61</v>
      </c>
      <c r="AH418" s="30">
        <v>5.6000000000000001E-2</v>
      </c>
      <c r="AI418" s="156">
        <v>5.8000000000000003E-2</v>
      </c>
      <c r="AJ418" s="156">
        <f t="shared" si="30"/>
        <v>9.5081967213114762</v>
      </c>
      <c r="AK418" s="30">
        <v>3.37</v>
      </c>
      <c r="AL418" s="30">
        <v>0.6</v>
      </c>
      <c r="AM418" s="156">
        <v>0.63</v>
      </c>
      <c r="AN418" s="157">
        <v>2910</v>
      </c>
      <c r="AO418" s="30">
        <v>580</v>
      </c>
      <c r="AP418" s="156">
        <v>610</v>
      </c>
      <c r="AQ418" s="30">
        <v>3600</v>
      </c>
      <c r="AR418" s="30">
        <v>310</v>
      </c>
      <c r="AS418" s="156">
        <v>330</v>
      </c>
      <c r="AT418" s="30">
        <v>4320</v>
      </c>
      <c r="AU418" s="30">
        <v>140</v>
      </c>
      <c r="AV418" s="156">
        <v>140</v>
      </c>
    </row>
    <row r="419" spans="1:48" x14ac:dyDescent="0.75">
      <c r="A419" s="30" t="s">
        <v>1778</v>
      </c>
      <c r="B419" s="30" t="s">
        <v>1617</v>
      </c>
      <c r="C419" s="182">
        <v>260</v>
      </c>
      <c r="D419" s="30">
        <v>130</v>
      </c>
      <c r="E419" s="187">
        <v>960</v>
      </c>
      <c r="F419" s="30">
        <v>890</v>
      </c>
      <c r="G419" s="187">
        <v>164</v>
      </c>
      <c r="H419" s="30">
        <v>87</v>
      </c>
      <c r="I419" s="30">
        <v>32</v>
      </c>
      <c r="J419" s="30">
        <v>37</v>
      </c>
      <c r="K419" s="30">
        <v>1232</v>
      </c>
      <c r="L419" s="30">
        <v>46</v>
      </c>
      <c r="M419" s="187">
        <v>0.21</v>
      </c>
      <c r="N419" s="30">
        <v>0.11</v>
      </c>
      <c r="O419" s="177">
        <v>16</v>
      </c>
      <c r="P419" s="30">
        <v>12</v>
      </c>
      <c r="Q419" s="30">
        <v>1.9539999999999998E-2</v>
      </c>
      <c r="R419" s="30">
        <v>7.2999999999999996E-4</v>
      </c>
      <c r="S419" s="30">
        <v>-2.2000000000000001E-3</v>
      </c>
      <c r="T419" s="30">
        <v>2.5000000000000001E-3</v>
      </c>
      <c r="U419" s="30">
        <v>7.5999999999999998E-2</v>
      </c>
      <c r="V419" s="173">
        <v>4.1000000000000002E-2</v>
      </c>
      <c r="W419" s="192">
        <f t="shared" si="31"/>
        <v>7.5</v>
      </c>
      <c r="X419" s="30">
        <f t="shared" si="32"/>
        <v>3</v>
      </c>
      <c r="Y419" s="195" t="str">
        <f t="shared" si="33"/>
        <v>excluded</v>
      </c>
      <c r="Z419" s="30" t="str">
        <f t="shared" si="34"/>
        <v>excluded</v>
      </c>
      <c r="AA419" s="30">
        <v>0.24</v>
      </c>
      <c r="AB419" s="30">
        <v>0.13</v>
      </c>
      <c r="AC419" s="156">
        <v>0.13</v>
      </c>
      <c r="AD419" s="30">
        <v>120</v>
      </c>
      <c r="AE419" s="30">
        <v>110</v>
      </c>
      <c r="AF419" s="156">
        <v>110</v>
      </c>
      <c r="AG419" s="30">
        <v>7.8</v>
      </c>
      <c r="AH419" s="30">
        <v>6.6</v>
      </c>
      <c r="AI419" s="156">
        <v>6.7</v>
      </c>
      <c r="AJ419" s="156">
        <f t="shared" si="30"/>
        <v>85.897435897435898</v>
      </c>
      <c r="AK419" s="30">
        <v>7.5</v>
      </c>
      <c r="AL419" s="30">
        <v>2.9</v>
      </c>
      <c r="AM419" s="156">
        <v>3</v>
      </c>
      <c r="AN419" s="157">
        <v>1260</v>
      </c>
      <c r="AO419" s="30">
        <v>570</v>
      </c>
      <c r="AP419" s="156">
        <v>580</v>
      </c>
      <c r="AQ419" s="30">
        <v>3950</v>
      </c>
      <c r="AR419" s="30">
        <v>1000</v>
      </c>
      <c r="AS419" s="156">
        <v>1000</v>
      </c>
      <c r="AT419" s="30">
        <v>3990</v>
      </c>
      <c r="AU419" s="30">
        <v>310</v>
      </c>
      <c r="AV419" s="156">
        <v>310</v>
      </c>
    </row>
    <row r="420" spans="1:48" x14ac:dyDescent="0.75">
      <c r="A420" s="30" t="s">
        <v>1778</v>
      </c>
      <c r="B420" s="30" t="s">
        <v>1618</v>
      </c>
      <c r="C420" s="182">
        <v>9610</v>
      </c>
      <c r="D420" s="30">
        <v>790</v>
      </c>
      <c r="E420" s="187">
        <v>7630</v>
      </c>
      <c r="F420" s="30">
        <v>540</v>
      </c>
      <c r="G420" s="187">
        <v>18900</v>
      </c>
      <c r="H420" s="30">
        <v>1500</v>
      </c>
      <c r="I420" s="30">
        <v>7650</v>
      </c>
      <c r="J420" s="30">
        <v>820</v>
      </c>
      <c r="K420" s="30">
        <v>13800</v>
      </c>
      <c r="L420" s="30">
        <v>2000</v>
      </c>
      <c r="M420" s="187">
        <v>0.91</v>
      </c>
      <c r="N420" s="30">
        <v>0.13</v>
      </c>
      <c r="O420" s="177">
        <v>2.76</v>
      </c>
      <c r="P420" s="30">
        <v>0.44</v>
      </c>
      <c r="Q420" s="30">
        <v>0.217</v>
      </c>
      <c r="R420" s="30">
        <v>3.2000000000000001E-2</v>
      </c>
      <c r="S420" s="30">
        <v>-1.01</v>
      </c>
      <c r="T420" s="30">
        <v>0.11</v>
      </c>
      <c r="U420" s="30">
        <v>12.08</v>
      </c>
      <c r="V420" s="173">
        <v>0.99</v>
      </c>
      <c r="W420" s="192">
        <f t="shared" si="31"/>
        <v>1.64</v>
      </c>
      <c r="X420" s="30">
        <f t="shared" si="32"/>
        <v>0.35</v>
      </c>
      <c r="Y420" s="195">
        <f t="shared" si="33"/>
        <v>0.8</v>
      </c>
      <c r="Z420" s="30">
        <f t="shared" si="34"/>
        <v>3.1E-2</v>
      </c>
      <c r="AA420" s="30">
        <v>0.88</v>
      </c>
      <c r="AB420" s="30">
        <v>0.13</v>
      </c>
      <c r="AC420" s="156">
        <v>0.15</v>
      </c>
      <c r="AD420" s="30">
        <v>100</v>
      </c>
      <c r="AE420" s="30">
        <v>14</v>
      </c>
      <c r="AF420" s="156">
        <v>19</v>
      </c>
      <c r="AG420" s="30">
        <v>0.8</v>
      </c>
      <c r="AH420" s="30">
        <v>2.5000000000000001E-2</v>
      </c>
      <c r="AI420" s="156">
        <v>3.1E-2</v>
      </c>
      <c r="AJ420" s="156">
        <f t="shared" si="30"/>
        <v>3.875</v>
      </c>
      <c r="AK420" s="30">
        <v>1.64</v>
      </c>
      <c r="AL420" s="30">
        <v>0.3</v>
      </c>
      <c r="AM420" s="156">
        <v>0.35</v>
      </c>
      <c r="AN420" s="157">
        <v>3890</v>
      </c>
      <c r="AO420" s="30">
        <v>450</v>
      </c>
      <c r="AP420" s="156">
        <v>520</v>
      </c>
      <c r="AQ420" s="30">
        <v>4530</v>
      </c>
      <c r="AR420" s="30">
        <v>170</v>
      </c>
      <c r="AS420" s="156">
        <v>230</v>
      </c>
      <c r="AT420" s="30">
        <v>4843</v>
      </c>
      <c r="AU420" s="30">
        <v>35</v>
      </c>
      <c r="AV420" s="156">
        <v>43</v>
      </c>
    </row>
    <row r="421" spans="1:48" x14ac:dyDescent="0.75">
      <c r="A421" s="30" t="s">
        <v>1778</v>
      </c>
      <c r="B421" s="30" t="s">
        <v>1619</v>
      </c>
      <c r="C421" s="182">
        <v>3950</v>
      </c>
      <c r="D421" s="30">
        <v>670</v>
      </c>
      <c r="E421" s="187">
        <v>2620</v>
      </c>
      <c r="F421" s="30">
        <v>550</v>
      </c>
      <c r="G421" s="187">
        <v>5800</v>
      </c>
      <c r="H421" s="30">
        <v>1200</v>
      </c>
      <c r="I421" s="30">
        <v>1180</v>
      </c>
      <c r="J421" s="30">
        <v>170</v>
      </c>
      <c r="K421" s="30">
        <v>9950</v>
      </c>
      <c r="L421" s="30">
        <v>410</v>
      </c>
      <c r="M421" s="187">
        <v>0.39100000000000001</v>
      </c>
      <c r="N421" s="30">
        <v>0.06</v>
      </c>
      <c r="O421" s="177">
        <v>10.8</v>
      </c>
      <c r="P421" s="30">
        <v>1.7</v>
      </c>
      <c r="Q421" s="30">
        <v>0.15459999999999999</v>
      </c>
      <c r="R421" s="30">
        <v>6.4000000000000003E-3</v>
      </c>
      <c r="S421" s="30">
        <v>0.1</v>
      </c>
      <c r="T421" s="30">
        <v>2.2000000000000002</v>
      </c>
      <c r="U421" s="30">
        <v>5.5</v>
      </c>
      <c r="V421" s="173">
        <v>1.2</v>
      </c>
      <c r="W421" s="192">
        <f t="shared" si="31"/>
        <v>3.27</v>
      </c>
      <c r="X421" s="30">
        <f t="shared" si="32"/>
        <v>0.5</v>
      </c>
      <c r="Y421" s="195">
        <f t="shared" si="33"/>
        <v>0.61499999999999999</v>
      </c>
      <c r="Z421" s="30">
        <f t="shared" si="34"/>
        <v>5.8999999999999997E-2</v>
      </c>
      <c r="AA421" s="30">
        <v>0.38300000000000001</v>
      </c>
      <c r="AB421" s="30">
        <v>5.6000000000000001E-2</v>
      </c>
      <c r="AC421" s="156">
        <v>6.4000000000000001E-2</v>
      </c>
      <c r="AD421" s="30">
        <v>32.9</v>
      </c>
      <c r="AE421" s="30">
        <v>5.7</v>
      </c>
      <c r="AF421" s="156">
        <v>7</v>
      </c>
      <c r="AG421" s="30">
        <v>0.61499999999999999</v>
      </c>
      <c r="AH421" s="30">
        <v>5.8000000000000003E-2</v>
      </c>
      <c r="AI421" s="156">
        <v>5.8999999999999997E-2</v>
      </c>
      <c r="AJ421" s="156">
        <f t="shared" si="30"/>
        <v>9.5934959349593498</v>
      </c>
      <c r="AK421" s="30">
        <v>3.27</v>
      </c>
      <c r="AL421" s="30">
        <v>0.44</v>
      </c>
      <c r="AM421" s="156">
        <v>0.5</v>
      </c>
      <c r="AN421" s="157">
        <v>1960</v>
      </c>
      <c r="AO421" s="30">
        <v>230</v>
      </c>
      <c r="AP421" s="156">
        <v>260</v>
      </c>
      <c r="AQ421" s="30">
        <v>3360</v>
      </c>
      <c r="AR421" s="30">
        <v>170</v>
      </c>
      <c r="AS421" s="156">
        <v>210</v>
      </c>
      <c r="AT421" s="30">
        <v>4440</v>
      </c>
      <c r="AU421" s="30">
        <v>120</v>
      </c>
      <c r="AV421" s="156">
        <v>120</v>
      </c>
    </row>
    <row r="422" spans="1:48" x14ac:dyDescent="0.75">
      <c r="A422" s="30" t="s">
        <v>1778</v>
      </c>
      <c r="B422" s="30" t="s">
        <v>1620</v>
      </c>
      <c r="C422" s="182">
        <v>3700</v>
      </c>
      <c r="D422" s="30">
        <v>660</v>
      </c>
      <c r="E422" s="187">
        <v>2650</v>
      </c>
      <c r="F422" s="30">
        <v>580</v>
      </c>
      <c r="G422" s="187">
        <v>6000</v>
      </c>
      <c r="H422" s="30">
        <v>1500</v>
      </c>
      <c r="I422" s="30">
        <v>1300</v>
      </c>
      <c r="J422" s="30">
        <v>170</v>
      </c>
      <c r="K422" s="30">
        <v>24590</v>
      </c>
      <c r="L422" s="30">
        <v>530</v>
      </c>
      <c r="M422" s="187">
        <v>0.14799999999999999</v>
      </c>
      <c r="N422" s="30">
        <v>2.5999999999999999E-2</v>
      </c>
      <c r="O422" s="177">
        <v>15.7</v>
      </c>
      <c r="P422" s="30">
        <v>2.4</v>
      </c>
      <c r="Q422" s="30">
        <v>0.38700000000000001</v>
      </c>
      <c r="R422" s="30">
        <v>8.3000000000000001E-3</v>
      </c>
      <c r="S422" s="30">
        <v>0.1</v>
      </c>
      <c r="T422" s="30">
        <v>1.2999999999999999E-2</v>
      </c>
      <c r="U422" s="30">
        <v>9.5</v>
      </c>
      <c r="V422" s="173">
        <v>2.4</v>
      </c>
      <c r="W422" s="192">
        <f t="shared" si="31"/>
        <v>8.5</v>
      </c>
      <c r="X422" s="30">
        <f t="shared" si="32"/>
        <v>1.6</v>
      </c>
      <c r="Y422" s="195">
        <f t="shared" si="33"/>
        <v>0.65700000000000003</v>
      </c>
      <c r="Z422" s="30">
        <f t="shared" si="34"/>
        <v>6.8000000000000005E-2</v>
      </c>
      <c r="AA422" s="30">
        <v>0.15</v>
      </c>
      <c r="AB422" s="30">
        <v>2.5999999999999999E-2</v>
      </c>
      <c r="AC422" s="156">
        <v>2.9000000000000001E-2</v>
      </c>
      <c r="AD422" s="30">
        <v>14.7</v>
      </c>
      <c r="AE422" s="30">
        <v>3.2</v>
      </c>
      <c r="AF422" s="156">
        <v>3.6</v>
      </c>
      <c r="AG422" s="30">
        <v>0.65700000000000003</v>
      </c>
      <c r="AH422" s="30">
        <v>6.6000000000000003E-2</v>
      </c>
      <c r="AI422" s="156">
        <v>6.8000000000000005E-2</v>
      </c>
      <c r="AJ422" s="156">
        <f t="shared" si="30"/>
        <v>10.350076103500761</v>
      </c>
      <c r="AK422" s="30">
        <v>8.5</v>
      </c>
      <c r="AL422" s="30">
        <v>1.5</v>
      </c>
      <c r="AM422" s="156">
        <v>1.6</v>
      </c>
      <c r="AN422" s="157">
        <v>880</v>
      </c>
      <c r="AO422" s="30">
        <v>140</v>
      </c>
      <c r="AP422" s="156">
        <v>160</v>
      </c>
      <c r="AQ422" s="30">
        <v>2560</v>
      </c>
      <c r="AR422" s="30">
        <v>220</v>
      </c>
      <c r="AS422" s="156">
        <v>260</v>
      </c>
      <c r="AT422" s="30">
        <v>4540</v>
      </c>
      <c r="AU422" s="30">
        <v>110</v>
      </c>
      <c r="AV422" s="156">
        <v>110</v>
      </c>
    </row>
    <row r="423" spans="1:48" x14ac:dyDescent="0.75">
      <c r="A423" s="30" t="s">
        <v>1778</v>
      </c>
      <c r="B423" s="30" t="s">
        <v>1621</v>
      </c>
      <c r="C423" s="182">
        <v>19600</v>
      </c>
      <c r="D423" s="30">
        <v>1100</v>
      </c>
      <c r="E423" s="187">
        <v>15700</v>
      </c>
      <c r="F423" s="30">
        <v>840</v>
      </c>
      <c r="G423" s="187">
        <v>38000</v>
      </c>
      <c r="H423" s="30">
        <v>2000</v>
      </c>
      <c r="I423" s="30">
        <v>70000</v>
      </c>
      <c r="J423" s="30">
        <v>15000</v>
      </c>
      <c r="K423" s="30">
        <v>21100</v>
      </c>
      <c r="L423" s="30">
        <v>2000</v>
      </c>
      <c r="M423" s="187">
        <v>1</v>
      </c>
      <c r="N423" s="30">
        <v>0.11</v>
      </c>
      <c r="O423" s="177">
        <v>0.308</v>
      </c>
      <c r="P423" s="30">
        <v>4.3999999999999997E-2</v>
      </c>
      <c r="Q423" s="30">
        <v>0.33800000000000002</v>
      </c>
      <c r="R423" s="30">
        <v>3.1E-2</v>
      </c>
      <c r="S423" s="30">
        <v>4.7</v>
      </c>
      <c r="T423" s="30">
        <v>1</v>
      </c>
      <c r="U423" s="30">
        <v>48.4</v>
      </c>
      <c r="V423" s="173">
        <v>2.8</v>
      </c>
      <c r="W423" s="192">
        <f t="shared" si="31"/>
        <v>1.17</v>
      </c>
      <c r="X423" s="30">
        <f t="shared" si="32"/>
        <v>0.17</v>
      </c>
      <c r="Y423" s="195">
        <f t="shared" si="33"/>
        <v>0.81299999999999994</v>
      </c>
      <c r="Z423" s="30">
        <f t="shared" si="34"/>
        <v>2.7E-2</v>
      </c>
      <c r="AA423" s="30">
        <v>0.96</v>
      </c>
      <c r="AB423" s="30">
        <v>0.1</v>
      </c>
      <c r="AC423" s="156">
        <v>0.13</v>
      </c>
      <c r="AD423" s="30">
        <v>105</v>
      </c>
      <c r="AE423" s="30">
        <v>11</v>
      </c>
      <c r="AF423" s="156">
        <v>17</v>
      </c>
      <c r="AG423" s="30">
        <v>0.81299999999999994</v>
      </c>
      <c r="AH423" s="30">
        <v>1.9E-2</v>
      </c>
      <c r="AI423" s="156">
        <v>2.7E-2</v>
      </c>
      <c r="AJ423" s="156">
        <f t="shared" si="30"/>
        <v>3.3210332103321036</v>
      </c>
      <c r="AK423" s="30">
        <v>1.17</v>
      </c>
      <c r="AL423" s="30">
        <v>0.14000000000000001</v>
      </c>
      <c r="AM423" s="156">
        <v>0.17</v>
      </c>
      <c r="AN423" s="157">
        <v>4310</v>
      </c>
      <c r="AO423" s="30">
        <v>370</v>
      </c>
      <c r="AP423" s="156">
        <v>460</v>
      </c>
      <c r="AQ423" s="30">
        <v>4730</v>
      </c>
      <c r="AR423" s="30">
        <v>120</v>
      </c>
      <c r="AS423" s="156">
        <v>180</v>
      </c>
      <c r="AT423" s="30">
        <v>4861</v>
      </c>
      <c r="AU423" s="30">
        <v>31</v>
      </c>
      <c r="AV423" s="156">
        <v>43</v>
      </c>
    </row>
    <row r="424" spans="1:48" x14ac:dyDescent="0.75">
      <c r="A424" s="30" t="s">
        <v>1778</v>
      </c>
      <c r="B424" s="30" t="s">
        <v>1622</v>
      </c>
      <c r="C424" s="182">
        <v>2160</v>
      </c>
      <c r="D424" s="30">
        <v>320</v>
      </c>
      <c r="E424" s="187">
        <v>1620</v>
      </c>
      <c r="F424" s="30">
        <v>310</v>
      </c>
      <c r="G424" s="187">
        <v>3830</v>
      </c>
      <c r="H424" s="30">
        <v>760</v>
      </c>
      <c r="I424" s="30">
        <v>20900</v>
      </c>
      <c r="J424" s="30">
        <v>2700</v>
      </c>
      <c r="K424" s="30">
        <v>18600</v>
      </c>
      <c r="L424" s="30">
        <v>2300</v>
      </c>
      <c r="M424" s="187">
        <v>0.122</v>
      </c>
      <c r="N424" s="30">
        <v>2.1000000000000001E-2</v>
      </c>
      <c r="O424" s="177">
        <v>0.58199999999999996</v>
      </c>
      <c r="P424" s="30">
        <v>3.1E-2</v>
      </c>
      <c r="Q424" s="30">
        <v>0.30199999999999999</v>
      </c>
      <c r="R424" s="30">
        <v>3.7999999999999999E-2</v>
      </c>
      <c r="S424" s="30">
        <v>1.31</v>
      </c>
      <c r="T424" s="30">
        <v>0.17</v>
      </c>
      <c r="U424" s="30">
        <v>3.84</v>
      </c>
      <c r="V424" s="173">
        <v>0.78</v>
      </c>
      <c r="W424" s="192">
        <f t="shared" si="31"/>
        <v>10.1</v>
      </c>
      <c r="X424" s="30">
        <f t="shared" si="32"/>
        <v>2.1</v>
      </c>
      <c r="Y424" s="195">
        <f t="shared" si="33"/>
        <v>0.68899999999999995</v>
      </c>
      <c r="Z424" s="30">
        <f t="shared" si="34"/>
        <v>8.6999999999999994E-2</v>
      </c>
      <c r="AA424" s="30">
        <v>0.124</v>
      </c>
      <c r="AB424" s="30">
        <v>2.1999999999999999E-2</v>
      </c>
      <c r="AC424" s="156">
        <v>2.4E-2</v>
      </c>
      <c r="AD424" s="30">
        <v>13.5</v>
      </c>
      <c r="AE424" s="30">
        <v>3.3</v>
      </c>
      <c r="AF424" s="156">
        <v>3.6</v>
      </c>
      <c r="AG424" s="30">
        <v>0.68899999999999995</v>
      </c>
      <c r="AH424" s="30">
        <v>8.5999999999999993E-2</v>
      </c>
      <c r="AI424" s="156">
        <v>8.6999999999999994E-2</v>
      </c>
      <c r="AJ424" s="156">
        <f t="shared" si="30"/>
        <v>12.62699564586357</v>
      </c>
      <c r="AK424" s="30">
        <v>10.1</v>
      </c>
      <c r="AL424" s="30">
        <v>1.9</v>
      </c>
      <c r="AM424" s="156">
        <v>2.1</v>
      </c>
      <c r="AN424" s="157">
        <v>740</v>
      </c>
      <c r="AO424" s="30">
        <v>120</v>
      </c>
      <c r="AP424" s="156">
        <v>130</v>
      </c>
      <c r="AQ424" s="30">
        <v>2490</v>
      </c>
      <c r="AR424" s="30">
        <v>220</v>
      </c>
      <c r="AS424" s="156">
        <v>250</v>
      </c>
      <c r="AT424" s="30">
        <v>4509</v>
      </c>
      <c r="AU424" s="30">
        <v>100</v>
      </c>
      <c r="AV424" s="156">
        <v>100</v>
      </c>
    </row>
    <row r="425" spans="1:48" x14ac:dyDescent="0.75">
      <c r="A425" s="30" t="s">
        <v>1778</v>
      </c>
      <c r="B425" s="30" t="s">
        <v>1623</v>
      </c>
      <c r="C425" s="182">
        <v>4620</v>
      </c>
      <c r="D425" s="30">
        <v>570</v>
      </c>
      <c r="E425" s="187">
        <v>3730</v>
      </c>
      <c r="F425" s="30">
        <v>400</v>
      </c>
      <c r="G425" s="187">
        <v>8900</v>
      </c>
      <c r="H425" s="30">
        <v>820</v>
      </c>
      <c r="I425" s="30">
        <v>4880</v>
      </c>
      <c r="J425" s="30">
        <v>320</v>
      </c>
      <c r="K425" s="30">
        <v>5690</v>
      </c>
      <c r="L425" s="30">
        <v>580</v>
      </c>
      <c r="M425" s="187">
        <v>0.84</v>
      </c>
      <c r="N425" s="30">
        <v>0.1</v>
      </c>
      <c r="O425" s="177">
        <v>0.77</v>
      </c>
      <c r="P425" s="30">
        <v>8.3000000000000004E-2</v>
      </c>
      <c r="Q425" s="30">
        <v>9.4299999999999995E-2</v>
      </c>
      <c r="R425" s="30">
        <v>9.4999999999999998E-3</v>
      </c>
      <c r="S425" s="30">
        <v>0.30199999999999999</v>
      </c>
      <c r="T425" s="30">
        <v>0.02</v>
      </c>
      <c r="U425" s="30">
        <v>6.93</v>
      </c>
      <c r="V425" s="173">
        <v>0.67</v>
      </c>
      <c r="W425" s="192">
        <f t="shared" si="31"/>
        <v>1.19</v>
      </c>
      <c r="X425" s="30">
        <f t="shared" si="32"/>
        <v>0.18</v>
      </c>
      <c r="Y425" s="195">
        <f t="shared" si="33"/>
        <v>0.82499999999999996</v>
      </c>
      <c r="Z425" s="30">
        <f t="shared" si="34"/>
        <v>5.8000000000000003E-2</v>
      </c>
      <c r="AA425" s="30">
        <v>0.92</v>
      </c>
      <c r="AB425" s="30">
        <v>0.13</v>
      </c>
      <c r="AC425" s="156">
        <v>0.15</v>
      </c>
      <c r="AD425" s="30">
        <v>97</v>
      </c>
      <c r="AE425" s="30">
        <v>11</v>
      </c>
      <c r="AF425" s="156">
        <v>16</v>
      </c>
      <c r="AG425" s="30">
        <v>0.82499999999999996</v>
      </c>
      <c r="AH425" s="30">
        <v>5.5E-2</v>
      </c>
      <c r="AI425" s="156">
        <v>5.8000000000000003E-2</v>
      </c>
      <c r="AJ425" s="156">
        <f t="shared" si="30"/>
        <v>7.0303030303030312</v>
      </c>
      <c r="AK425" s="30">
        <v>1.19</v>
      </c>
      <c r="AL425" s="30">
        <v>0.15</v>
      </c>
      <c r="AM425" s="156">
        <v>0.18</v>
      </c>
      <c r="AN425" s="157">
        <v>4150</v>
      </c>
      <c r="AO425" s="30">
        <v>430</v>
      </c>
      <c r="AP425" s="156">
        <v>490</v>
      </c>
      <c r="AQ425" s="30">
        <v>4620</v>
      </c>
      <c r="AR425" s="30">
        <v>110</v>
      </c>
      <c r="AS425" s="156">
        <v>160</v>
      </c>
      <c r="AT425" s="30">
        <v>4772</v>
      </c>
      <c r="AU425" s="30">
        <v>79</v>
      </c>
      <c r="AV425" s="156">
        <v>84</v>
      </c>
    </row>
    <row r="426" spans="1:48" x14ac:dyDescent="0.75">
      <c r="A426" s="30" t="s">
        <v>1778</v>
      </c>
      <c r="B426" s="30" t="s">
        <v>1624</v>
      </c>
      <c r="C426" s="182">
        <v>6340</v>
      </c>
      <c r="D426" s="30">
        <v>510</v>
      </c>
      <c r="E426" s="187">
        <v>5210</v>
      </c>
      <c r="F426" s="30">
        <v>370</v>
      </c>
      <c r="G426" s="187">
        <v>11640</v>
      </c>
      <c r="H426" s="30">
        <v>970</v>
      </c>
      <c r="I426" s="30">
        <v>3370</v>
      </c>
      <c r="J426" s="30">
        <v>460</v>
      </c>
      <c r="K426" s="30">
        <v>8860</v>
      </c>
      <c r="L426" s="30">
        <v>490</v>
      </c>
      <c r="M426" s="187">
        <v>0.72199999999999998</v>
      </c>
      <c r="N426" s="30">
        <v>7.2999999999999995E-2</v>
      </c>
      <c r="O426" s="177">
        <v>2.21</v>
      </c>
      <c r="P426" s="30">
        <v>0.35</v>
      </c>
      <c r="Q426" s="30">
        <v>0.14849999999999999</v>
      </c>
      <c r="R426" s="30">
        <v>6.4999999999999997E-3</v>
      </c>
      <c r="S426" s="30">
        <v>0.214</v>
      </c>
      <c r="T426" s="30">
        <v>2.9000000000000001E-2</v>
      </c>
      <c r="U426" s="30">
        <v>6.78</v>
      </c>
      <c r="V426" s="173">
        <v>0.59</v>
      </c>
      <c r="W426" s="192">
        <f t="shared" si="31"/>
        <v>1.55</v>
      </c>
      <c r="X426" s="30">
        <f t="shared" si="32"/>
        <v>0.22</v>
      </c>
      <c r="Y426" s="195">
        <f t="shared" si="33"/>
        <v>0.79600000000000004</v>
      </c>
      <c r="Z426" s="30">
        <f t="shared" si="34"/>
        <v>5.6000000000000001E-2</v>
      </c>
      <c r="AA426" s="30">
        <v>0.69699999999999995</v>
      </c>
      <c r="AB426" s="30">
        <v>6.9000000000000006E-2</v>
      </c>
      <c r="AC426" s="156">
        <v>8.8999999999999996E-2</v>
      </c>
      <c r="AD426" s="30">
        <v>76.099999999999994</v>
      </c>
      <c r="AE426" s="30">
        <v>6.8</v>
      </c>
      <c r="AF426" s="156">
        <v>12</v>
      </c>
      <c r="AG426" s="30">
        <v>0.79600000000000004</v>
      </c>
      <c r="AH426" s="30">
        <v>5.2999999999999999E-2</v>
      </c>
      <c r="AI426" s="156">
        <v>5.6000000000000001E-2</v>
      </c>
      <c r="AJ426" s="156">
        <f t="shared" si="30"/>
        <v>7.0351758793969852</v>
      </c>
      <c r="AK426" s="30">
        <v>1.55</v>
      </c>
      <c r="AL426" s="30">
        <v>0.17</v>
      </c>
      <c r="AM426" s="156">
        <v>0.22</v>
      </c>
      <c r="AN426" s="157">
        <v>3320</v>
      </c>
      <c r="AO426" s="30">
        <v>260</v>
      </c>
      <c r="AP426" s="156">
        <v>340</v>
      </c>
      <c r="AQ426" s="30">
        <v>4398</v>
      </c>
      <c r="AR426" s="30">
        <v>86</v>
      </c>
      <c r="AS426" s="156">
        <v>150</v>
      </c>
      <c r="AT426" s="30">
        <v>4774</v>
      </c>
      <c r="AU426" s="30">
        <v>62</v>
      </c>
      <c r="AV426" s="156">
        <v>66</v>
      </c>
    </row>
    <row r="427" spans="1:48" x14ac:dyDescent="0.75">
      <c r="A427" s="30" t="s">
        <v>1778</v>
      </c>
      <c r="B427" s="30" t="s">
        <v>1625</v>
      </c>
      <c r="C427" s="182">
        <v>10400</v>
      </c>
      <c r="D427" s="30">
        <v>1300</v>
      </c>
      <c r="E427" s="187">
        <v>7280</v>
      </c>
      <c r="F427" s="30">
        <v>830</v>
      </c>
      <c r="G427" s="187">
        <v>20600</v>
      </c>
      <c r="H427" s="30">
        <v>3500</v>
      </c>
      <c r="I427" s="30">
        <v>41800</v>
      </c>
      <c r="J427" s="30">
        <v>4200</v>
      </c>
      <c r="K427" s="30">
        <v>38400</v>
      </c>
      <c r="L427" s="30">
        <v>4100</v>
      </c>
      <c r="M427" s="187">
        <v>0.27700000000000002</v>
      </c>
      <c r="N427" s="30">
        <v>0.03</v>
      </c>
      <c r="O427" s="177">
        <v>0.67800000000000005</v>
      </c>
      <c r="P427" s="30">
        <v>9.4E-2</v>
      </c>
      <c r="Q427" s="30">
        <v>0.67100000000000004</v>
      </c>
      <c r="R427" s="30">
        <v>7.0999999999999994E-2</v>
      </c>
      <c r="S427" s="30">
        <v>2.8</v>
      </c>
      <c r="T427" s="30">
        <v>0.28000000000000003</v>
      </c>
      <c r="U427" s="30">
        <v>9.6999999999999993</v>
      </c>
      <c r="V427" s="173">
        <v>1.7</v>
      </c>
      <c r="W427" s="192">
        <f t="shared" si="31"/>
        <v>4.03</v>
      </c>
      <c r="X427" s="30">
        <f t="shared" si="32"/>
        <v>0.54</v>
      </c>
      <c r="Y427" s="195">
        <f t="shared" si="33"/>
        <v>0.73799999999999999</v>
      </c>
      <c r="Z427" s="30">
        <f t="shared" si="34"/>
        <v>6.6000000000000003E-2</v>
      </c>
      <c r="AA427" s="30">
        <v>0.26700000000000002</v>
      </c>
      <c r="AB427" s="30">
        <v>2.9000000000000001E-2</v>
      </c>
      <c r="AC427" s="156">
        <v>3.5999999999999997E-2</v>
      </c>
      <c r="AD427" s="30">
        <v>25</v>
      </c>
      <c r="AE427" s="30">
        <v>2.4</v>
      </c>
      <c r="AF427" s="156">
        <v>3.9</v>
      </c>
      <c r="AG427" s="30">
        <v>0.73799999999999999</v>
      </c>
      <c r="AH427" s="30">
        <v>6.4000000000000001E-2</v>
      </c>
      <c r="AI427" s="156">
        <v>6.6000000000000003E-2</v>
      </c>
      <c r="AJ427" s="156">
        <f t="shared" si="30"/>
        <v>8.9430894308943092</v>
      </c>
      <c r="AK427" s="30">
        <v>4.03</v>
      </c>
      <c r="AL427" s="30">
        <v>0.43</v>
      </c>
      <c r="AM427" s="156">
        <v>0.54</v>
      </c>
      <c r="AN427" s="157">
        <v>1500</v>
      </c>
      <c r="AO427" s="30">
        <v>140</v>
      </c>
      <c r="AP427" s="156">
        <v>180</v>
      </c>
      <c r="AQ427" s="30">
        <v>3280</v>
      </c>
      <c r="AR427" s="30">
        <v>100</v>
      </c>
      <c r="AS427" s="156">
        <v>170</v>
      </c>
      <c r="AT427" s="30">
        <v>4530</v>
      </c>
      <c r="AU427" s="30">
        <v>100</v>
      </c>
      <c r="AV427" s="156">
        <v>110</v>
      </c>
    </row>
    <row r="428" spans="1:48" x14ac:dyDescent="0.75">
      <c r="A428" s="30" t="s">
        <v>1778</v>
      </c>
      <c r="B428" s="30" t="s">
        <v>1626</v>
      </c>
      <c r="C428" s="182">
        <v>3710</v>
      </c>
      <c r="D428" s="30">
        <v>550</v>
      </c>
      <c r="E428" s="187">
        <v>2090</v>
      </c>
      <c r="F428" s="30">
        <v>250</v>
      </c>
      <c r="G428" s="187">
        <v>4400</v>
      </c>
      <c r="H428" s="30">
        <v>1100</v>
      </c>
      <c r="I428" s="30">
        <v>7300</v>
      </c>
      <c r="J428" s="30">
        <v>1500</v>
      </c>
      <c r="K428" s="30">
        <v>31800</v>
      </c>
      <c r="L428" s="30">
        <v>2600</v>
      </c>
      <c r="M428" s="187">
        <v>0.11700000000000001</v>
      </c>
      <c r="N428" s="30">
        <v>0.02</v>
      </c>
      <c r="O428" s="177">
        <v>5</v>
      </c>
      <c r="P428" s="30">
        <v>1.1000000000000001</v>
      </c>
      <c r="Q428" s="30">
        <v>0.56999999999999995</v>
      </c>
      <c r="R428" s="30">
        <v>4.5999999999999999E-2</v>
      </c>
      <c r="S428" s="30">
        <v>0.53</v>
      </c>
      <c r="T428" s="30">
        <v>0.11</v>
      </c>
      <c r="U428" s="30">
        <v>1.74</v>
      </c>
      <c r="V428" s="173">
        <v>0.41</v>
      </c>
      <c r="W428" s="192">
        <f t="shared" si="31"/>
        <v>11</v>
      </c>
      <c r="X428" s="30">
        <f t="shared" si="32"/>
        <v>1.7</v>
      </c>
      <c r="Y428" s="195" t="str">
        <f t="shared" si="33"/>
        <v>excluded</v>
      </c>
      <c r="Z428" s="30" t="str">
        <f t="shared" si="34"/>
        <v>excluded</v>
      </c>
      <c r="AA428" s="30">
        <v>0.11700000000000001</v>
      </c>
      <c r="AB428" s="30">
        <v>0.02</v>
      </c>
      <c r="AC428" s="156">
        <v>2.1999999999999999E-2</v>
      </c>
      <c r="AD428" s="30">
        <v>8.8000000000000007</v>
      </c>
      <c r="AE428" s="30">
        <v>1.3</v>
      </c>
      <c r="AF428" s="156">
        <v>1.7</v>
      </c>
      <c r="AG428" s="30">
        <v>0.65</v>
      </c>
      <c r="AH428" s="30">
        <v>0.1</v>
      </c>
      <c r="AI428" s="156">
        <v>0.1</v>
      </c>
      <c r="AJ428" s="156">
        <f t="shared" si="30"/>
        <v>15.384615384615385</v>
      </c>
      <c r="AK428" s="30">
        <v>11</v>
      </c>
      <c r="AL428" s="30">
        <v>1.5</v>
      </c>
      <c r="AM428" s="156">
        <v>1.7</v>
      </c>
      <c r="AN428" s="157">
        <v>700</v>
      </c>
      <c r="AO428" s="30">
        <v>110</v>
      </c>
      <c r="AP428" s="156">
        <v>120</v>
      </c>
      <c r="AQ428" s="30">
        <v>2230</v>
      </c>
      <c r="AR428" s="30">
        <v>150</v>
      </c>
      <c r="AS428" s="156">
        <v>190</v>
      </c>
      <c r="AT428" s="30">
        <v>4110</v>
      </c>
      <c r="AU428" s="30">
        <v>210</v>
      </c>
      <c r="AV428" s="156">
        <v>210</v>
      </c>
    </row>
    <row r="429" spans="1:48" x14ac:dyDescent="0.75">
      <c r="A429" s="30" t="s">
        <v>1778</v>
      </c>
      <c r="B429" s="30" t="s">
        <v>1627</v>
      </c>
      <c r="C429" s="182">
        <v>4200</v>
      </c>
      <c r="D429" s="30">
        <v>370</v>
      </c>
      <c r="E429" s="187">
        <v>2960</v>
      </c>
      <c r="F429" s="30">
        <v>270</v>
      </c>
      <c r="G429" s="187">
        <v>7300</v>
      </c>
      <c r="H429" s="30">
        <v>1100</v>
      </c>
      <c r="I429" s="30">
        <v>11900</v>
      </c>
      <c r="J429" s="30">
        <v>1600</v>
      </c>
      <c r="K429" s="30">
        <v>27500</v>
      </c>
      <c r="L429" s="30">
        <v>3900</v>
      </c>
      <c r="M429" s="187">
        <v>0.153</v>
      </c>
      <c r="N429" s="30">
        <v>2.3E-2</v>
      </c>
      <c r="O429" s="177">
        <v>1.71</v>
      </c>
      <c r="P429" s="30">
        <v>0.1</v>
      </c>
      <c r="Q429" s="30">
        <v>0.504</v>
      </c>
      <c r="R429" s="30">
        <v>7.1999999999999995E-2</v>
      </c>
      <c r="S429" s="30">
        <v>0.94</v>
      </c>
      <c r="T429" s="30">
        <v>0.13</v>
      </c>
      <c r="U429" s="30">
        <v>2.5</v>
      </c>
      <c r="V429" s="173">
        <v>0.39</v>
      </c>
      <c r="W429" s="192">
        <f t="shared" si="31"/>
        <v>7.1</v>
      </c>
      <c r="X429" s="30">
        <f t="shared" si="32"/>
        <v>1.3</v>
      </c>
      <c r="Y429" s="195">
        <f t="shared" si="33"/>
        <v>0.65600000000000003</v>
      </c>
      <c r="Z429" s="30">
        <f t="shared" si="34"/>
        <v>4.8000000000000001E-2</v>
      </c>
      <c r="AA429" s="30">
        <v>0.155</v>
      </c>
      <c r="AB429" s="30">
        <v>2.4E-2</v>
      </c>
      <c r="AC429" s="156">
        <v>2.7E-2</v>
      </c>
      <c r="AD429" s="30">
        <v>15.3</v>
      </c>
      <c r="AE429" s="30">
        <v>2.6</v>
      </c>
      <c r="AF429" s="156">
        <v>3.2</v>
      </c>
      <c r="AG429" s="30">
        <v>0.65600000000000003</v>
      </c>
      <c r="AH429" s="30">
        <v>4.5999999999999999E-2</v>
      </c>
      <c r="AI429" s="156">
        <v>4.8000000000000001E-2</v>
      </c>
      <c r="AJ429" s="156">
        <f t="shared" si="30"/>
        <v>7.3170731707317067</v>
      </c>
      <c r="AK429" s="30">
        <v>7.1</v>
      </c>
      <c r="AL429" s="30">
        <v>1.1000000000000001</v>
      </c>
      <c r="AM429" s="156">
        <v>1.3</v>
      </c>
      <c r="AN429" s="157">
        <v>920</v>
      </c>
      <c r="AO429" s="30">
        <v>130</v>
      </c>
      <c r="AP429" s="156">
        <v>150</v>
      </c>
      <c r="AQ429" s="30">
        <v>2760</v>
      </c>
      <c r="AR429" s="30">
        <v>170</v>
      </c>
      <c r="AS429" s="156">
        <v>220</v>
      </c>
      <c r="AT429" s="30">
        <v>4596</v>
      </c>
      <c r="AU429" s="30">
        <v>95</v>
      </c>
      <c r="AV429" s="156">
        <v>100</v>
      </c>
    </row>
    <row r="430" spans="1:48" x14ac:dyDescent="0.75">
      <c r="A430" s="30" t="s">
        <v>1778</v>
      </c>
      <c r="B430" s="30" t="s">
        <v>1628</v>
      </c>
      <c r="C430" s="182">
        <v>21100</v>
      </c>
      <c r="D430" s="30">
        <v>2300</v>
      </c>
      <c r="E430" s="187">
        <v>17400</v>
      </c>
      <c r="F430" s="30">
        <v>2100</v>
      </c>
      <c r="G430" s="187">
        <v>43400</v>
      </c>
      <c r="H430" s="30">
        <v>5000</v>
      </c>
      <c r="I430" s="30">
        <v>71000</v>
      </c>
      <c r="J430" s="30">
        <v>26000</v>
      </c>
      <c r="K430" s="30">
        <v>43600</v>
      </c>
      <c r="L430" s="30">
        <v>3800</v>
      </c>
      <c r="M430" s="187">
        <v>0.55800000000000005</v>
      </c>
      <c r="N430" s="30">
        <v>7.2999999999999995E-2</v>
      </c>
      <c r="O430" s="177">
        <v>0.73299999999999998</v>
      </c>
      <c r="P430" s="30">
        <v>9.0999999999999998E-2</v>
      </c>
      <c r="Q430" s="30">
        <v>0.82099999999999995</v>
      </c>
      <c r="R430" s="30">
        <v>7.1999999999999995E-2</v>
      </c>
      <c r="S430" s="30">
        <v>6.2</v>
      </c>
      <c r="T430" s="30">
        <v>2.2999999999999998</v>
      </c>
      <c r="U430" s="30">
        <v>12.7</v>
      </c>
      <c r="V430" s="173">
        <v>1.4</v>
      </c>
      <c r="W430" s="192">
        <f t="shared" si="31"/>
        <v>2.25</v>
      </c>
      <c r="X430" s="30">
        <f t="shared" si="32"/>
        <v>0.44</v>
      </c>
      <c r="Y430" s="195">
        <f t="shared" si="33"/>
        <v>0.76400000000000001</v>
      </c>
      <c r="Z430" s="30">
        <f t="shared" si="34"/>
        <v>2.5999999999999999E-2</v>
      </c>
      <c r="AA430" s="30">
        <v>0.52700000000000002</v>
      </c>
      <c r="AB430" s="30">
        <v>6.7000000000000004E-2</v>
      </c>
      <c r="AC430" s="156">
        <v>0.08</v>
      </c>
      <c r="AD430" s="30">
        <v>58</v>
      </c>
      <c r="AE430" s="30">
        <v>7.7</v>
      </c>
      <c r="AF430" s="156">
        <v>10</v>
      </c>
      <c r="AG430" s="30">
        <v>0.76400000000000001</v>
      </c>
      <c r="AH430" s="30">
        <v>1.9E-2</v>
      </c>
      <c r="AI430" s="156">
        <v>2.5999999999999999E-2</v>
      </c>
      <c r="AJ430" s="156">
        <f t="shared" si="30"/>
        <v>3.4031413612565444</v>
      </c>
      <c r="AK430" s="30">
        <v>2.25</v>
      </c>
      <c r="AL430" s="30">
        <v>0.37</v>
      </c>
      <c r="AM430" s="156">
        <v>0.44</v>
      </c>
      <c r="AN430" s="157">
        <v>2620</v>
      </c>
      <c r="AO430" s="30">
        <v>290</v>
      </c>
      <c r="AP430" s="156">
        <v>350</v>
      </c>
      <c r="AQ430" s="30">
        <v>4120</v>
      </c>
      <c r="AR430" s="30">
        <v>130</v>
      </c>
      <c r="AS430" s="156">
        <v>180</v>
      </c>
      <c r="AT430" s="30">
        <v>4828</v>
      </c>
      <c r="AU430" s="30">
        <v>33</v>
      </c>
      <c r="AV430" s="156">
        <v>45</v>
      </c>
    </row>
    <row r="431" spans="1:48" x14ac:dyDescent="0.75">
      <c r="A431" s="30" t="s">
        <v>1778</v>
      </c>
      <c r="B431" s="30" t="s">
        <v>1629</v>
      </c>
      <c r="C431" s="182">
        <v>1950</v>
      </c>
      <c r="D431" s="30">
        <v>290</v>
      </c>
      <c r="E431" s="187">
        <v>1470</v>
      </c>
      <c r="F431" s="30">
        <v>240</v>
      </c>
      <c r="G431" s="187">
        <v>3620</v>
      </c>
      <c r="H431" s="30">
        <v>610</v>
      </c>
      <c r="I431" s="30">
        <v>2920</v>
      </c>
      <c r="J431" s="30">
        <v>670</v>
      </c>
      <c r="K431" s="30">
        <v>7430</v>
      </c>
      <c r="L431" s="30">
        <v>220</v>
      </c>
      <c r="M431" s="187">
        <v>0.26400000000000001</v>
      </c>
      <c r="N431" s="30">
        <v>3.7999999999999999E-2</v>
      </c>
      <c r="O431" s="177">
        <v>2.78</v>
      </c>
      <c r="P431" s="30">
        <v>0.54</v>
      </c>
      <c r="Q431" s="30">
        <v>0.14749999999999999</v>
      </c>
      <c r="R431" s="30">
        <v>4.4000000000000003E-3</v>
      </c>
      <c r="S431" s="30">
        <v>0.35499999999999998</v>
      </c>
      <c r="T431" s="30">
        <v>8.1000000000000003E-2</v>
      </c>
      <c r="U431" s="30">
        <v>0.82</v>
      </c>
      <c r="V431" s="173">
        <v>0.14000000000000001</v>
      </c>
      <c r="W431" s="192">
        <f t="shared" si="31"/>
        <v>4.3600000000000003</v>
      </c>
      <c r="X431" s="30">
        <f t="shared" si="32"/>
        <v>0.81</v>
      </c>
      <c r="Y431" s="195">
        <f t="shared" si="33"/>
        <v>0.76600000000000001</v>
      </c>
      <c r="Z431" s="30">
        <f t="shared" si="34"/>
        <v>4.8000000000000001E-2</v>
      </c>
      <c r="AA431" s="30">
        <v>0.25900000000000001</v>
      </c>
      <c r="AB431" s="30">
        <v>3.5999999999999997E-2</v>
      </c>
      <c r="AC431" s="156">
        <v>4.2000000000000003E-2</v>
      </c>
      <c r="AD431" s="30">
        <v>26.3</v>
      </c>
      <c r="AE431" s="30">
        <v>4</v>
      </c>
      <c r="AF431" s="156">
        <v>5.0999999999999996</v>
      </c>
      <c r="AG431" s="30">
        <v>0.76600000000000001</v>
      </c>
      <c r="AH431" s="30">
        <v>4.4999999999999998E-2</v>
      </c>
      <c r="AI431" s="156">
        <v>4.8000000000000001E-2</v>
      </c>
      <c r="AJ431" s="156">
        <f t="shared" si="30"/>
        <v>6.2663185378590072</v>
      </c>
      <c r="AK431" s="30">
        <v>4.3600000000000003</v>
      </c>
      <c r="AL431" s="30">
        <v>0.69</v>
      </c>
      <c r="AM431" s="156">
        <v>0.81</v>
      </c>
      <c r="AN431" s="157">
        <v>1460</v>
      </c>
      <c r="AO431" s="30">
        <v>180</v>
      </c>
      <c r="AP431" s="156">
        <v>210</v>
      </c>
      <c r="AQ431" s="30">
        <v>3240</v>
      </c>
      <c r="AR431" s="30">
        <v>160</v>
      </c>
      <c r="AS431" s="156">
        <v>200</v>
      </c>
      <c r="AT431" s="30">
        <v>4731</v>
      </c>
      <c r="AU431" s="30">
        <v>87</v>
      </c>
      <c r="AV431" s="156">
        <v>94</v>
      </c>
    </row>
    <row r="432" spans="1:48" x14ac:dyDescent="0.75">
      <c r="A432" s="30" t="s">
        <v>1778</v>
      </c>
      <c r="B432" s="30" t="s">
        <v>1630</v>
      </c>
      <c r="C432" s="182">
        <v>229</v>
      </c>
      <c r="D432" s="30">
        <v>56</v>
      </c>
      <c r="E432" s="187">
        <v>180</v>
      </c>
      <c r="F432" s="30">
        <v>150</v>
      </c>
      <c r="G432" s="187">
        <v>550</v>
      </c>
      <c r="H432" s="30">
        <v>440</v>
      </c>
      <c r="I432" s="30">
        <v>71</v>
      </c>
      <c r="J432" s="30">
        <v>86</v>
      </c>
      <c r="K432" s="30">
        <v>1630</v>
      </c>
      <c r="L432" s="30">
        <v>800</v>
      </c>
      <c r="M432" s="187">
        <v>0.16500000000000001</v>
      </c>
      <c r="N432" s="30">
        <v>8.4000000000000005E-2</v>
      </c>
      <c r="O432" s="177">
        <v>8.8000000000000007</v>
      </c>
      <c r="P432" s="30">
        <v>2.2000000000000002</v>
      </c>
      <c r="Q432" s="30">
        <v>3.3000000000000002E-2</v>
      </c>
      <c r="R432" s="30">
        <v>1.6E-2</v>
      </c>
      <c r="S432" s="30">
        <v>8.9999999999999993E-3</v>
      </c>
      <c r="T432" s="30">
        <v>1.0999999999999999E-2</v>
      </c>
      <c r="U432" s="30">
        <v>0.11799999999999999</v>
      </c>
      <c r="V432" s="173">
        <v>9.4E-2</v>
      </c>
      <c r="W432" s="192">
        <f t="shared" si="31"/>
        <v>6.8</v>
      </c>
      <c r="X432" s="30">
        <f t="shared" si="32"/>
        <v>3.7</v>
      </c>
      <c r="Y432" s="195" t="str">
        <f t="shared" si="33"/>
        <v>excluded</v>
      </c>
      <c r="Z432" s="30" t="str">
        <f t="shared" si="34"/>
        <v>excluded</v>
      </c>
      <c r="AA432" s="30">
        <v>0.182</v>
      </c>
      <c r="AB432" s="30">
        <v>9.1999999999999998E-2</v>
      </c>
      <c r="AC432" s="156">
        <v>9.4E-2</v>
      </c>
      <c r="AD432" s="30">
        <v>23</v>
      </c>
      <c r="AE432" s="30">
        <v>23</v>
      </c>
      <c r="AF432" s="156">
        <v>23</v>
      </c>
      <c r="AG432" s="30">
        <v>0.86</v>
      </c>
      <c r="AH432" s="30">
        <v>0.8</v>
      </c>
      <c r="AI432" s="156">
        <v>0.8</v>
      </c>
      <c r="AJ432" s="156">
        <f t="shared" si="30"/>
        <v>93.023255813953497</v>
      </c>
      <c r="AK432" s="30">
        <v>6.8</v>
      </c>
      <c r="AL432" s="30">
        <v>3.7</v>
      </c>
      <c r="AM432" s="156">
        <v>3.7</v>
      </c>
      <c r="AN432" s="157">
        <v>1060</v>
      </c>
      <c r="AO432" s="30">
        <v>500</v>
      </c>
      <c r="AP432" s="156">
        <v>510</v>
      </c>
      <c r="AQ432" s="30">
        <v>2600</v>
      </c>
      <c r="AR432" s="30">
        <v>1300</v>
      </c>
      <c r="AS432" s="156">
        <v>1300</v>
      </c>
      <c r="AT432" s="30">
        <v>2700</v>
      </c>
      <c r="AU432" s="30">
        <v>1600</v>
      </c>
      <c r="AV432" s="156">
        <v>1600</v>
      </c>
    </row>
    <row r="433" spans="1:48" x14ac:dyDescent="0.75">
      <c r="A433" s="30" t="s">
        <v>1778</v>
      </c>
      <c r="B433" s="30" t="s">
        <v>1631</v>
      </c>
      <c r="C433" s="182">
        <v>284200</v>
      </c>
      <c r="D433" s="30">
        <v>2300</v>
      </c>
      <c r="E433" s="187">
        <v>17740</v>
      </c>
      <c r="F433" s="30">
        <v>220</v>
      </c>
      <c r="G433" s="187">
        <v>650</v>
      </c>
      <c r="H433" s="30">
        <v>880</v>
      </c>
      <c r="I433" s="30">
        <v>1.3</v>
      </c>
      <c r="J433" s="30">
        <v>2.5</v>
      </c>
      <c r="K433" s="30">
        <v>3033000</v>
      </c>
      <c r="L433" s="30">
        <v>44000</v>
      </c>
      <c r="M433" s="187">
        <v>9.4799999999999995E-2</v>
      </c>
      <c r="N433" s="30">
        <v>1.6000000000000001E-3</v>
      </c>
      <c r="O433" s="177">
        <v>20000</v>
      </c>
      <c r="P433" s="30">
        <v>33000</v>
      </c>
      <c r="Q433" s="30">
        <v>60.89</v>
      </c>
      <c r="R433" s="30">
        <v>0.89</v>
      </c>
      <c r="S433" s="30">
        <v>1.7000000000000001E-4</v>
      </c>
      <c r="T433" s="30">
        <v>3.3E-4</v>
      </c>
      <c r="U433" s="30">
        <v>0.13</v>
      </c>
      <c r="V433" s="173">
        <v>0.18</v>
      </c>
      <c r="W433" s="192">
        <f t="shared" si="31"/>
        <v>11.038</v>
      </c>
      <c r="X433" s="30">
        <f t="shared" si="32"/>
        <v>0.89</v>
      </c>
      <c r="Y433" s="195">
        <f t="shared" si="33"/>
        <v>6.021E-2</v>
      </c>
      <c r="Z433" s="30">
        <f t="shared" si="34"/>
        <v>1.6000000000000001E-3</v>
      </c>
      <c r="AA433" s="30">
        <v>9.0590000000000004E-2</v>
      </c>
      <c r="AB433" s="30">
        <v>6.8999999999999997E-4</v>
      </c>
      <c r="AC433" s="156">
        <v>7.4999999999999997E-3</v>
      </c>
      <c r="AD433" s="30">
        <v>0.75600000000000001</v>
      </c>
      <c r="AE433" s="30">
        <v>1.2E-2</v>
      </c>
      <c r="AF433" s="156">
        <v>9.2999999999999999E-2</v>
      </c>
      <c r="AG433" s="30">
        <v>6.021E-2</v>
      </c>
      <c r="AH433" s="30">
        <v>8.4000000000000003E-4</v>
      </c>
      <c r="AI433" s="156">
        <v>1.6000000000000001E-3</v>
      </c>
      <c r="AJ433" s="156">
        <f t="shared" si="30"/>
        <v>2.6573658860654379</v>
      </c>
      <c r="AK433" s="30">
        <v>11.038</v>
      </c>
      <c r="AL433" s="30">
        <v>8.2000000000000003E-2</v>
      </c>
      <c r="AM433" s="156">
        <v>0.89</v>
      </c>
      <c r="AN433" s="157">
        <v>559</v>
      </c>
      <c r="AO433" s="30">
        <v>4.0999999999999996</v>
      </c>
      <c r="AP433" s="156">
        <v>44</v>
      </c>
      <c r="AQ433" s="30">
        <v>571</v>
      </c>
      <c r="AR433" s="30">
        <v>6.8</v>
      </c>
      <c r="AS433" s="156">
        <v>53</v>
      </c>
      <c r="AT433" s="30">
        <v>606</v>
      </c>
      <c r="AU433" s="30">
        <v>29</v>
      </c>
      <c r="AV433" s="156">
        <v>57</v>
      </c>
    </row>
    <row r="434" spans="1:48" x14ac:dyDescent="0.75">
      <c r="A434" s="30" t="s">
        <v>1778</v>
      </c>
      <c r="B434" s="30" t="s">
        <v>1632</v>
      </c>
      <c r="C434" s="182">
        <v>23600</v>
      </c>
      <c r="D434" s="30">
        <v>2800</v>
      </c>
      <c r="E434" s="187">
        <v>18900</v>
      </c>
      <c r="F434" s="30">
        <v>2400</v>
      </c>
      <c r="G434" s="187">
        <v>45200</v>
      </c>
      <c r="H434" s="30">
        <v>5900</v>
      </c>
      <c r="I434" s="30">
        <v>77400</v>
      </c>
      <c r="J434" s="30">
        <v>9900</v>
      </c>
      <c r="K434" s="30">
        <v>42700</v>
      </c>
      <c r="L434" s="30">
        <v>4200</v>
      </c>
      <c r="M434" s="187">
        <v>0.61</v>
      </c>
      <c r="N434" s="30">
        <v>7.8E-2</v>
      </c>
      <c r="O434" s="177">
        <v>0.7</v>
      </c>
      <c r="P434" s="30">
        <v>0.1</v>
      </c>
      <c r="Q434" s="30">
        <v>0.85799999999999998</v>
      </c>
      <c r="R434" s="30">
        <v>8.4000000000000005E-2</v>
      </c>
      <c r="S434" s="30">
        <v>10</v>
      </c>
      <c r="T434" s="30">
        <v>1.3</v>
      </c>
      <c r="U434" s="30">
        <v>8.9</v>
      </c>
      <c r="V434" s="173">
        <v>1.1000000000000001</v>
      </c>
      <c r="W434" s="192">
        <f t="shared" si="31"/>
        <v>2.2799999999999998</v>
      </c>
      <c r="X434" s="30">
        <f t="shared" si="32"/>
        <v>0.56999999999999995</v>
      </c>
      <c r="Y434" s="195">
        <f t="shared" si="33"/>
        <v>0.77700000000000002</v>
      </c>
      <c r="Z434" s="30">
        <f t="shared" si="34"/>
        <v>2.5999999999999999E-2</v>
      </c>
      <c r="AA434" s="30">
        <v>0.57699999999999996</v>
      </c>
      <c r="AB434" s="30">
        <v>7.0999999999999994E-2</v>
      </c>
      <c r="AC434" s="156">
        <v>8.5000000000000006E-2</v>
      </c>
      <c r="AD434" s="30">
        <v>63.4</v>
      </c>
      <c r="AE434" s="30">
        <v>8.1</v>
      </c>
      <c r="AF434" s="156">
        <v>11</v>
      </c>
      <c r="AG434" s="30">
        <v>0.77700000000000002</v>
      </c>
      <c r="AH434" s="30">
        <v>1.9E-2</v>
      </c>
      <c r="AI434" s="156">
        <v>2.5999999999999999E-2</v>
      </c>
      <c r="AJ434" s="156">
        <f t="shared" si="30"/>
        <v>3.346203346203346</v>
      </c>
      <c r="AK434" s="30">
        <v>2.2799999999999998</v>
      </c>
      <c r="AL434" s="30">
        <v>0.47</v>
      </c>
      <c r="AM434" s="156">
        <v>0.56999999999999995</v>
      </c>
      <c r="AN434" s="157">
        <v>2820</v>
      </c>
      <c r="AO434" s="30">
        <v>310</v>
      </c>
      <c r="AP434" s="156">
        <v>370</v>
      </c>
      <c r="AQ434" s="30">
        <v>4100</v>
      </c>
      <c r="AR434" s="30">
        <v>170</v>
      </c>
      <c r="AS434" s="156">
        <v>230</v>
      </c>
      <c r="AT434" s="30">
        <v>4840</v>
      </c>
      <c r="AU434" s="30">
        <v>33</v>
      </c>
      <c r="AV434" s="156">
        <v>45</v>
      </c>
    </row>
    <row r="435" spans="1:48" x14ac:dyDescent="0.75">
      <c r="A435" s="30" t="s">
        <v>1778</v>
      </c>
      <c r="B435" s="30" t="s">
        <v>1633</v>
      </c>
      <c r="C435" s="182">
        <v>44480</v>
      </c>
      <c r="D435" s="30">
        <v>540</v>
      </c>
      <c r="E435" s="187">
        <v>3170</v>
      </c>
      <c r="F435" s="30">
        <v>220</v>
      </c>
      <c r="G435" s="187">
        <v>1100</v>
      </c>
      <c r="H435" s="30">
        <v>960</v>
      </c>
      <c r="I435" s="30">
        <v>88</v>
      </c>
      <c r="J435" s="30">
        <v>74</v>
      </c>
      <c r="K435" s="30">
        <v>503000</v>
      </c>
      <c r="L435" s="30">
        <v>12000</v>
      </c>
      <c r="M435" s="187">
        <v>8.8099999999999998E-2</v>
      </c>
      <c r="N435" s="30">
        <v>1.4E-3</v>
      </c>
      <c r="O435" s="177">
        <v>2900</v>
      </c>
      <c r="P435" s="30">
        <v>1200</v>
      </c>
      <c r="Q435" s="30">
        <v>10.07</v>
      </c>
      <c r="R435" s="30">
        <v>0.23</v>
      </c>
      <c r="S435" s="30">
        <v>1.1299999999999999E-2</v>
      </c>
      <c r="T435" s="30">
        <v>9.4999999999999998E-3</v>
      </c>
      <c r="U435" s="30">
        <v>0.21</v>
      </c>
      <c r="V435" s="173">
        <v>0.18</v>
      </c>
      <c r="W435" s="192">
        <f t="shared" si="31"/>
        <v>11.798</v>
      </c>
      <c r="X435" s="30">
        <f t="shared" si="32"/>
        <v>0.99</v>
      </c>
      <c r="Y435" s="195">
        <f t="shared" si="33"/>
        <v>6.9199999999999998E-2</v>
      </c>
      <c r="Z435" s="30">
        <f t="shared" si="34"/>
        <v>5.1999999999999998E-3</v>
      </c>
      <c r="AA435" s="30">
        <v>8.4849999999999995E-2</v>
      </c>
      <c r="AB435" s="30">
        <v>6.9999999999999999E-4</v>
      </c>
      <c r="AC435" s="156">
        <v>7.0000000000000001E-3</v>
      </c>
      <c r="AD435" s="30">
        <v>0.81</v>
      </c>
      <c r="AE435" s="30">
        <v>5.7000000000000002E-2</v>
      </c>
      <c r="AF435" s="156">
        <v>0.11</v>
      </c>
      <c r="AG435" s="30">
        <v>6.9199999999999998E-2</v>
      </c>
      <c r="AH435" s="30">
        <v>4.8999999999999998E-3</v>
      </c>
      <c r="AI435" s="156">
        <v>5.1999999999999998E-3</v>
      </c>
      <c r="AJ435" s="156">
        <f t="shared" si="30"/>
        <v>7.5144508670520231</v>
      </c>
      <c r="AK435" s="30">
        <v>11.798</v>
      </c>
      <c r="AL435" s="30">
        <v>9.9000000000000005E-2</v>
      </c>
      <c r="AM435" s="156">
        <v>0.99</v>
      </c>
      <c r="AN435" s="157">
        <v>525</v>
      </c>
      <c r="AO435" s="30">
        <v>4.2</v>
      </c>
      <c r="AP435" s="156">
        <v>42</v>
      </c>
      <c r="AQ435" s="30">
        <v>596</v>
      </c>
      <c r="AR435" s="30">
        <v>28</v>
      </c>
      <c r="AS435" s="156">
        <v>56</v>
      </c>
      <c r="AT435" s="30">
        <v>808</v>
      </c>
      <c r="AU435" s="30">
        <v>99</v>
      </c>
      <c r="AV435" s="156">
        <v>100</v>
      </c>
    </row>
    <row r="436" spans="1:48" x14ac:dyDescent="0.75">
      <c r="A436" s="30" t="s">
        <v>1778</v>
      </c>
      <c r="B436" s="30" t="s">
        <v>1634</v>
      </c>
      <c r="C436" s="182">
        <v>5710</v>
      </c>
      <c r="D436" s="30">
        <v>610</v>
      </c>
      <c r="E436" s="187">
        <v>4170</v>
      </c>
      <c r="F436" s="30">
        <v>500</v>
      </c>
      <c r="G436" s="187">
        <v>10600</v>
      </c>
      <c r="H436" s="30">
        <v>1300</v>
      </c>
      <c r="I436" s="30">
        <v>7000</v>
      </c>
      <c r="J436" s="30">
        <v>4200</v>
      </c>
      <c r="K436" s="30">
        <v>18200</v>
      </c>
      <c r="L436" s="30">
        <v>2000</v>
      </c>
      <c r="M436" s="187">
        <v>0.33</v>
      </c>
      <c r="N436" s="30">
        <v>4.2999999999999997E-2</v>
      </c>
      <c r="O436" s="177">
        <v>14.3</v>
      </c>
      <c r="P436" s="30">
        <v>3.5</v>
      </c>
      <c r="Q436" s="30">
        <v>0.36299999999999999</v>
      </c>
      <c r="R436" s="30">
        <v>0.04</v>
      </c>
      <c r="S436" s="30">
        <v>0.86</v>
      </c>
      <c r="T436" s="30">
        <v>0.51</v>
      </c>
      <c r="U436" s="30">
        <v>1.9</v>
      </c>
      <c r="V436" s="173">
        <v>0.24</v>
      </c>
      <c r="W436" s="192">
        <f t="shared" si="31"/>
        <v>3.89</v>
      </c>
      <c r="X436" s="30">
        <f t="shared" si="32"/>
        <v>0.94</v>
      </c>
      <c r="Y436" s="195">
        <f t="shared" si="33"/>
        <v>0.69899999999999995</v>
      </c>
      <c r="Z436" s="30">
        <f t="shared" si="34"/>
        <v>2.7E-2</v>
      </c>
      <c r="AA436" s="30">
        <v>0.33700000000000002</v>
      </c>
      <c r="AB436" s="30">
        <v>4.7E-2</v>
      </c>
      <c r="AC436" s="156">
        <v>5.3999999999999999E-2</v>
      </c>
      <c r="AD436" s="30">
        <v>32.9</v>
      </c>
      <c r="AE436" s="30">
        <v>4.8</v>
      </c>
      <c r="AF436" s="156">
        <v>6.3</v>
      </c>
      <c r="AG436" s="30">
        <v>0.69899999999999995</v>
      </c>
      <c r="AH436" s="30">
        <v>2.1999999999999999E-2</v>
      </c>
      <c r="AI436" s="156">
        <v>2.7E-2</v>
      </c>
      <c r="AJ436" s="156">
        <f t="shared" si="30"/>
        <v>3.8626609442060089</v>
      </c>
      <c r="AK436" s="30">
        <v>3.89</v>
      </c>
      <c r="AL436" s="30">
        <v>0.81</v>
      </c>
      <c r="AM436" s="156">
        <v>0.94</v>
      </c>
      <c r="AN436" s="157">
        <v>1820</v>
      </c>
      <c r="AO436" s="30">
        <v>230</v>
      </c>
      <c r="AP436" s="156">
        <v>270</v>
      </c>
      <c r="AQ436" s="30">
        <v>3540</v>
      </c>
      <c r="AR436" s="30">
        <v>160</v>
      </c>
      <c r="AS436" s="156">
        <v>210</v>
      </c>
      <c r="AT436" s="30">
        <v>4712</v>
      </c>
      <c r="AU436" s="30">
        <v>47</v>
      </c>
      <c r="AV436" s="156">
        <v>58</v>
      </c>
    </row>
    <row r="437" spans="1:48" x14ac:dyDescent="0.75">
      <c r="A437" s="30" t="s">
        <v>1778</v>
      </c>
      <c r="B437" s="30" t="s">
        <v>1635</v>
      </c>
      <c r="C437" s="182">
        <v>5120</v>
      </c>
      <c r="D437" s="30">
        <v>710</v>
      </c>
      <c r="E437" s="187">
        <v>4620</v>
      </c>
      <c r="F437" s="30">
        <v>620</v>
      </c>
      <c r="G437" s="187">
        <v>10600</v>
      </c>
      <c r="H437" s="30">
        <v>1500</v>
      </c>
      <c r="I437" s="30">
        <v>4870</v>
      </c>
      <c r="J437" s="30">
        <v>790</v>
      </c>
      <c r="K437" s="30">
        <v>4410</v>
      </c>
      <c r="L437" s="30">
        <v>520</v>
      </c>
      <c r="M437" s="187">
        <v>1.1439999999999999</v>
      </c>
      <c r="N437" s="30">
        <v>6.3E-2</v>
      </c>
      <c r="O437" s="177">
        <v>1.131</v>
      </c>
      <c r="P437" s="30">
        <v>9.7000000000000003E-2</v>
      </c>
      <c r="Q437" s="30">
        <v>8.6999999999999994E-2</v>
      </c>
      <c r="R437" s="30">
        <v>0.01</v>
      </c>
      <c r="S437" s="30">
        <v>0.57399999999999995</v>
      </c>
      <c r="T437" s="30">
        <v>9.4E-2</v>
      </c>
      <c r="U437" s="30">
        <v>1.79</v>
      </c>
      <c r="V437" s="173">
        <v>0.26</v>
      </c>
      <c r="W437" s="192">
        <f t="shared" si="31"/>
        <v>0.90500000000000003</v>
      </c>
      <c r="X437" s="30">
        <f t="shared" si="32"/>
        <v>9.6000000000000002E-2</v>
      </c>
      <c r="Y437" s="195">
        <f t="shared" si="33"/>
        <v>0.86099999999999999</v>
      </c>
      <c r="Z437" s="30">
        <f t="shared" si="34"/>
        <v>0.06</v>
      </c>
      <c r="AA437" s="30">
        <v>1.149</v>
      </c>
      <c r="AB437" s="30">
        <v>6.9000000000000006E-2</v>
      </c>
      <c r="AC437" s="156">
        <v>0.12</v>
      </c>
      <c r="AD437" s="30">
        <v>137</v>
      </c>
      <c r="AE437" s="30">
        <v>11</v>
      </c>
      <c r="AF437" s="156">
        <v>20</v>
      </c>
      <c r="AG437" s="30">
        <v>0.86099999999999999</v>
      </c>
      <c r="AH437" s="30">
        <v>5.7000000000000002E-2</v>
      </c>
      <c r="AI437" s="156">
        <v>0.06</v>
      </c>
      <c r="AJ437" s="156">
        <f t="shared" si="30"/>
        <v>6.968641114982578</v>
      </c>
      <c r="AK437" s="30">
        <v>0.90500000000000003</v>
      </c>
      <c r="AL437" s="30">
        <v>5.7000000000000002E-2</v>
      </c>
      <c r="AM437" s="156">
        <v>9.6000000000000002E-2</v>
      </c>
      <c r="AN437" s="157">
        <v>4910</v>
      </c>
      <c r="AO437" s="30">
        <v>210</v>
      </c>
      <c r="AP437" s="156">
        <v>360</v>
      </c>
      <c r="AQ437" s="30">
        <v>4947</v>
      </c>
      <c r="AR437" s="30">
        <v>69</v>
      </c>
      <c r="AS437" s="156">
        <v>130</v>
      </c>
      <c r="AT437" s="30">
        <v>4849</v>
      </c>
      <c r="AU437" s="30">
        <v>37</v>
      </c>
      <c r="AV437" s="156">
        <v>40</v>
      </c>
    </row>
    <row r="438" spans="1:48" x14ac:dyDescent="0.75">
      <c r="A438" s="30" t="s">
        <v>1778</v>
      </c>
      <c r="B438" s="30" t="s">
        <v>1636</v>
      </c>
      <c r="C438" s="182">
        <v>38700</v>
      </c>
      <c r="D438" s="30">
        <v>2800</v>
      </c>
      <c r="E438" s="187">
        <v>31700</v>
      </c>
      <c r="F438" s="30">
        <v>2200</v>
      </c>
      <c r="G438" s="187">
        <v>76800</v>
      </c>
      <c r="H438" s="30">
        <v>5400</v>
      </c>
      <c r="I438" s="30">
        <v>14510</v>
      </c>
      <c r="J438" s="30">
        <v>540</v>
      </c>
      <c r="K438" s="30">
        <v>18360</v>
      </c>
      <c r="L438" s="30">
        <v>750</v>
      </c>
      <c r="M438" s="187">
        <v>2.133</v>
      </c>
      <c r="N438" s="30">
        <v>9.6000000000000002E-2</v>
      </c>
      <c r="O438" s="177">
        <v>1.502</v>
      </c>
      <c r="P438" s="30">
        <v>6.4000000000000001E-2</v>
      </c>
      <c r="Q438" s="30">
        <v>0.36</v>
      </c>
      <c r="R438" s="30">
        <v>1.4999999999999999E-2</v>
      </c>
      <c r="S438" s="30">
        <v>1.6180000000000001</v>
      </c>
      <c r="T438" s="30">
        <v>0.06</v>
      </c>
      <c r="U438" s="30">
        <v>12.04</v>
      </c>
      <c r="V438" s="173">
        <v>0.87</v>
      </c>
      <c r="W438" s="192">
        <f t="shared" si="31"/>
        <v>0.47299999999999998</v>
      </c>
      <c r="X438" s="30">
        <f t="shared" si="32"/>
        <v>4.2999999999999997E-2</v>
      </c>
      <c r="Y438" s="195">
        <f t="shared" si="33"/>
        <v>0.80300000000000005</v>
      </c>
      <c r="Z438" s="30">
        <f t="shared" si="34"/>
        <v>2.4E-2</v>
      </c>
      <c r="AA438" s="30">
        <v>2.1</v>
      </c>
      <c r="AB438" s="30">
        <v>0.11</v>
      </c>
      <c r="AC438" s="156">
        <v>0.2</v>
      </c>
      <c r="AD438" s="30">
        <v>236.1</v>
      </c>
      <c r="AE438" s="30">
        <v>9.3000000000000007</v>
      </c>
      <c r="AF438" s="156">
        <v>30</v>
      </c>
      <c r="AG438" s="30">
        <v>0.80300000000000005</v>
      </c>
      <c r="AH438" s="30">
        <v>1.6E-2</v>
      </c>
      <c r="AI438" s="156">
        <v>2.4E-2</v>
      </c>
      <c r="AJ438" s="156">
        <f t="shared" si="30"/>
        <v>2.9887920298879203</v>
      </c>
      <c r="AK438" s="30">
        <v>0.47299999999999998</v>
      </c>
      <c r="AL438" s="30">
        <v>2.3E-2</v>
      </c>
      <c r="AM438" s="156">
        <v>4.2999999999999997E-2</v>
      </c>
      <c r="AN438" s="157">
        <v>7310</v>
      </c>
      <c r="AO438" s="30">
        <v>210</v>
      </c>
      <c r="AP438" s="156">
        <v>380</v>
      </c>
      <c r="AQ438" s="30">
        <v>5562</v>
      </c>
      <c r="AR438" s="30">
        <v>41</v>
      </c>
      <c r="AS438" s="156">
        <v>130</v>
      </c>
      <c r="AT438" s="30">
        <v>4873</v>
      </c>
      <c r="AU438" s="30">
        <v>25</v>
      </c>
      <c r="AV438" s="156">
        <v>39</v>
      </c>
    </row>
    <row r="439" spans="1:48" x14ac:dyDescent="0.75">
      <c r="A439" s="30" t="s">
        <v>1778</v>
      </c>
      <c r="B439" s="30" t="s">
        <v>1637</v>
      </c>
      <c r="C439" s="182">
        <v>3260</v>
      </c>
      <c r="D439" s="30">
        <v>410</v>
      </c>
      <c r="E439" s="187">
        <v>550</v>
      </c>
      <c r="F439" s="30">
        <v>160</v>
      </c>
      <c r="G439" s="187">
        <v>410</v>
      </c>
      <c r="H439" s="30">
        <v>180</v>
      </c>
      <c r="I439" s="30">
        <v>3080</v>
      </c>
      <c r="J439" s="30">
        <v>610</v>
      </c>
      <c r="K439" s="30">
        <v>102000</v>
      </c>
      <c r="L439" s="30">
        <v>13000</v>
      </c>
      <c r="M439" s="187">
        <v>3.3700000000000001E-2</v>
      </c>
      <c r="N439" s="30">
        <v>2.0999999999999999E-3</v>
      </c>
      <c r="O439" s="177">
        <v>53.4</v>
      </c>
      <c r="P439" s="30">
        <v>9.4</v>
      </c>
      <c r="Q439" s="30">
        <v>1.99</v>
      </c>
      <c r="R439" s="30">
        <v>0.26</v>
      </c>
      <c r="S439" s="30">
        <v>0.32700000000000001</v>
      </c>
      <c r="T439" s="30">
        <v>6.5000000000000002E-2</v>
      </c>
      <c r="U439" s="30">
        <v>0.06</v>
      </c>
      <c r="V439" s="173">
        <v>2.7E-2</v>
      </c>
      <c r="W439" s="192">
        <f t="shared" si="31"/>
        <v>31.3</v>
      </c>
      <c r="X439" s="30">
        <f t="shared" si="32"/>
        <v>2.2000000000000002</v>
      </c>
      <c r="Y439" s="195" t="str">
        <f t="shared" si="33"/>
        <v>excluded</v>
      </c>
      <c r="Z439" s="30" t="str">
        <f t="shared" si="34"/>
        <v>excluded</v>
      </c>
      <c r="AA439" s="30">
        <v>3.32E-2</v>
      </c>
      <c r="AB439" s="30">
        <v>1.9E-3</v>
      </c>
      <c r="AC439" s="156">
        <v>3.3E-3</v>
      </c>
      <c r="AD439" s="30">
        <v>1</v>
      </c>
      <c r="AE439" s="30">
        <v>0.37</v>
      </c>
      <c r="AF439" s="156">
        <v>0.39</v>
      </c>
      <c r="AG439" s="30">
        <v>0.2</v>
      </c>
      <c r="AH439" s="30">
        <v>6.7000000000000004E-2</v>
      </c>
      <c r="AI439" s="156">
        <v>6.8000000000000005E-2</v>
      </c>
      <c r="AJ439" s="156">
        <f t="shared" si="30"/>
        <v>34</v>
      </c>
      <c r="AK439" s="30">
        <v>31.3</v>
      </c>
      <c r="AL439" s="30">
        <v>1.2</v>
      </c>
      <c r="AM439" s="156">
        <v>2.2000000000000002</v>
      </c>
      <c r="AN439" s="157">
        <v>211</v>
      </c>
      <c r="AO439" s="30">
        <v>12</v>
      </c>
      <c r="AP439" s="156">
        <v>20</v>
      </c>
      <c r="AQ439" s="30">
        <v>504</v>
      </c>
      <c r="AR439" s="30">
        <v>94</v>
      </c>
      <c r="AS439" s="156">
        <v>99</v>
      </c>
      <c r="AT439" s="30">
        <v>1630</v>
      </c>
      <c r="AU439" s="30">
        <v>300</v>
      </c>
      <c r="AV439" s="156">
        <v>300</v>
      </c>
    </row>
    <row r="440" spans="1:48" x14ac:dyDescent="0.75">
      <c r="A440" s="30" t="s">
        <v>1778</v>
      </c>
      <c r="B440" s="30" t="s">
        <v>1638</v>
      </c>
      <c r="C440" s="182">
        <v>590</v>
      </c>
      <c r="D440" s="30">
        <v>130</v>
      </c>
      <c r="E440" s="187">
        <v>470</v>
      </c>
      <c r="F440" s="30">
        <v>120</v>
      </c>
      <c r="G440" s="187">
        <v>560</v>
      </c>
      <c r="H440" s="30">
        <v>150</v>
      </c>
      <c r="I440" s="30">
        <v>610</v>
      </c>
      <c r="J440" s="30">
        <v>180</v>
      </c>
      <c r="K440" s="30">
        <v>5610</v>
      </c>
      <c r="L440" s="30">
        <v>160</v>
      </c>
      <c r="M440" s="187">
        <v>0.105</v>
      </c>
      <c r="N440" s="30">
        <v>2.4E-2</v>
      </c>
      <c r="O440" s="177">
        <v>16.399999999999999</v>
      </c>
      <c r="P440" s="30">
        <v>3.7</v>
      </c>
      <c r="Q440" s="30">
        <v>0.10440000000000001</v>
      </c>
      <c r="R440" s="30">
        <v>3.0000000000000001E-3</v>
      </c>
      <c r="S440" s="30">
        <v>5.5E-2</v>
      </c>
      <c r="T440" s="30">
        <v>1.6E-2</v>
      </c>
      <c r="U440" s="30">
        <v>5.8000000000000003E-2</v>
      </c>
      <c r="V440" s="173">
        <v>1.6E-2</v>
      </c>
      <c r="W440" s="192">
        <f t="shared" si="31"/>
        <v>17.600000000000001</v>
      </c>
      <c r="X440" s="30">
        <f t="shared" si="32"/>
        <v>4.9000000000000004</v>
      </c>
      <c r="Y440" s="195" t="str">
        <f t="shared" si="33"/>
        <v>excluded</v>
      </c>
      <c r="Z440" s="30" t="str">
        <f t="shared" si="34"/>
        <v>excluded</v>
      </c>
      <c r="AA440" s="30">
        <v>0.107</v>
      </c>
      <c r="AB440" s="30">
        <v>2.4E-2</v>
      </c>
      <c r="AC440" s="156">
        <v>2.5000000000000001E-2</v>
      </c>
      <c r="AD440" s="30">
        <v>11.6</v>
      </c>
      <c r="AE440" s="30">
        <v>2.8</v>
      </c>
      <c r="AF440" s="156">
        <v>3.2</v>
      </c>
      <c r="AG440" s="30">
        <v>0.96</v>
      </c>
      <c r="AH440" s="30">
        <v>0.27</v>
      </c>
      <c r="AI440" s="156">
        <v>0.27</v>
      </c>
      <c r="AJ440" s="156">
        <f t="shared" si="30"/>
        <v>28.125000000000007</v>
      </c>
      <c r="AK440" s="30">
        <v>17.600000000000001</v>
      </c>
      <c r="AL440" s="30">
        <v>4.5999999999999996</v>
      </c>
      <c r="AM440" s="156">
        <v>4.9000000000000004</v>
      </c>
      <c r="AN440" s="157">
        <v>630</v>
      </c>
      <c r="AO440" s="30">
        <v>130</v>
      </c>
      <c r="AP440" s="156">
        <v>140</v>
      </c>
      <c r="AQ440" s="30">
        <v>2220</v>
      </c>
      <c r="AR440" s="30">
        <v>220</v>
      </c>
      <c r="AS440" s="156">
        <v>240</v>
      </c>
      <c r="AT440" s="30">
        <v>3820</v>
      </c>
      <c r="AU440" s="30">
        <v>270</v>
      </c>
      <c r="AV440" s="156">
        <v>270</v>
      </c>
    </row>
    <row r="441" spans="1:48" x14ac:dyDescent="0.75">
      <c r="A441" s="30" t="s">
        <v>1778</v>
      </c>
      <c r="B441" s="30" t="s">
        <v>1639</v>
      </c>
      <c r="C441" s="182">
        <v>1139</v>
      </c>
      <c r="D441" s="30">
        <v>88</v>
      </c>
      <c r="E441" s="187">
        <v>788</v>
      </c>
      <c r="F441" s="30">
        <v>64</v>
      </c>
      <c r="G441" s="187">
        <v>1960</v>
      </c>
      <c r="H441" s="30">
        <v>380</v>
      </c>
      <c r="I441" s="30">
        <v>16800</v>
      </c>
      <c r="J441" s="30">
        <v>1800</v>
      </c>
      <c r="K441" s="30">
        <v>11200</v>
      </c>
      <c r="L441" s="30">
        <v>1700</v>
      </c>
      <c r="M441" s="187">
        <v>0.106</v>
      </c>
      <c r="N441" s="30">
        <v>1.6E-2</v>
      </c>
      <c r="O441" s="177">
        <v>0.7</v>
      </c>
      <c r="P441" s="30">
        <v>0.11</v>
      </c>
      <c r="Q441" s="30">
        <v>0.20499999999999999</v>
      </c>
      <c r="R441" s="30">
        <v>3.1E-2</v>
      </c>
      <c r="S441" s="30">
        <v>1.48</v>
      </c>
      <c r="T441" s="30">
        <v>0.15</v>
      </c>
      <c r="U441" s="30">
        <v>0.19</v>
      </c>
      <c r="V441" s="173">
        <v>3.6999999999999998E-2</v>
      </c>
      <c r="W441" s="192">
        <f t="shared" si="31"/>
        <v>9</v>
      </c>
      <c r="X441" s="30">
        <f t="shared" si="32"/>
        <v>1.8</v>
      </c>
      <c r="Y441" s="195">
        <f t="shared" si="33"/>
        <v>0.69099999999999995</v>
      </c>
      <c r="Z441" s="30">
        <f t="shared" si="34"/>
        <v>7.6999999999999999E-2</v>
      </c>
      <c r="AA441" s="30">
        <v>0.11700000000000001</v>
      </c>
      <c r="AB441" s="30">
        <v>1.7000000000000001E-2</v>
      </c>
      <c r="AC441" s="156">
        <v>0.02</v>
      </c>
      <c r="AD441" s="30">
        <v>10.6</v>
      </c>
      <c r="AE441" s="30">
        <v>1.4</v>
      </c>
      <c r="AF441" s="156">
        <v>1.9</v>
      </c>
      <c r="AG441" s="30">
        <v>0.69099999999999995</v>
      </c>
      <c r="AH441" s="30">
        <v>7.4999999999999997E-2</v>
      </c>
      <c r="AI441" s="156">
        <v>7.6999999999999999E-2</v>
      </c>
      <c r="AJ441" s="156">
        <f t="shared" si="30"/>
        <v>11.143270622286542</v>
      </c>
      <c r="AK441" s="30">
        <v>9</v>
      </c>
      <c r="AL441" s="30">
        <v>1.6</v>
      </c>
      <c r="AM441" s="156">
        <v>1.8</v>
      </c>
      <c r="AN441" s="157">
        <v>710</v>
      </c>
      <c r="AO441" s="30">
        <v>100</v>
      </c>
      <c r="AP441" s="156">
        <v>120</v>
      </c>
      <c r="AQ441" s="30">
        <v>2480</v>
      </c>
      <c r="AR441" s="30">
        <v>130</v>
      </c>
      <c r="AS441" s="156">
        <v>170</v>
      </c>
      <c r="AT441" s="30">
        <v>4550</v>
      </c>
      <c r="AU441" s="30">
        <v>130</v>
      </c>
      <c r="AV441" s="156">
        <v>130</v>
      </c>
    </row>
    <row r="442" spans="1:48" x14ac:dyDescent="0.75">
      <c r="A442" s="30" t="s">
        <v>1778</v>
      </c>
      <c r="B442" s="30" t="s">
        <v>1640</v>
      </c>
      <c r="C442" s="182">
        <v>3640</v>
      </c>
      <c r="D442" s="30">
        <v>280</v>
      </c>
      <c r="E442" s="187">
        <v>2470</v>
      </c>
      <c r="F442" s="30">
        <v>250</v>
      </c>
      <c r="G442" s="187">
        <v>5670</v>
      </c>
      <c r="H442" s="30">
        <v>760</v>
      </c>
      <c r="I442" s="30">
        <v>2490</v>
      </c>
      <c r="J442" s="30">
        <v>270</v>
      </c>
      <c r="K442" s="30">
        <v>33800</v>
      </c>
      <c r="L442" s="30">
        <v>1400</v>
      </c>
      <c r="M442" s="187">
        <v>0.11020000000000001</v>
      </c>
      <c r="N442" s="30">
        <v>9.5999999999999992E-3</v>
      </c>
      <c r="O442" s="177">
        <v>15.7</v>
      </c>
      <c r="P442" s="30">
        <v>1.6</v>
      </c>
      <c r="Q442" s="30">
        <v>0.61499999999999999</v>
      </c>
      <c r="R442" s="30">
        <v>2.5999999999999999E-2</v>
      </c>
      <c r="S442" s="30">
        <v>0.21299999999999999</v>
      </c>
      <c r="T442" s="30">
        <v>2.3E-2</v>
      </c>
      <c r="U442" s="30">
        <v>0.499</v>
      </c>
      <c r="V442" s="173">
        <v>6.8000000000000005E-2</v>
      </c>
      <c r="W442" s="192">
        <f t="shared" si="31"/>
        <v>9.43</v>
      </c>
      <c r="X442" s="30">
        <f t="shared" si="32"/>
        <v>1</v>
      </c>
      <c r="Y442" s="195">
        <f t="shared" si="33"/>
        <v>0.66700000000000004</v>
      </c>
      <c r="Z442" s="30">
        <f t="shared" si="34"/>
        <v>7.1999999999999995E-2</v>
      </c>
      <c r="AA442" s="30">
        <v>0.1103</v>
      </c>
      <c r="AB442" s="30">
        <v>8.6999999999999994E-3</v>
      </c>
      <c r="AC442" s="156">
        <v>1.2999999999999999E-2</v>
      </c>
      <c r="AD442" s="30">
        <v>10.3</v>
      </c>
      <c r="AE442" s="30">
        <v>1.2</v>
      </c>
      <c r="AF442" s="156">
        <v>1.7</v>
      </c>
      <c r="AG442" s="30">
        <v>0.66700000000000004</v>
      </c>
      <c r="AH442" s="30">
        <v>7.0999999999999994E-2</v>
      </c>
      <c r="AI442" s="156">
        <v>7.1999999999999995E-2</v>
      </c>
      <c r="AJ442" s="156">
        <f t="shared" si="30"/>
        <v>10.794602698650674</v>
      </c>
      <c r="AK442" s="30">
        <v>9.43</v>
      </c>
      <c r="AL442" s="30">
        <v>0.72</v>
      </c>
      <c r="AM442" s="156">
        <v>1</v>
      </c>
      <c r="AN442" s="157">
        <v>671</v>
      </c>
      <c r="AO442" s="30">
        <v>50</v>
      </c>
      <c r="AP442" s="156">
        <v>72</v>
      </c>
      <c r="AQ442" s="30">
        <v>2385</v>
      </c>
      <c r="AR442" s="30">
        <v>92</v>
      </c>
      <c r="AS442" s="156">
        <v>140</v>
      </c>
      <c r="AT442" s="30">
        <v>4477</v>
      </c>
      <c r="AU442" s="30">
        <v>84</v>
      </c>
      <c r="AV442" s="156">
        <v>86</v>
      </c>
    </row>
    <row r="443" spans="1:48" x14ac:dyDescent="0.75">
      <c r="A443" s="30" t="s">
        <v>1778</v>
      </c>
      <c r="B443" s="30" t="s">
        <v>1641</v>
      </c>
      <c r="C443" s="182">
        <v>1687</v>
      </c>
      <c r="D443" s="30">
        <v>78</v>
      </c>
      <c r="E443" s="187">
        <v>760</v>
      </c>
      <c r="F443" s="30">
        <v>210</v>
      </c>
      <c r="G443" s="187">
        <v>845</v>
      </c>
      <c r="H443" s="30">
        <v>91</v>
      </c>
      <c r="I443" s="30">
        <v>481</v>
      </c>
      <c r="J443" s="30">
        <v>65</v>
      </c>
      <c r="K443" s="30">
        <v>42600</v>
      </c>
      <c r="L443" s="30">
        <v>1500</v>
      </c>
      <c r="M443" s="187">
        <v>3.9300000000000002E-2</v>
      </c>
      <c r="N443" s="30">
        <v>1.6999999999999999E-3</v>
      </c>
      <c r="O443" s="177">
        <v>97</v>
      </c>
      <c r="P443" s="30">
        <v>13</v>
      </c>
      <c r="Q443" s="30">
        <v>0.76700000000000002</v>
      </c>
      <c r="R443" s="30">
        <v>2.5999999999999999E-2</v>
      </c>
      <c r="S443" s="30">
        <v>4.0800000000000003E-2</v>
      </c>
      <c r="T443" s="30">
        <v>5.4999999999999997E-3</v>
      </c>
      <c r="U443" s="30">
        <v>6.93E-2</v>
      </c>
      <c r="V443" s="173">
        <v>7.4000000000000003E-3</v>
      </c>
      <c r="W443" s="192">
        <f t="shared" si="31"/>
        <v>24.94</v>
      </c>
      <c r="X443" s="30">
        <f t="shared" si="32"/>
        <v>2.2000000000000002</v>
      </c>
      <c r="Y443" s="195" t="str">
        <f t="shared" si="33"/>
        <v>excluded</v>
      </c>
      <c r="Z443" s="30" t="str">
        <f t="shared" si="34"/>
        <v>excluded</v>
      </c>
      <c r="AA443" s="30">
        <v>4.0899999999999999E-2</v>
      </c>
      <c r="AB443" s="30">
        <v>1.6000000000000001E-3</v>
      </c>
      <c r="AC443" s="156">
        <v>3.7000000000000002E-3</v>
      </c>
      <c r="AD443" s="30">
        <v>2.57</v>
      </c>
      <c r="AE443" s="30">
        <v>0.76</v>
      </c>
      <c r="AF443" s="156">
        <v>0.82</v>
      </c>
      <c r="AG443" s="30">
        <v>0.47</v>
      </c>
      <c r="AH443" s="30">
        <v>0.15</v>
      </c>
      <c r="AI443" s="156">
        <v>0.15</v>
      </c>
      <c r="AJ443" s="156">
        <f t="shared" si="30"/>
        <v>31.914893617021278</v>
      </c>
      <c r="AK443" s="30">
        <v>24.94</v>
      </c>
      <c r="AL443" s="30">
        <v>0.97</v>
      </c>
      <c r="AM443" s="156">
        <v>2.2000000000000002</v>
      </c>
      <c r="AN443" s="157">
        <v>258</v>
      </c>
      <c r="AO443" s="30">
        <v>10</v>
      </c>
      <c r="AP443" s="156">
        <v>23</v>
      </c>
      <c r="AQ443" s="30">
        <v>1100</v>
      </c>
      <c r="AR443" s="30">
        <v>150</v>
      </c>
      <c r="AS443" s="156">
        <v>160</v>
      </c>
      <c r="AT443" s="30">
        <v>3010</v>
      </c>
      <c r="AU443" s="30">
        <v>140</v>
      </c>
      <c r="AV443" s="156">
        <v>140</v>
      </c>
    </row>
    <row r="444" spans="1:48" x14ac:dyDescent="0.75">
      <c r="A444" s="30" t="s">
        <v>1778</v>
      </c>
      <c r="B444" s="30" t="s">
        <v>1642</v>
      </c>
      <c r="C444" s="182">
        <v>1770</v>
      </c>
      <c r="D444" s="30">
        <v>150</v>
      </c>
      <c r="E444" s="187">
        <v>1330</v>
      </c>
      <c r="F444" s="30">
        <v>170</v>
      </c>
      <c r="G444" s="187">
        <v>3230</v>
      </c>
      <c r="H444" s="30">
        <v>430</v>
      </c>
      <c r="I444" s="30">
        <v>330</v>
      </c>
      <c r="J444" s="30">
        <v>120</v>
      </c>
      <c r="K444" s="30">
        <v>7390</v>
      </c>
      <c r="L444" s="30">
        <v>210</v>
      </c>
      <c r="M444" s="187">
        <v>0.24099999999999999</v>
      </c>
      <c r="N444" s="30">
        <v>2.1000000000000001E-2</v>
      </c>
      <c r="O444" s="177">
        <v>15.5</v>
      </c>
      <c r="P444" s="30">
        <v>3.7</v>
      </c>
      <c r="Q444" s="30">
        <v>0.13200000000000001</v>
      </c>
      <c r="R444" s="30">
        <v>3.7000000000000002E-3</v>
      </c>
      <c r="S444" s="30">
        <v>2.8000000000000001E-2</v>
      </c>
      <c r="T444" s="30">
        <v>0.01</v>
      </c>
      <c r="U444" s="30">
        <v>0.25</v>
      </c>
      <c r="V444" s="173">
        <v>3.4000000000000002E-2</v>
      </c>
      <c r="W444" s="192">
        <f t="shared" si="31"/>
        <v>3.92</v>
      </c>
      <c r="X444" s="30">
        <f t="shared" si="32"/>
        <v>0.51</v>
      </c>
      <c r="Y444" s="195">
        <f t="shared" si="33"/>
        <v>0.76300000000000001</v>
      </c>
      <c r="Z444" s="30">
        <f t="shared" si="34"/>
        <v>7.9000000000000001E-2</v>
      </c>
      <c r="AA444" s="30">
        <v>0.26600000000000001</v>
      </c>
      <c r="AB444" s="30">
        <v>2.1999999999999999E-2</v>
      </c>
      <c r="AC444" s="156">
        <v>3.1E-2</v>
      </c>
      <c r="AD444" s="30">
        <v>26.8</v>
      </c>
      <c r="AE444" s="30">
        <v>3.1</v>
      </c>
      <c r="AF444" s="156">
        <v>4.5</v>
      </c>
      <c r="AG444" s="30">
        <v>0.76300000000000001</v>
      </c>
      <c r="AH444" s="30">
        <v>7.6999999999999999E-2</v>
      </c>
      <c r="AI444" s="156">
        <v>7.9000000000000001E-2</v>
      </c>
      <c r="AJ444" s="156">
        <f t="shared" si="30"/>
        <v>10.35386631716907</v>
      </c>
      <c r="AK444" s="30">
        <v>3.92</v>
      </c>
      <c r="AL444" s="30">
        <v>0.36</v>
      </c>
      <c r="AM444" s="156">
        <v>0.51</v>
      </c>
      <c r="AN444" s="157">
        <v>1510</v>
      </c>
      <c r="AO444" s="30">
        <v>110</v>
      </c>
      <c r="AP444" s="156">
        <v>160</v>
      </c>
      <c r="AQ444" s="30">
        <v>3340</v>
      </c>
      <c r="AR444" s="30">
        <v>110</v>
      </c>
      <c r="AS444" s="156">
        <v>160</v>
      </c>
      <c r="AT444" s="30">
        <v>4656</v>
      </c>
      <c r="AU444" s="30">
        <v>86</v>
      </c>
      <c r="AV444" s="156">
        <v>88</v>
      </c>
    </row>
    <row r="445" spans="1:48" x14ac:dyDescent="0.75">
      <c r="A445" s="30" t="s">
        <v>1778</v>
      </c>
      <c r="B445" s="30" t="s">
        <v>1643</v>
      </c>
      <c r="C445" s="182">
        <v>16100</v>
      </c>
      <c r="D445" s="30">
        <v>1700</v>
      </c>
      <c r="E445" s="187">
        <v>11600</v>
      </c>
      <c r="F445" s="30">
        <v>1500</v>
      </c>
      <c r="G445" s="187">
        <v>27700</v>
      </c>
      <c r="H445" s="30">
        <v>3500</v>
      </c>
      <c r="I445" s="30">
        <v>9800</v>
      </c>
      <c r="J445" s="30">
        <v>1600</v>
      </c>
      <c r="K445" s="30">
        <v>77800</v>
      </c>
      <c r="L445" s="30">
        <v>2200</v>
      </c>
      <c r="M445" s="187">
        <v>0.21099999999999999</v>
      </c>
      <c r="N445" s="30">
        <v>2.5000000000000001E-2</v>
      </c>
      <c r="O445" s="177">
        <v>10.7</v>
      </c>
      <c r="P445" s="30">
        <v>2.8</v>
      </c>
      <c r="Q445" s="30">
        <v>1.377</v>
      </c>
      <c r="R445" s="30">
        <v>3.9E-2</v>
      </c>
      <c r="S445" s="30">
        <v>0.86</v>
      </c>
      <c r="T445" s="30">
        <v>0.14000000000000001</v>
      </c>
      <c r="U445" s="30">
        <v>2.02</v>
      </c>
      <c r="V445" s="173">
        <v>0.25</v>
      </c>
      <c r="W445" s="192">
        <f t="shared" si="31"/>
        <v>5.7</v>
      </c>
      <c r="X445" s="30">
        <f t="shared" si="32"/>
        <v>1.1000000000000001</v>
      </c>
      <c r="Y445" s="195">
        <f t="shared" si="33"/>
        <v>0.67800000000000005</v>
      </c>
      <c r="Z445" s="30">
        <f t="shared" si="34"/>
        <v>0.03</v>
      </c>
      <c r="AA445" s="30">
        <v>0.21199999999999999</v>
      </c>
      <c r="AB445" s="30">
        <v>2.3E-2</v>
      </c>
      <c r="AC445" s="156">
        <v>2.9000000000000001E-2</v>
      </c>
      <c r="AD445" s="30">
        <v>20.6</v>
      </c>
      <c r="AE445" s="30">
        <v>2.7</v>
      </c>
      <c r="AF445" s="156">
        <v>3.7</v>
      </c>
      <c r="AG445" s="30">
        <v>0.67800000000000005</v>
      </c>
      <c r="AH445" s="30">
        <v>2.5999999999999999E-2</v>
      </c>
      <c r="AI445" s="156">
        <v>0.03</v>
      </c>
      <c r="AJ445" s="156">
        <f t="shared" si="30"/>
        <v>4.4247787610619458</v>
      </c>
      <c r="AK445" s="30">
        <v>5.7</v>
      </c>
      <c r="AL445" s="30">
        <v>0.85</v>
      </c>
      <c r="AM445" s="156">
        <v>1.1000000000000001</v>
      </c>
      <c r="AN445" s="157">
        <v>1220</v>
      </c>
      <c r="AO445" s="30">
        <v>130</v>
      </c>
      <c r="AP445" s="156">
        <v>160</v>
      </c>
      <c r="AQ445" s="30">
        <v>3000</v>
      </c>
      <c r="AR445" s="30">
        <v>160</v>
      </c>
      <c r="AS445" s="156">
        <v>220</v>
      </c>
      <c r="AT445" s="30">
        <v>4662</v>
      </c>
      <c r="AU445" s="30">
        <v>64</v>
      </c>
      <c r="AV445" s="156">
        <v>74</v>
      </c>
    </row>
    <row r="446" spans="1:48" x14ac:dyDescent="0.75">
      <c r="A446" s="30" t="s">
        <v>1778</v>
      </c>
      <c r="B446" s="30" t="s">
        <v>1644</v>
      </c>
      <c r="C446" s="182">
        <v>700</v>
      </c>
      <c r="D446" s="30">
        <v>190</v>
      </c>
      <c r="E446" s="187">
        <v>650</v>
      </c>
      <c r="F446" s="30">
        <v>270</v>
      </c>
      <c r="G446" s="187">
        <v>900</v>
      </c>
      <c r="H446" s="30">
        <v>690</v>
      </c>
      <c r="I446" s="30">
        <v>2000</v>
      </c>
      <c r="J446" s="30">
        <v>1200</v>
      </c>
      <c r="K446" s="30">
        <v>9500</v>
      </c>
      <c r="L446" s="30">
        <v>810</v>
      </c>
      <c r="M446" s="187">
        <v>7.1999999999999995E-2</v>
      </c>
      <c r="N446" s="30">
        <v>2.1999999999999999E-2</v>
      </c>
      <c r="O446" s="177">
        <v>13.1</v>
      </c>
      <c r="P446" s="30">
        <v>4.8</v>
      </c>
      <c r="Q446" s="30">
        <v>0.16700000000000001</v>
      </c>
      <c r="R446" s="30">
        <v>1.4E-2</v>
      </c>
      <c r="S446" s="30">
        <v>0.18</v>
      </c>
      <c r="T446" s="30">
        <v>0.11</v>
      </c>
      <c r="U446" s="30">
        <v>6.3E-2</v>
      </c>
      <c r="V446" s="173">
        <v>4.9000000000000002E-2</v>
      </c>
      <c r="W446" s="192">
        <f t="shared" si="31"/>
        <v>20.3</v>
      </c>
      <c r="X446" s="30">
        <f t="shared" si="32"/>
        <v>3.8</v>
      </c>
      <c r="Y446" s="195" t="str">
        <f t="shared" si="33"/>
        <v>excluded</v>
      </c>
      <c r="Z446" s="30" t="str">
        <f t="shared" si="34"/>
        <v>excluded</v>
      </c>
      <c r="AA446" s="30">
        <v>7.3999999999999996E-2</v>
      </c>
      <c r="AB446" s="30">
        <v>2.1999999999999999E-2</v>
      </c>
      <c r="AC446" s="156">
        <v>2.3E-2</v>
      </c>
      <c r="AD446" s="30">
        <v>9.3000000000000007</v>
      </c>
      <c r="AE446" s="30">
        <v>3.8</v>
      </c>
      <c r="AF446" s="156">
        <v>4</v>
      </c>
      <c r="AG446" s="30">
        <v>0.99</v>
      </c>
      <c r="AH446" s="30">
        <v>0.42</v>
      </c>
      <c r="AI446" s="156">
        <v>0.42</v>
      </c>
      <c r="AJ446" s="156">
        <f t="shared" si="30"/>
        <v>42.424242424242422</v>
      </c>
      <c r="AK446" s="30">
        <v>20.3</v>
      </c>
      <c r="AL446" s="30">
        <v>3.7</v>
      </c>
      <c r="AM446" s="156">
        <v>3.8</v>
      </c>
      <c r="AN446" s="157">
        <v>450</v>
      </c>
      <c r="AO446" s="30">
        <v>120</v>
      </c>
      <c r="AP446" s="156">
        <v>130</v>
      </c>
      <c r="AQ446" s="30">
        <v>1640</v>
      </c>
      <c r="AR446" s="30">
        <v>290</v>
      </c>
      <c r="AS446" s="156">
        <v>300</v>
      </c>
      <c r="AT446" s="30">
        <v>3030</v>
      </c>
      <c r="AU446" s="30">
        <v>480</v>
      </c>
      <c r="AV446" s="156">
        <v>480</v>
      </c>
    </row>
    <row r="447" spans="1:48" x14ac:dyDescent="0.75">
      <c r="A447" s="30" t="s">
        <v>1778</v>
      </c>
      <c r="B447" s="30" t="s">
        <v>1645</v>
      </c>
      <c r="C447" s="182">
        <v>14810</v>
      </c>
      <c r="D447" s="30">
        <v>430</v>
      </c>
      <c r="E447" s="187">
        <v>12600</v>
      </c>
      <c r="F447" s="30">
        <v>380</v>
      </c>
      <c r="G447" s="187">
        <v>30500</v>
      </c>
      <c r="H447" s="30">
        <v>1800</v>
      </c>
      <c r="I447" s="30">
        <v>20300</v>
      </c>
      <c r="J447" s="30">
        <v>1400</v>
      </c>
      <c r="K447" s="30">
        <v>9070</v>
      </c>
      <c r="L447" s="30">
        <v>290</v>
      </c>
      <c r="M447" s="187">
        <v>1.6120000000000001</v>
      </c>
      <c r="N447" s="30">
        <v>4.1000000000000002E-2</v>
      </c>
      <c r="O447" s="177">
        <v>0.38</v>
      </c>
      <c r="P447" s="30">
        <v>2.4E-2</v>
      </c>
      <c r="Q447" s="30">
        <v>0.15909999999999999</v>
      </c>
      <c r="R447" s="30">
        <v>5.1000000000000004E-3</v>
      </c>
      <c r="S447" s="30">
        <v>1.97</v>
      </c>
      <c r="T447" s="30">
        <v>0.14000000000000001</v>
      </c>
      <c r="U447" s="30">
        <v>2.11</v>
      </c>
      <c r="V447" s="173">
        <v>0.13</v>
      </c>
      <c r="W447" s="192">
        <f t="shared" si="31"/>
        <v>0.57199999999999995</v>
      </c>
      <c r="X447" s="30">
        <f t="shared" si="32"/>
        <v>0.05</v>
      </c>
      <c r="Y447" s="195">
        <f t="shared" si="33"/>
        <v>0.82</v>
      </c>
      <c r="Z447" s="30">
        <f t="shared" si="34"/>
        <v>2.8000000000000001E-2</v>
      </c>
      <c r="AA447" s="30">
        <v>1.7549999999999999</v>
      </c>
      <c r="AB447" s="30">
        <v>4.4999999999999998E-2</v>
      </c>
      <c r="AC447" s="156">
        <v>0.15</v>
      </c>
      <c r="AD447" s="30">
        <v>198.6</v>
      </c>
      <c r="AE447" s="30">
        <v>5.2</v>
      </c>
      <c r="AF447" s="156">
        <v>25</v>
      </c>
      <c r="AG447" s="30">
        <v>0.82</v>
      </c>
      <c r="AH447" s="30">
        <v>0.02</v>
      </c>
      <c r="AI447" s="156">
        <v>2.8000000000000001E-2</v>
      </c>
      <c r="AJ447" s="156">
        <f t="shared" si="30"/>
        <v>3.4146341463414638</v>
      </c>
      <c r="AK447" s="30">
        <v>0.57199999999999995</v>
      </c>
      <c r="AL447" s="30">
        <v>1.4999999999999999E-2</v>
      </c>
      <c r="AM447" s="156">
        <v>0.05</v>
      </c>
      <c r="AN447" s="157">
        <v>6530</v>
      </c>
      <c r="AO447" s="30">
        <v>100</v>
      </c>
      <c r="AP447" s="156">
        <v>350</v>
      </c>
      <c r="AQ447" s="30">
        <v>5375</v>
      </c>
      <c r="AR447" s="30">
        <v>27</v>
      </c>
      <c r="AS447" s="156">
        <v>130</v>
      </c>
      <c r="AT447" s="30">
        <v>4919</v>
      </c>
      <c r="AU447" s="30">
        <v>35</v>
      </c>
      <c r="AV447" s="156">
        <v>48</v>
      </c>
    </row>
    <row r="448" spans="1:48" x14ac:dyDescent="0.75">
      <c r="A448" s="30" t="s">
        <v>1778</v>
      </c>
      <c r="B448" s="30" t="s">
        <v>1646</v>
      </c>
      <c r="C448" s="182">
        <v>3690</v>
      </c>
      <c r="D448" s="30">
        <v>290</v>
      </c>
      <c r="E448" s="187">
        <v>610</v>
      </c>
      <c r="F448" s="30">
        <v>120</v>
      </c>
      <c r="G448" s="187">
        <v>670</v>
      </c>
      <c r="H448" s="30">
        <v>130</v>
      </c>
      <c r="I448" s="30">
        <v>6900</v>
      </c>
      <c r="J448" s="30">
        <v>2100</v>
      </c>
      <c r="K448" s="30">
        <v>103200</v>
      </c>
      <c r="L448" s="30">
        <v>7200</v>
      </c>
      <c r="M448" s="187">
        <v>3.5099999999999999E-2</v>
      </c>
      <c r="N448" s="30">
        <v>1.6999999999999999E-3</v>
      </c>
      <c r="O448" s="177">
        <v>40.4</v>
      </c>
      <c r="P448" s="30">
        <v>8.9</v>
      </c>
      <c r="Q448" s="30">
        <v>1.81</v>
      </c>
      <c r="R448" s="30">
        <v>0.13</v>
      </c>
      <c r="S448" s="30">
        <v>0.76</v>
      </c>
      <c r="T448" s="30">
        <v>0.23</v>
      </c>
      <c r="U448" s="30">
        <v>4.6300000000000001E-2</v>
      </c>
      <c r="V448" s="173">
        <v>8.6E-3</v>
      </c>
      <c r="W448" s="192">
        <f t="shared" si="31"/>
        <v>28.6</v>
      </c>
      <c r="X448" s="30">
        <f t="shared" si="32"/>
        <v>2.2999999999999998</v>
      </c>
      <c r="Y448" s="195" t="str">
        <f t="shared" si="33"/>
        <v>excluded</v>
      </c>
      <c r="Z448" s="30" t="str">
        <f t="shared" si="34"/>
        <v>excluded</v>
      </c>
      <c r="AA448" s="30">
        <v>3.5700000000000003E-2</v>
      </c>
      <c r="AB448" s="30">
        <v>1.4E-3</v>
      </c>
      <c r="AC448" s="156">
        <v>3.3E-3</v>
      </c>
      <c r="AD448" s="30">
        <v>0.89</v>
      </c>
      <c r="AE448" s="30">
        <v>0.19</v>
      </c>
      <c r="AF448" s="156">
        <v>0.22</v>
      </c>
      <c r="AG448" s="30">
        <v>0.16600000000000001</v>
      </c>
      <c r="AH448" s="30">
        <v>3.4000000000000002E-2</v>
      </c>
      <c r="AI448" s="156">
        <v>3.5000000000000003E-2</v>
      </c>
      <c r="AJ448" s="156">
        <f t="shared" si="30"/>
        <v>21.084337349397593</v>
      </c>
      <c r="AK448" s="30">
        <v>28.6</v>
      </c>
      <c r="AL448" s="30">
        <v>1</v>
      </c>
      <c r="AM448" s="156">
        <v>2.2999999999999998</v>
      </c>
      <c r="AN448" s="157">
        <v>225.7</v>
      </c>
      <c r="AO448" s="30">
        <v>8.9</v>
      </c>
      <c r="AP448" s="156">
        <v>20</v>
      </c>
      <c r="AQ448" s="30">
        <v>582</v>
      </c>
      <c r="AR448" s="30">
        <v>82</v>
      </c>
      <c r="AS448" s="156">
        <v>95</v>
      </c>
      <c r="AT448" s="30">
        <v>2110</v>
      </c>
      <c r="AU448" s="30">
        <v>310</v>
      </c>
      <c r="AV448" s="156">
        <v>310</v>
      </c>
    </row>
    <row r="449" spans="1:48" x14ac:dyDescent="0.75">
      <c r="A449" s="30" t="s">
        <v>1778</v>
      </c>
      <c r="B449" s="30" t="s">
        <v>1647</v>
      </c>
      <c r="C449" s="182">
        <v>17200</v>
      </c>
      <c r="D449" s="30">
        <v>1200</v>
      </c>
      <c r="E449" s="187">
        <v>12700</v>
      </c>
      <c r="F449" s="30">
        <v>1000</v>
      </c>
      <c r="G449" s="187">
        <v>31900</v>
      </c>
      <c r="H449" s="30">
        <v>2600</v>
      </c>
      <c r="I449" s="30">
        <v>33100</v>
      </c>
      <c r="J449" s="30">
        <v>8300</v>
      </c>
      <c r="K449" s="30">
        <v>79900</v>
      </c>
      <c r="L449" s="30">
        <v>1700</v>
      </c>
      <c r="M449" s="187">
        <v>0.216</v>
      </c>
      <c r="N449" s="30">
        <v>1.7999999999999999E-2</v>
      </c>
      <c r="O449" s="177">
        <v>4.9000000000000004</v>
      </c>
      <c r="P449" s="30">
        <v>1.8</v>
      </c>
      <c r="Q449" s="30">
        <v>1.4</v>
      </c>
      <c r="R449" s="30">
        <v>0.03</v>
      </c>
      <c r="S449" s="30">
        <v>4.0999999999999996</v>
      </c>
      <c r="T449" s="30">
        <v>1</v>
      </c>
      <c r="U449" s="30">
        <v>2.2200000000000002</v>
      </c>
      <c r="V449" s="173">
        <v>0.18</v>
      </c>
      <c r="W449" s="192">
        <f t="shared" si="31"/>
        <v>4.74</v>
      </c>
      <c r="X449" s="30">
        <f t="shared" si="32"/>
        <v>0.56999999999999995</v>
      </c>
      <c r="Y449" s="195">
        <f t="shared" si="33"/>
        <v>0.70699999999999996</v>
      </c>
      <c r="Z449" s="30">
        <f t="shared" si="34"/>
        <v>0.02</v>
      </c>
      <c r="AA449" s="30">
        <v>0.223</v>
      </c>
      <c r="AB449" s="30">
        <v>1.7999999999999999E-2</v>
      </c>
      <c r="AC449" s="156">
        <v>2.5999999999999999E-2</v>
      </c>
      <c r="AD449" s="30">
        <v>22.3</v>
      </c>
      <c r="AE449" s="30">
        <v>2</v>
      </c>
      <c r="AF449" s="156">
        <v>3.4</v>
      </c>
      <c r="AG449" s="30">
        <v>0.70699999999999996</v>
      </c>
      <c r="AH449" s="30">
        <v>1.2E-2</v>
      </c>
      <c r="AI449" s="156">
        <v>0.02</v>
      </c>
      <c r="AJ449" s="156">
        <f t="shared" si="30"/>
        <v>2.8288543140028288</v>
      </c>
      <c r="AK449" s="30">
        <v>4.74</v>
      </c>
      <c r="AL449" s="30">
        <v>0.41</v>
      </c>
      <c r="AM449" s="156">
        <v>0.56999999999999995</v>
      </c>
      <c r="AN449" s="157">
        <v>1286</v>
      </c>
      <c r="AO449" s="30">
        <v>95</v>
      </c>
      <c r="AP449" s="156">
        <v>140</v>
      </c>
      <c r="AQ449" s="30">
        <v>3143</v>
      </c>
      <c r="AR449" s="30">
        <v>90</v>
      </c>
      <c r="AS449" s="156">
        <v>150</v>
      </c>
      <c r="AT449" s="30">
        <v>4745</v>
      </c>
      <c r="AU449" s="30">
        <v>23</v>
      </c>
      <c r="AV449" s="156">
        <v>40</v>
      </c>
    </row>
    <row r="450" spans="1:48" x14ac:dyDescent="0.75">
      <c r="A450" s="30" t="s">
        <v>1778</v>
      </c>
      <c r="B450" s="30"/>
      <c r="C450" s="182">
        <v>19950</v>
      </c>
      <c r="D450" s="30">
        <v>680</v>
      </c>
      <c r="E450" s="187">
        <v>14500</v>
      </c>
      <c r="F450" s="30">
        <v>750</v>
      </c>
      <c r="G450" s="187">
        <v>33800</v>
      </c>
      <c r="H450" s="30">
        <v>1200</v>
      </c>
      <c r="I450" s="30">
        <v>30000</v>
      </c>
      <c r="J450" s="30">
        <v>1900</v>
      </c>
      <c r="K450" s="30">
        <v>140400</v>
      </c>
      <c r="L450" s="30">
        <v>1800</v>
      </c>
      <c r="M450" s="187">
        <v>0.1421</v>
      </c>
      <c r="N450" s="30">
        <v>5.0000000000000001E-3</v>
      </c>
      <c r="O450" s="177">
        <v>-11.24</v>
      </c>
      <c r="P450" s="30">
        <v>0.81</v>
      </c>
      <c r="Q450" s="30">
        <v>2.3879999999999999</v>
      </c>
      <c r="R450" s="30">
        <v>0.03</v>
      </c>
      <c r="S450" s="30">
        <v>-0.71499999999999997</v>
      </c>
      <c r="T450" s="30">
        <v>4.2999999999999997E-2</v>
      </c>
      <c r="U450" s="30">
        <v>6.97</v>
      </c>
      <c r="V450" s="173">
        <v>0.24</v>
      </c>
      <c r="W450" s="192">
        <f t="shared" si="31"/>
        <v>7.29</v>
      </c>
      <c r="X450" s="30">
        <f t="shared" si="32"/>
        <v>0.65</v>
      </c>
      <c r="Y450" s="195">
        <f t="shared" si="33"/>
        <v>0.69599999999999995</v>
      </c>
      <c r="Z450" s="30">
        <f t="shared" si="34"/>
        <v>3.3000000000000002E-2</v>
      </c>
      <c r="AA450" s="30">
        <v>0.13550000000000001</v>
      </c>
      <c r="AB450" s="30">
        <v>5.4000000000000003E-3</v>
      </c>
      <c r="AC450" s="156">
        <v>1.2E-2</v>
      </c>
      <c r="AD450" s="30">
        <v>13.46</v>
      </c>
      <c r="AE450" s="30">
        <v>0.78</v>
      </c>
      <c r="AF450" s="156">
        <v>1.8</v>
      </c>
      <c r="AG450" s="30">
        <v>0.69599999999999995</v>
      </c>
      <c r="AH450" s="30">
        <v>2.9000000000000001E-2</v>
      </c>
      <c r="AI450" s="156">
        <v>3.3000000000000002E-2</v>
      </c>
      <c r="AJ450" s="156">
        <f t="shared" si="30"/>
        <v>4.7413793103448283</v>
      </c>
      <c r="AK450" s="30">
        <v>7.29</v>
      </c>
      <c r="AL450" s="30">
        <v>0.28000000000000003</v>
      </c>
      <c r="AM450" s="156">
        <v>0.65</v>
      </c>
      <c r="AN450" s="157">
        <v>819</v>
      </c>
      <c r="AO450" s="30">
        <v>30</v>
      </c>
      <c r="AP450" s="156">
        <v>70</v>
      </c>
      <c r="AQ450" s="30">
        <v>2719</v>
      </c>
      <c r="AR450" s="30">
        <v>58</v>
      </c>
      <c r="AS450" s="156">
        <v>130</v>
      </c>
      <c r="AT450" s="30">
        <v>4716</v>
      </c>
      <c r="AU450" s="30">
        <v>62</v>
      </c>
      <c r="AV450" s="156">
        <v>71</v>
      </c>
    </row>
    <row r="451" spans="1:48" x14ac:dyDescent="0.75">
      <c r="A451" s="30" t="s">
        <v>1778</v>
      </c>
      <c r="B451" s="30"/>
      <c r="C451" s="182">
        <v>5680</v>
      </c>
      <c r="D451" s="30">
        <v>380</v>
      </c>
      <c r="E451" s="187">
        <v>4540</v>
      </c>
      <c r="F451" s="30">
        <v>510</v>
      </c>
      <c r="G451" s="187">
        <v>9840</v>
      </c>
      <c r="H451" s="30">
        <v>580</v>
      </c>
      <c r="I451" s="30">
        <v>10800</v>
      </c>
      <c r="J451" s="30">
        <v>1200</v>
      </c>
      <c r="K451" s="30">
        <v>6660</v>
      </c>
      <c r="L451" s="30">
        <v>770</v>
      </c>
      <c r="M451" s="187">
        <v>0.878</v>
      </c>
      <c r="N451" s="30">
        <v>9.0999999999999998E-2</v>
      </c>
      <c r="O451" s="177">
        <v>0.39800000000000002</v>
      </c>
      <c r="P451" s="30">
        <v>2.3E-2</v>
      </c>
      <c r="Q451" s="30">
        <v>0.111</v>
      </c>
      <c r="R451" s="30">
        <v>1.2999999999999999E-2</v>
      </c>
      <c r="S451" s="30">
        <v>0.66800000000000004</v>
      </c>
      <c r="T451" s="30">
        <v>7.5999999999999998E-2</v>
      </c>
      <c r="U451" s="30">
        <v>7.1</v>
      </c>
      <c r="V451" s="173">
        <v>0.44</v>
      </c>
      <c r="W451" s="192">
        <f t="shared" si="31"/>
        <v>1.25</v>
      </c>
      <c r="X451" s="30">
        <f t="shared" si="32"/>
        <v>0.2</v>
      </c>
      <c r="Y451" s="195">
        <f t="shared" si="33"/>
        <v>0.78800000000000003</v>
      </c>
      <c r="Z451" s="30">
        <f t="shared" si="34"/>
        <v>9.0999999999999998E-2</v>
      </c>
      <c r="AA451" s="30">
        <v>0.81499999999999995</v>
      </c>
      <c r="AB451" s="30">
        <v>8.3000000000000004E-2</v>
      </c>
      <c r="AC451" s="156">
        <v>0.11</v>
      </c>
      <c r="AD451" s="30">
        <v>90</v>
      </c>
      <c r="AE451" s="30">
        <v>13</v>
      </c>
      <c r="AF451" s="156">
        <v>17</v>
      </c>
      <c r="AG451" s="30">
        <v>0.78800000000000003</v>
      </c>
      <c r="AH451" s="30">
        <v>0.09</v>
      </c>
      <c r="AI451" s="156">
        <v>9.0999999999999998E-2</v>
      </c>
      <c r="AJ451" s="156">
        <f t="shared" si="30"/>
        <v>11.548223350253807</v>
      </c>
      <c r="AK451" s="30">
        <v>1.25</v>
      </c>
      <c r="AL451" s="30">
        <v>0.15</v>
      </c>
      <c r="AM451" s="156">
        <v>0.2</v>
      </c>
      <c r="AN451" s="157">
        <v>3770</v>
      </c>
      <c r="AO451" s="30">
        <v>310</v>
      </c>
      <c r="AP451" s="156">
        <v>390</v>
      </c>
      <c r="AQ451" s="30">
        <v>4470</v>
      </c>
      <c r="AR451" s="30">
        <v>150</v>
      </c>
      <c r="AS451" s="156">
        <v>200</v>
      </c>
      <c r="AT451" s="30">
        <v>4702</v>
      </c>
      <c r="AU451" s="30">
        <v>69</v>
      </c>
      <c r="AV451" s="156">
        <v>71</v>
      </c>
    </row>
    <row r="452" spans="1:48" x14ac:dyDescent="0.75">
      <c r="A452" s="161" t="s">
        <v>1779</v>
      </c>
      <c r="B452" s="161" t="s">
        <v>898</v>
      </c>
      <c r="C452" s="181">
        <v>3160</v>
      </c>
      <c r="D452" s="161">
        <v>480</v>
      </c>
      <c r="E452" s="186">
        <v>2300</v>
      </c>
      <c r="F452" s="161">
        <v>350</v>
      </c>
      <c r="G452" s="186">
        <v>5430</v>
      </c>
      <c r="H452" s="161">
        <v>960</v>
      </c>
      <c r="I452" s="161">
        <v>4300</v>
      </c>
      <c r="J452" s="161">
        <v>850</v>
      </c>
      <c r="K452" s="161">
        <v>8100</v>
      </c>
      <c r="L452" s="161">
        <v>1400</v>
      </c>
      <c r="M452" s="186">
        <v>0.39800000000000002</v>
      </c>
      <c r="N452" s="161">
        <v>4.8000000000000001E-2</v>
      </c>
      <c r="O452" s="176">
        <v>-0.218</v>
      </c>
      <c r="P452" s="161">
        <v>3.5000000000000003E-2</v>
      </c>
      <c r="Q452" s="161">
        <v>0.17199999999999999</v>
      </c>
      <c r="R452" s="161">
        <v>0.03</v>
      </c>
      <c r="S452" s="161">
        <v>0.19600000000000001</v>
      </c>
      <c r="T452" s="161">
        <v>3.9E-2</v>
      </c>
      <c r="U452" s="161">
        <v>0.66</v>
      </c>
      <c r="V452" s="172">
        <v>0.13</v>
      </c>
      <c r="W452" s="192">
        <f t="shared" si="31"/>
        <v>2.59</v>
      </c>
      <c r="X452" s="30">
        <f t="shared" si="32"/>
        <v>0.27</v>
      </c>
      <c r="Y452" s="195">
        <f t="shared" si="33"/>
        <v>0.72499999999999998</v>
      </c>
      <c r="Z452" s="30">
        <f t="shared" si="34"/>
        <v>7.0999999999999994E-2</v>
      </c>
      <c r="AA452" s="161">
        <v>0.41699999999999998</v>
      </c>
      <c r="AB452" s="161">
        <v>4.5999999999999999E-2</v>
      </c>
      <c r="AC452" s="163">
        <v>4.8000000000000001E-2</v>
      </c>
      <c r="AD452" s="161">
        <v>43.3</v>
      </c>
      <c r="AE452" s="161">
        <v>5.8</v>
      </c>
      <c r="AF452" s="163">
        <v>6.1</v>
      </c>
      <c r="AG452" s="161">
        <v>0.72499999999999998</v>
      </c>
      <c r="AH452" s="161">
        <v>7.0999999999999994E-2</v>
      </c>
      <c r="AI452" s="163">
        <v>7.0999999999999994E-2</v>
      </c>
      <c r="AJ452" s="163">
        <f t="shared" si="30"/>
        <v>9.7931034482758612</v>
      </c>
      <c r="AK452" s="161">
        <v>2.59</v>
      </c>
      <c r="AL452" s="161">
        <v>0.26</v>
      </c>
      <c r="AM452" s="163">
        <v>0.27</v>
      </c>
      <c r="AN452" s="164">
        <v>2200</v>
      </c>
      <c r="AO452" s="161">
        <v>200</v>
      </c>
      <c r="AP452" s="163">
        <v>210</v>
      </c>
      <c r="AQ452" s="161">
        <v>3720</v>
      </c>
      <c r="AR452" s="161">
        <v>130</v>
      </c>
      <c r="AS452" s="163">
        <v>140</v>
      </c>
      <c r="AT452" s="161">
        <v>4570</v>
      </c>
      <c r="AU452" s="161">
        <v>100</v>
      </c>
      <c r="AV452" s="163">
        <v>110</v>
      </c>
    </row>
    <row r="453" spans="1:48" x14ac:dyDescent="0.75">
      <c r="A453" s="30" t="s">
        <v>1779</v>
      </c>
      <c r="B453" s="30" t="s">
        <v>898</v>
      </c>
      <c r="C453" s="182">
        <v>8900</v>
      </c>
      <c r="D453" s="30">
        <v>400</v>
      </c>
      <c r="E453" s="187">
        <v>6010</v>
      </c>
      <c r="F453" s="30">
        <v>240</v>
      </c>
      <c r="G453" s="187">
        <v>14900</v>
      </c>
      <c r="H453" s="30">
        <v>1300</v>
      </c>
      <c r="I453" s="30">
        <v>12600</v>
      </c>
      <c r="J453" s="30">
        <v>1700</v>
      </c>
      <c r="K453" s="30">
        <v>125700</v>
      </c>
      <c r="L453" s="30">
        <v>2800</v>
      </c>
      <c r="M453" s="187">
        <v>7.0000000000000007E-2</v>
      </c>
      <c r="N453" s="30">
        <v>2.8E-3</v>
      </c>
      <c r="O453" s="177">
        <v>-1.65</v>
      </c>
      <c r="P453" s="30">
        <v>0.18</v>
      </c>
      <c r="Q453" s="30">
        <v>2.7429999999999999</v>
      </c>
      <c r="R453" s="30">
        <v>6.2E-2</v>
      </c>
      <c r="S453" s="30">
        <v>1.39</v>
      </c>
      <c r="T453" s="30">
        <v>0.19</v>
      </c>
      <c r="U453" s="30">
        <v>5.85</v>
      </c>
      <c r="V453" s="173">
        <v>0.5</v>
      </c>
      <c r="W453" s="192">
        <f t="shared" si="31"/>
        <v>13.13</v>
      </c>
      <c r="X453" s="30">
        <f t="shared" si="32"/>
        <v>0.73</v>
      </c>
      <c r="Y453" s="195">
        <f t="shared" si="33"/>
        <v>0.66300000000000003</v>
      </c>
      <c r="Z453" s="30">
        <f t="shared" si="34"/>
        <v>0.03</v>
      </c>
      <c r="AA453" s="30">
        <v>7.7899999999999997E-2</v>
      </c>
      <c r="AB453" s="30">
        <v>3.2000000000000002E-3</v>
      </c>
      <c r="AC453" s="156">
        <v>4.4000000000000003E-3</v>
      </c>
      <c r="AD453" s="30">
        <v>7.08</v>
      </c>
      <c r="AE453" s="30">
        <v>0.23</v>
      </c>
      <c r="AF453" s="156">
        <v>0.56000000000000005</v>
      </c>
      <c r="AG453" s="30">
        <v>0.66300000000000003</v>
      </c>
      <c r="AH453" s="30">
        <v>2.9000000000000001E-2</v>
      </c>
      <c r="AI453" s="156">
        <v>0.03</v>
      </c>
      <c r="AJ453" s="156">
        <f t="shared" si="30"/>
        <v>4.5248868778280542</v>
      </c>
      <c r="AK453" s="30">
        <v>13.13</v>
      </c>
      <c r="AL453" s="30">
        <v>0.53</v>
      </c>
      <c r="AM453" s="156">
        <v>0.73</v>
      </c>
      <c r="AN453" s="157">
        <v>483</v>
      </c>
      <c r="AO453" s="30">
        <v>19</v>
      </c>
      <c r="AP453" s="156">
        <v>27</v>
      </c>
      <c r="AQ453" s="30">
        <v>2121</v>
      </c>
      <c r="AR453" s="30">
        <v>27</v>
      </c>
      <c r="AS453" s="156">
        <v>66</v>
      </c>
      <c r="AT453" s="30">
        <v>4624</v>
      </c>
      <c r="AU453" s="30">
        <v>60</v>
      </c>
      <c r="AV453" s="156">
        <v>63</v>
      </c>
    </row>
    <row r="454" spans="1:48" x14ac:dyDescent="0.75">
      <c r="A454" s="161" t="s">
        <v>1779</v>
      </c>
      <c r="B454" s="161" t="s">
        <v>899</v>
      </c>
      <c r="C454" s="181">
        <v>3810</v>
      </c>
      <c r="D454" s="161">
        <v>300</v>
      </c>
      <c r="E454" s="186">
        <v>3360</v>
      </c>
      <c r="F454" s="161">
        <v>360</v>
      </c>
      <c r="G454" s="186">
        <v>7700</v>
      </c>
      <c r="H454" s="161">
        <v>660</v>
      </c>
      <c r="I454" s="161">
        <v>3840</v>
      </c>
      <c r="J454" s="161">
        <v>300</v>
      </c>
      <c r="K454" s="161">
        <v>4500</v>
      </c>
      <c r="L454" s="161">
        <v>230</v>
      </c>
      <c r="M454" s="186">
        <v>0.86299999999999999</v>
      </c>
      <c r="N454" s="161">
        <v>7.0000000000000007E-2</v>
      </c>
      <c r="O454" s="176">
        <v>-0.124</v>
      </c>
      <c r="P454" s="161">
        <v>1.2E-2</v>
      </c>
      <c r="Q454" s="161">
        <v>9.5200000000000007E-2</v>
      </c>
      <c r="R454" s="161">
        <v>4.7999999999999996E-3</v>
      </c>
      <c r="S454" s="161">
        <v>0.17499999999999999</v>
      </c>
      <c r="T454" s="161">
        <v>1.4E-2</v>
      </c>
      <c r="U454" s="161">
        <v>0.97399999999999998</v>
      </c>
      <c r="V454" s="172">
        <v>8.3000000000000004E-2</v>
      </c>
      <c r="W454" s="192">
        <f t="shared" si="31"/>
        <v>1.1100000000000001</v>
      </c>
      <c r="X454" s="30">
        <f t="shared" si="32"/>
        <v>0.11</v>
      </c>
      <c r="Y454" s="195">
        <f t="shared" si="33"/>
        <v>0.79800000000000004</v>
      </c>
      <c r="Z454" s="30">
        <f t="shared" si="34"/>
        <v>3.1E-2</v>
      </c>
      <c r="AA454" s="161">
        <v>0.93799999999999994</v>
      </c>
      <c r="AB454" s="161">
        <v>8.1000000000000003E-2</v>
      </c>
      <c r="AC454" s="163">
        <v>8.5000000000000006E-2</v>
      </c>
      <c r="AD454" s="161">
        <v>107</v>
      </c>
      <c r="AE454" s="161">
        <v>11</v>
      </c>
      <c r="AF454" s="163">
        <v>12</v>
      </c>
      <c r="AG454" s="161">
        <v>0.79800000000000004</v>
      </c>
      <c r="AH454" s="161">
        <v>0.03</v>
      </c>
      <c r="AI454" s="163">
        <v>3.1E-2</v>
      </c>
      <c r="AJ454" s="163">
        <f t="shared" ref="AJ454:AJ517" si="35">AI454/AG454*100</f>
        <v>3.8847117794486214</v>
      </c>
      <c r="AK454" s="161">
        <v>1.1100000000000001</v>
      </c>
      <c r="AL454" s="161">
        <v>0.1</v>
      </c>
      <c r="AM454" s="163">
        <v>0.11</v>
      </c>
      <c r="AN454" s="164">
        <v>4180</v>
      </c>
      <c r="AO454" s="161">
        <v>270</v>
      </c>
      <c r="AP454" s="163">
        <v>290</v>
      </c>
      <c r="AQ454" s="161">
        <v>4680</v>
      </c>
      <c r="AR454" s="161">
        <v>100</v>
      </c>
      <c r="AS454" s="163">
        <v>110</v>
      </c>
      <c r="AT454" s="161">
        <v>4854</v>
      </c>
      <c r="AU454" s="161">
        <v>37</v>
      </c>
      <c r="AV454" s="163">
        <v>38</v>
      </c>
    </row>
    <row r="455" spans="1:48" x14ac:dyDescent="0.75">
      <c r="A455" s="30" t="s">
        <v>1779</v>
      </c>
      <c r="B455" s="30" t="s">
        <v>899</v>
      </c>
      <c r="C455" s="182">
        <v>530</v>
      </c>
      <c r="D455" s="30">
        <v>350</v>
      </c>
      <c r="E455" s="187">
        <v>630</v>
      </c>
      <c r="F455" s="30">
        <v>220</v>
      </c>
      <c r="G455" s="187">
        <v>190</v>
      </c>
      <c r="H455" s="30">
        <v>110</v>
      </c>
      <c r="I455" s="30">
        <v>650</v>
      </c>
      <c r="J455" s="30">
        <v>490</v>
      </c>
      <c r="K455" s="30">
        <v>4000</v>
      </c>
      <c r="L455" s="30">
        <v>2000</v>
      </c>
      <c r="M455" s="187">
        <v>0.22</v>
      </c>
      <c r="N455" s="30">
        <v>0.15</v>
      </c>
      <c r="O455" s="177">
        <v>-2.8</v>
      </c>
      <c r="P455" s="30">
        <v>3</v>
      </c>
      <c r="Q455" s="30">
        <v>8.6999999999999994E-2</v>
      </c>
      <c r="R455" s="30">
        <v>4.2999999999999997E-2</v>
      </c>
      <c r="S455" s="30">
        <v>7.3999999999999996E-2</v>
      </c>
      <c r="T455" s="30">
        <v>5.6000000000000001E-2</v>
      </c>
      <c r="U455" s="30">
        <v>7.4999999999999997E-2</v>
      </c>
      <c r="V455" s="173">
        <v>4.2999999999999997E-2</v>
      </c>
      <c r="W455" s="192">
        <f t="shared" ref="W455:W518" si="36">AK455</f>
        <v>90</v>
      </c>
      <c r="X455" s="30">
        <f t="shared" ref="X455:X518" si="37">AM455</f>
        <v>120</v>
      </c>
      <c r="Y455" s="195" t="str">
        <f t="shared" ref="Y455:Y518" si="38">IF(AJ455&lt;15,AG455,"excluded")</f>
        <v>excluded</v>
      </c>
      <c r="Z455" s="30" t="str">
        <f t="shared" ref="Z455:Z518" si="39">IF(AJ455&lt;15,AI455,"excluded")</f>
        <v>excluded</v>
      </c>
      <c r="AA455" s="30">
        <v>0.16</v>
      </c>
      <c r="AB455" s="30">
        <v>0.12</v>
      </c>
      <c r="AC455" s="156">
        <v>0.12</v>
      </c>
      <c r="AD455" s="30">
        <v>49</v>
      </c>
      <c r="AE455" s="30">
        <v>31</v>
      </c>
      <c r="AF455" s="156">
        <v>31</v>
      </c>
      <c r="AG455" s="30">
        <v>2.1</v>
      </c>
      <c r="AH455" s="30">
        <v>1.4</v>
      </c>
      <c r="AI455" s="156">
        <v>1.4</v>
      </c>
      <c r="AJ455" s="156">
        <f t="shared" si="35"/>
        <v>66.666666666666657</v>
      </c>
      <c r="AK455" s="30">
        <v>90</v>
      </c>
      <c r="AL455" s="30">
        <v>120</v>
      </c>
      <c r="AM455" s="156">
        <v>120</v>
      </c>
      <c r="AN455" s="157">
        <v>850</v>
      </c>
      <c r="AO455" s="30">
        <v>610</v>
      </c>
      <c r="AP455" s="156">
        <v>610</v>
      </c>
      <c r="AQ455" s="30">
        <v>3630</v>
      </c>
      <c r="AR455" s="30">
        <v>710</v>
      </c>
      <c r="AS455" s="156">
        <v>720</v>
      </c>
      <c r="AT455" s="30">
        <v>3950</v>
      </c>
      <c r="AU455" s="30">
        <v>740</v>
      </c>
      <c r="AV455" s="156">
        <v>740</v>
      </c>
    </row>
    <row r="456" spans="1:48" x14ac:dyDescent="0.75">
      <c r="A456" s="161" t="s">
        <v>1779</v>
      </c>
      <c r="B456" s="161" t="s">
        <v>900</v>
      </c>
      <c r="C456" s="181">
        <v>806000</v>
      </c>
      <c r="D456" s="161">
        <v>19000</v>
      </c>
      <c r="E456" s="186">
        <v>644000</v>
      </c>
      <c r="F456" s="161">
        <v>14000</v>
      </c>
      <c r="G456" s="186">
        <v>1582000</v>
      </c>
      <c r="H456" s="161">
        <v>38000</v>
      </c>
      <c r="I456" s="161">
        <v>1296000</v>
      </c>
      <c r="J456" s="161">
        <v>70000</v>
      </c>
      <c r="K456" s="161">
        <v>4810000</v>
      </c>
      <c r="L456" s="161">
        <v>100000</v>
      </c>
      <c r="M456" s="186">
        <v>0.1696</v>
      </c>
      <c r="N456" s="161">
        <v>3.5999999999999999E-3</v>
      </c>
      <c r="O456" s="176">
        <v>-0.4</v>
      </c>
      <c r="P456" s="161">
        <v>1.6E-2</v>
      </c>
      <c r="Q456" s="161">
        <v>101.5</v>
      </c>
      <c r="R456" s="161">
        <v>2.1</v>
      </c>
      <c r="S456" s="161">
        <v>60.8</v>
      </c>
      <c r="T456" s="161">
        <v>3.2</v>
      </c>
      <c r="U456" s="161">
        <v>221.8</v>
      </c>
      <c r="V456" s="172">
        <v>5.3</v>
      </c>
      <c r="W456" s="192">
        <f t="shared" si="36"/>
        <v>5.5049999999999999</v>
      </c>
      <c r="X456" s="30">
        <f t="shared" si="37"/>
        <v>0.19</v>
      </c>
      <c r="Y456" s="195">
        <f t="shared" si="38"/>
        <v>0.77610000000000001</v>
      </c>
      <c r="Z456" s="30">
        <f t="shared" si="39"/>
        <v>9.5999999999999992E-3</v>
      </c>
      <c r="AA456" s="161">
        <v>0.18240000000000001</v>
      </c>
      <c r="AB456" s="161">
        <v>3.0000000000000001E-3</v>
      </c>
      <c r="AC456" s="163">
        <v>6.1000000000000004E-3</v>
      </c>
      <c r="AD456" s="161">
        <v>19.23</v>
      </c>
      <c r="AE456" s="161">
        <v>0.35</v>
      </c>
      <c r="AF456" s="163">
        <v>0.9</v>
      </c>
      <c r="AG456" s="161">
        <v>0.77610000000000001</v>
      </c>
      <c r="AH456" s="161">
        <v>5.1999999999999998E-3</v>
      </c>
      <c r="AI456" s="163">
        <v>9.5999999999999992E-3</v>
      </c>
      <c r="AJ456" s="163">
        <f t="shared" si="35"/>
        <v>1.2369540007730961</v>
      </c>
      <c r="AK456" s="161">
        <v>5.5049999999999999</v>
      </c>
      <c r="AL456" s="161">
        <v>9.2999999999999999E-2</v>
      </c>
      <c r="AM456" s="163">
        <v>0.19</v>
      </c>
      <c r="AN456" s="164">
        <v>1080</v>
      </c>
      <c r="AO456" s="161">
        <v>16</v>
      </c>
      <c r="AP456" s="163">
        <v>33</v>
      </c>
      <c r="AQ456" s="161">
        <v>3053</v>
      </c>
      <c r="AR456" s="161">
        <v>17</v>
      </c>
      <c r="AS456" s="163">
        <v>45</v>
      </c>
      <c r="AT456" s="161">
        <v>4877.3999999999996</v>
      </c>
      <c r="AU456" s="161">
        <v>9.6</v>
      </c>
      <c r="AV456" s="163">
        <v>18</v>
      </c>
    </row>
    <row r="457" spans="1:48" x14ac:dyDescent="0.75">
      <c r="A457" s="30" t="s">
        <v>1779</v>
      </c>
      <c r="B457" s="30" t="s">
        <v>900</v>
      </c>
      <c r="C457" s="182">
        <v>3010</v>
      </c>
      <c r="D457" s="30">
        <v>340</v>
      </c>
      <c r="E457" s="187">
        <v>1760</v>
      </c>
      <c r="F457" s="30">
        <v>170</v>
      </c>
      <c r="G457" s="187">
        <v>4030</v>
      </c>
      <c r="H457" s="30">
        <v>450</v>
      </c>
      <c r="I457" s="30">
        <v>26300</v>
      </c>
      <c r="J457" s="30">
        <v>3000</v>
      </c>
      <c r="K457" s="30">
        <v>33300</v>
      </c>
      <c r="L457" s="30">
        <v>3100</v>
      </c>
      <c r="M457" s="187">
        <v>8.6999999999999994E-2</v>
      </c>
      <c r="N457" s="30">
        <v>0.01</v>
      </c>
      <c r="O457" s="177">
        <v>-0.28999999999999998</v>
      </c>
      <c r="P457" s="30">
        <v>0.02</v>
      </c>
      <c r="Q457" s="30">
        <v>0.72699999999999998</v>
      </c>
      <c r="R457" s="30">
        <v>6.8000000000000005E-2</v>
      </c>
      <c r="S457" s="30">
        <v>3.14</v>
      </c>
      <c r="T457" s="30">
        <v>0.36</v>
      </c>
      <c r="U457" s="30">
        <v>1.59</v>
      </c>
      <c r="V457" s="173">
        <v>0.18</v>
      </c>
      <c r="W457" s="192">
        <f t="shared" si="36"/>
        <v>10.9</v>
      </c>
      <c r="X457" s="30">
        <f t="shared" si="37"/>
        <v>1.3</v>
      </c>
      <c r="Y457" s="195">
        <f t="shared" si="38"/>
        <v>0.56499999999999995</v>
      </c>
      <c r="Z457" s="30">
        <f t="shared" si="39"/>
        <v>4.8000000000000001E-2</v>
      </c>
      <c r="AA457" s="30">
        <v>9.6000000000000002E-2</v>
      </c>
      <c r="AB457" s="30">
        <v>1.2E-2</v>
      </c>
      <c r="AC457" s="156">
        <v>1.2E-2</v>
      </c>
      <c r="AD457" s="30">
        <v>7.9</v>
      </c>
      <c r="AE457" s="30">
        <v>0.95</v>
      </c>
      <c r="AF457" s="156">
        <v>1.1000000000000001</v>
      </c>
      <c r="AG457" s="30">
        <v>0.56499999999999995</v>
      </c>
      <c r="AH457" s="30">
        <v>4.7E-2</v>
      </c>
      <c r="AI457" s="156">
        <v>4.8000000000000001E-2</v>
      </c>
      <c r="AJ457" s="156">
        <f t="shared" si="35"/>
        <v>8.4955752212389388</v>
      </c>
      <c r="AK457" s="30">
        <v>10.9</v>
      </c>
      <c r="AL457" s="30">
        <v>1.2</v>
      </c>
      <c r="AM457" s="156">
        <v>1.3</v>
      </c>
      <c r="AN457" s="157">
        <v>586</v>
      </c>
      <c r="AO457" s="30">
        <v>65</v>
      </c>
      <c r="AP457" s="156">
        <v>69</v>
      </c>
      <c r="AQ457" s="30">
        <v>2160</v>
      </c>
      <c r="AR457" s="30">
        <v>110</v>
      </c>
      <c r="AS457" s="156">
        <v>130</v>
      </c>
      <c r="AT457" s="30">
        <v>4370</v>
      </c>
      <c r="AU457" s="30">
        <v>100</v>
      </c>
      <c r="AV457" s="156">
        <v>110</v>
      </c>
    </row>
    <row r="458" spans="1:48" x14ac:dyDescent="0.75">
      <c r="A458" s="161" t="s">
        <v>1779</v>
      </c>
      <c r="B458" s="161" t="s">
        <v>901</v>
      </c>
      <c r="C458" s="181">
        <v>3240</v>
      </c>
      <c r="D458" s="161">
        <v>320</v>
      </c>
      <c r="E458" s="186">
        <v>1740</v>
      </c>
      <c r="F458" s="161">
        <v>360</v>
      </c>
      <c r="G458" s="186">
        <v>3330</v>
      </c>
      <c r="H458" s="161">
        <v>530</v>
      </c>
      <c r="I458" s="161">
        <v>2660</v>
      </c>
      <c r="J458" s="161">
        <v>690</v>
      </c>
      <c r="K458" s="161">
        <v>50600</v>
      </c>
      <c r="L458" s="161">
        <v>6100</v>
      </c>
      <c r="M458" s="186">
        <v>6.7199999999999996E-2</v>
      </c>
      <c r="N458" s="161">
        <v>6.7999999999999996E-3</v>
      </c>
      <c r="O458" s="176">
        <v>-4.9000000000000004</v>
      </c>
      <c r="P458" s="161">
        <v>1.3</v>
      </c>
      <c r="Q458" s="161">
        <v>1.06</v>
      </c>
      <c r="R458" s="161">
        <v>0.13</v>
      </c>
      <c r="S458" s="161">
        <v>0.128</v>
      </c>
      <c r="T458" s="161">
        <v>3.3000000000000002E-2</v>
      </c>
      <c r="U458" s="161">
        <v>0.52600000000000002</v>
      </c>
      <c r="V458" s="172">
        <v>8.2000000000000003E-2</v>
      </c>
      <c r="W458" s="192">
        <f t="shared" si="36"/>
        <v>15.1</v>
      </c>
      <c r="X458" s="30">
        <f t="shared" si="37"/>
        <v>1.5</v>
      </c>
      <c r="Y458" s="195" t="str">
        <f t="shared" si="38"/>
        <v>excluded</v>
      </c>
      <c r="Z458" s="30" t="str">
        <f t="shared" si="39"/>
        <v>excluded</v>
      </c>
      <c r="AA458" s="161">
        <v>7.2700000000000001E-2</v>
      </c>
      <c r="AB458" s="161">
        <v>7.6E-3</v>
      </c>
      <c r="AC458" s="163">
        <v>7.9000000000000008E-3</v>
      </c>
      <c r="AD458" s="161">
        <v>5.9</v>
      </c>
      <c r="AE458" s="161">
        <v>1.7</v>
      </c>
      <c r="AF458" s="163">
        <v>1.7</v>
      </c>
      <c r="AG458" s="161">
        <v>0.53</v>
      </c>
      <c r="AH458" s="161">
        <v>0.1</v>
      </c>
      <c r="AI458" s="163">
        <v>0.1</v>
      </c>
      <c r="AJ458" s="163">
        <f t="shared" si="35"/>
        <v>18.867924528301888</v>
      </c>
      <c r="AK458" s="161">
        <v>15.1</v>
      </c>
      <c r="AL458" s="161">
        <v>1.4</v>
      </c>
      <c r="AM458" s="163">
        <v>1.5</v>
      </c>
      <c r="AN458" s="164">
        <v>450</v>
      </c>
      <c r="AO458" s="161">
        <v>45</v>
      </c>
      <c r="AP458" s="163">
        <v>47</v>
      </c>
      <c r="AQ458" s="161">
        <v>1640</v>
      </c>
      <c r="AR458" s="161">
        <v>140</v>
      </c>
      <c r="AS458" s="163">
        <v>150</v>
      </c>
      <c r="AT458" s="161">
        <v>3900</v>
      </c>
      <c r="AU458" s="161">
        <v>140</v>
      </c>
      <c r="AV458" s="163">
        <v>140</v>
      </c>
    </row>
    <row r="459" spans="1:48" x14ac:dyDescent="0.75">
      <c r="A459" s="30" t="s">
        <v>1779</v>
      </c>
      <c r="B459" s="30" t="s">
        <v>901</v>
      </c>
      <c r="C459" s="182">
        <v>640</v>
      </c>
      <c r="D459" s="30">
        <v>190</v>
      </c>
      <c r="E459" s="187">
        <v>360</v>
      </c>
      <c r="F459" s="30">
        <v>110</v>
      </c>
      <c r="G459" s="187">
        <v>770</v>
      </c>
      <c r="H459" s="30">
        <v>360</v>
      </c>
      <c r="I459" s="30">
        <v>260</v>
      </c>
      <c r="J459" s="30">
        <v>160</v>
      </c>
      <c r="K459" s="30">
        <v>4940</v>
      </c>
      <c r="L459" s="30">
        <v>510</v>
      </c>
      <c r="M459" s="187">
        <v>0.14699999999999999</v>
      </c>
      <c r="N459" s="30">
        <v>4.9000000000000002E-2</v>
      </c>
      <c r="O459" s="177">
        <v>-0.3</v>
      </c>
      <c r="P459" s="30">
        <v>6.7</v>
      </c>
      <c r="Q459" s="30">
        <v>0.108</v>
      </c>
      <c r="R459" s="30">
        <v>1.0999999999999999E-2</v>
      </c>
      <c r="S459" s="30">
        <v>3.2000000000000001E-2</v>
      </c>
      <c r="T459" s="30">
        <v>1.9E-2</v>
      </c>
      <c r="U459" s="30">
        <v>0.31</v>
      </c>
      <c r="V459" s="173">
        <v>0.14000000000000001</v>
      </c>
      <c r="W459" s="192">
        <f t="shared" si="36"/>
        <v>15</v>
      </c>
      <c r="X459" s="30">
        <f t="shared" si="37"/>
        <v>3.1</v>
      </c>
      <c r="Y459" s="195" t="str">
        <f t="shared" si="38"/>
        <v>excluded</v>
      </c>
      <c r="Z459" s="30" t="str">
        <f t="shared" si="39"/>
        <v>excluded</v>
      </c>
      <c r="AA459" s="30">
        <v>0.16300000000000001</v>
      </c>
      <c r="AB459" s="30">
        <v>5.5E-2</v>
      </c>
      <c r="AC459" s="156">
        <v>5.5E-2</v>
      </c>
      <c r="AD459" s="30">
        <v>11.4</v>
      </c>
      <c r="AE459" s="30">
        <v>3.9</v>
      </c>
      <c r="AF459" s="156">
        <v>4</v>
      </c>
      <c r="AG459" s="30">
        <v>1.03</v>
      </c>
      <c r="AH459" s="30">
        <v>0.43</v>
      </c>
      <c r="AI459" s="156">
        <v>0.43</v>
      </c>
      <c r="AJ459" s="156">
        <f t="shared" si="35"/>
        <v>41.747572815533978</v>
      </c>
      <c r="AK459" s="30">
        <v>15</v>
      </c>
      <c r="AL459" s="30">
        <v>3.1</v>
      </c>
      <c r="AM459" s="156">
        <v>3.1</v>
      </c>
      <c r="AN459" s="157">
        <v>830</v>
      </c>
      <c r="AO459" s="30">
        <v>240</v>
      </c>
      <c r="AP459" s="156">
        <v>240</v>
      </c>
      <c r="AQ459" s="30">
        <v>1980</v>
      </c>
      <c r="AR459" s="30">
        <v>280</v>
      </c>
      <c r="AS459" s="156">
        <v>290</v>
      </c>
      <c r="AT459" s="30">
        <v>3200</v>
      </c>
      <c r="AU459" s="30">
        <v>560</v>
      </c>
      <c r="AV459" s="156">
        <v>560</v>
      </c>
    </row>
    <row r="460" spans="1:48" x14ac:dyDescent="0.75">
      <c r="A460" s="161" t="s">
        <v>1779</v>
      </c>
      <c r="B460" s="161" t="s">
        <v>902</v>
      </c>
      <c r="C460" s="181">
        <v>8960</v>
      </c>
      <c r="D460" s="161">
        <v>150</v>
      </c>
      <c r="E460" s="186">
        <v>1050</v>
      </c>
      <c r="F460" s="161">
        <v>120</v>
      </c>
      <c r="G460" s="186">
        <v>1210</v>
      </c>
      <c r="H460" s="161">
        <v>210</v>
      </c>
      <c r="I460" s="161">
        <v>1360</v>
      </c>
      <c r="J460" s="161">
        <v>420</v>
      </c>
      <c r="K460" s="161">
        <v>224700</v>
      </c>
      <c r="L460" s="161">
        <v>2900</v>
      </c>
      <c r="M460" s="186">
        <v>3.984E-2</v>
      </c>
      <c r="N460" s="161">
        <v>6.9999999999999999E-4</v>
      </c>
      <c r="O460" s="176">
        <v>-139</v>
      </c>
      <c r="P460" s="161">
        <v>47</v>
      </c>
      <c r="Q460" s="161">
        <v>4.7190000000000003</v>
      </c>
      <c r="R460" s="161">
        <v>6.0999999999999999E-2</v>
      </c>
      <c r="S460" s="161">
        <v>6.7000000000000004E-2</v>
      </c>
      <c r="T460" s="161">
        <v>2.1000000000000001E-2</v>
      </c>
      <c r="U460" s="161">
        <v>0.222</v>
      </c>
      <c r="V460" s="172">
        <v>3.7999999999999999E-2</v>
      </c>
      <c r="W460" s="192">
        <f t="shared" si="36"/>
        <v>23.36</v>
      </c>
      <c r="X460" s="30">
        <f t="shared" si="37"/>
        <v>0.72</v>
      </c>
      <c r="Y460" s="195">
        <f t="shared" si="38"/>
        <v>0.112</v>
      </c>
      <c r="Z460" s="30">
        <f t="shared" si="39"/>
        <v>1.2E-2</v>
      </c>
      <c r="AA460" s="161">
        <v>4.2970000000000001E-2</v>
      </c>
      <c r="AB460" s="161">
        <v>6.8999999999999997E-4</v>
      </c>
      <c r="AC460" s="163">
        <v>1.4E-3</v>
      </c>
      <c r="AD460" s="161">
        <v>0.65600000000000003</v>
      </c>
      <c r="AE460" s="161">
        <v>7.1999999999999995E-2</v>
      </c>
      <c r="AF460" s="163">
        <v>7.8E-2</v>
      </c>
      <c r="AG460" s="161">
        <v>0.112</v>
      </c>
      <c r="AH460" s="161">
        <v>1.2E-2</v>
      </c>
      <c r="AI460" s="163">
        <v>1.2E-2</v>
      </c>
      <c r="AJ460" s="163">
        <f t="shared" si="35"/>
        <v>10.714285714285714</v>
      </c>
      <c r="AK460" s="161">
        <v>23.36</v>
      </c>
      <c r="AL460" s="161">
        <v>0.35</v>
      </c>
      <c r="AM460" s="163">
        <v>0.72</v>
      </c>
      <c r="AN460" s="164">
        <v>271.2</v>
      </c>
      <c r="AO460" s="161">
        <v>4.3</v>
      </c>
      <c r="AP460" s="163">
        <v>8.9</v>
      </c>
      <c r="AQ460" s="161">
        <v>506</v>
      </c>
      <c r="AR460" s="161">
        <v>44</v>
      </c>
      <c r="AS460" s="163">
        <v>47</v>
      </c>
      <c r="AT460" s="161">
        <v>1690</v>
      </c>
      <c r="AU460" s="161">
        <v>200</v>
      </c>
      <c r="AV460" s="163">
        <v>200</v>
      </c>
    </row>
    <row r="461" spans="1:48" x14ac:dyDescent="0.75">
      <c r="A461" s="30" t="s">
        <v>1779</v>
      </c>
      <c r="B461" s="30" t="s">
        <v>902</v>
      </c>
      <c r="C461" s="182">
        <v>14300</v>
      </c>
      <c r="D461" s="30">
        <v>1000</v>
      </c>
      <c r="E461" s="187">
        <v>8640</v>
      </c>
      <c r="F461" s="30">
        <v>940</v>
      </c>
      <c r="G461" s="187">
        <v>19300</v>
      </c>
      <c r="H461" s="30">
        <v>2300</v>
      </c>
      <c r="I461" s="30">
        <v>6110</v>
      </c>
      <c r="J461" s="30">
        <v>960</v>
      </c>
      <c r="K461" s="30">
        <v>203000</v>
      </c>
      <c r="L461" s="30">
        <v>11000</v>
      </c>
      <c r="M461" s="187">
        <v>7.5800000000000006E-2</v>
      </c>
      <c r="N461" s="30">
        <v>8.3999999999999995E-3</v>
      </c>
      <c r="O461" s="177">
        <v>-9.4</v>
      </c>
      <c r="P461" s="30">
        <v>2.1</v>
      </c>
      <c r="Q461" s="30">
        <v>4.43</v>
      </c>
      <c r="R461" s="30">
        <v>0.25</v>
      </c>
      <c r="S461" s="30">
        <v>0.78</v>
      </c>
      <c r="T461" s="30">
        <v>0.12</v>
      </c>
      <c r="U461" s="30">
        <v>7.99</v>
      </c>
      <c r="V461" s="173">
        <v>0.96</v>
      </c>
      <c r="W461" s="192">
        <f t="shared" si="36"/>
        <v>13.6</v>
      </c>
      <c r="X461" s="30">
        <f t="shared" si="37"/>
        <v>1.4</v>
      </c>
      <c r="Y461" s="195">
        <f t="shared" si="38"/>
        <v>0.55200000000000005</v>
      </c>
      <c r="Z461" s="30">
        <f t="shared" si="39"/>
        <v>3.7999999999999999E-2</v>
      </c>
      <c r="AA461" s="30">
        <v>8.3500000000000005E-2</v>
      </c>
      <c r="AB461" s="30">
        <v>8.6E-3</v>
      </c>
      <c r="AC461" s="156">
        <v>9.1999999999999998E-3</v>
      </c>
      <c r="AD461" s="30">
        <v>6.89</v>
      </c>
      <c r="AE461" s="30">
        <v>0.91</v>
      </c>
      <c r="AF461" s="156">
        <v>1</v>
      </c>
      <c r="AG461" s="30">
        <v>0.55200000000000005</v>
      </c>
      <c r="AH461" s="30">
        <v>3.6999999999999998E-2</v>
      </c>
      <c r="AI461" s="156">
        <v>3.7999999999999999E-2</v>
      </c>
      <c r="AJ461" s="156">
        <f t="shared" si="35"/>
        <v>6.8840579710144914</v>
      </c>
      <c r="AK461" s="30">
        <v>13.6</v>
      </c>
      <c r="AL461" s="30">
        <v>1.3</v>
      </c>
      <c r="AM461" s="156">
        <v>1.4</v>
      </c>
      <c r="AN461" s="157">
        <v>514</v>
      </c>
      <c r="AO461" s="30">
        <v>51</v>
      </c>
      <c r="AP461" s="156">
        <v>54</v>
      </c>
      <c r="AQ461" s="30">
        <v>2000</v>
      </c>
      <c r="AR461" s="30">
        <v>120</v>
      </c>
      <c r="AS461" s="156">
        <v>140</v>
      </c>
      <c r="AT461" s="30">
        <v>4340</v>
      </c>
      <c r="AU461" s="30">
        <v>82</v>
      </c>
      <c r="AV461" s="156">
        <v>83</v>
      </c>
    </row>
    <row r="462" spans="1:48" x14ac:dyDescent="0.75">
      <c r="A462" s="161" t="s">
        <v>1779</v>
      </c>
      <c r="B462" s="161" t="s">
        <v>903</v>
      </c>
      <c r="C462" s="181">
        <v>23000</v>
      </c>
      <c r="D462" s="161">
        <v>1700</v>
      </c>
      <c r="E462" s="186">
        <v>17600</v>
      </c>
      <c r="F462" s="161">
        <v>1300</v>
      </c>
      <c r="G462" s="186">
        <v>45100</v>
      </c>
      <c r="H462" s="161">
        <v>3700</v>
      </c>
      <c r="I462" s="161">
        <v>124200</v>
      </c>
      <c r="J462" s="161">
        <v>7700</v>
      </c>
      <c r="K462" s="161">
        <v>85100</v>
      </c>
      <c r="L462" s="161">
        <v>6300</v>
      </c>
      <c r="M462" s="186">
        <v>0.28899999999999998</v>
      </c>
      <c r="N462" s="161">
        <v>3.1E-2</v>
      </c>
      <c r="O462" s="176">
        <v>-0.12529999999999999</v>
      </c>
      <c r="P462" s="161">
        <v>4.3E-3</v>
      </c>
      <c r="Q462" s="161">
        <v>1.78</v>
      </c>
      <c r="R462" s="161">
        <v>0.13</v>
      </c>
      <c r="S462" s="161">
        <v>6.35</v>
      </c>
      <c r="T462" s="161">
        <v>0.39</v>
      </c>
      <c r="U462" s="161">
        <v>10.01</v>
      </c>
      <c r="V462" s="172">
        <v>0.8</v>
      </c>
      <c r="W462" s="192">
        <f t="shared" si="36"/>
        <v>3.53</v>
      </c>
      <c r="X462" s="30">
        <f t="shared" si="37"/>
        <v>0.41</v>
      </c>
      <c r="Y462" s="195">
        <f t="shared" si="38"/>
        <v>0.77200000000000002</v>
      </c>
      <c r="Z462" s="30">
        <f t="shared" si="39"/>
        <v>1.6E-2</v>
      </c>
      <c r="AA462" s="161">
        <v>0.31</v>
      </c>
      <c r="AB462" s="161">
        <v>3.4000000000000002E-2</v>
      </c>
      <c r="AC462" s="163">
        <v>3.5000000000000003E-2</v>
      </c>
      <c r="AD462" s="161">
        <v>32.700000000000003</v>
      </c>
      <c r="AE462" s="161">
        <v>3.9</v>
      </c>
      <c r="AF462" s="163">
        <v>4.2</v>
      </c>
      <c r="AG462" s="161">
        <v>0.77200000000000002</v>
      </c>
      <c r="AH462" s="161">
        <v>1.4E-2</v>
      </c>
      <c r="AI462" s="163">
        <v>1.6E-2</v>
      </c>
      <c r="AJ462" s="163">
        <f t="shared" si="35"/>
        <v>2.0725388601036272</v>
      </c>
      <c r="AK462" s="161">
        <v>3.53</v>
      </c>
      <c r="AL462" s="161">
        <v>0.4</v>
      </c>
      <c r="AM462" s="163">
        <v>0.41</v>
      </c>
      <c r="AN462" s="164">
        <v>1710</v>
      </c>
      <c r="AO462" s="161">
        <v>160</v>
      </c>
      <c r="AP462" s="163">
        <v>170</v>
      </c>
      <c r="AQ462" s="161">
        <v>3600</v>
      </c>
      <c r="AR462" s="161">
        <v>130</v>
      </c>
      <c r="AS462" s="163">
        <v>140</v>
      </c>
      <c r="AT462" s="161">
        <v>4843</v>
      </c>
      <c r="AU462" s="161">
        <v>29</v>
      </c>
      <c r="AV462" s="163">
        <v>33</v>
      </c>
    </row>
    <row r="463" spans="1:48" x14ac:dyDescent="0.75">
      <c r="A463" s="30" t="s">
        <v>1779</v>
      </c>
      <c r="B463" s="30" t="s">
        <v>903</v>
      </c>
      <c r="C463" s="182">
        <v>4980</v>
      </c>
      <c r="D463" s="30">
        <v>310</v>
      </c>
      <c r="E463" s="187">
        <v>3940</v>
      </c>
      <c r="F463" s="30">
        <v>200</v>
      </c>
      <c r="G463" s="187">
        <v>9310</v>
      </c>
      <c r="H463" s="30">
        <v>430</v>
      </c>
      <c r="I463" s="30">
        <v>16800</v>
      </c>
      <c r="J463" s="30">
        <v>1300</v>
      </c>
      <c r="K463" s="30">
        <v>19200</v>
      </c>
      <c r="L463" s="30">
        <v>1200</v>
      </c>
      <c r="M463" s="187">
        <v>0.251</v>
      </c>
      <c r="N463" s="30">
        <v>1.7000000000000001E-2</v>
      </c>
      <c r="O463" s="177">
        <v>-0.22800000000000001</v>
      </c>
      <c r="P463" s="30">
        <v>2.5999999999999999E-2</v>
      </c>
      <c r="Q463" s="30">
        <v>0.41799999999999998</v>
      </c>
      <c r="R463" s="30">
        <v>2.5000000000000001E-2</v>
      </c>
      <c r="S463" s="30">
        <v>2.15</v>
      </c>
      <c r="T463" s="30">
        <v>0.17</v>
      </c>
      <c r="U463" s="30">
        <v>3.99</v>
      </c>
      <c r="V463" s="173">
        <v>0.18</v>
      </c>
      <c r="W463" s="192">
        <f t="shared" si="36"/>
        <v>3.41</v>
      </c>
      <c r="X463" s="30">
        <f t="shared" si="37"/>
        <v>0.28000000000000003</v>
      </c>
      <c r="Y463" s="195">
        <f t="shared" si="38"/>
        <v>0.755</v>
      </c>
      <c r="Z463" s="30">
        <f t="shared" si="39"/>
        <v>6.8000000000000005E-2</v>
      </c>
      <c r="AA463" s="30">
        <v>0.28899999999999998</v>
      </c>
      <c r="AB463" s="30">
        <v>1.9E-2</v>
      </c>
      <c r="AC463" s="156">
        <v>2.1999999999999999E-2</v>
      </c>
      <c r="AD463" s="30">
        <v>32.5</v>
      </c>
      <c r="AE463" s="30">
        <v>2.4</v>
      </c>
      <c r="AF463" s="156">
        <v>3.4</v>
      </c>
      <c r="AG463" s="30">
        <v>0.755</v>
      </c>
      <c r="AH463" s="30">
        <v>6.7000000000000004E-2</v>
      </c>
      <c r="AI463" s="156">
        <v>6.8000000000000005E-2</v>
      </c>
      <c r="AJ463" s="156">
        <f t="shared" si="35"/>
        <v>9.006622516556293</v>
      </c>
      <c r="AK463" s="30">
        <v>3.41</v>
      </c>
      <c r="AL463" s="30">
        <v>0.24</v>
      </c>
      <c r="AM463" s="156">
        <v>0.28000000000000003</v>
      </c>
      <c r="AN463" s="157">
        <v>1631</v>
      </c>
      <c r="AO463" s="30">
        <v>95</v>
      </c>
      <c r="AP463" s="156">
        <v>110</v>
      </c>
      <c r="AQ463" s="30">
        <v>3545</v>
      </c>
      <c r="AR463" s="30">
        <v>77</v>
      </c>
      <c r="AS463" s="156">
        <v>110</v>
      </c>
      <c r="AT463" s="30">
        <v>4738</v>
      </c>
      <c r="AU463" s="30">
        <v>91</v>
      </c>
      <c r="AV463" s="156">
        <v>92</v>
      </c>
    </row>
    <row r="464" spans="1:48" x14ac:dyDescent="0.75">
      <c r="A464" s="161" t="s">
        <v>1779</v>
      </c>
      <c r="B464" s="161" t="s">
        <v>904</v>
      </c>
      <c r="C464" s="181">
        <v>2150</v>
      </c>
      <c r="D464" s="161">
        <v>230</v>
      </c>
      <c r="E464" s="186">
        <v>1560</v>
      </c>
      <c r="F464" s="161">
        <v>190</v>
      </c>
      <c r="G464" s="186">
        <v>3720</v>
      </c>
      <c r="H464" s="161">
        <v>470</v>
      </c>
      <c r="I464" s="161">
        <v>15100</v>
      </c>
      <c r="J464" s="161">
        <v>2400</v>
      </c>
      <c r="K464" s="161">
        <v>15800</v>
      </c>
      <c r="L464" s="161">
        <v>1300</v>
      </c>
      <c r="M464" s="186">
        <v>0.14099999999999999</v>
      </c>
      <c r="N464" s="161">
        <v>0.02</v>
      </c>
      <c r="O464" s="176">
        <v>-0.35599999999999998</v>
      </c>
      <c r="P464" s="161">
        <v>4.2000000000000003E-2</v>
      </c>
      <c r="Q464" s="161">
        <v>0.33100000000000002</v>
      </c>
      <c r="R464" s="161">
        <v>2.8000000000000001E-2</v>
      </c>
      <c r="S464" s="161">
        <v>0.8</v>
      </c>
      <c r="T464" s="161">
        <v>0.13</v>
      </c>
      <c r="U464" s="161">
        <v>1.06</v>
      </c>
      <c r="V464" s="172">
        <v>0.16</v>
      </c>
      <c r="W464" s="192">
        <f t="shared" si="36"/>
        <v>7.9</v>
      </c>
      <c r="X464" s="30">
        <f t="shared" si="37"/>
        <v>1</v>
      </c>
      <c r="Y464" s="195">
        <f t="shared" si="38"/>
        <v>0.65700000000000003</v>
      </c>
      <c r="Z464" s="30">
        <f t="shared" si="39"/>
        <v>0.04</v>
      </c>
      <c r="AA464" s="161">
        <v>0.15</v>
      </c>
      <c r="AB464" s="161">
        <v>0.02</v>
      </c>
      <c r="AC464" s="163">
        <v>2.1000000000000001E-2</v>
      </c>
      <c r="AD464" s="161">
        <v>15.1</v>
      </c>
      <c r="AE464" s="161">
        <v>2.2999999999999998</v>
      </c>
      <c r="AF464" s="163">
        <v>2.4</v>
      </c>
      <c r="AG464" s="161">
        <v>0.65700000000000003</v>
      </c>
      <c r="AH464" s="161">
        <v>0.04</v>
      </c>
      <c r="AI464" s="163">
        <v>0.04</v>
      </c>
      <c r="AJ464" s="163">
        <f t="shared" si="35"/>
        <v>6.0882800608828003</v>
      </c>
      <c r="AK464" s="161">
        <v>7.9</v>
      </c>
      <c r="AL464" s="161">
        <v>1</v>
      </c>
      <c r="AM464" s="163">
        <v>1</v>
      </c>
      <c r="AN464" s="164">
        <v>880</v>
      </c>
      <c r="AO464" s="161">
        <v>110</v>
      </c>
      <c r="AP464" s="163">
        <v>110</v>
      </c>
      <c r="AQ464" s="161">
        <v>2690</v>
      </c>
      <c r="AR464" s="161">
        <v>150</v>
      </c>
      <c r="AS464" s="163">
        <v>160</v>
      </c>
      <c r="AT464" s="161">
        <v>4541</v>
      </c>
      <c r="AU464" s="161">
        <v>77</v>
      </c>
      <c r="AV464" s="163">
        <v>78</v>
      </c>
    </row>
    <row r="465" spans="1:48" x14ac:dyDescent="0.75">
      <c r="A465" s="30" t="s">
        <v>1779</v>
      </c>
      <c r="B465" s="30" t="s">
        <v>904</v>
      </c>
      <c r="C465" s="182">
        <v>4680</v>
      </c>
      <c r="D465" s="30">
        <v>370</v>
      </c>
      <c r="E465" s="187">
        <v>3420</v>
      </c>
      <c r="F465" s="30">
        <v>330</v>
      </c>
      <c r="G465" s="187">
        <v>8380</v>
      </c>
      <c r="H465" s="30">
        <v>790</v>
      </c>
      <c r="I465" s="30">
        <v>9910</v>
      </c>
      <c r="J465" s="30">
        <v>890</v>
      </c>
      <c r="K465" s="30">
        <v>10420</v>
      </c>
      <c r="L465" s="30">
        <v>600</v>
      </c>
      <c r="M465" s="187">
        <v>0.441</v>
      </c>
      <c r="N465" s="30">
        <v>3.2000000000000001E-2</v>
      </c>
      <c r="O465" s="177">
        <v>-0.18099999999999999</v>
      </c>
      <c r="P465" s="30">
        <v>1.7000000000000001E-2</v>
      </c>
      <c r="Q465" s="30">
        <v>0.22700000000000001</v>
      </c>
      <c r="R465" s="30">
        <v>1.2999999999999999E-2</v>
      </c>
      <c r="S465" s="30">
        <v>1.26</v>
      </c>
      <c r="T465" s="30">
        <v>0.11</v>
      </c>
      <c r="U465" s="30">
        <v>3.81</v>
      </c>
      <c r="V465" s="173">
        <v>0.36</v>
      </c>
      <c r="W465" s="192">
        <f t="shared" si="36"/>
        <v>2.16</v>
      </c>
      <c r="X465" s="30">
        <f t="shared" si="37"/>
        <v>0.18</v>
      </c>
      <c r="Y465" s="195">
        <f t="shared" si="38"/>
        <v>0.68899999999999995</v>
      </c>
      <c r="Z465" s="30">
        <f t="shared" si="39"/>
        <v>3.6999999999999998E-2</v>
      </c>
      <c r="AA465" s="30">
        <v>0.48399999999999999</v>
      </c>
      <c r="AB465" s="30">
        <v>3.6999999999999998E-2</v>
      </c>
      <c r="AC465" s="156">
        <v>4.2000000000000003E-2</v>
      </c>
      <c r="AD465" s="30">
        <v>48</v>
      </c>
      <c r="AE465" s="30">
        <v>4.2</v>
      </c>
      <c r="AF465" s="156">
        <v>5.5</v>
      </c>
      <c r="AG465" s="30">
        <v>0.68899999999999995</v>
      </c>
      <c r="AH465" s="30">
        <v>3.5999999999999997E-2</v>
      </c>
      <c r="AI465" s="156">
        <v>3.6999999999999998E-2</v>
      </c>
      <c r="AJ465" s="156">
        <f t="shared" si="35"/>
        <v>5.3701015965166912</v>
      </c>
      <c r="AK465" s="30">
        <v>2.16</v>
      </c>
      <c r="AL465" s="30">
        <v>0.16</v>
      </c>
      <c r="AM465" s="156">
        <v>0.18</v>
      </c>
      <c r="AN465" s="157">
        <v>2550</v>
      </c>
      <c r="AO465" s="30">
        <v>150</v>
      </c>
      <c r="AP465" s="156">
        <v>170</v>
      </c>
      <c r="AQ465" s="30">
        <v>3921</v>
      </c>
      <c r="AR465" s="30">
        <v>95</v>
      </c>
      <c r="AS465" s="156">
        <v>120</v>
      </c>
      <c r="AT465" s="30">
        <v>4688</v>
      </c>
      <c r="AU465" s="30">
        <v>67</v>
      </c>
      <c r="AV465" s="156">
        <v>69</v>
      </c>
    </row>
    <row r="466" spans="1:48" x14ac:dyDescent="0.75">
      <c r="A466" s="161" t="s">
        <v>1779</v>
      </c>
      <c r="B466" s="161" t="s">
        <v>905</v>
      </c>
      <c r="C466" s="181">
        <v>14830</v>
      </c>
      <c r="D466" s="161">
        <v>890</v>
      </c>
      <c r="E466" s="186">
        <v>7840</v>
      </c>
      <c r="F466" s="161">
        <v>440</v>
      </c>
      <c r="G466" s="186">
        <v>20500</v>
      </c>
      <c r="H466" s="161">
        <v>1200</v>
      </c>
      <c r="I466" s="161">
        <v>118100</v>
      </c>
      <c r="J466" s="161">
        <v>6600</v>
      </c>
      <c r="K466" s="161">
        <v>144700</v>
      </c>
      <c r="L466" s="161">
        <v>8500</v>
      </c>
      <c r="M466" s="186">
        <v>0.1082</v>
      </c>
      <c r="N466" s="161">
        <v>2.8999999999999998E-3</v>
      </c>
      <c r="O466" s="176">
        <v>-0.52700000000000002</v>
      </c>
      <c r="P466" s="161">
        <v>1.2E-2</v>
      </c>
      <c r="Q466" s="161">
        <v>3.02</v>
      </c>
      <c r="R466" s="161">
        <v>0.18</v>
      </c>
      <c r="S466" s="161">
        <v>6.46</v>
      </c>
      <c r="T466" s="161">
        <v>0.36</v>
      </c>
      <c r="U466" s="161">
        <v>7.02</v>
      </c>
      <c r="V466" s="172">
        <v>0.39</v>
      </c>
      <c r="W466" s="192">
        <f t="shared" si="36"/>
        <v>8.6999999999999993</v>
      </c>
      <c r="X466" s="30">
        <f t="shared" si="37"/>
        <v>0.35</v>
      </c>
      <c r="Y466" s="195">
        <f t="shared" si="38"/>
        <v>0.52200000000000002</v>
      </c>
      <c r="Z466" s="30">
        <f t="shared" si="39"/>
        <v>1.4E-2</v>
      </c>
      <c r="AA466" s="161">
        <v>0.1163</v>
      </c>
      <c r="AB466" s="161">
        <v>3.2000000000000002E-3</v>
      </c>
      <c r="AC466" s="163">
        <v>4.7000000000000002E-3</v>
      </c>
      <c r="AD466" s="161">
        <v>8.3000000000000007</v>
      </c>
      <c r="AE466" s="161">
        <v>0.37</v>
      </c>
      <c r="AF466" s="163">
        <v>0.51</v>
      </c>
      <c r="AG466" s="161">
        <v>0.52200000000000002</v>
      </c>
      <c r="AH466" s="161">
        <v>1.2999999999999999E-2</v>
      </c>
      <c r="AI466" s="163">
        <v>1.4E-2</v>
      </c>
      <c r="AJ466" s="163">
        <f t="shared" si="35"/>
        <v>2.6819923371647509</v>
      </c>
      <c r="AK466" s="161">
        <v>8.6999999999999993</v>
      </c>
      <c r="AL466" s="161">
        <v>0.24</v>
      </c>
      <c r="AM466" s="163">
        <v>0.35</v>
      </c>
      <c r="AN466" s="164">
        <v>709</v>
      </c>
      <c r="AO466" s="161">
        <v>18</v>
      </c>
      <c r="AP466" s="163">
        <v>27</v>
      </c>
      <c r="AQ466" s="161">
        <v>2252</v>
      </c>
      <c r="AR466" s="161">
        <v>39</v>
      </c>
      <c r="AS466" s="163">
        <v>55</v>
      </c>
      <c r="AT466" s="161">
        <v>4309</v>
      </c>
      <c r="AU466" s="161">
        <v>36</v>
      </c>
      <c r="AV466" s="163">
        <v>39</v>
      </c>
    </row>
    <row r="467" spans="1:48" x14ac:dyDescent="0.75">
      <c r="A467" s="30" t="s">
        <v>1779</v>
      </c>
      <c r="B467" s="30" t="s">
        <v>905</v>
      </c>
      <c r="C467" s="182">
        <v>2310</v>
      </c>
      <c r="D467" s="30">
        <v>420</v>
      </c>
      <c r="E467" s="187">
        <v>503</v>
      </c>
      <c r="F467" s="30">
        <v>78</v>
      </c>
      <c r="G467" s="187">
        <v>830</v>
      </c>
      <c r="H467" s="30">
        <v>140</v>
      </c>
      <c r="I467" s="30">
        <v>3900</v>
      </c>
      <c r="J467" s="30">
        <v>860</v>
      </c>
      <c r="K467" s="30">
        <v>44600</v>
      </c>
      <c r="L467" s="30">
        <v>3200</v>
      </c>
      <c r="M467" s="187">
        <v>5.3999999999999999E-2</v>
      </c>
      <c r="N467" s="30">
        <v>1.2999999999999999E-2</v>
      </c>
      <c r="O467" s="177">
        <v>-2.74</v>
      </c>
      <c r="P467" s="30">
        <v>0.57999999999999996</v>
      </c>
      <c r="Q467" s="30">
        <v>0.96899999999999997</v>
      </c>
      <c r="R467" s="30">
        <v>6.9000000000000006E-2</v>
      </c>
      <c r="S467" s="30">
        <v>0.48</v>
      </c>
      <c r="T467" s="30">
        <v>0.11</v>
      </c>
      <c r="U467" s="30">
        <v>0.40400000000000003</v>
      </c>
      <c r="V467" s="173">
        <v>6.7000000000000004E-2</v>
      </c>
      <c r="W467" s="192">
        <f t="shared" si="36"/>
        <v>22</v>
      </c>
      <c r="X467" s="30">
        <f t="shared" si="37"/>
        <v>1.7</v>
      </c>
      <c r="Y467" s="195">
        <f t="shared" si="38"/>
        <v>0.245</v>
      </c>
      <c r="Z467" s="30">
        <f t="shared" si="39"/>
        <v>3.5000000000000003E-2</v>
      </c>
      <c r="AA467" s="30">
        <v>5.8999999999999997E-2</v>
      </c>
      <c r="AB467" s="30">
        <v>1.4E-2</v>
      </c>
      <c r="AC467" s="156">
        <v>1.4E-2</v>
      </c>
      <c r="AD467" s="30">
        <v>1.75</v>
      </c>
      <c r="AE467" s="30">
        <v>0.27</v>
      </c>
      <c r="AF467" s="156">
        <v>0.3</v>
      </c>
      <c r="AG467" s="30">
        <v>0.245</v>
      </c>
      <c r="AH467" s="30">
        <v>3.5000000000000003E-2</v>
      </c>
      <c r="AI467" s="156">
        <v>3.5000000000000003E-2</v>
      </c>
      <c r="AJ467" s="156">
        <f t="shared" si="35"/>
        <v>14.285714285714288</v>
      </c>
      <c r="AK467" s="30">
        <v>22</v>
      </c>
      <c r="AL467" s="30">
        <v>1.6</v>
      </c>
      <c r="AM467" s="156">
        <v>1.7</v>
      </c>
      <c r="AN467" s="157">
        <v>363</v>
      </c>
      <c r="AO467" s="30">
        <v>77</v>
      </c>
      <c r="AP467" s="156">
        <v>79</v>
      </c>
      <c r="AQ467" s="30">
        <v>966</v>
      </c>
      <c r="AR467" s="30">
        <v>88</v>
      </c>
      <c r="AS467" s="156">
        <v>97</v>
      </c>
      <c r="AT467" s="30">
        <v>3050</v>
      </c>
      <c r="AU467" s="30">
        <v>210</v>
      </c>
      <c r="AV467" s="156">
        <v>210</v>
      </c>
    </row>
    <row r="468" spans="1:48" x14ac:dyDescent="0.75">
      <c r="A468" s="161" t="s">
        <v>1779</v>
      </c>
      <c r="B468" s="161" t="s">
        <v>906</v>
      </c>
      <c r="C468" s="181">
        <v>9300</v>
      </c>
      <c r="D468" s="161">
        <v>1200</v>
      </c>
      <c r="E468" s="186">
        <v>7690</v>
      </c>
      <c r="F468" s="161">
        <v>940</v>
      </c>
      <c r="G468" s="186">
        <v>18200</v>
      </c>
      <c r="H468" s="161">
        <v>2300</v>
      </c>
      <c r="I468" s="161">
        <v>4840</v>
      </c>
      <c r="J468" s="161">
        <v>780</v>
      </c>
      <c r="K468" s="161">
        <v>7800</v>
      </c>
      <c r="L468" s="161">
        <v>1600</v>
      </c>
      <c r="M468" s="186">
        <v>1.49</v>
      </c>
      <c r="N468" s="161">
        <v>0.24</v>
      </c>
      <c r="O468" s="176">
        <v>-2.2400000000000002</v>
      </c>
      <c r="P468" s="161">
        <v>0.33</v>
      </c>
      <c r="Q468" s="161">
        <v>0.16300000000000001</v>
      </c>
      <c r="R468" s="161">
        <v>3.3000000000000002E-2</v>
      </c>
      <c r="S468" s="161">
        <v>0.27300000000000002</v>
      </c>
      <c r="T468" s="161">
        <v>4.3999999999999997E-2</v>
      </c>
      <c r="U468" s="161">
        <v>8.08</v>
      </c>
      <c r="V468" s="172">
        <v>1</v>
      </c>
      <c r="W468" s="192">
        <f t="shared" si="36"/>
        <v>8.0000000000000001E+27</v>
      </c>
      <c r="X468" s="30">
        <f t="shared" si="37"/>
        <v>1.5E+28</v>
      </c>
      <c r="Y468" s="195">
        <f t="shared" si="38"/>
        <v>0.82</v>
      </c>
      <c r="Z468" s="30">
        <f t="shared" si="39"/>
        <v>0.02</v>
      </c>
      <c r="AA468" s="161">
        <v>1.17</v>
      </c>
      <c r="AB468" s="161">
        <v>0.15</v>
      </c>
      <c r="AC468" s="163">
        <v>0.15</v>
      </c>
      <c r="AD468" s="161">
        <v>187</v>
      </c>
      <c r="AE468" s="161">
        <v>36</v>
      </c>
      <c r="AF468" s="163">
        <v>37</v>
      </c>
      <c r="AG468" s="161">
        <v>0.82</v>
      </c>
      <c r="AH468" s="161">
        <v>1.7999999999999999E-2</v>
      </c>
      <c r="AI468" s="163">
        <v>0.02</v>
      </c>
      <c r="AJ468" s="163">
        <f t="shared" si="35"/>
        <v>2.4390243902439024</v>
      </c>
      <c r="AK468" s="161">
        <v>8.0000000000000001E+27</v>
      </c>
      <c r="AL468" s="161">
        <v>1.4000000000000001E+28</v>
      </c>
      <c r="AM468" s="163">
        <v>1.5E+28</v>
      </c>
      <c r="AN468" s="164">
        <v>5470</v>
      </c>
      <c r="AO468" s="161">
        <v>290</v>
      </c>
      <c r="AP468" s="163">
        <v>300</v>
      </c>
      <c r="AQ468" s="161">
        <v>5110</v>
      </c>
      <c r="AR468" s="161">
        <v>100</v>
      </c>
      <c r="AS468" s="163">
        <v>100</v>
      </c>
      <c r="AT468" s="161">
        <v>4888</v>
      </c>
      <c r="AU468" s="161">
        <v>30</v>
      </c>
      <c r="AV468" s="163">
        <v>33</v>
      </c>
    </row>
    <row r="469" spans="1:48" x14ac:dyDescent="0.75">
      <c r="A469" s="30" t="s">
        <v>1779</v>
      </c>
      <c r="B469" s="30" t="s">
        <v>906</v>
      </c>
      <c r="C469" s="182">
        <v>2710</v>
      </c>
      <c r="D469" s="30">
        <v>560</v>
      </c>
      <c r="E469" s="187">
        <v>1220</v>
      </c>
      <c r="F469" s="30">
        <v>280</v>
      </c>
      <c r="G469" s="187">
        <v>2480</v>
      </c>
      <c r="H469" s="30">
        <v>500</v>
      </c>
      <c r="I469" s="30">
        <v>53000</v>
      </c>
      <c r="J469" s="30">
        <v>21000</v>
      </c>
      <c r="K469" s="30">
        <v>55000</v>
      </c>
      <c r="L469" s="30">
        <v>18000</v>
      </c>
      <c r="M469" s="187">
        <v>8.7999999999999995E-2</v>
      </c>
      <c r="N469" s="30">
        <v>1.9E-2</v>
      </c>
      <c r="O469" s="177">
        <v>-1.9</v>
      </c>
      <c r="P469" s="30">
        <v>1.1000000000000001</v>
      </c>
      <c r="Q469" s="30">
        <v>1.2</v>
      </c>
      <c r="R469" s="30">
        <v>0.38</v>
      </c>
      <c r="S469" s="30">
        <v>5</v>
      </c>
      <c r="T469" s="30">
        <v>2</v>
      </c>
      <c r="U469" s="30">
        <v>1.72</v>
      </c>
      <c r="V469" s="173">
        <v>0.34</v>
      </c>
      <c r="W469" s="192">
        <f t="shared" si="36"/>
        <v>14.7</v>
      </c>
      <c r="X469" s="30">
        <f t="shared" si="37"/>
        <v>2.2999999999999998</v>
      </c>
      <c r="Y469" s="195" t="str">
        <f t="shared" si="38"/>
        <v>excluded</v>
      </c>
      <c r="Z469" s="30" t="str">
        <f t="shared" si="39"/>
        <v>excluded</v>
      </c>
      <c r="AA469" s="30">
        <v>9.7000000000000003E-2</v>
      </c>
      <c r="AB469" s="30">
        <v>0.02</v>
      </c>
      <c r="AC469" s="156">
        <v>0.02</v>
      </c>
      <c r="AD469" s="30">
        <v>7.1</v>
      </c>
      <c r="AE469" s="30">
        <v>2.1</v>
      </c>
      <c r="AF469" s="156">
        <v>2.2000000000000002</v>
      </c>
      <c r="AG469" s="30">
        <v>0.5</v>
      </c>
      <c r="AH469" s="30">
        <v>0.11</v>
      </c>
      <c r="AI469" s="156">
        <v>0.11</v>
      </c>
      <c r="AJ469" s="156">
        <f t="shared" si="35"/>
        <v>22</v>
      </c>
      <c r="AK469" s="30">
        <v>14.7</v>
      </c>
      <c r="AL469" s="30">
        <v>2.2999999999999998</v>
      </c>
      <c r="AM469" s="156">
        <v>2.2999999999999998</v>
      </c>
      <c r="AN469" s="157">
        <v>580</v>
      </c>
      <c r="AO469" s="30">
        <v>110</v>
      </c>
      <c r="AP469" s="156">
        <v>110</v>
      </c>
      <c r="AQ469" s="30">
        <v>1760</v>
      </c>
      <c r="AR469" s="30">
        <v>220</v>
      </c>
      <c r="AS469" s="156">
        <v>220</v>
      </c>
      <c r="AT469" s="30">
        <v>3660</v>
      </c>
      <c r="AU469" s="30">
        <v>200</v>
      </c>
      <c r="AV469" s="156">
        <v>200</v>
      </c>
    </row>
    <row r="470" spans="1:48" x14ac:dyDescent="0.75">
      <c r="A470" s="161" t="s">
        <v>1779</v>
      </c>
      <c r="B470" s="161" t="s">
        <v>907</v>
      </c>
      <c r="C470" s="181">
        <v>16000</v>
      </c>
      <c r="D470" s="161">
        <v>2000</v>
      </c>
      <c r="E470" s="186">
        <v>12600</v>
      </c>
      <c r="F470" s="161">
        <v>1800</v>
      </c>
      <c r="G470" s="186">
        <v>30500</v>
      </c>
      <c r="H470" s="161">
        <v>4300</v>
      </c>
      <c r="I470" s="161">
        <v>30600</v>
      </c>
      <c r="J470" s="161">
        <v>4800</v>
      </c>
      <c r="K470" s="161">
        <v>64400</v>
      </c>
      <c r="L470" s="161">
        <v>2900</v>
      </c>
      <c r="M470" s="186">
        <v>0.22800000000000001</v>
      </c>
      <c r="N470" s="161">
        <v>3.1E-2</v>
      </c>
      <c r="O470" s="176">
        <v>8.8000000000000007</v>
      </c>
      <c r="P470" s="161">
        <v>3.3</v>
      </c>
      <c r="Q470" s="161">
        <v>1.339</v>
      </c>
      <c r="R470" s="161">
        <v>0.06</v>
      </c>
      <c r="S470" s="161">
        <v>1.78</v>
      </c>
      <c r="T470" s="161">
        <v>0.28000000000000003</v>
      </c>
      <c r="U470" s="161">
        <v>17.600000000000001</v>
      </c>
      <c r="V470" s="172">
        <v>2.5</v>
      </c>
      <c r="W470" s="192">
        <f t="shared" si="36"/>
        <v>5.3</v>
      </c>
      <c r="X470" s="30">
        <f t="shared" si="37"/>
        <v>1.2</v>
      </c>
      <c r="Y470" s="195">
        <f t="shared" si="38"/>
        <v>0.74199999999999999</v>
      </c>
      <c r="Z470" s="30">
        <f t="shared" si="39"/>
        <v>2.1999999999999999E-2</v>
      </c>
      <c r="AA470" s="161">
        <v>0.24299999999999999</v>
      </c>
      <c r="AB470" s="161">
        <v>3.2000000000000001E-2</v>
      </c>
      <c r="AC470" s="163">
        <v>3.2000000000000001E-2</v>
      </c>
      <c r="AD470" s="161">
        <v>24.8</v>
      </c>
      <c r="AE470" s="161">
        <v>3.6</v>
      </c>
      <c r="AF470" s="163">
        <v>3.7</v>
      </c>
      <c r="AG470" s="161">
        <v>0.74199999999999999</v>
      </c>
      <c r="AH470" s="161">
        <v>2.1000000000000001E-2</v>
      </c>
      <c r="AI470" s="163">
        <v>2.1999999999999999E-2</v>
      </c>
      <c r="AJ470" s="163">
        <f t="shared" si="35"/>
        <v>2.9649595687331538</v>
      </c>
      <c r="AK470" s="161">
        <v>5.3</v>
      </c>
      <c r="AL470" s="161">
        <v>1.1000000000000001</v>
      </c>
      <c r="AM470" s="163">
        <v>1.2</v>
      </c>
      <c r="AN470" s="164">
        <v>1400</v>
      </c>
      <c r="AO470" s="161">
        <v>170</v>
      </c>
      <c r="AP470" s="163">
        <v>180</v>
      </c>
      <c r="AQ470" s="161">
        <v>3260</v>
      </c>
      <c r="AR470" s="161">
        <v>180</v>
      </c>
      <c r="AS470" s="163">
        <v>190</v>
      </c>
      <c r="AT470" s="161">
        <v>4785</v>
      </c>
      <c r="AU470" s="161">
        <v>41</v>
      </c>
      <c r="AV470" s="163">
        <v>44</v>
      </c>
    </row>
    <row r="471" spans="1:48" x14ac:dyDescent="0.75">
      <c r="A471" s="30" t="s">
        <v>1779</v>
      </c>
      <c r="B471" s="30" t="s">
        <v>907</v>
      </c>
      <c r="C471" s="182">
        <v>4110</v>
      </c>
      <c r="D471" s="30">
        <v>280</v>
      </c>
      <c r="E471" s="187">
        <v>3320</v>
      </c>
      <c r="F471" s="30">
        <v>250</v>
      </c>
      <c r="G471" s="187">
        <v>7770</v>
      </c>
      <c r="H471" s="30">
        <v>580</v>
      </c>
      <c r="I471" s="30">
        <v>3590</v>
      </c>
      <c r="J471" s="30">
        <v>490</v>
      </c>
      <c r="K471" s="30">
        <v>13200</v>
      </c>
      <c r="L471" s="30">
        <v>600</v>
      </c>
      <c r="M471" s="187">
        <v>0.30599999999999999</v>
      </c>
      <c r="N471" s="30">
        <v>1.7999999999999999E-2</v>
      </c>
      <c r="O471" s="177">
        <v>-0.42699999999999999</v>
      </c>
      <c r="P471" s="30">
        <v>5.7000000000000002E-2</v>
      </c>
      <c r="Q471" s="30">
        <v>0.28599999999999998</v>
      </c>
      <c r="R471" s="30">
        <v>1.2999999999999999E-2</v>
      </c>
      <c r="S471" s="30">
        <v>0.29499999999999998</v>
      </c>
      <c r="T471" s="30">
        <v>0.04</v>
      </c>
      <c r="U471" s="30">
        <v>6.37</v>
      </c>
      <c r="V471" s="173">
        <v>0.48</v>
      </c>
      <c r="W471" s="192">
        <f t="shared" si="36"/>
        <v>2.92</v>
      </c>
      <c r="X471" s="30">
        <f t="shared" si="37"/>
        <v>0.22</v>
      </c>
      <c r="Y471" s="195">
        <f t="shared" si="38"/>
        <v>0.78300000000000003</v>
      </c>
      <c r="Z471" s="30">
        <f t="shared" si="39"/>
        <v>0.03</v>
      </c>
      <c r="AA471" s="30">
        <v>0.34100000000000003</v>
      </c>
      <c r="AB471" s="30">
        <v>2.1000000000000001E-2</v>
      </c>
      <c r="AC471" s="156">
        <v>2.5000000000000001E-2</v>
      </c>
      <c r="AD471" s="30">
        <v>37.6</v>
      </c>
      <c r="AE471" s="30">
        <v>2.7</v>
      </c>
      <c r="AF471" s="156">
        <v>3.9</v>
      </c>
      <c r="AG471" s="30">
        <v>0.78300000000000003</v>
      </c>
      <c r="AH471" s="30">
        <v>2.8000000000000001E-2</v>
      </c>
      <c r="AI471" s="156">
        <v>0.03</v>
      </c>
      <c r="AJ471" s="156">
        <f t="shared" si="35"/>
        <v>3.8314176245210727</v>
      </c>
      <c r="AK471" s="30">
        <v>2.92</v>
      </c>
      <c r="AL471" s="30">
        <v>0.18</v>
      </c>
      <c r="AM471" s="156">
        <v>0.22</v>
      </c>
      <c r="AN471" s="157">
        <v>1910</v>
      </c>
      <c r="AO471" s="30">
        <v>100</v>
      </c>
      <c r="AP471" s="156">
        <v>120</v>
      </c>
      <c r="AQ471" s="30">
        <v>3698</v>
      </c>
      <c r="AR471" s="30">
        <v>71</v>
      </c>
      <c r="AS471" s="156">
        <v>100</v>
      </c>
      <c r="AT471" s="30">
        <v>4811</v>
      </c>
      <c r="AU471" s="30">
        <v>36</v>
      </c>
      <c r="AV471" s="156">
        <v>38</v>
      </c>
    </row>
    <row r="472" spans="1:48" x14ac:dyDescent="0.75">
      <c r="A472" s="161" t="s">
        <v>1779</v>
      </c>
      <c r="B472" s="161" t="s">
        <v>908</v>
      </c>
      <c r="C472" s="181">
        <v>2350</v>
      </c>
      <c r="D472" s="161">
        <v>400</v>
      </c>
      <c r="E472" s="186">
        <v>1090</v>
      </c>
      <c r="F472" s="161">
        <v>160</v>
      </c>
      <c r="G472" s="186">
        <v>2600</v>
      </c>
      <c r="H472" s="161">
        <v>450</v>
      </c>
      <c r="I472" s="161">
        <v>1810</v>
      </c>
      <c r="J472" s="161">
        <v>480</v>
      </c>
      <c r="K472" s="161">
        <v>14200</v>
      </c>
      <c r="L472" s="161">
        <v>3000</v>
      </c>
      <c r="M472" s="186">
        <v>0.157</v>
      </c>
      <c r="N472" s="161">
        <v>1.6E-2</v>
      </c>
      <c r="O472" s="176">
        <v>5.7</v>
      </c>
      <c r="P472" s="161">
        <v>1.7</v>
      </c>
      <c r="Q472" s="161">
        <v>0.29299999999999998</v>
      </c>
      <c r="R472" s="161">
        <v>6.3E-2</v>
      </c>
      <c r="S472" s="161">
        <v>0.107</v>
      </c>
      <c r="T472" s="161">
        <v>2.8000000000000001E-2</v>
      </c>
      <c r="U472" s="161">
        <v>1.66</v>
      </c>
      <c r="V472" s="172">
        <v>0.28000000000000003</v>
      </c>
      <c r="W472" s="192">
        <f t="shared" si="36"/>
        <v>6.23</v>
      </c>
      <c r="X472" s="30">
        <f t="shared" si="37"/>
        <v>0.74</v>
      </c>
      <c r="Y472" s="195">
        <f t="shared" si="38"/>
        <v>0.50800000000000001</v>
      </c>
      <c r="Z472" s="30">
        <f t="shared" si="39"/>
        <v>4.9000000000000002E-2</v>
      </c>
      <c r="AA472" s="161">
        <v>0.16900000000000001</v>
      </c>
      <c r="AB472" s="161">
        <v>1.7000000000000001E-2</v>
      </c>
      <c r="AC472" s="163">
        <v>1.7999999999999999E-2</v>
      </c>
      <c r="AD472" s="161">
        <v>12.2</v>
      </c>
      <c r="AE472" s="161">
        <v>1.5</v>
      </c>
      <c r="AF472" s="163">
        <v>1.6</v>
      </c>
      <c r="AG472" s="161">
        <v>0.50800000000000001</v>
      </c>
      <c r="AH472" s="161">
        <v>4.9000000000000002E-2</v>
      </c>
      <c r="AI472" s="163">
        <v>4.9000000000000002E-2</v>
      </c>
      <c r="AJ472" s="163">
        <f t="shared" si="35"/>
        <v>9.6456692913385833</v>
      </c>
      <c r="AK472" s="161">
        <v>6.23</v>
      </c>
      <c r="AL472" s="161">
        <v>0.71</v>
      </c>
      <c r="AM472" s="163">
        <v>0.74</v>
      </c>
      <c r="AN472" s="164">
        <v>997</v>
      </c>
      <c r="AO472" s="161">
        <v>95</v>
      </c>
      <c r="AP472" s="163">
        <v>99</v>
      </c>
      <c r="AQ472" s="161">
        <v>2640</v>
      </c>
      <c r="AR472" s="161">
        <v>120</v>
      </c>
      <c r="AS472" s="163">
        <v>120</v>
      </c>
      <c r="AT472" s="161">
        <v>4120</v>
      </c>
      <c r="AU472" s="161">
        <v>140</v>
      </c>
      <c r="AV472" s="163">
        <v>140</v>
      </c>
    </row>
    <row r="473" spans="1:48" x14ac:dyDescent="0.75">
      <c r="A473" s="30" t="s">
        <v>1779</v>
      </c>
      <c r="B473" s="30" t="s">
        <v>908</v>
      </c>
      <c r="C473" s="182">
        <v>1010</v>
      </c>
      <c r="D473" s="30">
        <v>350</v>
      </c>
      <c r="E473" s="187">
        <v>570</v>
      </c>
      <c r="F473" s="30">
        <v>290</v>
      </c>
      <c r="G473" s="187">
        <v>1170</v>
      </c>
      <c r="H473" s="30">
        <v>590</v>
      </c>
      <c r="I473" s="30">
        <v>261</v>
      </c>
      <c r="J473" s="30">
        <v>67</v>
      </c>
      <c r="K473" s="30">
        <v>3070</v>
      </c>
      <c r="L473" s="30">
        <v>700</v>
      </c>
      <c r="M473" s="187">
        <v>0.32</v>
      </c>
      <c r="N473" s="30">
        <v>0.12</v>
      </c>
      <c r="O473" s="177">
        <v>-0.7</v>
      </c>
      <c r="P473" s="30">
        <v>1</v>
      </c>
      <c r="Q473" s="30">
        <v>6.6000000000000003E-2</v>
      </c>
      <c r="R473" s="30">
        <v>1.4999999999999999E-2</v>
      </c>
      <c r="S473" s="30">
        <v>2.1100000000000001E-2</v>
      </c>
      <c r="T473" s="30">
        <v>5.4999999999999997E-3</v>
      </c>
      <c r="U473" s="30">
        <v>1.1299999999999999</v>
      </c>
      <c r="V473" s="173">
        <v>0.56999999999999995</v>
      </c>
      <c r="W473" s="192">
        <f t="shared" si="36"/>
        <v>8</v>
      </c>
      <c r="X473" s="30">
        <f t="shared" si="37"/>
        <v>2.9</v>
      </c>
      <c r="Y473" s="195" t="str">
        <f t="shared" si="38"/>
        <v>excluded</v>
      </c>
      <c r="Z473" s="30" t="str">
        <f t="shared" si="39"/>
        <v>excluded</v>
      </c>
      <c r="AA473" s="30">
        <v>0.37</v>
      </c>
      <c r="AB473" s="30">
        <v>0.14000000000000001</v>
      </c>
      <c r="AC473" s="156">
        <v>0.14000000000000001</v>
      </c>
      <c r="AD473" s="30">
        <v>29</v>
      </c>
      <c r="AE473" s="30">
        <v>13</v>
      </c>
      <c r="AF473" s="156">
        <v>13</v>
      </c>
      <c r="AG473" s="30">
        <v>1.3</v>
      </c>
      <c r="AH473" s="30">
        <v>1.2</v>
      </c>
      <c r="AI473" s="156">
        <v>1.2</v>
      </c>
      <c r="AJ473" s="156">
        <f t="shared" si="35"/>
        <v>92.307692307692307</v>
      </c>
      <c r="AK473" s="30">
        <v>8</v>
      </c>
      <c r="AL473" s="30">
        <v>2.9</v>
      </c>
      <c r="AM473" s="156">
        <v>2.9</v>
      </c>
      <c r="AN473" s="157">
        <v>1900</v>
      </c>
      <c r="AO473" s="30">
        <v>610</v>
      </c>
      <c r="AP473" s="156">
        <v>620</v>
      </c>
      <c r="AQ473" s="30">
        <v>2710</v>
      </c>
      <c r="AR473" s="30">
        <v>430</v>
      </c>
      <c r="AS473" s="156">
        <v>430</v>
      </c>
      <c r="AT473" s="30">
        <v>3150</v>
      </c>
      <c r="AU473" s="30">
        <v>710</v>
      </c>
      <c r="AV473" s="156">
        <v>710</v>
      </c>
    </row>
    <row r="474" spans="1:48" x14ac:dyDescent="0.75">
      <c r="A474" s="161" t="s">
        <v>1779</v>
      </c>
      <c r="B474" s="161" t="s">
        <v>909</v>
      </c>
      <c r="C474" s="181">
        <v>810</v>
      </c>
      <c r="D474" s="161">
        <v>200</v>
      </c>
      <c r="E474" s="186">
        <v>440</v>
      </c>
      <c r="F474" s="161">
        <v>110</v>
      </c>
      <c r="G474" s="186">
        <v>740</v>
      </c>
      <c r="H474" s="161">
        <v>170</v>
      </c>
      <c r="I474" s="161">
        <v>1130</v>
      </c>
      <c r="J474" s="161">
        <v>510</v>
      </c>
      <c r="K474" s="161">
        <v>8900</v>
      </c>
      <c r="L474" s="161">
        <v>380</v>
      </c>
      <c r="M474" s="186">
        <v>8.7999999999999995E-2</v>
      </c>
      <c r="N474" s="161">
        <v>2.4E-2</v>
      </c>
      <c r="O474" s="176">
        <v>9</v>
      </c>
      <c r="P474" s="161">
        <v>2.1</v>
      </c>
      <c r="Q474" s="161">
        <v>0.184</v>
      </c>
      <c r="R474" s="161">
        <v>7.7999999999999996E-3</v>
      </c>
      <c r="S474" s="161">
        <v>6.5000000000000002E-2</v>
      </c>
      <c r="T474" s="161">
        <v>2.9000000000000001E-2</v>
      </c>
      <c r="U474" s="161">
        <v>0.39</v>
      </c>
      <c r="V474" s="172">
        <v>9.0999999999999998E-2</v>
      </c>
      <c r="W474" s="192">
        <f t="shared" si="36"/>
        <v>15.8</v>
      </c>
      <c r="X474" s="30">
        <f t="shared" si="37"/>
        <v>2.4</v>
      </c>
      <c r="Y474" s="195" t="str">
        <f t="shared" si="38"/>
        <v>excluded</v>
      </c>
      <c r="Z474" s="30" t="str">
        <f t="shared" si="39"/>
        <v>excluded</v>
      </c>
      <c r="AA474" s="161">
        <v>9.5000000000000001E-2</v>
      </c>
      <c r="AB474" s="161">
        <v>2.5000000000000001E-2</v>
      </c>
      <c r="AC474" s="163">
        <v>2.5000000000000001E-2</v>
      </c>
      <c r="AD474" s="161">
        <v>6.8</v>
      </c>
      <c r="AE474" s="161">
        <v>1.8</v>
      </c>
      <c r="AF474" s="163">
        <v>1.8</v>
      </c>
      <c r="AG474" s="161">
        <v>0.59</v>
      </c>
      <c r="AH474" s="161">
        <v>0.12</v>
      </c>
      <c r="AI474" s="163">
        <v>0.12</v>
      </c>
      <c r="AJ474" s="163">
        <f t="shared" si="35"/>
        <v>20.33898305084746</v>
      </c>
      <c r="AK474" s="161">
        <v>15.8</v>
      </c>
      <c r="AL474" s="161">
        <v>2.4</v>
      </c>
      <c r="AM474" s="163">
        <v>2.4</v>
      </c>
      <c r="AN474" s="164">
        <v>520</v>
      </c>
      <c r="AO474" s="161">
        <v>110</v>
      </c>
      <c r="AP474" s="163">
        <v>110</v>
      </c>
      <c r="AQ474" s="161">
        <v>1750</v>
      </c>
      <c r="AR474" s="161">
        <v>180</v>
      </c>
      <c r="AS474" s="163">
        <v>180</v>
      </c>
      <c r="AT474" s="161">
        <v>3640</v>
      </c>
      <c r="AU474" s="161">
        <v>310</v>
      </c>
      <c r="AV474" s="163">
        <v>310</v>
      </c>
    </row>
    <row r="475" spans="1:48" x14ac:dyDescent="0.75">
      <c r="A475" s="30" t="s">
        <v>1779</v>
      </c>
      <c r="B475" s="30" t="s">
        <v>909</v>
      </c>
      <c r="C475" s="182">
        <v>4390</v>
      </c>
      <c r="D475" s="30">
        <v>530</v>
      </c>
      <c r="E475" s="187">
        <v>2030</v>
      </c>
      <c r="F475" s="30">
        <v>380</v>
      </c>
      <c r="G475" s="187">
        <v>4650</v>
      </c>
      <c r="H475" s="30">
        <v>940</v>
      </c>
      <c r="I475" s="30">
        <v>5900</v>
      </c>
      <c r="J475" s="30">
        <v>1700</v>
      </c>
      <c r="K475" s="30">
        <v>67900</v>
      </c>
      <c r="L475" s="30">
        <v>3000</v>
      </c>
      <c r="M475" s="187">
        <v>5.8999999999999997E-2</v>
      </c>
      <c r="N475" s="30">
        <v>5.1000000000000004E-3</v>
      </c>
      <c r="O475" s="177">
        <v>-5.3</v>
      </c>
      <c r="P475" s="30">
        <v>2.1</v>
      </c>
      <c r="Q475" s="30">
        <v>1.47</v>
      </c>
      <c r="R475" s="30">
        <v>6.5000000000000002E-2</v>
      </c>
      <c r="S475" s="30">
        <v>0.41</v>
      </c>
      <c r="T475" s="30">
        <v>0.12</v>
      </c>
      <c r="U475" s="30">
        <v>5.5</v>
      </c>
      <c r="V475" s="173">
        <v>1.1000000000000001</v>
      </c>
      <c r="W475" s="192">
        <f t="shared" si="36"/>
        <v>16.100000000000001</v>
      </c>
      <c r="X475" s="30">
        <f t="shared" si="37"/>
        <v>1.8</v>
      </c>
      <c r="Y475" s="195">
        <f t="shared" si="38"/>
        <v>0.41199999999999998</v>
      </c>
      <c r="Z475" s="30">
        <f t="shared" si="39"/>
        <v>5.1999999999999998E-2</v>
      </c>
      <c r="AA475" s="30">
        <v>6.6900000000000001E-2</v>
      </c>
      <c r="AB475" s="30">
        <v>6.1999999999999998E-3</v>
      </c>
      <c r="AC475" s="156">
        <v>6.7000000000000002E-3</v>
      </c>
      <c r="AD475" s="30">
        <v>4.22</v>
      </c>
      <c r="AE475" s="30">
        <v>0.7</v>
      </c>
      <c r="AF475" s="156">
        <v>0.77</v>
      </c>
      <c r="AG475" s="30">
        <v>0.41199999999999998</v>
      </c>
      <c r="AH475" s="30">
        <v>5.0999999999999997E-2</v>
      </c>
      <c r="AI475" s="156">
        <v>5.1999999999999998E-2</v>
      </c>
      <c r="AJ475" s="156">
        <f t="shared" si="35"/>
        <v>12.621359223300971</v>
      </c>
      <c r="AK475" s="30">
        <v>16.100000000000001</v>
      </c>
      <c r="AL475" s="30">
        <v>1.6</v>
      </c>
      <c r="AM475" s="156">
        <v>1.8</v>
      </c>
      <c r="AN475" s="157">
        <v>416</v>
      </c>
      <c r="AO475" s="30">
        <v>37</v>
      </c>
      <c r="AP475" s="156">
        <v>41</v>
      </c>
      <c r="AQ475" s="30">
        <v>1540</v>
      </c>
      <c r="AR475" s="30">
        <v>150</v>
      </c>
      <c r="AS475" s="156">
        <v>170</v>
      </c>
      <c r="AT475" s="30">
        <v>3820</v>
      </c>
      <c r="AU475" s="30">
        <v>190</v>
      </c>
      <c r="AV475" s="156">
        <v>190</v>
      </c>
    </row>
    <row r="476" spans="1:48" x14ac:dyDescent="0.75">
      <c r="A476" s="161" t="s">
        <v>1779</v>
      </c>
      <c r="B476" s="161" t="s">
        <v>910</v>
      </c>
      <c r="C476" s="181">
        <v>1220</v>
      </c>
      <c r="D476" s="161">
        <v>180</v>
      </c>
      <c r="E476" s="186">
        <v>563</v>
      </c>
      <c r="F476" s="161">
        <v>86</v>
      </c>
      <c r="G476" s="186">
        <v>1510</v>
      </c>
      <c r="H476" s="161">
        <v>270</v>
      </c>
      <c r="I476" s="161">
        <v>610</v>
      </c>
      <c r="J476" s="161">
        <v>150</v>
      </c>
      <c r="K476" s="161">
        <v>14900</v>
      </c>
      <c r="L476" s="161">
        <v>2400</v>
      </c>
      <c r="M476" s="186">
        <v>9.6000000000000002E-2</v>
      </c>
      <c r="N476" s="161">
        <v>1.4E-2</v>
      </c>
      <c r="O476" s="176">
        <v>6.8</v>
      </c>
      <c r="P476" s="161">
        <v>1.1000000000000001</v>
      </c>
      <c r="Q476" s="161">
        <v>0.307</v>
      </c>
      <c r="R476" s="161">
        <v>0.05</v>
      </c>
      <c r="S476" s="161">
        <v>3.3599999999999998E-2</v>
      </c>
      <c r="T476" s="161">
        <v>8.3999999999999995E-3</v>
      </c>
      <c r="U476" s="161">
        <v>0.64</v>
      </c>
      <c r="V476" s="172">
        <v>0.12</v>
      </c>
      <c r="W476" s="192">
        <f t="shared" si="36"/>
        <v>11.34</v>
      </c>
      <c r="X476" s="30">
        <f t="shared" si="37"/>
        <v>0.96</v>
      </c>
      <c r="Y476" s="195">
        <f t="shared" si="38"/>
        <v>0.499</v>
      </c>
      <c r="Z476" s="30">
        <f t="shared" si="39"/>
        <v>5.2999999999999999E-2</v>
      </c>
      <c r="AA476" s="161">
        <v>9.8000000000000004E-2</v>
      </c>
      <c r="AB476" s="161">
        <v>1.2E-2</v>
      </c>
      <c r="AC476" s="163">
        <v>1.2E-2</v>
      </c>
      <c r="AD476" s="161">
        <v>6.68</v>
      </c>
      <c r="AE476" s="161">
        <v>0.97</v>
      </c>
      <c r="AF476" s="163">
        <v>1</v>
      </c>
      <c r="AG476" s="161">
        <v>0.499</v>
      </c>
      <c r="AH476" s="161">
        <v>5.2999999999999999E-2</v>
      </c>
      <c r="AI476" s="163">
        <v>5.2999999999999999E-2</v>
      </c>
      <c r="AJ476" s="163">
        <f t="shared" si="35"/>
        <v>10.62124248496994</v>
      </c>
      <c r="AK476" s="161">
        <v>11.34</v>
      </c>
      <c r="AL476" s="161">
        <v>0.94</v>
      </c>
      <c r="AM476" s="163">
        <v>0.96</v>
      </c>
      <c r="AN476" s="164">
        <v>597</v>
      </c>
      <c r="AO476" s="161">
        <v>66</v>
      </c>
      <c r="AP476" s="163">
        <v>68</v>
      </c>
      <c r="AQ476" s="161">
        <v>1950</v>
      </c>
      <c r="AR476" s="161">
        <v>100</v>
      </c>
      <c r="AS476" s="163">
        <v>110</v>
      </c>
      <c r="AT476" s="161">
        <v>4090</v>
      </c>
      <c r="AU476" s="161">
        <v>140</v>
      </c>
      <c r="AV476" s="163">
        <v>140</v>
      </c>
    </row>
    <row r="477" spans="1:48" x14ac:dyDescent="0.75">
      <c r="A477" s="30" t="s">
        <v>1779</v>
      </c>
      <c r="B477" s="30" t="s">
        <v>910</v>
      </c>
      <c r="C477" s="182">
        <v>1660</v>
      </c>
      <c r="D477" s="30">
        <v>310</v>
      </c>
      <c r="E477" s="187">
        <v>1090</v>
      </c>
      <c r="F477" s="30">
        <v>260</v>
      </c>
      <c r="G477" s="187">
        <v>2310</v>
      </c>
      <c r="H477" s="30">
        <v>650</v>
      </c>
      <c r="I477" s="30">
        <v>2810</v>
      </c>
      <c r="J477" s="30">
        <v>740</v>
      </c>
      <c r="K477" s="30">
        <v>20310</v>
      </c>
      <c r="L477" s="30">
        <v>340</v>
      </c>
      <c r="M477" s="187">
        <v>8.2000000000000003E-2</v>
      </c>
      <c r="N477" s="30">
        <v>1.4999999999999999E-2</v>
      </c>
      <c r="O477" s="177">
        <v>-1.1100000000000001</v>
      </c>
      <c r="P477" s="30">
        <v>0.18</v>
      </c>
      <c r="Q477" s="30">
        <v>0.43969999999999998</v>
      </c>
      <c r="R477" s="30">
        <v>7.4000000000000003E-3</v>
      </c>
      <c r="S477" s="30">
        <v>0.18099999999999999</v>
      </c>
      <c r="T477" s="30">
        <v>4.8000000000000001E-2</v>
      </c>
      <c r="U477" s="30">
        <v>3.45</v>
      </c>
      <c r="V477" s="173">
        <v>0.97</v>
      </c>
      <c r="W477" s="192">
        <f t="shared" si="36"/>
        <v>16.399999999999999</v>
      </c>
      <c r="X477" s="30">
        <f t="shared" si="37"/>
        <v>2.8</v>
      </c>
      <c r="Y477" s="195" t="str">
        <f t="shared" si="38"/>
        <v>excluded</v>
      </c>
      <c r="Z477" s="30" t="str">
        <f t="shared" si="39"/>
        <v>excluded</v>
      </c>
      <c r="AA477" s="30">
        <v>9.4E-2</v>
      </c>
      <c r="AB477" s="30">
        <v>1.7999999999999999E-2</v>
      </c>
      <c r="AC477" s="156">
        <v>1.7999999999999999E-2</v>
      </c>
      <c r="AD477" s="30">
        <v>7.8</v>
      </c>
      <c r="AE477" s="30">
        <v>1.8</v>
      </c>
      <c r="AF477" s="156">
        <v>1.9</v>
      </c>
      <c r="AG477" s="30">
        <v>0.62</v>
      </c>
      <c r="AH477" s="30">
        <v>0.15</v>
      </c>
      <c r="AI477" s="156">
        <v>0.15</v>
      </c>
      <c r="AJ477" s="156">
        <f t="shared" si="35"/>
        <v>24.193548387096772</v>
      </c>
      <c r="AK477" s="30">
        <v>16.399999999999999</v>
      </c>
      <c r="AL477" s="30">
        <v>2.7</v>
      </c>
      <c r="AM477" s="156">
        <v>2.8</v>
      </c>
      <c r="AN477" s="157">
        <v>570</v>
      </c>
      <c r="AO477" s="30">
        <v>100</v>
      </c>
      <c r="AP477" s="156">
        <v>100</v>
      </c>
      <c r="AQ477" s="30">
        <v>1920</v>
      </c>
      <c r="AR477" s="30">
        <v>250</v>
      </c>
      <c r="AS477" s="156">
        <v>260</v>
      </c>
      <c r="AT477" s="30">
        <v>3830</v>
      </c>
      <c r="AU477" s="30">
        <v>290</v>
      </c>
      <c r="AV477" s="156">
        <v>290</v>
      </c>
    </row>
    <row r="478" spans="1:48" x14ac:dyDescent="0.75">
      <c r="A478" s="161" t="s">
        <v>1779</v>
      </c>
      <c r="B478" s="161" t="s">
        <v>911</v>
      </c>
      <c r="C478" s="181">
        <v>1050</v>
      </c>
      <c r="D478" s="161">
        <v>110</v>
      </c>
      <c r="E478" s="186">
        <v>473</v>
      </c>
      <c r="F478" s="161">
        <v>58</v>
      </c>
      <c r="G478" s="186">
        <v>1010</v>
      </c>
      <c r="H478" s="161">
        <v>130</v>
      </c>
      <c r="I478" s="161">
        <v>620</v>
      </c>
      <c r="J478" s="161">
        <v>95</v>
      </c>
      <c r="K478" s="161">
        <v>14000</v>
      </c>
      <c r="L478" s="161">
        <v>1300</v>
      </c>
      <c r="M478" s="186">
        <v>7.3999999999999996E-2</v>
      </c>
      <c r="N478" s="161">
        <v>7.0000000000000001E-3</v>
      </c>
      <c r="O478" s="176">
        <v>9.1999999999999993</v>
      </c>
      <c r="P478" s="161">
        <v>1.7</v>
      </c>
      <c r="Q478" s="161">
        <v>0.28899999999999998</v>
      </c>
      <c r="R478" s="161">
        <v>2.5999999999999999E-2</v>
      </c>
      <c r="S478" s="161">
        <v>3.1899999999999998E-2</v>
      </c>
      <c r="T478" s="161">
        <v>4.8999999999999998E-3</v>
      </c>
      <c r="U478" s="161">
        <v>0.34100000000000003</v>
      </c>
      <c r="V478" s="172">
        <v>4.3999999999999997E-2</v>
      </c>
      <c r="W478" s="192">
        <f t="shared" si="36"/>
        <v>13.6</v>
      </c>
      <c r="X478" s="30">
        <f t="shared" si="37"/>
        <v>1.1000000000000001</v>
      </c>
      <c r="Y478" s="195" t="str">
        <f t="shared" si="38"/>
        <v>excluded</v>
      </c>
      <c r="Z478" s="30" t="str">
        <f t="shared" si="39"/>
        <v>excluded</v>
      </c>
      <c r="AA478" s="161">
        <v>7.8899999999999998E-2</v>
      </c>
      <c r="AB478" s="161">
        <v>6.8999999999999999E-3</v>
      </c>
      <c r="AC478" s="163">
        <v>7.3000000000000001E-3</v>
      </c>
      <c r="AD478" s="161">
        <v>4.8600000000000003</v>
      </c>
      <c r="AE478" s="161">
        <v>0.61</v>
      </c>
      <c r="AF478" s="163">
        <v>0.65</v>
      </c>
      <c r="AG478" s="161">
        <v>0.45400000000000001</v>
      </c>
      <c r="AH478" s="161">
        <v>6.9000000000000006E-2</v>
      </c>
      <c r="AI478" s="163">
        <v>7.0000000000000007E-2</v>
      </c>
      <c r="AJ478" s="163">
        <f t="shared" si="35"/>
        <v>15.418502202643172</v>
      </c>
      <c r="AK478" s="161">
        <v>13.6</v>
      </c>
      <c r="AL478" s="161">
        <v>1</v>
      </c>
      <c r="AM478" s="163">
        <v>1.1000000000000001</v>
      </c>
      <c r="AN478" s="164">
        <v>487</v>
      </c>
      <c r="AO478" s="161">
        <v>41</v>
      </c>
      <c r="AP478" s="163">
        <v>43</v>
      </c>
      <c r="AQ478" s="161">
        <v>1720</v>
      </c>
      <c r="AR478" s="161">
        <v>110</v>
      </c>
      <c r="AS478" s="163">
        <v>110</v>
      </c>
      <c r="AT478" s="161">
        <v>3820</v>
      </c>
      <c r="AU478" s="161">
        <v>170</v>
      </c>
      <c r="AV478" s="163">
        <v>170</v>
      </c>
    </row>
    <row r="479" spans="1:48" x14ac:dyDescent="0.75">
      <c r="A479" s="30" t="s">
        <v>1779</v>
      </c>
      <c r="B479" s="30" t="s">
        <v>911</v>
      </c>
      <c r="C479" s="182">
        <v>1330</v>
      </c>
      <c r="D479" s="30">
        <v>370</v>
      </c>
      <c r="E479" s="187">
        <v>940</v>
      </c>
      <c r="F479" s="30">
        <v>220</v>
      </c>
      <c r="G479" s="187">
        <v>2440</v>
      </c>
      <c r="H479" s="30">
        <v>850</v>
      </c>
      <c r="I479" s="30">
        <v>107</v>
      </c>
      <c r="J479" s="30">
        <v>44</v>
      </c>
      <c r="K479" s="30">
        <v>2920</v>
      </c>
      <c r="L479" s="30">
        <v>170</v>
      </c>
      <c r="M479" s="187">
        <v>0.52</v>
      </c>
      <c r="N479" s="30">
        <v>0.18</v>
      </c>
      <c r="O479" s="177">
        <v>-2.41</v>
      </c>
      <c r="P479" s="30">
        <v>0.49</v>
      </c>
      <c r="Q479" s="30">
        <v>6.3100000000000003E-2</v>
      </c>
      <c r="R479" s="30">
        <v>3.5999999999999999E-3</v>
      </c>
      <c r="S479" s="30">
        <v>6.4000000000000003E-3</v>
      </c>
      <c r="T479" s="30">
        <v>2.5999999999999999E-3</v>
      </c>
      <c r="U479" s="30">
        <v>5</v>
      </c>
      <c r="V479" s="173">
        <v>1.8</v>
      </c>
      <c r="W479" s="192">
        <f t="shared" si="36"/>
        <v>2.73</v>
      </c>
      <c r="X479" s="30">
        <f t="shared" si="37"/>
        <v>0.41</v>
      </c>
      <c r="Y479" s="195">
        <f t="shared" si="38"/>
        <v>0.76500000000000001</v>
      </c>
      <c r="Z479" s="30">
        <f t="shared" si="39"/>
        <v>9.5000000000000001E-2</v>
      </c>
      <c r="AA479" s="30">
        <v>0.59</v>
      </c>
      <c r="AB479" s="30">
        <v>0.21</v>
      </c>
      <c r="AC479" s="156">
        <v>0.21</v>
      </c>
      <c r="AD479" s="30">
        <v>49</v>
      </c>
      <c r="AE479" s="30">
        <v>10</v>
      </c>
      <c r="AF479" s="156">
        <v>11</v>
      </c>
      <c r="AG479" s="30">
        <v>0.76500000000000001</v>
      </c>
      <c r="AH479" s="30">
        <v>9.4E-2</v>
      </c>
      <c r="AI479" s="156">
        <v>9.5000000000000001E-2</v>
      </c>
      <c r="AJ479" s="156">
        <f t="shared" si="35"/>
        <v>12.418300653594772</v>
      </c>
      <c r="AK479" s="30">
        <v>2.73</v>
      </c>
      <c r="AL479" s="30">
        <v>0.41</v>
      </c>
      <c r="AM479" s="156">
        <v>0.41</v>
      </c>
      <c r="AN479" s="157">
        <v>2400</v>
      </c>
      <c r="AO479" s="30">
        <v>420</v>
      </c>
      <c r="AP479" s="156">
        <v>420</v>
      </c>
      <c r="AQ479" s="30">
        <v>3820</v>
      </c>
      <c r="AR479" s="30">
        <v>180</v>
      </c>
      <c r="AS479" s="156">
        <v>190</v>
      </c>
      <c r="AT479" s="30">
        <v>4440</v>
      </c>
      <c r="AU479" s="30">
        <v>210</v>
      </c>
      <c r="AV479" s="156">
        <v>210</v>
      </c>
    </row>
    <row r="480" spans="1:48" x14ac:dyDescent="0.75">
      <c r="A480" s="161" t="s">
        <v>1779</v>
      </c>
      <c r="B480" s="161" t="s">
        <v>912</v>
      </c>
      <c r="C480" s="181">
        <v>3560</v>
      </c>
      <c r="D480" s="161">
        <v>620</v>
      </c>
      <c r="E480" s="186">
        <v>2520</v>
      </c>
      <c r="F480" s="161">
        <v>380</v>
      </c>
      <c r="G480" s="186">
        <v>7500</v>
      </c>
      <c r="H480" s="161">
        <v>1300</v>
      </c>
      <c r="I480" s="161">
        <v>120000</v>
      </c>
      <c r="J480" s="161">
        <v>69000</v>
      </c>
      <c r="K480" s="161">
        <v>21000</v>
      </c>
      <c r="L480" s="161">
        <v>10000</v>
      </c>
      <c r="M480" s="186">
        <v>0.27500000000000002</v>
      </c>
      <c r="N480" s="161">
        <v>7.2999999999999995E-2</v>
      </c>
      <c r="O480" s="176">
        <v>6.8000000000000005E-2</v>
      </c>
      <c r="P480" s="161">
        <v>7.7999999999999996E-3</v>
      </c>
      <c r="Q480" s="161">
        <v>0.44</v>
      </c>
      <c r="R480" s="161">
        <v>0.21</v>
      </c>
      <c r="S480" s="161">
        <v>5.7</v>
      </c>
      <c r="T480" s="161">
        <v>3.2</v>
      </c>
      <c r="U480" s="161">
        <v>2.0699999999999998</v>
      </c>
      <c r="V480" s="172">
        <v>0.35</v>
      </c>
      <c r="W480" s="192">
        <f t="shared" si="36"/>
        <v>6.8</v>
      </c>
      <c r="X480" s="30">
        <f t="shared" si="37"/>
        <v>2</v>
      </c>
      <c r="Y480" s="195">
        <f t="shared" si="38"/>
        <v>0.71699999999999997</v>
      </c>
      <c r="Z480" s="30">
        <f t="shared" si="39"/>
        <v>4.4999999999999998E-2</v>
      </c>
      <c r="AA480" s="161">
        <v>0.28899999999999998</v>
      </c>
      <c r="AB480" s="161">
        <v>7.5999999999999998E-2</v>
      </c>
      <c r="AC480" s="163">
        <v>7.5999999999999998E-2</v>
      </c>
      <c r="AD480" s="161">
        <v>27.7</v>
      </c>
      <c r="AE480" s="161">
        <v>7</v>
      </c>
      <c r="AF480" s="163">
        <v>7.1</v>
      </c>
      <c r="AG480" s="161">
        <v>0.71699999999999997</v>
      </c>
      <c r="AH480" s="161">
        <v>4.4999999999999998E-2</v>
      </c>
      <c r="AI480" s="163">
        <v>4.4999999999999998E-2</v>
      </c>
      <c r="AJ480" s="163">
        <f t="shared" si="35"/>
        <v>6.2761506276150625</v>
      </c>
      <c r="AK480" s="161">
        <v>6.8</v>
      </c>
      <c r="AL480" s="161">
        <v>2</v>
      </c>
      <c r="AM480" s="163">
        <v>2</v>
      </c>
      <c r="AN480" s="164">
        <v>1500</v>
      </c>
      <c r="AO480" s="161">
        <v>310</v>
      </c>
      <c r="AP480" s="163">
        <v>320</v>
      </c>
      <c r="AQ480" s="161">
        <v>3370</v>
      </c>
      <c r="AR480" s="161">
        <v>240</v>
      </c>
      <c r="AS480" s="163">
        <v>250</v>
      </c>
      <c r="AT480" s="161">
        <v>4660</v>
      </c>
      <c r="AU480" s="161">
        <v>100</v>
      </c>
      <c r="AV480" s="163">
        <v>100</v>
      </c>
    </row>
    <row r="481" spans="1:48" x14ac:dyDescent="0.75">
      <c r="A481" s="30" t="s">
        <v>1779</v>
      </c>
      <c r="B481" s="30" t="s">
        <v>912</v>
      </c>
      <c r="C481" s="182">
        <v>640</v>
      </c>
      <c r="D481" s="30">
        <v>210</v>
      </c>
      <c r="E481" s="187">
        <v>340</v>
      </c>
      <c r="F481" s="30">
        <v>130</v>
      </c>
      <c r="G481" s="187">
        <v>710</v>
      </c>
      <c r="H481" s="30">
        <v>390</v>
      </c>
      <c r="I481" s="30">
        <v>410</v>
      </c>
      <c r="J481" s="30">
        <v>210</v>
      </c>
      <c r="K481" s="30">
        <v>1780</v>
      </c>
      <c r="L481" s="30">
        <v>250</v>
      </c>
      <c r="M481" s="187">
        <v>0.34</v>
      </c>
      <c r="N481" s="30">
        <v>0.12</v>
      </c>
      <c r="O481" s="177">
        <v>-1.28</v>
      </c>
      <c r="P481" s="30">
        <v>0.8</v>
      </c>
      <c r="Q481" s="30">
        <v>3.85E-2</v>
      </c>
      <c r="R481" s="30">
        <v>5.4000000000000003E-3</v>
      </c>
      <c r="S481" s="30">
        <v>2.3E-2</v>
      </c>
      <c r="T481" s="30">
        <v>1.2E-2</v>
      </c>
      <c r="U481" s="30">
        <v>1.9</v>
      </c>
      <c r="V481" s="173">
        <v>1.1000000000000001</v>
      </c>
      <c r="W481" s="192">
        <f t="shared" si="36"/>
        <v>7.3</v>
      </c>
      <c r="X481" s="30">
        <f t="shared" si="37"/>
        <v>3.3</v>
      </c>
      <c r="Y481" s="195" t="str">
        <f t="shared" si="38"/>
        <v>excluded</v>
      </c>
      <c r="Z481" s="30" t="str">
        <f t="shared" si="39"/>
        <v>excluded</v>
      </c>
      <c r="AA481" s="30">
        <v>0.27</v>
      </c>
      <c r="AB481" s="30">
        <v>0.12</v>
      </c>
      <c r="AC481" s="156">
        <v>0.13</v>
      </c>
      <c r="AD481" s="30">
        <v>31</v>
      </c>
      <c r="AE481" s="30">
        <v>13</v>
      </c>
      <c r="AF481" s="156">
        <v>13</v>
      </c>
      <c r="AG481" s="30">
        <v>0.56999999999999995</v>
      </c>
      <c r="AH481" s="30">
        <v>0.13</v>
      </c>
      <c r="AI481" s="156">
        <v>0.13</v>
      </c>
      <c r="AJ481" s="156">
        <f t="shared" si="35"/>
        <v>22.807017543859651</v>
      </c>
      <c r="AK481" s="30">
        <v>7.3</v>
      </c>
      <c r="AL481" s="30">
        <v>3.3</v>
      </c>
      <c r="AM481" s="156">
        <v>3.3</v>
      </c>
      <c r="AN481" s="157">
        <v>1420</v>
      </c>
      <c r="AO481" s="30">
        <v>560</v>
      </c>
      <c r="AP481" s="156">
        <v>560</v>
      </c>
      <c r="AQ481" s="30">
        <v>3190</v>
      </c>
      <c r="AR481" s="30">
        <v>420</v>
      </c>
      <c r="AS481" s="156">
        <v>420</v>
      </c>
      <c r="AT481" s="30">
        <v>3920</v>
      </c>
      <c r="AU481" s="30">
        <v>590</v>
      </c>
      <c r="AV481" s="156">
        <v>590</v>
      </c>
    </row>
    <row r="482" spans="1:48" x14ac:dyDescent="0.75">
      <c r="A482" s="161" t="s">
        <v>1779</v>
      </c>
      <c r="B482" s="161" t="s">
        <v>913</v>
      </c>
      <c r="C482" s="181">
        <v>10400</v>
      </c>
      <c r="D482" s="161">
        <v>1700</v>
      </c>
      <c r="E482" s="186">
        <v>7700</v>
      </c>
      <c r="F482" s="161">
        <v>1400</v>
      </c>
      <c r="G482" s="186">
        <v>19600</v>
      </c>
      <c r="H482" s="161">
        <v>3500</v>
      </c>
      <c r="I482" s="161">
        <v>26200</v>
      </c>
      <c r="J482" s="161">
        <v>2100</v>
      </c>
      <c r="K482" s="161">
        <v>57600</v>
      </c>
      <c r="L482" s="161">
        <v>1400</v>
      </c>
      <c r="M482" s="186">
        <v>0.18</v>
      </c>
      <c r="N482" s="161">
        <v>2.7E-2</v>
      </c>
      <c r="O482" s="176">
        <v>0.80500000000000005</v>
      </c>
      <c r="P482" s="161">
        <v>0.05</v>
      </c>
      <c r="Q482" s="161">
        <v>1.1859999999999999</v>
      </c>
      <c r="R482" s="161">
        <v>2.8000000000000001E-2</v>
      </c>
      <c r="S482" s="161">
        <v>1.1399999999999999</v>
      </c>
      <c r="T482" s="161">
        <v>8.6999999999999994E-2</v>
      </c>
      <c r="U482" s="161">
        <v>4.46</v>
      </c>
      <c r="V482" s="172">
        <v>0.78</v>
      </c>
      <c r="W482" s="192">
        <f t="shared" si="36"/>
        <v>6.81</v>
      </c>
      <c r="X482" s="30">
        <f t="shared" si="37"/>
        <v>0.87</v>
      </c>
      <c r="Y482" s="195">
        <f t="shared" si="38"/>
        <v>0.71499999999999997</v>
      </c>
      <c r="Z482" s="30">
        <f t="shared" si="39"/>
        <v>2.4E-2</v>
      </c>
      <c r="AA482" s="161">
        <v>0.189</v>
      </c>
      <c r="AB482" s="161">
        <v>2.7E-2</v>
      </c>
      <c r="AC482" s="163">
        <v>2.7E-2</v>
      </c>
      <c r="AD482" s="161">
        <v>18.600000000000001</v>
      </c>
      <c r="AE482" s="161">
        <v>2.9</v>
      </c>
      <c r="AF482" s="163">
        <v>3</v>
      </c>
      <c r="AG482" s="161">
        <v>0.71499999999999997</v>
      </c>
      <c r="AH482" s="161">
        <v>2.3E-2</v>
      </c>
      <c r="AI482" s="163">
        <v>2.4E-2</v>
      </c>
      <c r="AJ482" s="163">
        <f t="shared" si="35"/>
        <v>3.3566433566433567</v>
      </c>
      <c r="AK482" s="161">
        <v>6.81</v>
      </c>
      <c r="AL482" s="161">
        <v>0.85</v>
      </c>
      <c r="AM482" s="163">
        <v>0.87</v>
      </c>
      <c r="AN482" s="164">
        <v>1090</v>
      </c>
      <c r="AO482" s="161">
        <v>140</v>
      </c>
      <c r="AP482" s="163">
        <v>140</v>
      </c>
      <c r="AQ482" s="161">
        <v>2900</v>
      </c>
      <c r="AR482" s="161">
        <v>160</v>
      </c>
      <c r="AS482" s="163">
        <v>160</v>
      </c>
      <c r="AT482" s="161">
        <v>4720</v>
      </c>
      <c r="AU482" s="161">
        <v>38</v>
      </c>
      <c r="AV482" s="163">
        <v>40</v>
      </c>
    </row>
    <row r="483" spans="1:48" x14ac:dyDescent="0.75">
      <c r="A483" s="30" t="s">
        <v>1779</v>
      </c>
      <c r="B483" s="30" t="s">
        <v>913</v>
      </c>
      <c r="C483" s="182">
        <v>1570</v>
      </c>
      <c r="D483" s="30">
        <v>260</v>
      </c>
      <c r="E483" s="187">
        <v>1030</v>
      </c>
      <c r="F483" s="30">
        <v>220</v>
      </c>
      <c r="G483" s="187">
        <v>2250</v>
      </c>
      <c r="H483" s="30">
        <v>520</v>
      </c>
      <c r="I483" s="30">
        <v>1890</v>
      </c>
      <c r="J483" s="30">
        <v>750</v>
      </c>
      <c r="K483" s="30">
        <v>17730</v>
      </c>
      <c r="L483" s="30">
        <v>670</v>
      </c>
      <c r="M483" s="187">
        <v>0.09</v>
      </c>
      <c r="N483" s="30">
        <v>1.4E-2</v>
      </c>
      <c r="O483" s="177">
        <v>-2.04</v>
      </c>
      <c r="P483" s="30">
        <v>0.47</v>
      </c>
      <c r="Q483" s="30">
        <v>0.38300000000000001</v>
      </c>
      <c r="R483" s="30">
        <v>1.4E-2</v>
      </c>
      <c r="S483" s="30">
        <v>0.10299999999999999</v>
      </c>
      <c r="T483" s="30">
        <v>4.1000000000000002E-2</v>
      </c>
      <c r="U483" s="30">
        <v>9</v>
      </c>
      <c r="V483" s="173">
        <v>2.1</v>
      </c>
      <c r="W483" s="192">
        <f t="shared" si="36"/>
        <v>12.8</v>
      </c>
      <c r="X483" s="30">
        <f t="shared" si="37"/>
        <v>2</v>
      </c>
      <c r="Y483" s="195">
        <f t="shared" si="38"/>
        <v>0.59899999999999998</v>
      </c>
      <c r="Z483" s="30">
        <f t="shared" si="39"/>
        <v>7.9000000000000001E-2</v>
      </c>
      <c r="AA483" s="30">
        <v>0.1</v>
      </c>
      <c r="AB483" s="30">
        <v>1.6E-2</v>
      </c>
      <c r="AC483" s="156">
        <v>1.7000000000000001E-2</v>
      </c>
      <c r="AD483" s="30">
        <v>8.6</v>
      </c>
      <c r="AE483" s="30">
        <v>1.7</v>
      </c>
      <c r="AF483" s="156">
        <v>1.8</v>
      </c>
      <c r="AG483" s="30">
        <v>0.59899999999999998</v>
      </c>
      <c r="AH483" s="30">
        <v>7.9000000000000001E-2</v>
      </c>
      <c r="AI483" s="156">
        <v>7.9000000000000001E-2</v>
      </c>
      <c r="AJ483" s="156">
        <f t="shared" si="35"/>
        <v>13.18864774624374</v>
      </c>
      <c r="AK483" s="30">
        <v>12.8</v>
      </c>
      <c r="AL483" s="30">
        <v>2</v>
      </c>
      <c r="AM483" s="156">
        <v>2</v>
      </c>
      <c r="AN483" s="157">
        <v>607</v>
      </c>
      <c r="AO483" s="30">
        <v>93</v>
      </c>
      <c r="AP483" s="156">
        <v>95</v>
      </c>
      <c r="AQ483" s="30">
        <v>2100</v>
      </c>
      <c r="AR483" s="30">
        <v>190</v>
      </c>
      <c r="AS483" s="156">
        <v>200</v>
      </c>
      <c r="AT483" s="30">
        <v>4380</v>
      </c>
      <c r="AU483" s="30">
        <v>130</v>
      </c>
      <c r="AV483" s="156">
        <v>130</v>
      </c>
    </row>
    <row r="484" spans="1:48" x14ac:dyDescent="0.75">
      <c r="A484" s="161" t="s">
        <v>1779</v>
      </c>
      <c r="B484" s="161" t="s">
        <v>914</v>
      </c>
      <c r="C484" s="181">
        <v>9220</v>
      </c>
      <c r="D484" s="161">
        <v>280</v>
      </c>
      <c r="E484" s="186">
        <v>4480</v>
      </c>
      <c r="F484" s="161">
        <v>240</v>
      </c>
      <c r="G484" s="186">
        <v>10600</v>
      </c>
      <c r="H484" s="161">
        <v>410</v>
      </c>
      <c r="I484" s="161">
        <v>51200</v>
      </c>
      <c r="J484" s="161">
        <v>6200</v>
      </c>
      <c r="K484" s="161">
        <v>170900</v>
      </c>
      <c r="L484" s="161">
        <v>8100</v>
      </c>
      <c r="M484" s="186">
        <v>5.3499999999999999E-2</v>
      </c>
      <c r="N484" s="161">
        <v>2.8E-3</v>
      </c>
      <c r="O484" s="176">
        <v>1.58</v>
      </c>
      <c r="P484" s="161">
        <v>0.13</v>
      </c>
      <c r="Q484" s="161">
        <v>3.52</v>
      </c>
      <c r="R484" s="161">
        <v>0.17</v>
      </c>
      <c r="S484" s="161">
        <v>2.02</v>
      </c>
      <c r="T484" s="161">
        <v>0.25</v>
      </c>
      <c r="U484" s="161">
        <v>2.173</v>
      </c>
      <c r="V484" s="172">
        <v>8.3000000000000004E-2</v>
      </c>
      <c r="W484" s="192">
        <f t="shared" si="36"/>
        <v>17.96</v>
      </c>
      <c r="X484" s="30">
        <f t="shared" si="37"/>
        <v>0.9</v>
      </c>
      <c r="Y484" s="195">
        <f t="shared" si="38"/>
        <v>0.46</v>
      </c>
      <c r="Z484" s="30">
        <f t="shared" si="39"/>
        <v>1.4999999999999999E-2</v>
      </c>
      <c r="AA484" s="161">
        <v>5.7099999999999998E-2</v>
      </c>
      <c r="AB484" s="161">
        <v>2.5999999999999999E-3</v>
      </c>
      <c r="AC484" s="163">
        <v>3.0999999999999999E-3</v>
      </c>
      <c r="AD484" s="161">
        <v>3.66</v>
      </c>
      <c r="AE484" s="161">
        <v>0.26</v>
      </c>
      <c r="AF484" s="163">
        <v>0.3</v>
      </c>
      <c r="AG484" s="161">
        <v>0.46</v>
      </c>
      <c r="AH484" s="161">
        <v>1.4999999999999999E-2</v>
      </c>
      <c r="AI484" s="163">
        <v>1.4999999999999999E-2</v>
      </c>
      <c r="AJ484" s="163">
        <f t="shared" si="35"/>
        <v>3.2608695652173911</v>
      </c>
      <c r="AK484" s="161">
        <v>17.96</v>
      </c>
      <c r="AL484" s="161">
        <v>0.76</v>
      </c>
      <c r="AM484" s="163">
        <v>0.9</v>
      </c>
      <c r="AN484" s="164">
        <v>357</v>
      </c>
      <c r="AO484" s="161">
        <v>16</v>
      </c>
      <c r="AP484" s="163">
        <v>19</v>
      </c>
      <c r="AQ484" s="161">
        <v>1539</v>
      </c>
      <c r="AR484" s="161">
        <v>54</v>
      </c>
      <c r="AS484" s="163">
        <v>63</v>
      </c>
      <c r="AT484" s="161">
        <v>4092</v>
      </c>
      <c r="AU484" s="161">
        <v>41</v>
      </c>
      <c r="AV484" s="163">
        <v>43</v>
      </c>
    </row>
    <row r="485" spans="1:48" x14ac:dyDescent="0.75">
      <c r="A485" s="30" t="s">
        <v>1779</v>
      </c>
      <c r="B485" s="30" t="s">
        <v>914</v>
      </c>
      <c r="C485" s="182">
        <v>6870</v>
      </c>
      <c r="D485" s="30">
        <v>670</v>
      </c>
      <c r="E485" s="187">
        <v>5110</v>
      </c>
      <c r="F485" s="30">
        <v>470</v>
      </c>
      <c r="G485" s="187">
        <v>12800</v>
      </c>
      <c r="H485" s="30">
        <v>1500</v>
      </c>
      <c r="I485" s="30">
        <v>22300</v>
      </c>
      <c r="J485" s="30">
        <v>2200</v>
      </c>
      <c r="K485" s="30">
        <v>36000</v>
      </c>
      <c r="L485" s="30">
        <v>1400</v>
      </c>
      <c r="M485" s="187">
        <v>0.184</v>
      </c>
      <c r="N485" s="30">
        <v>1.4999999999999999E-2</v>
      </c>
      <c r="O485" s="177">
        <v>-0.59399999999999997</v>
      </c>
      <c r="P485" s="30">
        <v>4.4999999999999998E-2</v>
      </c>
      <c r="Q485" s="30">
        <v>0.77600000000000002</v>
      </c>
      <c r="R485" s="30">
        <v>0.03</v>
      </c>
      <c r="S485" s="30">
        <v>1.23</v>
      </c>
      <c r="T485" s="30">
        <v>0.12</v>
      </c>
      <c r="U485" s="30">
        <v>59.7</v>
      </c>
      <c r="V485" s="173">
        <v>6.6</v>
      </c>
      <c r="W485" s="192">
        <f t="shared" si="36"/>
        <v>5.2</v>
      </c>
      <c r="X485" s="30">
        <f t="shared" si="37"/>
        <v>0.41</v>
      </c>
      <c r="Y485" s="195">
        <f t="shared" si="38"/>
        <v>0.749</v>
      </c>
      <c r="Z485" s="30">
        <f t="shared" si="39"/>
        <v>3.6999999999999998E-2</v>
      </c>
      <c r="AA485" s="30">
        <v>0.2</v>
      </c>
      <c r="AB485" s="30">
        <v>1.4999999999999999E-2</v>
      </c>
      <c r="AC485" s="156">
        <v>1.7000000000000001E-2</v>
      </c>
      <c r="AD485" s="30">
        <v>20.8</v>
      </c>
      <c r="AE485" s="30">
        <v>1.7</v>
      </c>
      <c r="AF485" s="156">
        <v>2.2000000000000002</v>
      </c>
      <c r="AG485" s="30">
        <v>0.749</v>
      </c>
      <c r="AH485" s="30">
        <v>3.5999999999999997E-2</v>
      </c>
      <c r="AI485" s="156">
        <v>3.6999999999999998E-2</v>
      </c>
      <c r="AJ485" s="156">
        <f t="shared" si="35"/>
        <v>4.939919893190921</v>
      </c>
      <c r="AK485" s="30">
        <v>5.2</v>
      </c>
      <c r="AL485" s="30">
        <v>0.36</v>
      </c>
      <c r="AM485" s="156">
        <v>0.41</v>
      </c>
      <c r="AN485" s="157">
        <v>1168</v>
      </c>
      <c r="AO485" s="30">
        <v>81</v>
      </c>
      <c r="AP485" s="156">
        <v>91</v>
      </c>
      <c r="AQ485" s="30">
        <v>3120</v>
      </c>
      <c r="AR485" s="30">
        <v>79</v>
      </c>
      <c r="AS485" s="156">
        <v>110</v>
      </c>
      <c r="AT485" s="30">
        <v>4729</v>
      </c>
      <c r="AU485" s="30">
        <v>51</v>
      </c>
      <c r="AV485" s="156">
        <v>53</v>
      </c>
    </row>
    <row r="486" spans="1:48" x14ac:dyDescent="0.75">
      <c r="A486" s="161" t="s">
        <v>1779</v>
      </c>
      <c r="B486" s="161" t="s">
        <v>915</v>
      </c>
      <c r="C486" s="181">
        <v>1480</v>
      </c>
      <c r="D486" s="161">
        <v>120</v>
      </c>
      <c r="E486" s="186">
        <v>1150</v>
      </c>
      <c r="F486" s="161">
        <v>110</v>
      </c>
      <c r="G486" s="186">
        <v>2820</v>
      </c>
      <c r="H486" s="161">
        <v>270</v>
      </c>
      <c r="I486" s="161">
        <v>6900</v>
      </c>
      <c r="J486" s="161">
        <v>1100</v>
      </c>
      <c r="K486" s="161">
        <v>4220</v>
      </c>
      <c r="L486" s="161">
        <v>690</v>
      </c>
      <c r="M486" s="186">
        <v>0.38300000000000001</v>
      </c>
      <c r="N486" s="161">
        <v>3.9E-2</v>
      </c>
      <c r="O486" s="176">
        <v>0.316</v>
      </c>
      <c r="P486" s="161">
        <v>0.03</v>
      </c>
      <c r="Q486" s="161">
        <v>8.6999999999999994E-2</v>
      </c>
      <c r="R486" s="161">
        <v>1.4E-2</v>
      </c>
      <c r="S486" s="161">
        <v>0.24299999999999999</v>
      </c>
      <c r="T486" s="161">
        <v>3.6999999999999998E-2</v>
      </c>
      <c r="U486" s="161">
        <v>0.51500000000000001</v>
      </c>
      <c r="V486" s="172">
        <v>4.9000000000000002E-2</v>
      </c>
      <c r="W486" s="192">
        <f t="shared" si="36"/>
        <v>2.96</v>
      </c>
      <c r="X486" s="30">
        <f t="shared" si="37"/>
        <v>0.5</v>
      </c>
      <c r="Y486" s="195">
        <f t="shared" si="38"/>
        <v>0.76500000000000001</v>
      </c>
      <c r="Z486" s="30">
        <f t="shared" si="39"/>
        <v>5.1999999999999998E-2</v>
      </c>
      <c r="AA486" s="161">
        <v>0.41599999999999998</v>
      </c>
      <c r="AB486" s="161">
        <v>4.2999999999999997E-2</v>
      </c>
      <c r="AC486" s="163">
        <v>4.4999999999999998E-2</v>
      </c>
      <c r="AD486" s="161">
        <v>44.1</v>
      </c>
      <c r="AE486" s="161">
        <v>4.9000000000000004</v>
      </c>
      <c r="AF486" s="163">
        <v>5.3</v>
      </c>
      <c r="AG486" s="161">
        <v>0.76500000000000001</v>
      </c>
      <c r="AH486" s="161">
        <v>5.0999999999999997E-2</v>
      </c>
      <c r="AI486" s="163">
        <v>5.1999999999999998E-2</v>
      </c>
      <c r="AJ486" s="163">
        <f t="shared" si="35"/>
        <v>6.7973856209150325</v>
      </c>
      <c r="AK486" s="161">
        <v>2.96</v>
      </c>
      <c r="AL486" s="161">
        <v>0.48</v>
      </c>
      <c r="AM486" s="163">
        <v>0.5</v>
      </c>
      <c r="AN486" s="164">
        <v>2230</v>
      </c>
      <c r="AO486" s="161">
        <v>200</v>
      </c>
      <c r="AP486" s="163">
        <v>210</v>
      </c>
      <c r="AQ486" s="161">
        <v>3850</v>
      </c>
      <c r="AR486" s="161">
        <v>110</v>
      </c>
      <c r="AS486" s="163">
        <v>110</v>
      </c>
      <c r="AT486" s="161">
        <v>4688</v>
      </c>
      <c r="AU486" s="161">
        <v>70</v>
      </c>
      <c r="AV486" s="163">
        <v>71</v>
      </c>
    </row>
    <row r="487" spans="1:48" x14ac:dyDescent="0.75">
      <c r="A487" s="30" t="s">
        <v>1779</v>
      </c>
      <c r="B487" s="30" t="s">
        <v>915</v>
      </c>
      <c r="C487" s="182">
        <v>7670</v>
      </c>
      <c r="D487" s="30">
        <v>490</v>
      </c>
      <c r="E487" s="187">
        <v>4790</v>
      </c>
      <c r="F487" s="30">
        <v>250</v>
      </c>
      <c r="G487" s="187">
        <v>11590</v>
      </c>
      <c r="H487" s="30">
        <v>750</v>
      </c>
      <c r="I487" s="30">
        <v>28130</v>
      </c>
      <c r="J487" s="30">
        <v>850</v>
      </c>
      <c r="K487" s="30">
        <v>92200</v>
      </c>
      <c r="L487" s="30">
        <v>5900</v>
      </c>
      <c r="M487" s="187">
        <v>8.6699999999999999E-2</v>
      </c>
      <c r="N487" s="30">
        <v>4.7000000000000002E-3</v>
      </c>
      <c r="O487" s="177">
        <v>-3.194</v>
      </c>
      <c r="P487" s="30">
        <v>8.1000000000000003E-2</v>
      </c>
      <c r="Q487" s="30">
        <v>1.99</v>
      </c>
      <c r="R487" s="30">
        <v>0.13</v>
      </c>
      <c r="S487" s="30">
        <v>1.599</v>
      </c>
      <c r="T487" s="30">
        <v>4.9000000000000002E-2</v>
      </c>
      <c r="U487" s="30">
        <v>40.200000000000003</v>
      </c>
      <c r="V487" s="173">
        <v>2.9</v>
      </c>
      <c r="W487" s="192">
        <f t="shared" si="36"/>
        <v>10.3</v>
      </c>
      <c r="X487" s="30">
        <f t="shared" si="37"/>
        <v>0.62</v>
      </c>
      <c r="Y487" s="195">
        <f t="shared" si="38"/>
        <v>0.63800000000000001</v>
      </c>
      <c r="Z487" s="30">
        <f t="shared" si="39"/>
        <v>0.03</v>
      </c>
      <c r="AA487" s="30">
        <v>9.8100000000000007E-2</v>
      </c>
      <c r="AB487" s="30">
        <v>5.3E-3</v>
      </c>
      <c r="AC487" s="156">
        <v>6.6E-3</v>
      </c>
      <c r="AD487" s="30">
        <v>8.39</v>
      </c>
      <c r="AE487" s="30">
        <v>0.33</v>
      </c>
      <c r="AF487" s="156">
        <v>0.69</v>
      </c>
      <c r="AG487" s="30">
        <v>0.63800000000000001</v>
      </c>
      <c r="AH487" s="30">
        <v>2.9000000000000001E-2</v>
      </c>
      <c r="AI487" s="156">
        <v>0.03</v>
      </c>
      <c r="AJ487" s="156">
        <f t="shared" si="35"/>
        <v>4.7021943573667704</v>
      </c>
      <c r="AK487" s="30">
        <v>10.3</v>
      </c>
      <c r="AL487" s="30">
        <v>0.5</v>
      </c>
      <c r="AM487" s="156">
        <v>0.62</v>
      </c>
      <c r="AN487" s="157">
        <v>603</v>
      </c>
      <c r="AO487" s="30">
        <v>31</v>
      </c>
      <c r="AP487" s="156">
        <v>38</v>
      </c>
      <c r="AQ487" s="30">
        <v>2269</v>
      </c>
      <c r="AR487" s="30">
        <v>36</v>
      </c>
      <c r="AS487" s="156">
        <v>75</v>
      </c>
      <c r="AT487" s="30">
        <v>4583</v>
      </c>
      <c r="AU487" s="30">
        <v>68</v>
      </c>
      <c r="AV487" s="156">
        <v>70</v>
      </c>
    </row>
    <row r="488" spans="1:48" x14ac:dyDescent="0.75">
      <c r="A488" s="161" t="s">
        <v>1779</v>
      </c>
      <c r="B488" s="161" t="s">
        <v>916</v>
      </c>
      <c r="C488" s="181">
        <v>42800</v>
      </c>
      <c r="D488" s="161">
        <v>6900</v>
      </c>
      <c r="E488" s="186">
        <v>34600</v>
      </c>
      <c r="F488" s="161">
        <v>5600</v>
      </c>
      <c r="G488" s="186">
        <v>91000</v>
      </c>
      <c r="H488" s="161">
        <v>15000</v>
      </c>
      <c r="I488" s="161">
        <v>30000</v>
      </c>
      <c r="J488" s="161">
        <v>3400</v>
      </c>
      <c r="K488" s="161">
        <v>39000</v>
      </c>
      <c r="L488" s="161">
        <v>6400</v>
      </c>
      <c r="M488" s="186">
        <v>1.121</v>
      </c>
      <c r="N488" s="161">
        <v>3.4000000000000002E-2</v>
      </c>
      <c r="O488" s="176">
        <v>0.76200000000000001</v>
      </c>
      <c r="P488" s="161">
        <v>7.1999999999999995E-2</v>
      </c>
      <c r="Q488" s="161">
        <v>0.8</v>
      </c>
      <c r="R488" s="161">
        <v>0.13</v>
      </c>
      <c r="S488" s="161">
        <v>0.92</v>
      </c>
      <c r="T488" s="161">
        <v>0.1</v>
      </c>
      <c r="U488" s="161">
        <v>15</v>
      </c>
      <c r="V488" s="172">
        <v>2.5</v>
      </c>
      <c r="W488" s="192">
        <f t="shared" si="36"/>
        <v>0.84699999999999998</v>
      </c>
      <c r="X488" s="30">
        <f t="shared" si="37"/>
        <v>3.9E-2</v>
      </c>
      <c r="Y488" s="195">
        <f t="shared" si="38"/>
        <v>0.81</v>
      </c>
      <c r="Z488" s="30">
        <f t="shared" si="39"/>
        <v>1.2999999999999999E-2</v>
      </c>
      <c r="AA488" s="161">
        <v>1.194</v>
      </c>
      <c r="AB488" s="161">
        <v>3.7999999999999999E-2</v>
      </c>
      <c r="AC488" s="163">
        <v>5.1999999999999998E-2</v>
      </c>
      <c r="AD488" s="161">
        <v>129.1</v>
      </c>
      <c r="AE488" s="161">
        <v>4.2</v>
      </c>
      <c r="AF488" s="163">
        <v>7</v>
      </c>
      <c r="AG488" s="161">
        <v>0.81</v>
      </c>
      <c r="AH488" s="161">
        <v>1.0999999999999999E-2</v>
      </c>
      <c r="AI488" s="163">
        <v>1.2999999999999999E-2</v>
      </c>
      <c r="AJ488" s="163">
        <f t="shared" si="35"/>
        <v>1.6049382716049381</v>
      </c>
      <c r="AK488" s="161">
        <v>0.84699999999999998</v>
      </c>
      <c r="AL488" s="161">
        <v>2.9000000000000001E-2</v>
      </c>
      <c r="AM488" s="163">
        <v>3.9E-2</v>
      </c>
      <c r="AN488" s="164">
        <v>5050</v>
      </c>
      <c r="AO488" s="161">
        <v>110</v>
      </c>
      <c r="AP488" s="163">
        <v>150</v>
      </c>
      <c r="AQ488" s="161">
        <v>4948</v>
      </c>
      <c r="AR488" s="161">
        <v>29</v>
      </c>
      <c r="AS488" s="163">
        <v>49</v>
      </c>
      <c r="AT488" s="161">
        <v>4910</v>
      </c>
      <c r="AU488" s="161">
        <v>18</v>
      </c>
      <c r="AV488" s="163">
        <v>23</v>
      </c>
    </row>
    <row r="489" spans="1:48" x14ac:dyDescent="0.75">
      <c r="A489" s="30" t="s">
        <v>1779</v>
      </c>
      <c r="B489" s="30" t="s">
        <v>916</v>
      </c>
      <c r="C489" s="182">
        <v>1610</v>
      </c>
      <c r="D489" s="30">
        <v>160</v>
      </c>
      <c r="E489" s="187">
        <v>1100</v>
      </c>
      <c r="F489" s="30">
        <v>130</v>
      </c>
      <c r="G489" s="187">
        <v>2710</v>
      </c>
      <c r="H489" s="30">
        <v>310</v>
      </c>
      <c r="I489" s="30">
        <v>13000</v>
      </c>
      <c r="J489" s="30">
        <v>2000</v>
      </c>
      <c r="K489" s="30">
        <v>17480</v>
      </c>
      <c r="L489" s="30">
        <v>280</v>
      </c>
      <c r="M489" s="187">
        <v>9.0700000000000003E-2</v>
      </c>
      <c r="N489" s="30">
        <v>8.6999999999999994E-3</v>
      </c>
      <c r="O489" s="177">
        <v>1.6</v>
      </c>
      <c r="P489" s="30">
        <v>0.3</v>
      </c>
      <c r="Q489" s="30">
        <v>0.37630000000000002</v>
      </c>
      <c r="R489" s="30">
        <v>6.0000000000000001E-3</v>
      </c>
      <c r="S489" s="30">
        <v>0.78</v>
      </c>
      <c r="T489" s="30">
        <v>0.12</v>
      </c>
      <c r="U489" s="30">
        <v>6.14</v>
      </c>
      <c r="V489" s="173">
        <v>0.66</v>
      </c>
      <c r="W489" s="192">
        <f t="shared" si="36"/>
        <v>10.9</v>
      </c>
      <c r="X489" s="30">
        <f t="shared" si="37"/>
        <v>1.1000000000000001</v>
      </c>
      <c r="Y489" s="195">
        <f t="shared" si="38"/>
        <v>0.63700000000000001</v>
      </c>
      <c r="Z489" s="30">
        <f t="shared" si="39"/>
        <v>3.7999999999999999E-2</v>
      </c>
      <c r="AA489" s="30">
        <v>9.8000000000000004E-2</v>
      </c>
      <c r="AB489" s="30">
        <v>8.6999999999999994E-3</v>
      </c>
      <c r="AC489" s="156">
        <v>9.4999999999999998E-3</v>
      </c>
      <c r="AD489" s="30">
        <v>9.1999999999999993</v>
      </c>
      <c r="AE489" s="30">
        <v>1.1000000000000001</v>
      </c>
      <c r="AF489" s="156">
        <v>1.3</v>
      </c>
      <c r="AG489" s="30">
        <v>0.63700000000000001</v>
      </c>
      <c r="AH489" s="30">
        <v>3.6999999999999998E-2</v>
      </c>
      <c r="AI489" s="156">
        <v>3.7999999999999999E-2</v>
      </c>
      <c r="AJ489" s="156">
        <f t="shared" si="35"/>
        <v>5.9654631083202503</v>
      </c>
      <c r="AK489" s="30">
        <v>10.9</v>
      </c>
      <c r="AL489" s="30">
        <v>1</v>
      </c>
      <c r="AM489" s="156">
        <v>1.1000000000000001</v>
      </c>
      <c r="AN489" s="157">
        <v>599</v>
      </c>
      <c r="AO489" s="30">
        <v>51</v>
      </c>
      <c r="AP489" s="156">
        <v>56</v>
      </c>
      <c r="AQ489" s="30">
        <v>2290</v>
      </c>
      <c r="AR489" s="30">
        <v>110</v>
      </c>
      <c r="AS489" s="156">
        <v>130</v>
      </c>
      <c r="AT489" s="30">
        <v>4537</v>
      </c>
      <c r="AU489" s="30">
        <v>75</v>
      </c>
      <c r="AV489" s="156">
        <v>77</v>
      </c>
    </row>
    <row r="490" spans="1:48" x14ac:dyDescent="0.75">
      <c r="A490" s="161" t="s">
        <v>1779</v>
      </c>
      <c r="B490" s="161" t="s">
        <v>917</v>
      </c>
      <c r="C490" s="181">
        <v>5240</v>
      </c>
      <c r="D490" s="161">
        <v>610</v>
      </c>
      <c r="E490" s="186">
        <v>4110</v>
      </c>
      <c r="F490" s="161">
        <v>560</v>
      </c>
      <c r="G490" s="186">
        <v>9700</v>
      </c>
      <c r="H490" s="161">
        <v>1200</v>
      </c>
      <c r="I490" s="161">
        <v>20300</v>
      </c>
      <c r="J490" s="161">
        <v>2800</v>
      </c>
      <c r="K490" s="161">
        <v>15100</v>
      </c>
      <c r="L490" s="161">
        <v>1600</v>
      </c>
      <c r="M490" s="186">
        <v>0.34100000000000003</v>
      </c>
      <c r="N490" s="161">
        <v>3.1E-2</v>
      </c>
      <c r="O490" s="176">
        <v>0.66200000000000003</v>
      </c>
      <c r="P490" s="161">
        <v>8.3000000000000004E-2</v>
      </c>
      <c r="Q490" s="161">
        <v>0.311</v>
      </c>
      <c r="R490" s="161">
        <v>3.2000000000000001E-2</v>
      </c>
      <c r="S490" s="161">
        <v>0.55100000000000005</v>
      </c>
      <c r="T490" s="161">
        <v>7.5999999999999998E-2</v>
      </c>
      <c r="U490" s="161">
        <v>1.51</v>
      </c>
      <c r="V490" s="172">
        <v>0.19</v>
      </c>
      <c r="W490" s="192">
        <f t="shared" si="36"/>
        <v>2.86</v>
      </c>
      <c r="X490" s="30">
        <f t="shared" si="37"/>
        <v>0.28999999999999998</v>
      </c>
      <c r="Y490" s="195">
        <f t="shared" si="38"/>
        <v>0.77400000000000002</v>
      </c>
      <c r="Z490" s="30">
        <f t="shared" si="39"/>
        <v>0.04</v>
      </c>
      <c r="AA490" s="161">
        <v>0.36</v>
      </c>
      <c r="AB490" s="161">
        <v>3.1E-2</v>
      </c>
      <c r="AC490" s="163">
        <v>3.3000000000000002E-2</v>
      </c>
      <c r="AD490" s="161">
        <v>36.6</v>
      </c>
      <c r="AE490" s="161">
        <v>3.9</v>
      </c>
      <c r="AF490" s="163">
        <v>4.2</v>
      </c>
      <c r="AG490" s="161">
        <v>0.77400000000000002</v>
      </c>
      <c r="AH490" s="161">
        <v>0.04</v>
      </c>
      <c r="AI490" s="163">
        <v>0.04</v>
      </c>
      <c r="AJ490" s="163">
        <f t="shared" si="35"/>
        <v>5.1679586563307494</v>
      </c>
      <c r="AK490" s="161">
        <v>2.86</v>
      </c>
      <c r="AL490" s="161">
        <v>0.27</v>
      </c>
      <c r="AM490" s="163">
        <v>0.28999999999999998</v>
      </c>
      <c r="AN490" s="164">
        <v>2000</v>
      </c>
      <c r="AO490" s="161">
        <v>130</v>
      </c>
      <c r="AP490" s="163">
        <v>140</v>
      </c>
      <c r="AQ490" s="161">
        <v>3690</v>
      </c>
      <c r="AR490" s="161">
        <v>110</v>
      </c>
      <c r="AS490" s="163">
        <v>120</v>
      </c>
      <c r="AT490" s="161">
        <v>4700</v>
      </c>
      <c r="AU490" s="161">
        <v>88</v>
      </c>
      <c r="AV490" s="163">
        <v>90</v>
      </c>
    </row>
    <row r="491" spans="1:48" x14ac:dyDescent="0.75">
      <c r="A491" s="30" t="s">
        <v>1779</v>
      </c>
      <c r="B491" s="30" t="s">
        <v>917</v>
      </c>
      <c r="C491" s="182">
        <v>880</v>
      </c>
      <c r="D491" s="30">
        <v>990</v>
      </c>
      <c r="E491" s="187">
        <v>2000</v>
      </c>
      <c r="F491" s="30">
        <v>1900</v>
      </c>
      <c r="G491" s="187">
        <v>152</v>
      </c>
      <c r="H491" s="30">
        <v>92</v>
      </c>
      <c r="I491" s="30">
        <v>71</v>
      </c>
      <c r="J491" s="30">
        <v>88</v>
      </c>
      <c r="K491" s="30">
        <v>2080</v>
      </c>
      <c r="L491" s="30">
        <v>800</v>
      </c>
      <c r="M491" s="187">
        <v>0.65</v>
      </c>
      <c r="N491" s="30">
        <v>0.77</v>
      </c>
      <c r="O491" s="177">
        <v>-24</v>
      </c>
      <c r="P491" s="30">
        <v>28</v>
      </c>
      <c r="Q491" s="30">
        <v>4.4999999999999998E-2</v>
      </c>
      <c r="R491" s="30">
        <v>1.7000000000000001E-2</v>
      </c>
      <c r="S491" s="30">
        <v>4.4999999999999997E-3</v>
      </c>
      <c r="T491" s="30">
        <v>5.5999999999999999E-3</v>
      </c>
      <c r="U491" s="30">
        <v>0.24</v>
      </c>
      <c r="V491" s="173">
        <v>0.14000000000000001</v>
      </c>
      <c r="W491" s="192">
        <f t="shared" si="36"/>
        <v>72</v>
      </c>
      <c r="X491" s="30">
        <f t="shared" si="37"/>
        <v>80</v>
      </c>
      <c r="Y491" s="195" t="str">
        <f t="shared" si="38"/>
        <v>excluded</v>
      </c>
      <c r="Z491" s="30" t="str">
        <f t="shared" si="39"/>
        <v>excluded</v>
      </c>
      <c r="AA491" s="30">
        <v>0.36</v>
      </c>
      <c r="AB491" s="30">
        <v>0.51</v>
      </c>
      <c r="AC491" s="156">
        <v>0.51</v>
      </c>
      <c r="AD491" s="30">
        <v>190</v>
      </c>
      <c r="AE491" s="30">
        <v>200</v>
      </c>
      <c r="AF491" s="156">
        <v>200</v>
      </c>
      <c r="AG491" s="30">
        <v>1.9</v>
      </c>
      <c r="AH491" s="30">
        <v>2.2000000000000002</v>
      </c>
      <c r="AI491" s="156">
        <v>2.2000000000000002</v>
      </c>
      <c r="AJ491" s="156">
        <f t="shared" si="35"/>
        <v>115.78947368421053</v>
      </c>
      <c r="AK491" s="30">
        <v>72</v>
      </c>
      <c r="AL491" s="30">
        <v>80</v>
      </c>
      <c r="AM491" s="156">
        <v>80</v>
      </c>
      <c r="AN491" s="157">
        <v>1500</v>
      </c>
      <c r="AO491" s="30">
        <v>2000</v>
      </c>
      <c r="AP491" s="156">
        <v>2000</v>
      </c>
      <c r="AQ491" s="30">
        <v>3900</v>
      </c>
      <c r="AR491" s="30">
        <v>2100</v>
      </c>
      <c r="AS491" s="156">
        <v>2100</v>
      </c>
      <c r="AT491" s="30">
        <v>1200</v>
      </c>
      <c r="AU491" s="30">
        <v>2600</v>
      </c>
      <c r="AV491" s="156">
        <v>2600</v>
      </c>
    </row>
    <row r="492" spans="1:48" x14ac:dyDescent="0.75">
      <c r="A492" s="161" t="s">
        <v>1779</v>
      </c>
      <c r="B492" s="161" t="s">
        <v>918</v>
      </c>
      <c r="C492" s="181">
        <v>21900</v>
      </c>
      <c r="D492" s="161">
        <v>9000</v>
      </c>
      <c r="E492" s="186">
        <v>10700</v>
      </c>
      <c r="F492" s="161">
        <v>1700</v>
      </c>
      <c r="G492" s="186">
        <v>24700</v>
      </c>
      <c r="H492" s="161">
        <v>3300</v>
      </c>
      <c r="I492" s="161">
        <v>61000</v>
      </c>
      <c r="J492" s="161">
        <v>38000</v>
      </c>
      <c r="K492" s="161">
        <v>360000</v>
      </c>
      <c r="L492" s="161">
        <v>270000</v>
      </c>
      <c r="M492" s="186">
        <v>0.40400000000000003</v>
      </c>
      <c r="N492" s="161">
        <v>7.1999999999999995E-2</v>
      </c>
      <c r="O492" s="176">
        <v>2.91</v>
      </c>
      <c r="P492" s="161">
        <v>0.56000000000000005</v>
      </c>
      <c r="Q492" s="161">
        <v>7.3</v>
      </c>
      <c r="R492" s="161">
        <v>5.5</v>
      </c>
      <c r="S492" s="161">
        <v>1.0900000000000001</v>
      </c>
      <c r="T492" s="161">
        <v>0.68</v>
      </c>
      <c r="U492" s="161">
        <v>3.71</v>
      </c>
      <c r="V492" s="172">
        <v>0.49</v>
      </c>
      <c r="W492" s="192">
        <f t="shared" si="36"/>
        <v>6.1</v>
      </c>
      <c r="X492" s="30">
        <f t="shared" si="37"/>
        <v>2.2000000000000002</v>
      </c>
      <c r="Y492" s="195">
        <f t="shared" si="38"/>
        <v>0.64600000000000002</v>
      </c>
      <c r="Z492" s="30">
        <f t="shared" si="39"/>
        <v>6.5000000000000002E-2</v>
      </c>
      <c r="AA492" s="161">
        <v>0.42399999999999999</v>
      </c>
      <c r="AB492" s="161">
        <v>7.4999999999999997E-2</v>
      </c>
      <c r="AC492" s="163">
        <v>7.5999999999999998E-2</v>
      </c>
      <c r="AD492" s="161">
        <v>46.4</v>
      </c>
      <c r="AE492" s="161">
        <v>8.9</v>
      </c>
      <c r="AF492" s="163">
        <v>9.1</v>
      </c>
      <c r="AG492" s="161">
        <v>0.64600000000000002</v>
      </c>
      <c r="AH492" s="161">
        <v>6.5000000000000002E-2</v>
      </c>
      <c r="AI492" s="163">
        <v>6.5000000000000002E-2</v>
      </c>
      <c r="AJ492" s="163">
        <f t="shared" si="35"/>
        <v>10.061919504643962</v>
      </c>
      <c r="AK492" s="161">
        <v>6.1</v>
      </c>
      <c r="AL492" s="161">
        <v>2.2000000000000002</v>
      </c>
      <c r="AM492" s="163">
        <v>2.2000000000000002</v>
      </c>
      <c r="AN492" s="164">
        <v>2210</v>
      </c>
      <c r="AO492" s="161">
        <v>360</v>
      </c>
      <c r="AP492" s="163">
        <v>370</v>
      </c>
      <c r="AQ492" s="161">
        <v>3310</v>
      </c>
      <c r="AR492" s="161">
        <v>390</v>
      </c>
      <c r="AS492" s="163">
        <v>400</v>
      </c>
      <c r="AT492" s="161">
        <v>4400</v>
      </c>
      <c r="AU492" s="161">
        <v>230</v>
      </c>
      <c r="AV492" s="163">
        <v>230</v>
      </c>
    </row>
    <row r="493" spans="1:48" x14ac:dyDescent="0.75">
      <c r="A493" s="30" t="s">
        <v>1779</v>
      </c>
      <c r="B493" s="30" t="s">
        <v>918</v>
      </c>
      <c r="C493" s="182">
        <v>136</v>
      </c>
      <c r="D493" s="30">
        <v>50</v>
      </c>
      <c r="E493" s="187">
        <v>150</v>
      </c>
      <c r="F493" s="30">
        <v>69</v>
      </c>
      <c r="G493" s="187">
        <v>124</v>
      </c>
      <c r="H493" s="30">
        <v>70</v>
      </c>
      <c r="I493" s="30">
        <v>45</v>
      </c>
      <c r="J493" s="30">
        <v>29</v>
      </c>
      <c r="K493" s="30">
        <v>2020</v>
      </c>
      <c r="L493" s="30">
        <v>91</v>
      </c>
      <c r="M493" s="187">
        <v>6.9000000000000006E-2</v>
      </c>
      <c r="N493" s="30">
        <v>2.7E-2</v>
      </c>
      <c r="O493" s="177">
        <v>-188</v>
      </c>
      <c r="P493" s="30">
        <v>43</v>
      </c>
      <c r="Q493" s="30">
        <v>4.3499999999999997E-2</v>
      </c>
      <c r="R493" s="30">
        <v>2E-3</v>
      </c>
      <c r="S493" s="30">
        <v>3.0000000000000001E-3</v>
      </c>
      <c r="T493" s="30">
        <v>1.9E-3</v>
      </c>
      <c r="U493" s="30">
        <v>0.14699999999999999</v>
      </c>
      <c r="V493" s="173">
        <v>8.5000000000000006E-2</v>
      </c>
      <c r="W493" s="192">
        <f t="shared" si="36"/>
        <v>18.7</v>
      </c>
      <c r="X493" s="30">
        <f t="shared" si="37"/>
        <v>9.4</v>
      </c>
      <c r="Y493" s="195" t="str">
        <f t="shared" si="38"/>
        <v>excluded</v>
      </c>
      <c r="Z493" s="30" t="str">
        <f t="shared" si="39"/>
        <v>excluded</v>
      </c>
      <c r="AA493" s="30">
        <v>7.2999999999999995E-2</v>
      </c>
      <c r="AB493" s="30">
        <v>2.8000000000000001E-2</v>
      </c>
      <c r="AC493" s="156">
        <v>2.8000000000000001E-2</v>
      </c>
      <c r="AD493" s="30">
        <v>9.6</v>
      </c>
      <c r="AE493" s="30">
        <v>4.3</v>
      </c>
      <c r="AF493" s="156">
        <v>4.4000000000000004</v>
      </c>
      <c r="AG493" s="30">
        <v>2.1</v>
      </c>
      <c r="AH493" s="30">
        <v>1.8</v>
      </c>
      <c r="AI493" s="156">
        <v>1.8</v>
      </c>
      <c r="AJ493" s="156">
        <f t="shared" si="35"/>
        <v>85.714285714285708</v>
      </c>
      <c r="AK493" s="30">
        <v>18.7</v>
      </c>
      <c r="AL493" s="30">
        <v>9.4</v>
      </c>
      <c r="AM493" s="156">
        <v>9.4</v>
      </c>
      <c r="AN493" s="157">
        <v>430</v>
      </c>
      <c r="AO493" s="30">
        <v>150</v>
      </c>
      <c r="AP493" s="156">
        <v>150</v>
      </c>
      <c r="AQ493" s="30">
        <v>1750</v>
      </c>
      <c r="AR493" s="30">
        <v>320</v>
      </c>
      <c r="AS493" s="156">
        <v>330</v>
      </c>
      <c r="AT493" s="30">
        <v>2500</v>
      </c>
      <c r="AU493" s="30">
        <v>1000</v>
      </c>
      <c r="AV493" s="156">
        <v>1000</v>
      </c>
    </row>
    <row r="494" spans="1:48" x14ac:dyDescent="0.75">
      <c r="A494" s="161" t="s">
        <v>1779</v>
      </c>
      <c r="B494" s="161" t="s">
        <v>919</v>
      </c>
      <c r="C494" s="181">
        <v>1260</v>
      </c>
      <c r="D494" s="161">
        <v>210</v>
      </c>
      <c r="E494" s="186">
        <v>1260</v>
      </c>
      <c r="F494" s="161">
        <v>300</v>
      </c>
      <c r="G494" s="186">
        <v>1900</v>
      </c>
      <c r="H494" s="161">
        <v>270</v>
      </c>
      <c r="I494" s="161">
        <v>6200</v>
      </c>
      <c r="J494" s="161">
        <v>1100</v>
      </c>
      <c r="K494" s="161">
        <v>6130</v>
      </c>
      <c r="L494" s="161">
        <v>500</v>
      </c>
      <c r="M494" s="186">
        <v>0.185</v>
      </c>
      <c r="N494" s="161">
        <v>4.4999999999999998E-2</v>
      </c>
      <c r="O494" s="176">
        <v>0.82499999999999996</v>
      </c>
      <c r="P494" s="161">
        <v>7.2999999999999995E-2</v>
      </c>
      <c r="Q494" s="161">
        <v>0.125</v>
      </c>
      <c r="R494" s="161">
        <v>0.01</v>
      </c>
      <c r="S494" s="161">
        <v>9.8000000000000004E-2</v>
      </c>
      <c r="T494" s="161">
        <v>1.7999999999999999E-2</v>
      </c>
      <c r="U494" s="161">
        <v>0.29599999999999999</v>
      </c>
      <c r="V494" s="172">
        <v>4.2000000000000003E-2</v>
      </c>
      <c r="W494" s="192">
        <f t="shared" si="36"/>
        <v>6.3</v>
      </c>
      <c r="X494" s="30">
        <f t="shared" si="37"/>
        <v>0.5</v>
      </c>
      <c r="Y494" s="195" t="str">
        <f t="shared" si="38"/>
        <v>excluded</v>
      </c>
      <c r="Z494" s="30" t="str">
        <f t="shared" si="39"/>
        <v>excluded</v>
      </c>
      <c r="AA494" s="161">
        <v>0.19500000000000001</v>
      </c>
      <c r="AB494" s="161">
        <v>4.4999999999999998E-2</v>
      </c>
      <c r="AC494" s="163">
        <v>4.5999999999999999E-2</v>
      </c>
      <c r="AD494" s="161">
        <v>21.5</v>
      </c>
      <c r="AE494" s="161">
        <v>4.8</v>
      </c>
      <c r="AF494" s="163">
        <v>4.9000000000000004</v>
      </c>
      <c r="AG494" s="161">
        <v>0.97</v>
      </c>
      <c r="AH494" s="161">
        <v>0.28999999999999998</v>
      </c>
      <c r="AI494" s="163">
        <v>0.28999999999999998</v>
      </c>
      <c r="AJ494" s="163">
        <f t="shared" si="35"/>
        <v>29.896907216494846</v>
      </c>
      <c r="AK494" s="161">
        <v>6.3</v>
      </c>
      <c r="AL494" s="161">
        <v>0.5</v>
      </c>
      <c r="AM494" s="163">
        <v>0.5</v>
      </c>
      <c r="AN494" s="164">
        <v>1020</v>
      </c>
      <c r="AO494" s="161">
        <v>100</v>
      </c>
      <c r="AP494" s="163">
        <v>110</v>
      </c>
      <c r="AQ494" s="161">
        <v>2960</v>
      </c>
      <c r="AR494" s="161">
        <v>110</v>
      </c>
      <c r="AS494" s="163">
        <v>110</v>
      </c>
      <c r="AT494" s="161">
        <v>4550</v>
      </c>
      <c r="AU494" s="161">
        <v>140</v>
      </c>
      <c r="AV494" s="163">
        <v>140</v>
      </c>
    </row>
    <row r="495" spans="1:48" x14ac:dyDescent="0.75">
      <c r="A495" s="30" t="s">
        <v>1779</v>
      </c>
      <c r="B495" s="30" t="s">
        <v>919</v>
      </c>
      <c r="C495" s="182">
        <v>1780</v>
      </c>
      <c r="D495" s="30">
        <v>480</v>
      </c>
      <c r="E495" s="187">
        <v>590</v>
      </c>
      <c r="F495" s="30">
        <v>81</v>
      </c>
      <c r="G495" s="187">
        <v>1450</v>
      </c>
      <c r="H495" s="30">
        <v>240</v>
      </c>
      <c r="I495" s="30">
        <v>8700</v>
      </c>
      <c r="J495" s="30">
        <v>3000</v>
      </c>
      <c r="K495" s="30">
        <v>32200</v>
      </c>
      <c r="L495" s="30">
        <v>4900</v>
      </c>
      <c r="M495" s="187">
        <v>6.6000000000000003E-2</v>
      </c>
      <c r="N495" s="30">
        <v>2.3E-2</v>
      </c>
      <c r="O495" s="177">
        <v>2.14</v>
      </c>
      <c r="P495" s="30">
        <v>0.57999999999999996</v>
      </c>
      <c r="Q495" s="30">
        <v>0.69</v>
      </c>
      <c r="R495" s="30">
        <v>0.1</v>
      </c>
      <c r="S495" s="30">
        <v>0.63</v>
      </c>
      <c r="T495" s="30">
        <v>0.22</v>
      </c>
      <c r="U495" s="30">
        <v>1.3</v>
      </c>
      <c r="V495" s="173">
        <v>0.21</v>
      </c>
      <c r="W495" s="192">
        <f t="shared" si="36"/>
        <v>20.399999999999999</v>
      </c>
      <c r="X495" s="30">
        <f t="shared" si="37"/>
        <v>3.1</v>
      </c>
      <c r="Y495" s="195" t="str">
        <f t="shared" si="38"/>
        <v>excluded</v>
      </c>
      <c r="Z495" s="30" t="str">
        <f t="shared" si="39"/>
        <v>excluded</v>
      </c>
      <c r="AA495" s="30">
        <v>7.0999999999999994E-2</v>
      </c>
      <c r="AB495" s="30">
        <v>2.5000000000000001E-2</v>
      </c>
      <c r="AC495" s="156">
        <v>2.5000000000000001E-2</v>
      </c>
      <c r="AD495" s="30">
        <v>3.47</v>
      </c>
      <c r="AE495" s="30">
        <v>0.79</v>
      </c>
      <c r="AF495" s="156">
        <v>0.83</v>
      </c>
      <c r="AG495" s="30">
        <v>0.40300000000000002</v>
      </c>
      <c r="AH495" s="30">
        <v>6.3E-2</v>
      </c>
      <c r="AI495" s="156">
        <v>6.4000000000000001E-2</v>
      </c>
      <c r="AJ495" s="156">
        <f t="shared" si="35"/>
        <v>15.88089330024814</v>
      </c>
      <c r="AK495" s="30">
        <v>20.399999999999999</v>
      </c>
      <c r="AL495" s="30">
        <v>3</v>
      </c>
      <c r="AM495" s="156">
        <v>3.1</v>
      </c>
      <c r="AN495" s="157">
        <v>374</v>
      </c>
      <c r="AO495" s="30">
        <v>89</v>
      </c>
      <c r="AP495" s="156">
        <v>90</v>
      </c>
      <c r="AQ495" s="30">
        <v>1360</v>
      </c>
      <c r="AR495" s="30">
        <v>180</v>
      </c>
      <c r="AS495" s="156">
        <v>180</v>
      </c>
      <c r="AT495" s="30">
        <v>3840</v>
      </c>
      <c r="AU495" s="30">
        <v>230</v>
      </c>
      <c r="AV495" s="156">
        <v>230</v>
      </c>
    </row>
    <row r="496" spans="1:48" x14ac:dyDescent="0.75">
      <c r="A496" s="161" t="s">
        <v>1779</v>
      </c>
      <c r="B496" s="161" t="s">
        <v>920</v>
      </c>
      <c r="C496" s="181">
        <v>56900</v>
      </c>
      <c r="D496" s="161">
        <v>1400</v>
      </c>
      <c r="E496" s="186">
        <v>4010</v>
      </c>
      <c r="F496" s="161">
        <v>250</v>
      </c>
      <c r="G496" s="186">
        <v>2060</v>
      </c>
      <c r="H496" s="161">
        <v>440</v>
      </c>
      <c r="I496" s="161">
        <v>500</v>
      </c>
      <c r="J496" s="161">
        <v>120</v>
      </c>
      <c r="K496" s="161">
        <v>1187000</v>
      </c>
      <c r="L496" s="161">
        <v>39000</v>
      </c>
      <c r="M496" s="186">
        <v>4.7600000000000003E-2</v>
      </c>
      <c r="N496" s="161">
        <v>1E-3</v>
      </c>
      <c r="O496" s="176">
        <v>3500</v>
      </c>
      <c r="P496" s="161">
        <v>1100</v>
      </c>
      <c r="Q496" s="161">
        <v>24.3</v>
      </c>
      <c r="R496" s="161">
        <v>0.8</v>
      </c>
      <c r="S496" s="161">
        <v>7.0000000000000001E-3</v>
      </c>
      <c r="T496" s="161">
        <v>1.6999999999999999E-3</v>
      </c>
      <c r="U496" s="161">
        <v>0.34100000000000003</v>
      </c>
      <c r="V496" s="172">
        <v>7.2999999999999995E-2</v>
      </c>
      <c r="W496" s="192">
        <f t="shared" si="36"/>
        <v>19.86</v>
      </c>
      <c r="X496" s="30">
        <f t="shared" si="37"/>
        <v>0.64</v>
      </c>
      <c r="Y496" s="195">
        <f t="shared" si="38"/>
        <v>6.8599999999999994E-2</v>
      </c>
      <c r="Z496" s="30">
        <f t="shared" si="39"/>
        <v>3.8E-3</v>
      </c>
      <c r="AA496" s="161">
        <v>5.0540000000000002E-2</v>
      </c>
      <c r="AB496" s="161">
        <v>8.3000000000000001E-4</v>
      </c>
      <c r="AC496" s="163">
        <v>1.6999999999999999E-3</v>
      </c>
      <c r="AD496" s="161">
        <v>0.48599999999999999</v>
      </c>
      <c r="AE496" s="161">
        <v>3.3000000000000002E-2</v>
      </c>
      <c r="AF496" s="163">
        <v>3.9E-2</v>
      </c>
      <c r="AG496" s="161">
        <v>6.8599999999999994E-2</v>
      </c>
      <c r="AH496" s="161">
        <v>3.7000000000000002E-3</v>
      </c>
      <c r="AI496" s="163">
        <v>3.8E-3</v>
      </c>
      <c r="AJ496" s="163">
        <f t="shared" si="35"/>
        <v>5.5393586005830908</v>
      </c>
      <c r="AK496" s="161">
        <v>19.86</v>
      </c>
      <c r="AL496" s="161">
        <v>0.31</v>
      </c>
      <c r="AM496" s="163">
        <v>0.64</v>
      </c>
      <c r="AN496" s="164">
        <v>317.8</v>
      </c>
      <c r="AO496" s="161">
        <v>5.0999999999999996</v>
      </c>
      <c r="AP496" s="163">
        <v>10</v>
      </c>
      <c r="AQ496" s="161">
        <v>393</v>
      </c>
      <c r="AR496" s="161">
        <v>19</v>
      </c>
      <c r="AS496" s="163">
        <v>22</v>
      </c>
      <c r="AT496" s="161">
        <v>830</v>
      </c>
      <c r="AU496" s="161">
        <v>100</v>
      </c>
      <c r="AV496" s="163">
        <v>100</v>
      </c>
    </row>
    <row r="497" spans="1:48" x14ac:dyDescent="0.75">
      <c r="A497" s="30" t="s">
        <v>1779</v>
      </c>
      <c r="B497" s="30" t="s">
        <v>920</v>
      </c>
      <c r="C497" s="182">
        <v>160</v>
      </c>
      <c r="D497" s="30">
        <v>44</v>
      </c>
      <c r="E497" s="187">
        <v>122</v>
      </c>
      <c r="F497" s="30">
        <v>69</v>
      </c>
      <c r="G497" s="187">
        <v>90</v>
      </c>
      <c r="H497" s="30">
        <v>30</v>
      </c>
      <c r="I497" s="30">
        <v>14</v>
      </c>
      <c r="J497" s="30">
        <v>8.9</v>
      </c>
      <c r="K497" s="30">
        <v>1731</v>
      </c>
      <c r="L497" s="30">
        <v>97</v>
      </c>
      <c r="M497" s="187">
        <v>8.2000000000000003E-2</v>
      </c>
      <c r="N497" s="30">
        <v>1.2E-2</v>
      </c>
      <c r="O497" s="177">
        <v>-83</v>
      </c>
      <c r="P497" s="30">
        <v>16</v>
      </c>
      <c r="Q497" s="30">
        <v>3.73E-2</v>
      </c>
      <c r="R497" s="30">
        <v>2.0999999999999999E-3</v>
      </c>
      <c r="S497" s="30">
        <v>1.1000000000000001E-3</v>
      </c>
      <c r="T497" s="30">
        <v>6.8999999999999997E-4</v>
      </c>
      <c r="U497" s="30">
        <v>6.3E-2</v>
      </c>
      <c r="V497" s="173">
        <v>2.1000000000000001E-2</v>
      </c>
      <c r="W497" s="192">
        <f t="shared" si="36"/>
        <v>15.1</v>
      </c>
      <c r="X497" s="30">
        <f t="shared" si="37"/>
        <v>2.8</v>
      </c>
      <c r="Y497" s="195" t="str">
        <f t="shared" si="38"/>
        <v>excluded</v>
      </c>
      <c r="Z497" s="30" t="str">
        <f t="shared" si="39"/>
        <v>excluded</v>
      </c>
      <c r="AA497" s="30">
        <v>8.3000000000000004E-2</v>
      </c>
      <c r="AB497" s="30">
        <v>1.2999999999999999E-2</v>
      </c>
      <c r="AC497" s="156">
        <v>1.4E-2</v>
      </c>
      <c r="AD497" s="30">
        <v>16</v>
      </c>
      <c r="AE497" s="30">
        <v>10</v>
      </c>
      <c r="AF497" s="156">
        <v>10</v>
      </c>
      <c r="AG497" s="30">
        <v>1.43</v>
      </c>
      <c r="AH497" s="30">
        <v>0.95</v>
      </c>
      <c r="AI497" s="156">
        <v>0.95</v>
      </c>
      <c r="AJ497" s="156">
        <f t="shared" si="35"/>
        <v>66.43356643356644</v>
      </c>
      <c r="AK497" s="30">
        <v>15.1</v>
      </c>
      <c r="AL497" s="30">
        <v>2.7</v>
      </c>
      <c r="AM497" s="156">
        <v>2.8</v>
      </c>
      <c r="AN497" s="157">
        <v>508</v>
      </c>
      <c r="AO497" s="30">
        <v>76</v>
      </c>
      <c r="AP497" s="156">
        <v>79</v>
      </c>
      <c r="AQ497" s="30">
        <v>1850</v>
      </c>
      <c r="AR497" s="30">
        <v>280</v>
      </c>
      <c r="AS497" s="156">
        <v>280</v>
      </c>
      <c r="AT497" s="30">
        <v>3840</v>
      </c>
      <c r="AU497" s="30">
        <v>260</v>
      </c>
      <c r="AV497" s="156">
        <v>260</v>
      </c>
    </row>
    <row r="498" spans="1:48" x14ac:dyDescent="0.75">
      <c r="A498" s="161" t="s">
        <v>1779</v>
      </c>
      <c r="B498" s="161" t="s">
        <v>921</v>
      </c>
      <c r="C498" s="181">
        <v>890</v>
      </c>
      <c r="D498" s="161">
        <v>120</v>
      </c>
      <c r="E498" s="186">
        <v>760</v>
      </c>
      <c r="F498" s="161">
        <v>110</v>
      </c>
      <c r="G498" s="186">
        <v>1430</v>
      </c>
      <c r="H498" s="161">
        <v>100</v>
      </c>
      <c r="I498" s="161">
        <v>167</v>
      </c>
      <c r="J498" s="161">
        <v>51</v>
      </c>
      <c r="K498" s="161">
        <v>1380</v>
      </c>
      <c r="L498" s="161">
        <v>110</v>
      </c>
      <c r="M498" s="186">
        <v>0.72</v>
      </c>
      <c r="N498" s="161">
        <v>0.12</v>
      </c>
      <c r="O498" s="176">
        <v>3.84</v>
      </c>
      <c r="P498" s="161">
        <v>0.78</v>
      </c>
      <c r="Q498" s="161">
        <v>2.8299999999999999E-2</v>
      </c>
      <c r="R498" s="161">
        <v>2.2000000000000001E-3</v>
      </c>
      <c r="S498" s="161">
        <v>2.14E-3</v>
      </c>
      <c r="T498" s="161">
        <v>6.4999999999999997E-4</v>
      </c>
      <c r="U498" s="161">
        <v>0.252</v>
      </c>
      <c r="V498" s="172">
        <v>1.7999999999999999E-2</v>
      </c>
      <c r="W498" s="192">
        <f t="shared" si="36"/>
        <v>5.2E+29</v>
      </c>
      <c r="X498" s="30">
        <f t="shared" si="37"/>
        <v>3.8999999999999898E+29</v>
      </c>
      <c r="Y498" s="195">
        <f t="shared" si="38"/>
        <v>0.85</v>
      </c>
      <c r="Z498" s="30">
        <f t="shared" si="39"/>
        <v>0.11</v>
      </c>
      <c r="AA498" s="161">
        <v>0.377</v>
      </c>
      <c r="AB498" s="161">
        <v>9.8000000000000004E-2</v>
      </c>
      <c r="AC498" s="163">
        <v>9.9000000000000005E-2</v>
      </c>
      <c r="AD498" s="161">
        <v>87</v>
      </c>
      <c r="AE498" s="161">
        <v>15</v>
      </c>
      <c r="AF498" s="163">
        <v>15</v>
      </c>
      <c r="AG498" s="161">
        <v>0.85</v>
      </c>
      <c r="AH498" s="161">
        <v>0.11</v>
      </c>
      <c r="AI498" s="163">
        <v>0.11</v>
      </c>
      <c r="AJ498" s="163">
        <f t="shared" si="35"/>
        <v>12.941176470588237</v>
      </c>
      <c r="AK498" s="161">
        <v>5.2E+29</v>
      </c>
      <c r="AL498" s="161">
        <v>3.8999999999999898E+29</v>
      </c>
      <c r="AM498" s="163">
        <v>3.8999999999999898E+29</v>
      </c>
      <c r="AN498" s="164">
        <v>1830</v>
      </c>
      <c r="AO498" s="161">
        <v>420</v>
      </c>
      <c r="AP498" s="163">
        <v>430</v>
      </c>
      <c r="AQ498" s="161">
        <v>4400</v>
      </c>
      <c r="AR498" s="161">
        <v>150</v>
      </c>
      <c r="AS498" s="163">
        <v>160</v>
      </c>
      <c r="AT498" s="161">
        <v>4540</v>
      </c>
      <c r="AU498" s="161">
        <v>190</v>
      </c>
      <c r="AV498" s="163">
        <v>190</v>
      </c>
    </row>
    <row r="499" spans="1:48" x14ac:dyDescent="0.75">
      <c r="A499" s="30" t="s">
        <v>1779</v>
      </c>
      <c r="B499" s="30" t="s">
        <v>921</v>
      </c>
      <c r="C499" s="182">
        <v>470</v>
      </c>
      <c r="D499" s="30">
        <v>73</v>
      </c>
      <c r="E499" s="187">
        <v>170</v>
      </c>
      <c r="F499" s="30">
        <v>42</v>
      </c>
      <c r="G499" s="187">
        <v>440</v>
      </c>
      <c r="H499" s="30">
        <v>150</v>
      </c>
      <c r="I499" s="30">
        <v>170</v>
      </c>
      <c r="J499" s="30">
        <v>110</v>
      </c>
      <c r="K499" s="30">
        <v>13500</v>
      </c>
      <c r="L499" s="30">
        <v>450</v>
      </c>
      <c r="M499" s="187">
        <v>3.2399999999999998E-2</v>
      </c>
      <c r="N499" s="30">
        <v>4.0000000000000001E-3</v>
      </c>
      <c r="O499" s="177">
        <v>21</v>
      </c>
      <c r="P499" s="30">
        <v>6.3</v>
      </c>
      <c r="Q499" s="30">
        <v>0.29089999999999999</v>
      </c>
      <c r="R499" s="30">
        <v>9.5999999999999992E-3</v>
      </c>
      <c r="S499" s="30">
        <v>1.43E-2</v>
      </c>
      <c r="T499" s="30">
        <v>8.8999999999999999E-3</v>
      </c>
      <c r="U499" s="30">
        <v>0.22500000000000001</v>
      </c>
      <c r="V499" s="173">
        <v>7.0000000000000007E-2</v>
      </c>
      <c r="W499" s="192">
        <f t="shared" si="36"/>
        <v>28.6</v>
      </c>
      <c r="X499" s="30">
        <f t="shared" si="37"/>
        <v>3.7</v>
      </c>
      <c r="Y499" s="195" t="str">
        <f t="shared" si="38"/>
        <v>excluded</v>
      </c>
      <c r="Z499" s="30" t="str">
        <f t="shared" si="39"/>
        <v>excluded</v>
      </c>
      <c r="AA499" s="30">
        <v>3.4700000000000002E-2</v>
      </c>
      <c r="AB499" s="30">
        <v>4.1999999999999997E-3</v>
      </c>
      <c r="AC499" s="156">
        <v>4.4000000000000003E-3</v>
      </c>
      <c r="AD499" s="30">
        <v>1.81</v>
      </c>
      <c r="AE499" s="30">
        <v>0.45</v>
      </c>
      <c r="AF499" s="156">
        <v>0.47</v>
      </c>
      <c r="AG499" s="30">
        <v>0.36899999999999999</v>
      </c>
      <c r="AH499" s="30">
        <v>6.3E-2</v>
      </c>
      <c r="AI499" s="156">
        <v>6.4000000000000001E-2</v>
      </c>
      <c r="AJ499" s="156">
        <f t="shared" si="35"/>
        <v>17.344173441734416</v>
      </c>
      <c r="AK499" s="30">
        <v>28.6</v>
      </c>
      <c r="AL499" s="30">
        <v>3.6</v>
      </c>
      <c r="AM499" s="156">
        <v>3.7</v>
      </c>
      <c r="AN499" s="157">
        <v>219</v>
      </c>
      <c r="AO499" s="30">
        <v>26</v>
      </c>
      <c r="AP499" s="156">
        <v>27</v>
      </c>
      <c r="AQ499" s="30">
        <v>940</v>
      </c>
      <c r="AR499" s="30">
        <v>140</v>
      </c>
      <c r="AS499" s="156">
        <v>140</v>
      </c>
      <c r="AT499" s="30">
        <v>3550</v>
      </c>
      <c r="AU499" s="30">
        <v>280</v>
      </c>
      <c r="AV499" s="156">
        <v>280</v>
      </c>
    </row>
    <row r="500" spans="1:48" x14ac:dyDescent="0.75">
      <c r="A500" s="161" t="s">
        <v>1779</v>
      </c>
      <c r="B500" s="161" t="s">
        <v>922</v>
      </c>
      <c r="C500" s="181">
        <v>45700</v>
      </c>
      <c r="D500" s="161">
        <v>2500</v>
      </c>
      <c r="E500" s="186">
        <v>37700</v>
      </c>
      <c r="F500" s="161">
        <v>2000</v>
      </c>
      <c r="G500" s="186">
        <v>93000</v>
      </c>
      <c r="H500" s="161">
        <v>5200</v>
      </c>
      <c r="I500" s="161">
        <v>62400</v>
      </c>
      <c r="J500" s="161">
        <v>4300</v>
      </c>
      <c r="K500" s="161">
        <v>32010</v>
      </c>
      <c r="L500" s="161">
        <v>720</v>
      </c>
      <c r="M500" s="186">
        <v>1.423</v>
      </c>
      <c r="N500" s="161">
        <v>0.06</v>
      </c>
      <c r="O500" s="176">
        <v>0.26100000000000001</v>
      </c>
      <c r="P500" s="161">
        <v>1.7000000000000001E-2</v>
      </c>
      <c r="Q500" s="161">
        <v>0.65400000000000003</v>
      </c>
      <c r="R500" s="161">
        <v>1.4999999999999999E-2</v>
      </c>
      <c r="S500" s="161">
        <v>0.72599999999999998</v>
      </c>
      <c r="T500" s="161">
        <v>4.8000000000000001E-2</v>
      </c>
      <c r="U500" s="161">
        <v>17.899999999999999</v>
      </c>
      <c r="V500" s="172">
        <v>1</v>
      </c>
      <c r="W500" s="192">
        <f t="shared" si="36"/>
        <v>0.67200000000000004</v>
      </c>
      <c r="X500" s="30">
        <f t="shared" si="37"/>
        <v>3.5000000000000003E-2</v>
      </c>
      <c r="Y500" s="195">
        <f t="shared" si="38"/>
        <v>0.81179999999999997</v>
      </c>
      <c r="Z500" s="30">
        <f t="shared" si="39"/>
        <v>1.2999999999999999E-2</v>
      </c>
      <c r="AA500" s="161">
        <v>1.5029999999999999</v>
      </c>
      <c r="AB500" s="161">
        <v>5.3999999999999999E-2</v>
      </c>
      <c r="AC500" s="163">
        <v>7.0000000000000007E-2</v>
      </c>
      <c r="AD500" s="161">
        <v>168.4</v>
      </c>
      <c r="AE500" s="161">
        <v>5.8</v>
      </c>
      <c r="AF500" s="163">
        <v>9.3000000000000007</v>
      </c>
      <c r="AG500" s="161">
        <v>0.81179999999999997</v>
      </c>
      <c r="AH500" s="161">
        <v>9.5999999999999992E-3</v>
      </c>
      <c r="AI500" s="163">
        <v>1.2999999999999999E-2</v>
      </c>
      <c r="AJ500" s="163">
        <f t="shared" si="35"/>
        <v>1.6013796501601378</v>
      </c>
      <c r="AK500" s="161">
        <v>0.67200000000000004</v>
      </c>
      <c r="AL500" s="161">
        <v>2.7E-2</v>
      </c>
      <c r="AM500" s="163">
        <v>3.5000000000000003E-2</v>
      </c>
      <c r="AN500" s="164">
        <v>5910</v>
      </c>
      <c r="AO500" s="161">
        <v>140</v>
      </c>
      <c r="AP500" s="163">
        <v>180</v>
      </c>
      <c r="AQ500" s="161">
        <v>5201</v>
      </c>
      <c r="AR500" s="161">
        <v>37</v>
      </c>
      <c r="AS500" s="163">
        <v>59</v>
      </c>
      <c r="AT500" s="161">
        <v>4915</v>
      </c>
      <c r="AU500" s="161">
        <v>14</v>
      </c>
      <c r="AV500" s="163">
        <v>19</v>
      </c>
    </row>
    <row r="501" spans="1:48" x14ac:dyDescent="0.75">
      <c r="A501" s="30" t="s">
        <v>1779</v>
      </c>
      <c r="B501" s="30" t="s">
        <v>922</v>
      </c>
      <c r="C501" s="182">
        <v>550</v>
      </c>
      <c r="D501" s="30">
        <v>83</v>
      </c>
      <c r="E501" s="187">
        <v>279</v>
      </c>
      <c r="F501" s="30">
        <v>57</v>
      </c>
      <c r="G501" s="187">
        <v>499</v>
      </c>
      <c r="H501" s="30">
        <v>84</v>
      </c>
      <c r="I501" s="30">
        <v>440</v>
      </c>
      <c r="J501" s="30">
        <v>120</v>
      </c>
      <c r="K501" s="30">
        <v>8650</v>
      </c>
      <c r="L501" s="30">
        <v>890</v>
      </c>
      <c r="M501" s="187">
        <v>6.5000000000000002E-2</v>
      </c>
      <c r="N501" s="30">
        <v>0.01</v>
      </c>
      <c r="O501" s="177">
        <v>-4.3</v>
      </c>
      <c r="P501" s="30">
        <v>3.2</v>
      </c>
      <c r="Q501" s="30">
        <v>0.187</v>
      </c>
      <c r="R501" s="30">
        <v>1.9E-2</v>
      </c>
      <c r="S501" s="30">
        <v>4.2000000000000003E-2</v>
      </c>
      <c r="T501" s="30">
        <v>1.0999999999999999E-2</v>
      </c>
      <c r="U501" s="30">
        <v>0.14499999999999999</v>
      </c>
      <c r="V501" s="173">
        <v>2.5000000000000001E-2</v>
      </c>
      <c r="W501" s="192">
        <f t="shared" si="36"/>
        <v>16.8</v>
      </c>
      <c r="X501" s="30">
        <f t="shared" si="37"/>
        <v>2.2000000000000002</v>
      </c>
      <c r="Y501" s="195" t="str">
        <f t="shared" si="38"/>
        <v>excluded</v>
      </c>
      <c r="Z501" s="30" t="str">
        <f t="shared" si="39"/>
        <v>excluded</v>
      </c>
      <c r="AA501" s="30">
        <v>6.9000000000000006E-2</v>
      </c>
      <c r="AB501" s="30">
        <v>1.0999999999999999E-2</v>
      </c>
      <c r="AC501" s="156">
        <v>1.0999999999999999E-2</v>
      </c>
      <c r="AD501" s="30">
        <v>4.42</v>
      </c>
      <c r="AE501" s="30">
        <v>0.82</v>
      </c>
      <c r="AF501" s="156">
        <v>0.88</v>
      </c>
      <c r="AG501" s="30">
        <v>0.55000000000000004</v>
      </c>
      <c r="AH501" s="30">
        <v>0.12</v>
      </c>
      <c r="AI501" s="156">
        <v>0.12</v>
      </c>
      <c r="AJ501" s="156">
        <f t="shared" si="35"/>
        <v>21.818181818181813</v>
      </c>
      <c r="AK501" s="30">
        <v>16.8</v>
      </c>
      <c r="AL501" s="30">
        <v>2.1</v>
      </c>
      <c r="AM501" s="156">
        <v>2.2000000000000002</v>
      </c>
      <c r="AN501" s="157">
        <v>424</v>
      </c>
      <c r="AO501" s="30">
        <v>65</v>
      </c>
      <c r="AP501" s="156">
        <v>67</v>
      </c>
      <c r="AQ501" s="30">
        <v>1560</v>
      </c>
      <c r="AR501" s="30">
        <v>190</v>
      </c>
      <c r="AS501" s="156">
        <v>200</v>
      </c>
      <c r="AT501" s="30">
        <v>3450</v>
      </c>
      <c r="AU501" s="30">
        <v>500</v>
      </c>
      <c r="AV501" s="156">
        <v>500</v>
      </c>
    </row>
    <row r="502" spans="1:48" x14ac:dyDescent="0.75">
      <c r="A502" s="161" t="s">
        <v>1779</v>
      </c>
      <c r="B502" s="161" t="s">
        <v>923</v>
      </c>
      <c r="C502" s="181">
        <v>28590</v>
      </c>
      <c r="D502" s="161">
        <v>910</v>
      </c>
      <c r="E502" s="186">
        <v>21770</v>
      </c>
      <c r="F502" s="161">
        <v>730</v>
      </c>
      <c r="G502" s="186">
        <v>54900</v>
      </c>
      <c r="H502" s="161">
        <v>1700</v>
      </c>
      <c r="I502" s="161">
        <v>22500</v>
      </c>
      <c r="J502" s="161">
        <v>1700</v>
      </c>
      <c r="K502" s="161">
        <v>32000</v>
      </c>
      <c r="L502" s="161">
        <v>1900</v>
      </c>
      <c r="M502" s="186">
        <v>0.89900000000000002</v>
      </c>
      <c r="N502" s="161">
        <v>3.2000000000000001E-2</v>
      </c>
      <c r="O502" s="176">
        <v>0.628</v>
      </c>
      <c r="P502" s="161">
        <v>2.9000000000000001E-2</v>
      </c>
      <c r="Q502" s="161">
        <v>0.65400000000000003</v>
      </c>
      <c r="R502" s="161">
        <v>3.9E-2</v>
      </c>
      <c r="S502" s="161">
        <v>0.23699999999999999</v>
      </c>
      <c r="T502" s="161">
        <v>1.6E-2</v>
      </c>
      <c r="U502" s="161">
        <v>11.49</v>
      </c>
      <c r="V502" s="172">
        <v>0.34</v>
      </c>
      <c r="W502" s="192">
        <f t="shared" si="36"/>
        <v>1.0569999999999999</v>
      </c>
      <c r="X502" s="30">
        <f t="shared" si="37"/>
        <v>5.0999999999999997E-2</v>
      </c>
      <c r="Y502" s="195">
        <f t="shared" si="38"/>
        <v>0.74629999999999996</v>
      </c>
      <c r="Z502" s="30">
        <f t="shared" si="39"/>
        <v>1.0999999999999999E-2</v>
      </c>
      <c r="AA502" s="161">
        <v>0.95499999999999996</v>
      </c>
      <c r="AB502" s="161">
        <v>3.2000000000000001E-2</v>
      </c>
      <c r="AC502" s="163">
        <v>4.2999999999999997E-2</v>
      </c>
      <c r="AD502" s="161">
        <v>98.8</v>
      </c>
      <c r="AE502" s="161">
        <v>3.2</v>
      </c>
      <c r="AF502" s="163">
        <v>5.4</v>
      </c>
      <c r="AG502" s="161">
        <v>0.74629999999999996</v>
      </c>
      <c r="AH502" s="161">
        <v>8.2000000000000007E-3</v>
      </c>
      <c r="AI502" s="163">
        <v>1.0999999999999999E-2</v>
      </c>
      <c r="AJ502" s="163">
        <f t="shared" si="35"/>
        <v>1.4739380946000267</v>
      </c>
      <c r="AK502" s="161">
        <v>1.0569999999999999</v>
      </c>
      <c r="AL502" s="161">
        <v>3.9E-2</v>
      </c>
      <c r="AM502" s="163">
        <v>5.0999999999999997E-2</v>
      </c>
      <c r="AN502" s="164">
        <v>4320</v>
      </c>
      <c r="AO502" s="161">
        <v>110</v>
      </c>
      <c r="AP502" s="163">
        <v>150</v>
      </c>
      <c r="AQ502" s="161">
        <v>4670</v>
      </c>
      <c r="AR502" s="161">
        <v>35</v>
      </c>
      <c r="AS502" s="163">
        <v>57</v>
      </c>
      <c r="AT502" s="161">
        <v>4820</v>
      </c>
      <c r="AU502" s="161">
        <v>16</v>
      </c>
      <c r="AV502" s="163">
        <v>22</v>
      </c>
    </row>
    <row r="503" spans="1:48" x14ac:dyDescent="0.75">
      <c r="A503" s="30" t="s">
        <v>1779</v>
      </c>
      <c r="B503" s="30" t="s">
        <v>923</v>
      </c>
      <c r="C503" s="182">
        <v>14270</v>
      </c>
      <c r="D503" s="30">
        <v>170</v>
      </c>
      <c r="E503" s="187">
        <v>1127</v>
      </c>
      <c r="F503" s="30">
        <v>78</v>
      </c>
      <c r="G503" s="187">
        <v>831</v>
      </c>
      <c r="H503" s="30">
        <v>93</v>
      </c>
      <c r="I503" s="30">
        <v>7400</v>
      </c>
      <c r="J503" s="30">
        <v>300</v>
      </c>
      <c r="K503" s="30">
        <v>350600</v>
      </c>
      <c r="L503" s="30">
        <v>9800</v>
      </c>
      <c r="M503" s="187">
        <v>4.0189999999999997E-2</v>
      </c>
      <c r="N503" s="30">
        <v>8.1999999999999998E-4</v>
      </c>
      <c r="O503" s="177">
        <v>-4.43</v>
      </c>
      <c r="P503" s="30">
        <v>0.15</v>
      </c>
      <c r="Q503" s="30">
        <v>7.62</v>
      </c>
      <c r="R503" s="30">
        <v>0.21</v>
      </c>
      <c r="S503" s="30">
        <v>0.69099999999999995</v>
      </c>
      <c r="T503" s="30">
        <v>2.8000000000000001E-2</v>
      </c>
      <c r="U503" s="30">
        <v>0.20899999999999999</v>
      </c>
      <c r="V503" s="173">
        <v>2.4E-2</v>
      </c>
      <c r="W503" s="192">
        <f t="shared" si="36"/>
        <v>23.47</v>
      </c>
      <c r="X503" s="30">
        <f t="shared" si="37"/>
        <v>0.92</v>
      </c>
      <c r="Y503" s="195">
        <f t="shared" si="38"/>
        <v>7.7499999999999999E-2</v>
      </c>
      <c r="Z503" s="30">
        <f t="shared" si="39"/>
        <v>5.1000000000000004E-3</v>
      </c>
      <c r="AA503" s="30">
        <v>4.2590000000000003E-2</v>
      </c>
      <c r="AB503" s="30">
        <v>5.5000000000000003E-4</v>
      </c>
      <c r="AC503" s="156">
        <v>1.8E-3</v>
      </c>
      <c r="AD503" s="30">
        <v>0.44700000000000001</v>
      </c>
      <c r="AE503" s="30">
        <v>2.9000000000000001E-2</v>
      </c>
      <c r="AF503" s="156">
        <v>4.3999999999999997E-2</v>
      </c>
      <c r="AG503" s="30">
        <v>7.7499999999999999E-2</v>
      </c>
      <c r="AH503" s="30">
        <v>5.0000000000000001E-3</v>
      </c>
      <c r="AI503" s="156">
        <v>5.1000000000000004E-3</v>
      </c>
      <c r="AJ503" s="156">
        <f t="shared" si="35"/>
        <v>6.580645161290323</v>
      </c>
      <c r="AK503" s="30">
        <v>23.47</v>
      </c>
      <c r="AL503" s="30">
        <v>0.28999999999999998</v>
      </c>
      <c r="AM503" s="156">
        <v>0.92</v>
      </c>
      <c r="AN503" s="157">
        <v>268.89999999999998</v>
      </c>
      <c r="AO503" s="30">
        <v>3.4</v>
      </c>
      <c r="AP503" s="156">
        <v>11</v>
      </c>
      <c r="AQ503" s="30">
        <v>373</v>
      </c>
      <c r="AR503" s="30">
        <v>19</v>
      </c>
      <c r="AS503" s="156">
        <v>28</v>
      </c>
      <c r="AT503" s="30">
        <v>1055</v>
      </c>
      <c r="AU503" s="30">
        <v>96</v>
      </c>
      <c r="AV503" s="156">
        <v>98</v>
      </c>
    </row>
    <row r="504" spans="1:48" x14ac:dyDescent="0.75">
      <c r="A504" s="161" t="s">
        <v>1779</v>
      </c>
      <c r="B504" s="161" t="s">
        <v>924</v>
      </c>
      <c r="C504" s="181">
        <v>9100</v>
      </c>
      <c r="D504" s="161">
        <v>950</v>
      </c>
      <c r="E504" s="186">
        <v>4630</v>
      </c>
      <c r="F504" s="161">
        <v>810</v>
      </c>
      <c r="G504" s="186">
        <v>11100</v>
      </c>
      <c r="H504" s="161">
        <v>2100</v>
      </c>
      <c r="I504" s="161">
        <v>4430</v>
      </c>
      <c r="J504" s="161">
        <v>800</v>
      </c>
      <c r="K504" s="161">
        <v>167700</v>
      </c>
      <c r="L504" s="161">
        <v>5300</v>
      </c>
      <c r="M504" s="186">
        <v>5.7700000000000001E-2</v>
      </c>
      <c r="N504" s="161">
        <v>6.8999999999999999E-3</v>
      </c>
      <c r="O504" s="176">
        <v>21.5</v>
      </c>
      <c r="P504" s="161">
        <v>3</v>
      </c>
      <c r="Q504" s="161">
        <v>3.43</v>
      </c>
      <c r="R504" s="161">
        <v>0.11</v>
      </c>
      <c r="S504" s="161">
        <v>4.4400000000000002E-2</v>
      </c>
      <c r="T504" s="161">
        <v>8.0000000000000002E-3</v>
      </c>
      <c r="U504" s="161">
        <v>2.56</v>
      </c>
      <c r="V504" s="172">
        <v>0.48</v>
      </c>
      <c r="W504" s="192">
        <f t="shared" si="36"/>
        <v>20.399999999999999</v>
      </c>
      <c r="X504" s="30">
        <f t="shared" si="37"/>
        <v>2.7</v>
      </c>
      <c r="Y504" s="195">
        <f t="shared" si="38"/>
        <v>0.45100000000000001</v>
      </c>
      <c r="Z504" s="30">
        <f t="shared" si="39"/>
        <v>4.2999999999999997E-2</v>
      </c>
      <c r="AA504" s="161">
        <v>5.96E-2</v>
      </c>
      <c r="AB504" s="161">
        <v>6.7999999999999996E-3</v>
      </c>
      <c r="AC504" s="163">
        <v>7.0000000000000001E-3</v>
      </c>
      <c r="AD504" s="161">
        <v>4.0599999999999996</v>
      </c>
      <c r="AE504" s="161">
        <v>0.71</v>
      </c>
      <c r="AF504" s="163">
        <v>0.74</v>
      </c>
      <c r="AG504" s="161">
        <v>0.45100000000000001</v>
      </c>
      <c r="AH504" s="161">
        <v>4.2999999999999997E-2</v>
      </c>
      <c r="AI504" s="163">
        <v>4.2999999999999997E-2</v>
      </c>
      <c r="AJ504" s="163">
        <f t="shared" si="35"/>
        <v>9.5343680709534357</v>
      </c>
      <c r="AK504" s="161">
        <v>20.399999999999999</v>
      </c>
      <c r="AL504" s="161">
        <v>2.6</v>
      </c>
      <c r="AM504" s="163">
        <v>2.7</v>
      </c>
      <c r="AN504" s="164">
        <v>371</v>
      </c>
      <c r="AO504" s="161">
        <v>41</v>
      </c>
      <c r="AP504" s="163">
        <v>42</v>
      </c>
      <c r="AQ504" s="161">
        <v>1520</v>
      </c>
      <c r="AR504" s="161">
        <v>170</v>
      </c>
      <c r="AS504" s="163">
        <v>170</v>
      </c>
      <c r="AT504" s="161">
        <v>3950</v>
      </c>
      <c r="AU504" s="161">
        <v>170</v>
      </c>
      <c r="AV504" s="163">
        <v>170</v>
      </c>
    </row>
    <row r="505" spans="1:48" x14ac:dyDescent="0.75">
      <c r="A505" s="30" t="s">
        <v>1779</v>
      </c>
      <c r="B505" s="30" t="s">
        <v>924</v>
      </c>
      <c r="C505" s="182">
        <v>958</v>
      </c>
      <c r="D505" s="30">
        <v>82</v>
      </c>
      <c r="E505" s="187">
        <v>625</v>
      </c>
      <c r="F505" s="30">
        <v>75</v>
      </c>
      <c r="G505" s="187">
        <v>1300</v>
      </c>
      <c r="H505" s="30">
        <v>150</v>
      </c>
      <c r="I505" s="30">
        <v>103</v>
      </c>
      <c r="J505" s="30">
        <v>44</v>
      </c>
      <c r="K505" s="30">
        <v>15490</v>
      </c>
      <c r="L505" s="30">
        <v>560</v>
      </c>
      <c r="M505" s="187">
        <v>6.3200000000000006E-2</v>
      </c>
      <c r="N505" s="30">
        <v>6.1999999999999998E-3</v>
      </c>
      <c r="O505" s="177">
        <v>-6.2</v>
      </c>
      <c r="P505" s="30">
        <v>5</v>
      </c>
      <c r="Q505" s="30">
        <v>0.33700000000000002</v>
      </c>
      <c r="R505" s="30">
        <v>1.2E-2</v>
      </c>
      <c r="S505" s="30">
        <v>9.4000000000000004E-3</v>
      </c>
      <c r="T505" s="30">
        <v>4.0000000000000001E-3</v>
      </c>
      <c r="U505" s="30">
        <v>0.28799999999999998</v>
      </c>
      <c r="V505" s="173">
        <v>3.3000000000000002E-2</v>
      </c>
      <c r="W505" s="192">
        <f t="shared" si="36"/>
        <v>15.4</v>
      </c>
      <c r="X505" s="30">
        <f t="shared" si="37"/>
        <v>1.8</v>
      </c>
      <c r="Y505" s="195">
        <f t="shared" si="38"/>
        <v>0.63</v>
      </c>
      <c r="Z505" s="30">
        <f t="shared" si="39"/>
        <v>7.2999999999999995E-2</v>
      </c>
      <c r="AA505" s="30">
        <v>6.7799999999999999E-2</v>
      </c>
      <c r="AB505" s="30">
        <v>6.4000000000000003E-3</v>
      </c>
      <c r="AC505" s="156">
        <v>6.8999999999999999E-3</v>
      </c>
      <c r="AD505" s="30">
        <v>6.05</v>
      </c>
      <c r="AE505" s="30">
        <v>0.8</v>
      </c>
      <c r="AF505" s="156">
        <v>0.91</v>
      </c>
      <c r="AG505" s="30">
        <v>0.63</v>
      </c>
      <c r="AH505" s="30">
        <v>7.2999999999999995E-2</v>
      </c>
      <c r="AI505" s="156">
        <v>7.2999999999999995E-2</v>
      </c>
      <c r="AJ505" s="156">
        <f t="shared" si="35"/>
        <v>11.587301587301587</v>
      </c>
      <c r="AK505" s="30">
        <v>15.4</v>
      </c>
      <c r="AL505" s="30">
        <v>1.7</v>
      </c>
      <c r="AM505" s="156">
        <v>1.8</v>
      </c>
      <c r="AN505" s="157">
        <v>422</v>
      </c>
      <c r="AO505" s="30">
        <v>39</v>
      </c>
      <c r="AP505" s="156">
        <v>42</v>
      </c>
      <c r="AQ505" s="30">
        <v>1920</v>
      </c>
      <c r="AR505" s="30">
        <v>110</v>
      </c>
      <c r="AS505" s="156">
        <v>130</v>
      </c>
      <c r="AT505" s="30">
        <v>4320</v>
      </c>
      <c r="AU505" s="30">
        <v>140</v>
      </c>
      <c r="AV505" s="156">
        <v>140</v>
      </c>
    </row>
    <row r="506" spans="1:48" x14ac:dyDescent="0.75">
      <c r="A506" s="161" t="s">
        <v>1779</v>
      </c>
      <c r="B506" s="161" t="s">
        <v>925</v>
      </c>
      <c r="C506" s="181">
        <v>11200</v>
      </c>
      <c r="D506" s="161">
        <v>750</v>
      </c>
      <c r="E506" s="186">
        <v>7760</v>
      </c>
      <c r="F506" s="161">
        <v>640</v>
      </c>
      <c r="G506" s="186">
        <v>19000</v>
      </c>
      <c r="H506" s="161">
        <v>1700</v>
      </c>
      <c r="I506" s="161">
        <v>13800</v>
      </c>
      <c r="J506" s="161">
        <v>2100</v>
      </c>
      <c r="K506" s="161">
        <v>103800</v>
      </c>
      <c r="L506" s="161">
        <v>3900</v>
      </c>
      <c r="M506" s="186">
        <v>0.1067</v>
      </c>
      <c r="N506" s="161">
        <v>6.1999999999999998E-3</v>
      </c>
      <c r="O506" s="176">
        <v>4.34</v>
      </c>
      <c r="P506" s="161">
        <v>0.56999999999999995</v>
      </c>
      <c r="Q506" s="161">
        <v>2.1219999999999999</v>
      </c>
      <c r="R506" s="161">
        <v>0.08</v>
      </c>
      <c r="S506" s="161">
        <v>0.129</v>
      </c>
      <c r="T506" s="161">
        <v>1.9E-2</v>
      </c>
      <c r="U506" s="161">
        <v>4.74</v>
      </c>
      <c r="V506" s="172">
        <v>0.43</v>
      </c>
      <c r="W506" s="192">
        <f t="shared" si="36"/>
        <v>9.24</v>
      </c>
      <c r="X506" s="30">
        <f t="shared" si="37"/>
        <v>0.56999999999999995</v>
      </c>
      <c r="Y506" s="195">
        <f t="shared" si="38"/>
        <v>0.66200000000000003</v>
      </c>
      <c r="Z506" s="30">
        <f t="shared" si="39"/>
        <v>1.7999999999999999E-2</v>
      </c>
      <c r="AA506" s="161">
        <v>0.1137</v>
      </c>
      <c r="AB506" s="161">
        <v>6.4999999999999997E-3</v>
      </c>
      <c r="AC506" s="163">
        <v>7.3000000000000001E-3</v>
      </c>
      <c r="AD506" s="161">
        <v>10.59</v>
      </c>
      <c r="AE506" s="161">
        <v>0.75</v>
      </c>
      <c r="AF506" s="163">
        <v>0.88</v>
      </c>
      <c r="AG506" s="161">
        <v>0.66200000000000003</v>
      </c>
      <c r="AH506" s="161">
        <v>1.6E-2</v>
      </c>
      <c r="AI506" s="163">
        <v>1.7999999999999999E-2</v>
      </c>
      <c r="AJ506" s="163">
        <f t="shared" si="35"/>
        <v>2.7190332326283984</v>
      </c>
      <c r="AK506" s="161">
        <v>9.24</v>
      </c>
      <c r="AL506" s="161">
        <v>0.51</v>
      </c>
      <c r="AM506" s="163">
        <v>0.56999999999999995</v>
      </c>
      <c r="AN506" s="164">
        <v>693</v>
      </c>
      <c r="AO506" s="161">
        <v>38</v>
      </c>
      <c r="AP506" s="163">
        <v>42</v>
      </c>
      <c r="AQ506" s="161">
        <v>2455</v>
      </c>
      <c r="AR506" s="161">
        <v>65</v>
      </c>
      <c r="AS506" s="163">
        <v>76</v>
      </c>
      <c r="AT506" s="161">
        <v>4654</v>
      </c>
      <c r="AU506" s="161">
        <v>29</v>
      </c>
      <c r="AV506" s="163">
        <v>32</v>
      </c>
    </row>
    <row r="507" spans="1:48" x14ac:dyDescent="0.75">
      <c r="A507" s="30" t="s">
        <v>1779</v>
      </c>
      <c r="B507" s="30" t="s">
        <v>925</v>
      </c>
      <c r="C507" s="182">
        <v>858</v>
      </c>
      <c r="D507" s="30">
        <v>37</v>
      </c>
      <c r="E507" s="187">
        <v>202</v>
      </c>
      <c r="F507" s="30">
        <v>96</v>
      </c>
      <c r="G507" s="187">
        <v>165</v>
      </c>
      <c r="H507" s="30">
        <v>46</v>
      </c>
      <c r="I507" s="30">
        <v>11</v>
      </c>
      <c r="J507" s="30">
        <v>16</v>
      </c>
      <c r="K507" s="30">
        <v>39400</v>
      </c>
      <c r="L507" s="30">
        <v>1200</v>
      </c>
      <c r="M507" s="187">
        <v>2.2599999999999999E-2</v>
      </c>
      <c r="N507" s="30">
        <v>1E-3</v>
      </c>
      <c r="O507" s="177">
        <v>16</v>
      </c>
      <c r="P507" s="30">
        <v>12</v>
      </c>
      <c r="Q507" s="30">
        <v>0.86</v>
      </c>
      <c r="R507" s="30">
        <v>2.5999999999999999E-2</v>
      </c>
      <c r="S507" s="30">
        <v>1E-3</v>
      </c>
      <c r="T507" s="30">
        <v>1.4E-3</v>
      </c>
      <c r="U507" s="30">
        <v>3.2000000000000001E-2</v>
      </c>
      <c r="V507" s="173">
        <v>8.8000000000000005E-3</v>
      </c>
      <c r="W507" s="192">
        <f t="shared" si="36"/>
        <v>42.3</v>
      </c>
      <c r="X507" s="30">
        <f t="shared" si="37"/>
        <v>2.2999999999999998</v>
      </c>
      <c r="Y507" s="195" t="str">
        <f t="shared" si="38"/>
        <v>excluded</v>
      </c>
      <c r="Z507" s="30" t="str">
        <f t="shared" si="39"/>
        <v>excluded</v>
      </c>
      <c r="AA507" s="30">
        <v>2.3460000000000002E-2</v>
      </c>
      <c r="AB507" s="30">
        <v>1E-3</v>
      </c>
      <c r="AC507" s="156">
        <v>1.4E-3</v>
      </c>
      <c r="AD507" s="30">
        <v>0.73</v>
      </c>
      <c r="AE507" s="30">
        <v>0.33</v>
      </c>
      <c r="AF507" s="156">
        <v>0.34</v>
      </c>
      <c r="AG507" s="30">
        <v>0.26</v>
      </c>
      <c r="AH507" s="30">
        <v>0.14000000000000001</v>
      </c>
      <c r="AI507" s="156">
        <v>0.14000000000000001</v>
      </c>
      <c r="AJ507" s="156">
        <f t="shared" si="35"/>
        <v>53.846153846153854</v>
      </c>
      <c r="AK507" s="30">
        <v>42.3</v>
      </c>
      <c r="AL507" s="30">
        <v>1.7</v>
      </c>
      <c r="AM507" s="156">
        <v>2.2999999999999998</v>
      </c>
      <c r="AN507" s="157">
        <v>149.4</v>
      </c>
      <c r="AO507" s="30">
        <v>6.3</v>
      </c>
      <c r="AP507" s="156">
        <v>8.6</v>
      </c>
      <c r="AQ507" s="30">
        <v>376</v>
      </c>
      <c r="AR507" s="30">
        <v>66</v>
      </c>
      <c r="AS507" s="156">
        <v>67</v>
      </c>
      <c r="AT507" s="30">
        <v>1900</v>
      </c>
      <c r="AU507" s="30">
        <v>320</v>
      </c>
      <c r="AV507" s="156">
        <v>320</v>
      </c>
    </row>
    <row r="508" spans="1:48" x14ac:dyDescent="0.75">
      <c r="A508" s="161" t="s">
        <v>1779</v>
      </c>
      <c r="B508" s="161" t="s">
        <v>926</v>
      </c>
      <c r="C508" s="181">
        <v>480</v>
      </c>
      <c r="D508" s="161">
        <v>120</v>
      </c>
      <c r="E508" s="186">
        <v>125</v>
      </c>
      <c r="F508" s="161">
        <v>38</v>
      </c>
      <c r="G508" s="186">
        <v>230</v>
      </c>
      <c r="H508" s="161">
        <v>100</v>
      </c>
      <c r="I508" s="161">
        <v>320</v>
      </c>
      <c r="J508" s="161">
        <v>220</v>
      </c>
      <c r="K508" s="161">
        <v>7190</v>
      </c>
      <c r="L508" s="161">
        <v>410</v>
      </c>
      <c r="M508" s="186">
        <v>6.0999999999999999E-2</v>
      </c>
      <c r="N508" s="161">
        <v>1.7000000000000001E-2</v>
      </c>
      <c r="O508" s="176">
        <v>-263</v>
      </c>
      <c r="P508" s="161">
        <v>82</v>
      </c>
      <c r="Q508" s="161">
        <v>0.14699999999999999</v>
      </c>
      <c r="R508" s="161">
        <v>8.3999999999999995E-3</v>
      </c>
      <c r="S508" s="161">
        <v>2.8E-3</v>
      </c>
      <c r="T508" s="161">
        <v>2E-3</v>
      </c>
      <c r="U508" s="161">
        <v>6.0999999999999999E-2</v>
      </c>
      <c r="V508" s="172">
        <v>2.7E-2</v>
      </c>
      <c r="W508" s="192">
        <f t="shared" si="36"/>
        <v>24.3</v>
      </c>
      <c r="X508" s="30">
        <f t="shared" si="37"/>
        <v>3.5</v>
      </c>
      <c r="Y508" s="195" t="str">
        <f t="shared" si="38"/>
        <v>excluded</v>
      </c>
      <c r="Z508" s="30" t="str">
        <f t="shared" si="39"/>
        <v>excluded</v>
      </c>
      <c r="AA508" s="161">
        <v>6.4000000000000001E-2</v>
      </c>
      <c r="AB508" s="161">
        <v>1.7999999999999999E-2</v>
      </c>
      <c r="AC508" s="163">
        <v>1.7999999999999999E-2</v>
      </c>
      <c r="AD508" s="161">
        <v>2.61</v>
      </c>
      <c r="AE508" s="161">
        <v>0.88</v>
      </c>
      <c r="AF508" s="163">
        <v>0.89</v>
      </c>
      <c r="AG508" s="161">
        <v>0.35</v>
      </c>
      <c r="AH508" s="161">
        <v>0.12</v>
      </c>
      <c r="AI508" s="163">
        <v>0.12</v>
      </c>
      <c r="AJ508" s="163">
        <f t="shared" si="35"/>
        <v>34.285714285714285</v>
      </c>
      <c r="AK508" s="161">
        <v>24.3</v>
      </c>
      <c r="AL508" s="161">
        <v>3.5</v>
      </c>
      <c r="AM508" s="163">
        <v>3.5</v>
      </c>
      <c r="AN508" s="164">
        <v>363</v>
      </c>
      <c r="AO508" s="161">
        <v>84</v>
      </c>
      <c r="AP508" s="163">
        <v>85</v>
      </c>
      <c r="AQ508" s="161">
        <v>990</v>
      </c>
      <c r="AR508" s="161">
        <v>190</v>
      </c>
      <c r="AS508" s="163">
        <v>190</v>
      </c>
      <c r="AT508" s="161">
        <v>2640</v>
      </c>
      <c r="AU508" s="161">
        <v>420</v>
      </c>
      <c r="AV508" s="163">
        <v>420</v>
      </c>
    </row>
    <row r="509" spans="1:48" x14ac:dyDescent="0.75">
      <c r="A509" s="30" t="s">
        <v>1779</v>
      </c>
      <c r="B509" s="30" t="s">
        <v>926</v>
      </c>
      <c r="C509" s="182">
        <v>240</v>
      </c>
      <c r="D509" s="30">
        <v>190</v>
      </c>
      <c r="E509" s="187">
        <v>97</v>
      </c>
      <c r="F509" s="30">
        <v>64</v>
      </c>
      <c r="G509" s="187">
        <v>105</v>
      </c>
      <c r="H509" s="30">
        <v>75</v>
      </c>
      <c r="I509" s="30">
        <v>68</v>
      </c>
      <c r="J509" s="30">
        <v>58</v>
      </c>
      <c r="K509" s="30">
        <v>1054</v>
      </c>
      <c r="L509" s="30">
        <v>26</v>
      </c>
      <c r="M509" s="187">
        <v>0.21</v>
      </c>
      <c r="N509" s="30">
        <v>0.17</v>
      </c>
      <c r="O509" s="177">
        <v>0.5</v>
      </c>
      <c r="P509" s="30">
        <v>1.2</v>
      </c>
      <c r="Q509" s="30">
        <v>2.308E-2</v>
      </c>
      <c r="R509" s="30">
        <v>5.5999999999999995E-4</v>
      </c>
      <c r="S509" s="30">
        <v>5.7000000000000002E-3</v>
      </c>
      <c r="T509" s="30">
        <v>4.7999999999999996E-3</v>
      </c>
      <c r="U509" s="30">
        <v>1.9E-2</v>
      </c>
      <c r="V509" s="173">
        <v>1.2999999999999999E-2</v>
      </c>
      <c r="W509" s="192">
        <f t="shared" si="36"/>
        <v>30</v>
      </c>
      <c r="X509" s="30">
        <f t="shared" si="37"/>
        <v>18</v>
      </c>
      <c r="Y509" s="195" t="str">
        <f t="shared" si="38"/>
        <v>excluded</v>
      </c>
      <c r="Z509" s="30" t="str">
        <f t="shared" si="39"/>
        <v>excluded</v>
      </c>
      <c r="AA509" s="30">
        <v>5.2999999999999999E-2</v>
      </c>
      <c r="AB509" s="30">
        <v>3.5999999999999997E-2</v>
      </c>
      <c r="AC509" s="156">
        <v>3.5999999999999997E-2</v>
      </c>
      <c r="AD509" s="30">
        <v>34</v>
      </c>
      <c r="AE509" s="30">
        <v>42</v>
      </c>
      <c r="AF509" s="156">
        <v>42</v>
      </c>
      <c r="AG509" s="30">
        <v>1.3</v>
      </c>
      <c r="AH509" s="30">
        <v>1.3</v>
      </c>
      <c r="AI509" s="156">
        <v>1.3</v>
      </c>
      <c r="AJ509" s="156">
        <f t="shared" si="35"/>
        <v>100</v>
      </c>
      <c r="AK509" s="30">
        <v>30</v>
      </c>
      <c r="AL509" s="30">
        <v>18</v>
      </c>
      <c r="AM509" s="156">
        <v>18</v>
      </c>
      <c r="AN509" s="157">
        <v>330</v>
      </c>
      <c r="AO509" s="30">
        <v>220</v>
      </c>
      <c r="AP509" s="156">
        <v>220</v>
      </c>
      <c r="AQ509" s="30">
        <v>2920</v>
      </c>
      <c r="AR509" s="30">
        <v>970</v>
      </c>
      <c r="AS509" s="156">
        <v>970</v>
      </c>
      <c r="AT509" s="30">
        <v>3900</v>
      </c>
      <c r="AU509" s="30">
        <v>1100</v>
      </c>
      <c r="AV509" s="156">
        <v>1100</v>
      </c>
    </row>
    <row r="510" spans="1:48" x14ac:dyDescent="0.75">
      <c r="A510" s="161" t="s">
        <v>1779</v>
      </c>
      <c r="B510" s="161" t="s">
        <v>927</v>
      </c>
      <c r="C510" s="181">
        <v>1860</v>
      </c>
      <c r="D510" s="161">
        <v>280</v>
      </c>
      <c r="E510" s="186">
        <v>588</v>
      </c>
      <c r="F510" s="161">
        <v>59</v>
      </c>
      <c r="G510" s="186">
        <v>1220</v>
      </c>
      <c r="H510" s="161">
        <v>130</v>
      </c>
      <c r="I510" s="161">
        <v>1000</v>
      </c>
      <c r="J510" s="161">
        <v>410</v>
      </c>
      <c r="K510" s="161">
        <v>34500</v>
      </c>
      <c r="L510" s="161">
        <v>1200</v>
      </c>
      <c r="M510" s="186">
        <v>5.2499999999999998E-2</v>
      </c>
      <c r="N510" s="161">
        <v>7.6E-3</v>
      </c>
      <c r="O510" s="176">
        <v>74</v>
      </c>
      <c r="P510" s="161">
        <v>20</v>
      </c>
      <c r="Q510" s="161">
        <v>0.70599999999999996</v>
      </c>
      <c r="R510" s="161">
        <v>2.4E-2</v>
      </c>
      <c r="S510" s="161">
        <v>8.5000000000000006E-3</v>
      </c>
      <c r="T510" s="161">
        <v>3.5000000000000001E-3</v>
      </c>
      <c r="U510" s="161">
        <v>0.34200000000000003</v>
      </c>
      <c r="V510" s="172">
        <v>3.6999999999999998E-2</v>
      </c>
      <c r="W510" s="192">
        <f t="shared" si="36"/>
        <v>21.1</v>
      </c>
      <c r="X510" s="30">
        <f t="shared" si="37"/>
        <v>1.3</v>
      </c>
      <c r="Y510" s="195">
        <f t="shared" si="38"/>
        <v>0.35099999999999998</v>
      </c>
      <c r="Z510" s="30">
        <f t="shared" si="39"/>
        <v>3.7999999999999999E-2</v>
      </c>
      <c r="AA510" s="161">
        <v>5.5899999999999998E-2</v>
      </c>
      <c r="AB510" s="161">
        <v>7.7999999999999996E-3</v>
      </c>
      <c r="AC510" s="163">
        <v>8.0000000000000002E-3</v>
      </c>
      <c r="AD510" s="161">
        <v>2.5499999999999998</v>
      </c>
      <c r="AE510" s="161">
        <v>0.36</v>
      </c>
      <c r="AF510" s="163">
        <v>0.37</v>
      </c>
      <c r="AG510" s="161">
        <v>0.35099999999999998</v>
      </c>
      <c r="AH510" s="161">
        <v>3.7999999999999999E-2</v>
      </c>
      <c r="AI510" s="163">
        <v>3.7999999999999999E-2</v>
      </c>
      <c r="AJ510" s="163">
        <f t="shared" si="35"/>
        <v>10.826210826210826</v>
      </c>
      <c r="AK510" s="161">
        <v>21.1</v>
      </c>
      <c r="AL510" s="161">
        <v>1.3</v>
      </c>
      <c r="AM510" s="163">
        <v>1.3</v>
      </c>
      <c r="AN510" s="164">
        <v>348</v>
      </c>
      <c r="AO510" s="161">
        <v>46</v>
      </c>
      <c r="AP510" s="163">
        <v>47</v>
      </c>
      <c r="AQ510" s="161">
        <v>1215</v>
      </c>
      <c r="AR510" s="161">
        <v>62</v>
      </c>
      <c r="AS510" s="163">
        <v>65</v>
      </c>
      <c r="AT510" s="161">
        <v>3590</v>
      </c>
      <c r="AU510" s="161">
        <v>130</v>
      </c>
      <c r="AV510" s="163">
        <v>130</v>
      </c>
    </row>
    <row r="511" spans="1:48" x14ac:dyDescent="0.75">
      <c r="A511" s="30" t="s">
        <v>1779</v>
      </c>
      <c r="B511" s="30" t="s">
        <v>927</v>
      </c>
      <c r="C511" s="182">
        <v>2530</v>
      </c>
      <c r="D511" s="30">
        <v>160</v>
      </c>
      <c r="E511" s="187">
        <v>780</v>
      </c>
      <c r="F511" s="30">
        <v>120</v>
      </c>
      <c r="G511" s="187">
        <v>1500</v>
      </c>
      <c r="H511" s="30">
        <v>240</v>
      </c>
      <c r="I511" s="30">
        <v>1190</v>
      </c>
      <c r="J511" s="30">
        <v>230</v>
      </c>
      <c r="K511" s="30">
        <v>87300</v>
      </c>
      <c r="L511" s="30">
        <v>6000</v>
      </c>
      <c r="M511" s="187">
        <v>2.9669999999999998E-2</v>
      </c>
      <c r="N511" s="30">
        <v>9.7000000000000005E-4</v>
      </c>
      <c r="O511" s="177">
        <v>-3.51</v>
      </c>
      <c r="P511" s="30">
        <v>0.59</v>
      </c>
      <c r="Q511" s="30">
        <v>1.92</v>
      </c>
      <c r="R511" s="30">
        <v>0.13</v>
      </c>
      <c r="S511" s="30">
        <v>9.2999999999999999E-2</v>
      </c>
      <c r="T511" s="30">
        <v>1.7999999999999999E-2</v>
      </c>
      <c r="U511" s="30">
        <v>0.23899999999999999</v>
      </c>
      <c r="V511" s="173">
        <v>3.7999999999999999E-2</v>
      </c>
      <c r="W511" s="192">
        <f t="shared" si="36"/>
        <v>31.2</v>
      </c>
      <c r="X511" s="30">
        <f t="shared" si="37"/>
        <v>1.5</v>
      </c>
      <c r="Y511" s="195">
        <f t="shared" si="38"/>
        <v>0.27200000000000002</v>
      </c>
      <c r="Z511" s="30">
        <f t="shared" si="39"/>
        <v>3.5999999999999997E-2</v>
      </c>
      <c r="AA511" s="30">
        <v>3.2399999999999998E-2</v>
      </c>
      <c r="AB511" s="30">
        <v>1.1000000000000001E-3</v>
      </c>
      <c r="AC511" s="156">
        <v>1.6999999999999999E-3</v>
      </c>
      <c r="AD511" s="30">
        <v>1.25</v>
      </c>
      <c r="AE511" s="30">
        <v>0.18</v>
      </c>
      <c r="AF511" s="156">
        <v>0.2</v>
      </c>
      <c r="AG511" s="30">
        <v>0.27200000000000002</v>
      </c>
      <c r="AH511" s="30">
        <v>3.5999999999999997E-2</v>
      </c>
      <c r="AI511" s="156">
        <v>3.5999999999999997E-2</v>
      </c>
      <c r="AJ511" s="156">
        <f t="shared" si="35"/>
        <v>13.235294117647056</v>
      </c>
      <c r="AK511" s="30">
        <v>31.2</v>
      </c>
      <c r="AL511" s="30">
        <v>1</v>
      </c>
      <c r="AM511" s="156">
        <v>1.5</v>
      </c>
      <c r="AN511" s="157">
        <v>205.2</v>
      </c>
      <c r="AO511" s="30">
        <v>7</v>
      </c>
      <c r="AP511" s="156">
        <v>11</v>
      </c>
      <c r="AQ511" s="30">
        <v>772</v>
      </c>
      <c r="AR511" s="30">
        <v>69</v>
      </c>
      <c r="AS511" s="156">
        <v>77</v>
      </c>
      <c r="AT511" s="30">
        <v>3180</v>
      </c>
      <c r="AU511" s="30">
        <v>150</v>
      </c>
      <c r="AV511" s="156">
        <v>150</v>
      </c>
    </row>
    <row r="512" spans="1:48" x14ac:dyDescent="0.75">
      <c r="A512" s="161" t="s">
        <v>1779</v>
      </c>
      <c r="B512" s="161" t="s">
        <v>928</v>
      </c>
      <c r="C512" s="181">
        <v>7040</v>
      </c>
      <c r="D512" s="161">
        <v>440</v>
      </c>
      <c r="E512" s="186">
        <v>5760</v>
      </c>
      <c r="F512" s="161">
        <v>360</v>
      </c>
      <c r="G512" s="186">
        <v>14230</v>
      </c>
      <c r="H512" s="161">
        <v>850</v>
      </c>
      <c r="I512" s="161">
        <v>8430</v>
      </c>
      <c r="J512" s="161">
        <v>810</v>
      </c>
      <c r="K512" s="161">
        <v>7670</v>
      </c>
      <c r="L512" s="161">
        <v>490</v>
      </c>
      <c r="M512" s="186">
        <v>0.94299999999999995</v>
      </c>
      <c r="N512" s="161">
        <v>6.2E-2</v>
      </c>
      <c r="O512" s="176">
        <v>-0.73399999999999999</v>
      </c>
      <c r="P512" s="161">
        <v>3.4000000000000002E-2</v>
      </c>
      <c r="Q512" s="161">
        <v>0.15809999999999999</v>
      </c>
      <c r="R512" s="161">
        <v>0.01</v>
      </c>
      <c r="S512" s="161">
        <v>6.5299999999999997E-2</v>
      </c>
      <c r="T512" s="161">
        <v>6.3E-3</v>
      </c>
      <c r="U512" s="161">
        <v>3.35</v>
      </c>
      <c r="V512" s="172">
        <v>0.19</v>
      </c>
      <c r="W512" s="192">
        <f t="shared" si="36"/>
        <v>1.03</v>
      </c>
      <c r="X512" s="30">
        <f t="shared" si="37"/>
        <v>7.4999999999999997E-2</v>
      </c>
      <c r="Y512" s="195">
        <f t="shared" si="38"/>
        <v>0.80300000000000005</v>
      </c>
      <c r="Z512" s="30">
        <f t="shared" si="39"/>
        <v>2.1000000000000001E-2</v>
      </c>
      <c r="AA512" s="161">
        <v>1.0149999999999999</v>
      </c>
      <c r="AB512" s="161">
        <v>6.3E-2</v>
      </c>
      <c r="AC512" s="163">
        <v>7.0000000000000007E-2</v>
      </c>
      <c r="AD512" s="161">
        <v>111.5</v>
      </c>
      <c r="AE512" s="161">
        <v>7.7</v>
      </c>
      <c r="AF512" s="163">
        <v>9.1</v>
      </c>
      <c r="AG512" s="161">
        <v>0.80300000000000005</v>
      </c>
      <c r="AH512" s="161">
        <v>1.9E-2</v>
      </c>
      <c r="AI512" s="163">
        <v>2.1000000000000001E-2</v>
      </c>
      <c r="AJ512" s="163">
        <f t="shared" si="35"/>
        <v>2.6151930261519305</v>
      </c>
      <c r="AK512" s="161">
        <v>1.03</v>
      </c>
      <c r="AL512" s="161">
        <v>6.7000000000000004E-2</v>
      </c>
      <c r="AM512" s="163">
        <v>7.4999999999999997E-2</v>
      </c>
      <c r="AN512" s="164">
        <v>4470</v>
      </c>
      <c r="AO512" s="161">
        <v>200</v>
      </c>
      <c r="AP512" s="163">
        <v>220</v>
      </c>
      <c r="AQ512" s="161">
        <v>4770</v>
      </c>
      <c r="AR512" s="161">
        <v>68</v>
      </c>
      <c r="AS512" s="163">
        <v>80</v>
      </c>
      <c r="AT512" s="161">
        <v>4868</v>
      </c>
      <c r="AU512" s="161">
        <v>29</v>
      </c>
      <c r="AV512" s="163">
        <v>32</v>
      </c>
    </row>
    <row r="513" spans="1:48" x14ac:dyDescent="0.75">
      <c r="A513" s="30" t="s">
        <v>1779</v>
      </c>
      <c r="B513" s="30" t="s">
        <v>928</v>
      </c>
      <c r="C513" s="182">
        <v>69850</v>
      </c>
      <c r="D513" s="30">
        <v>830</v>
      </c>
      <c r="E513" s="187">
        <v>6680</v>
      </c>
      <c r="F513" s="30">
        <v>180</v>
      </c>
      <c r="G513" s="187">
        <v>7030</v>
      </c>
      <c r="H513" s="30">
        <v>310</v>
      </c>
      <c r="I513" s="30">
        <v>24000</v>
      </c>
      <c r="J513" s="30">
        <v>15000</v>
      </c>
      <c r="K513" s="30">
        <v>793000</v>
      </c>
      <c r="L513" s="30">
        <v>49000</v>
      </c>
      <c r="M513" s="187">
        <v>8.9599999999999999E-2</v>
      </c>
      <c r="N513" s="30">
        <v>4.7999999999999996E-3</v>
      </c>
      <c r="O513" s="177">
        <v>-9.5</v>
      </c>
      <c r="P513" s="30">
        <v>3.4</v>
      </c>
      <c r="Q513" s="30">
        <v>17.5</v>
      </c>
      <c r="R513" s="30">
        <v>1.1000000000000001</v>
      </c>
      <c r="S513" s="30">
        <v>1.8</v>
      </c>
      <c r="T513" s="30">
        <v>1.1000000000000001</v>
      </c>
      <c r="U513" s="30">
        <v>1.036</v>
      </c>
      <c r="V513" s="173">
        <v>4.5999999999999999E-2</v>
      </c>
      <c r="W513" s="192">
        <f t="shared" si="36"/>
        <v>9.99</v>
      </c>
      <c r="X513" s="30">
        <f t="shared" si="37"/>
        <v>0.67</v>
      </c>
      <c r="Y513" s="195">
        <f t="shared" si="38"/>
        <v>9.4899999999999998E-2</v>
      </c>
      <c r="Z513" s="30">
        <f t="shared" si="39"/>
        <v>3.5000000000000001E-3</v>
      </c>
      <c r="AA513" s="30">
        <v>0.10150000000000001</v>
      </c>
      <c r="AB513" s="30">
        <v>5.1000000000000004E-3</v>
      </c>
      <c r="AC513" s="156">
        <v>6.4999999999999997E-3</v>
      </c>
      <c r="AD513" s="30">
        <v>1.34</v>
      </c>
      <c r="AE513" s="30">
        <v>0.11</v>
      </c>
      <c r="AF513" s="156">
        <v>0.15</v>
      </c>
      <c r="AG513" s="30">
        <v>9.4899999999999998E-2</v>
      </c>
      <c r="AH513" s="30">
        <v>3.3E-3</v>
      </c>
      <c r="AI513" s="156">
        <v>3.5000000000000001E-3</v>
      </c>
      <c r="AJ513" s="156">
        <f t="shared" si="35"/>
        <v>3.6880927291886199</v>
      </c>
      <c r="AK513" s="30">
        <v>9.99</v>
      </c>
      <c r="AL513" s="30">
        <v>0.52</v>
      </c>
      <c r="AM513" s="156">
        <v>0.67</v>
      </c>
      <c r="AN513" s="157">
        <v>623</v>
      </c>
      <c r="AO513" s="30">
        <v>30</v>
      </c>
      <c r="AP513" s="156">
        <v>38</v>
      </c>
      <c r="AQ513" s="30">
        <v>860</v>
      </c>
      <c r="AR513" s="30">
        <v>48</v>
      </c>
      <c r="AS513" s="156">
        <v>64</v>
      </c>
      <c r="AT513" s="30">
        <v>1534</v>
      </c>
      <c r="AU513" s="30">
        <v>60</v>
      </c>
      <c r="AV513" s="156">
        <v>64</v>
      </c>
    </row>
    <row r="514" spans="1:48" x14ac:dyDescent="0.75">
      <c r="A514" s="161" t="s">
        <v>1779</v>
      </c>
      <c r="B514" s="161" t="s">
        <v>929</v>
      </c>
      <c r="C514" s="181">
        <v>7350</v>
      </c>
      <c r="D514" s="161">
        <v>910</v>
      </c>
      <c r="E514" s="186">
        <v>5540</v>
      </c>
      <c r="F514" s="161">
        <v>780</v>
      </c>
      <c r="G514" s="186">
        <v>14000</v>
      </c>
      <c r="H514" s="161">
        <v>1800</v>
      </c>
      <c r="I514" s="161">
        <v>157000</v>
      </c>
      <c r="J514" s="161">
        <v>32000</v>
      </c>
      <c r="K514" s="161">
        <v>43900</v>
      </c>
      <c r="L514" s="161">
        <v>4700</v>
      </c>
      <c r="M514" s="186">
        <v>0.16500000000000001</v>
      </c>
      <c r="N514" s="161">
        <v>1.2E-2</v>
      </c>
      <c r="O514" s="176">
        <v>-0.17699999999999999</v>
      </c>
      <c r="P514" s="161">
        <v>2.9000000000000001E-2</v>
      </c>
      <c r="Q514" s="161">
        <v>0.90700000000000003</v>
      </c>
      <c r="R514" s="161">
        <v>9.8000000000000004E-2</v>
      </c>
      <c r="S514" s="161">
        <v>1.2</v>
      </c>
      <c r="T514" s="161">
        <v>0.25</v>
      </c>
      <c r="U514" s="161">
        <v>3.01</v>
      </c>
      <c r="V514" s="172">
        <v>0.39</v>
      </c>
      <c r="W514" s="192">
        <f t="shared" si="36"/>
        <v>5.63</v>
      </c>
      <c r="X514" s="30">
        <f t="shared" si="37"/>
        <v>0.36</v>
      </c>
      <c r="Y514" s="195">
        <f t="shared" si="38"/>
        <v>0.72299999999999998</v>
      </c>
      <c r="Z514" s="30">
        <f t="shared" si="39"/>
        <v>2.7E-2</v>
      </c>
      <c r="AA514" s="161">
        <v>0.17899999999999999</v>
      </c>
      <c r="AB514" s="161">
        <v>1.2999999999999999E-2</v>
      </c>
      <c r="AC514" s="163">
        <v>1.4E-2</v>
      </c>
      <c r="AD514" s="161">
        <v>18.2</v>
      </c>
      <c r="AE514" s="161">
        <v>1.7</v>
      </c>
      <c r="AF514" s="163">
        <v>1.9</v>
      </c>
      <c r="AG514" s="161">
        <v>0.72299999999999998</v>
      </c>
      <c r="AH514" s="161">
        <v>2.5999999999999999E-2</v>
      </c>
      <c r="AI514" s="163">
        <v>2.7E-2</v>
      </c>
      <c r="AJ514" s="163">
        <f t="shared" si="35"/>
        <v>3.7344398340248963</v>
      </c>
      <c r="AK514" s="161">
        <v>5.63</v>
      </c>
      <c r="AL514" s="161">
        <v>0.33</v>
      </c>
      <c r="AM514" s="163">
        <v>0.36</v>
      </c>
      <c r="AN514" s="164">
        <v>1057</v>
      </c>
      <c r="AO514" s="161">
        <v>68</v>
      </c>
      <c r="AP514" s="163">
        <v>74</v>
      </c>
      <c r="AQ514" s="161">
        <v>2936</v>
      </c>
      <c r="AR514" s="161">
        <v>66</v>
      </c>
      <c r="AS514" s="163">
        <v>73</v>
      </c>
      <c r="AT514" s="161">
        <v>4757</v>
      </c>
      <c r="AU514" s="161">
        <v>34</v>
      </c>
      <c r="AV514" s="163">
        <v>35</v>
      </c>
    </row>
    <row r="515" spans="1:48" x14ac:dyDescent="0.75">
      <c r="A515" s="30" t="s">
        <v>1779</v>
      </c>
      <c r="B515" s="30" t="s">
        <v>929</v>
      </c>
      <c r="C515" s="182">
        <v>8460</v>
      </c>
      <c r="D515" s="30">
        <v>310</v>
      </c>
      <c r="E515" s="187">
        <v>1280</v>
      </c>
      <c r="F515" s="30">
        <v>440</v>
      </c>
      <c r="G515" s="187">
        <v>1580</v>
      </c>
      <c r="H515" s="30">
        <v>930</v>
      </c>
      <c r="I515" s="30">
        <v>730</v>
      </c>
      <c r="J515" s="30">
        <v>230</v>
      </c>
      <c r="K515" s="30">
        <v>391100</v>
      </c>
      <c r="L515" s="30">
        <v>7500</v>
      </c>
      <c r="M515" s="187">
        <v>2.145E-2</v>
      </c>
      <c r="N515" s="30">
        <v>9.3000000000000005E-4</v>
      </c>
      <c r="O515" s="177">
        <v>28</v>
      </c>
      <c r="P515" s="30">
        <v>80</v>
      </c>
      <c r="Q515" s="30">
        <v>8.68</v>
      </c>
      <c r="R515" s="30">
        <v>0.17</v>
      </c>
      <c r="S515" s="30">
        <v>4.2000000000000003E-2</v>
      </c>
      <c r="T515" s="30">
        <v>1.2999999999999999E-2</v>
      </c>
      <c r="U515" s="30">
        <v>0.18</v>
      </c>
      <c r="V515" s="173">
        <v>0.11</v>
      </c>
      <c r="W515" s="192">
        <f t="shared" si="36"/>
        <v>41.5</v>
      </c>
      <c r="X515" s="30">
        <f t="shared" si="37"/>
        <v>2.2000000000000002</v>
      </c>
      <c r="Y515" s="195" t="str">
        <f t="shared" si="38"/>
        <v>excluded</v>
      </c>
      <c r="Z515" s="30" t="str">
        <f t="shared" si="39"/>
        <v>excluded</v>
      </c>
      <c r="AA515" s="30">
        <v>2.4320000000000001E-2</v>
      </c>
      <c r="AB515" s="30">
        <v>9.5E-4</v>
      </c>
      <c r="AC515" s="156">
        <v>1.4E-3</v>
      </c>
      <c r="AD515" s="30">
        <v>0.51</v>
      </c>
      <c r="AE515" s="30">
        <v>0.18</v>
      </c>
      <c r="AF515" s="156">
        <v>0.18</v>
      </c>
      <c r="AG515" s="30">
        <v>0.14199999999999999</v>
      </c>
      <c r="AH515" s="30">
        <v>4.7E-2</v>
      </c>
      <c r="AI515" s="156">
        <v>4.7E-2</v>
      </c>
      <c r="AJ515" s="156">
        <f t="shared" si="35"/>
        <v>33.098591549295776</v>
      </c>
      <c r="AK515" s="30">
        <v>41.5</v>
      </c>
      <c r="AL515" s="30">
        <v>1.6</v>
      </c>
      <c r="AM515" s="156">
        <v>2.2000000000000002</v>
      </c>
      <c r="AN515" s="157">
        <v>154.9</v>
      </c>
      <c r="AO515" s="30">
        <v>6</v>
      </c>
      <c r="AP515" s="156">
        <v>8.5</v>
      </c>
      <c r="AQ515" s="30">
        <v>380</v>
      </c>
      <c r="AR515" s="30">
        <v>100</v>
      </c>
      <c r="AS515" s="156">
        <v>100</v>
      </c>
      <c r="AT515" s="30">
        <v>1770</v>
      </c>
      <c r="AU515" s="30">
        <v>480</v>
      </c>
      <c r="AV515" s="156">
        <v>480</v>
      </c>
    </row>
    <row r="516" spans="1:48" x14ac:dyDescent="0.75">
      <c r="A516" s="161" t="s">
        <v>1779</v>
      </c>
      <c r="B516" s="161" t="s">
        <v>930</v>
      </c>
      <c r="C516" s="181">
        <v>14600</v>
      </c>
      <c r="D516" s="161">
        <v>3000</v>
      </c>
      <c r="E516" s="186">
        <v>11200</v>
      </c>
      <c r="F516" s="161">
        <v>2300</v>
      </c>
      <c r="G516" s="186">
        <v>26700</v>
      </c>
      <c r="H516" s="161">
        <v>5500</v>
      </c>
      <c r="I516" s="161">
        <v>13300</v>
      </c>
      <c r="J516" s="161">
        <v>2400</v>
      </c>
      <c r="K516" s="161">
        <v>26400</v>
      </c>
      <c r="L516" s="161">
        <v>1300</v>
      </c>
      <c r="M516" s="186">
        <v>0.54</v>
      </c>
      <c r="N516" s="161">
        <v>0.11</v>
      </c>
      <c r="O516" s="176">
        <v>-0.68899999999999995</v>
      </c>
      <c r="P516" s="161">
        <v>9.9000000000000005E-2</v>
      </c>
      <c r="Q516" s="161">
        <v>0.54700000000000004</v>
      </c>
      <c r="R516" s="161">
        <v>2.5999999999999999E-2</v>
      </c>
      <c r="S516" s="161">
        <v>0.10199999999999999</v>
      </c>
      <c r="T516" s="161">
        <v>1.7999999999999999E-2</v>
      </c>
      <c r="U516" s="161">
        <v>5.0999999999999996</v>
      </c>
      <c r="V516" s="172">
        <v>1</v>
      </c>
      <c r="W516" s="192">
        <f t="shared" si="36"/>
        <v>2.78</v>
      </c>
      <c r="X516" s="30">
        <f t="shared" si="37"/>
        <v>0.49</v>
      </c>
      <c r="Y516" s="195">
        <f t="shared" si="38"/>
        <v>0.76400000000000001</v>
      </c>
      <c r="Z516" s="30">
        <f t="shared" si="39"/>
        <v>0.02</v>
      </c>
      <c r="AA516" s="161">
        <v>0.57999999999999996</v>
      </c>
      <c r="AB516" s="161">
        <v>0.12</v>
      </c>
      <c r="AC516" s="163">
        <v>0.12</v>
      </c>
      <c r="AD516" s="161">
        <v>62</v>
      </c>
      <c r="AE516" s="161">
        <v>13</v>
      </c>
      <c r="AF516" s="163">
        <v>13</v>
      </c>
      <c r="AG516" s="161">
        <v>0.76400000000000001</v>
      </c>
      <c r="AH516" s="161">
        <v>1.7999999999999999E-2</v>
      </c>
      <c r="AI516" s="163">
        <v>0.02</v>
      </c>
      <c r="AJ516" s="163">
        <f t="shared" si="35"/>
        <v>2.6178010471204187</v>
      </c>
      <c r="AK516" s="161">
        <v>2.78</v>
      </c>
      <c r="AL516" s="161">
        <v>0.48</v>
      </c>
      <c r="AM516" s="163">
        <v>0.49</v>
      </c>
      <c r="AN516" s="164">
        <v>2700</v>
      </c>
      <c r="AO516" s="161">
        <v>440</v>
      </c>
      <c r="AP516" s="163">
        <v>440</v>
      </c>
      <c r="AQ516" s="161">
        <v>3940</v>
      </c>
      <c r="AR516" s="161">
        <v>210</v>
      </c>
      <c r="AS516" s="163">
        <v>210</v>
      </c>
      <c r="AT516" s="161">
        <v>4833</v>
      </c>
      <c r="AU516" s="161">
        <v>32</v>
      </c>
      <c r="AV516" s="163">
        <v>34</v>
      </c>
    </row>
    <row r="517" spans="1:48" x14ac:dyDescent="0.75">
      <c r="A517" s="30" t="s">
        <v>1779</v>
      </c>
      <c r="B517" s="30" t="s">
        <v>930</v>
      </c>
      <c r="C517" s="182">
        <v>3780</v>
      </c>
      <c r="D517" s="30">
        <v>610</v>
      </c>
      <c r="E517" s="187">
        <v>2740</v>
      </c>
      <c r="F517" s="30">
        <v>520</v>
      </c>
      <c r="G517" s="187">
        <v>6800</v>
      </c>
      <c r="H517" s="30">
        <v>1300</v>
      </c>
      <c r="I517" s="30">
        <v>15300</v>
      </c>
      <c r="J517" s="30">
        <v>3700</v>
      </c>
      <c r="K517" s="30">
        <v>23600</v>
      </c>
      <c r="L517" s="30">
        <v>3100</v>
      </c>
      <c r="M517" s="187">
        <v>0.16200000000000001</v>
      </c>
      <c r="N517" s="30">
        <v>2.8000000000000001E-2</v>
      </c>
      <c r="O517" s="177">
        <v>-6.8000000000000005E-2</v>
      </c>
      <c r="P517" s="30">
        <v>1.2E-2</v>
      </c>
      <c r="Q517" s="30">
        <v>0.52400000000000002</v>
      </c>
      <c r="R517" s="30">
        <v>6.9000000000000006E-2</v>
      </c>
      <c r="S517" s="30">
        <v>0.8</v>
      </c>
      <c r="T517" s="30">
        <v>0.19</v>
      </c>
      <c r="U517" s="30">
        <v>0.75</v>
      </c>
      <c r="V517" s="173">
        <v>0.15</v>
      </c>
      <c r="W517" s="192">
        <f t="shared" si="36"/>
        <v>6.7</v>
      </c>
      <c r="X517" s="30">
        <f t="shared" si="37"/>
        <v>1.3</v>
      </c>
      <c r="Y517" s="195">
        <f t="shared" si="38"/>
        <v>0.66300000000000003</v>
      </c>
      <c r="Z517" s="30">
        <f t="shared" si="39"/>
        <v>4.4999999999999998E-2</v>
      </c>
      <c r="AA517" s="30">
        <v>0.17599999999999999</v>
      </c>
      <c r="AB517" s="30">
        <v>0.03</v>
      </c>
      <c r="AC517" s="156">
        <v>3.1E-2</v>
      </c>
      <c r="AD517" s="30">
        <v>17.899999999999999</v>
      </c>
      <c r="AE517" s="30">
        <v>3.6</v>
      </c>
      <c r="AF517" s="156">
        <v>3.9</v>
      </c>
      <c r="AG517" s="30">
        <v>0.66300000000000003</v>
      </c>
      <c r="AH517" s="30">
        <v>4.3999999999999997E-2</v>
      </c>
      <c r="AI517" s="156">
        <v>4.4999999999999998E-2</v>
      </c>
      <c r="AJ517" s="156">
        <f t="shared" si="35"/>
        <v>6.7873303167420813</v>
      </c>
      <c r="AK517" s="30">
        <v>6.7</v>
      </c>
      <c r="AL517" s="30">
        <v>1.3</v>
      </c>
      <c r="AM517" s="156">
        <v>1.3</v>
      </c>
      <c r="AN517" s="157">
        <v>1020</v>
      </c>
      <c r="AO517" s="30">
        <v>160</v>
      </c>
      <c r="AP517" s="156">
        <v>170</v>
      </c>
      <c r="AQ517" s="30">
        <v>2770</v>
      </c>
      <c r="AR517" s="30">
        <v>240</v>
      </c>
      <c r="AS517" s="156">
        <v>260</v>
      </c>
      <c r="AT517" s="30">
        <v>4560</v>
      </c>
      <c r="AU517" s="30">
        <v>120</v>
      </c>
      <c r="AV517" s="156">
        <v>120</v>
      </c>
    </row>
    <row r="518" spans="1:48" x14ac:dyDescent="0.75">
      <c r="A518" s="161" t="s">
        <v>1779</v>
      </c>
      <c r="B518" s="161" t="s">
        <v>931</v>
      </c>
      <c r="C518" s="181">
        <v>11990</v>
      </c>
      <c r="D518" s="161">
        <v>660</v>
      </c>
      <c r="E518" s="186">
        <v>9710</v>
      </c>
      <c r="F518" s="161">
        <v>480</v>
      </c>
      <c r="G518" s="186">
        <v>24900</v>
      </c>
      <c r="H518" s="161">
        <v>1400</v>
      </c>
      <c r="I518" s="161">
        <v>48500</v>
      </c>
      <c r="J518" s="161">
        <v>3600</v>
      </c>
      <c r="K518" s="161">
        <v>22900</v>
      </c>
      <c r="L518" s="161">
        <v>1900</v>
      </c>
      <c r="M518" s="186">
        <v>0.53700000000000003</v>
      </c>
      <c r="N518" s="161">
        <v>2.8000000000000001E-2</v>
      </c>
      <c r="O518" s="176">
        <v>-9.1999999999999998E-2</v>
      </c>
      <c r="P518" s="161">
        <v>3.3999999999999998E-3</v>
      </c>
      <c r="Q518" s="161">
        <v>0.47699999999999998</v>
      </c>
      <c r="R518" s="161">
        <v>3.9E-2</v>
      </c>
      <c r="S518" s="161">
        <v>0.374</v>
      </c>
      <c r="T518" s="161">
        <v>2.7E-2</v>
      </c>
      <c r="U518" s="161">
        <v>4.24</v>
      </c>
      <c r="V518" s="172">
        <v>0.24</v>
      </c>
      <c r="W518" s="192">
        <f t="shared" si="36"/>
        <v>1.76</v>
      </c>
      <c r="X518" s="30">
        <f t="shared" si="37"/>
        <v>0.13</v>
      </c>
      <c r="Y518" s="195">
        <f t="shared" si="38"/>
        <v>0.79700000000000004</v>
      </c>
      <c r="Z518" s="30">
        <f t="shared" si="39"/>
        <v>1.7000000000000001E-2</v>
      </c>
      <c r="AA518" s="161">
        <v>0.59399999999999997</v>
      </c>
      <c r="AB518" s="161">
        <v>3.2000000000000001E-2</v>
      </c>
      <c r="AC518" s="163">
        <v>3.6999999999999998E-2</v>
      </c>
      <c r="AD518" s="161">
        <v>66</v>
      </c>
      <c r="AE518" s="161">
        <v>3.6</v>
      </c>
      <c r="AF518" s="163">
        <v>4.5999999999999996</v>
      </c>
      <c r="AG518" s="161">
        <v>0.79700000000000004</v>
      </c>
      <c r="AH518" s="161">
        <v>1.4999999999999999E-2</v>
      </c>
      <c r="AI518" s="163">
        <v>1.7000000000000001E-2</v>
      </c>
      <c r="AJ518" s="163">
        <f t="shared" ref="AJ518:AJ581" si="40">AI518/AG518*100</f>
        <v>2.1329987452948558</v>
      </c>
      <c r="AK518" s="161">
        <v>1.76</v>
      </c>
      <c r="AL518" s="161">
        <v>0.11</v>
      </c>
      <c r="AM518" s="163">
        <v>0.13</v>
      </c>
      <c r="AN518" s="164">
        <v>2980</v>
      </c>
      <c r="AO518" s="161">
        <v>130</v>
      </c>
      <c r="AP518" s="163">
        <v>150</v>
      </c>
      <c r="AQ518" s="161">
        <v>4261</v>
      </c>
      <c r="AR518" s="161">
        <v>56</v>
      </c>
      <c r="AS518" s="163">
        <v>71</v>
      </c>
      <c r="AT518" s="161">
        <v>4877</v>
      </c>
      <c r="AU518" s="161">
        <v>26</v>
      </c>
      <c r="AV518" s="163">
        <v>29</v>
      </c>
    </row>
    <row r="519" spans="1:48" x14ac:dyDescent="0.75">
      <c r="A519" s="30" t="s">
        <v>1779</v>
      </c>
      <c r="B519" s="30" t="s">
        <v>931</v>
      </c>
      <c r="C519" s="182">
        <v>4380</v>
      </c>
      <c r="D519" s="30">
        <v>330</v>
      </c>
      <c r="E519" s="187">
        <v>3800</v>
      </c>
      <c r="F519" s="30">
        <v>380</v>
      </c>
      <c r="G519" s="187">
        <v>8300</v>
      </c>
      <c r="H519" s="30">
        <v>670</v>
      </c>
      <c r="I519" s="30">
        <v>3320</v>
      </c>
      <c r="J519" s="30">
        <v>460</v>
      </c>
      <c r="K519" s="30">
        <v>10030</v>
      </c>
      <c r="L519" s="30">
        <v>660</v>
      </c>
      <c r="M519" s="187">
        <v>0.46700000000000003</v>
      </c>
      <c r="N519" s="30">
        <v>5.5E-2</v>
      </c>
      <c r="O519" s="177">
        <v>-0.13800000000000001</v>
      </c>
      <c r="P519" s="30">
        <v>1.7000000000000001E-2</v>
      </c>
      <c r="Q519" s="30">
        <v>0.224</v>
      </c>
      <c r="R519" s="30">
        <v>1.4999999999999999E-2</v>
      </c>
      <c r="S519" s="30">
        <v>0.158</v>
      </c>
      <c r="T519" s="30">
        <v>2.1999999999999999E-2</v>
      </c>
      <c r="U519" s="30">
        <v>0.88100000000000001</v>
      </c>
      <c r="V519" s="173">
        <v>7.0000000000000007E-2</v>
      </c>
      <c r="W519" s="192">
        <f t="shared" ref="W519:W582" si="41">AK519</f>
        <v>2.2599999999999998</v>
      </c>
      <c r="X519" s="30">
        <f t="shared" ref="X519:X582" si="42">AM519</f>
        <v>0.3</v>
      </c>
      <c r="Y519" s="195">
        <f t="shared" ref="Y519:Y582" si="43">IF(AJ519&lt;15,AG519,"excluded")</f>
        <v>0.81100000000000005</v>
      </c>
      <c r="Z519" s="30">
        <f t="shared" ref="Z519:Z582" si="44">IF(AJ519&lt;15,AI519,"excluded")</f>
        <v>3.3000000000000002E-2</v>
      </c>
      <c r="AA519" s="30">
        <v>0.51200000000000001</v>
      </c>
      <c r="AB519" s="30">
        <v>5.8000000000000003E-2</v>
      </c>
      <c r="AC519" s="156">
        <v>6.2E-2</v>
      </c>
      <c r="AD519" s="30">
        <v>60.4</v>
      </c>
      <c r="AE519" s="30">
        <v>7.7</v>
      </c>
      <c r="AF519" s="156">
        <v>8.9</v>
      </c>
      <c r="AG519" s="30">
        <v>0.81100000000000005</v>
      </c>
      <c r="AH519" s="30">
        <v>3.2000000000000001E-2</v>
      </c>
      <c r="AI519" s="156">
        <v>3.3000000000000002E-2</v>
      </c>
      <c r="AJ519" s="156">
        <f t="shared" si="40"/>
        <v>4.0690505548705298</v>
      </c>
      <c r="AK519" s="30">
        <v>2.2599999999999998</v>
      </c>
      <c r="AL519" s="30">
        <v>0.28000000000000003</v>
      </c>
      <c r="AM519" s="156">
        <v>0.3</v>
      </c>
      <c r="AN519" s="157">
        <v>2590</v>
      </c>
      <c r="AO519" s="30">
        <v>250</v>
      </c>
      <c r="AP519" s="156">
        <v>260</v>
      </c>
      <c r="AQ519" s="30">
        <v>4090</v>
      </c>
      <c r="AR519" s="30">
        <v>130</v>
      </c>
      <c r="AS519" s="156">
        <v>150</v>
      </c>
      <c r="AT519" s="30">
        <v>4814</v>
      </c>
      <c r="AU519" s="30">
        <v>42</v>
      </c>
      <c r="AV519" s="156">
        <v>44</v>
      </c>
    </row>
    <row r="520" spans="1:48" x14ac:dyDescent="0.75">
      <c r="A520" s="161" t="s">
        <v>1779</v>
      </c>
      <c r="B520" s="161" t="s">
        <v>932</v>
      </c>
      <c r="C520" s="181">
        <v>7070</v>
      </c>
      <c r="D520" s="161">
        <v>880</v>
      </c>
      <c r="E520" s="186">
        <v>5650</v>
      </c>
      <c r="F520" s="161">
        <v>760</v>
      </c>
      <c r="G520" s="186">
        <v>13600</v>
      </c>
      <c r="H520" s="161">
        <v>1800</v>
      </c>
      <c r="I520" s="161">
        <v>10900</v>
      </c>
      <c r="J520" s="161">
        <v>1100</v>
      </c>
      <c r="K520" s="161">
        <v>14020</v>
      </c>
      <c r="L520" s="161">
        <v>630</v>
      </c>
      <c r="M520" s="186">
        <v>0.52</v>
      </c>
      <c r="N520" s="161">
        <v>6.6000000000000003E-2</v>
      </c>
      <c r="O520" s="176">
        <v>-0.214</v>
      </c>
      <c r="P520" s="161">
        <v>2.1999999999999999E-2</v>
      </c>
      <c r="Q520" s="161">
        <v>0.29199999999999998</v>
      </c>
      <c r="R520" s="161">
        <v>1.2999999999999999E-2</v>
      </c>
      <c r="S520" s="161">
        <v>8.5099999999999995E-2</v>
      </c>
      <c r="T520" s="161">
        <v>8.8000000000000005E-3</v>
      </c>
      <c r="U520" s="161">
        <v>2.08</v>
      </c>
      <c r="V520" s="172">
        <v>0.28000000000000003</v>
      </c>
      <c r="W520" s="192">
        <f t="shared" si="41"/>
        <v>2.08</v>
      </c>
      <c r="X520" s="30">
        <f t="shared" si="42"/>
        <v>0.28000000000000003</v>
      </c>
      <c r="Y520" s="195">
        <f t="shared" si="43"/>
        <v>0.75700000000000001</v>
      </c>
      <c r="Z520" s="30">
        <f t="shared" si="44"/>
        <v>2.1000000000000001E-2</v>
      </c>
      <c r="AA520" s="161">
        <v>0.56499999999999995</v>
      </c>
      <c r="AB520" s="161">
        <v>6.8000000000000005E-2</v>
      </c>
      <c r="AC520" s="163">
        <v>7.0000000000000007E-2</v>
      </c>
      <c r="AD520" s="161">
        <v>60</v>
      </c>
      <c r="AE520" s="161">
        <v>7.9</v>
      </c>
      <c r="AF520" s="163">
        <v>8.3000000000000007</v>
      </c>
      <c r="AG520" s="161">
        <v>0.75700000000000001</v>
      </c>
      <c r="AH520" s="161">
        <v>1.9E-2</v>
      </c>
      <c r="AI520" s="163">
        <v>2.1000000000000001E-2</v>
      </c>
      <c r="AJ520" s="163">
        <f t="shared" si="40"/>
        <v>2.7741083223249672</v>
      </c>
      <c r="AK520" s="161">
        <v>2.08</v>
      </c>
      <c r="AL520" s="161">
        <v>0.27</v>
      </c>
      <c r="AM520" s="163">
        <v>0.28000000000000003</v>
      </c>
      <c r="AN520" s="164">
        <v>2790</v>
      </c>
      <c r="AO520" s="161">
        <v>280</v>
      </c>
      <c r="AP520" s="163">
        <v>290</v>
      </c>
      <c r="AQ520" s="161">
        <v>4140</v>
      </c>
      <c r="AR520" s="161">
        <v>130</v>
      </c>
      <c r="AS520" s="163">
        <v>140</v>
      </c>
      <c r="AT520" s="161">
        <v>4817</v>
      </c>
      <c r="AU520" s="161">
        <v>33</v>
      </c>
      <c r="AV520" s="163">
        <v>35</v>
      </c>
    </row>
    <row r="521" spans="1:48" x14ac:dyDescent="0.75">
      <c r="A521" s="30" t="s">
        <v>1779</v>
      </c>
      <c r="B521" s="30" t="s">
        <v>932</v>
      </c>
      <c r="C521" s="182" t="s">
        <v>765</v>
      </c>
      <c r="D521" s="30"/>
      <c r="E521" s="187" t="s">
        <v>765</v>
      </c>
      <c r="F521" s="30"/>
      <c r="G521" s="187" t="s">
        <v>765</v>
      </c>
      <c r="H521" s="30"/>
      <c r="I521" s="30" t="s">
        <v>765</v>
      </c>
      <c r="J521" s="30"/>
      <c r="K521" s="30" t="s">
        <v>765</v>
      </c>
      <c r="L521" s="30"/>
      <c r="M521" s="187" t="s">
        <v>765</v>
      </c>
      <c r="N521" s="30"/>
      <c r="O521" s="177" t="s">
        <v>765</v>
      </c>
      <c r="P521" s="30"/>
      <c r="Q521" s="30" t="s">
        <v>765</v>
      </c>
      <c r="R521" s="30"/>
      <c r="S521" s="30" t="s">
        <v>765</v>
      </c>
      <c r="T521" s="30"/>
      <c r="U521" s="30" t="s">
        <v>765</v>
      </c>
      <c r="V521" s="173"/>
      <c r="W521" s="192" t="str">
        <f t="shared" si="41"/>
        <v>-</v>
      </c>
      <c r="X521" s="30">
        <f t="shared" si="42"/>
        <v>0</v>
      </c>
      <c r="Y521" s="195" t="e">
        <f t="shared" si="43"/>
        <v>#VALUE!</v>
      </c>
      <c r="Z521" s="30" t="e">
        <f t="shared" si="44"/>
        <v>#VALUE!</v>
      </c>
      <c r="AA521" s="30" t="s">
        <v>765</v>
      </c>
      <c r="AB521" s="30"/>
      <c r="AC521" s="156"/>
      <c r="AD521" s="30" t="s">
        <v>765</v>
      </c>
      <c r="AE521" s="30"/>
      <c r="AF521" s="156"/>
      <c r="AG521" s="30" t="s">
        <v>765</v>
      </c>
      <c r="AH521" s="30"/>
      <c r="AI521" s="156"/>
      <c r="AJ521" s="156" t="e">
        <f t="shared" si="40"/>
        <v>#VALUE!</v>
      </c>
      <c r="AK521" s="30" t="s">
        <v>765</v>
      </c>
      <c r="AL521" s="30"/>
      <c r="AM521" s="156"/>
      <c r="AN521" s="157" t="s">
        <v>765</v>
      </c>
      <c r="AO521" s="30"/>
      <c r="AP521" s="156"/>
      <c r="AQ521" s="30" t="s">
        <v>765</v>
      </c>
      <c r="AR521" s="30"/>
      <c r="AS521" s="156"/>
      <c r="AT521" s="30" t="s">
        <v>765</v>
      </c>
      <c r="AU521" s="30"/>
      <c r="AV521" s="156"/>
    </row>
    <row r="522" spans="1:48" x14ac:dyDescent="0.75">
      <c r="A522" s="161" t="s">
        <v>1779</v>
      </c>
      <c r="B522" s="161" t="s">
        <v>933</v>
      </c>
      <c r="C522" s="181">
        <v>10450</v>
      </c>
      <c r="D522" s="161">
        <v>500</v>
      </c>
      <c r="E522" s="186">
        <v>8650</v>
      </c>
      <c r="F522" s="161">
        <v>460</v>
      </c>
      <c r="G522" s="186">
        <v>21200</v>
      </c>
      <c r="H522" s="161">
        <v>1300</v>
      </c>
      <c r="I522" s="161">
        <v>11500</v>
      </c>
      <c r="J522" s="161">
        <v>1500</v>
      </c>
      <c r="K522" s="161">
        <v>11110</v>
      </c>
      <c r="L522" s="161">
        <v>570</v>
      </c>
      <c r="M522" s="186">
        <v>0.93300000000000005</v>
      </c>
      <c r="N522" s="161">
        <v>0.06</v>
      </c>
      <c r="O522" s="176">
        <v>-0.12130000000000001</v>
      </c>
      <c r="P522" s="161">
        <v>9.7999999999999997E-3</v>
      </c>
      <c r="Q522" s="161">
        <v>0.23200000000000001</v>
      </c>
      <c r="R522" s="161">
        <v>1.2E-2</v>
      </c>
      <c r="S522" s="161">
        <v>9.0999999999999998E-2</v>
      </c>
      <c r="T522" s="161">
        <v>1.0999999999999999E-2</v>
      </c>
      <c r="U522" s="161">
        <v>2.97</v>
      </c>
      <c r="V522" s="172">
        <v>0.18</v>
      </c>
      <c r="W522" s="192">
        <f t="shared" si="41"/>
        <v>0.98499999999999999</v>
      </c>
      <c r="X522" s="30">
        <f t="shared" si="42"/>
        <v>6.6000000000000003E-2</v>
      </c>
      <c r="Y522" s="195">
        <f t="shared" si="43"/>
        <v>0.81299999999999994</v>
      </c>
      <c r="Z522" s="30">
        <f t="shared" si="44"/>
        <v>1.7999999999999999E-2</v>
      </c>
      <c r="AA522" s="161">
        <v>1.0349999999999999</v>
      </c>
      <c r="AB522" s="161">
        <v>0.06</v>
      </c>
      <c r="AC522" s="163">
        <v>6.7000000000000004E-2</v>
      </c>
      <c r="AD522" s="161">
        <v>116.1</v>
      </c>
      <c r="AE522" s="161">
        <v>7.1</v>
      </c>
      <c r="AF522" s="163">
        <v>8.6999999999999993</v>
      </c>
      <c r="AG522" s="161">
        <v>0.81299999999999994</v>
      </c>
      <c r="AH522" s="161">
        <v>1.6E-2</v>
      </c>
      <c r="AI522" s="163">
        <v>1.7999999999999999E-2</v>
      </c>
      <c r="AJ522" s="163">
        <f t="shared" si="40"/>
        <v>2.214022140221402</v>
      </c>
      <c r="AK522" s="161">
        <v>0.98499999999999999</v>
      </c>
      <c r="AL522" s="161">
        <v>5.8999999999999997E-2</v>
      </c>
      <c r="AM522" s="163">
        <v>6.6000000000000003E-2</v>
      </c>
      <c r="AN522" s="164">
        <v>4560</v>
      </c>
      <c r="AO522" s="161">
        <v>190</v>
      </c>
      <c r="AP522" s="163">
        <v>210</v>
      </c>
      <c r="AQ522" s="161">
        <v>4843</v>
      </c>
      <c r="AR522" s="161">
        <v>60</v>
      </c>
      <c r="AS522" s="163">
        <v>73</v>
      </c>
      <c r="AT522" s="161">
        <v>4894</v>
      </c>
      <c r="AU522" s="161">
        <v>18</v>
      </c>
      <c r="AV522" s="163">
        <v>21</v>
      </c>
    </row>
    <row r="523" spans="1:48" x14ac:dyDescent="0.75">
      <c r="A523" s="30" t="s">
        <v>1779</v>
      </c>
      <c r="B523" s="30" t="s">
        <v>933</v>
      </c>
      <c r="C523" s="182">
        <v>1420</v>
      </c>
      <c r="D523" s="30">
        <v>200</v>
      </c>
      <c r="E523" s="187">
        <v>1080</v>
      </c>
      <c r="F523" s="30">
        <v>180</v>
      </c>
      <c r="G523" s="187">
        <v>2160</v>
      </c>
      <c r="H523" s="30">
        <v>250</v>
      </c>
      <c r="I523" s="30">
        <v>2570</v>
      </c>
      <c r="J523" s="30">
        <v>680</v>
      </c>
      <c r="K523" s="30">
        <v>9410</v>
      </c>
      <c r="L523" s="30">
        <v>650</v>
      </c>
      <c r="M523" s="187">
        <v>0.14299999999999999</v>
      </c>
      <c r="N523" s="30">
        <v>1.7999999999999999E-2</v>
      </c>
      <c r="O523" s="177">
        <v>-1.42</v>
      </c>
      <c r="P523" s="30">
        <v>0.61</v>
      </c>
      <c r="Q523" s="30">
        <v>0.21</v>
      </c>
      <c r="R523" s="30">
        <v>1.4999999999999999E-2</v>
      </c>
      <c r="S523" s="30">
        <v>9.8000000000000004E-2</v>
      </c>
      <c r="T523" s="30">
        <v>2.5999999999999999E-2</v>
      </c>
      <c r="U523" s="30">
        <v>0.214</v>
      </c>
      <c r="V523" s="173">
        <v>2.5000000000000001E-2</v>
      </c>
      <c r="W523" s="192">
        <f t="shared" si="41"/>
        <v>7.05</v>
      </c>
      <c r="X523" s="30">
        <f t="shared" si="42"/>
        <v>0.92</v>
      </c>
      <c r="Y523" s="195" t="str">
        <f t="shared" si="43"/>
        <v>excluded</v>
      </c>
      <c r="Z523" s="30" t="str">
        <f t="shared" si="44"/>
        <v>excluded</v>
      </c>
      <c r="AA523" s="30">
        <v>0.151</v>
      </c>
      <c r="AB523" s="30">
        <v>1.7000000000000001E-2</v>
      </c>
      <c r="AC523" s="156">
        <v>1.7999999999999999E-2</v>
      </c>
      <c r="AD523" s="30">
        <v>15.6</v>
      </c>
      <c r="AE523" s="30">
        <v>2.4</v>
      </c>
      <c r="AF523" s="156">
        <v>2.6</v>
      </c>
      <c r="AG523" s="30">
        <v>0.74</v>
      </c>
      <c r="AH523" s="30">
        <v>0.13</v>
      </c>
      <c r="AI523" s="156">
        <v>0.13</v>
      </c>
      <c r="AJ523" s="156">
        <f t="shared" si="40"/>
        <v>17.567567567567568</v>
      </c>
      <c r="AK523" s="30">
        <v>7.05</v>
      </c>
      <c r="AL523" s="30">
        <v>0.87</v>
      </c>
      <c r="AM523" s="156">
        <v>0.92</v>
      </c>
      <c r="AN523" s="157">
        <v>896</v>
      </c>
      <c r="AO523" s="30">
        <v>93</v>
      </c>
      <c r="AP523" s="156">
        <v>99</v>
      </c>
      <c r="AQ523" s="30">
        <v>2730</v>
      </c>
      <c r="AR523" s="30">
        <v>130</v>
      </c>
      <c r="AS523" s="156">
        <v>150</v>
      </c>
      <c r="AT523" s="30">
        <v>4426</v>
      </c>
      <c r="AU523" s="30">
        <v>99</v>
      </c>
      <c r="AV523" s="156">
        <v>99</v>
      </c>
    </row>
    <row r="524" spans="1:48" x14ac:dyDescent="0.75">
      <c r="A524" s="161" t="s">
        <v>1779</v>
      </c>
      <c r="B524" s="161" t="s">
        <v>934</v>
      </c>
      <c r="C524" s="181">
        <v>1620</v>
      </c>
      <c r="D524" s="161">
        <v>190</v>
      </c>
      <c r="E524" s="186">
        <v>1160</v>
      </c>
      <c r="F524" s="161">
        <v>110</v>
      </c>
      <c r="G524" s="186">
        <v>2720</v>
      </c>
      <c r="H524" s="161">
        <v>250</v>
      </c>
      <c r="I524" s="161">
        <v>10430</v>
      </c>
      <c r="J524" s="161">
        <v>630</v>
      </c>
      <c r="K524" s="161">
        <v>10490</v>
      </c>
      <c r="L524" s="161">
        <v>380</v>
      </c>
      <c r="M524" s="186">
        <v>0.14299999999999999</v>
      </c>
      <c r="N524" s="161">
        <v>1.4E-2</v>
      </c>
      <c r="O524" s="176">
        <v>-0.1116</v>
      </c>
      <c r="P524" s="161">
        <v>5.8999999999999999E-3</v>
      </c>
      <c r="Q524" s="161">
        <v>0.2203</v>
      </c>
      <c r="R524" s="161">
        <v>8.0000000000000002E-3</v>
      </c>
      <c r="S524" s="161">
        <v>8.4400000000000003E-2</v>
      </c>
      <c r="T524" s="161">
        <v>5.0000000000000001E-3</v>
      </c>
      <c r="U524" s="161">
        <v>0.35</v>
      </c>
      <c r="V524" s="172">
        <v>3.2000000000000001E-2</v>
      </c>
      <c r="W524" s="192">
        <f t="shared" si="41"/>
        <v>6.74</v>
      </c>
      <c r="X524" s="30">
        <f t="shared" si="42"/>
        <v>0.56999999999999995</v>
      </c>
      <c r="Y524" s="195">
        <f t="shared" si="43"/>
        <v>0.747</v>
      </c>
      <c r="Z524" s="30">
        <f t="shared" si="44"/>
        <v>5.0999999999999997E-2</v>
      </c>
      <c r="AA524" s="161">
        <v>0.158</v>
      </c>
      <c r="AB524" s="161">
        <v>1.4999999999999999E-2</v>
      </c>
      <c r="AC524" s="163">
        <v>1.6E-2</v>
      </c>
      <c r="AD524" s="161">
        <v>15.5</v>
      </c>
      <c r="AE524" s="161">
        <v>1.2</v>
      </c>
      <c r="AF524" s="163">
        <v>1.4</v>
      </c>
      <c r="AG524" s="161">
        <v>0.747</v>
      </c>
      <c r="AH524" s="161">
        <v>5.0999999999999997E-2</v>
      </c>
      <c r="AI524" s="163">
        <v>5.0999999999999997E-2</v>
      </c>
      <c r="AJ524" s="163">
        <f t="shared" si="40"/>
        <v>6.8273092369477917</v>
      </c>
      <c r="AK524" s="161">
        <v>6.74</v>
      </c>
      <c r="AL524" s="161">
        <v>0.55000000000000004</v>
      </c>
      <c r="AM524" s="163">
        <v>0.56999999999999995</v>
      </c>
      <c r="AN524" s="164">
        <v>912</v>
      </c>
      <c r="AO524" s="161">
        <v>62</v>
      </c>
      <c r="AP524" s="163">
        <v>65</v>
      </c>
      <c r="AQ524" s="161">
        <v>2816</v>
      </c>
      <c r="AR524" s="161">
        <v>76</v>
      </c>
      <c r="AS524" s="163">
        <v>86</v>
      </c>
      <c r="AT524" s="161">
        <v>4658</v>
      </c>
      <c r="AU524" s="161">
        <v>69</v>
      </c>
      <c r="AV524" s="163">
        <v>70</v>
      </c>
    </row>
    <row r="525" spans="1:48" x14ac:dyDescent="0.75">
      <c r="A525" s="30" t="s">
        <v>1779</v>
      </c>
      <c r="B525" s="30" t="s">
        <v>934</v>
      </c>
      <c r="C525" s="182">
        <v>1040</v>
      </c>
      <c r="D525" s="30">
        <v>160</v>
      </c>
      <c r="E525" s="187">
        <v>940</v>
      </c>
      <c r="F525" s="30">
        <v>160</v>
      </c>
      <c r="G525" s="187">
        <v>1980</v>
      </c>
      <c r="H525" s="30">
        <v>330</v>
      </c>
      <c r="I525" s="30">
        <v>1330</v>
      </c>
      <c r="J525" s="30">
        <v>180</v>
      </c>
      <c r="K525" s="30">
        <v>3600</v>
      </c>
      <c r="L525" s="30">
        <v>640</v>
      </c>
      <c r="M525" s="187">
        <v>0.313</v>
      </c>
      <c r="N525" s="30">
        <v>2.8000000000000001E-2</v>
      </c>
      <c r="O525" s="177">
        <v>-0.188</v>
      </c>
      <c r="P525" s="30">
        <v>1.7999999999999999E-2</v>
      </c>
      <c r="Q525" s="30">
        <v>0.08</v>
      </c>
      <c r="R525" s="30">
        <v>1.4E-2</v>
      </c>
      <c r="S525" s="30">
        <v>4.41E-2</v>
      </c>
      <c r="T525" s="30">
        <v>6.3E-3</v>
      </c>
      <c r="U525" s="30">
        <v>0.191</v>
      </c>
      <c r="V525" s="173">
        <v>3.2000000000000001E-2</v>
      </c>
      <c r="W525" s="192">
        <f t="shared" si="41"/>
        <v>3.17</v>
      </c>
      <c r="X525" s="30">
        <f t="shared" si="42"/>
        <v>0.27</v>
      </c>
      <c r="Y525" s="195">
        <f t="shared" si="43"/>
        <v>0.85</v>
      </c>
      <c r="Z525" s="30">
        <f t="shared" si="44"/>
        <v>0.11</v>
      </c>
      <c r="AA525" s="30">
        <v>0.34200000000000003</v>
      </c>
      <c r="AB525" s="30">
        <v>3.1E-2</v>
      </c>
      <c r="AC525" s="156">
        <v>3.4000000000000002E-2</v>
      </c>
      <c r="AD525" s="30">
        <v>39.299999999999997</v>
      </c>
      <c r="AE525" s="30">
        <v>6.2</v>
      </c>
      <c r="AF525" s="156">
        <v>6.8</v>
      </c>
      <c r="AG525" s="30">
        <v>0.85</v>
      </c>
      <c r="AH525" s="30">
        <v>0.11</v>
      </c>
      <c r="AI525" s="156">
        <v>0.11</v>
      </c>
      <c r="AJ525" s="156">
        <f t="shared" si="40"/>
        <v>12.941176470588237</v>
      </c>
      <c r="AK525" s="30">
        <v>3.17</v>
      </c>
      <c r="AL525" s="30">
        <v>0.25</v>
      </c>
      <c r="AM525" s="156">
        <v>0.27</v>
      </c>
      <c r="AN525" s="157">
        <v>1870</v>
      </c>
      <c r="AO525" s="30">
        <v>140</v>
      </c>
      <c r="AP525" s="156">
        <v>160</v>
      </c>
      <c r="AQ525" s="30">
        <v>3619</v>
      </c>
      <c r="AR525" s="30">
        <v>100</v>
      </c>
      <c r="AS525" s="156">
        <v>110</v>
      </c>
      <c r="AT525" s="30">
        <v>4710</v>
      </c>
      <c r="AU525" s="30">
        <v>79</v>
      </c>
      <c r="AV525" s="156">
        <v>80</v>
      </c>
    </row>
    <row r="526" spans="1:48" x14ac:dyDescent="0.75">
      <c r="A526" s="161" t="s">
        <v>1779</v>
      </c>
      <c r="B526" s="161" t="s">
        <v>935</v>
      </c>
      <c r="C526" s="181">
        <v>14900</v>
      </c>
      <c r="D526" s="161">
        <v>1100</v>
      </c>
      <c r="E526" s="186">
        <v>9060</v>
      </c>
      <c r="F526" s="161">
        <v>830</v>
      </c>
      <c r="G526" s="186">
        <v>22100</v>
      </c>
      <c r="H526" s="161">
        <v>2000</v>
      </c>
      <c r="I526" s="161">
        <v>25700</v>
      </c>
      <c r="J526" s="161">
        <v>2100</v>
      </c>
      <c r="K526" s="161">
        <v>138100</v>
      </c>
      <c r="L526" s="161">
        <v>4600</v>
      </c>
      <c r="M526" s="186">
        <v>0.13400000000000001</v>
      </c>
      <c r="N526" s="161">
        <v>2.7E-2</v>
      </c>
      <c r="O526" s="176">
        <v>-0.53100000000000003</v>
      </c>
      <c r="P526" s="161">
        <v>4.1000000000000002E-2</v>
      </c>
      <c r="Q526" s="161">
        <v>2.91</v>
      </c>
      <c r="R526" s="161">
        <v>9.6000000000000002E-2</v>
      </c>
      <c r="S526" s="161">
        <v>0.215</v>
      </c>
      <c r="T526" s="161">
        <v>1.7000000000000001E-2</v>
      </c>
      <c r="U526" s="161">
        <v>2.65</v>
      </c>
      <c r="V526" s="172">
        <v>0.24</v>
      </c>
      <c r="W526" s="192">
        <f t="shared" si="41"/>
        <v>8.44</v>
      </c>
      <c r="X526" s="30">
        <f t="shared" si="42"/>
        <v>0.4</v>
      </c>
      <c r="Y526" s="195">
        <f t="shared" si="43"/>
        <v>0.622</v>
      </c>
      <c r="Z526" s="30">
        <f t="shared" si="44"/>
        <v>0.02</v>
      </c>
      <c r="AA526" s="161">
        <v>0.14699999999999999</v>
      </c>
      <c r="AB526" s="161">
        <v>2.8000000000000001E-2</v>
      </c>
      <c r="AC526" s="163">
        <v>2.8000000000000001E-2</v>
      </c>
      <c r="AD526" s="161">
        <v>12.2</v>
      </c>
      <c r="AE526" s="161">
        <v>2.6</v>
      </c>
      <c r="AF526" s="163">
        <v>2.6</v>
      </c>
      <c r="AG526" s="161">
        <v>0.622</v>
      </c>
      <c r="AH526" s="161">
        <v>1.9E-2</v>
      </c>
      <c r="AI526" s="163">
        <v>0.02</v>
      </c>
      <c r="AJ526" s="163">
        <f t="shared" si="40"/>
        <v>3.215434083601286</v>
      </c>
      <c r="AK526" s="161">
        <v>8.44</v>
      </c>
      <c r="AL526" s="161">
        <v>0.39</v>
      </c>
      <c r="AM526" s="163">
        <v>0.4</v>
      </c>
      <c r="AN526" s="164">
        <v>860</v>
      </c>
      <c r="AO526" s="161">
        <v>130</v>
      </c>
      <c r="AP526" s="163">
        <v>130</v>
      </c>
      <c r="AQ526" s="161">
        <v>2435</v>
      </c>
      <c r="AR526" s="161">
        <v>63</v>
      </c>
      <c r="AS526" s="163">
        <v>64</v>
      </c>
      <c r="AT526" s="161">
        <v>4541</v>
      </c>
      <c r="AU526" s="161">
        <v>39</v>
      </c>
      <c r="AV526" s="163">
        <v>42</v>
      </c>
    </row>
    <row r="527" spans="1:48" x14ac:dyDescent="0.75">
      <c r="A527" s="30" t="s">
        <v>1779</v>
      </c>
      <c r="B527" s="30" t="s">
        <v>935</v>
      </c>
      <c r="C527" s="182">
        <v>950</v>
      </c>
      <c r="D527" s="30">
        <v>210</v>
      </c>
      <c r="E527" s="187">
        <v>770</v>
      </c>
      <c r="F527" s="30">
        <v>140</v>
      </c>
      <c r="G527" s="187">
        <v>1470</v>
      </c>
      <c r="H527" s="30">
        <v>300</v>
      </c>
      <c r="I527" s="30">
        <v>570</v>
      </c>
      <c r="J527" s="30">
        <v>140</v>
      </c>
      <c r="K527" s="30">
        <v>4400</v>
      </c>
      <c r="L527" s="30">
        <v>630</v>
      </c>
      <c r="M527" s="187">
        <v>0.183</v>
      </c>
      <c r="N527" s="30">
        <v>2.8000000000000001E-2</v>
      </c>
      <c r="O527" s="177">
        <v>-0.83</v>
      </c>
      <c r="P527" s="30">
        <v>0.21</v>
      </c>
      <c r="Q527" s="30">
        <v>9.9000000000000005E-2</v>
      </c>
      <c r="R527" s="30">
        <v>1.4E-2</v>
      </c>
      <c r="S527" s="30">
        <v>1.6799999999999999E-2</v>
      </c>
      <c r="T527" s="30">
        <v>4.1000000000000003E-3</v>
      </c>
      <c r="U527" s="30">
        <v>0.13900000000000001</v>
      </c>
      <c r="V527" s="173">
        <v>2.9000000000000001E-2</v>
      </c>
      <c r="W527" s="192">
        <f t="shared" si="41"/>
        <v>5.0199999999999996</v>
      </c>
      <c r="X527" s="30">
        <f t="shared" si="42"/>
        <v>0.96</v>
      </c>
      <c r="Y527" s="195" t="str">
        <f t="shared" si="43"/>
        <v>excluded</v>
      </c>
      <c r="Z527" s="30" t="str">
        <f t="shared" si="44"/>
        <v>excluded</v>
      </c>
      <c r="AA527" s="30">
        <v>0.20699999999999999</v>
      </c>
      <c r="AB527" s="30">
        <v>3.2000000000000001E-2</v>
      </c>
      <c r="AC527" s="156">
        <v>3.3000000000000002E-2</v>
      </c>
      <c r="AD527" s="30">
        <v>25.9</v>
      </c>
      <c r="AE527" s="30">
        <v>4.4000000000000004</v>
      </c>
      <c r="AF527" s="156">
        <v>4.8</v>
      </c>
      <c r="AG527" s="30">
        <v>0.85</v>
      </c>
      <c r="AH527" s="30">
        <v>0.16</v>
      </c>
      <c r="AI527" s="156">
        <v>0.16</v>
      </c>
      <c r="AJ527" s="156">
        <f t="shared" si="40"/>
        <v>18.823529411764707</v>
      </c>
      <c r="AK527" s="30">
        <v>5.0199999999999996</v>
      </c>
      <c r="AL527" s="30">
        <v>0.93</v>
      </c>
      <c r="AM527" s="156">
        <v>0.96</v>
      </c>
      <c r="AN527" s="157">
        <v>1200</v>
      </c>
      <c r="AO527" s="30">
        <v>170</v>
      </c>
      <c r="AP527" s="156">
        <v>180</v>
      </c>
      <c r="AQ527" s="30">
        <v>3300</v>
      </c>
      <c r="AR527" s="30">
        <v>180</v>
      </c>
      <c r="AS527" s="156">
        <v>190</v>
      </c>
      <c r="AT527" s="30">
        <v>4350</v>
      </c>
      <c r="AU527" s="30">
        <v>330</v>
      </c>
      <c r="AV527" s="156">
        <v>330</v>
      </c>
    </row>
    <row r="528" spans="1:48" x14ac:dyDescent="0.75">
      <c r="A528" s="161" t="s">
        <v>1779</v>
      </c>
      <c r="B528" s="161" t="s">
        <v>936</v>
      </c>
      <c r="C528" s="181">
        <v>25300</v>
      </c>
      <c r="D528" s="161">
        <v>2300</v>
      </c>
      <c r="E528" s="186">
        <v>20900</v>
      </c>
      <c r="F528" s="161">
        <v>2000</v>
      </c>
      <c r="G528" s="186">
        <v>52000</v>
      </c>
      <c r="H528" s="161">
        <v>5000</v>
      </c>
      <c r="I528" s="161">
        <v>30200</v>
      </c>
      <c r="J528" s="161">
        <v>4600</v>
      </c>
      <c r="K528" s="161">
        <v>30100</v>
      </c>
      <c r="L528" s="161">
        <v>1700</v>
      </c>
      <c r="M528" s="186">
        <v>0.83799999999999997</v>
      </c>
      <c r="N528" s="161">
        <v>6.7000000000000004E-2</v>
      </c>
      <c r="O528" s="176">
        <v>-0.109</v>
      </c>
      <c r="P528" s="161">
        <v>1.7000000000000001E-2</v>
      </c>
      <c r="Q528" s="161">
        <v>0.63600000000000001</v>
      </c>
      <c r="R528" s="161">
        <v>3.5000000000000003E-2</v>
      </c>
      <c r="S528" s="161">
        <v>0.26200000000000001</v>
      </c>
      <c r="T528" s="161">
        <v>0.04</v>
      </c>
      <c r="U528" s="161">
        <v>5.91</v>
      </c>
      <c r="V528" s="172">
        <v>0.56000000000000005</v>
      </c>
      <c r="W528" s="192">
        <f t="shared" si="41"/>
        <v>1.1399999999999999</v>
      </c>
      <c r="X528" s="30">
        <f t="shared" si="42"/>
        <v>8.8999999999999996E-2</v>
      </c>
      <c r="Y528" s="195">
        <f t="shared" si="43"/>
        <v>0.79700000000000004</v>
      </c>
      <c r="Z528" s="30">
        <f t="shared" si="44"/>
        <v>1.4E-2</v>
      </c>
      <c r="AA528" s="161">
        <v>0.92800000000000005</v>
      </c>
      <c r="AB528" s="161">
        <v>6.8000000000000005E-2</v>
      </c>
      <c r="AC528" s="163">
        <v>7.2999999999999995E-2</v>
      </c>
      <c r="AD528" s="161">
        <v>101.7</v>
      </c>
      <c r="AE528" s="161">
        <v>7.4</v>
      </c>
      <c r="AF528" s="163">
        <v>8.6</v>
      </c>
      <c r="AG528" s="161">
        <v>0.79700000000000004</v>
      </c>
      <c r="AH528" s="161">
        <v>1.0999999999999999E-2</v>
      </c>
      <c r="AI528" s="163">
        <v>1.4E-2</v>
      </c>
      <c r="AJ528" s="163">
        <f t="shared" si="40"/>
        <v>1.7565872020075282</v>
      </c>
      <c r="AK528" s="161">
        <v>1.1399999999999999</v>
      </c>
      <c r="AL528" s="161">
        <v>8.3000000000000004E-2</v>
      </c>
      <c r="AM528" s="163">
        <v>8.8999999999999996E-2</v>
      </c>
      <c r="AN528" s="164">
        <v>4170</v>
      </c>
      <c r="AO528" s="161">
        <v>230</v>
      </c>
      <c r="AP528" s="163">
        <v>250</v>
      </c>
      <c r="AQ528" s="161">
        <v>4680</v>
      </c>
      <c r="AR528" s="161">
        <v>77</v>
      </c>
      <c r="AS528" s="163">
        <v>90</v>
      </c>
      <c r="AT528" s="161">
        <v>4899</v>
      </c>
      <c r="AU528" s="161">
        <v>15</v>
      </c>
      <c r="AV528" s="163">
        <v>18</v>
      </c>
    </row>
    <row r="529" spans="1:48" x14ac:dyDescent="0.75">
      <c r="A529" s="30" t="s">
        <v>1779</v>
      </c>
      <c r="B529" s="30" t="s">
        <v>936</v>
      </c>
      <c r="C529" s="182">
        <v>5180</v>
      </c>
      <c r="D529" s="30">
        <v>890</v>
      </c>
      <c r="E529" s="187">
        <v>4240</v>
      </c>
      <c r="F529" s="30">
        <v>700</v>
      </c>
      <c r="G529" s="187">
        <v>10600</v>
      </c>
      <c r="H529" s="30">
        <v>1800</v>
      </c>
      <c r="I529" s="30">
        <v>8700</v>
      </c>
      <c r="J529" s="30">
        <v>1500</v>
      </c>
      <c r="K529" s="30">
        <v>2830</v>
      </c>
      <c r="L529" s="30">
        <v>360</v>
      </c>
      <c r="M529" s="187">
        <v>1.84</v>
      </c>
      <c r="N529" s="30">
        <v>0.28999999999999998</v>
      </c>
      <c r="O529" s="177">
        <v>-6.8000000000000005E-2</v>
      </c>
      <c r="P529" s="30">
        <v>2.1000000000000001E-2</v>
      </c>
      <c r="Q529" s="30">
        <v>6.3500000000000001E-2</v>
      </c>
      <c r="R529" s="30">
        <v>8.0999999999999996E-3</v>
      </c>
      <c r="S529" s="30">
        <v>0.216</v>
      </c>
      <c r="T529" s="30">
        <v>3.6999999999999998E-2</v>
      </c>
      <c r="U529" s="30">
        <v>0.98</v>
      </c>
      <c r="V529" s="173">
        <v>0.17</v>
      </c>
      <c r="W529" s="192">
        <f t="shared" si="41"/>
        <v>2.9</v>
      </c>
      <c r="X529" s="30">
        <f t="shared" si="42"/>
        <v>2.6</v>
      </c>
      <c r="Y529" s="195">
        <f t="shared" si="43"/>
        <v>0.79900000000000004</v>
      </c>
      <c r="Z529" s="30">
        <f t="shared" si="44"/>
        <v>3.7999999999999999E-2</v>
      </c>
      <c r="AA529" s="30">
        <v>1.91</v>
      </c>
      <c r="AB529" s="30">
        <v>0.33</v>
      </c>
      <c r="AC529" s="156">
        <v>0.34</v>
      </c>
      <c r="AD529" s="30">
        <v>228</v>
      </c>
      <c r="AE529" s="30">
        <v>36</v>
      </c>
      <c r="AF529" s="156">
        <v>39</v>
      </c>
      <c r="AG529" s="30">
        <v>0.79900000000000004</v>
      </c>
      <c r="AH529" s="30">
        <v>3.5999999999999997E-2</v>
      </c>
      <c r="AI529" s="156">
        <v>3.7999999999999999E-2</v>
      </c>
      <c r="AJ529" s="156">
        <f t="shared" si="40"/>
        <v>4.7559449311639543</v>
      </c>
      <c r="AK529" s="30">
        <v>2.9</v>
      </c>
      <c r="AL529" s="30">
        <v>2.6</v>
      </c>
      <c r="AM529" s="156">
        <v>2.6</v>
      </c>
      <c r="AN529" s="157">
        <v>6290</v>
      </c>
      <c r="AO529" s="30">
        <v>850</v>
      </c>
      <c r="AP529" s="156">
        <v>870</v>
      </c>
      <c r="AQ529" s="30">
        <v>5500</v>
      </c>
      <c r="AR529" s="30">
        <v>170</v>
      </c>
      <c r="AS529" s="156">
        <v>190</v>
      </c>
      <c r="AT529" s="30">
        <v>4789</v>
      </c>
      <c r="AU529" s="30">
        <v>68</v>
      </c>
      <c r="AV529" s="156">
        <v>70</v>
      </c>
    </row>
    <row r="530" spans="1:48" x14ac:dyDescent="0.75">
      <c r="A530" s="161" t="s">
        <v>1779</v>
      </c>
      <c r="B530" s="161" t="s">
        <v>937</v>
      </c>
      <c r="C530" s="181">
        <v>9360</v>
      </c>
      <c r="D530" s="161">
        <v>780</v>
      </c>
      <c r="E530" s="186">
        <v>7680</v>
      </c>
      <c r="F530" s="161">
        <v>690</v>
      </c>
      <c r="G530" s="186">
        <v>19200</v>
      </c>
      <c r="H530" s="161">
        <v>1700</v>
      </c>
      <c r="I530" s="161">
        <v>15030</v>
      </c>
      <c r="J530" s="161">
        <v>760</v>
      </c>
      <c r="K530" s="161">
        <v>14450</v>
      </c>
      <c r="L530" s="161">
        <v>750</v>
      </c>
      <c r="M530" s="186">
        <v>0.63600000000000001</v>
      </c>
      <c r="N530" s="161">
        <v>4.7E-2</v>
      </c>
      <c r="O530" s="176">
        <v>-7.8100000000000003E-2</v>
      </c>
      <c r="P530" s="161">
        <v>3.5000000000000001E-3</v>
      </c>
      <c r="Q530" s="161">
        <v>0.307</v>
      </c>
      <c r="R530" s="161">
        <v>1.6E-2</v>
      </c>
      <c r="S530" s="161">
        <v>0.1358</v>
      </c>
      <c r="T530" s="161">
        <v>6.8999999999999999E-3</v>
      </c>
      <c r="U530" s="161">
        <v>2.1</v>
      </c>
      <c r="V530" s="172">
        <v>0.19</v>
      </c>
      <c r="W530" s="192">
        <f t="shared" si="41"/>
        <v>1.47</v>
      </c>
      <c r="X530" s="30">
        <f t="shared" si="42"/>
        <v>0.13</v>
      </c>
      <c r="Y530" s="195">
        <f t="shared" si="43"/>
        <v>0.79100000000000004</v>
      </c>
      <c r="Z530" s="30">
        <f t="shared" si="44"/>
        <v>2.3E-2</v>
      </c>
      <c r="AA530" s="161">
        <v>0.71699999999999997</v>
      </c>
      <c r="AB530" s="161">
        <v>4.8000000000000001E-2</v>
      </c>
      <c r="AC530" s="163">
        <v>5.2999999999999999E-2</v>
      </c>
      <c r="AD530" s="161">
        <v>78</v>
      </c>
      <c r="AE530" s="161">
        <v>5.5</v>
      </c>
      <c r="AF530" s="163">
        <v>6.5</v>
      </c>
      <c r="AG530" s="161">
        <v>0.79100000000000004</v>
      </c>
      <c r="AH530" s="161">
        <v>2.1999999999999999E-2</v>
      </c>
      <c r="AI530" s="163">
        <v>2.3E-2</v>
      </c>
      <c r="AJ530" s="163">
        <f t="shared" si="40"/>
        <v>2.9077117572692792</v>
      </c>
      <c r="AK530" s="161">
        <v>1.47</v>
      </c>
      <c r="AL530" s="161">
        <v>0.12</v>
      </c>
      <c r="AM530" s="163">
        <v>0.13</v>
      </c>
      <c r="AN530" s="164">
        <v>3440</v>
      </c>
      <c r="AO530" s="161">
        <v>180</v>
      </c>
      <c r="AP530" s="163">
        <v>200</v>
      </c>
      <c r="AQ530" s="161">
        <v>4430</v>
      </c>
      <c r="AR530" s="161">
        <v>76</v>
      </c>
      <c r="AS530" s="163">
        <v>89</v>
      </c>
      <c r="AT530" s="161">
        <v>4869</v>
      </c>
      <c r="AU530" s="161">
        <v>29</v>
      </c>
      <c r="AV530" s="163">
        <v>31</v>
      </c>
    </row>
    <row r="531" spans="1:48" x14ac:dyDescent="0.75">
      <c r="A531" s="30" t="s">
        <v>1779</v>
      </c>
      <c r="B531" s="30" t="s">
        <v>937</v>
      </c>
      <c r="C531" s="182">
        <v>1170</v>
      </c>
      <c r="D531" s="30">
        <v>160</v>
      </c>
      <c r="E531" s="187">
        <v>530</v>
      </c>
      <c r="F531" s="30">
        <v>120</v>
      </c>
      <c r="G531" s="187">
        <v>1030</v>
      </c>
      <c r="H531" s="30">
        <v>300</v>
      </c>
      <c r="I531" s="30">
        <v>440</v>
      </c>
      <c r="J531" s="30">
        <v>160</v>
      </c>
      <c r="K531" s="30">
        <v>31800</v>
      </c>
      <c r="L531" s="30">
        <v>1200</v>
      </c>
      <c r="M531" s="187">
        <v>3.4099999999999998E-2</v>
      </c>
      <c r="N531" s="30">
        <v>4.1000000000000003E-3</v>
      </c>
      <c r="O531" s="177">
        <v>38</v>
      </c>
      <c r="P531" s="30">
        <v>26</v>
      </c>
      <c r="Q531" s="30">
        <v>0.72099999999999997</v>
      </c>
      <c r="R531" s="30">
        <v>2.7E-2</v>
      </c>
      <c r="S531" s="30">
        <v>6.7000000000000002E-3</v>
      </c>
      <c r="T531" s="30">
        <v>2.5000000000000001E-3</v>
      </c>
      <c r="U531" s="30">
        <v>9.2999999999999999E-2</v>
      </c>
      <c r="V531" s="173">
        <v>2.7E-2</v>
      </c>
      <c r="W531" s="192">
        <f t="shared" si="41"/>
        <v>29.8</v>
      </c>
      <c r="X531" s="30">
        <f t="shared" si="42"/>
        <v>3.9</v>
      </c>
      <c r="Y531" s="195" t="str">
        <f t="shared" si="43"/>
        <v>excluded</v>
      </c>
      <c r="Z531" s="30" t="str">
        <f t="shared" si="44"/>
        <v>excluded</v>
      </c>
      <c r="AA531" s="30">
        <v>3.8399999999999997E-2</v>
      </c>
      <c r="AB531" s="30">
        <v>5.1000000000000004E-3</v>
      </c>
      <c r="AC531" s="156">
        <v>5.3E-3</v>
      </c>
      <c r="AD531" s="30">
        <v>2.2000000000000002</v>
      </c>
      <c r="AE531" s="30">
        <v>0.48</v>
      </c>
      <c r="AF531" s="156">
        <v>0.51</v>
      </c>
      <c r="AG531" s="30">
        <v>0.42</v>
      </c>
      <c r="AH531" s="30">
        <v>7.3999999999999996E-2</v>
      </c>
      <c r="AI531" s="156">
        <v>7.3999999999999996E-2</v>
      </c>
      <c r="AJ531" s="156">
        <f t="shared" si="40"/>
        <v>17.619047619047617</v>
      </c>
      <c r="AK531" s="30">
        <v>29.8</v>
      </c>
      <c r="AL531" s="30">
        <v>3.7</v>
      </c>
      <c r="AM531" s="156">
        <v>3.9</v>
      </c>
      <c r="AN531" s="157">
        <v>242</v>
      </c>
      <c r="AO531" s="30">
        <v>31</v>
      </c>
      <c r="AP531" s="156">
        <v>33</v>
      </c>
      <c r="AQ531" s="30">
        <v>1110</v>
      </c>
      <c r="AR531" s="30">
        <v>170</v>
      </c>
      <c r="AS531" s="156">
        <v>180</v>
      </c>
      <c r="AT531" s="30">
        <v>3720</v>
      </c>
      <c r="AU531" s="30">
        <v>270</v>
      </c>
      <c r="AV531" s="156">
        <v>270</v>
      </c>
    </row>
    <row r="532" spans="1:48" x14ac:dyDescent="0.75">
      <c r="A532" s="161" t="s">
        <v>1779</v>
      </c>
      <c r="B532" s="161" t="s">
        <v>938</v>
      </c>
      <c r="C532" s="181">
        <v>4060</v>
      </c>
      <c r="D532" s="161">
        <v>360</v>
      </c>
      <c r="E532" s="186">
        <v>2480</v>
      </c>
      <c r="F532" s="161">
        <v>290</v>
      </c>
      <c r="G532" s="186">
        <v>5980</v>
      </c>
      <c r="H532" s="161">
        <v>660</v>
      </c>
      <c r="I532" s="161">
        <v>12500</v>
      </c>
      <c r="J532" s="161">
        <v>2200</v>
      </c>
      <c r="K532" s="161">
        <v>40800</v>
      </c>
      <c r="L532" s="161">
        <v>4500</v>
      </c>
      <c r="M532" s="186">
        <v>0.10059999999999999</v>
      </c>
      <c r="N532" s="161">
        <v>9.7999999999999997E-3</v>
      </c>
      <c r="O532" s="176">
        <v>-0.28100000000000003</v>
      </c>
      <c r="P532" s="161">
        <v>3.1E-2</v>
      </c>
      <c r="Q532" s="161">
        <v>0.873</v>
      </c>
      <c r="R532" s="161">
        <v>9.6000000000000002E-2</v>
      </c>
      <c r="S532" s="161">
        <v>0.14000000000000001</v>
      </c>
      <c r="T532" s="161">
        <v>2.5000000000000001E-2</v>
      </c>
      <c r="U532" s="161">
        <v>0.65600000000000003</v>
      </c>
      <c r="V532" s="172">
        <v>7.1999999999999995E-2</v>
      </c>
      <c r="W532" s="192">
        <f t="shared" si="41"/>
        <v>9.48</v>
      </c>
      <c r="X532" s="30">
        <f t="shared" si="42"/>
        <v>1</v>
      </c>
      <c r="Y532" s="195">
        <f t="shared" si="43"/>
        <v>0.58199999999999996</v>
      </c>
      <c r="Z532" s="30">
        <f t="shared" si="44"/>
        <v>4.2000000000000003E-2</v>
      </c>
      <c r="AA532" s="161">
        <v>0.113</v>
      </c>
      <c r="AB532" s="161">
        <v>1.0999999999999999E-2</v>
      </c>
      <c r="AC532" s="163">
        <v>1.0999999999999999E-2</v>
      </c>
      <c r="AD532" s="161">
        <v>9.3000000000000007</v>
      </c>
      <c r="AE532" s="161">
        <v>1.2</v>
      </c>
      <c r="AF532" s="163">
        <v>1.2</v>
      </c>
      <c r="AG532" s="161">
        <v>0.58199999999999996</v>
      </c>
      <c r="AH532" s="161">
        <v>4.1000000000000002E-2</v>
      </c>
      <c r="AI532" s="163">
        <v>4.2000000000000003E-2</v>
      </c>
      <c r="AJ532" s="163">
        <f t="shared" si="40"/>
        <v>7.2164948453608257</v>
      </c>
      <c r="AK532" s="161">
        <v>9.48</v>
      </c>
      <c r="AL532" s="161">
        <v>0.96</v>
      </c>
      <c r="AM532" s="163">
        <v>1</v>
      </c>
      <c r="AN532" s="164">
        <v>684</v>
      </c>
      <c r="AO532" s="161">
        <v>62</v>
      </c>
      <c r="AP532" s="163">
        <v>64</v>
      </c>
      <c r="AQ532" s="161">
        <v>2290</v>
      </c>
      <c r="AR532" s="161">
        <v>110</v>
      </c>
      <c r="AS532" s="163">
        <v>120</v>
      </c>
      <c r="AT532" s="161">
        <v>4425</v>
      </c>
      <c r="AU532" s="161">
        <v>81</v>
      </c>
      <c r="AV532" s="163">
        <v>81</v>
      </c>
    </row>
    <row r="533" spans="1:48" x14ac:dyDescent="0.75">
      <c r="A533" s="30" t="s">
        <v>1779</v>
      </c>
      <c r="B533" s="30" t="s">
        <v>938</v>
      </c>
      <c r="C533" s="182">
        <v>2230</v>
      </c>
      <c r="D533" s="30">
        <v>240</v>
      </c>
      <c r="E533" s="187">
        <v>1630</v>
      </c>
      <c r="F533" s="30">
        <v>210</v>
      </c>
      <c r="G533" s="187">
        <v>3950</v>
      </c>
      <c r="H533" s="30">
        <v>500</v>
      </c>
      <c r="I533" s="30">
        <v>3920</v>
      </c>
      <c r="J533" s="30">
        <v>540</v>
      </c>
      <c r="K533" s="30">
        <v>10810</v>
      </c>
      <c r="L533" s="30">
        <v>560</v>
      </c>
      <c r="M533" s="187">
        <v>0.219</v>
      </c>
      <c r="N533" s="30">
        <v>2.9000000000000001E-2</v>
      </c>
      <c r="O533" s="177">
        <v>-0.54</v>
      </c>
      <c r="P533" s="30">
        <v>0.13</v>
      </c>
      <c r="Q533" s="30">
        <v>0.245</v>
      </c>
      <c r="R533" s="30">
        <v>1.2999999999999999E-2</v>
      </c>
      <c r="S533" s="30">
        <v>5.1400000000000001E-2</v>
      </c>
      <c r="T533" s="30">
        <v>7.0000000000000001E-3</v>
      </c>
      <c r="U533" s="30">
        <v>0.35299999999999998</v>
      </c>
      <c r="V533" s="173">
        <v>4.3999999999999997E-2</v>
      </c>
      <c r="W533" s="192">
        <f t="shared" si="41"/>
        <v>5.45</v>
      </c>
      <c r="X533" s="30">
        <f t="shared" si="42"/>
        <v>0.86</v>
      </c>
      <c r="Y533" s="195">
        <f t="shared" si="43"/>
        <v>0.70299999999999996</v>
      </c>
      <c r="Z533" s="30">
        <f t="shared" si="44"/>
        <v>4.3999999999999997E-2</v>
      </c>
      <c r="AA533" s="30">
        <v>0.22900000000000001</v>
      </c>
      <c r="AB533" s="30">
        <v>2.9000000000000001E-2</v>
      </c>
      <c r="AC533" s="156">
        <v>0.03</v>
      </c>
      <c r="AD533" s="30">
        <v>22.9</v>
      </c>
      <c r="AE533" s="30">
        <v>3.4</v>
      </c>
      <c r="AF533" s="156">
        <v>3.8</v>
      </c>
      <c r="AG533" s="30">
        <v>0.70299999999999996</v>
      </c>
      <c r="AH533" s="30">
        <v>4.2999999999999997E-2</v>
      </c>
      <c r="AI533" s="156">
        <v>4.3999999999999997E-2</v>
      </c>
      <c r="AJ533" s="156">
        <f t="shared" si="40"/>
        <v>6.2588904694167846</v>
      </c>
      <c r="AK533" s="30">
        <v>5.45</v>
      </c>
      <c r="AL533" s="30">
        <v>0.82</v>
      </c>
      <c r="AM533" s="156">
        <v>0.86</v>
      </c>
      <c r="AN533" s="157">
        <v>1310</v>
      </c>
      <c r="AO533" s="30">
        <v>150</v>
      </c>
      <c r="AP533" s="156">
        <v>160</v>
      </c>
      <c r="AQ533" s="30">
        <v>3060</v>
      </c>
      <c r="AR533" s="30">
        <v>170</v>
      </c>
      <c r="AS533" s="156">
        <v>190</v>
      </c>
      <c r="AT533" s="30">
        <v>4592</v>
      </c>
      <c r="AU533" s="30">
        <v>60</v>
      </c>
      <c r="AV533" s="156">
        <v>62</v>
      </c>
    </row>
    <row r="534" spans="1:48" x14ac:dyDescent="0.75">
      <c r="A534" s="161" t="s">
        <v>1779</v>
      </c>
      <c r="B534" s="161" t="s">
        <v>939</v>
      </c>
      <c r="C534" s="181">
        <v>43910</v>
      </c>
      <c r="D534" s="161">
        <v>640</v>
      </c>
      <c r="E534" s="186">
        <v>2790</v>
      </c>
      <c r="F534" s="161">
        <v>180</v>
      </c>
      <c r="G534" s="186">
        <v>940</v>
      </c>
      <c r="H534" s="161">
        <v>380</v>
      </c>
      <c r="I534" s="161">
        <v>264</v>
      </c>
      <c r="J534" s="161">
        <v>89</v>
      </c>
      <c r="K534" s="161">
        <v>961000</v>
      </c>
      <c r="L534" s="161">
        <v>35000</v>
      </c>
      <c r="M534" s="186">
        <v>4.6100000000000002E-2</v>
      </c>
      <c r="N534" s="161">
        <v>1.2999999999999999E-3</v>
      </c>
      <c r="O534" s="176">
        <v>5800</v>
      </c>
      <c r="P534" s="161">
        <v>2500</v>
      </c>
      <c r="Q534" s="161">
        <v>20.63</v>
      </c>
      <c r="R534" s="161">
        <v>0.74</v>
      </c>
      <c r="S534" s="161">
        <v>3.2000000000000002E-3</v>
      </c>
      <c r="T534" s="161">
        <v>1.1000000000000001E-3</v>
      </c>
      <c r="U534" s="161">
        <v>0.107</v>
      </c>
      <c r="V534" s="172">
        <v>4.3999999999999997E-2</v>
      </c>
      <c r="W534" s="192">
        <f t="shared" si="41"/>
        <v>19.489999999999998</v>
      </c>
      <c r="X534" s="30">
        <f t="shared" si="42"/>
        <v>0.66</v>
      </c>
      <c r="Y534" s="195">
        <f t="shared" si="43"/>
        <v>6.1800000000000001E-2</v>
      </c>
      <c r="Z534" s="30">
        <f t="shared" si="44"/>
        <v>4.1000000000000003E-3</v>
      </c>
      <c r="AA534" s="161">
        <v>5.1569999999999998E-2</v>
      </c>
      <c r="AB534" s="161">
        <v>9.3999999999999997E-4</v>
      </c>
      <c r="AC534" s="163">
        <v>1.8E-3</v>
      </c>
      <c r="AD534" s="161">
        <v>0.443</v>
      </c>
      <c r="AE534" s="161">
        <v>3.4000000000000002E-2</v>
      </c>
      <c r="AF534" s="163">
        <v>3.9E-2</v>
      </c>
      <c r="AG534" s="161">
        <v>6.1800000000000001E-2</v>
      </c>
      <c r="AH534" s="161">
        <v>4.1000000000000003E-3</v>
      </c>
      <c r="AI534" s="163">
        <v>4.1000000000000003E-3</v>
      </c>
      <c r="AJ534" s="163">
        <f t="shared" si="40"/>
        <v>6.6343042071197411</v>
      </c>
      <c r="AK534" s="161">
        <v>19.489999999999998</v>
      </c>
      <c r="AL534" s="161">
        <v>0.35</v>
      </c>
      <c r="AM534" s="163">
        <v>0.66</v>
      </c>
      <c r="AN534" s="164">
        <v>324.10000000000002</v>
      </c>
      <c r="AO534" s="161">
        <v>5.8</v>
      </c>
      <c r="AP534" s="163">
        <v>11</v>
      </c>
      <c r="AQ534" s="161">
        <v>368</v>
      </c>
      <c r="AR534" s="161">
        <v>23</v>
      </c>
      <c r="AS534" s="163">
        <v>26</v>
      </c>
      <c r="AT534" s="161">
        <v>610</v>
      </c>
      <c r="AU534" s="161">
        <v>120</v>
      </c>
      <c r="AV534" s="163">
        <v>120</v>
      </c>
    </row>
    <row r="535" spans="1:48" x14ac:dyDescent="0.75">
      <c r="A535" s="30" t="s">
        <v>1779</v>
      </c>
      <c r="B535" s="30" t="s">
        <v>939</v>
      </c>
      <c r="C535" s="182">
        <v>299</v>
      </c>
      <c r="D535" s="30">
        <v>73</v>
      </c>
      <c r="E535" s="187">
        <v>290</v>
      </c>
      <c r="F535" s="30">
        <v>110</v>
      </c>
      <c r="G535" s="187">
        <v>860</v>
      </c>
      <c r="H535" s="30">
        <v>400</v>
      </c>
      <c r="I535" s="30">
        <v>155</v>
      </c>
      <c r="J535" s="30">
        <v>54</v>
      </c>
      <c r="K535" s="30">
        <v>2190</v>
      </c>
      <c r="L535" s="30">
        <v>210</v>
      </c>
      <c r="M535" s="187">
        <v>0.13300000000000001</v>
      </c>
      <c r="N535" s="30">
        <v>2.8000000000000001E-2</v>
      </c>
      <c r="O535" s="177">
        <v>-1.51</v>
      </c>
      <c r="P535" s="30">
        <v>0.45</v>
      </c>
      <c r="Q535" s="30">
        <v>4.99E-2</v>
      </c>
      <c r="R535" s="30">
        <v>4.7999999999999996E-3</v>
      </c>
      <c r="S535" s="30">
        <v>1.83E-3</v>
      </c>
      <c r="T535" s="30">
        <v>6.4000000000000005E-4</v>
      </c>
      <c r="U535" s="30">
        <v>7.6999999999999999E-2</v>
      </c>
      <c r="V535" s="173">
        <v>3.5999999999999997E-2</v>
      </c>
      <c r="W535" s="192">
        <f t="shared" si="41"/>
        <v>8.9</v>
      </c>
      <c r="X535" s="30">
        <f t="shared" si="42"/>
        <v>1.7</v>
      </c>
      <c r="Y535" s="195" t="str">
        <f t="shared" si="43"/>
        <v>excluded</v>
      </c>
      <c r="Z535" s="30" t="str">
        <f t="shared" si="44"/>
        <v>excluded</v>
      </c>
      <c r="AA535" s="30">
        <v>0.14299999999999999</v>
      </c>
      <c r="AB535" s="30">
        <v>0.03</v>
      </c>
      <c r="AC535" s="156">
        <v>0.03</v>
      </c>
      <c r="AD535" s="30">
        <v>19.7</v>
      </c>
      <c r="AE535" s="30">
        <v>7.4</v>
      </c>
      <c r="AF535" s="156">
        <v>7.5</v>
      </c>
      <c r="AG535" s="30">
        <v>1.0900000000000001</v>
      </c>
      <c r="AH535" s="30">
        <v>0.42</v>
      </c>
      <c r="AI535" s="156">
        <v>0.42</v>
      </c>
      <c r="AJ535" s="156">
        <f t="shared" si="40"/>
        <v>38.532110091743114</v>
      </c>
      <c r="AK535" s="30">
        <v>8.9</v>
      </c>
      <c r="AL535" s="30">
        <v>1.7</v>
      </c>
      <c r="AM535" s="156">
        <v>1.7</v>
      </c>
      <c r="AN535" s="157">
        <v>840</v>
      </c>
      <c r="AO535" s="30">
        <v>160</v>
      </c>
      <c r="AP535" s="156">
        <v>160</v>
      </c>
      <c r="AQ535" s="30">
        <v>2690</v>
      </c>
      <c r="AR535" s="30">
        <v>320</v>
      </c>
      <c r="AS535" s="156">
        <v>320</v>
      </c>
      <c r="AT535" s="30">
        <v>4000</v>
      </c>
      <c r="AU535" s="30">
        <v>250</v>
      </c>
      <c r="AV535" s="156">
        <v>250</v>
      </c>
    </row>
    <row r="536" spans="1:48" x14ac:dyDescent="0.75">
      <c r="A536" s="161" t="s">
        <v>1779</v>
      </c>
      <c r="B536" s="161" t="s">
        <v>940</v>
      </c>
      <c r="C536" s="181">
        <v>1920</v>
      </c>
      <c r="D536" s="161">
        <v>280</v>
      </c>
      <c r="E536" s="186">
        <v>990</v>
      </c>
      <c r="F536" s="161">
        <v>180</v>
      </c>
      <c r="G536" s="186">
        <v>1940</v>
      </c>
      <c r="H536" s="161">
        <v>240</v>
      </c>
      <c r="I536" s="161">
        <v>1480</v>
      </c>
      <c r="J536" s="161">
        <v>140</v>
      </c>
      <c r="K536" s="161">
        <v>26610</v>
      </c>
      <c r="L536" s="161">
        <v>900</v>
      </c>
      <c r="M536" s="186">
        <v>0.08</v>
      </c>
      <c r="N536" s="161">
        <v>1.6E-2</v>
      </c>
      <c r="O536" s="176">
        <v>-1.68</v>
      </c>
      <c r="P536" s="161">
        <v>0.18</v>
      </c>
      <c r="Q536" s="161">
        <v>0.57199999999999995</v>
      </c>
      <c r="R536" s="161">
        <v>1.9E-2</v>
      </c>
      <c r="S536" s="161">
        <v>1.95E-2</v>
      </c>
      <c r="T536" s="161">
        <v>1.9E-3</v>
      </c>
      <c r="U536" s="161">
        <v>0.23300000000000001</v>
      </c>
      <c r="V536" s="172">
        <v>0.03</v>
      </c>
      <c r="W536" s="192">
        <f t="shared" si="41"/>
        <v>14.7</v>
      </c>
      <c r="X536" s="30">
        <f t="shared" si="42"/>
        <v>1.4</v>
      </c>
      <c r="Y536" s="195">
        <f t="shared" si="43"/>
        <v>0.45300000000000001</v>
      </c>
      <c r="Z536" s="30">
        <f t="shared" si="44"/>
        <v>4.2000000000000003E-2</v>
      </c>
      <c r="AA536" s="161">
        <v>8.7999999999999995E-2</v>
      </c>
      <c r="AB536" s="161">
        <v>1.7000000000000001E-2</v>
      </c>
      <c r="AC536" s="163">
        <v>1.7000000000000001E-2</v>
      </c>
      <c r="AD536" s="161">
        <v>5.8</v>
      </c>
      <c r="AE536" s="161">
        <v>1.3</v>
      </c>
      <c r="AF536" s="163">
        <v>1.3</v>
      </c>
      <c r="AG536" s="161">
        <v>0.45300000000000001</v>
      </c>
      <c r="AH536" s="161">
        <v>4.2000000000000003E-2</v>
      </c>
      <c r="AI536" s="163">
        <v>4.2000000000000003E-2</v>
      </c>
      <c r="AJ536" s="163">
        <f t="shared" si="40"/>
        <v>9.2715231788079464</v>
      </c>
      <c r="AK536" s="161">
        <v>14.7</v>
      </c>
      <c r="AL536" s="161">
        <v>1.4</v>
      </c>
      <c r="AM536" s="163">
        <v>1.4</v>
      </c>
      <c r="AN536" s="164">
        <v>532</v>
      </c>
      <c r="AO536" s="161">
        <v>95</v>
      </c>
      <c r="AP536" s="163">
        <v>96</v>
      </c>
      <c r="AQ536" s="161">
        <v>1720</v>
      </c>
      <c r="AR536" s="161">
        <v>130</v>
      </c>
      <c r="AS536" s="163">
        <v>130</v>
      </c>
      <c r="AT536" s="161">
        <v>4045</v>
      </c>
      <c r="AU536" s="161">
        <v>97</v>
      </c>
      <c r="AV536" s="163">
        <v>98</v>
      </c>
    </row>
    <row r="537" spans="1:48" x14ac:dyDescent="0.75">
      <c r="A537" s="30" t="s">
        <v>1779</v>
      </c>
      <c r="B537" s="30" t="s">
        <v>940</v>
      </c>
      <c r="C537" s="182">
        <v>3610</v>
      </c>
      <c r="D537" s="30">
        <v>390</v>
      </c>
      <c r="E537" s="187">
        <v>1750</v>
      </c>
      <c r="F537" s="30">
        <v>260</v>
      </c>
      <c r="G537" s="187">
        <v>4410</v>
      </c>
      <c r="H537" s="30">
        <v>680</v>
      </c>
      <c r="I537" s="30">
        <v>2080</v>
      </c>
      <c r="J537" s="30">
        <v>360</v>
      </c>
      <c r="K537" s="30">
        <v>54500</v>
      </c>
      <c r="L537" s="30">
        <v>1900</v>
      </c>
      <c r="M537" s="187">
        <v>6.5500000000000003E-2</v>
      </c>
      <c r="N537" s="30">
        <v>6.3E-3</v>
      </c>
      <c r="O537" s="177">
        <v>-6.6</v>
      </c>
      <c r="P537" s="30">
        <v>2.8</v>
      </c>
      <c r="Q537" s="30">
        <v>1.2450000000000001</v>
      </c>
      <c r="R537" s="30">
        <v>4.3999999999999997E-2</v>
      </c>
      <c r="S537" s="30">
        <v>2.1899999999999999E-2</v>
      </c>
      <c r="T537" s="30">
        <v>3.8E-3</v>
      </c>
      <c r="U537" s="30">
        <v>0.39700000000000002</v>
      </c>
      <c r="V537" s="173">
        <v>6.0999999999999999E-2</v>
      </c>
      <c r="W537" s="192">
        <f t="shared" si="41"/>
        <v>15.8</v>
      </c>
      <c r="X537" s="30">
        <f t="shared" si="42"/>
        <v>1.9</v>
      </c>
      <c r="Y537" s="195">
        <f t="shared" si="43"/>
        <v>0.44800000000000001</v>
      </c>
      <c r="Z537" s="30">
        <f t="shared" si="44"/>
        <v>3.3000000000000002E-2</v>
      </c>
      <c r="AA537" s="30">
        <v>6.8699999999999997E-2</v>
      </c>
      <c r="AB537" s="30">
        <v>6.3E-3</v>
      </c>
      <c r="AC537" s="156">
        <v>6.7999999999999996E-3</v>
      </c>
      <c r="AD537" s="30">
        <v>4.49</v>
      </c>
      <c r="AE537" s="30">
        <v>0.64</v>
      </c>
      <c r="AF537" s="156">
        <v>0.72</v>
      </c>
      <c r="AG537" s="30">
        <v>0.44800000000000001</v>
      </c>
      <c r="AH537" s="30">
        <v>3.3000000000000002E-2</v>
      </c>
      <c r="AI537" s="156">
        <v>3.3000000000000002E-2</v>
      </c>
      <c r="AJ537" s="156">
        <f t="shared" si="40"/>
        <v>7.3660714285714288</v>
      </c>
      <c r="AK537" s="30">
        <v>15.8</v>
      </c>
      <c r="AL537" s="30">
        <v>1.7</v>
      </c>
      <c r="AM537" s="156">
        <v>1.9</v>
      </c>
      <c r="AN537" s="157">
        <v>427</v>
      </c>
      <c r="AO537" s="30">
        <v>38</v>
      </c>
      <c r="AP537" s="156">
        <v>41</v>
      </c>
      <c r="AQ537" s="30">
        <v>1700</v>
      </c>
      <c r="AR537" s="30">
        <v>120</v>
      </c>
      <c r="AS537" s="156">
        <v>140</v>
      </c>
      <c r="AT537" s="30">
        <v>4000</v>
      </c>
      <c r="AU537" s="30">
        <v>130</v>
      </c>
      <c r="AV537" s="156">
        <v>140</v>
      </c>
    </row>
    <row r="538" spans="1:48" x14ac:dyDescent="0.75">
      <c r="A538" s="161" t="s">
        <v>1779</v>
      </c>
      <c r="B538" s="161" t="s">
        <v>941</v>
      </c>
      <c r="C538" s="181">
        <v>2670</v>
      </c>
      <c r="D538" s="161">
        <v>500</v>
      </c>
      <c r="E538" s="186">
        <v>2210</v>
      </c>
      <c r="F538" s="161">
        <v>410</v>
      </c>
      <c r="G538" s="186">
        <v>5200</v>
      </c>
      <c r="H538" s="161">
        <v>1000</v>
      </c>
      <c r="I538" s="161">
        <v>4550</v>
      </c>
      <c r="J538" s="161">
        <v>880</v>
      </c>
      <c r="K538" s="161">
        <v>2110</v>
      </c>
      <c r="L538" s="161">
        <v>280</v>
      </c>
      <c r="M538" s="186">
        <v>1.1100000000000001</v>
      </c>
      <c r="N538" s="161">
        <v>0.13</v>
      </c>
      <c r="O538" s="176">
        <v>-6.9000000000000006E-2</v>
      </c>
      <c r="P538" s="161">
        <v>1.2999999999999999E-2</v>
      </c>
      <c r="Q538" s="161">
        <v>4.5499999999999999E-2</v>
      </c>
      <c r="R538" s="161">
        <v>6.1000000000000004E-3</v>
      </c>
      <c r="S538" s="161">
        <v>6.6000000000000003E-2</v>
      </c>
      <c r="T538" s="161">
        <v>1.2999999999999999E-2</v>
      </c>
      <c r="U538" s="161">
        <v>0.67</v>
      </c>
      <c r="V538" s="172">
        <v>0.13</v>
      </c>
      <c r="W538" s="192">
        <f t="shared" si="41"/>
        <v>6.1999999999999899E+29</v>
      </c>
      <c r="X538" s="30">
        <f t="shared" si="42"/>
        <v>5.79999999999999E+29</v>
      </c>
      <c r="Y538" s="195">
        <f t="shared" si="43"/>
        <v>0.82099999999999995</v>
      </c>
      <c r="Z538" s="30">
        <f t="shared" si="44"/>
        <v>7.4999999999999997E-2</v>
      </c>
      <c r="AA538" s="161">
        <v>0.95</v>
      </c>
      <c r="AB538" s="161">
        <v>0.2</v>
      </c>
      <c r="AC538" s="163">
        <v>0.2</v>
      </c>
      <c r="AD538" s="161">
        <v>145</v>
      </c>
      <c r="AE538" s="161">
        <v>17</v>
      </c>
      <c r="AF538" s="163">
        <v>18</v>
      </c>
      <c r="AG538" s="161">
        <v>0.82099999999999995</v>
      </c>
      <c r="AH538" s="161">
        <v>7.3999999999999996E-2</v>
      </c>
      <c r="AI538" s="163">
        <v>7.4999999999999997E-2</v>
      </c>
      <c r="AJ538" s="163">
        <f t="shared" si="40"/>
        <v>9.1352009744214371</v>
      </c>
      <c r="AK538" s="161">
        <v>6.1999999999999899E+29</v>
      </c>
      <c r="AL538" s="161">
        <v>5.79999999999999E+29</v>
      </c>
      <c r="AM538" s="163">
        <v>5.79999999999999E+29</v>
      </c>
      <c r="AN538" s="164">
        <v>3680</v>
      </c>
      <c r="AO538" s="161">
        <v>740</v>
      </c>
      <c r="AP538" s="163">
        <v>740</v>
      </c>
      <c r="AQ538" s="161">
        <v>4950</v>
      </c>
      <c r="AR538" s="161">
        <v>140</v>
      </c>
      <c r="AS538" s="163">
        <v>150</v>
      </c>
      <c r="AT538" s="161">
        <v>4620</v>
      </c>
      <c r="AU538" s="161">
        <v>160</v>
      </c>
      <c r="AV538" s="163">
        <v>160</v>
      </c>
    </row>
    <row r="539" spans="1:48" x14ac:dyDescent="0.75">
      <c r="A539" s="30" t="s">
        <v>1779</v>
      </c>
      <c r="B539" s="30" t="s">
        <v>941</v>
      </c>
      <c r="C539" s="182">
        <v>7450</v>
      </c>
      <c r="D539" s="30">
        <v>360</v>
      </c>
      <c r="E539" s="187">
        <v>3920</v>
      </c>
      <c r="F539" s="30">
        <v>220</v>
      </c>
      <c r="G539" s="187">
        <v>9220</v>
      </c>
      <c r="H539" s="30">
        <v>660</v>
      </c>
      <c r="I539" s="30">
        <v>6700</v>
      </c>
      <c r="J539" s="30">
        <v>1200</v>
      </c>
      <c r="K539" s="30">
        <v>94500</v>
      </c>
      <c r="L539" s="30">
        <v>2500</v>
      </c>
      <c r="M539" s="187">
        <v>7.8799999999999995E-2</v>
      </c>
      <c r="N539" s="30">
        <v>2.3999999999999998E-3</v>
      </c>
      <c r="O539" s="177">
        <v>-2.06</v>
      </c>
      <c r="P539" s="30">
        <v>0.51</v>
      </c>
      <c r="Q539" s="30">
        <v>2.1659999999999999</v>
      </c>
      <c r="R539" s="30">
        <v>5.7000000000000002E-2</v>
      </c>
      <c r="S539" s="30">
        <v>6.4000000000000001E-2</v>
      </c>
      <c r="T539" s="30">
        <v>1.0999999999999999E-2</v>
      </c>
      <c r="U539" s="30">
        <v>0.83699999999999997</v>
      </c>
      <c r="V539" s="173">
        <v>0.06</v>
      </c>
      <c r="W539" s="192">
        <f t="shared" si="41"/>
        <v>12.07</v>
      </c>
      <c r="X539" s="30">
        <f t="shared" si="42"/>
        <v>0.66</v>
      </c>
      <c r="Y539" s="195">
        <f t="shared" si="43"/>
        <v>0.51200000000000001</v>
      </c>
      <c r="Z539" s="30">
        <f t="shared" si="44"/>
        <v>1.4999999999999999E-2</v>
      </c>
      <c r="AA539" s="30">
        <v>8.3099999999999993E-2</v>
      </c>
      <c r="AB539" s="30">
        <v>2.3E-3</v>
      </c>
      <c r="AC539" s="156">
        <v>4.0000000000000001E-3</v>
      </c>
      <c r="AD539" s="30">
        <v>5.91</v>
      </c>
      <c r="AE539" s="30">
        <v>0.27</v>
      </c>
      <c r="AF539" s="156">
        <v>0.51</v>
      </c>
      <c r="AG539" s="30">
        <v>0.51200000000000001</v>
      </c>
      <c r="AH539" s="30">
        <v>1.4E-2</v>
      </c>
      <c r="AI539" s="156">
        <v>1.4999999999999999E-2</v>
      </c>
      <c r="AJ539" s="156">
        <f t="shared" si="40"/>
        <v>2.9296875</v>
      </c>
      <c r="AK539" s="30">
        <v>12.07</v>
      </c>
      <c r="AL539" s="30">
        <v>0.38</v>
      </c>
      <c r="AM539" s="156">
        <v>0.66</v>
      </c>
      <c r="AN539" s="157">
        <v>514</v>
      </c>
      <c r="AO539" s="30">
        <v>14</v>
      </c>
      <c r="AP539" s="156">
        <v>24</v>
      </c>
      <c r="AQ539" s="30">
        <v>1957</v>
      </c>
      <c r="AR539" s="30">
        <v>42</v>
      </c>
      <c r="AS539" s="156">
        <v>80</v>
      </c>
      <c r="AT539" s="30">
        <v>4267</v>
      </c>
      <c r="AU539" s="30">
        <v>40</v>
      </c>
      <c r="AV539" s="156">
        <v>45</v>
      </c>
    </row>
    <row r="540" spans="1:48" x14ac:dyDescent="0.75">
      <c r="A540" s="161" t="s">
        <v>1779</v>
      </c>
      <c r="B540" s="161" t="s">
        <v>942</v>
      </c>
      <c r="C540" s="181">
        <v>21800</v>
      </c>
      <c r="D540" s="161">
        <v>7800</v>
      </c>
      <c r="E540" s="186">
        <v>16400</v>
      </c>
      <c r="F540" s="161">
        <v>6200</v>
      </c>
      <c r="G540" s="186">
        <v>44000</v>
      </c>
      <c r="H540" s="161">
        <v>16000</v>
      </c>
      <c r="I540" s="161">
        <v>50000</v>
      </c>
      <c r="J540" s="161">
        <v>16000</v>
      </c>
      <c r="K540" s="161">
        <v>58700</v>
      </c>
      <c r="L540" s="161">
        <v>6500</v>
      </c>
      <c r="M540" s="186">
        <v>0.32300000000000001</v>
      </c>
      <c r="N540" s="161">
        <v>9.5000000000000001E-2</v>
      </c>
      <c r="O540" s="176">
        <v>-0.38500000000000001</v>
      </c>
      <c r="P540" s="161">
        <v>7.4999999999999997E-2</v>
      </c>
      <c r="Q540" s="161">
        <v>1.27</v>
      </c>
      <c r="R540" s="161">
        <v>0.14000000000000001</v>
      </c>
      <c r="S540" s="161">
        <v>0.76</v>
      </c>
      <c r="T540" s="161">
        <v>0.24</v>
      </c>
      <c r="U540" s="161">
        <v>6.1</v>
      </c>
      <c r="V540" s="172">
        <v>2.2999999999999998</v>
      </c>
      <c r="W540" s="192">
        <f t="shared" si="41"/>
        <v>5.58</v>
      </c>
      <c r="X540" s="30">
        <f t="shared" si="42"/>
        <v>0.91</v>
      </c>
      <c r="Y540" s="195">
        <f t="shared" si="43"/>
        <v>0.71499999999999997</v>
      </c>
      <c r="Z540" s="30">
        <f t="shared" si="44"/>
        <v>2.9000000000000001E-2</v>
      </c>
      <c r="AA540" s="161">
        <v>0.35</v>
      </c>
      <c r="AB540" s="161">
        <v>0.1</v>
      </c>
      <c r="AC540" s="163">
        <v>0.1</v>
      </c>
      <c r="AD540" s="161">
        <v>37</v>
      </c>
      <c r="AE540" s="161">
        <v>11</v>
      </c>
      <c r="AF540" s="163">
        <v>12</v>
      </c>
      <c r="AG540" s="161">
        <v>0.71499999999999997</v>
      </c>
      <c r="AH540" s="161">
        <v>2.9000000000000001E-2</v>
      </c>
      <c r="AI540" s="163">
        <v>2.9000000000000001E-2</v>
      </c>
      <c r="AJ540" s="163">
        <f t="shared" si="40"/>
        <v>4.0559440559440567</v>
      </c>
      <c r="AK540" s="161">
        <v>5.58</v>
      </c>
      <c r="AL540" s="161">
        <v>0.9</v>
      </c>
      <c r="AM540" s="163">
        <v>0.91</v>
      </c>
      <c r="AN540" s="164">
        <v>1710</v>
      </c>
      <c r="AO540" s="161">
        <v>410</v>
      </c>
      <c r="AP540" s="163">
        <v>410</v>
      </c>
      <c r="AQ540" s="161">
        <v>3170</v>
      </c>
      <c r="AR540" s="161">
        <v>260</v>
      </c>
      <c r="AS540" s="163">
        <v>260</v>
      </c>
      <c r="AT540" s="161">
        <v>4723</v>
      </c>
      <c r="AU540" s="161">
        <v>52</v>
      </c>
      <c r="AV540" s="163">
        <v>53</v>
      </c>
    </row>
    <row r="541" spans="1:48" x14ac:dyDescent="0.75">
      <c r="A541" s="30" t="s">
        <v>1779</v>
      </c>
      <c r="B541" s="30" t="s">
        <v>942</v>
      </c>
      <c r="C541" s="182">
        <v>2460</v>
      </c>
      <c r="D541" s="30">
        <v>310</v>
      </c>
      <c r="E541" s="187">
        <v>1290</v>
      </c>
      <c r="F541" s="30">
        <v>180</v>
      </c>
      <c r="G541" s="187">
        <v>3290</v>
      </c>
      <c r="H541" s="30">
        <v>480</v>
      </c>
      <c r="I541" s="30">
        <v>4700</v>
      </c>
      <c r="J541" s="30">
        <v>1200</v>
      </c>
      <c r="K541" s="30">
        <v>28600</v>
      </c>
      <c r="L541" s="30">
        <v>2500</v>
      </c>
      <c r="M541" s="187">
        <v>8.4500000000000006E-2</v>
      </c>
      <c r="N541" s="30">
        <v>0.01</v>
      </c>
      <c r="O541" s="177">
        <v>-0.79</v>
      </c>
      <c r="P541" s="30">
        <v>0.21</v>
      </c>
      <c r="Q541" s="30">
        <v>0.65600000000000003</v>
      </c>
      <c r="R541" s="30">
        <v>5.6000000000000001E-2</v>
      </c>
      <c r="S541" s="30">
        <v>4.2000000000000003E-2</v>
      </c>
      <c r="T541" s="30">
        <v>1.0999999999999999E-2</v>
      </c>
      <c r="U541" s="30">
        <v>0.30299999999999999</v>
      </c>
      <c r="V541" s="173">
        <v>4.3999999999999997E-2</v>
      </c>
      <c r="W541" s="192">
        <f t="shared" si="41"/>
        <v>12</v>
      </c>
      <c r="X541" s="30">
        <f t="shared" si="42"/>
        <v>1.4</v>
      </c>
      <c r="Y541" s="195">
        <f t="shared" si="43"/>
        <v>0.49099999999999999</v>
      </c>
      <c r="Z541" s="30">
        <f t="shared" si="44"/>
        <v>4.2999999999999997E-2</v>
      </c>
      <c r="AA541" s="30">
        <v>8.8999999999999996E-2</v>
      </c>
      <c r="AB541" s="30">
        <v>0.01</v>
      </c>
      <c r="AC541" s="156">
        <v>1.0999999999999999E-2</v>
      </c>
      <c r="AD541" s="30">
        <v>6.35</v>
      </c>
      <c r="AE541" s="30">
        <v>0.86</v>
      </c>
      <c r="AF541" s="156">
        <v>0.98</v>
      </c>
      <c r="AG541" s="30">
        <v>0.49099999999999999</v>
      </c>
      <c r="AH541" s="30">
        <v>4.2999999999999997E-2</v>
      </c>
      <c r="AI541" s="156">
        <v>4.2999999999999997E-2</v>
      </c>
      <c r="AJ541" s="156">
        <f t="shared" si="40"/>
        <v>8.7576374745417507</v>
      </c>
      <c r="AK541" s="30">
        <v>12</v>
      </c>
      <c r="AL541" s="30">
        <v>1.4</v>
      </c>
      <c r="AM541" s="156">
        <v>1.4</v>
      </c>
      <c r="AN541" s="157">
        <v>544</v>
      </c>
      <c r="AO541" s="30">
        <v>59</v>
      </c>
      <c r="AP541" s="156">
        <v>63</v>
      </c>
      <c r="AQ541" s="30">
        <v>1950</v>
      </c>
      <c r="AR541" s="30">
        <v>130</v>
      </c>
      <c r="AS541" s="156">
        <v>150</v>
      </c>
      <c r="AT541" s="30">
        <v>4160</v>
      </c>
      <c r="AU541" s="30">
        <v>130</v>
      </c>
      <c r="AV541" s="156">
        <v>130</v>
      </c>
    </row>
    <row r="542" spans="1:48" x14ac:dyDescent="0.75">
      <c r="A542" s="161" t="s">
        <v>1779</v>
      </c>
      <c r="B542" s="161" t="s">
        <v>943</v>
      </c>
      <c r="C542" s="181">
        <v>1050</v>
      </c>
      <c r="D542" s="161">
        <v>290</v>
      </c>
      <c r="E542" s="186">
        <v>560</v>
      </c>
      <c r="F542" s="161">
        <v>220</v>
      </c>
      <c r="G542" s="186">
        <v>980</v>
      </c>
      <c r="H542" s="161">
        <v>310</v>
      </c>
      <c r="I542" s="161">
        <v>820</v>
      </c>
      <c r="J542" s="161">
        <v>420</v>
      </c>
      <c r="K542" s="161">
        <v>19900</v>
      </c>
      <c r="L542" s="161">
        <v>3200</v>
      </c>
      <c r="M542" s="186">
        <v>4.7500000000000001E-2</v>
      </c>
      <c r="N542" s="161">
        <v>5.4999999999999997E-3</v>
      </c>
      <c r="O542" s="176">
        <v>-7.1</v>
      </c>
      <c r="P542" s="161">
        <v>2.1</v>
      </c>
      <c r="Q542" s="161">
        <v>0.42899999999999999</v>
      </c>
      <c r="R542" s="161">
        <v>7.0000000000000007E-2</v>
      </c>
      <c r="S542" s="161">
        <v>1.5100000000000001E-2</v>
      </c>
      <c r="T542" s="161">
        <v>7.7999999999999996E-3</v>
      </c>
      <c r="U542" s="161">
        <v>0.14899999999999999</v>
      </c>
      <c r="V542" s="172">
        <v>4.7E-2</v>
      </c>
      <c r="W542" s="192">
        <f t="shared" si="41"/>
        <v>21.6</v>
      </c>
      <c r="X542" s="30">
        <f t="shared" si="42"/>
        <v>2.2000000000000002</v>
      </c>
      <c r="Y542" s="195">
        <f t="shared" si="43"/>
        <v>0.3</v>
      </c>
      <c r="Z542" s="30">
        <f t="shared" si="44"/>
        <v>4.2000000000000003E-2</v>
      </c>
      <c r="AA542" s="161">
        <v>5.2400000000000002E-2</v>
      </c>
      <c r="AB542" s="161">
        <v>5.7000000000000002E-3</v>
      </c>
      <c r="AC542" s="163">
        <v>5.8999999999999999E-3</v>
      </c>
      <c r="AD542" s="161">
        <v>2.41</v>
      </c>
      <c r="AE542" s="161">
        <v>0.54</v>
      </c>
      <c r="AF542" s="163">
        <v>0.55000000000000004</v>
      </c>
      <c r="AG542" s="161">
        <v>0.3</v>
      </c>
      <c r="AH542" s="161">
        <v>4.2000000000000003E-2</v>
      </c>
      <c r="AI542" s="163">
        <v>4.2000000000000003E-2</v>
      </c>
      <c r="AJ542" s="163">
        <f t="shared" si="40"/>
        <v>14.000000000000002</v>
      </c>
      <c r="AK542" s="161">
        <v>21.6</v>
      </c>
      <c r="AL542" s="161">
        <v>2.2000000000000002</v>
      </c>
      <c r="AM542" s="163">
        <v>2.2000000000000002</v>
      </c>
      <c r="AN542" s="164">
        <v>328</v>
      </c>
      <c r="AO542" s="161">
        <v>35</v>
      </c>
      <c r="AP542" s="163">
        <v>36</v>
      </c>
      <c r="AQ542" s="161">
        <v>1090</v>
      </c>
      <c r="AR542" s="161">
        <v>140</v>
      </c>
      <c r="AS542" s="163">
        <v>140</v>
      </c>
      <c r="AT542" s="161">
        <v>3210</v>
      </c>
      <c r="AU542" s="161">
        <v>240</v>
      </c>
      <c r="AV542" s="163">
        <v>240</v>
      </c>
    </row>
    <row r="543" spans="1:48" x14ac:dyDescent="0.75">
      <c r="A543" s="161" t="s">
        <v>1779</v>
      </c>
      <c r="B543" s="161" t="s">
        <v>944</v>
      </c>
      <c r="C543" s="181">
        <v>11200</v>
      </c>
      <c r="D543" s="161">
        <v>2100</v>
      </c>
      <c r="E543" s="186">
        <v>9500</v>
      </c>
      <c r="F543" s="161">
        <v>1800</v>
      </c>
      <c r="G543" s="186">
        <v>23100</v>
      </c>
      <c r="H543" s="161">
        <v>4300</v>
      </c>
      <c r="I543" s="161">
        <v>5400</v>
      </c>
      <c r="J543" s="161">
        <v>1400</v>
      </c>
      <c r="K543" s="161">
        <v>7800</v>
      </c>
      <c r="L543" s="161">
        <v>2000</v>
      </c>
      <c r="M543" s="186">
        <v>2.23</v>
      </c>
      <c r="N543" s="161">
        <v>0.33</v>
      </c>
      <c r="O543" s="176">
        <v>-0.29499999999999998</v>
      </c>
      <c r="P543" s="161">
        <v>0.06</v>
      </c>
      <c r="Q543" s="161">
        <v>0.16800000000000001</v>
      </c>
      <c r="R543" s="161">
        <v>4.2999999999999997E-2</v>
      </c>
      <c r="S543" s="161">
        <v>0.108</v>
      </c>
      <c r="T543" s="161">
        <v>2.9000000000000001E-2</v>
      </c>
      <c r="U543" s="161">
        <v>3.82</v>
      </c>
      <c r="V543" s="172">
        <v>0.7</v>
      </c>
      <c r="W543" s="192">
        <f t="shared" si="41"/>
        <v>1.79999999999999E+29</v>
      </c>
      <c r="X543" s="30">
        <f t="shared" si="42"/>
        <v>1.3E+29</v>
      </c>
      <c r="Y543" s="195">
        <f t="shared" si="43"/>
        <v>0.82199999999999995</v>
      </c>
      <c r="Z543" s="30">
        <f t="shared" si="44"/>
        <v>2.1000000000000001E-2</v>
      </c>
      <c r="AA543" s="161">
        <v>1.29</v>
      </c>
      <c r="AB543" s="161">
        <v>0.32</v>
      </c>
      <c r="AC543" s="163">
        <v>0.32</v>
      </c>
      <c r="AD543" s="161">
        <v>288</v>
      </c>
      <c r="AE543" s="161">
        <v>42</v>
      </c>
      <c r="AF543" s="163">
        <v>44</v>
      </c>
      <c r="AG543" s="161">
        <v>0.82199999999999995</v>
      </c>
      <c r="AH543" s="161">
        <v>1.9E-2</v>
      </c>
      <c r="AI543" s="163">
        <v>2.1000000000000001E-2</v>
      </c>
      <c r="AJ543" s="163">
        <f t="shared" si="40"/>
        <v>2.5547445255474455</v>
      </c>
      <c r="AK543" s="161">
        <v>1.79999999999999E+29</v>
      </c>
      <c r="AL543" s="161">
        <v>1.3E+29</v>
      </c>
      <c r="AM543" s="163">
        <v>1.3E+29</v>
      </c>
      <c r="AN543" s="164">
        <v>4600</v>
      </c>
      <c r="AO543" s="161">
        <v>950</v>
      </c>
      <c r="AP543" s="163">
        <v>960</v>
      </c>
      <c r="AQ543" s="161">
        <v>5640</v>
      </c>
      <c r="AR543" s="161">
        <v>160</v>
      </c>
      <c r="AS543" s="163">
        <v>160</v>
      </c>
      <c r="AT543" s="161">
        <v>4874</v>
      </c>
      <c r="AU543" s="161">
        <v>32</v>
      </c>
      <c r="AV543" s="163">
        <v>35</v>
      </c>
    </row>
    <row r="544" spans="1:48" x14ac:dyDescent="0.75">
      <c r="A544" s="161" t="s">
        <v>1779</v>
      </c>
      <c r="B544" s="161" t="s">
        <v>945</v>
      </c>
      <c r="C544" s="181">
        <v>530</v>
      </c>
      <c r="D544" s="161">
        <v>100</v>
      </c>
      <c r="E544" s="186">
        <v>1140</v>
      </c>
      <c r="F544" s="161">
        <v>770</v>
      </c>
      <c r="G544" s="186">
        <v>930</v>
      </c>
      <c r="H544" s="161">
        <v>130</v>
      </c>
      <c r="I544" s="161">
        <v>6400</v>
      </c>
      <c r="J544" s="161">
        <v>1200</v>
      </c>
      <c r="K544" s="161">
        <v>2394</v>
      </c>
      <c r="L544" s="161">
        <v>88</v>
      </c>
      <c r="M544" s="186">
        <v>0.22900000000000001</v>
      </c>
      <c r="N544" s="161">
        <v>0.05</v>
      </c>
      <c r="O544" s="176">
        <v>-0.14499999999999999</v>
      </c>
      <c r="P544" s="161">
        <v>3.2000000000000001E-2</v>
      </c>
      <c r="Q544" s="161">
        <v>5.1799999999999999E-2</v>
      </c>
      <c r="R544" s="161">
        <v>1.9E-3</v>
      </c>
      <c r="S544" s="161">
        <v>0.152</v>
      </c>
      <c r="T544" s="161">
        <v>2.9000000000000001E-2</v>
      </c>
      <c r="U544" s="161">
        <v>0.17499999999999999</v>
      </c>
      <c r="V544" s="172">
        <v>2.5000000000000001E-2</v>
      </c>
      <c r="W544" s="192">
        <f t="shared" si="41"/>
        <v>8.8000000000000007</v>
      </c>
      <c r="X544" s="30">
        <f t="shared" si="42"/>
        <v>4.5</v>
      </c>
      <c r="Y544" s="195" t="str">
        <f t="shared" si="43"/>
        <v>excluded</v>
      </c>
      <c r="Z544" s="30" t="str">
        <f t="shared" si="44"/>
        <v>excluded</v>
      </c>
      <c r="AA544" s="161">
        <v>0.249</v>
      </c>
      <c r="AB544" s="161">
        <v>5.3999999999999999E-2</v>
      </c>
      <c r="AC544" s="163">
        <v>5.3999999999999999E-2</v>
      </c>
      <c r="AD544" s="161">
        <v>69</v>
      </c>
      <c r="AE544" s="161">
        <v>49</v>
      </c>
      <c r="AF544" s="163">
        <v>49</v>
      </c>
      <c r="AG544" s="161">
        <v>1.33</v>
      </c>
      <c r="AH544" s="161">
        <v>0.6</v>
      </c>
      <c r="AI544" s="163">
        <v>0.6</v>
      </c>
      <c r="AJ544" s="163">
        <f t="shared" si="40"/>
        <v>45.112781954887218</v>
      </c>
      <c r="AK544" s="161">
        <v>8.8000000000000007</v>
      </c>
      <c r="AL544" s="161">
        <v>4.5</v>
      </c>
      <c r="AM544" s="163">
        <v>4.5</v>
      </c>
      <c r="AN544" s="164">
        <v>1280</v>
      </c>
      <c r="AO544" s="161">
        <v>190</v>
      </c>
      <c r="AP544" s="163">
        <v>200</v>
      </c>
      <c r="AQ544" s="161">
        <v>3230</v>
      </c>
      <c r="AR544" s="161">
        <v>290</v>
      </c>
      <c r="AS544" s="163">
        <v>290</v>
      </c>
      <c r="AT544" s="161">
        <v>4070</v>
      </c>
      <c r="AU544" s="161">
        <v>250</v>
      </c>
      <c r="AV544" s="163">
        <v>250</v>
      </c>
    </row>
    <row r="545" spans="1:48" x14ac:dyDescent="0.75">
      <c r="A545" s="161" t="s">
        <v>1779</v>
      </c>
      <c r="B545" s="161" t="s">
        <v>946</v>
      </c>
      <c r="C545" s="181">
        <v>7320</v>
      </c>
      <c r="D545" s="161">
        <v>630</v>
      </c>
      <c r="E545" s="186">
        <v>6010</v>
      </c>
      <c r="F545" s="161">
        <v>540</v>
      </c>
      <c r="G545" s="186">
        <v>14700</v>
      </c>
      <c r="H545" s="161">
        <v>1300</v>
      </c>
      <c r="I545" s="161">
        <v>22900</v>
      </c>
      <c r="J545" s="161">
        <v>2900</v>
      </c>
      <c r="K545" s="161">
        <v>5520</v>
      </c>
      <c r="L545" s="161">
        <v>550</v>
      </c>
      <c r="M545" s="186">
        <v>1.379</v>
      </c>
      <c r="N545" s="161">
        <v>7.6999999999999999E-2</v>
      </c>
      <c r="O545" s="176">
        <v>-8.1900000000000001E-2</v>
      </c>
      <c r="P545" s="161">
        <v>4.7000000000000002E-3</v>
      </c>
      <c r="Q545" s="161">
        <v>0.11899999999999999</v>
      </c>
      <c r="R545" s="161">
        <v>1.2E-2</v>
      </c>
      <c r="S545" s="161">
        <v>0.61099999999999999</v>
      </c>
      <c r="T545" s="161">
        <v>7.5999999999999998E-2</v>
      </c>
      <c r="U545" s="161">
        <v>3.09</v>
      </c>
      <c r="V545" s="172">
        <v>0.27</v>
      </c>
      <c r="W545" s="192">
        <f t="shared" si="41"/>
        <v>0.68</v>
      </c>
      <c r="X545" s="30">
        <f t="shared" si="42"/>
        <v>0.04</v>
      </c>
      <c r="Y545" s="195">
        <f t="shared" si="43"/>
        <v>0.81899999999999995</v>
      </c>
      <c r="Z545" s="30">
        <f t="shared" si="44"/>
        <v>0.02</v>
      </c>
      <c r="AA545" s="161">
        <v>1.514</v>
      </c>
      <c r="AB545" s="161">
        <v>7.4999999999999997E-2</v>
      </c>
      <c r="AC545" s="163">
        <v>8.6999999999999994E-2</v>
      </c>
      <c r="AD545" s="161">
        <v>168.8</v>
      </c>
      <c r="AE545" s="161">
        <v>8.6</v>
      </c>
      <c r="AF545" s="163">
        <v>11</v>
      </c>
      <c r="AG545" s="161">
        <v>0.81899999999999995</v>
      </c>
      <c r="AH545" s="161">
        <v>1.9E-2</v>
      </c>
      <c r="AI545" s="163">
        <v>0.02</v>
      </c>
      <c r="AJ545" s="163">
        <f t="shared" si="40"/>
        <v>2.4420024420024422</v>
      </c>
      <c r="AK545" s="161">
        <v>0.68</v>
      </c>
      <c r="AL545" s="161">
        <v>3.4000000000000002E-2</v>
      </c>
      <c r="AM545" s="163">
        <v>0.04</v>
      </c>
      <c r="AN545" s="164">
        <v>5930</v>
      </c>
      <c r="AO545" s="161">
        <v>190</v>
      </c>
      <c r="AP545" s="163">
        <v>220</v>
      </c>
      <c r="AQ545" s="161">
        <v>5215</v>
      </c>
      <c r="AR545" s="161">
        <v>56</v>
      </c>
      <c r="AS545" s="163">
        <v>74</v>
      </c>
      <c r="AT545" s="161">
        <v>4876</v>
      </c>
      <c r="AU545" s="161">
        <v>37</v>
      </c>
      <c r="AV545" s="163">
        <v>40</v>
      </c>
    </row>
    <row r="546" spans="1:48" x14ac:dyDescent="0.75">
      <c r="A546" s="161" t="s">
        <v>1779</v>
      </c>
      <c r="B546" s="161" t="s">
        <v>947</v>
      </c>
      <c r="C546" s="181">
        <v>840</v>
      </c>
      <c r="D546" s="161">
        <v>210</v>
      </c>
      <c r="E546" s="186">
        <v>710</v>
      </c>
      <c r="F546" s="161">
        <v>170</v>
      </c>
      <c r="G546" s="186">
        <v>1840</v>
      </c>
      <c r="H546" s="161">
        <v>480</v>
      </c>
      <c r="I546" s="161">
        <v>2100</v>
      </c>
      <c r="J546" s="161">
        <v>960</v>
      </c>
      <c r="K546" s="161">
        <v>660</v>
      </c>
      <c r="L546" s="161">
        <v>110</v>
      </c>
      <c r="M546" s="186">
        <v>1.08</v>
      </c>
      <c r="N546" s="161">
        <v>0.17</v>
      </c>
      <c r="O546" s="176">
        <v>-1.49</v>
      </c>
      <c r="P546" s="161">
        <v>0.6</v>
      </c>
      <c r="Q546" s="161">
        <v>1.43E-2</v>
      </c>
      <c r="R546" s="161">
        <v>2.3999999999999998E-3</v>
      </c>
      <c r="S546" s="161">
        <v>6.3E-2</v>
      </c>
      <c r="T546" s="161">
        <v>2.9000000000000001E-2</v>
      </c>
      <c r="U546" s="161">
        <v>0.43</v>
      </c>
      <c r="V546" s="172">
        <v>0.11</v>
      </c>
      <c r="W546" s="192">
        <f t="shared" si="41"/>
        <v>8.8999999999999904E+30</v>
      </c>
      <c r="X546" s="30">
        <f t="shared" si="42"/>
        <v>2.5999999999999897E+30</v>
      </c>
      <c r="Y546" s="195">
        <f t="shared" si="43"/>
        <v>0.91</v>
      </c>
      <c r="Z546" s="30">
        <f t="shared" si="44"/>
        <v>0.12</v>
      </c>
      <c r="AA546" s="161">
        <v>0.21</v>
      </c>
      <c r="AB546" s="161">
        <v>0.13</v>
      </c>
      <c r="AC546" s="163">
        <v>0.13</v>
      </c>
      <c r="AD546" s="161">
        <v>147</v>
      </c>
      <c r="AE546" s="161">
        <v>24</v>
      </c>
      <c r="AF546" s="163">
        <v>24</v>
      </c>
      <c r="AG546" s="161">
        <v>0.91</v>
      </c>
      <c r="AH546" s="161">
        <v>0.12</v>
      </c>
      <c r="AI546" s="163">
        <v>0.12</v>
      </c>
      <c r="AJ546" s="163">
        <f t="shared" si="40"/>
        <v>13.186813186813188</v>
      </c>
      <c r="AK546" s="161">
        <v>8.8999999999999904E+30</v>
      </c>
      <c r="AL546" s="161">
        <v>2.5999999999999897E+30</v>
      </c>
      <c r="AM546" s="163">
        <v>2.5999999999999897E+30</v>
      </c>
      <c r="AN546" s="164">
        <v>510</v>
      </c>
      <c r="AO546" s="161">
        <v>420</v>
      </c>
      <c r="AP546" s="163">
        <v>420</v>
      </c>
      <c r="AQ546" s="161">
        <v>4910</v>
      </c>
      <c r="AR546" s="161">
        <v>190</v>
      </c>
      <c r="AS546" s="163">
        <v>200</v>
      </c>
      <c r="AT546" s="161">
        <v>4610</v>
      </c>
      <c r="AU546" s="161">
        <v>110</v>
      </c>
      <c r="AV546" s="163">
        <v>110</v>
      </c>
    </row>
    <row r="547" spans="1:48" x14ac:dyDescent="0.75">
      <c r="A547" s="161" t="s">
        <v>1779</v>
      </c>
      <c r="B547" s="161" t="s">
        <v>948</v>
      </c>
      <c r="C547" s="181">
        <v>7850</v>
      </c>
      <c r="D547" s="161">
        <v>330</v>
      </c>
      <c r="E547" s="186">
        <v>1360</v>
      </c>
      <c r="F547" s="161">
        <v>170</v>
      </c>
      <c r="G547" s="186">
        <v>2460</v>
      </c>
      <c r="H547" s="161">
        <v>410</v>
      </c>
      <c r="I547" s="161">
        <v>1590</v>
      </c>
      <c r="J547" s="161">
        <v>270</v>
      </c>
      <c r="K547" s="161">
        <v>211400</v>
      </c>
      <c r="L547" s="161">
        <v>7300</v>
      </c>
      <c r="M547" s="186">
        <v>3.6600000000000001E-2</v>
      </c>
      <c r="N547" s="161">
        <v>1.4E-3</v>
      </c>
      <c r="O547" s="176">
        <v>35.1</v>
      </c>
      <c r="P547" s="161">
        <v>8.1</v>
      </c>
      <c r="Q547" s="161">
        <v>4.59</v>
      </c>
      <c r="R547" s="161">
        <v>0.16</v>
      </c>
      <c r="S547" s="161">
        <v>7.0999999999999994E-2</v>
      </c>
      <c r="T547" s="161">
        <v>1.2E-2</v>
      </c>
      <c r="U547" s="161">
        <v>0.79</v>
      </c>
      <c r="V547" s="172">
        <v>0.13</v>
      </c>
      <c r="W547" s="192">
        <f t="shared" si="41"/>
        <v>25.39</v>
      </c>
      <c r="X547" s="30">
        <f t="shared" si="42"/>
        <v>0.99</v>
      </c>
      <c r="Y547" s="195">
        <f t="shared" si="43"/>
        <v>0.16300000000000001</v>
      </c>
      <c r="Z547" s="30">
        <f t="shared" si="44"/>
        <v>1.4999999999999999E-2</v>
      </c>
      <c r="AA547" s="161">
        <v>4.0099999999999997E-2</v>
      </c>
      <c r="AB547" s="161">
        <v>1.5E-3</v>
      </c>
      <c r="AC547" s="163">
        <v>1.9E-3</v>
      </c>
      <c r="AD547" s="161">
        <v>0.95</v>
      </c>
      <c r="AE547" s="161">
        <v>0.12</v>
      </c>
      <c r="AF547" s="163">
        <v>0.13</v>
      </c>
      <c r="AG547" s="161">
        <v>0.16300000000000001</v>
      </c>
      <c r="AH547" s="161">
        <v>1.4999999999999999E-2</v>
      </c>
      <c r="AI547" s="163">
        <v>1.4999999999999999E-2</v>
      </c>
      <c r="AJ547" s="163">
        <f t="shared" si="40"/>
        <v>9.2024539877300615</v>
      </c>
      <c r="AK547" s="161">
        <v>25.39</v>
      </c>
      <c r="AL547" s="161">
        <v>0.77</v>
      </c>
      <c r="AM547" s="163">
        <v>0.99</v>
      </c>
      <c r="AN547" s="164">
        <v>253.2</v>
      </c>
      <c r="AO547" s="161">
        <v>9</v>
      </c>
      <c r="AP547" s="163">
        <v>12</v>
      </c>
      <c r="AQ547" s="161">
        <v>651</v>
      </c>
      <c r="AR547" s="161">
        <v>57</v>
      </c>
      <c r="AS547" s="163">
        <v>60</v>
      </c>
      <c r="AT547" s="161">
        <v>2460</v>
      </c>
      <c r="AU547" s="161">
        <v>180</v>
      </c>
      <c r="AV547" s="163">
        <v>180</v>
      </c>
    </row>
    <row r="548" spans="1:48" x14ac:dyDescent="0.75">
      <c r="A548" s="161" t="s">
        <v>1779</v>
      </c>
      <c r="B548" s="161" t="s">
        <v>949</v>
      </c>
      <c r="C548" s="181">
        <v>7540</v>
      </c>
      <c r="D548" s="161">
        <v>530</v>
      </c>
      <c r="E548" s="186">
        <v>5870</v>
      </c>
      <c r="F548" s="161">
        <v>310</v>
      </c>
      <c r="G548" s="186">
        <v>14520</v>
      </c>
      <c r="H548" s="161">
        <v>750</v>
      </c>
      <c r="I548" s="161">
        <v>13500</v>
      </c>
      <c r="J548" s="161">
        <v>2900</v>
      </c>
      <c r="K548" s="161">
        <v>31000</v>
      </c>
      <c r="L548" s="161">
        <v>10000</v>
      </c>
      <c r="M548" s="186">
        <v>0.39800000000000002</v>
      </c>
      <c r="N548" s="161">
        <v>5.0999999999999997E-2</v>
      </c>
      <c r="O548" s="176">
        <v>0.32</v>
      </c>
      <c r="P548" s="161">
        <v>5.7000000000000002E-2</v>
      </c>
      <c r="Q548" s="161">
        <v>0.68</v>
      </c>
      <c r="R548" s="161">
        <v>0.23</v>
      </c>
      <c r="S548" s="161">
        <v>0.64</v>
      </c>
      <c r="T548" s="161">
        <v>0.14000000000000001</v>
      </c>
      <c r="U548" s="161">
        <v>4.8499999999999996</v>
      </c>
      <c r="V548" s="172">
        <v>0.25</v>
      </c>
      <c r="W548" s="192">
        <f t="shared" si="41"/>
        <v>3.16</v>
      </c>
      <c r="X548" s="30">
        <f t="shared" si="42"/>
        <v>0.69</v>
      </c>
      <c r="Y548" s="195">
        <f t="shared" si="43"/>
        <v>0.77400000000000002</v>
      </c>
      <c r="Z548" s="30">
        <f t="shared" si="44"/>
        <v>2.7E-2</v>
      </c>
      <c r="AA548" s="161">
        <v>0.44</v>
      </c>
      <c r="AB548" s="161">
        <v>5.5E-2</v>
      </c>
      <c r="AC548" s="163">
        <v>5.6000000000000001E-2</v>
      </c>
      <c r="AD548" s="161">
        <v>47.9</v>
      </c>
      <c r="AE548" s="161">
        <v>6.2</v>
      </c>
      <c r="AF548" s="163">
        <v>6.5</v>
      </c>
      <c r="AG548" s="161">
        <v>0.77400000000000002</v>
      </c>
      <c r="AH548" s="161">
        <v>2.5999999999999999E-2</v>
      </c>
      <c r="AI548" s="163">
        <v>2.7E-2</v>
      </c>
      <c r="AJ548" s="163">
        <f t="shared" si="40"/>
        <v>3.4883720930232558</v>
      </c>
      <c r="AK548" s="161">
        <v>3.16</v>
      </c>
      <c r="AL548" s="161">
        <v>0.67</v>
      </c>
      <c r="AM548" s="163">
        <v>0.69</v>
      </c>
      <c r="AN548" s="164">
        <v>2310</v>
      </c>
      <c r="AO548" s="161">
        <v>250</v>
      </c>
      <c r="AP548" s="163">
        <v>250</v>
      </c>
      <c r="AQ548" s="161">
        <v>3860</v>
      </c>
      <c r="AR548" s="161">
        <v>160</v>
      </c>
      <c r="AS548" s="163">
        <v>160</v>
      </c>
      <c r="AT548" s="161">
        <v>4787</v>
      </c>
      <c r="AU548" s="161">
        <v>50</v>
      </c>
      <c r="AV548" s="163">
        <v>52</v>
      </c>
    </row>
    <row r="549" spans="1:48" x14ac:dyDescent="0.75">
      <c r="A549" s="161" t="s">
        <v>1779</v>
      </c>
      <c r="B549" s="161" t="s">
        <v>950</v>
      </c>
      <c r="C549" s="181">
        <v>10790</v>
      </c>
      <c r="D549" s="161">
        <v>620</v>
      </c>
      <c r="E549" s="186">
        <v>7970</v>
      </c>
      <c r="F549" s="161">
        <v>420</v>
      </c>
      <c r="G549" s="186">
        <v>20700</v>
      </c>
      <c r="H549" s="161">
        <v>1300</v>
      </c>
      <c r="I549" s="161">
        <v>26100</v>
      </c>
      <c r="J549" s="161">
        <v>6600</v>
      </c>
      <c r="K549" s="161">
        <v>36300</v>
      </c>
      <c r="L549" s="161">
        <v>2200</v>
      </c>
      <c r="M549" s="186">
        <v>0.29599999999999999</v>
      </c>
      <c r="N549" s="161">
        <v>1.6E-2</v>
      </c>
      <c r="O549" s="176">
        <v>0.251</v>
      </c>
      <c r="P549" s="161">
        <v>3.4000000000000002E-2</v>
      </c>
      <c r="Q549" s="161">
        <v>0.79</v>
      </c>
      <c r="R549" s="161">
        <v>4.8000000000000001E-2</v>
      </c>
      <c r="S549" s="161">
        <v>1.29</v>
      </c>
      <c r="T549" s="161">
        <v>0.33</v>
      </c>
      <c r="U549" s="161">
        <v>6.91</v>
      </c>
      <c r="V549" s="172">
        <v>0.45</v>
      </c>
      <c r="W549" s="192">
        <f t="shared" si="41"/>
        <v>3.18</v>
      </c>
      <c r="X549" s="30">
        <f t="shared" si="42"/>
        <v>0.19</v>
      </c>
      <c r="Y549" s="195">
        <f t="shared" si="43"/>
        <v>0.75800000000000001</v>
      </c>
      <c r="Z549" s="30">
        <f t="shared" si="44"/>
        <v>1.9E-2</v>
      </c>
      <c r="AA549" s="161">
        <v>0.32300000000000001</v>
      </c>
      <c r="AB549" s="161">
        <v>1.7000000000000001E-2</v>
      </c>
      <c r="AC549" s="163">
        <v>0.02</v>
      </c>
      <c r="AD549" s="161">
        <v>32.6</v>
      </c>
      <c r="AE549" s="161">
        <v>1.6</v>
      </c>
      <c r="AF549" s="163">
        <v>2.2000000000000002</v>
      </c>
      <c r="AG549" s="161">
        <v>0.75800000000000001</v>
      </c>
      <c r="AH549" s="161">
        <v>1.7000000000000001E-2</v>
      </c>
      <c r="AI549" s="163">
        <v>1.9E-2</v>
      </c>
      <c r="AJ549" s="163">
        <f t="shared" si="40"/>
        <v>2.5065963060686016</v>
      </c>
      <c r="AK549" s="161">
        <v>3.18</v>
      </c>
      <c r="AL549" s="161">
        <v>0.16</v>
      </c>
      <c r="AM549" s="163">
        <v>0.19</v>
      </c>
      <c r="AN549" s="164">
        <v>1797</v>
      </c>
      <c r="AO549" s="161">
        <v>84</v>
      </c>
      <c r="AP549" s="163">
        <v>96</v>
      </c>
      <c r="AQ549" s="161">
        <v>3588</v>
      </c>
      <c r="AR549" s="161">
        <v>51</v>
      </c>
      <c r="AS549" s="163">
        <v>67</v>
      </c>
      <c r="AT549" s="161">
        <v>4824</v>
      </c>
      <c r="AU549" s="161">
        <v>33</v>
      </c>
      <c r="AV549" s="163">
        <v>36</v>
      </c>
    </row>
    <row r="550" spans="1:48" x14ac:dyDescent="0.75">
      <c r="A550" s="161" t="s">
        <v>1779</v>
      </c>
      <c r="B550" s="161" t="s">
        <v>951</v>
      </c>
      <c r="C550" s="181">
        <v>4010</v>
      </c>
      <c r="D550" s="161">
        <v>480</v>
      </c>
      <c r="E550" s="186">
        <v>3230</v>
      </c>
      <c r="F550" s="161">
        <v>380</v>
      </c>
      <c r="G550" s="186">
        <v>8010</v>
      </c>
      <c r="H550" s="161">
        <v>880</v>
      </c>
      <c r="I550" s="161">
        <v>1910</v>
      </c>
      <c r="J550" s="161">
        <v>290</v>
      </c>
      <c r="K550" s="161">
        <v>4870</v>
      </c>
      <c r="L550" s="161">
        <v>440</v>
      </c>
      <c r="M550" s="186">
        <v>0.99</v>
      </c>
      <c r="N550" s="161">
        <v>0.19</v>
      </c>
      <c r="O550" s="176">
        <v>0.308</v>
      </c>
      <c r="P550" s="161">
        <v>0.04</v>
      </c>
      <c r="Q550" s="161">
        <v>0.10589999999999999</v>
      </c>
      <c r="R550" s="161">
        <v>9.4999999999999998E-3</v>
      </c>
      <c r="S550" s="161">
        <v>9.5000000000000001E-2</v>
      </c>
      <c r="T550" s="161">
        <v>1.4999999999999999E-2</v>
      </c>
      <c r="U550" s="161">
        <v>2.6</v>
      </c>
      <c r="V550" s="172">
        <v>0.28000000000000003</v>
      </c>
      <c r="W550" s="192">
        <f t="shared" si="41"/>
        <v>1.64</v>
      </c>
      <c r="X550" s="30">
        <f t="shared" si="42"/>
        <v>0.33</v>
      </c>
      <c r="Y550" s="195">
        <f t="shared" si="43"/>
        <v>0.80500000000000005</v>
      </c>
      <c r="Z550" s="30">
        <f t="shared" si="44"/>
        <v>2.5000000000000001E-2</v>
      </c>
      <c r="AA550" s="161">
        <v>1.05</v>
      </c>
      <c r="AB550" s="161">
        <v>0.2</v>
      </c>
      <c r="AC550" s="163">
        <v>0.2</v>
      </c>
      <c r="AD550" s="161">
        <v>106</v>
      </c>
      <c r="AE550" s="161">
        <v>18</v>
      </c>
      <c r="AF550" s="163">
        <v>19</v>
      </c>
      <c r="AG550" s="161">
        <v>0.80500000000000005</v>
      </c>
      <c r="AH550" s="161">
        <v>2.3E-2</v>
      </c>
      <c r="AI550" s="163">
        <v>2.5000000000000001E-2</v>
      </c>
      <c r="AJ550" s="163">
        <f t="shared" si="40"/>
        <v>3.1055900621118013</v>
      </c>
      <c r="AK550" s="161">
        <v>1.64</v>
      </c>
      <c r="AL550" s="161">
        <v>0.33</v>
      </c>
      <c r="AM550" s="163">
        <v>0.33</v>
      </c>
      <c r="AN550" s="164">
        <v>4190</v>
      </c>
      <c r="AO550" s="161">
        <v>580</v>
      </c>
      <c r="AP550" s="163">
        <v>590</v>
      </c>
      <c r="AQ550" s="161">
        <v>4590</v>
      </c>
      <c r="AR550" s="161">
        <v>190</v>
      </c>
      <c r="AS550" s="163">
        <v>190</v>
      </c>
      <c r="AT550" s="161">
        <v>4845</v>
      </c>
      <c r="AU550" s="161">
        <v>42</v>
      </c>
      <c r="AV550" s="163">
        <v>45</v>
      </c>
    </row>
    <row r="551" spans="1:48" x14ac:dyDescent="0.75">
      <c r="A551" s="161" t="s">
        <v>1779</v>
      </c>
      <c r="B551" s="161" t="s">
        <v>952</v>
      </c>
      <c r="C551" s="181">
        <v>5060</v>
      </c>
      <c r="D551" s="161">
        <v>650</v>
      </c>
      <c r="E551" s="186">
        <v>2640</v>
      </c>
      <c r="F551" s="161">
        <v>230</v>
      </c>
      <c r="G551" s="186">
        <v>6520</v>
      </c>
      <c r="H551" s="161">
        <v>530</v>
      </c>
      <c r="I551" s="161">
        <v>32600</v>
      </c>
      <c r="J551" s="161">
        <v>7900</v>
      </c>
      <c r="K551" s="161">
        <v>60000</v>
      </c>
      <c r="L551" s="161">
        <v>11000</v>
      </c>
      <c r="M551" s="186">
        <v>9.2700000000000005E-2</v>
      </c>
      <c r="N551" s="161">
        <v>8.3999999999999995E-3</v>
      </c>
      <c r="O551" s="176">
        <v>0.16500000000000001</v>
      </c>
      <c r="P551" s="161">
        <v>1.4999999999999999E-2</v>
      </c>
      <c r="Q551" s="161">
        <v>1.31</v>
      </c>
      <c r="R551" s="161">
        <v>0.24</v>
      </c>
      <c r="S551" s="161">
        <v>1.6</v>
      </c>
      <c r="T551" s="161">
        <v>0.39</v>
      </c>
      <c r="U551" s="161">
        <v>2</v>
      </c>
      <c r="V551" s="172">
        <v>0.16</v>
      </c>
      <c r="W551" s="192">
        <f t="shared" si="41"/>
        <v>11.1</v>
      </c>
      <c r="X551" s="30">
        <f t="shared" si="42"/>
        <v>1.2</v>
      </c>
      <c r="Y551" s="195">
        <f t="shared" si="43"/>
        <v>0.53500000000000003</v>
      </c>
      <c r="Z551" s="30">
        <f t="shared" si="44"/>
        <v>4.1000000000000002E-2</v>
      </c>
      <c r="AA551" s="161">
        <v>0.1014</v>
      </c>
      <c r="AB551" s="161">
        <v>9.2999999999999992E-3</v>
      </c>
      <c r="AC551" s="163">
        <v>9.7999999999999997E-3</v>
      </c>
      <c r="AD551" s="161">
        <v>8.1999999999999993</v>
      </c>
      <c r="AE551" s="161">
        <v>1.1000000000000001</v>
      </c>
      <c r="AF551" s="163">
        <v>1.2</v>
      </c>
      <c r="AG551" s="161">
        <v>0.53500000000000003</v>
      </c>
      <c r="AH551" s="161">
        <v>4.1000000000000002E-2</v>
      </c>
      <c r="AI551" s="163">
        <v>4.1000000000000002E-2</v>
      </c>
      <c r="AJ551" s="163">
        <f t="shared" si="40"/>
        <v>7.6635514018691593</v>
      </c>
      <c r="AK551" s="161">
        <v>11.1</v>
      </c>
      <c r="AL551" s="161">
        <v>1.1000000000000001</v>
      </c>
      <c r="AM551" s="163">
        <v>1.2</v>
      </c>
      <c r="AN551" s="164">
        <v>619</v>
      </c>
      <c r="AO551" s="161">
        <v>54</v>
      </c>
      <c r="AP551" s="163">
        <v>57</v>
      </c>
      <c r="AQ551" s="161">
        <v>2120</v>
      </c>
      <c r="AR551" s="161">
        <v>140</v>
      </c>
      <c r="AS551" s="163">
        <v>140</v>
      </c>
      <c r="AT551" s="161">
        <v>4250</v>
      </c>
      <c r="AU551" s="161">
        <v>110</v>
      </c>
      <c r="AV551" s="163">
        <v>110</v>
      </c>
    </row>
    <row r="552" spans="1:48" x14ac:dyDescent="0.75">
      <c r="A552" s="161" t="s">
        <v>1779</v>
      </c>
      <c r="B552" s="161" t="s">
        <v>953</v>
      </c>
      <c r="C552" s="181">
        <v>483</v>
      </c>
      <c r="D552" s="161">
        <v>68</v>
      </c>
      <c r="E552" s="186">
        <v>241</v>
      </c>
      <c r="F552" s="161">
        <v>50</v>
      </c>
      <c r="G552" s="186">
        <v>540</v>
      </c>
      <c r="H552" s="161">
        <v>230</v>
      </c>
      <c r="I552" s="161">
        <v>188</v>
      </c>
      <c r="J552" s="161">
        <v>51</v>
      </c>
      <c r="K552" s="161">
        <v>7640</v>
      </c>
      <c r="L552" s="161">
        <v>690</v>
      </c>
      <c r="M552" s="186">
        <v>6.7000000000000004E-2</v>
      </c>
      <c r="N552" s="161">
        <v>1.2E-2</v>
      </c>
      <c r="O552" s="176">
        <v>-58</v>
      </c>
      <c r="P552" s="161">
        <v>30</v>
      </c>
      <c r="Q552" s="161">
        <v>0.16600000000000001</v>
      </c>
      <c r="R552" s="161">
        <v>1.4999999999999999E-2</v>
      </c>
      <c r="S552" s="161">
        <v>8.9999999999999993E-3</v>
      </c>
      <c r="T552" s="161">
        <v>2.5000000000000001E-3</v>
      </c>
      <c r="U552" s="161">
        <v>0.153</v>
      </c>
      <c r="V552" s="172">
        <v>6.5000000000000002E-2</v>
      </c>
      <c r="W552" s="192">
        <f t="shared" si="41"/>
        <v>17</v>
      </c>
      <c r="X552" s="30">
        <f t="shared" si="42"/>
        <v>2</v>
      </c>
      <c r="Y552" s="195" t="str">
        <f t="shared" si="43"/>
        <v>excluded</v>
      </c>
      <c r="Z552" s="30" t="str">
        <f t="shared" si="44"/>
        <v>excluded</v>
      </c>
      <c r="AA552" s="161">
        <v>7.2999999999999995E-2</v>
      </c>
      <c r="AB552" s="161">
        <v>1.2999999999999999E-2</v>
      </c>
      <c r="AC552" s="163">
        <v>1.2999999999999999E-2</v>
      </c>
      <c r="AD552" s="161">
        <v>5.4</v>
      </c>
      <c r="AE552" s="161">
        <v>1.2</v>
      </c>
      <c r="AF552" s="163">
        <v>1.2</v>
      </c>
      <c r="AG552" s="161">
        <v>0.48099999999999998</v>
      </c>
      <c r="AH552" s="161">
        <v>8.8999999999999996E-2</v>
      </c>
      <c r="AI552" s="163">
        <v>8.8999999999999996E-2</v>
      </c>
      <c r="AJ552" s="163">
        <f t="shared" si="40"/>
        <v>18.503118503118504</v>
      </c>
      <c r="AK552" s="161">
        <v>17</v>
      </c>
      <c r="AL552" s="161">
        <v>2</v>
      </c>
      <c r="AM552" s="163">
        <v>2</v>
      </c>
      <c r="AN552" s="164">
        <v>450</v>
      </c>
      <c r="AO552" s="161">
        <v>74</v>
      </c>
      <c r="AP552" s="163">
        <v>75</v>
      </c>
      <c r="AQ552" s="161">
        <v>1610</v>
      </c>
      <c r="AR552" s="161">
        <v>190</v>
      </c>
      <c r="AS552" s="163">
        <v>190</v>
      </c>
      <c r="AT552" s="161">
        <v>3690</v>
      </c>
      <c r="AU552" s="161">
        <v>220</v>
      </c>
      <c r="AV552" s="163">
        <v>220</v>
      </c>
    </row>
    <row r="553" spans="1:48" x14ac:dyDescent="0.75">
      <c r="A553" s="161" t="s">
        <v>1779</v>
      </c>
      <c r="B553" s="161" t="s">
        <v>954</v>
      </c>
      <c r="C553" s="181">
        <v>20300</v>
      </c>
      <c r="D553" s="161">
        <v>2500</v>
      </c>
      <c r="E553" s="186">
        <v>15500</v>
      </c>
      <c r="F553" s="161">
        <v>1800</v>
      </c>
      <c r="G553" s="186">
        <v>38800</v>
      </c>
      <c r="H553" s="161">
        <v>4500</v>
      </c>
      <c r="I553" s="161">
        <v>47000</v>
      </c>
      <c r="J553" s="161">
        <v>8000</v>
      </c>
      <c r="K553" s="161">
        <v>47300</v>
      </c>
      <c r="L553" s="161">
        <v>2400</v>
      </c>
      <c r="M553" s="186">
        <v>0.42899999999999999</v>
      </c>
      <c r="N553" s="161">
        <v>4.1000000000000002E-2</v>
      </c>
      <c r="O553" s="176">
        <v>0.11</v>
      </c>
      <c r="P553" s="161">
        <v>1.2999999999999999E-2</v>
      </c>
      <c r="Q553" s="161">
        <v>1.0289999999999999</v>
      </c>
      <c r="R553" s="161">
        <v>5.1999999999999998E-2</v>
      </c>
      <c r="S553" s="161">
        <v>2.1800000000000002</v>
      </c>
      <c r="T553" s="161">
        <v>0.37</v>
      </c>
      <c r="U553" s="161">
        <v>10.1</v>
      </c>
      <c r="V553" s="172">
        <v>1.2</v>
      </c>
      <c r="W553" s="192">
        <f t="shared" si="41"/>
        <v>2.39</v>
      </c>
      <c r="X553" s="30">
        <f t="shared" si="42"/>
        <v>0.26</v>
      </c>
      <c r="Y553" s="195">
        <f t="shared" si="43"/>
        <v>0.76800000000000002</v>
      </c>
      <c r="Z553" s="30">
        <f t="shared" si="44"/>
        <v>1.4E-2</v>
      </c>
      <c r="AA553" s="161">
        <v>0.47099999999999997</v>
      </c>
      <c r="AB553" s="161">
        <v>4.4999999999999998E-2</v>
      </c>
      <c r="AC553" s="163">
        <v>4.8000000000000001E-2</v>
      </c>
      <c r="AD553" s="161">
        <v>50.5</v>
      </c>
      <c r="AE553" s="161">
        <v>5.2</v>
      </c>
      <c r="AF553" s="163">
        <v>5.7</v>
      </c>
      <c r="AG553" s="161">
        <v>0.76800000000000002</v>
      </c>
      <c r="AH553" s="161">
        <v>1.2E-2</v>
      </c>
      <c r="AI553" s="163">
        <v>1.4E-2</v>
      </c>
      <c r="AJ553" s="163">
        <f t="shared" si="40"/>
        <v>1.8229166666666667</v>
      </c>
      <c r="AK553" s="161">
        <v>2.39</v>
      </c>
      <c r="AL553" s="161">
        <v>0.25</v>
      </c>
      <c r="AM553" s="163">
        <v>0.26</v>
      </c>
      <c r="AN553" s="164">
        <v>2440</v>
      </c>
      <c r="AO553" s="161">
        <v>200</v>
      </c>
      <c r="AP553" s="163">
        <v>210</v>
      </c>
      <c r="AQ553" s="161">
        <v>3920</v>
      </c>
      <c r="AR553" s="161">
        <v>110</v>
      </c>
      <c r="AS553" s="163">
        <v>110</v>
      </c>
      <c r="AT553" s="161">
        <v>4854</v>
      </c>
      <c r="AU553" s="161">
        <v>20</v>
      </c>
      <c r="AV553" s="163">
        <v>24</v>
      </c>
    </row>
    <row r="554" spans="1:48" x14ac:dyDescent="0.75">
      <c r="A554" s="161" t="s">
        <v>1779</v>
      </c>
      <c r="B554" s="161" t="s">
        <v>955</v>
      </c>
      <c r="C554" s="181">
        <v>4210</v>
      </c>
      <c r="D554" s="161">
        <v>760</v>
      </c>
      <c r="E554" s="186">
        <v>3650</v>
      </c>
      <c r="F554" s="161">
        <v>630</v>
      </c>
      <c r="G554" s="186">
        <v>8600</v>
      </c>
      <c r="H554" s="161">
        <v>1600</v>
      </c>
      <c r="I554" s="161">
        <v>3040</v>
      </c>
      <c r="J554" s="161">
        <v>610</v>
      </c>
      <c r="K554" s="161">
        <v>13360</v>
      </c>
      <c r="L554" s="161">
        <v>440</v>
      </c>
      <c r="M554" s="186">
        <v>0.29699999999999999</v>
      </c>
      <c r="N554" s="161">
        <v>5.1999999999999998E-2</v>
      </c>
      <c r="O554" s="176">
        <v>1.07</v>
      </c>
      <c r="P554" s="161">
        <v>0.3</v>
      </c>
      <c r="Q554" s="161">
        <v>0.2908</v>
      </c>
      <c r="R554" s="161">
        <v>9.5999999999999992E-3</v>
      </c>
      <c r="S554" s="161">
        <v>0.13500000000000001</v>
      </c>
      <c r="T554" s="161">
        <v>2.7E-2</v>
      </c>
      <c r="U554" s="161">
        <v>2.0099999999999998</v>
      </c>
      <c r="V554" s="172">
        <v>0.37</v>
      </c>
      <c r="W554" s="192">
        <f t="shared" si="41"/>
        <v>5.2</v>
      </c>
      <c r="X554" s="30">
        <f t="shared" si="42"/>
        <v>1.2</v>
      </c>
      <c r="Y554" s="195">
        <f t="shared" si="43"/>
        <v>0.79100000000000004</v>
      </c>
      <c r="Z554" s="30">
        <f t="shared" si="44"/>
        <v>4.8000000000000001E-2</v>
      </c>
      <c r="AA554" s="161">
        <v>0.318</v>
      </c>
      <c r="AB554" s="161">
        <v>5.5E-2</v>
      </c>
      <c r="AC554" s="163">
        <v>5.5E-2</v>
      </c>
      <c r="AD554" s="161">
        <v>37.6</v>
      </c>
      <c r="AE554" s="161">
        <v>6.1</v>
      </c>
      <c r="AF554" s="163">
        <v>6.3</v>
      </c>
      <c r="AG554" s="161">
        <v>0.79100000000000004</v>
      </c>
      <c r="AH554" s="161">
        <v>4.7E-2</v>
      </c>
      <c r="AI554" s="163">
        <v>4.8000000000000001E-2</v>
      </c>
      <c r="AJ554" s="163">
        <f t="shared" si="40"/>
        <v>6.0682680151706698</v>
      </c>
      <c r="AK554" s="161">
        <v>5.2</v>
      </c>
      <c r="AL554" s="161">
        <v>1.1000000000000001</v>
      </c>
      <c r="AM554" s="163">
        <v>1.2</v>
      </c>
      <c r="AN554" s="164">
        <v>1730</v>
      </c>
      <c r="AO554" s="161">
        <v>270</v>
      </c>
      <c r="AP554" s="163">
        <v>280</v>
      </c>
      <c r="AQ554" s="161">
        <v>3490</v>
      </c>
      <c r="AR554" s="161">
        <v>220</v>
      </c>
      <c r="AS554" s="163">
        <v>230</v>
      </c>
      <c r="AT554" s="161">
        <v>4798</v>
      </c>
      <c r="AU554" s="161">
        <v>54</v>
      </c>
      <c r="AV554" s="163">
        <v>55</v>
      </c>
    </row>
    <row r="555" spans="1:48" x14ac:dyDescent="0.75">
      <c r="A555" s="161" t="s">
        <v>1779</v>
      </c>
      <c r="B555" s="161" t="s">
        <v>956</v>
      </c>
      <c r="C555" s="181">
        <v>7800</v>
      </c>
      <c r="D555" s="161">
        <v>1500</v>
      </c>
      <c r="E555" s="186">
        <v>6100</v>
      </c>
      <c r="F555" s="161">
        <v>1200</v>
      </c>
      <c r="G555" s="186">
        <v>15000</v>
      </c>
      <c r="H555" s="161">
        <v>3000</v>
      </c>
      <c r="I555" s="161">
        <v>27800</v>
      </c>
      <c r="J555" s="161">
        <v>6300</v>
      </c>
      <c r="K555" s="161">
        <v>6100</v>
      </c>
      <c r="L555" s="161">
        <v>1300</v>
      </c>
      <c r="M555" s="186">
        <v>1.1910000000000001</v>
      </c>
      <c r="N555" s="161">
        <v>9.9000000000000005E-2</v>
      </c>
      <c r="O555" s="176">
        <v>2.7900000000000001E-2</v>
      </c>
      <c r="P555" s="161">
        <v>2.7000000000000001E-3</v>
      </c>
      <c r="Q555" s="161">
        <v>0.13200000000000001</v>
      </c>
      <c r="R555" s="161">
        <v>2.8000000000000001E-2</v>
      </c>
      <c r="S555" s="161">
        <v>1.2</v>
      </c>
      <c r="T555" s="161">
        <v>0.27</v>
      </c>
      <c r="U555" s="161">
        <v>3.13</v>
      </c>
      <c r="V555" s="172">
        <v>0.63</v>
      </c>
      <c r="W555" s="192">
        <f t="shared" si="41"/>
        <v>7.2999999999999897E+22</v>
      </c>
      <c r="X555" s="30">
        <f t="shared" si="42"/>
        <v>8.3999999999999908E+22</v>
      </c>
      <c r="Y555" s="195">
        <f t="shared" si="43"/>
        <v>0.81799999999999995</v>
      </c>
      <c r="Z555" s="30">
        <f t="shared" si="44"/>
        <v>3.1E-2</v>
      </c>
      <c r="AA555" s="161">
        <v>1.07</v>
      </c>
      <c r="AB555" s="161">
        <v>0.17</v>
      </c>
      <c r="AC555" s="163">
        <v>0.17</v>
      </c>
      <c r="AD555" s="161">
        <v>148</v>
      </c>
      <c r="AE555" s="161">
        <v>12</v>
      </c>
      <c r="AF555" s="163">
        <v>14</v>
      </c>
      <c r="AG555" s="161">
        <v>0.81799999999999995</v>
      </c>
      <c r="AH555" s="161">
        <v>0.03</v>
      </c>
      <c r="AI555" s="163">
        <v>3.1E-2</v>
      </c>
      <c r="AJ555" s="163">
        <f t="shared" si="40"/>
        <v>3.7897310513447433</v>
      </c>
      <c r="AK555" s="161">
        <v>7.2999999999999897E+22</v>
      </c>
      <c r="AL555" s="161">
        <v>8.3000000000000002E+22</v>
      </c>
      <c r="AM555" s="163">
        <v>8.3999999999999908E+22</v>
      </c>
      <c r="AN555" s="164">
        <v>4290</v>
      </c>
      <c r="AO555" s="161">
        <v>600</v>
      </c>
      <c r="AP555" s="163">
        <v>610</v>
      </c>
      <c r="AQ555" s="161">
        <v>5086</v>
      </c>
      <c r="AR555" s="161">
        <v>73</v>
      </c>
      <c r="AS555" s="163">
        <v>82</v>
      </c>
      <c r="AT555" s="161">
        <v>4710</v>
      </c>
      <c r="AU555" s="161">
        <v>160</v>
      </c>
      <c r="AV555" s="163">
        <v>160</v>
      </c>
    </row>
    <row r="556" spans="1:48" x14ac:dyDescent="0.75">
      <c r="A556" s="161" t="s">
        <v>1779</v>
      </c>
      <c r="B556" s="161" t="s">
        <v>957</v>
      </c>
      <c r="C556" s="181">
        <v>34900</v>
      </c>
      <c r="D556" s="161">
        <v>6200</v>
      </c>
      <c r="E556" s="186">
        <v>28600</v>
      </c>
      <c r="F556" s="161">
        <v>5200</v>
      </c>
      <c r="G556" s="186">
        <v>71000</v>
      </c>
      <c r="H556" s="161">
        <v>13000</v>
      </c>
      <c r="I556" s="161">
        <v>25200</v>
      </c>
      <c r="J556" s="161">
        <v>3200</v>
      </c>
      <c r="K556" s="161">
        <v>76900</v>
      </c>
      <c r="L556" s="161">
        <v>7400</v>
      </c>
      <c r="M556" s="186">
        <v>0.48899999999999999</v>
      </c>
      <c r="N556" s="161">
        <v>5.6000000000000001E-2</v>
      </c>
      <c r="O556" s="176">
        <v>0.52100000000000002</v>
      </c>
      <c r="P556" s="161">
        <v>3.5999999999999997E-2</v>
      </c>
      <c r="Q556" s="161">
        <v>1.67</v>
      </c>
      <c r="R556" s="161">
        <v>0.16</v>
      </c>
      <c r="S556" s="161">
        <v>1.06</v>
      </c>
      <c r="T556" s="161">
        <v>0.13</v>
      </c>
      <c r="U556" s="161">
        <v>13.5</v>
      </c>
      <c r="V556" s="172">
        <v>2.5</v>
      </c>
      <c r="W556" s="192">
        <f t="shared" si="41"/>
        <v>2.16</v>
      </c>
      <c r="X556" s="30">
        <f t="shared" si="42"/>
        <v>0.31</v>
      </c>
      <c r="Y556" s="195">
        <f t="shared" si="43"/>
        <v>0.79300000000000004</v>
      </c>
      <c r="Z556" s="30">
        <f t="shared" si="44"/>
        <v>1.2999999999999999E-2</v>
      </c>
      <c r="AA556" s="161">
        <v>0.52800000000000002</v>
      </c>
      <c r="AB556" s="161">
        <v>0.06</v>
      </c>
      <c r="AC556" s="163">
        <v>6.2E-2</v>
      </c>
      <c r="AD556" s="161">
        <v>59.1</v>
      </c>
      <c r="AE556" s="161">
        <v>7.1</v>
      </c>
      <c r="AF556" s="163">
        <v>7.5</v>
      </c>
      <c r="AG556" s="161">
        <v>0.79300000000000004</v>
      </c>
      <c r="AH556" s="161">
        <v>0.01</v>
      </c>
      <c r="AI556" s="163">
        <v>1.2999999999999999E-2</v>
      </c>
      <c r="AJ556" s="163">
        <f t="shared" si="40"/>
        <v>1.6393442622950818</v>
      </c>
      <c r="AK556" s="161">
        <v>2.16</v>
      </c>
      <c r="AL556" s="161">
        <v>0.3</v>
      </c>
      <c r="AM556" s="163">
        <v>0.31</v>
      </c>
      <c r="AN556" s="164">
        <v>2690</v>
      </c>
      <c r="AO556" s="161">
        <v>270</v>
      </c>
      <c r="AP556" s="163">
        <v>270</v>
      </c>
      <c r="AQ556" s="161">
        <v>4050</v>
      </c>
      <c r="AR556" s="161">
        <v>150</v>
      </c>
      <c r="AS556" s="163">
        <v>150</v>
      </c>
      <c r="AT556" s="161">
        <v>4898</v>
      </c>
      <c r="AU556" s="161">
        <v>18</v>
      </c>
      <c r="AV556" s="163">
        <v>23</v>
      </c>
    </row>
    <row r="557" spans="1:48" x14ac:dyDescent="0.75">
      <c r="A557" s="161" t="s">
        <v>1779</v>
      </c>
      <c r="B557" s="161" t="s">
        <v>958</v>
      </c>
      <c r="C557" s="181">
        <v>11580</v>
      </c>
      <c r="D557" s="161">
        <v>570</v>
      </c>
      <c r="E557" s="186">
        <v>9300</v>
      </c>
      <c r="F557" s="161">
        <v>480</v>
      </c>
      <c r="G557" s="186">
        <v>23200</v>
      </c>
      <c r="H557" s="161">
        <v>1200</v>
      </c>
      <c r="I557" s="161">
        <v>14800</v>
      </c>
      <c r="J557" s="161">
        <v>750</v>
      </c>
      <c r="K557" s="161">
        <v>24220</v>
      </c>
      <c r="L557" s="161">
        <v>770</v>
      </c>
      <c r="M557" s="186">
        <v>0.498</v>
      </c>
      <c r="N557" s="161">
        <v>2.7E-2</v>
      </c>
      <c r="O557" s="176">
        <v>-0.159</v>
      </c>
      <c r="P557" s="161">
        <v>1.4E-2</v>
      </c>
      <c r="Q557" s="161">
        <v>0.52700000000000002</v>
      </c>
      <c r="R557" s="161">
        <v>1.7000000000000001E-2</v>
      </c>
      <c r="S557" s="161">
        <v>0.61899999999999999</v>
      </c>
      <c r="T557" s="161">
        <v>3.2000000000000001E-2</v>
      </c>
      <c r="U557" s="161">
        <v>3.06</v>
      </c>
      <c r="V557" s="172">
        <v>0.16</v>
      </c>
      <c r="W557" s="192">
        <f t="shared" si="41"/>
        <v>1.95</v>
      </c>
      <c r="X557" s="30">
        <f t="shared" si="42"/>
        <v>0.14000000000000001</v>
      </c>
      <c r="Y557" s="195">
        <f t="shared" si="43"/>
        <v>0.78300000000000003</v>
      </c>
      <c r="Z557" s="30">
        <f t="shared" si="44"/>
        <v>1.2999999999999999E-2</v>
      </c>
      <c r="AA557" s="161">
        <v>0.54100000000000004</v>
      </c>
      <c r="AB557" s="161">
        <v>0.03</v>
      </c>
      <c r="AC557" s="163">
        <v>3.4000000000000002E-2</v>
      </c>
      <c r="AD557" s="161">
        <v>58.8</v>
      </c>
      <c r="AE557" s="161">
        <v>3.1</v>
      </c>
      <c r="AF557" s="163">
        <v>4</v>
      </c>
      <c r="AG557" s="161">
        <v>0.78300000000000003</v>
      </c>
      <c r="AH557" s="161">
        <v>1.0999999999999999E-2</v>
      </c>
      <c r="AI557" s="163">
        <v>1.2999999999999999E-2</v>
      </c>
      <c r="AJ557" s="163">
        <f t="shared" si="40"/>
        <v>1.6602809706257982</v>
      </c>
      <c r="AK557" s="161">
        <v>1.95</v>
      </c>
      <c r="AL557" s="161">
        <v>0.12</v>
      </c>
      <c r="AM557" s="163">
        <v>0.14000000000000001</v>
      </c>
      <c r="AN557" s="164">
        <v>2770</v>
      </c>
      <c r="AO557" s="161">
        <v>130</v>
      </c>
      <c r="AP557" s="163">
        <v>140</v>
      </c>
      <c r="AQ557" s="161">
        <v>4153</v>
      </c>
      <c r="AR557" s="161">
        <v>54</v>
      </c>
      <c r="AS557" s="163">
        <v>70</v>
      </c>
      <c r="AT557" s="161">
        <v>4881</v>
      </c>
      <c r="AU557" s="161">
        <v>17</v>
      </c>
      <c r="AV557" s="163">
        <v>22</v>
      </c>
    </row>
    <row r="558" spans="1:48" x14ac:dyDescent="0.75">
      <c r="A558" s="161" t="s">
        <v>1779</v>
      </c>
      <c r="B558" s="161" t="s">
        <v>959</v>
      </c>
      <c r="C558" s="181">
        <v>1670</v>
      </c>
      <c r="D558" s="161">
        <v>200</v>
      </c>
      <c r="E558" s="186">
        <v>550</v>
      </c>
      <c r="F558" s="161">
        <v>110</v>
      </c>
      <c r="G558" s="186">
        <v>1060</v>
      </c>
      <c r="H558" s="161">
        <v>300</v>
      </c>
      <c r="I558" s="161">
        <v>420</v>
      </c>
      <c r="J558" s="161">
        <v>110</v>
      </c>
      <c r="K558" s="161">
        <v>49500</v>
      </c>
      <c r="L558" s="161">
        <v>2500</v>
      </c>
      <c r="M558" s="186">
        <v>3.0800000000000001E-2</v>
      </c>
      <c r="N558" s="161">
        <v>2E-3</v>
      </c>
      <c r="O558" s="176">
        <v>-11.7</v>
      </c>
      <c r="P558" s="161">
        <v>4</v>
      </c>
      <c r="Q558" s="161">
        <v>1.0760000000000001</v>
      </c>
      <c r="R558" s="161">
        <v>5.3999999999999999E-2</v>
      </c>
      <c r="S558" s="161">
        <v>1.8200000000000001E-2</v>
      </c>
      <c r="T558" s="161">
        <v>4.7999999999999996E-3</v>
      </c>
      <c r="U558" s="161">
        <v>0.129</v>
      </c>
      <c r="V558" s="172">
        <v>3.5999999999999997E-2</v>
      </c>
      <c r="W558" s="192">
        <f t="shared" si="41"/>
        <v>28.9</v>
      </c>
      <c r="X558" s="30">
        <f t="shared" si="42"/>
        <v>2.4</v>
      </c>
      <c r="Y558" s="195" t="str">
        <f t="shared" si="43"/>
        <v>excluded</v>
      </c>
      <c r="Z558" s="30" t="str">
        <f t="shared" si="44"/>
        <v>excluded</v>
      </c>
      <c r="AA558" s="161">
        <v>3.3399999999999999E-2</v>
      </c>
      <c r="AB558" s="161">
        <v>2.5999999999999999E-3</v>
      </c>
      <c r="AC558" s="163">
        <v>2.8E-3</v>
      </c>
      <c r="AD558" s="161">
        <v>1.62</v>
      </c>
      <c r="AE558" s="161">
        <v>0.34</v>
      </c>
      <c r="AF558" s="163">
        <v>0.35</v>
      </c>
      <c r="AG558" s="161">
        <v>0.28000000000000003</v>
      </c>
      <c r="AH558" s="161">
        <v>4.5999999999999999E-2</v>
      </c>
      <c r="AI558" s="163">
        <v>4.7E-2</v>
      </c>
      <c r="AJ558" s="163">
        <f t="shared" si="40"/>
        <v>16.785714285714285</v>
      </c>
      <c r="AK558" s="161">
        <v>28.9</v>
      </c>
      <c r="AL558" s="161">
        <v>2.2000000000000002</v>
      </c>
      <c r="AM558" s="163">
        <v>2.4</v>
      </c>
      <c r="AN558" s="164">
        <v>212</v>
      </c>
      <c r="AO558" s="161">
        <v>16</v>
      </c>
      <c r="AP558" s="163">
        <v>17</v>
      </c>
      <c r="AQ558" s="161">
        <v>870</v>
      </c>
      <c r="AR558" s="161">
        <v>110</v>
      </c>
      <c r="AS558" s="163">
        <v>120</v>
      </c>
      <c r="AT558" s="161">
        <v>3090</v>
      </c>
      <c r="AU558" s="161">
        <v>250</v>
      </c>
      <c r="AV558" s="163">
        <v>250</v>
      </c>
    </row>
    <row r="559" spans="1:48" x14ac:dyDescent="0.75">
      <c r="A559" s="161" t="s">
        <v>1779</v>
      </c>
      <c r="B559" s="161" t="s">
        <v>960</v>
      </c>
      <c r="C559" s="181">
        <v>1150</v>
      </c>
      <c r="D559" s="161">
        <v>110</v>
      </c>
      <c r="E559" s="186">
        <v>460</v>
      </c>
      <c r="F559" s="161">
        <v>190</v>
      </c>
      <c r="G559" s="186">
        <v>540</v>
      </c>
      <c r="H559" s="161">
        <v>190</v>
      </c>
      <c r="I559" s="161">
        <v>360</v>
      </c>
      <c r="J559" s="161">
        <v>180</v>
      </c>
      <c r="K559" s="161">
        <v>18920</v>
      </c>
      <c r="L559" s="161">
        <v>960</v>
      </c>
      <c r="M559" s="186">
        <v>5.8900000000000001E-2</v>
      </c>
      <c r="N559" s="161">
        <v>4.3E-3</v>
      </c>
      <c r="O559" s="176">
        <v>8</v>
      </c>
      <c r="P559" s="161">
        <v>3.8</v>
      </c>
      <c r="Q559" s="161">
        <v>0.41199999999999998</v>
      </c>
      <c r="R559" s="161">
        <v>2.1000000000000001E-2</v>
      </c>
      <c r="S559" s="161">
        <v>1.5900000000000001E-2</v>
      </c>
      <c r="T559" s="161">
        <v>8.0000000000000002E-3</v>
      </c>
      <c r="U559" s="161">
        <v>0.06</v>
      </c>
      <c r="V559" s="172">
        <v>2.1000000000000001E-2</v>
      </c>
      <c r="W559" s="192">
        <f t="shared" si="41"/>
        <v>16.18</v>
      </c>
      <c r="X559" s="30">
        <f t="shared" si="42"/>
        <v>0.99</v>
      </c>
      <c r="Y559" s="195" t="str">
        <f t="shared" si="43"/>
        <v>excluded</v>
      </c>
      <c r="Z559" s="30" t="str">
        <f t="shared" si="44"/>
        <v>excluded</v>
      </c>
      <c r="AA559" s="161">
        <v>6.4600000000000005E-2</v>
      </c>
      <c r="AB559" s="161">
        <v>4.7999999999999996E-3</v>
      </c>
      <c r="AC559" s="163">
        <v>5.1999999999999998E-3</v>
      </c>
      <c r="AD559" s="161">
        <v>3.6</v>
      </c>
      <c r="AE559" s="161">
        <v>1.6</v>
      </c>
      <c r="AF559" s="163">
        <v>1.6</v>
      </c>
      <c r="AG559" s="161">
        <v>0.28100000000000003</v>
      </c>
      <c r="AH559" s="161">
        <v>8.3000000000000004E-2</v>
      </c>
      <c r="AI559" s="163">
        <v>8.3000000000000004E-2</v>
      </c>
      <c r="AJ559" s="163">
        <f t="shared" si="40"/>
        <v>29.537366548042705</v>
      </c>
      <c r="AK559" s="161">
        <v>16.18</v>
      </c>
      <c r="AL559" s="161">
        <v>0.92</v>
      </c>
      <c r="AM559" s="163">
        <v>0.99</v>
      </c>
      <c r="AN559" s="164">
        <v>403</v>
      </c>
      <c r="AO559" s="161">
        <v>29</v>
      </c>
      <c r="AP559" s="163">
        <v>31</v>
      </c>
      <c r="AQ559" s="161">
        <v>1060</v>
      </c>
      <c r="AR559" s="161">
        <v>150</v>
      </c>
      <c r="AS559" s="163">
        <v>150</v>
      </c>
      <c r="AT559" s="161">
        <v>2500</v>
      </c>
      <c r="AU559" s="161">
        <v>230</v>
      </c>
      <c r="AV559" s="163">
        <v>230</v>
      </c>
    </row>
    <row r="560" spans="1:48" x14ac:dyDescent="0.75">
      <c r="A560" s="161" t="s">
        <v>1779</v>
      </c>
      <c r="B560" s="161" t="s">
        <v>961</v>
      </c>
      <c r="C560" s="181">
        <v>8220</v>
      </c>
      <c r="D560" s="161">
        <v>740</v>
      </c>
      <c r="E560" s="186">
        <v>4340</v>
      </c>
      <c r="F560" s="161">
        <v>420</v>
      </c>
      <c r="G560" s="186">
        <v>10400</v>
      </c>
      <c r="H560" s="161">
        <v>1000</v>
      </c>
      <c r="I560" s="161">
        <v>6300</v>
      </c>
      <c r="J560" s="161">
        <v>1200</v>
      </c>
      <c r="K560" s="161">
        <v>138900</v>
      </c>
      <c r="L560" s="161">
        <v>6700</v>
      </c>
      <c r="M560" s="186">
        <v>5.45E-2</v>
      </c>
      <c r="N560" s="161">
        <v>3.2000000000000002E-3</v>
      </c>
      <c r="O560" s="176">
        <v>-0.99</v>
      </c>
      <c r="P560" s="161">
        <v>0.14000000000000001</v>
      </c>
      <c r="Q560" s="161">
        <v>3.02</v>
      </c>
      <c r="R560" s="161">
        <v>0.14000000000000001</v>
      </c>
      <c r="S560" s="161">
        <v>0.29299999999999998</v>
      </c>
      <c r="T560" s="161">
        <v>5.8000000000000003E-2</v>
      </c>
      <c r="U560" s="161">
        <v>1.08</v>
      </c>
      <c r="V560" s="172">
        <v>0.11</v>
      </c>
      <c r="W560" s="192">
        <f t="shared" si="41"/>
        <v>17.52</v>
      </c>
      <c r="X560" s="30">
        <f t="shared" si="42"/>
        <v>1</v>
      </c>
      <c r="Y560" s="195">
        <f t="shared" si="43"/>
        <v>0.52500000000000002</v>
      </c>
      <c r="Z560" s="30">
        <f t="shared" si="44"/>
        <v>1.7999999999999999E-2</v>
      </c>
      <c r="AA560" s="161">
        <v>5.96E-2</v>
      </c>
      <c r="AB560" s="161">
        <v>3.2000000000000002E-3</v>
      </c>
      <c r="AC560" s="163">
        <v>3.7000000000000002E-3</v>
      </c>
      <c r="AD560" s="161">
        <v>4.2699999999999996</v>
      </c>
      <c r="AE560" s="161">
        <v>0.28999999999999998</v>
      </c>
      <c r="AF560" s="163">
        <v>0.34</v>
      </c>
      <c r="AG560" s="161">
        <v>0.52500000000000002</v>
      </c>
      <c r="AH560" s="161">
        <v>1.7000000000000001E-2</v>
      </c>
      <c r="AI560" s="163">
        <v>1.7999999999999999E-2</v>
      </c>
      <c r="AJ560" s="163">
        <f t="shared" si="40"/>
        <v>3.4285714285714279</v>
      </c>
      <c r="AK560" s="161">
        <v>17.52</v>
      </c>
      <c r="AL560" s="161">
        <v>0.88</v>
      </c>
      <c r="AM560" s="163">
        <v>1</v>
      </c>
      <c r="AN560" s="164">
        <v>373</v>
      </c>
      <c r="AO560" s="161">
        <v>20</v>
      </c>
      <c r="AP560" s="163">
        <v>22</v>
      </c>
      <c r="AQ560" s="161">
        <v>1672</v>
      </c>
      <c r="AR560" s="161">
        <v>56</v>
      </c>
      <c r="AS560" s="163">
        <v>67</v>
      </c>
      <c r="AT560" s="161">
        <v>4299</v>
      </c>
      <c r="AU560" s="161">
        <v>49</v>
      </c>
      <c r="AV560" s="163">
        <v>51</v>
      </c>
    </row>
    <row r="561" spans="1:48" x14ac:dyDescent="0.75">
      <c r="A561" s="161" t="s">
        <v>1779</v>
      </c>
      <c r="B561" s="161" t="s">
        <v>962</v>
      </c>
      <c r="C561" s="181">
        <v>2420</v>
      </c>
      <c r="D561" s="161">
        <v>320</v>
      </c>
      <c r="E561" s="186">
        <v>510</v>
      </c>
      <c r="F561" s="161">
        <v>120</v>
      </c>
      <c r="G561" s="186">
        <v>1220</v>
      </c>
      <c r="H561" s="161">
        <v>140</v>
      </c>
      <c r="I561" s="161">
        <v>50100</v>
      </c>
      <c r="J561" s="161">
        <v>9000</v>
      </c>
      <c r="K561" s="161">
        <v>73000</v>
      </c>
      <c r="L561" s="161">
        <v>10000</v>
      </c>
      <c r="M561" s="186">
        <v>3.3000000000000002E-2</v>
      </c>
      <c r="N561" s="161">
        <v>1.1000000000000001E-3</v>
      </c>
      <c r="O561" s="176">
        <v>-4.5100000000000001E-2</v>
      </c>
      <c r="P561" s="161">
        <v>3.5999999999999999E-3</v>
      </c>
      <c r="Q561" s="161">
        <v>1.59</v>
      </c>
      <c r="R561" s="161">
        <v>0.23</v>
      </c>
      <c r="S561" s="161">
        <v>2.4700000000000002</v>
      </c>
      <c r="T561" s="161">
        <v>0.45</v>
      </c>
      <c r="U561" s="161">
        <v>0.12</v>
      </c>
      <c r="V561" s="172">
        <v>1.4E-2</v>
      </c>
      <c r="W561" s="192">
        <f t="shared" si="41"/>
        <v>27.9</v>
      </c>
      <c r="X561" s="30">
        <f t="shared" si="42"/>
        <v>1.3</v>
      </c>
      <c r="Y561" s="195" t="str">
        <f t="shared" si="43"/>
        <v>excluded</v>
      </c>
      <c r="Z561" s="30" t="str">
        <f t="shared" si="44"/>
        <v>excluded</v>
      </c>
      <c r="AA561" s="161">
        <v>3.6499999999999998E-2</v>
      </c>
      <c r="AB561" s="161">
        <v>1.4E-3</v>
      </c>
      <c r="AC561" s="163">
        <v>1.8E-3</v>
      </c>
      <c r="AD561" s="161">
        <v>1.48</v>
      </c>
      <c r="AE561" s="161">
        <v>0.43</v>
      </c>
      <c r="AF561" s="163">
        <v>0.44</v>
      </c>
      <c r="AG561" s="161">
        <v>0.27500000000000002</v>
      </c>
      <c r="AH561" s="161">
        <v>8.1000000000000003E-2</v>
      </c>
      <c r="AI561" s="163">
        <v>8.1000000000000003E-2</v>
      </c>
      <c r="AJ561" s="163">
        <f t="shared" si="40"/>
        <v>29.454545454545457</v>
      </c>
      <c r="AK561" s="161">
        <v>27.9</v>
      </c>
      <c r="AL561" s="161">
        <v>1.1000000000000001</v>
      </c>
      <c r="AM561" s="163">
        <v>1.3</v>
      </c>
      <c r="AN561" s="164">
        <v>230.7</v>
      </c>
      <c r="AO561" s="161">
        <v>8.8000000000000007</v>
      </c>
      <c r="AP561" s="163">
        <v>11</v>
      </c>
      <c r="AQ561" s="161">
        <v>730</v>
      </c>
      <c r="AR561" s="161">
        <v>110</v>
      </c>
      <c r="AS561" s="163">
        <v>110</v>
      </c>
      <c r="AT561" s="161">
        <v>2390</v>
      </c>
      <c r="AU561" s="161">
        <v>240</v>
      </c>
      <c r="AV561" s="163">
        <v>240</v>
      </c>
    </row>
    <row r="562" spans="1:48" x14ac:dyDescent="0.75">
      <c r="A562" s="161" t="s">
        <v>1779</v>
      </c>
      <c r="B562" s="161" t="s">
        <v>963</v>
      </c>
      <c r="C562" s="181">
        <v>1000</v>
      </c>
      <c r="D562" s="161">
        <v>240</v>
      </c>
      <c r="E562" s="186">
        <v>780</v>
      </c>
      <c r="F562" s="161">
        <v>200</v>
      </c>
      <c r="G562" s="186">
        <v>2280</v>
      </c>
      <c r="H562" s="161">
        <v>780</v>
      </c>
      <c r="I562" s="161">
        <v>560</v>
      </c>
      <c r="J562" s="161">
        <v>190</v>
      </c>
      <c r="K562" s="161">
        <v>5950</v>
      </c>
      <c r="L562" s="161">
        <v>240</v>
      </c>
      <c r="M562" s="186">
        <v>0.17899999999999999</v>
      </c>
      <c r="N562" s="161">
        <v>4.2999999999999997E-2</v>
      </c>
      <c r="O562" s="176">
        <v>1.01</v>
      </c>
      <c r="P562" s="161">
        <v>0.9</v>
      </c>
      <c r="Q562" s="161">
        <v>0.12939999999999999</v>
      </c>
      <c r="R562" s="161">
        <v>5.1999999999999998E-3</v>
      </c>
      <c r="S562" s="161">
        <v>2.9000000000000001E-2</v>
      </c>
      <c r="T562" s="161">
        <v>0.01</v>
      </c>
      <c r="U562" s="161">
        <v>0.214</v>
      </c>
      <c r="V562" s="172">
        <v>7.2999999999999995E-2</v>
      </c>
      <c r="W562" s="192">
        <f t="shared" si="41"/>
        <v>13.7</v>
      </c>
      <c r="X562" s="30">
        <f t="shared" si="42"/>
        <v>3.6</v>
      </c>
      <c r="Y562" s="195" t="str">
        <f t="shared" si="43"/>
        <v>excluded</v>
      </c>
      <c r="Z562" s="30" t="str">
        <f t="shared" si="44"/>
        <v>excluded</v>
      </c>
      <c r="AA562" s="161">
        <v>0.18099999999999999</v>
      </c>
      <c r="AB562" s="161">
        <v>4.2000000000000003E-2</v>
      </c>
      <c r="AC562" s="163">
        <v>4.2999999999999997E-2</v>
      </c>
      <c r="AD562" s="161">
        <v>18.2</v>
      </c>
      <c r="AE562" s="161">
        <v>4.5</v>
      </c>
      <c r="AF562" s="163">
        <v>4.5999999999999996</v>
      </c>
      <c r="AG562" s="161">
        <v>0.74</v>
      </c>
      <c r="AH562" s="161">
        <v>0.14000000000000001</v>
      </c>
      <c r="AI562" s="163">
        <v>0.14000000000000001</v>
      </c>
      <c r="AJ562" s="163">
        <f t="shared" si="40"/>
        <v>18.918918918918919</v>
      </c>
      <c r="AK562" s="161">
        <v>13.7</v>
      </c>
      <c r="AL562" s="161">
        <v>3.6</v>
      </c>
      <c r="AM562" s="163">
        <v>3.6</v>
      </c>
      <c r="AN562" s="164">
        <v>1050</v>
      </c>
      <c r="AO562" s="161">
        <v>230</v>
      </c>
      <c r="AP562" s="163">
        <v>230</v>
      </c>
      <c r="AQ562" s="161">
        <v>2650</v>
      </c>
      <c r="AR562" s="161">
        <v>290</v>
      </c>
      <c r="AS562" s="163">
        <v>300</v>
      </c>
      <c r="AT562" s="161">
        <v>4100</v>
      </c>
      <c r="AU562" s="161">
        <v>250</v>
      </c>
      <c r="AV562" s="163">
        <v>250</v>
      </c>
    </row>
    <row r="563" spans="1:48" x14ac:dyDescent="0.75">
      <c r="A563" s="161" t="s">
        <v>1779</v>
      </c>
      <c r="B563" s="161" t="s">
        <v>964</v>
      </c>
      <c r="C563" s="181">
        <v>2620</v>
      </c>
      <c r="D563" s="161">
        <v>270</v>
      </c>
      <c r="E563" s="186">
        <v>1740</v>
      </c>
      <c r="F563" s="161">
        <v>200</v>
      </c>
      <c r="G563" s="186">
        <v>4230</v>
      </c>
      <c r="H563" s="161">
        <v>510</v>
      </c>
      <c r="I563" s="161">
        <v>41</v>
      </c>
      <c r="J563" s="161">
        <v>16</v>
      </c>
      <c r="K563" s="161">
        <v>15070</v>
      </c>
      <c r="L563" s="161">
        <v>460</v>
      </c>
      <c r="M563" s="186">
        <v>0.16400000000000001</v>
      </c>
      <c r="N563" s="161">
        <v>1.4E-2</v>
      </c>
      <c r="O563" s="176">
        <v>-3.05</v>
      </c>
      <c r="P563" s="161">
        <v>0.69</v>
      </c>
      <c r="Q563" s="161">
        <v>0.3281</v>
      </c>
      <c r="R563" s="161">
        <v>0.01</v>
      </c>
      <c r="S563" s="161">
        <v>2.31E-3</v>
      </c>
      <c r="T563" s="161">
        <v>8.7000000000000001E-4</v>
      </c>
      <c r="U563" s="161">
        <v>0.38600000000000001</v>
      </c>
      <c r="V563" s="172">
        <v>4.5999999999999999E-2</v>
      </c>
      <c r="W563" s="192">
        <f t="shared" si="41"/>
        <v>6.06</v>
      </c>
      <c r="X563" s="30">
        <f t="shared" si="42"/>
        <v>0.55000000000000004</v>
      </c>
      <c r="Y563" s="195">
        <f t="shared" si="43"/>
        <v>0.69399999999999995</v>
      </c>
      <c r="Z563" s="30">
        <f t="shared" si="44"/>
        <v>2.5999999999999999E-2</v>
      </c>
      <c r="AA563" s="161">
        <v>0.18</v>
      </c>
      <c r="AB563" s="161">
        <v>1.7000000000000001E-2</v>
      </c>
      <c r="AC563" s="163">
        <v>1.7000000000000001E-2</v>
      </c>
      <c r="AD563" s="161">
        <v>16.399999999999999</v>
      </c>
      <c r="AE563" s="161">
        <v>1.7</v>
      </c>
      <c r="AF563" s="163">
        <v>1.8</v>
      </c>
      <c r="AG563" s="161">
        <v>0.69399999999999995</v>
      </c>
      <c r="AH563" s="161">
        <v>2.5999999999999999E-2</v>
      </c>
      <c r="AI563" s="163">
        <v>2.5999999999999999E-2</v>
      </c>
      <c r="AJ563" s="163">
        <f t="shared" si="40"/>
        <v>3.7463976945244957</v>
      </c>
      <c r="AK563" s="161">
        <v>6.06</v>
      </c>
      <c r="AL563" s="161">
        <v>0.53</v>
      </c>
      <c r="AM563" s="163">
        <v>0.55000000000000004</v>
      </c>
      <c r="AN563" s="164">
        <v>1056</v>
      </c>
      <c r="AO563" s="161">
        <v>89</v>
      </c>
      <c r="AP563" s="163">
        <v>94</v>
      </c>
      <c r="AQ563" s="161">
        <v>2898</v>
      </c>
      <c r="AR563" s="161">
        <v>99</v>
      </c>
      <c r="AS563" s="163">
        <v>110</v>
      </c>
      <c r="AT563" s="161">
        <v>4677</v>
      </c>
      <c r="AU563" s="161">
        <v>53</v>
      </c>
      <c r="AV563" s="163">
        <v>55</v>
      </c>
    </row>
    <row r="564" spans="1:48" x14ac:dyDescent="0.75">
      <c r="A564" s="161" t="s">
        <v>1779</v>
      </c>
      <c r="B564" s="161" t="s">
        <v>965</v>
      </c>
      <c r="C564" s="181">
        <v>460</v>
      </c>
      <c r="D564" s="161">
        <v>270</v>
      </c>
      <c r="E564" s="186">
        <v>390</v>
      </c>
      <c r="F564" s="161">
        <v>190</v>
      </c>
      <c r="G564" s="186">
        <v>610</v>
      </c>
      <c r="H564" s="161">
        <v>440</v>
      </c>
      <c r="I564" s="161">
        <v>158</v>
      </c>
      <c r="J564" s="161">
        <v>31</v>
      </c>
      <c r="K564" s="161">
        <v>600</v>
      </c>
      <c r="L564" s="161">
        <v>150</v>
      </c>
      <c r="M564" s="186">
        <v>1.1200000000000001</v>
      </c>
      <c r="N564" s="161">
        <v>0.73</v>
      </c>
      <c r="O564" s="176">
        <v>-0.11</v>
      </c>
      <c r="P564" s="161">
        <v>4.3999999999999997E-2</v>
      </c>
      <c r="Q564" s="161">
        <v>1.2999999999999999E-2</v>
      </c>
      <c r="R564" s="161">
        <v>3.3E-3</v>
      </c>
      <c r="S564" s="161">
        <v>9.4999999999999998E-3</v>
      </c>
      <c r="T564" s="161">
        <v>1.9E-3</v>
      </c>
      <c r="U564" s="161">
        <v>5.3999999999999999E-2</v>
      </c>
      <c r="V564" s="172">
        <v>3.9E-2</v>
      </c>
      <c r="W564" s="192">
        <f t="shared" si="41"/>
        <v>3.8000000000000001E+31</v>
      </c>
      <c r="X564" s="30">
        <f t="shared" si="42"/>
        <v>3.2000000000000001E+31</v>
      </c>
      <c r="Y564" s="195">
        <f t="shared" si="43"/>
        <v>-0.4</v>
      </c>
      <c r="Z564" s="30">
        <f t="shared" si="44"/>
        <v>7</v>
      </c>
      <c r="AA564" s="161">
        <v>0</v>
      </c>
      <c r="AB564" s="162">
        <v>3.7000000000000002E-21</v>
      </c>
      <c r="AC564" s="165">
        <v>3.7000000000000002E-21</v>
      </c>
      <c r="AD564" s="161">
        <v>126</v>
      </c>
      <c r="AE564" s="161">
        <v>82</v>
      </c>
      <c r="AF564" s="163">
        <v>82</v>
      </c>
      <c r="AG564" s="161">
        <v>-0.4</v>
      </c>
      <c r="AH564" s="161">
        <v>7</v>
      </c>
      <c r="AI564" s="163">
        <v>7</v>
      </c>
      <c r="AJ564" s="163">
        <f t="shared" si="40"/>
        <v>-1750</v>
      </c>
      <c r="AK564" s="161">
        <v>3.8000000000000001E+31</v>
      </c>
      <c r="AL564" s="161">
        <v>3.2000000000000001E+31</v>
      </c>
      <c r="AM564" s="163">
        <v>3.2000000000000001E+31</v>
      </c>
      <c r="AN564" s="164">
        <v>0</v>
      </c>
      <c r="AO564" s="162">
        <v>0</v>
      </c>
      <c r="AP564" s="165">
        <v>0</v>
      </c>
      <c r="AQ564" s="161">
        <v>3550</v>
      </c>
      <c r="AR564" s="161">
        <v>390</v>
      </c>
      <c r="AS564" s="163">
        <v>390</v>
      </c>
      <c r="AT564" s="161">
        <v>2330</v>
      </c>
      <c r="AU564" s="161">
        <v>960</v>
      </c>
      <c r="AV564" s="163">
        <v>960</v>
      </c>
    </row>
    <row r="565" spans="1:48" x14ac:dyDescent="0.75">
      <c r="A565" s="161" t="s">
        <v>1779</v>
      </c>
      <c r="B565" s="161" t="s">
        <v>966</v>
      </c>
      <c r="C565" s="181">
        <v>7800</v>
      </c>
      <c r="D565" s="161">
        <v>1900</v>
      </c>
      <c r="E565" s="186">
        <v>6400</v>
      </c>
      <c r="F565" s="161">
        <v>1600</v>
      </c>
      <c r="G565" s="186">
        <v>16500</v>
      </c>
      <c r="H565" s="161">
        <v>4000</v>
      </c>
      <c r="I565" s="161">
        <v>9900</v>
      </c>
      <c r="J565" s="161">
        <v>2400</v>
      </c>
      <c r="K565" s="161">
        <v>8500</v>
      </c>
      <c r="L565" s="161">
        <v>2700</v>
      </c>
      <c r="M565" s="186">
        <v>1.63</v>
      </c>
      <c r="N565" s="161">
        <v>0.26</v>
      </c>
      <c r="O565" s="176">
        <v>-1.4200000000000001E-2</v>
      </c>
      <c r="P565" s="161">
        <v>1.5E-3</v>
      </c>
      <c r="Q565" s="161">
        <v>0.185</v>
      </c>
      <c r="R565" s="161">
        <v>5.8999999999999997E-2</v>
      </c>
      <c r="S565" s="161">
        <v>0.64</v>
      </c>
      <c r="T565" s="161">
        <v>0.15</v>
      </c>
      <c r="U565" s="161">
        <v>1.46</v>
      </c>
      <c r="V565" s="172">
        <v>0.36</v>
      </c>
      <c r="W565" s="192">
        <f t="shared" si="41"/>
        <v>3.39999999999999E+29</v>
      </c>
      <c r="X565" s="30">
        <f t="shared" si="42"/>
        <v>3.09999999999999E+29</v>
      </c>
      <c r="Y565" s="195">
        <f t="shared" si="43"/>
        <v>0.81699999999999995</v>
      </c>
      <c r="Z565" s="30">
        <f t="shared" si="44"/>
        <v>2.1999999999999999E-2</v>
      </c>
      <c r="AA565" s="161">
        <v>1.46</v>
      </c>
      <c r="AB565" s="161">
        <v>0.31</v>
      </c>
      <c r="AC565" s="163">
        <v>0.32</v>
      </c>
      <c r="AD565" s="161">
        <v>199</v>
      </c>
      <c r="AE565" s="161">
        <v>30</v>
      </c>
      <c r="AF565" s="163">
        <v>32</v>
      </c>
      <c r="AG565" s="161">
        <v>0.81699999999999995</v>
      </c>
      <c r="AH565" s="161">
        <v>2.1000000000000001E-2</v>
      </c>
      <c r="AI565" s="163">
        <v>2.1999999999999999E-2</v>
      </c>
      <c r="AJ565" s="163">
        <f t="shared" si="40"/>
        <v>2.6927784577723379</v>
      </c>
      <c r="AK565" s="161">
        <v>3.39999999999999E+29</v>
      </c>
      <c r="AL565" s="161">
        <v>3.09999999999999E+29</v>
      </c>
      <c r="AM565" s="163">
        <v>3.09999999999999E+29</v>
      </c>
      <c r="AN565" s="164">
        <v>5090</v>
      </c>
      <c r="AO565" s="161">
        <v>910</v>
      </c>
      <c r="AP565" s="163">
        <v>920</v>
      </c>
      <c r="AQ565" s="161">
        <v>5270</v>
      </c>
      <c r="AR565" s="161">
        <v>190</v>
      </c>
      <c r="AS565" s="163">
        <v>200</v>
      </c>
      <c r="AT565" s="161">
        <v>4882</v>
      </c>
      <c r="AU565" s="161">
        <v>25</v>
      </c>
      <c r="AV565" s="163">
        <v>27</v>
      </c>
    </row>
    <row r="566" spans="1:48" x14ac:dyDescent="0.75">
      <c r="A566" s="161" t="s">
        <v>1779</v>
      </c>
      <c r="B566" s="161" t="s">
        <v>967</v>
      </c>
      <c r="C566" s="181">
        <v>700</v>
      </c>
      <c r="D566" s="161">
        <v>170</v>
      </c>
      <c r="E566" s="186">
        <v>510</v>
      </c>
      <c r="F566" s="161">
        <v>180</v>
      </c>
      <c r="G566" s="186">
        <v>560</v>
      </c>
      <c r="H566" s="161">
        <v>160</v>
      </c>
      <c r="I566" s="161">
        <v>410</v>
      </c>
      <c r="J566" s="161">
        <v>150</v>
      </c>
      <c r="K566" s="161">
        <v>5490</v>
      </c>
      <c r="L566" s="161">
        <v>240</v>
      </c>
      <c r="M566" s="186">
        <v>0.13200000000000001</v>
      </c>
      <c r="N566" s="161">
        <v>3.4000000000000002E-2</v>
      </c>
      <c r="O566" s="176">
        <v>1.3</v>
      </c>
      <c r="P566" s="161">
        <v>1.1000000000000001</v>
      </c>
      <c r="Q566" s="161">
        <v>0.1197</v>
      </c>
      <c r="R566" s="161">
        <v>5.1999999999999998E-3</v>
      </c>
      <c r="S566" s="161">
        <v>2.9000000000000001E-2</v>
      </c>
      <c r="T566" s="161">
        <v>1.0999999999999999E-2</v>
      </c>
      <c r="U566" s="161">
        <v>0.05</v>
      </c>
      <c r="V566" s="172">
        <v>1.4999999999999999E-2</v>
      </c>
      <c r="W566" s="192">
        <f t="shared" si="41"/>
        <v>12.7</v>
      </c>
      <c r="X566" s="30">
        <f t="shared" si="42"/>
        <v>2.1</v>
      </c>
      <c r="Y566" s="195" t="str">
        <f t="shared" si="43"/>
        <v>excluded</v>
      </c>
      <c r="Z566" s="30" t="str">
        <f t="shared" si="44"/>
        <v>excluded</v>
      </c>
      <c r="AA566" s="161">
        <v>0.14099999999999999</v>
      </c>
      <c r="AB566" s="161">
        <v>3.5999999999999997E-2</v>
      </c>
      <c r="AC566" s="163">
        <v>3.5999999999999997E-2</v>
      </c>
      <c r="AD566" s="161">
        <v>14</v>
      </c>
      <c r="AE566" s="161">
        <v>5.3</v>
      </c>
      <c r="AF566" s="163">
        <v>5.4</v>
      </c>
      <c r="AG566" s="161">
        <v>0.8</v>
      </c>
      <c r="AH566" s="161">
        <v>0.25</v>
      </c>
      <c r="AI566" s="163">
        <v>0.25</v>
      </c>
      <c r="AJ566" s="163">
        <f t="shared" si="40"/>
        <v>31.25</v>
      </c>
      <c r="AK566" s="161">
        <v>12.7</v>
      </c>
      <c r="AL566" s="161">
        <v>2.1</v>
      </c>
      <c r="AM566" s="163">
        <v>2.1</v>
      </c>
      <c r="AN566" s="164">
        <v>810</v>
      </c>
      <c r="AO566" s="161">
        <v>180</v>
      </c>
      <c r="AP566" s="163">
        <v>180</v>
      </c>
      <c r="AQ566" s="161">
        <v>2110</v>
      </c>
      <c r="AR566" s="161">
        <v>280</v>
      </c>
      <c r="AS566" s="163">
        <v>280</v>
      </c>
      <c r="AT566" s="161">
        <v>3810</v>
      </c>
      <c r="AU566" s="161">
        <v>270</v>
      </c>
      <c r="AV566" s="163">
        <v>270</v>
      </c>
    </row>
    <row r="567" spans="1:48" x14ac:dyDescent="0.75">
      <c r="A567" s="161" t="s">
        <v>1779</v>
      </c>
      <c r="B567" s="161" t="s">
        <v>968</v>
      </c>
      <c r="C567" s="181">
        <v>2030</v>
      </c>
      <c r="D567" s="161">
        <v>220</v>
      </c>
      <c r="E567" s="186">
        <v>1120</v>
      </c>
      <c r="F567" s="161">
        <v>130</v>
      </c>
      <c r="G567" s="186">
        <v>2480</v>
      </c>
      <c r="H567" s="161">
        <v>230</v>
      </c>
      <c r="I567" s="161">
        <v>1720</v>
      </c>
      <c r="J567" s="161">
        <v>280</v>
      </c>
      <c r="K567" s="161">
        <v>25000</v>
      </c>
      <c r="L567" s="161">
        <v>1900</v>
      </c>
      <c r="M567" s="186">
        <v>8.2000000000000003E-2</v>
      </c>
      <c r="N567" s="161">
        <v>1.2E-2</v>
      </c>
      <c r="O567" s="176">
        <v>-0.44600000000000001</v>
      </c>
      <c r="P567" s="161">
        <v>9.9000000000000005E-2</v>
      </c>
      <c r="Q567" s="161">
        <v>0.54800000000000004</v>
      </c>
      <c r="R567" s="161">
        <v>4.2000000000000003E-2</v>
      </c>
      <c r="S567" s="161">
        <v>0.15</v>
      </c>
      <c r="T567" s="161">
        <v>2.4E-2</v>
      </c>
      <c r="U567" s="161">
        <v>0.27600000000000002</v>
      </c>
      <c r="V567" s="172">
        <v>2.5000000000000001E-2</v>
      </c>
      <c r="W567" s="192">
        <f t="shared" si="41"/>
        <v>12.38</v>
      </c>
      <c r="X567" s="30">
        <f t="shared" si="42"/>
        <v>0.91</v>
      </c>
      <c r="Y567" s="195">
        <f t="shared" si="43"/>
        <v>0.57899999999999996</v>
      </c>
      <c r="Z567" s="30">
        <f t="shared" si="44"/>
        <v>0.06</v>
      </c>
      <c r="AA567" s="161">
        <v>8.6999999999999994E-2</v>
      </c>
      <c r="AB567" s="161">
        <v>1.2E-2</v>
      </c>
      <c r="AC567" s="163">
        <v>1.2999999999999999E-2</v>
      </c>
      <c r="AD567" s="161">
        <v>6.15</v>
      </c>
      <c r="AE567" s="161">
        <v>0.57999999999999996</v>
      </c>
      <c r="AF567" s="163">
        <v>0.64</v>
      </c>
      <c r="AG567" s="161">
        <v>0.57899999999999996</v>
      </c>
      <c r="AH567" s="161">
        <v>0.06</v>
      </c>
      <c r="AI567" s="163">
        <v>0.06</v>
      </c>
      <c r="AJ567" s="163">
        <f t="shared" si="40"/>
        <v>10.362694300518136</v>
      </c>
      <c r="AK567" s="161">
        <v>12.38</v>
      </c>
      <c r="AL567" s="161">
        <v>0.89</v>
      </c>
      <c r="AM567" s="163">
        <v>0.91</v>
      </c>
      <c r="AN567" s="164">
        <v>509</v>
      </c>
      <c r="AO567" s="161">
        <v>52</v>
      </c>
      <c r="AP567" s="163">
        <v>54</v>
      </c>
      <c r="AQ567" s="161">
        <v>1961</v>
      </c>
      <c r="AR567" s="161">
        <v>62</v>
      </c>
      <c r="AS567" s="163">
        <v>68</v>
      </c>
      <c r="AT567" s="161">
        <v>4351</v>
      </c>
      <c r="AU567" s="161">
        <v>78</v>
      </c>
      <c r="AV567" s="163">
        <v>78</v>
      </c>
    </row>
    <row r="568" spans="1:48" x14ac:dyDescent="0.75">
      <c r="A568" s="161" t="s">
        <v>1779</v>
      </c>
      <c r="B568" s="161" t="s">
        <v>969</v>
      </c>
      <c r="C568" s="181">
        <v>4130</v>
      </c>
      <c r="D568" s="161">
        <v>220</v>
      </c>
      <c r="E568" s="186">
        <v>3140</v>
      </c>
      <c r="F568" s="161">
        <v>240</v>
      </c>
      <c r="G568" s="186">
        <v>7790</v>
      </c>
      <c r="H568" s="161">
        <v>470</v>
      </c>
      <c r="I568" s="161">
        <v>5100</v>
      </c>
      <c r="J568" s="161">
        <v>1300</v>
      </c>
      <c r="K568" s="161">
        <v>13760</v>
      </c>
      <c r="L568" s="161">
        <v>670</v>
      </c>
      <c r="M568" s="186">
        <v>0.32100000000000001</v>
      </c>
      <c r="N568" s="161">
        <v>2.5999999999999999E-2</v>
      </c>
      <c r="O568" s="176">
        <v>-0.17399999999999999</v>
      </c>
      <c r="P568" s="161">
        <v>3.6999999999999998E-2</v>
      </c>
      <c r="Q568" s="161">
        <v>0.30199999999999999</v>
      </c>
      <c r="R568" s="161">
        <v>1.4999999999999999E-2</v>
      </c>
      <c r="S568" s="161">
        <v>0.46</v>
      </c>
      <c r="T568" s="161">
        <v>0.12</v>
      </c>
      <c r="U568" s="161">
        <v>0.98</v>
      </c>
      <c r="V568" s="172">
        <v>6.2E-2</v>
      </c>
      <c r="W568" s="192">
        <f t="shared" si="41"/>
        <v>3.44</v>
      </c>
      <c r="X568" s="30">
        <f t="shared" si="42"/>
        <v>0.53</v>
      </c>
      <c r="Y568" s="195">
        <f t="shared" si="43"/>
        <v>0.72</v>
      </c>
      <c r="Z568" s="30">
        <f t="shared" si="44"/>
        <v>2.5999999999999999E-2</v>
      </c>
      <c r="AA568" s="161">
        <v>0.34499999999999997</v>
      </c>
      <c r="AB568" s="161">
        <v>2.7E-2</v>
      </c>
      <c r="AC568" s="163">
        <v>2.9000000000000001E-2</v>
      </c>
      <c r="AD568" s="161">
        <v>33.9</v>
      </c>
      <c r="AE568" s="161">
        <v>3.2</v>
      </c>
      <c r="AF568" s="163">
        <v>3.5</v>
      </c>
      <c r="AG568" s="161">
        <v>0.72</v>
      </c>
      <c r="AH568" s="161">
        <v>2.4E-2</v>
      </c>
      <c r="AI568" s="163">
        <v>2.5999999999999999E-2</v>
      </c>
      <c r="AJ568" s="163">
        <f t="shared" si="40"/>
        <v>3.6111111111111107</v>
      </c>
      <c r="AK568" s="161">
        <v>3.44</v>
      </c>
      <c r="AL568" s="161">
        <v>0.49</v>
      </c>
      <c r="AM568" s="163">
        <v>0.53</v>
      </c>
      <c r="AN568" s="164">
        <v>1910</v>
      </c>
      <c r="AO568" s="161">
        <v>130</v>
      </c>
      <c r="AP568" s="163">
        <v>130</v>
      </c>
      <c r="AQ568" s="161">
        <v>3606</v>
      </c>
      <c r="AR568" s="161">
        <v>82</v>
      </c>
      <c r="AS568" s="163">
        <v>90</v>
      </c>
      <c r="AT568" s="161">
        <v>4732</v>
      </c>
      <c r="AU568" s="161">
        <v>42</v>
      </c>
      <c r="AV568" s="163">
        <v>44</v>
      </c>
    </row>
    <row r="569" spans="1:48" x14ac:dyDescent="0.75">
      <c r="A569" s="161" t="s">
        <v>1779</v>
      </c>
      <c r="B569" s="161" t="s">
        <v>970</v>
      </c>
      <c r="C569" s="181">
        <v>2010</v>
      </c>
      <c r="D569" s="161">
        <v>450</v>
      </c>
      <c r="E569" s="186">
        <v>1250</v>
      </c>
      <c r="F569" s="161">
        <v>370</v>
      </c>
      <c r="G569" s="186">
        <v>3500</v>
      </c>
      <c r="H569" s="161">
        <v>1000</v>
      </c>
      <c r="I569" s="161">
        <v>13000</v>
      </c>
      <c r="J569" s="161">
        <v>1600</v>
      </c>
      <c r="K569" s="161">
        <v>18100</v>
      </c>
      <c r="L569" s="161">
        <v>2800</v>
      </c>
      <c r="M569" s="186">
        <v>0.122</v>
      </c>
      <c r="N569" s="161">
        <v>2.5999999999999999E-2</v>
      </c>
      <c r="O569" s="176">
        <v>-5.2999999999999999E-2</v>
      </c>
      <c r="P569" s="161">
        <v>1.4E-2</v>
      </c>
      <c r="Q569" s="161">
        <v>0.38700000000000001</v>
      </c>
      <c r="R569" s="161">
        <v>5.8999999999999997E-2</v>
      </c>
      <c r="S569" s="161">
        <v>1.2</v>
      </c>
      <c r="T569" s="161">
        <v>0.15</v>
      </c>
      <c r="U569" s="161">
        <v>0.51</v>
      </c>
      <c r="V569" s="172">
        <v>0.16</v>
      </c>
      <c r="W569" s="192">
        <f t="shared" si="41"/>
        <v>11.8</v>
      </c>
      <c r="X569" s="30">
        <f t="shared" si="42"/>
        <v>2.1</v>
      </c>
      <c r="Y569" s="195">
        <f t="shared" si="43"/>
        <v>0.54400000000000004</v>
      </c>
      <c r="Z569" s="30">
        <f t="shared" si="44"/>
        <v>0.06</v>
      </c>
      <c r="AA569" s="161">
        <v>0.13600000000000001</v>
      </c>
      <c r="AB569" s="161">
        <v>2.9000000000000001E-2</v>
      </c>
      <c r="AC569" s="163">
        <v>2.9000000000000001E-2</v>
      </c>
      <c r="AD569" s="161">
        <v>10.9</v>
      </c>
      <c r="AE569" s="161">
        <v>2.8</v>
      </c>
      <c r="AF569" s="163">
        <v>2.8</v>
      </c>
      <c r="AG569" s="161">
        <v>0.54400000000000004</v>
      </c>
      <c r="AH569" s="161">
        <v>5.8999999999999997E-2</v>
      </c>
      <c r="AI569" s="163">
        <v>0.06</v>
      </c>
      <c r="AJ569" s="163">
        <f t="shared" si="40"/>
        <v>11.02941176470588</v>
      </c>
      <c r="AK569" s="161">
        <v>11.8</v>
      </c>
      <c r="AL569" s="161">
        <v>2.1</v>
      </c>
      <c r="AM569" s="163">
        <v>2.1</v>
      </c>
      <c r="AN569" s="164">
        <v>760</v>
      </c>
      <c r="AO569" s="161">
        <v>140</v>
      </c>
      <c r="AP569" s="163">
        <v>140</v>
      </c>
      <c r="AQ569" s="161">
        <v>2180</v>
      </c>
      <c r="AR569" s="161">
        <v>240</v>
      </c>
      <c r="AS569" s="163">
        <v>240</v>
      </c>
      <c r="AT569" s="161">
        <v>4160</v>
      </c>
      <c r="AU569" s="161">
        <v>180</v>
      </c>
      <c r="AV569" s="163">
        <v>180</v>
      </c>
    </row>
    <row r="570" spans="1:48" x14ac:dyDescent="0.75">
      <c r="A570" s="161" t="s">
        <v>1779</v>
      </c>
      <c r="B570" s="161" t="s">
        <v>971</v>
      </c>
      <c r="C570" s="181">
        <v>1050</v>
      </c>
      <c r="D570" s="161">
        <v>160</v>
      </c>
      <c r="E570" s="186">
        <v>477</v>
      </c>
      <c r="F570" s="161">
        <v>58</v>
      </c>
      <c r="G570" s="186">
        <v>1530</v>
      </c>
      <c r="H570" s="161">
        <v>230</v>
      </c>
      <c r="I570" s="161">
        <v>37200</v>
      </c>
      <c r="J570" s="161">
        <v>9200</v>
      </c>
      <c r="K570" s="161">
        <v>21100</v>
      </c>
      <c r="L570" s="161">
        <v>5500</v>
      </c>
      <c r="M570" s="186">
        <v>7.8E-2</v>
      </c>
      <c r="N570" s="161">
        <v>1.2E-2</v>
      </c>
      <c r="O570" s="176">
        <v>-1.9099999999999999E-2</v>
      </c>
      <c r="P570" s="161">
        <v>1.6999999999999999E-3</v>
      </c>
      <c r="Q570" s="161">
        <v>0.47</v>
      </c>
      <c r="R570" s="161">
        <v>0.12</v>
      </c>
      <c r="S570" s="161">
        <v>3.48</v>
      </c>
      <c r="T570" s="161">
        <v>0.86</v>
      </c>
      <c r="U570" s="161">
        <v>0.26700000000000002</v>
      </c>
      <c r="V570" s="172">
        <v>4.1000000000000002E-2</v>
      </c>
      <c r="W570" s="192">
        <f t="shared" si="41"/>
        <v>14.7</v>
      </c>
      <c r="X570" s="30">
        <f t="shared" si="42"/>
        <v>2</v>
      </c>
      <c r="Y570" s="195">
        <f t="shared" si="43"/>
        <v>0.53200000000000003</v>
      </c>
      <c r="Z570" s="30">
        <f t="shared" si="44"/>
        <v>7.6999999999999999E-2</v>
      </c>
      <c r="AA570" s="161">
        <v>8.5000000000000006E-2</v>
      </c>
      <c r="AB570" s="161">
        <v>1.2999999999999999E-2</v>
      </c>
      <c r="AC570" s="163">
        <v>1.2999999999999999E-2</v>
      </c>
      <c r="AD570" s="161">
        <v>7.3</v>
      </c>
      <c r="AE570" s="161">
        <v>1.7</v>
      </c>
      <c r="AF570" s="163">
        <v>1.7</v>
      </c>
      <c r="AG570" s="161">
        <v>0.53200000000000003</v>
      </c>
      <c r="AH570" s="161">
        <v>7.6999999999999999E-2</v>
      </c>
      <c r="AI570" s="163">
        <v>7.6999999999999999E-2</v>
      </c>
      <c r="AJ570" s="163">
        <f t="shared" si="40"/>
        <v>14.473684210526313</v>
      </c>
      <c r="AK570" s="161">
        <v>14.7</v>
      </c>
      <c r="AL570" s="161">
        <v>2</v>
      </c>
      <c r="AM570" s="163">
        <v>2</v>
      </c>
      <c r="AN570" s="164">
        <v>517</v>
      </c>
      <c r="AO570" s="161">
        <v>75</v>
      </c>
      <c r="AP570" s="163">
        <v>77</v>
      </c>
      <c r="AQ570" s="161">
        <v>1870</v>
      </c>
      <c r="AR570" s="161">
        <v>210</v>
      </c>
      <c r="AS570" s="163">
        <v>210</v>
      </c>
      <c r="AT570" s="161">
        <v>3920</v>
      </c>
      <c r="AU570" s="161">
        <v>160</v>
      </c>
      <c r="AV570" s="163">
        <v>160</v>
      </c>
    </row>
    <row r="571" spans="1:48" x14ac:dyDescent="0.75">
      <c r="A571" s="161" t="s">
        <v>1779</v>
      </c>
      <c r="B571" s="161" t="s">
        <v>972</v>
      </c>
      <c r="C571" s="181">
        <v>22300</v>
      </c>
      <c r="D571" s="161">
        <v>8700</v>
      </c>
      <c r="E571" s="186">
        <v>7180</v>
      </c>
      <c r="F571" s="161">
        <v>880</v>
      </c>
      <c r="G571" s="186">
        <v>15900</v>
      </c>
      <c r="H571" s="161">
        <v>1200</v>
      </c>
      <c r="I571" s="161">
        <v>170000</v>
      </c>
      <c r="J571" s="161">
        <v>82000</v>
      </c>
      <c r="K571" s="161">
        <v>950000</v>
      </c>
      <c r="L571" s="161">
        <v>450000</v>
      </c>
      <c r="M571" s="186">
        <v>8.5999999999999993E-2</v>
      </c>
      <c r="N571" s="161">
        <v>0.01</v>
      </c>
      <c r="O571" s="176">
        <v>-0.15</v>
      </c>
      <c r="P571" s="161">
        <v>1.4999999999999999E-2</v>
      </c>
      <c r="Q571" s="161">
        <v>21</v>
      </c>
      <c r="R571" s="161">
        <v>10</v>
      </c>
      <c r="S571" s="161">
        <v>15.7</v>
      </c>
      <c r="T571" s="161">
        <v>7.6</v>
      </c>
      <c r="U571" s="161">
        <v>3.41</v>
      </c>
      <c r="V571" s="172">
        <v>0.26</v>
      </c>
      <c r="W571" s="192">
        <f t="shared" si="41"/>
        <v>14</v>
      </c>
      <c r="X571" s="30">
        <f t="shared" si="42"/>
        <v>2.4</v>
      </c>
      <c r="Y571" s="195">
        <f t="shared" si="43"/>
        <v>0.47699999999999998</v>
      </c>
      <c r="Z571" s="30">
        <f t="shared" si="44"/>
        <v>5.8999999999999997E-2</v>
      </c>
      <c r="AA571" s="161">
        <v>9.2999999999999999E-2</v>
      </c>
      <c r="AB571" s="161">
        <v>1.0999999999999999E-2</v>
      </c>
      <c r="AC571" s="163">
        <v>1.0999999999999999E-2</v>
      </c>
      <c r="AD571" s="161">
        <v>7.3</v>
      </c>
      <c r="AE571" s="161">
        <v>1.2</v>
      </c>
      <c r="AF571" s="163">
        <v>1.3</v>
      </c>
      <c r="AG571" s="161">
        <v>0.47699999999999998</v>
      </c>
      <c r="AH571" s="161">
        <v>5.8999999999999997E-2</v>
      </c>
      <c r="AI571" s="163">
        <v>5.8999999999999997E-2</v>
      </c>
      <c r="AJ571" s="163">
        <f t="shared" si="40"/>
        <v>12.368972746331238</v>
      </c>
      <c r="AK571" s="161">
        <v>14</v>
      </c>
      <c r="AL571" s="161">
        <v>2.4</v>
      </c>
      <c r="AM571" s="163">
        <v>2.4</v>
      </c>
      <c r="AN571" s="164">
        <v>566</v>
      </c>
      <c r="AO571" s="161">
        <v>64</v>
      </c>
      <c r="AP571" s="163">
        <v>66</v>
      </c>
      <c r="AQ571" s="161">
        <v>1870</v>
      </c>
      <c r="AR571" s="161">
        <v>230</v>
      </c>
      <c r="AS571" s="163">
        <v>240</v>
      </c>
      <c r="AT571" s="161">
        <v>3810</v>
      </c>
      <c r="AU571" s="161">
        <v>300</v>
      </c>
      <c r="AV571" s="163">
        <v>300</v>
      </c>
    </row>
    <row r="572" spans="1:48" x14ac:dyDescent="0.75">
      <c r="A572" s="161" t="s">
        <v>1779</v>
      </c>
      <c r="B572" s="161" t="s">
        <v>973</v>
      </c>
      <c r="C572" s="181">
        <v>18200</v>
      </c>
      <c r="D572" s="161">
        <v>2400</v>
      </c>
      <c r="E572" s="186">
        <v>15500</v>
      </c>
      <c r="F572" s="161">
        <v>2100</v>
      </c>
      <c r="G572" s="186">
        <v>39000</v>
      </c>
      <c r="H572" s="161">
        <v>5200</v>
      </c>
      <c r="I572" s="161">
        <v>30400</v>
      </c>
      <c r="J572" s="161">
        <v>4100</v>
      </c>
      <c r="K572" s="161">
        <v>9500</v>
      </c>
      <c r="L572" s="161">
        <v>1100</v>
      </c>
      <c r="M572" s="186">
        <v>1.8360000000000001</v>
      </c>
      <c r="N572" s="161">
        <v>8.5999999999999993E-2</v>
      </c>
      <c r="O572" s="176">
        <v>-2.1530000000000001E-2</v>
      </c>
      <c r="P572" s="161">
        <v>7.6999999999999996E-4</v>
      </c>
      <c r="Q572" s="161">
        <v>0.21199999999999999</v>
      </c>
      <c r="R572" s="161">
        <v>2.4E-2</v>
      </c>
      <c r="S572" s="161">
        <v>2.74</v>
      </c>
      <c r="T572" s="161">
        <v>0.36</v>
      </c>
      <c r="U572" s="161">
        <v>11</v>
      </c>
      <c r="V572" s="172">
        <v>1.5</v>
      </c>
      <c r="W572" s="192">
        <f t="shared" si="41"/>
        <v>0.51400000000000001</v>
      </c>
      <c r="X572" s="30">
        <f t="shared" si="42"/>
        <v>2.9000000000000001E-2</v>
      </c>
      <c r="Y572" s="195">
        <f t="shared" si="43"/>
        <v>0.82499999999999996</v>
      </c>
      <c r="Z572" s="30">
        <f t="shared" si="44"/>
        <v>1.6E-2</v>
      </c>
      <c r="AA572" s="161">
        <v>1.9930000000000001</v>
      </c>
      <c r="AB572" s="161">
        <v>8.5000000000000006E-2</v>
      </c>
      <c r="AC572" s="163">
        <v>0.1</v>
      </c>
      <c r="AD572" s="161">
        <v>221.7</v>
      </c>
      <c r="AE572" s="161">
        <v>9.1</v>
      </c>
      <c r="AF572" s="163">
        <v>13</v>
      </c>
      <c r="AG572" s="161">
        <v>0.82499999999999996</v>
      </c>
      <c r="AH572" s="161">
        <v>1.2999999999999999E-2</v>
      </c>
      <c r="AI572" s="163">
        <v>1.6E-2</v>
      </c>
      <c r="AJ572" s="163">
        <f t="shared" si="40"/>
        <v>1.9393939393939394</v>
      </c>
      <c r="AK572" s="161">
        <v>0.51400000000000001</v>
      </c>
      <c r="AL572" s="161">
        <v>2.4E-2</v>
      </c>
      <c r="AM572" s="163">
        <v>2.9000000000000001E-2</v>
      </c>
      <c r="AN572" s="164">
        <v>7030</v>
      </c>
      <c r="AO572" s="161">
        <v>190</v>
      </c>
      <c r="AP572" s="163">
        <v>220</v>
      </c>
      <c r="AQ572" s="161">
        <v>5501</v>
      </c>
      <c r="AR572" s="161">
        <v>42</v>
      </c>
      <c r="AS572" s="163">
        <v>61</v>
      </c>
      <c r="AT572" s="161">
        <v>4908</v>
      </c>
      <c r="AU572" s="161">
        <v>24</v>
      </c>
      <c r="AV572" s="163">
        <v>28</v>
      </c>
    </row>
    <row r="573" spans="1:48" x14ac:dyDescent="0.75">
      <c r="A573" s="161" t="s">
        <v>1779</v>
      </c>
      <c r="B573" s="161" t="s">
        <v>974</v>
      </c>
      <c r="C573" s="181">
        <v>2990</v>
      </c>
      <c r="D573" s="161">
        <v>570</v>
      </c>
      <c r="E573" s="186">
        <v>2340</v>
      </c>
      <c r="F573" s="161">
        <v>450</v>
      </c>
      <c r="G573" s="186">
        <v>6300</v>
      </c>
      <c r="H573" s="161">
        <v>1400</v>
      </c>
      <c r="I573" s="161">
        <v>7100</v>
      </c>
      <c r="J573" s="161">
        <v>1800</v>
      </c>
      <c r="K573" s="161">
        <v>4990</v>
      </c>
      <c r="L573" s="161">
        <v>530</v>
      </c>
      <c r="M573" s="186">
        <v>0.55900000000000005</v>
      </c>
      <c r="N573" s="161">
        <v>6.4000000000000001E-2</v>
      </c>
      <c r="O573" s="176">
        <v>-0.112</v>
      </c>
      <c r="P573" s="161">
        <v>1.7000000000000001E-2</v>
      </c>
      <c r="Q573" s="161">
        <v>0.112</v>
      </c>
      <c r="R573" s="161">
        <v>1.2E-2</v>
      </c>
      <c r="S573" s="161">
        <v>0.62</v>
      </c>
      <c r="T573" s="161">
        <v>0.16</v>
      </c>
      <c r="U573" s="161">
        <v>2.4</v>
      </c>
      <c r="V573" s="172">
        <v>0.49</v>
      </c>
      <c r="W573" s="192">
        <f t="shared" si="41"/>
        <v>1.86</v>
      </c>
      <c r="X573" s="30">
        <f t="shared" si="42"/>
        <v>0.21</v>
      </c>
      <c r="Y573" s="195">
        <f t="shared" si="43"/>
        <v>0.79</v>
      </c>
      <c r="Z573" s="30">
        <f t="shared" si="44"/>
        <v>4.3999999999999997E-2</v>
      </c>
      <c r="AA573" s="161">
        <v>0.59699999999999998</v>
      </c>
      <c r="AB573" s="161">
        <v>6.8000000000000005E-2</v>
      </c>
      <c r="AC573" s="163">
        <v>7.0999999999999994E-2</v>
      </c>
      <c r="AD573" s="161">
        <v>62.8</v>
      </c>
      <c r="AE573" s="161">
        <v>6.7</v>
      </c>
      <c r="AF573" s="163">
        <v>7.2</v>
      </c>
      <c r="AG573" s="161">
        <v>0.79</v>
      </c>
      <c r="AH573" s="161">
        <v>4.3999999999999997E-2</v>
      </c>
      <c r="AI573" s="163">
        <v>4.3999999999999997E-2</v>
      </c>
      <c r="AJ573" s="163">
        <f t="shared" si="40"/>
        <v>5.5696202531645564</v>
      </c>
      <c r="AK573" s="161">
        <v>1.86</v>
      </c>
      <c r="AL573" s="161">
        <v>0.2</v>
      </c>
      <c r="AM573" s="163">
        <v>0.21</v>
      </c>
      <c r="AN573" s="164">
        <v>2970</v>
      </c>
      <c r="AO573" s="161">
        <v>270</v>
      </c>
      <c r="AP573" s="163">
        <v>280</v>
      </c>
      <c r="AQ573" s="161">
        <v>4180</v>
      </c>
      <c r="AR573" s="161">
        <v>110</v>
      </c>
      <c r="AS573" s="163">
        <v>120</v>
      </c>
      <c r="AT573" s="161">
        <v>4735</v>
      </c>
      <c r="AU573" s="161">
        <v>72</v>
      </c>
      <c r="AV573" s="163">
        <v>73</v>
      </c>
    </row>
    <row r="574" spans="1:48" x14ac:dyDescent="0.75">
      <c r="A574" s="161" t="s">
        <v>1779</v>
      </c>
      <c r="B574" s="161" t="s">
        <v>975</v>
      </c>
      <c r="C574" s="181">
        <v>34100</v>
      </c>
      <c r="D574" s="161">
        <v>3000</v>
      </c>
      <c r="E574" s="186">
        <v>27600</v>
      </c>
      <c r="F574" s="161">
        <v>2500</v>
      </c>
      <c r="G574" s="186">
        <v>69500</v>
      </c>
      <c r="H574" s="161">
        <v>6300</v>
      </c>
      <c r="I574" s="161">
        <v>167000</v>
      </c>
      <c r="J574" s="161">
        <v>17000</v>
      </c>
      <c r="K574" s="161">
        <v>58000</v>
      </c>
      <c r="L574" s="161">
        <v>6700</v>
      </c>
      <c r="M574" s="186">
        <v>0.64900000000000002</v>
      </c>
      <c r="N574" s="161">
        <v>5.0999999999999997E-2</v>
      </c>
      <c r="O574" s="176">
        <v>-9.9000000000000005E-2</v>
      </c>
      <c r="P574" s="161">
        <v>6.4000000000000003E-3</v>
      </c>
      <c r="Q574" s="161">
        <v>1.31</v>
      </c>
      <c r="R574" s="161">
        <v>0.15</v>
      </c>
      <c r="S574" s="161">
        <v>13.8</v>
      </c>
      <c r="T574" s="161">
        <v>1.4</v>
      </c>
      <c r="U574" s="161">
        <v>39</v>
      </c>
      <c r="V574" s="172">
        <v>3.3</v>
      </c>
      <c r="W574" s="192">
        <f t="shared" si="41"/>
        <v>1.51</v>
      </c>
      <c r="X574" s="30">
        <f t="shared" si="42"/>
        <v>0.14000000000000001</v>
      </c>
      <c r="Y574" s="195">
        <f t="shared" si="43"/>
        <v>0.80400000000000005</v>
      </c>
      <c r="Z574" s="30">
        <f t="shared" si="44"/>
        <v>1.2999999999999999E-2</v>
      </c>
      <c r="AA574" s="161">
        <v>0.69599999999999995</v>
      </c>
      <c r="AB574" s="161">
        <v>5.6000000000000001E-2</v>
      </c>
      <c r="AC574" s="163">
        <v>0.06</v>
      </c>
      <c r="AD574" s="161">
        <v>78.099999999999994</v>
      </c>
      <c r="AE574" s="161">
        <v>7.1</v>
      </c>
      <c r="AF574" s="163">
        <v>7.9</v>
      </c>
      <c r="AG574" s="161">
        <v>0.80400000000000005</v>
      </c>
      <c r="AH574" s="161">
        <v>0.01</v>
      </c>
      <c r="AI574" s="163">
        <v>1.2999999999999999E-2</v>
      </c>
      <c r="AJ574" s="163">
        <f t="shared" si="40"/>
        <v>1.616915422885572</v>
      </c>
      <c r="AK574" s="161">
        <v>1.51</v>
      </c>
      <c r="AL574" s="161">
        <v>0.13</v>
      </c>
      <c r="AM574" s="163">
        <v>0.14000000000000001</v>
      </c>
      <c r="AN574" s="164">
        <v>3380</v>
      </c>
      <c r="AO574" s="161">
        <v>220</v>
      </c>
      <c r="AP574" s="163">
        <v>240</v>
      </c>
      <c r="AQ574" s="161">
        <v>4391</v>
      </c>
      <c r="AR574" s="161">
        <v>99</v>
      </c>
      <c r="AS574" s="163">
        <v>110</v>
      </c>
      <c r="AT574" s="161">
        <v>4911</v>
      </c>
      <c r="AU574" s="161">
        <v>18</v>
      </c>
      <c r="AV574" s="163">
        <v>23</v>
      </c>
    </row>
    <row r="575" spans="1:48" x14ac:dyDescent="0.75">
      <c r="A575" s="161" t="s">
        <v>1779</v>
      </c>
      <c r="B575" s="161" t="s">
        <v>976</v>
      </c>
      <c r="C575" s="181">
        <v>4650</v>
      </c>
      <c r="D575" s="161">
        <v>220</v>
      </c>
      <c r="E575" s="186">
        <v>876</v>
      </c>
      <c r="F575" s="161">
        <v>84</v>
      </c>
      <c r="G575" s="186">
        <v>2540</v>
      </c>
      <c r="H575" s="161">
        <v>430</v>
      </c>
      <c r="I575" s="161">
        <v>49900</v>
      </c>
      <c r="J575" s="161">
        <v>5200</v>
      </c>
      <c r="K575" s="161">
        <v>86100</v>
      </c>
      <c r="L575" s="161">
        <v>2200</v>
      </c>
      <c r="M575" s="186">
        <v>5.3600000000000002E-2</v>
      </c>
      <c r="N575" s="161">
        <v>1.8E-3</v>
      </c>
      <c r="O575" s="176">
        <v>0.34300000000000003</v>
      </c>
      <c r="P575" s="161">
        <v>2.9000000000000001E-2</v>
      </c>
      <c r="Q575" s="161">
        <v>2.004</v>
      </c>
      <c r="R575" s="161">
        <v>5.0999999999999997E-2</v>
      </c>
      <c r="S575" s="161">
        <v>3.17</v>
      </c>
      <c r="T575" s="161">
        <v>0.33</v>
      </c>
      <c r="U575" s="161">
        <v>4.67</v>
      </c>
      <c r="V575" s="172">
        <v>0.79</v>
      </c>
      <c r="W575" s="192">
        <f t="shared" si="41"/>
        <v>17.72</v>
      </c>
      <c r="X575" s="30">
        <f t="shared" si="42"/>
        <v>0.64</v>
      </c>
      <c r="Y575" s="195">
        <f t="shared" si="43"/>
        <v>0.184</v>
      </c>
      <c r="Z575" s="30">
        <f t="shared" si="44"/>
        <v>1.7000000000000001E-2</v>
      </c>
      <c r="AA575" s="161">
        <v>5.7599999999999998E-2</v>
      </c>
      <c r="AB575" s="161">
        <v>1.9E-3</v>
      </c>
      <c r="AC575" s="163">
        <v>2.5999999999999999E-3</v>
      </c>
      <c r="AD575" s="161">
        <v>1.46</v>
      </c>
      <c r="AE575" s="161">
        <v>0.13</v>
      </c>
      <c r="AF575" s="163">
        <v>0.14000000000000001</v>
      </c>
      <c r="AG575" s="161">
        <v>0.184</v>
      </c>
      <c r="AH575" s="161">
        <v>1.7000000000000001E-2</v>
      </c>
      <c r="AI575" s="163">
        <v>1.7000000000000001E-2</v>
      </c>
      <c r="AJ575" s="163">
        <f t="shared" si="40"/>
        <v>9.2391304347826093</v>
      </c>
      <c r="AK575" s="161">
        <v>17.72</v>
      </c>
      <c r="AL575" s="161">
        <v>0.48</v>
      </c>
      <c r="AM575" s="163">
        <v>0.64</v>
      </c>
      <c r="AN575" s="164">
        <v>361</v>
      </c>
      <c r="AO575" s="161">
        <v>12</v>
      </c>
      <c r="AP575" s="163">
        <v>15</v>
      </c>
      <c r="AQ575" s="161">
        <v>895</v>
      </c>
      <c r="AR575" s="161">
        <v>48</v>
      </c>
      <c r="AS575" s="163">
        <v>54</v>
      </c>
      <c r="AT575" s="161">
        <v>2620</v>
      </c>
      <c r="AU575" s="161">
        <v>130</v>
      </c>
      <c r="AV575" s="163">
        <v>130</v>
      </c>
    </row>
    <row r="576" spans="1:48" x14ac:dyDescent="0.75">
      <c r="A576" s="161" t="s">
        <v>1779</v>
      </c>
      <c r="B576" s="161" t="s">
        <v>977</v>
      </c>
      <c r="C576" s="181">
        <v>28100</v>
      </c>
      <c r="D576" s="161">
        <v>6800</v>
      </c>
      <c r="E576" s="186">
        <v>23300</v>
      </c>
      <c r="F576" s="161">
        <v>5900</v>
      </c>
      <c r="G576" s="186">
        <v>60000</v>
      </c>
      <c r="H576" s="161">
        <v>15000</v>
      </c>
      <c r="I576" s="161">
        <v>37200</v>
      </c>
      <c r="J576" s="161">
        <v>8500</v>
      </c>
      <c r="K576" s="161">
        <v>25800</v>
      </c>
      <c r="L576" s="161">
        <v>7200</v>
      </c>
      <c r="M576" s="186">
        <v>1.42</v>
      </c>
      <c r="N576" s="161">
        <v>0.37</v>
      </c>
      <c r="O576" s="176">
        <v>0.13159999999999999</v>
      </c>
      <c r="P576" s="161">
        <v>7.3000000000000001E-3</v>
      </c>
      <c r="Q576" s="161">
        <v>0.61</v>
      </c>
      <c r="R576" s="161">
        <v>0.17</v>
      </c>
      <c r="S576" s="161">
        <v>2.2000000000000002</v>
      </c>
      <c r="T576" s="161">
        <v>0.51</v>
      </c>
      <c r="U576" s="161">
        <v>88</v>
      </c>
      <c r="V576" s="172">
        <v>21</v>
      </c>
      <c r="W576" s="192">
        <f t="shared" si="41"/>
        <v>6.5</v>
      </c>
      <c r="X576" s="30">
        <f t="shared" si="42"/>
        <v>2.6</v>
      </c>
      <c r="Y576" s="195">
        <f t="shared" si="43"/>
        <v>0.75800000000000001</v>
      </c>
      <c r="Z576" s="30">
        <f t="shared" si="44"/>
        <v>0.04</v>
      </c>
      <c r="AA576" s="161">
        <v>1.47</v>
      </c>
      <c r="AB576" s="161">
        <v>0.38</v>
      </c>
      <c r="AC576" s="163">
        <v>0.38</v>
      </c>
      <c r="AD576" s="161">
        <v>167</v>
      </c>
      <c r="AE576" s="161">
        <v>43</v>
      </c>
      <c r="AF576" s="163">
        <v>43</v>
      </c>
      <c r="AG576" s="161">
        <v>0.75800000000000001</v>
      </c>
      <c r="AH576" s="161">
        <v>3.9E-2</v>
      </c>
      <c r="AI576" s="163">
        <v>0.04</v>
      </c>
      <c r="AJ576" s="163">
        <f t="shared" si="40"/>
        <v>5.2770448548812663</v>
      </c>
      <c r="AK576" s="161">
        <v>6.5</v>
      </c>
      <c r="AL576" s="161">
        <v>2.5</v>
      </c>
      <c r="AM576" s="163">
        <v>2.6</v>
      </c>
      <c r="AN576" s="164">
        <v>4600</v>
      </c>
      <c r="AO576" s="161">
        <v>1000</v>
      </c>
      <c r="AP576" s="163">
        <v>1000</v>
      </c>
      <c r="AQ576" s="161">
        <v>4150</v>
      </c>
      <c r="AR576" s="161">
        <v>460</v>
      </c>
      <c r="AS576" s="163">
        <v>470</v>
      </c>
      <c r="AT576" s="161">
        <v>4740</v>
      </c>
      <c r="AU576" s="161">
        <v>110</v>
      </c>
      <c r="AV576" s="163">
        <v>120</v>
      </c>
    </row>
    <row r="577" spans="1:48" x14ac:dyDescent="0.75">
      <c r="A577" s="161" t="s">
        <v>1779</v>
      </c>
      <c r="B577" s="161" t="s">
        <v>978</v>
      </c>
      <c r="C577" s="181">
        <v>121400</v>
      </c>
      <c r="D577" s="161">
        <v>1400</v>
      </c>
      <c r="E577" s="186">
        <v>6630</v>
      </c>
      <c r="F577" s="161">
        <v>120</v>
      </c>
      <c r="G577" s="186">
        <v>250</v>
      </c>
      <c r="H577" s="161">
        <v>130</v>
      </c>
      <c r="I577" s="161">
        <v>277</v>
      </c>
      <c r="J577" s="161">
        <v>57</v>
      </c>
      <c r="K577" s="161">
        <v>2561000</v>
      </c>
      <c r="L577" s="161">
        <v>69000</v>
      </c>
      <c r="M577" s="186">
        <v>4.8039999999999999E-2</v>
      </c>
      <c r="N577" s="161">
        <v>7.5000000000000002E-4</v>
      </c>
      <c r="O577" s="176">
        <v>2960</v>
      </c>
      <c r="P577" s="161">
        <v>510</v>
      </c>
      <c r="Q577" s="161">
        <v>60.9</v>
      </c>
      <c r="R577" s="161">
        <v>1.6</v>
      </c>
      <c r="S577" s="161">
        <v>1.5299999999999999E-2</v>
      </c>
      <c r="T577" s="161">
        <v>3.2000000000000002E-3</v>
      </c>
      <c r="U577" s="161">
        <v>0.28000000000000003</v>
      </c>
      <c r="V577" s="172">
        <v>0.13</v>
      </c>
      <c r="W577" s="192">
        <f t="shared" si="41"/>
        <v>19.510000000000002</v>
      </c>
      <c r="X577" s="30">
        <f t="shared" si="42"/>
        <v>0.6</v>
      </c>
      <c r="Y577" s="195">
        <f t="shared" si="43"/>
        <v>5.4260000000000003E-2</v>
      </c>
      <c r="Z577" s="30">
        <f t="shared" si="44"/>
        <v>1.1000000000000001E-3</v>
      </c>
      <c r="AA577" s="161">
        <v>5.1299999999999998E-2</v>
      </c>
      <c r="AB577" s="161">
        <v>4.0999999999999999E-4</v>
      </c>
      <c r="AC577" s="163">
        <v>1.6000000000000001E-3</v>
      </c>
      <c r="AD577" s="161">
        <v>0.37790000000000001</v>
      </c>
      <c r="AE577" s="161">
        <v>7.4000000000000003E-3</v>
      </c>
      <c r="AF577" s="163">
        <v>1.7999999999999999E-2</v>
      </c>
      <c r="AG577" s="161">
        <v>5.4260000000000003E-2</v>
      </c>
      <c r="AH577" s="161">
        <v>9.3999999999999997E-4</v>
      </c>
      <c r="AI577" s="163">
        <v>1.1000000000000001E-3</v>
      </c>
      <c r="AJ577" s="163">
        <f t="shared" si="40"/>
        <v>2.0272760781422776</v>
      </c>
      <c r="AK577" s="161">
        <v>19.510000000000002</v>
      </c>
      <c r="AL577" s="161">
        <v>0.16</v>
      </c>
      <c r="AM577" s="163">
        <v>0.6</v>
      </c>
      <c r="AN577" s="164">
        <v>322.5</v>
      </c>
      <c r="AO577" s="161">
        <v>2.5</v>
      </c>
      <c r="AP577" s="163">
        <v>9.5</v>
      </c>
      <c r="AQ577" s="161">
        <v>325.3</v>
      </c>
      <c r="AR577" s="161">
        <v>5.4</v>
      </c>
      <c r="AS577" s="163">
        <v>13</v>
      </c>
      <c r="AT577" s="161">
        <v>374</v>
      </c>
      <c r="AU577" s="161">
        <v>38</v>
      </c>
      <c r="AV577" s="163">
        <v>44</v>
      </c>
    </row>
    <row r="578" spans="1:48" x14ac:dyDescent="0.75">
      <c r="A578" s="161" t="s">
        <v>1779</v>
      </c>
      <c r="B578" s="161" t="s">
        <v>979</v>
      </c>
      <c r="C578" s="181">
        <v>1770</v>
      </c>
      <c r="D578" s="161">
        <v>450</v>
      </c>
      <c r="E578" s="186">
        <v>1240</v>
      </c>
      <c r="F578" s="161">
        <v>350</v>
      </c>
      <c r="G578" s="186">
        <v>4100</v>
      </c>
      <c r="H578" s="161">
        <v>1300</v>
      </c>
      <c r="I578" s="161">
        <v>3400</v>
      </c>
      <c r="J578" s="161">
        <v>1100</v>
      </c>
      <c r="K578" s="161">
        <v>12600</v>
      </c>
      <c r="L578" s="161">
        <v>1500</v>
      </c>
      <c r="M578" s="186">
        <v>0.123</v>
      </c>
      <c r="N578" s="161">
        <v>1.6E-2</v>
      </c>
      <c r="O578" s="176">
        <v>8.6</v>
      </c>
      <c r="P578" s="161">
        <v>2.2000000000000002</v>
      </c>
      <c r="Q578" s="161">
        <v>0.30199999999999999</v>
      </c>
      <c r="R578" s="161">
        <v>3.5000000000000003E-2</v>
      </c>
      <c r="S578" s="161">
        <v>0.17899999999999999</v>
      </c>
      <c r="T578" s="161">
        <v>5.8000000000000003E-2</v>
      </c>
      <c r="U578" s="161">
        <v>3.2</v>
      </c>
      <c r="V578" s="172">
        <v>1</v>
      </c>
      <c r="W578" s="192">
        <f t="shared" si="41"/>
        <v>8.73</v>
      </c>
      <c r="X578" s="30">
        <f t="shared" si="42"/>
        <v>1</v>
      </c>
      <c r="Y578" s="195">
        <f t="shared" si="43"/>
        <v>0.6</v>
      </c>
      <c r="Z578" s="30">
        <f t="shared" si="44"/>
        <v>6.5000000000000002E-2</v>
      </c>
      <c r="AA578" s="161">
        <v>0.13300000000000001</v>
      </c>
      <c r="AB578" s="161">
        <v>1.9E-2</v>
      </c>
      <c r="AC578" s="163">
        <v>1.9E-2</v>
      </c>
      <c r="AD578" s="161">
        <v>11.8</v>
      </c>
      <c r="AE578" s="161">
        <v>2.4</v>
      </c>
      <c r="AF578" s="163">
        <v>2.4</v>
      </c>
      <c r="AG578" s="161">
        <v>0.6</v>
      </c>
      <c r="AH578" s="161">
        <v>6.4000000000000001E-2</v>
      </c>
      <c r="AI578" s="163">
        <v>6.5000000000000002E-2</v>
      </c>
      <c r="AJ578" s="163">
        <f t="shared" si="40"/>
        <v>10.833333333333334</v>
      </c>
      <c r="AK578" s="161">
        <v>8.73</v>
      </c>
      <c r="AL578" s="161">
        <v>0.98</v>
      </c>
      <c r="AM578" s="163">
        <v>1</v>
      </c>
      <c r="AN578" s="164">
        <v>790</v>
      </c>
      <c r="AO578" s="161">
        <v>100</v>
      </c>
      <c r="AP578" s="163">
        <v>100</v>
      </c>
      <c r="AQ578" s="161">
        <v>2480</v>
      </c>
      <c r="AR578" s="161">
        <v>190</v>
      </c>
      <c r="AS578" s="163">
        <v>190</v>
      </c>
      <c r="AT578" s="161">
        <v>4360</v>
      </c>
      <c r="AU578" s="161">
        <v>110</v>
      </c>
      <c r="AV578" s="163">
        <v>110</v>
      </c>
    </row>
    <row r="579" spans="1:48" x14ac:dyDescent="0.75">
      <c r="A579" s="161" t="s">
        <v>1779</v>
      </c>
      <c r="B579" s="161" t="s">
        <v>980</v>
      </c>
      <c r="C579" s="181">
        <v>4560</v>
      </c>
      <c r="D579" s="161">
        <v>600</v>
      </c>
      <c r="E579" s="186">
        <v>2380</v>
      </c>
      <c r="F579" s="161">
        <v>480</v>
      </c>
      <c r="G579" s="186">
        <v>5700</v>
      </c>
      <c r="H579" s="161">
        <v>1300</v>
      </c>
      <c r="I579" s="161">
        <v>432</v>
      </c>
      <c r="J579" s="161">
        <v>90</v>
      </c>
      <c r="K579" s="161">
        <v>90000</v>
      </c>
      <c r="L579" s="161">
        <v>2700</v>
      </c>
      <c r="M579" s="186">
        <v>4.87E-2</v>
      </c>
      <c r="N579" s="161">
        <v>5.7999999999999996E-3</v>
      </c>
      <c r="O579" s="176">
        <v>2100</v>
      </c>
      <c r="P579" s="161">
        <v>3800</v>
      </c>
      <c r="Q579" s="161">
        <v>2.1909999999999998</v>
      </c>
      <c r="R579" s="161">
        <v>6.5000000000000002E-2</v>
      </c>
      <c r="S579" s="161">
        <v>2.12E-2</v>
      </c>
      <c r="T579" s="161">
        <v>4.4000000000000003E-3</v>
      </c>
      <c r="U579" s="161">
        <v>3.41</v>
      </c>
      <c r="V579" s="172">
        <v>0.77</v>
      </c>
      <c r="W579" s="192">
        <f t="shared" si="41"/>
        <v>23.4</v>
      </c>
      <c r="X579" s="30">
        <f t="shared" si="42"/>
        <v>2.9</v>
      </c>
      <c r="Y579" s="195">
        <f t="shared" si="43"/>
        <v>0.433</v>
      </c>
      <c r="Z579" s="30">
        <f t="shared" si="44"/>
        <v>0.05</v>
      </c>
      <c r="AA579" s="161">
        <v>5.2400000000000002E-2</v>
      </c>
      <c r="AB579" s="161">
        <v>6.4999999999999997E-3</v>
      </c>
      <c r="AC579" s="163">
        <v>6.7000000000000002E-3</v>
      </c>
      <c r="AD579" s="161">
        <v>3.7</v>
      </c>
      <c r="AE579" s="161">
        <v>0.73</v>
      </c>
      <c r="AF579" s="163">
        <v>0.74</v>
      </c>
      <c r="AG579" s="161">
        <v>0.433</v>
      </c>
      <c r="AH579" s="161">
        <v>0.05</v>
      </c>
      <c r="AI579" s="163">
        <v>0.05</v>
      </c>
      <c r="AJ579" s="163">
        <f t="shared" si="40"/>
        <v>11.547344110854505</v>
      </c>
      <c r="AK579" s="161">
        <v>23.4</v>
      </c>
      <c r="AL579" s="161">
        <v>2.9</v>
      </c>
      <c r="AM579" s="163">
        <v>2.9</v>
      </c>
      <c r="AN579" s="164">
        <v>327</v>
      </c>
      <c r="AO579" s="161">
        <v>40</v>
      </c>
      <c r="AP579" s="163">
        <v>41</v>
      </c>
      <c r="AQ579" s="161">
        <v>1390</v>
      </c>
      <c r="AR579" s="161">
        <v>180</v>
      </c>
      <c r="AS579" s="163">
        <v>180</v>
      </c>
      <c r="AT579" s="161">
        <v>3930</v>
      </c>
      <c r="AU579" s="161">
        <v>190</v>
      </c>
      <c r="AV579" s="163">
        <v>190</v>
      </c>
    </row>
    <row r="580" spans="1:48" x14ac:dyDescent="0.75">
      <c r="A580" s="161" t="s">
        <v>1779</v>
      </c>
      <c r="B580" s="161" t="s">
        <v>981</v>
      </c>
      <c r="C580" s="181">
        <v>610</v>
      </c>
      <c r="D580" s="161">
        <v>250</v>
      </c>
      <c r="E580" s="186">
        <v>480</v>
      </c>
      <c r="F580" s="161">
        <v>160</v>
      </c>
      <c r="G580" s="186">
        <v>860</v>
      </c>
      <c r="H580" s="161">
        <v>240</v>
      </c>
      <c r="I580" s="161">
        <v>56</v>
      </c>
      <c r="J580" s="161">
        <v>20</v>
      </c>
      <c r="K580" s="161">
        <v>2400</v>
      </c>
      <c r="L580" s="161">
        <v>190</v>
      </c>
      <c r="M580" s="186">
        <v>0.28000000000000003</v>
      </c>
      <c r="N580" s="161">
        <v>0.14000000000000001</v>
      </c>
      <c r="O580" s="176">
        <v>-7.8</v>
      </c>
      <c r="P580" s="161">
        <v>2</v>
      </c>
      <c r="Q580" s="161">
        <v>5.91E-2</v>
      </c>
      <c r="R580" s="161">
        <v>4.7000000000000002E-3</v>
      </c>
      <c r="S580" s="161">
        <v>2.63E-3</v>
      </c>
      <c r="T580" s="161">
        <v>9.6000000000000002E-4</v>
      </c>
      <c r="U580" s="161">
        <v>0.38</v>
      </c>
      <c r="V580" s="172">
        <v>0.11</v>
      </c>
      <c r="W580" s="192">
        <f t="shared" si="41"/>
        <v>7.7</v>
      </c>
      <c r="X580" s="30">
        <f t="shared" si="42"/>
        <v>1.4</v>
      </c>
      <c r="Y580" s="195" t="str">
        <f t="shared" si="43"/>
        <v>excluded</v>
      </c>
      <c r="Z580" s="30" t="str">
        <f t="shared" si="44"/>
        <v>excluded</v>
      </c>
      <c r="AA580" s="161">
        <v>0.28999999999999998</v>
      </c>
      <c r="AB580" s="161">
        <v>0.15</v>
      </c>
      <c r="AC580" s="163">
        <v>0.15</v>
      </c>
      <c r="AD580" s="161">
        <v>30</v>
      </c>
      <c r="AE580" s="161">
        <v>12</v>
      </c>
      <c r="AF580" s="163">
        <v>12</v>
      </c>
      <c r="AG580" s="161">
        <v>1.03</v>
      </c>
      <c r="AH580" s="161">
        <v>0.28000000000000003</v>
      </c>
      <c r="AI580" s="163">
        <v>0.28000000000000003</v>
      </c>
      <c r="AJ580" s="163">
        <f t="shared" si="40"/>
        <v>27.184466019417481</v>
      </c>
      <c r="AK580" s="161">
        <v>7.7</v>
      </c>
      <c r="AL580" s="161">
        <v>1.4</v>
      </c>
      <c r="AM580" s="163">
        <v>1.4</v>
      </c>
      <c r="AN580" s="164">
        <v>1070</v>
      </c>
      <c r="AO580" s="161">
        <v>200</v>
      </c>
      <c r="AP580" s="163">
        <v>210</v>
      </c>
      <c r="AQ580" s="161">
        <v>2860</v>
      </c>
      <c r="AR580" s="161">
        <v>160</v>
      </c>
      <c r="AS580" s="163">
        <v>160</v>
      </c>
      <c r="AT580" s="161">
        <v>3890</v>
      </c>
      <c r="AU580" s="161">
        <v>480</v>
      </c>
      <c r="AV580" s="163">
        <v>480</v>
      </c>
    </row>
    <row r="581" spans="1:48" x14ac:dyDescent="0.75">
      <c r="A581" s="161" t="s">
        <v>1779</v>
      </c>
      <c r="B581" s="161" t="s">
        <v>982</v>
      </c>
      <c r="C581" s="181">
        <v>2860</v>
      </c>
      <c r="D581" s="161">
        <v>670</v>
      </c>
      <c r="E581" s="186">
        <v>2330</v>
      </c>
      <c r="F581" s="161">
        <v>560</v>
      </c>
      <c r="G581" s="186">
        <v>5600</v>
      </c>
      <c r="H581" s="161">
        <v>1400</v>
      </c>
      <c r="I581" s="161">
        <v>3700</v>
      </c>
      <c r="J581" s="161">
        <v>1500</v>
      </c>
      <c r="K581" s="161">
        <v>5040</v>
      </c>
      <c r="L581" s="161">
        <v>940</v>
      </c>
      <c r="M581" s="186">
        <v>0.55300000000000005</v>
      </c>
      <c r="N581" s="161">
        <v>9.6000000000000002E-2</v>
      </c>
      <c r="O581" s="176">
        <v>-2.08</v>
      </c>
      <c r="P581" s="161">
        <v>0.9</v>
      </c>
      <c r="Q581" s="161">
        <v>0.126</v>
      </c>
      <c r="R581" s="161">
        <v>2.3E-2</v>
      </c>
      <c r="S581" s="161">
        <v>0.17</v>
      </c>
      <c r="T581" s="161">
        <v>6.9000000000000006E-2</v>
      </c>
      <c r="U581" s="161">
        <v>1.97</v>
      </c>
      <c r="V581" s="172">
        <v>0.5</v>
      </c>
      <c r="W581" s="192">
        <f t="shared" si="41"/>
        <v>6.7</v>
      </c>
      <c r="X581" s="30">
        <f t="shared" si="42"/>
        <v>3.4</v>
      </c>
      <c r="Y581" s="195">
        <f t="shared" si="43"/>
        <v>0.80700000000000005</v>
      </c>
      <c r="Z581" s="30">
        <f t="shared" si="44"/>
        <v>0.05</v>
      </c>
      <c r="AA581" s="161">
        <v>0.58099999999999996</v>
      </c>
      <c r="AB581" s="161">
        <v>9.8000000000000004E-2</v>
      </c>
      <c r="AC581" s="163">
        <v>0.1</v>
      </c>
      <c r="AD581" s="161">
        <v>61</v>
      </c>
      <c r="AE581" s="161">
        <v>12</v>
      </c>
      <c r="AF581" s="163">
        <v>12</v>
      </c>
      <c r="AG581" s="161">
        <v>0.80700000000000005</v>
      </c>
      <c r="AH581" s="161">
        <v>4.9000000000000002E-2</v>
      </c>
      <c r="AI581" s="163">
        <v>0.05</v>
      </c>
      <c r="AJ581" s="163">
        <f t="shared" si="40"/>
        <v>6.195786864931847</v>
      </c>
      <c r="AK581" s="161">
        <v>6.7</v>
      </c>
      <c r="AL581" s="161">
        <v>3.3</v>
      </c>
      <c r="AM581" s="163">
        <v>3.4</v>
      </c>
      <c r="AN581" s="164">
        <v>2800</v>
      </c>
      <c r="AO581" s="161">
        <v>420</v>
      </c>
      <c r="AP581" s="163">
        <v>430</v>
      </c>
      <c r="AQ581" s="161">
        <v>3830</v>
      </c>
      <c r="AR581" s="161">
        <v>310</v>
      </c>
      <c r="AS581" s="163">
        <v>320</v>
      </c>
      <c r="AT581" s="161">
        <v>4716</v>
      </c>
      <c r="AU581" s="161">
        <v>95</v>
      </c>
      <c r="AV581" s="163">
        <v>96</v>
      </c>
    </row>
    <row r="582" spans="1:48" x14ac:dyDescent="0.75">
      <c r="A582" s="161" t="s">
        <v>1779</v>
      </c>
      <c r="B582" s="161" t="s">
        <v>983</v>
      </c>
      <c r="C582" s="181">
        <v>426</v>
      </c>
      <c r="D582" s="161">
        <v>96</v>
      </c>
      <c r="E582" s="186">
        <v>271</v>
      </c>
      <c r="F582" s="161">
        <v>93</v>
      </c>
      <c r="G582" s="186">
        <v>439</v>
      </c>
      <c r="H582" s="161">
        <v>99</v>
      </c>
      <c r="I582" s="161">
        <v>277</v>
      </c>
      <c r="J582" s="161">
        <v>81</v>
      </c>
      <c r="K582" s="161">
        <v>4150</v>
      </c>
      <c r="L582" s="161">
        <v>210</v>
      </c>
      <c r="M582" s="186">
        <v>9.5000000000000001E-2</v>
      </c>
      <c r="N582" s="161">
        <v>1.6E-2</v>
      </c>
      <c r="O582" s="176">
        <v>71</v>
      </c>
      <c r="P582" s="161">
        <v>30</v>
      </c>
      <c r="Q582" s="161">
        <v>0.1048</v>
      </c>
      <c r="R582" s="161">
        <v>5.1999999999999998E-3</v>
      </c>
      <c r="S582" s="161">
        <v>1.24E-2</v>
      </c>
      <c r="T582" s="161">
        <v>3.5999999999999999E-3</v>
      </c>
      <c r="U582" s="161">
        <v>0.13100000000000001</v>
      </c>
      <c r="V582" s="172">
        <v>0.03</v>
      </c>
      <c r="W582" s="192">
        <f t="shared" si="41"/>
        <v>12.5</v>
      </c>
      <c r="X582" s="30">
        <f t="shared" si="42"/>
        <v>1.4</v>
      </c>
      <c r="Y582" s="195" t="str">
        <f t="shared" si="43"/>
        <v>excluded</v>
      </c>
      <c r="Z582" s="30" t="str">
        <f t="shared" si="44"/>
        <v>excluded</v>
      </c>
      <c r="AA582" s="161">
        <v>9.9000000000000005E-2</v>
      </c>
      <c r="AB582" s="161">
        <v>1.7999999999999999E-2</v>
      </c>
      <c r="AC582" s="163">
        <v>1.7999999999999999E-2</v>
      </c>
      <c r="AD582" s="161">
        <v>8.3000000000000007</v>
      </c>
      <c r="AE582" s="161">
        <v>2.7</v>
      </c>
      <c r="AF582" s="163">
        <v>2.8</v>
      </c>
      <c r="AG582" s="161">
        <v>0.77</v>
      </c>
      <c r="AH582" s="161">
        <v>0.32</v>
      </c>
      <c r="AI582" s="163">
        <v>0.32</v>
      </c>
      <c r="AJ582" s="163">
        <f t="shared" ref="AJ582:AJ645" si="45">AI582/AG582*100</f>
        <v>41.558441558441558</v>
      </c>
      <c r="AK582" s="161">
        <v>12.5</v>
      </c>
      <c r="AL582" s="161">
        <v>1.4</v>
      </c>
      <c r="AM582" s="163">
        <v>1.4</v>
      </c>
      <c r="AN582" s="164">
        <v>595</v>
      </c>
      <c r="AO582" s="161">
        <v>95</v>
      </c>
      <c r="AP582" s="163">
        <v>97</v>
      </c>
      <c r="AQ582" s="161">
        <v>1880</v>
      </c>
      <c r="AR582" s="161">
        <v>170</v>
      </c>
      <c r="AS582" s="163">
        <v>170</v>
      </c>
      <c r="AT582" s="161">
        <v>3630</v>
      </c>
      <c r="AU582" s="161">
        <v>230</v>
      </c>
      <c r="AV582" s="163">
        <v>230</v>
      </c>
    </row>
    <row r="583" spans="1:48" x14ac:dyDescent="0.75">
      <c r="A583" s="30" t="s">
        <v>1779</v>
      </c>
      <c r="B583" s="30"/>
      <c r="C583" s="182">
        <v>6860</v>
      </c>
      <c r="D583" s="30">
        <v>410</v>
      </c>
      <c r="E583" s="187">
        <v>5100</v>
      </c>
      <c r="F583" s="30">
        <v>810</v>
      </c>
      <c r="G583" s="187">
        <v>10980</v>
      </c>
      <c r="H583" s="30">
        <v>790</v>
      </c>
      <c r="I583" s="30">
        <v>27200</v>
      </c>
      <c r="J583" s="30">
        <v>2400</v>
      </c>
      <c r="K583" s="30">
        <v>60500</v>
      </c>
      <c r="L583" s="30">
        <v>1600</v>
      </c>
      <c r="M583" s="187">
        <v>0.1139</v>
      </c>
      <c r="N583" s="30">
        <v>6.4999999999999997E-3</v>
      </c>
      <c r="O583" s="177">
        <v>-3.83</v>
      </c>
      <c r="P583" s="30">
        <v>0.15</v>
      </c>
      <c r="Q583" s="30">
        <v>1.3029999999999999</v>
      </c>
      <c r="R583" s="30">
        <v>3.5000000000000003E-2</v>
      </c>
      <c r="S583" s="30">
        <v>1.56</v>
      </c>
      <c r="T583" s="30">
        <v>0.14000000000000001</v>
      </c>
      <c r="U583" s="30">
        <v>35.1</v>
      </c>
      <c r="V583" s="173">
        <v>2.4</v>
      </c>
      <c r="W583" s="192">
        <f t="shared" ref="W583:W646" si="46">AK583</f>
        <v>8.39</v>
      </c>
      <c r="X583" s="30">
        <f t="shared" ref="X583:X646" si="47">AM583</f>
        <v>0.54</v>
      </c>
      <c r="Y583" s="195" t="str">
        <f t="shared" ref="Y583:Y646" si="48">IF(AJ583&lt;15,AG583,"excluded")</f>
        <v>excluded</v>
      </c>
      <c r="Z583" s="30" t="str">
        <f t="shared" ref="Z583:Z646" si="49">IF(AJ583&lt;15,AI583,"excluded")</f>
        <v>excluded</v>
      </c>
      <c r="AA583" s="30">
        <v>0.1206</v>
      </c>
      <c r="AB583" s="30">
        <v>6.6E-3</v>
      </c>
      <c r="AC583" s="156">
        <v>8.0999999999999996E-3</v>
      </c>
      <c r="AD583" s="30">
        <v>12.2</v>
      </c>
      <c r="AE583" s="30">
        <v>1.9</v>
      </c>
      <c r="AF583" s="156">
        <v>2.1</v>
      </c>
      <c r="AG583" s="30">
        <v>0.72</v>
      </c>
      <c r="AH583" s="30">
        <v>0.11</v>
      </c>
      <c r="AI583" s="156">
        <v>0.11</v>
      </c>
      <c r="AJ583" s="156">
        <f t="shared" si="45"/>
        <v>15.277777777777779</v>
      </c>
      <c r="AK583" s="30">
        <v>8.39</v>
      </c>
      <c r="AL583" s="30">
        <v>0.43</v>
      </c>
      <c r="AM583" s="156">
        <v>0.54</v>
      </c>
      <c r="AN583" s="157">
        <v>734</v>
      </c>
      <c r="AO583" s="30">
        <v>38</v>
      </c>
      <c r="AP583" s="156">
        <v>46</v>
      </c>
      <c r="AQ583" s="30">
        <v>2580</v>
      </c>
      <c r="AR583" s="30">
        <v>120</v>
      </c>
      <c r="AS583" s="156">
        <v>130</v>
      </c>
      <c r="AT583" s="30">
        <v>4620</v>
      </c>
      <c r="AU583" s="30">
        <v>110</v>
      </c>
      <c r="AV583" s="156">
        <v>110</v>
      </c>
    </row>
    <row r="584" spans="1:48" x14ac:dyDescent="0.75">
      <c r="A584" s="30" t="s">
        <v>1779</v>
      </c>
      <c r="B584" s="30"/>
      <c r="C584" s="182">
        <v>53500</v>
      </c>
      <c r="D584" s="30">
        <v>960</v>
      </c>
      <c r="E584" s="187">
        <v>4460</v>
      </c>
      <c r="F584" s="30">
        <v>170</v>
      </c>
      <c r="G584" s="187">
        <v>3080</v>
      </c>
      <c r="H584" s="30">
        <v>500</v>
      </c>
      <c r="I584" s="30">
        <v>5730</v>
      </c>
      <c r="J584" s="30">
        <v>940</v>
      </c>
      <c r="K584" s="30">
        <v>567000</v>
      </c>
      <c r="L584" s="30">
        <v>21000</v>
      </c>
      <c r="M584" s="187">
        <v>9.5000000000000001E-2</v>
      </c>
      <c r="N584" s="30">
        <v>2.3E-3</v>
      </c>
      <c r="O584" s="177">
        <v>-4.0999999999999996</v>
      </c>
      <c r="P584" s="30">
        <v>1.1000000000000001</v>
      </c>
      <c r="Q584" s="30">
        <v>12.49</v>
      </c>
      <c r="R584" s="30">
        <v>0.47</v>
      </c>
      <c r="S584" s="30">
        <v>0.41699999999999998</v>
      </c>
      <c r="T584" s="30">
        <v>6.8000000000000005E-2</v>
      </c>
      <c r="U584" s="30">
        <v>0.44500000000000001</v>
      </c>
      <c r="V584" s="173">
        <v>7.1999999999999995E-2</v>
      </c>
      <c r="W584" s="192">
        <f t="shared" si="46"/>
        <v>9.92</v>
      </c>
      <c r="X584" s="30">
        <f t="shared" si="47"/>
        <v>0.43</v>
      </c>
      <c r="Y584" s="195">
        <f t="shared" si="48"/>
        <v>8.2000000000000003E-2</v>
      </c>
      <c r="Z584" s="30">
        <f t="shared" si="49"/>
        <v>3.5000000000000001E-3</v>
      </c>
      <c r="AA584" s="30">
        <v>0.10100000000000001</v>
      </c>
      <c r="AB584" s="30">
        <v>1.5E-3</v>
      </c>
      <c r="AC584" s="156">
        <v>4.3E-3</v>
      </c>
      <c r="AD584" s="30">
        <v>1.143</v>
      </c>
      <c r="AE584" s="30">
        <v>0.06</v>
      </c>
      <c r="AF584" s="156">
        <v>0.1</v>
      </c>
      <c r="AG584" s="30">
        <v>8.2000000000000003E-2</v>
      </c>
      <c r="AH584" s="30">
        <v>3.3E-3</v>
      </c>
      <c r="AI584" s="156">
        <v>3.5000000000000001E-3</v>
      </c>
      <c r="AJ584" s="156">
        <f t="shared" si="45"/>
        <v>4.2682926829268286</v>
      </c>
      <c r="AK584" s="30">
        <v>9.92</v>
      </c>
      <c r="AL584" s="30">
        <v>0.16</v>
      </c>
      <c r="AM584" s="156">
        <v>0.43</v>
      </c>
      <c r="AN584" s="157">
        <v>620.29999999999995</v>
      </c>
      <c r="AO584" s="30">
        <v>9</v>
      </c>
      <c r="AP584" s="156">
        <v>25</v>
      </c>
      <c r="AQ584" s="30">
        <v>771</v>
      </c>
      <c r="AR584" s="30">
        <v>29</v>
      </c>
      <c r="AS584" s="156">
        <v>50</v>
      </c>
      <c r="AT584" s="30">
        <v>1229</v>
      </c>
      <c r="AU584" s="30">
        <v>83</v>
      </c>
      <c r="AV584" s="156">
        <v>87</v>
      </c>
    </row>
    <row r="585" spans="1:48" x14ac:dyDescent="0.75">
      <c r="A585" s="30" t="s">
        <v>1779</v>
      </c>
      <c r="B585" s="30"/>
      <c r="C585" s="182">
        <v>13600</v>
      </c>
      <c r="D585" s="30">
        <v>1000</v>
      </c>
      <c r="E585" s="187">
        <v>6830</v>
      </c>
      <c r="F585" s="30">
        <v>560</v>
      </c>
      <c r="G585" s="187">
        <v>15100</v>
      </c>
      <c r="H585" s="30">
        <v>1200</v>
      </c>
      <c r="I585" s="30">
        <v>9510</v>
      </c>
      <c r="J585" s="30">
        <v>890</v>
      </c>
      <c r="K585" s="30">
        <v>259000</v>
      </c>
      <c r="L585" s="30">
        <v>29000</v>
      </c>
      <c r="M585" s="187">
        <v>5.5E-2</v>
      </c>
      <c r="N585" s="30">
        <v>2.0999999999999999E-3</v>
      </c>
      <c r="O585" s="177">
        <v>-0.94</v>
      </c>
      <c r="P585" s="30">
        <v>0.14000000000000001</v>
      </c>
      <c r="Q585" s="30">
        <v>5.75</v>
      </c>
      <c r="R585" s="30">
        <v>0.63</v>
      </c>
      <c r="S585" s="30">
        <v>0.53800000000000003</v>
      </c>
      <c r="T585" s="30">
        <v>0.05</v>
      </c>
      <c r="U585" s="30">
        <v>1.74</v>
      </c>
      <c r="V585" s="173">
        <v>0.14000000000000001</v>
      </c>
      <c r="W585" s="192">
        <f t="shared" si="46"/>
        <v>17.38</v>
      </c>
      <c r="X585" s="30">
        <f t="shared" si="47"/>
        <v>0.9</v>
      </c>
      <c r="Y585" s="195">
        <f t="shared" si="48"/>
        <v>0.497</v>
      </c>
      <c r="Z585" s="30">
        <f t="shared" si="49"/>
        <v>3.5000000000000003E-2</v>
      </c>
      <c r="AA585" s="30">
        <v>5.7700000000000001E-2</v>
      </c>
      <c r="AB585" s="30">
        <v>2E-3</v>
      </c>
      <c r="AC585" s="156">
        <v>3.0000000000000001E-3</v>
      </c>
      <c r="AD585" s="30">
        <v>3.95</v>
      </c>
      <c r="AE585" s="30">
        <v>0.28000000000000003</v>
      </c>
      <c r="AF585" s="156">
        <v>0.4</v>
      </c>
      <c r="AG585" s="30">
        <v>0.497</v>
      </c>
      <c r="AH585" s="30">
        <v>3.5000000000000003E-2</v>
      </c>
      <c r="AI585" s="156">
        <v>3.5000000000000003E-2</v>
      </c>
      <c r="AJ585" s="156">
        <f t="shared" si="45"/>
        <v>7.042253521126761</v>
      </c>
      <c r="AK585" s="30">
        <v>17.38</v>
      </c>
      <c r="AL585" s="30">
        <v>0.59</v>
      </c>
      <c r="AM585" s="156">
        <v>0.9</v>
      </c>
      <c r="AN585" s="157">
        <v>362</v>
      </c>
      <c r="AO585" s="30">
        <v>12</v>
      </c>
      <c r="AP585" s="156">
        <v>18</v>
      </c>
      <c r="AQ585" s="30">
        <v>1612</v>
      </c>
      <c r="AR585" s="30">
        <v>57</v>
      </c>
      <c r="AS585" s="156">
        <v>81</v>
      </c>
      <c r="AT585" s="30">
        <v>4193</v>
      </c>
      <c r="AU585" s="30">
        <v>67</v>
      </c>
      <c r="AV585" s="156">
        <v>68</v>
      </c>
    </row>
    <row r="586" spans="1:48" x14ac:dyDescent="0.75">
      <c r="A586" s="30" t="s">
        <v>1780</v>
      </c>
      <c r="B586" s="30" t="s">
        <v>1063</v>
      </c>
      <c r="C586" s="182">
        <v>88680</v>
      </c>
      <c r="D586" s="30">
        <v>990</v>
      </c>
      <c r="E586" s="187">
        <v>7570</v>
      </c>
      <c r="F586" s="30">
        <v>420</v>
      </c>
      <c r="G586" s="187">
        <v>4530</v>
      </c>
      <c r="H586" s="30">
        <v>320</v>
      </c>
      <c r="I586" s="30">
        <v>30900</v>
      </c>
      <c r="J586" s="30">
        <v>1700</v>
      </c>
      <c r="K586" s="30">
        <v>978000</v>
      </c>
      <c r="L586" s="30">
        <v>25000</v>
      </c>
      <c r="M586" s="187">
        <v>9.1399999999999995E-2</v>
      </c>
      <c r="N586" s="30">
        <v>1.5E-3</v>
      </c>
      <c r="O586" s="177">
        <v>-8.92</v>
      </c>
      <c r="P586" s="30">
        <v>0.33</v>
      </c>
      <c r="Q586" s="30">
        <v>21.03</v>
      </c>
      <c r="R586" s="30">
        <v>0.54</v>
      </c>
      <c r="S586" s="30">
        <v>-600</v>
      </c>
      <c r="T586" s="30">
        <v>2100</v>
      </c>
      <c r="U586" s="30">
        <v>2.63</v>
      </c>
      <c r="V586" s="173">
        <v>0.19</v>
      </c>
      <c r="W586" s="192">
        <f t="shared" si="46"/>
        <v>10.278</v>
      </c>
      <c r="X586" s="30">
        <f t="shared" si="47"/>
        <v>0.42</v>
      </c>
      <c r="Y586" s="195">
        <f t="shared" si="48"/>
        <v>8.4599999999999995E-2</v>
      </c>
      <c r="Z586" s="30">
        <f t="shared" si="49"/>
        <v>5.3E-3</v>
      </c>
      <c r="AA586" s="30">
        <v>9.7409999999999997E-2</v>
      </c>
      <c r="AB586" s="30">
        <v>9.3000000000000005E-4</v>
      </c>
      <c r="AC586" s="156">
        <v>4.0000000000000001E-3</v>
      </c>
      <c r="AD586" s="30">
        <v>1.141</v>
      </c>
      <c r="AE586" s="30">
        <v>6.9000000000000006E-2</v>
      </c>
      <c r="AF586" s="156">
        <v>0.11</v>
      </c>
      <c r="AG586" s="30">
        <v>8.4599999999999995E-2</v>
      </c>
      <c r="AH586" s="30">
        <v>5.1999999999999998E-3</v>
      </c>
      <c r="AI586" s="156">
        <v>5.3E-3</v>
      </c>
      <c r="AJ586" s="156">
        <f t="shared" si="45"/>
        <v>6.2647754137115843</v>
      </c>
      <c r="AK586" s="30">
        <v>10.278</v>
      </c>
      <c r="AL586" s="30">
        <v>9.9000000000000005E-2</v>
      </c>
      <c r="AM586" s="156">
        <v>0.42</v>
      </c>
      <c r="AN586" s="157">
        <v>599.20000000000005</v>
      </c>
      <c r="AO586" s="30">
        <v>5.5</v>
      </c>
      <c r="AP586" s="156">
        <v>23</v>
      </c>
      <c r="AQ586" s="30">
        <v>768</v>
      </c>
      <c r="AR586" s="30">
        <v>29</v>
      </c>
      <c r="AS586" s="156">
        <v>46</v>
      </c>
      <c r="AT586" s="30">
        <v>1216</v>
      </c>
      <c r="AU586" s="30">
        <v>63</v>
      </c>
      <c r="AV586" s="156">
        <v>64</v>
      </c>
    </row>
    <row r="587" spans="1:48" x14ac:dyDescent="0.75">
      <c r="A587" s="30" t="s">
        <v>1780</v>
      </c>
      <c r="B587" s="30" t="s">
        <v>1064</v>
      </c>
      <c r="C587" s="182">
        <v>9980</v>
      </c>
      <c r="D587" s="30">
        <v>420</v>
      </c>
      <c r="E587" s="187">
        <v>4950</v>
      </c>
      <c r="F587" s="30">
        <v>370</v>
      </c>
      <c r="G587" s="187">
        <v>14210</v>
      </c>
      <c r="H587" s="30">
        <v>670</v>
      </c>
      <c r="I587" s="30">
        <v>184000</v>
      </c>
      <c r="J587" s="30">
        <v>37000</v>
      </c>
      <c r="K587" s="30">
        <v>193000</v>
      </c>
      <c r="L587" s="30">
        <v>39000</v>
      </c>
      <c r="M587" s="187">
        <v>5.0999999999999997E-2</v>
      </c>
      <c r="N587" s="30">
        <v>1.0999999999999999E-2</v>
      </c>
      <c r="O587" s="177">
        <v>-0.29099999999999998</v>
      </c>
      <c r="P587" s="30">
        <v>0.01</v>
      </c>
      <c r="Q587" s="30">
        <v>4.17</v>
      </c>
      <c r="R587" s="30">
        <v>0.84</v>
      </c>
      <c r="S587" s="30">
        <v>-2260</v>
      </c>
      <c r="T587" s="30">
        <v>450</v>
      </c>
      <c r="U587" s="30">
        <v>8.7100000000000009</v>
      </c>
      <c r="V587" s="173">
        <v>0.41</v>
      </c>
      <c r="W587" s="192">
        <f t="shared" si="46"/>
        <v>21.2</v>
      </c>
      <c r="X587" s="30">
        <f t="shared" si="47"/>
        <v>6.2</v>
      </c>
      <c r="Y587" s="195">
        <f t="shared" si="48"/>
        <v>0.5</v>
      </c>
      <c r="Z587" s="30">
        <f t="shared" si="49"/>
        <v>4.3999999999999997E-2</v>
      </c>
      <c r="AA587" s="30">
        <v>5.1999999999999998E-2</v>
      </c>
      <c r="AB587" s="30">
        <v>1.4999999999999999E-2</v>
      </c>
      <c r="AC587" s="156">
        <v>1.4999999999999999E-2</v>
      </c>
      <c r="AD587" s="30">
        <v>4</v>
      </c>
      <c r="AE587" s="30">
        <v>1.2</v>
      </c>
      <c r="AF587" s="156">
        <v>1.2</v>
      </c>
      <c r="AG587" s="30">
        <v>0.5</v>
      </c>
      <c r="AH587" s="30">
        <v>4.2999999999999997E-2</v>
      </c>
      <c r="AI587" s="156">
        <v>4.3999999999999997E-2</v>
      </c>
      <c r="AJ587" s="156">
        <f t="shared" si="45"/>
        <v>8.7999999999999989</v>
      </c>
      <c r="AK587" s="30">
        <v>21.2</v>
      </c>
      <c r="AL587" s="30">
        <v>6.1</v>
      </c>
      <c r="AM587" s="156">
        <v>6.2</v>
      </c>
      <c r="AN587" s="157">
        <v>326</v>
      </c>
      <c r="AO587" s="30">
        <v>88</v>
      </c>
      <c r="AP587" s="156">
        <v>89</v>
      </c>
      <c r="AQ587" s="30">
        <v>1540</v>
      </c>
      <c r="AR587" s="30">
        <v>210</v>
      </c>
      <c r="AS587" s="156">
        <v>220</v>
      </c>
      <c r="AT587" s="30">
        <v>4220</v>
      </c>
      <c r="AU587" s="30">
        <v>120</v>
      </c>
      <c r="AV587" s="156">
        <v>120</v>
      </c>
    </row>
    <row r="588" spans="1:48" x14ac:dyDescent="0.75">
      <c r="A588" s="30" t="s">
        <v>1780</v>
      </c>
      <c r="B588" s="30" t="s">
        <v>1065</v>
      </c>
      <c r="C588" s="182">
        <v>1570</v>
      </c>
      <c r="D588" s="30">
        <v>320</v>
      </c>
      <c r="E588" s="187">
        <v>1130</v>
      </c>
      <c r="F588" s="30">
        <v>240</v>
      </c>
      <c r="G588" s="187">
        <v>2270</v>
      </c>
      <c r="H588" s="30">
        <v>370</v>
      </c>
      <c r="I588" s="30">
        <v>7800</v>
      </c>
      <c r="J588" s="30">
        <v>1700</v>
      </c>
      <c r="K588" s="30">
        <v>2900</v>
      </c>
      <c r="L588" s="30">
        <v>1700</v>
      </c>
      <c r="M588" s="187">
        <v>0.84</v>
      </c>
      <c r="N588" s="30">
        <v>0.25</v>
      </c>
      <c r="O588" s="177">
        <v>-0.3</v>
      </c>
      <c r="P588" s="30">
        <v>0.17</v>
      </c>
      <c r="Q588" s="30">
        <v>6.4000000000000001E-2</v>
      </c>
      <c r="R588" s="30">
        <v>3.5999999999999997E-2</v>
      </c>
      <c r="S588" s="30">
        <v>91</v>
      </c>
      <c r="T588" s="30">
        <v>96</v>
      </c>
      <c r="U588" s="30">
        <v>1.52</v>
      </c>
      <c r="V588" s="173">
        <v>0.25</v>
      </c>
      <c r="W588" s="192">
        <f t="shared" si="46"/>
        <v>3.2</v>
      </c>
      <c r="X588" s="30">
        <f t="shared" si="47"/>
        <v>2.2000000000000002</v>
      </c>
      <c r="Y588" s="195" t="str">
        <f t="shared" si="48"/>
        <v>excluded</v>
      </c>
      <c r="Z588" s="30" t="str">
        <f t="shared" si="49"/>
        <v>excluded</v>
      </c>
      <c r="AA588" s="30">
        <v>0.85</v>
      </c>
      <c r="AB588" s="30">
        <v>0.3</v>
      </c>
      <c r="AC588" s="156">
        <v>0.3</v>
      </c>
      <c r="AD588" s="30">
        <v>100</v>
      </c>
      <c r="AE588" s="30">
        <v>32</v>
      </c>
      <c r="AF588" s="156">
        <v>32</v>
      </c>
      <c r="AG588" s="30">
        <v>0.75</v>
      </c>
      <c r="AH588" s="30">
        <v>0.17</v>
      </c>
      <c r="AI588" s="156">
        <v>0.17</v>
      </c>
      <c r="AJ588" s="156">
        <f t="shared" si="45"/>
        <v>22.666666666666668</v>
      </c>
      <c r="AK588" s="30">
        <v>3.2</v>
      </c>
      <c r="AL588" s="30">
        <v>2.2000000000000002</v>
      </c>
      <c r="AM588" s="156">
        <v>2.2000000000000002</v>
      </c>
      <c r="AN588" s="157">
        <v>3500</v>
      </c>
      <c r="AO588" s="30">
        <v>1000</v>
      </c>
      <c r="AP588" s="156">
        <v>1000</v>
      </c>
      <c r="AQ588" s="30">
        <v>4340</v>
      </c>
      <c r="AR588" s="30">
        <v>540</v>
      </c>
      <c r="AS588" s="156">
        <v>550</v>
      </c>
      <c r="AT588" s="30">
        <v>4360</v>
      </c>
      <c r="AU588" s="30">
        <v>260</v>
      </c>
      <c r="AV588" s="156">
        <v>260</v>
      </c>
    </row>
    <row r="589" spans="1:48" x14ac:dyDescent="0.75">
      <c r="A589" s="30" t="s">
        <v>1780</v>
      </c>
      <c r="B589" s="30" t="s">
        <v>1066</v>
      </c>
      <c r="C589" s="182">
        <v>1950</v>
      </c>
      <c r="D589" s="30">
        <v>260</v>
      </c>
      <c r="E589" s="187">
        <v>1320</v>
      </c>
      <c r="F589" s="30">
        <v>230</v>
      </c>
      <c r="G589" s="187">
        <v>2750</v>
      </c>
      <c r="H589" s="30">
        <v>440</v>
      </c>
      <c r="I589" s="30">
        <v>440</v>
      </c>
      <c r="J589" s="30">
        <v>120</v>
      </c>
      <c r="K589" s="30">
        <v>22670</v>
      </c>
      <c r="L589" s="30">
        <v>990</v>
      </c>
      <c r="M589" s="187">
        <v>8.3299999999999999E-2</v>
      </c>
      <c r="N589" s="30">
        <v>7.9000000000000008E-3</v>
      </c>
      <c r="O589" s="177">
        <v>-15</v>
      </c>
      <c r="P589" s="30">
        <v>4.5</v>
      </c>
      <c r="Q589" s="30">
        <v>0.49299999999999999</v>
      </c>
      <c r="R589" s="30">
        <v>2.1999999999999999E-2</v>
      </c>
      <c r="S589" s="30">
        <v>1.94</v>
      </c>
      <c r="T589" s="30">
        <v>0.53</v>
      </c>
      <c r="U589" s="30">
        <v>1.94</v>
      </c>
      <c r="V589" s="173">
        <v>0.31</v>
      </c>
      <c r="W589" s="192">
        <f t="shared" si="46"/>
        <v>11.4</v>
      </c>
      <c r="X589" s="30">
        <f t="shared" si="47"/>
        <v>1.2</v>
      </c>
      <c r="Y589" s="195">
        <f t="shared" si="48"/>
        <v>0.63100000000000001</v>
      </c>
      <c r="Z589" s="30">
        <f t="shared" si="49"/>
        <v>7.0999999999999994E-2</v>
      </c>
      <c r="AA589" s="30">
        <v>9.0800000000000006E-2</v>
      </c>
      <c r="AB589" s="30">
        <v>8.8999999999999999E-3</v>
      </c>
      <c r="AC589" s="156">
        <v>9.5999999999999992E-3</v>
      </c>
      <c r="AD589" s="30">
        <v>8.1</v>
      </c>
      <c r="AE589" s="30">
        <v>1.1000000000000001</v>
      </c>
      <c r="AF589" s="156">
        <v>1.2</v>
      </c>
      <c r="AG589" s="30">
        <v>0.63100000000000001</v>
      </c>
      <c r="AH589" s="30">
        <v>7.0999999999999994E-2</v>
      </c>
      <c r="AI589" s="156">
        <v>7.0999999999999994E-2</v>
      </c>
      <c r="AJ589" s="156">
        <f t="shared" si="45"/>
        <v>11.251980982567353</v>
      </c>
      <c r="AK589" s="30">
        <v>11.4</v>
      </c>
      <c r="AL589" s="30">
        <v>1.1000000000000001</v>
      </c>
      <c r="AM589" s="156">
        <v>1.2</v>
      </c>
      <c r="AN589" s="157">
        <v>559</v>
      </c>
      <c r="AO589" s="30">
        <v>52</v>
      </c>
      <c r="AP589" s="156">
        <v>56</v>
      </c>
      <c r="AQ589" s="30">
        <v>2230</v>
      </c>
      <c r="AR589" s="30">
        <v>130</v>
      </c>
      <c r="AS589" s="156">
        <v>140</v>
      </c>
      <c r="AT589" s="30">
        <v>4460</v>
      </c>
      <c r="AU589" s="30">
        <v>130</v>
      </c>
      <c r="AV589" s="156">
        <v>130</v>
      </c>
    </row>
    <row r="590" spans="1:48" x14ac:dyDescent="0.75">
      <c r="A590" s="30" t="s">
        <v>1780</v>
      </c>
      <c r="B590" s="30" t="s">
        <v>1067</v>
      </c>
      <c r="C590" s="182">
        <v>9640</v>
      </c>
      <c r="D590" s="30">
        <v>440</v>
      </c>
      <c r="E590" s="187">
        <v>8230</v>
      </c>
      <c r="F590" s="30">
        <v>450</v>
      </c>
      <c r="G590" s="187">
        <v>21100</v>
      </c>
      <c r="H590" s="30">
        <v>1700</v>
      </c>
      <c r="I590" s="30">
        <v>4480</v>
      </c>
      <c r="J590" s="30">
        <v>450</v>
      </c>
      <c r="K590" s="30">
        <v>4210</v>
      </c>
      <c r="L590" s="30">
        <v>510</v>
      </c>
      <c r="M590" s="187">
        <v>2.52</v>
      </c>
      <c r="N590" s="30">
        <v>0.26</v>
      </c>
      <c r="O590" s="177">
        <v>0.13</v>
      </c>
      <c r="P590" s="30">
        <v>0.5</v>
      </c>
      <c r="Q590" s="30">
        <v>9.1999999999999998E-2</v>
      </c>
      <c r="R590" s="30">
        <v>1.0999999999999999E-2</v>
      </c>
      <c r="S590" s="30">
        <v>7.28</v>
      </c>
      <c r="T590" s="30">
        <v>0.64</v>
      </c>
      <c r="U590" s="30">
        <v>16.2</v>
      </c>
      <c r="V590" s="173">
        <v>1.3</v>
      </c>
      <c r="W590" s="192">
        <f t="shared" si="46"/>
        <v>0.40699999999999997</v>
      </c>
      <c r="X590" s="30">
        <f t="shared" si="47"/>
        <v>4.2999999999999997E-2</v>
      </c>
      <c r="Y590" s="195">
        <f t="shared" si="48"/>
        <v>0.83099999999999996</v>
      </c>
      <c r="Z590" s="30">
        <f t="shared" si="49"/>
        <v>0.02</v>
      </c>
      <c r="AA590" s="30">
        <v>2.6</v>
      </c>
      <c r="AB590" s="30">
        <v>0.27</v>
      </c>
      <c r="AC590" s="156">
        <v>0.28999999999999998</v>
      </c>
      <c r="AD590" s="30">
        <v>317</v>
      </c>
      <c r="AE590" s="30">
        <v>37</v>
      </c>
      <c r="AF590" s="156">
        <v>44</v>
      </c>
      <c r="AG590" s="30">
        <v>0.83099999999999996</v>
      </c>
      <c r="AH590" s="30">
        <v>1.7000000000000001E-2</v>
      </c>
      <c r="AI590" s="156">
        <v>0.02</v>
      </c>
      <c r="AJ590" s="156">
        <f t="shared" si="45"/>
        <v>2.4067388688327318</v>
      </c>
      <c r="AK590" s="30">
        <v>0.40699999999999997</v>
      </c>
      <c r="AL590" s="30">
        <v>0.04</v>
      </c>
      <c r="AM590" s="156">
        <v>4.2999999999999997E-2</v>
      </c>
      <c r="AN590" s="157">
        <v>8130</v>
      </c>
      <c r="AO590" s="30">
        <v>490</v>
      </c>
      <c r="AP590" s="156">
        <v>520</v>
      </c>
      <c r="AQ590" s="30">
        <v>5780</v>
      </c>
      <c r="AR590" s="30">
        <v>110</v>
      </c>
      <c r="AS590" s="156">
        <v>130</v>
      </c>
      <c r="AT590" s="30">
        <v>4922</v>
      </c>
      <c r="AU590" s="30">
        <v>26</v>
      </c>
      <c r="AV590" s="156">
        <v>30</v>
      </c>
    </row>
    <row r="591" spans="1:48" x14ac:dyDescent="0.75">
      <c r="A591" s="30" t="s">
        <v>1780</v>
      </c>
      <c r="B591" s="30" t="s">
        <v>1068</v>
      </c>
      <c r="C591" s="183">
        <v>1130</v>
      </c>
      <c r="D591" s="30">
        <v>0</v>
      </c>
      <c r="E591" s="188">
        <v>295</v>
      </c>
      <c r="F591" s="30">
        <v>0</v>
      </c>
      <c r="G591" s="188">
        <v>352</v>
      </c>
      <c r="H591" s="30">
        <v>0</v>
      </c>
      <c r="I591" s="155">
        <v>674</v>
      </c>
      <c r="J591" s="30">
        <v>0</v>
      </c>
      <c r="K591" s="155">
        <v>2510</v>
      </c>
      <c r="L591" s="30">
        <v>0</v>
      </c>
      <c r="M591" s="188">
        <v>0.45</v>
      </c>
      <c r="N591" s="30">
        <v>0</v>
      </c>
      <c r="O591" s="178">
        <v>-0.36499999999999999</v>
      </c>
      <c r="P591" s="30">
        <v>0</v>
      </c>
      <c r="Q591" s="155">
        <v>5.5100000000000003E-2</v>
      </c>
      <c r="R591" s="30">
        <v>0</v>
      </c>
      <c r="S591" s="155">
        <v>0.69599999999999995</v>
      </c>
      <c r="T591" s="30">
        <v>0</v>
      </c>
      <c r="U591" s="155">
        <v>0.28499999999999998</v>
      </c>
      <c r="V591" s="173">
        <v>0</v>
      </c>
      <c r="W591" s="192">
        <f t="shared" si="46"/>
        <v>9.83</v>
      </c>
      <c r="X591" s="30" t="str">
        <f t="shared" si="47"/>
        <v>-</v>
      </c>
      <c r="Y591" s="195" t="e">
        <f t="shared" si="48"/>
        <v>#VALUE!</v>
      </c>
      <c r="Z591" s="30" t="e">
        <f t="shared" si="49"/>
        <v>#VALUE!</v>
      </c>
      <c r="AA591" s="155">
        <v>0.10199999999999999</v>
      </c>
      <c r="AB591" s="30">
        <v>0</v>
      </c>
      <c r="AC591" s="156" t="s">
        <v>765</v>
      </c>
      <c r="AD591" s="155">
        <v>17.8</v>
      </c>
      <c r="AE591" s="30">
        <v>0</v>
      </c>
      <c r="AF591" s="156" t="s">
        <v>765</v>
      </c>
      <c r="AG591" s="155">
        <v>0.25800000000000001</v>
      </c>
      <c r="AH591" s="30">
        <v>0</v>
      </c>
      <c r="AI591" s="156" t="s">
        <v>765</v>
      </c>
      <c r="AJ591" s="156" t="e">
        <f t="shared" si="45"/>
        <v>#VALUE!</v>
      </c>
      <c r="AK591" s="155">
        <v>9.83</v>
      </c>
      <c r="AL591" s="30">
        <v>0</v>
      </c>
      <c r="AM591" s="156" t="s">
        <v>765</v>
      </c>
      <c r="AN591" s="169">
        <v>625</v>
      </c>
      <c r="AO591" s="30">
        <v>0</v>
      </c>
      <c r="AP591" s="156" t="s">
        <v>765</v>
      </c>
      <c r="AQ591" s="155">
        <v>2980</v>
      </c>
      <c r="AR591" s="30">
        <v>0</v>
      </c>
      <c r="AS591" s="156" t="s">
        <v>765</v>
      </c>
      <c r="AT591" s="155">
        <v>3230</v>
      </c>
      <c r="AU591" s="30">
        <v>0</v>
      </c>
      <c r="AV591" s="156" t="s">
        <v>765</v>
      </c>
    </row>
    <row r="592" spans="1:48" x14ac:dyDescent="0.75">
      <c r="A592" s="30" t="s">
        <v>1780</v>
      </c>
      <c r="B592" s="30" t="s">
        <v>1069</v>
      </c>
      <c r="C592" s="182">
        <v>13600</v>
      </c>
      <c r="D592" s="30">
        <v>3000</v>
      </c>
      <c r="E592" s="187">
        <v>11800</v>
      </c>
      <c r="F592" s="30">
        <v>2600</v>
      </c>
      <c r="G592" s="187">
        <v>28000</v>
      </c>
      <c r="H592" s="30">
        <v>6400</v>
      </c>
      <c r="I592" s="30">
        <v>1260</v>
      </c>
      <c r="J592" s="30">
        <v>850</v>
      </c>
      <c r="K592" s="30">
        <v>4700</v>
      </c>
      <c r="L592" s="30">
        <v>820</v>
      </c>
      <c r="M592" s="187">
        <v>3.18</v>
      </c>
      <c r="N592" s="30">
        <v>0.75</v>
      </c>
      <c r="O592" s="177">
        <v>10.6</v>
      </c>
      <c r="P592" s="30">
        <v>6.3</v>
      </c>
      <c r="Q592" s="30">
        <v>0.10299999999999999</v>
      </c>
      <c r="R592" s="30">
        <v>1.7999999999999999E-2</v>
      </c>
      <c r="S592" s="30">
        <v>0.85</v>
      </c>
      <c r="T592" s="30">
        <v>0.56999999999999995</v>
      </c>
      <c r="U592" s="30">
        <v>23.9</v>
      </c>
      <c r="V592" s="173">
        <v>5.4</v>
      </c>
      <c r="W592" s="192">
        <f t="shared" si="46"/>
        <v>0.48</v>
      </c>
      <c r="X592" s="30">
        <f t="shared" si="47"/>
        <v>0.13</v>
      </c>
      <c r="Y592" s="195">
        <f t="shared" si="48"/>
        <v>0.85599999999999998</v>
      </c>
      <c r="Z592" s="30">
        <f t="shared" si="49"/>
        <v>2.1999999999999999E-2</v>
      </c>
      <c r="AA592" s="30">
        <v>3.47</v>
      </c>
      <c r="AB592" s="30">
        <v>0.83</v>
      </c>
      <c r="AC592" s="156">
        <v>0.84</v>
      </c>
      <c r="AD592" s="30">
        <v>410</v>
      </c>
      <c r="AE592" s="30">
        <v>94</v>
      </c>
      <c r="AF592" s="156">
        <v>99</v>
      </c>
      <c r="AG592" s="30">
        <v>0.85599999999999998</v>
      </c>
      <c r="AH592" s="30">
        <v>1.9E-2</v>
      </c>
      <c r="AI592" s="156">
        <v>2.1999999999999999E-2</v>
      </c>
      <c r="AJ592" s="156">
        <f t="shared" si="45"/>
        <v>2.570093457943925</v>
      </c>
      <c r="AK592" s="30">
        <v>0.48</v>
      </c>
      <c r="AL592" s="30">
        <v>0.13</v>
      </c>
      <c r="AM592" s="156">
        <v>0.13</v>
      </c>
      <c r="AN592" s="157">
        <v>8800</v>
      </c>
      <c r="AO592" s="30">
        <v>1200</v>
      </c>
      <c r="AP592" s="156">
        <v>1200</v>
      </c>
      <c r="AQ592" s="30">
        <v>5980</v>
      </c>
      <c r="AR592" s="30">
        <v>270</v>
      </c>
      <c r="AS592" s="156">
        <v>280</v>
      </c>
      <c r="AT592" s="30">
        <v>4929</v>
      </c>
      <c r="AU592" s="30">
        <v>24</v>
      </c>
      <c r="AV592" s="156">
        <v>28</v>
      </c>
    </row>
    <row r="593" spans="1:48" x14ac:dyDescent="0.75">
      <c r="A593" s="30" t="s">
        <v>1780</v>
      </c>
      <c r="B593" s="30" t="s">
        <v>1070</v>
      </c>
      <c r="C593" s="182">
        <v>168200</v>
      </c>
      <c r="D593" s="30">
        <v>5300</v>
      </c>
      <c r="E593" s="187">
        <v>129800</v>
      </c>
      <c r="F593" s="30">
        <v>3400</v>
      </c>
      <c r="G593" s="187">
        <v>333600</v>
      </c>
      <c r="H593" s="30">
        <v>8300</v>
      </c>
      <c r="I593" s="30">
        <v>672000</v>
      </c>
      <c r="J593" s="30">
        <v>65000</v>
      </c>
      <c r="K593" s="30">
        <v>412000</v>
      </c>
      <c r="L593" s="30">
        <v>81000</v>
      </c>
      <c r="M593" s="187">
        <v>0.46800000000000003</v>
      </c>
      <c r="N593" s="30">
        <v>0.06</v>
      </c>
      <c r="O593" s="177">
        <v>-4.1200000000000001E-2</v>
      </c>
      <c r="P593" s="30">
        <v>4.4000000000000003E-3</v>
      </c>
      <c r="Q593" s="30">
        <v>9.1</v>
      </c>
      <c r="R593" s="30">
        <v>1.8</v>
      </c>
      <c r="S593" s="30">
        <v>367</v>
      </c>
      <c r="T593" s="30">
        <v>37</v>
      </c>
      <c r="U593" s="30">
        <v>296.2</v>
      </c>
      <c r="V593" s="173">
        <v>7.5</v>
      </c>
      <c r="W593" s="192">
        <f t="shared" si="46"/>
        <v>2.2000000000000002</v>
      </c>
      <c r="X593" s="30">
        <f t="shared" si="47"/>
        <v>0.41</v>
      </c>
      <c r="Y593" s="195">
        <f t="shared" si="48"/>
        <v>0.77600000000000002</v>
      </c>
      <c r="Z593" s="30">
        <f t="shared" si="49"/>
        <v>1.4E-2</v>
      </c>
      <c r="AA593" s="30">
        <v>0.52</v>
      </c>
      <c r="AB593" s="30">
        <v>6.6000000000000003E-2</v>
      </c>
      <c r="AC593" s="156">
        <v>6.9000000000000006E-2</v>
      </c>
      <c r="AD593" s="30">
        <v>55.4</v>
      </c>
      <c r="AE593" s="30">
        <v>7.4</v>
      </c>
      <c r="AF593" s="156">
        <v>8.5</v>
      </c>
      <c r="AG593" s="30">
        <v>0.77600000000000002</v>
      </c>
      <c r="AH593" s="30">
        <v>1.0999999999999999E-2</v>
      </c>
      <c r="AI593" s="156">
        <v>1.4E-2</v>
      </c>
      <c r="AJ593" s="156">
        <f t="shared" si="45"/>
        <v>1.804123711340206</v>
      </c>
      <c r="AK593" s="30">
        <v>2.2000000000000002</v>
      </c>
      <c r="AL593" s="30">
        <v>0.4</v>
      </c>
      <c r="AM593" s="156">
        <v>0.41</v>
      </c>
      <c r="AN593" s="157">
        <v>2660</v>
      </c>
      <c r="AO593" s="30">
        <v>290</v>
      </c>
      <c r="AP593" s="156">
        <v>300</v>
      </c>
      <c r="AQ593" s="30">
        <v>4080</v>
      </c>
      <c r="AR593" s="30">
        <v>130</v>
      </c>
      <c r="AS593" s="156">
        <v>150</v>
      </c>
      <c r="AT593" s="30">
        <v>4877</v>
      </c>
      <c r="AU593" s="30">
        <v>19</v>
      </c>
      <c r="AV593" s="156">
        <v>26</v>
      </c>
    </row>
    <row r="594" spans="1:48" x14ac:dyDescent="0.75">
      <c r="A594" s="30" t="s">
        <v>1780</v>
      </c>
      <c r="B594" s="30" t="s">
        <v>1071</v>
      </c>
      <c r="C594" s="182">
        <v>5210</v>
      </c>
      <c r="D594" s="30">
        <v>200</v>
      </c>
      <c r="E594" s="187">
        <v>4350</v>
      </c>
      <c r="F594" s="30">
        <v>160</v>
      </c>
      <c r="G594" s="187">
        <v>11330</v>
      </c>
      <c r="H594" s="30">
        <v>610</v>
      </c>
      <c r="I594" s="30">
        <v>1310</v>
      </c>
      <c r="J594" s="30">
        <v>240</v>
      </c>
      <c r="K594" s="30">
        <v>3570</v>
      </c>
      <c r="L594" s="30">
        <v>270</v>
      </c>
      <c r="M594" s="187">
        <v>1.56</v>
      </c>
      <c r="N594" s="30">
        <v>0.16</v>
      </c>
      <c r="O594" s="177">
        <v>-0.33600000000000002</v>
      </c>
      <c r="P594" s="30">
        <v>8.4000000000000005E-2</v>
      </c>
      <c r="Q594" s="30">
        <v>7.8799999999999995E-2</v>
      </c>
      <c r="R594" s="30">
        <v>5.8999999999999999E-3</v>
      </c>
      <c r="S594" s="30">
        <v>0.56000000000000005</v>
      </c>
      <c r="T594" s="30">
        <v>0.11</v>
      </c>
      <c r="U594" s="30">
        <v>10.32</v>
      </c>
      <c r="V594" s="173">
        <v>0.56000000000000005</v>
      </c>
      <c r="W594" s="192">
        <f t="shared" si="46"/>
        <v>0.64300000000000002</v>
      </c>
      <c r="X594" s="30">
        <f t="shared" si="47"/>
        <v>6.0999999999999999E-2</v>
      </c>
      <c r="Y594" s="195">
        <f t="shared" si="48"/>
        <v>0.80500000000000005</v>
      </c>
      <c r="Z594" s="30">
        <f t="shared" si="49"/>
        <v>3.1E-2</v>
      </c>
      <c r="AA594" s="30">
        <v>1.65</v>
      </c>
      <c r="AB594" s="30">
        <v>0.16</v>
      </c>
      <c r="AC594" s="156">
        <v>0.17</v>
      </c>
      <c r="AD594" s="30">
        <v>184</v>
      </c>
      <c r="AE594" s="30">
        <v>16</v>
      </c>
      <c r="AF594" s="156">
        <v>21</v>
      </c>
      <c r="AG594" s="30">
        <v>0.80500000000000005</v>
      </c>
      <c r="AH594" s="30">
        <v>2.9000000000000001E-2</v>
      </c>
      <c r="AI594" s="156">
        <v>3.1E-2</v>
      </c>
      <c r="AJ594" s="156">
        <f t="shared" si="45"/>
        <v>3.8509316770186333</v>
      </c>
      <c r="AK594" s="30">
        <v>0.64300000000000002</v>
      </c>
      <c r="AL594" s="30">
        <v>5.6000000000000001E-2</v>
      </c>
      <c r="AM594" s="156">
        <v>6.0999999999999999E-2</v>
      </c>
      <c r="AN594" s="157">
        <v>6230</v>
      </c>
      <c r="AO594" s="30">
        <v>350</v>
      </c>
      <c r="AP594" s="156">
        <v>380</v>
      </c>
      <c r="AQ594" s="30">
        <v>5277</v>
      </c>
      <c r="AR594" s="30">
        <v>83</v>
      </c>
      <c r="AS594" s="156">
        <v>110</v>
      </c>
      <c r="AT594" s="30">
        <v>4869</v>
      </c>
      <c r="AU594" s="30">
        <v>38</v>
      </c>
      <c r="AV594" s="156">
        <v>40</v>
      </c>
    </row>
    <row r="595" spans="1:48" x14ac:dyDescent="0.75">
      <c r="A595" s="30" t="s">
        <v>1780</v>
      </c>
      <c r="B595" s="30" t="s">
        <v>1072</v>
      </c>
      <c r="C595" s="182">
        <v>1820</v>
      </c>
      <c r="D595" s="30">
        <v>420</v>
      </c>
      <c r="E595" s="187">
        <v>1370</v>
      </c>
      <c r="F595" s="30">
        <v>210</v>
      </c>
      <c r="G595" s="187">
        <v>3270</v>
      </c>
      <c r="H595" s="30">
        <v>510</v>
      </c>
      <c r="I595" s="30">
        <v>1900</v>
      </c>
      <c r="J595" s="30">
        <v>410</v>
      </c>
      <c r="K595" s="30">
        <v>2040</v>
      </c>
      <c r="L595" s="30">
        <v>370</v>
      </c>
      <c r="M595" s="187">
        <v>0.9</v>
      </c>
      <c r="N595" s="30">
        <v>0.18</v>
      </c>
      <c r="O595" s="177">
        <v>-6.8000000000000005E-2</v>
      </c>
      <c r="P595" s="30">
        <v>1.7000000000000001E-2</v>
      </c>
      <c r="Q595" s="30">
        <v>4.5199999999999997E-2</v>
      </c>
      <c r="R595" s="30">
        <v>8.2000000000000007E-3</v>
      </c>
      <c r="S595" s="30">
        <v>0.56000000000000005</v>
      </c>
      <c r="T595" s="30">
        <v>0.12</v>
      </c>
      <c r="U595" s="30">
        <v>2.72</v>
      </c>
      <c r="V595" s="173">
        <v>0.42</v>
      </c>
      <c r="W595" s="192">
        <f t="shared" si="46"/>
        <v>1.1399999999999999</v>
      </c>
      <c r="X595" s="30">
        <f t="shared" si="47"/>
        <v>0.31</v>
      </c>
      <c r="Y595" s="195">
        <f t="shared" si="48"/>
        <v>0.85699999999999998</v>
      </c>
      <c r="Z595" s="30">
        <f t="shared" si="49"/>
        <v>9.7000000000000003E-2</v>
      </c>
      <c r="AA595" s="30">
        <v>0.98</v>
      </c>
      <c r="AB595" s="30">
        <v>0.2</v>
      </c>
      <c r="AC595" s="156">
        <v>0.2</v>
      </c>
      <c r="AD595" s="30">
        <v>114</v>
      </c>
      <c r="AE595" s="30">
        <v>16</v>
      </c>
      <c r="AF595" s="156">
        <v>18</v>
      </c>
      <c r="AG595" s="30">
        <v>0.85699999999999998</v>
      </c>
      <c r="AH595" s="30">
        <v>9.6000000000000002E-2</v>
      </c>
      <c r="AI595" s="156">
        <v>9.7000000000000003E-2</v>
      </c>
      <c r="AJ595" s="156">
        <f t="shared" si="45"/>
        <v>11.318553092182031</v>
      </c>
      <c r="AK595" s="30">
        <v>1.1399999999999999</v>
      </c>
      <c r="AL595" s="30">
        <v>0.3</v>
      </c>
      <c r="AM595" s="156">
        <v>0.31</v>
      </c>
      <c r="AN595" s="157">
        <v>4440</v>
      </c>
      <c r="AO595" s="30">
        <v>550</v>
      </c>
      <c r="AP595" s="156">
        <v>560</v>
      </c>
      <c r="AQ595" s="30">
        <v>4760</v>
      </c>
      <c r="AR595" s="30">
        <v>160</v>
      </c>
      <c r="AS595" s="156">
        <v>180</v>
      </c>
      <c r="AT595" s="30">
        <v>4680</v>
      </c>
      <c r="AU595" s="30">
        <v>250</v>
      </c>
      <c r="AV595" s="156">
        <v>250</v>
      </c>
    </row>
    <row r="596" spans="1:48" x14ac:dyDescent="0.75">
      <c r="A596" s="30" t="s">
        <v>1780</v>
      </c>
      <c r="B596" s="30" t="s">
        <v>1073</v>
      </c>
      <c r="C596" s="182">
        <v>4400</v>
      </c>
      <c r="D596" s="30">
        <v>1600</v>
      </c>
      <c r="E596" s="187">
        <v>3600</v>
      </c>
      <c r="F596" s="30">
        <v>1400</v>
      </c>
      <c r="G596" s="187">
        <v>9400</v>
      </c>
      <c r="H596" s="30">
        <v>3300</v>
      </c>
      <c r="I596" s="30">
        <v>18500</v>
      </c>
      <c r="J596" s="30">
        <v>6900</v>
      </c>
      <c r="K596" s="30">
        <v>1860</v>
      </c>
      <c r="L596" s="30">
        <v>820</v>
      </c>
      <c r="M596" s="187">
        <v>2.6</v>
      </c>
      <c r="N596" s="30">
        <v>1.3</v>
      </c>
      <c r="O596" s="177">
        <v>-6.8999999999999999E-3</v>
      </c>
      <c r="P596" s="30">
        <v>2.8E-3</v>
      </c>
      <c r="Q596" s="30">
        <v>4.1000000000000002E-2</v>
      </c>
      <c r="R596" s="30">
        <v>1.7999999999999999E-2</v>
      </c>
      <c r="S596" s="30">
        <v>5.2</v>
      </c>
      <c r="T596" s="30">
        <v>1.9</v>
      </c>
      <c r="U596" s="30">
        <v>7.3</v>
      </c>
      <c r="V596" s="173">
        <v>2.6</v>
      </c>
      <c r="W596" s="192">
        <f t="shared" si="46"/>
        <v>1.7</v>
      </c>
      <c r="X596" s="30">
        <f t="shared" si="47"/>
        <v>1.4</v>
      </c>
      <c r="Y596" s="195">
        <f t="shared" si="48"/>
        <v>0.79</v>
      </c>
      <c r="Z596" s="30">
        <f t="shared" si="49"/>
        <v>0.11</v>
      </c>
      <c r="AA596" s="30">
        <v>1.3</v>
      </c>
      <c r="AB596" s="30">
        <v>1.1000000000000001</v>
      </c>
      <c r="AC596" s="156">
        <v>1.1000000000000001</v>
      </c>
      <c r="AD596" s="30">
        <v>320</v>
      </c>
      <c r="AE596" s="30">
        <v>150</v>
      </c>
      <c r="AF596" s="156">
        <v>160</v>
      </c>
      <c r="AG596" s="30">
        <v>0.79</v>
      </c>
      <c r="AH596" s="30">
        <v>0.11</v>
      </c>
      <c r="AI596" s="156">
        <v>0.11</v>
      </c>
      <c r="AJ596" s="156">
        <f t="shared" si="45"/>
        <v>13.924050632911392</v>
      </c>
      <c r="AK596" s="30">
        <v>1.7</v>
      </c>
      <c r="AL596" s="30">
        <v>1.4</v>
      </c>
      <c r="AM596" s="156">
        <v>1.4</v>
      </c>
      <c r="AN596" s="157">
        <v>4700</v>
      </c>
      <c r="AO596" s="30">
        <v>3300</v>
      </c>
      <c r="AP596" s="156">
        <v>3300</v>
      </c>
      <c r="AQ596" s="30">
        <v>5760</v>
      </c>
      <c r="AR596" s="30">
        <v>510</v>
      </c>
      <c r="AS596" s="156">
        <v>520</v>
      </c>
      <c r="AT596" s="30">
        <v>4810</v>
      </c>
      <c r="AU596" s="30">
        <v>170</v>
      </c>
      <c r="AV596" s="156">
        <v>170</v>
      </c>
    </row>
    <row r="597" spans="1:48" x14ac:dyDescent="0.75">
      <c r="A597" s="30" t="s">
        <v>1780</v>
      </c>
      <c r="B597" s="30" t="s">
        <v>1074</v>
      </c>
      <c r="C597" s="182">
        <v>20540</v>
      </c>
      <c r="D597" s="30">
        <v>920</v>
      </c>
      <c r="E597" s="187">
        <v>17360</v>
      </c>
      <c r="F597" s="30">
        <v>760</v>
      </c>
      <c r="G597" s="187">
        <v>41900</v>
      </c>
      <c r="H597" s="30">
        <v>1600</v>
      </c>
      <c r="I597" s="30">
        <v>8840</v>
      </c>
      <c r="J597" s="30">
        <v>680</v>
      </c>
      <c r="K597" s="30">
        <v>5490</v>
      </c>
      <c r="L597" s="30">
        <v>400</v>
      </c>
      <c r="M597" s="187">
        <v>3.59</v>
      </c>
      <c r="N597" s="30">
        <v>0.35</v>
      </c>
      <c r="O597" s="177">
        <v>-4.4600000000000001E-2</v>
      </c>
      <c r="P597" s="30">
        <v>5.0000000000000001E-3</v>
      </c>
      <c r="Q597" s="30">
        <v>0.1221</v>
      </c>
      <c r="R597" s="30">
        <v>8.9999999999999993E-3</v>
      </c>
      <c r="S597" s="30">
        <v>2.4</v>
      </c>
      <c r="T597" s="30">
        <v>0.19</v>
      </c>
      <c r="U597" s="30">
        <v>30.3</v>
      </c>
      <c r="V597" s="173">
        <v>1.2</v>
      </c>
      <c r="W597" s="192">
        <f t="shared" si="46"/>
        <v>0.23699999999999999</v>
      </c>
      <c r="X597" s="30">
        <f t="shared" si="47"/>
        <v>0.02</v>
      </c>
      <c r="Y597" s="195">
        <f t="shared" si="48"/>
        <v>0.83599999999999997</v>
      </c>
      <c r="Z597" s="30">
        <f t="shared" si="49"/>
        <v>1.9E-2</v>
      </c>
      <c r="AA597" s="30">
        <v>3.96</v>
      </c>
      <c r="AB597" s="30">
        <v>0.38</v>
      </c>
      <c r="AC597" s="156">
        <v>0.41</v>
      </c>
      <c r="AD597" s="30">
        <v>465</v>
      </c>
      <c r="AE597" s="30">
        <v>35</v>
      </c>
      <c r="AF597" s="156">
        <v>48</v>
      </c>
      <c r="AG597" s="30">
        <v>0.83599999999999997</v>
      </c>
      <c r="AH597" s="30">
        <v>1.6E-2</v>
      </c>
      <c r="AI597" s="156">
        <v>1.9E-2</v>
      </c>
      <c r="AJ597" s="156">
        <f t="shared" si="45"/>
        <v>2.2727272727272729</v>
      </c>
      <c r="AK597" s="30">
        <v>0.23699999999999999</v>
      </c>
      <c r="AL597" s="30">
        <v>1.9E-2</v>
      </c>
      <c r="AM597" s="156">
        <v>0.02</v>
      </c>
      <c r="AN597" s="157">
        <v>10630</v>
      </c>
      <c r="AO597" s="30">
        <v>330</v>
      </c>
      <c r="AP597" s="156">
        <v>360</v>
      </c>
      <c r="AQ597" s="30">
        <v>6257</v>
      </c>
      <c r="AR597" s="30">
        <v>61</v>
      </c>
      <c r="AS597" s="156">
        <v>85</v>
      </c>
      <c r="AT597" s="30">
        <v>4918</v>
      </c>
      <c r="AU597" s="30">
        <v>33</v>
      </c>
      <c r="AV597" s="156">
        <v>40</v>
      </c>
    </row>
    <row r="598" spans="1:48" x14ac:dyDescent="0.75">
      <c r="A598" s="30" t="s">
        <v>1780</v>
      </c>
      <c r="B598" s="30" t="s">
        <v>1075</v>
      </c>
      <c r="C598" s="182">
        <v>154600</v>
      </c>
      <c r="D598" s="30">
        <v>2400</v>
      </c>
      <c r="E598" s="187">
        <v>124800</v>
      </c>
      <c r="F598" s="30">
        <v>1900</v>
      </c>
      <c r="G598" s="187">
        <v>316000</v>
      </c>
      <c r="H598" s="30">
        <v>4800</v>
      </c>
      <c r="I598" s="30">
        <v>1000000</v>
      </c>
      <c r="J598" s="30">
        <v>36000</v>
      </c>
      <c r="K598" s="30">
        <v>324000</v>
      </c>
      <c r="L598" s="30">
        <v>17000</v>
      </c>
      <c r="M598" s="187">
        <v>0.48499999999999999</v>
      </c>
      <c r="N598" s="30">
        <v>2.1999999999999999E-2</v>
      </c>
      <c r="O598" s="177">
        <v>-2.7289999999999998E-2</v>
      </c>
      <c r="P598" s="30">
        <v>7.6999999999999996E-4</v>
      </c>
      <c r="Q598" s="30">
        <v>7.2</v>
      </c>
      <c r="R598" s="30">
        <v>0.38</v>
      </c>
      <c r="S598" s="30">
        <v>268.10000000000002</v>
      </c>
      <c r="T598" s="30">
        <v>9.6</v>
      </c>
      <c r="U598" s="30">
        <v>211.8</v>
      </c>
      <c r="V598" s="173">
        <v>3.5</v>
      </c>
      <c r="W598" s="192">
        <f t="shared" si="46"/>
        <v>1.931</v>
      </c>
      <c r="X598" s="30">
        <f t="shared" si="47"/>
        <v>0.11</v>
      </c>
      <c r="Y598" s="195">
        <f t="shared" si="48"/>
        <v>0.79459999999999997</v>
      </c>
      <c r="Z598" s="30">
        <f t="shared" si="49"/>
        <v>1.0999999999999999E-2</v>
      </c>
      <c r="AA598" s="30">
        <v>0.52400000000000002</v>
      </c>
      <c r="AB598" s="30">
        <v>2.1000000000000001E-2</v>
      </c>
      <c r="AC598" s="156">
        <v>2.9000000000000001E-2</v>
      </c>
      <c r="AD598" s="30">
        <v>57.1</v>
      </c>
      <c r="AE598" s="30">
        <v>2.4</v>
      </c>
      <c r="AF598" s="156">
        <v>4.8</v>
      </c>
      <c r="AG598" s="30">
        <v>0.79459999999999997</v>
      </c>
      <c r="AH598" s="30">
        <v>5.5999999999999999E-3</v>
      </c>
      <c r="AI598" s="156">
        <v>1.0999999999999999E-2</v>
      </c>
      <c r="AJ598" s="156">
        <f t="shared" si="45"/>
        <v>1.3843443241882709</v>
      </c>
      <c r="AK598" s="30">
        <v>1.931</v>
      </c>
      <c r="AL598" s="30">
        <v>7.8E-2</v>
      </c>
      <c r="AM598" s="156">
        <v>0.11</v>
      </c>
      <c r="AN598" s="157">
        <v>2711</v>
      </c>
      <c r="AO598" s="30">
        <v>89</v>
      </c>
      <c r="AP598" s="156">
        <v>130</v>
      </c>
      <c r="AQ598" s="30">
        <v>4121</v>
      </c>
      <c r="AR598" s="30">
        <v>41</v>
      </c>
      <c r="AS598" s="156">
        <v>82</v>
      </c>
      <c r="AT598" s="30">
        <v>4909.3</v>
      </c>
      <c r="AU598" s="30">
        <v>9.8000000000000007</v>
      </c>
      <c r="AV598" s="156">
        <v>20</v>
      </c>
    </row>
    <row r="599" spans="1:48" x14ac:dyDescent="0.75">
      <c r="A599" s="30" t="s">
        <v>1780</v>
      </c>
      <c r="B599" s="30" t="s">
        <v>1076</v>
      </c>
      <c r="C599" s="182">
        <v>8440</v>
      </c>
      <c r="D599" s="30">
        <v>280</v>
      </c>
      <c r="E599" s="187">
        <v>6030</v>
      </c>
      <c r="F599" s="30">
        <v>250</v>
      </c>
      <c r="G599" s="187">
        <v>14730</v>
      </c>
      <c r="H599" s="30">
        <v>820</v>
      </c>
      <c r="I599" s="30">
        <v>27200</v>
      </c>
      <c r="J599" s="30">
        <v>1900</v>
      </c>
      <c r="K599" s="30">
        <v>63900</v>
      </c>
      <c r="L599" s="30">
        <v>1700</v>
      </c>
      <c r="M599" s="187">
        <v>0.13009999999999999</v>
      </c>
      <c r="N599" s="30">
        <v>3.7000000000000002E-3</v>
      </c>
      <c r="O599" s="177">
        <v>-0.24099999999999999</v>
      </c>
      <c r="P599" s="30">
        <v>1.2E-2</v>
      </c>
      <c r="Q599" s="30">
        <v>1.421</v>
      </c>
      <c r="R599" s="30">
        <v>3.7999999999999999E-2</v>
      </c>
      <c r="S599" s="30">
        <v>7.3</v>
      </c>
      <c r="T599" s="30">
        <v>0.5</v>
      </c>
      <c r="U599" s="30">
        <v>9.3000000000000007</v>
      </c>
      <c r="V599" s="173">
        <v>0.52</v>
      </c>
      <c r="W599" s="192">
        <f t="shared" si="46"/>
        <v>6.8</v>
      </c>
      <c r="X599" s="30">
        <f t="shared" si="47"/>
        <v>0.35</v>
      </c>
      <c r="Y599" s="195">
        <f t="shared" si="48"/>
        <v>0.71199999999999997</v>
      </c>
      <c r="Z599" s="30">
        <f t="shared" si="49"/>
        <v>0.02</v>
      </c>
      <c r="AA599" s="30">
        <v>0.1479</v>
      </c>
      <c r="AB599" s="30">
        <v>4.7999999999999996E-3</v>
      </c>
      <c r="AC599" s="156">
        <v>7.6E-3</v>
      </c>
      <c r="AD599" s="30">
        <v>14.42</v>
      </c>
      <c r="AE599" s="30">
        <v>0.52</v>
      </c>
      <c r="AF599" s="156">
        <v>1.2</v>
      </c>
      <c r="AG599" s="30">
        <v>0.71199999999999997</v>
      </c>
      <c r="AH599" s="30">
        <v>1.7999999999999999E-2</v>
      </c>
      <c r="AI599" s="156">
        <v>0.02</v>
      </c>
      <c r="AJ599" s="156">
        <f t="shared" si="45"/>
        <v>2.808988764044944</v>
      </c>
      <c r="AK599" s="30">
        <v>6.8</v>
      </c>
      <c r="AL599" s="30">
        <v>0.22</v>
      </c>
      <c r="AM599" s="156">
        <v>0.35</v>
      </c>
      <c r="AN599" s="157">
        <v>889</v>
      </c>
      <c r="AO599" s="30">
        <v>27</v>
      </c>
      <c r="AP599" s="156">
        <v>42</v>
      </c>
      <c r="AQ599" s="30">
        <v>2775</v>
      </c>
      <c r="AR599" s="30">
        <v>34</v>
      </c>
      <c r="AS599" s="156">
        <v>76</v>
      </c>
      <c r="AT599" s="30">
        <v>4742</v>
      </c>
      <c r="AU599" s="30">
        <v>34</v>
      </c>
      <c r="AV599" s="156">
        <v>38</v>
      </c>
    </row>
    <row r="600" spans="1:48" x14ac:dyDescent="0.75">
      <c r="A600" s="30" t="s">
        <v>1780</v>
      </c>
      <c r="B600" s="30" t="s">
        <v>1077</v>
      </c>
      <c r="C600" s="182">
        <v>14200</v>
      </c>
      <c r="D600" s="30">
        <v>3200</v>
      </c>
      <c r="E600" s="187">
        <v>11600</v>
      </c>
      <c r="F600" s="30">
        <v>2700</v>
      </c>
      <c r="G600" s="187">
        <v>29100</v>
      </c>
      <c r="H600" s="30">
        <v>6900</v>
      </c>
      <c r="I600" s="30">
        <v>65000</v>
      </c>
      <c r="J600" s="30">
        <v>24000</v>
      </c>
      <c r="K600" s="30">
        <v>19100</v>
      </c>
      <c r="L600" s="30">
        <v>6400</v>
      </c>
      <c r="M600" s="187">
        <v>0.91</v>
      </c>
      <c r="N600" s="30">
        <v>0.23</v>
      </c>
      <c r="O600" s="177">
        <v>-0.77</v>
      </c>
      <c r="P600" s="30">
        <v>0.55000000000000004</v>
      </c>
      <c r="Q600" s="30">
        <v>0.42</v>
      </c>
      <c r="R600" s="30">
        <v>0.14000000000000001</v>
      </c>
      <c r="S600" s="30">
        <v>17.600000000000001</v>
      </c>
      <c r="T600" s="30">
        <v>6.4</v>
      </c>
      <c r="U600" s="30">
        <v>17.100000000000001</v>
      </c>
      <c r="V600" s="173">
        <v>4</v>
      </c>
      <c r="W600" s="192">
        <f t="shared" si="46"/>
        <v>2.0299999999999998</v>
      </c>
      <c r="X600" s="30">
        <f t="shared" si="47"/>
        <v>0.81</v>
      </c>
      <c r="Y600" s="195">
        <f t="shared" si="48"/>
        <v>0.82099999999999995</v>
      </c>
      <c r="Z600" s="30">
        <f t="shared" si="49"/>
        <v>4.2000000000000003E-2</v>
      </c>
      <c r="AA600" s="30">
        <v>0.98</v>
      </c>
      <c r="AB600" s="30">
        <v>0.24</v>
      </c>
      <c r="AC600" s="156">
        <v>0.25</v>
      </c>
      <c r="AD600" s="30">
        <v>101</v>
      </c>
      <c r="AE600" s="30">
        <v>17</v>
      </c>
      <c r="AF600" s="156">
        <v>19</v>
      </c>
      <c r="AG600" s="30">
        <v>0.82099999999999995</v>
      </c>
      <c r="AH600" s="30">
        <v>4.1000000000000002E-2</v>
      </c>
      <c r="AI600" s="156">
        <v>4.2000000000000003E-2</v>
      </c>
      <c r="AJ600" s="156">
        <f t="shared" si="45"/>
        <v>5.115712545676006</v>
      </c>
      <c r="AK600" s="30">
        <v>2.0299999999999998</v>
      </c>
      <c r="AL600" s="30">
        <v>0.8</v>
      </c>
      <c r="AM600" s="156">
        <v>0.81</v>
      </c>
      <c r="AN600" s="157">
        <v>3760</v>
      </c>
      <c r="AO600" s="30">
        <v>520</v>
      </c>
      <c r="AP600" s="156">
        <v>520</v>
      </c>
      <c r="AQ600" s="30">
        <v>4520</v>
      </c>
      <c r="AR600" s="30">
        <v>220</v>
      </c>
      <c r="AS600" s="156">
        <v>240</v>
      </c>
      <c r="AT600" s="30">
        <v>4816</v>
      </c>
      <c r="AU600" s="30">
        <v>85</v>
      </c>
      <c r="AV600" s="156">
        <v>87</v>
      </c>
    </row>
    <row r="601" spans="1:48" x14ac:dyDescent="0.75">
      <c r="A601" s="30" t="s">
        <v>1780</v>
      </c>
      <c r="B601" s="30" t="s">
        <v>1078</v>
      </c>
      <c r="C601" s="182">
        <v>3005000</v>
      </c>
      <c r="D601" s="30">
        <v>24000</v>
      </c>
      <c r="E601" s="187">
        <v>2493000</v>
      </c>
      <c r="F601" s="30">
        <v>23000</v>
      </c>
      <c r="G601" s="187">
        <v>6316000</v>
      </c>
      <c r="H601" s="30">
        <v>50000</v>
      </c>
      <c r="I601" s="30">
        <v>781000</v>
      </c>
      <c r="J601" s="30">
        <v>16000</v>
      </c>
      <c r="K601" s="30">
        <v>283000</v>
      </c>
      <c r="L601" s="30">
        <v>12000</v>
      </c>
      <c r="M601" s="187">
        <v>10.75</v>
      </c>
      <c r="N601" s="30">
        <v>0.5</v>
      </c>
      <c r="O601" s="177">
        <v>-7.17E-2</v>
      </c>
      <c r="P601" s="30">
        <v>1.6000000000000001E-3</v>
      </c>
      <c r="Q601" s="30">
        <v>6.29</v>
      </c>
      <c r="R601" s="30">
        <v>0.26</v>
      </c>
      <c r="S601" s="30">
        <v>215.6</v>
      </c>
      <c r="T601" s="30">
        <v>4.5</v>
      </c>
      <c r="U601" s="30">
        <v>3550</v>
      </c>
      <c r="V601" s="173">
        <v>26</v>
      </c>
      <c r="W601" s="192">
        <f t="shared" si="46"/>
        <v>8.3099999999999993E-2</v>
      </c>
      <c r="X601" s="30">
        <f t="shared" si="47"/>
        <v>4.7999999999999996E-3</v>
      </c>
      <c r="Y601" s="195">
        <f t="shared" si="48"/>
        <v>0.81830000000000003</v>
      </c>
      <c r="Z601" s="30">
        <f t="shared" si="49"/>
        <v>1.0999999999999999E-2</v>
      </c>
      <c r="AA601" s="30">
        <v>12.16</v>
      </c>
      <c r="AB601" s="30">
        <v>0.52</v>
      </c>
      <c r="AC601" s="156">
        <v>0.7</v>
      </c>
      <c r="AD601" s="30">
        <v>1373</v>
      </c>
      <c r="AE601" s="30">
        <v>58</v>
      </c>
      <c r="AF601" s="156">
        <v>120</v>
      </c>
      <c r="AG601" s="30">
        <v>0.81830000000000003</v>
      </c>
      <c r="AH601" s="30">
        <v>4.7000000000000002E-3</v>
      </c>
      <c r="AI601" s="156">
        <v>1.0999999999999999E-2</v>
      </c>
      <c r="AJ601" s="156">
        <f t="shared" si="45"/>
        <v>1.3442502749602834</v>
      </c>
      <c r="AK601" s="30">
        <v>8.3099999999999993E-2</v>
      </c>
      <c r="AL601" s="30">
        <v>3.5000000000000001E-3</v>
      </c>
      <c r="AM601" s="156">
        <v>4.7999999999999996E-3</v>
      </c>
      <c r="AN601" s="157">
        <v>16580</v>
      </c>
      <c r="AO601" s="30">
        <v>250</v>
      </c>
      <c r="AP601" s="156">
        <v>350</v>
      </c>
      <c r="AQ601" s="30">
        <v>7331</v>
      </c>
      <c r="AR601" s="30">
        <v>43</v>
      </c>
      <c r="AS601" s="156">
        <v>85</v>
      </c>
      <c r="AT601" s="30">
        <v>4953.1000000000004</v>
      </c>
      <c r="AU601" s="30">
        <v>8.1999999999999993</v>
      </c>
      <c r="AV601" s="156">
        <v>20</v>
      </c>
    </row>
    <row r="602" spans="1:48" x14ac:dyDescent="0.75">
      <c r="A602" s="30" t="s">
        <v>1780</v>
      </c>
      <c r="B602" s="30" t="s">
        <v>1079</v>
      </c>
      <c r="C602" s="182">
        <v>25400</v>
      </c>
      <c r="D602" s="30">
        <v>7200</v>
      </c>
      <c r="E602" s="187">
        <v>23800</v>
      </c>
      <c r="F602" s="30">
        <v>6300</v>
      </c>
      <c r="G602" s="187">
        <v>51000</v>
      </c>
      <c r="H602" s="30">
        <v>21000</v>
      </c>
      <c r="I602" s="30">
        <v>1890</v>
      </c>
      <c r="J602" s="30">
        <v>500</v>
      </c>
      <c r="K602" s="30">
        <v>3000</v>
      </c>
      <c r="L602" s="30">
        <v>580</v>
      </c>
      <c r="M602" s="187">
        <v>8.1999999999999993</v>
      </c>
      <c r="N602" s="30">
        <v>1.8</v>
      </c>
      <c r="O602" s="177">
        <v>-0.83</v>
      </c>
      <c r="P602" s="30">
        <v>0.28000000000000003</v>
      </c>
      <c r="Q602" s="30">
        <v>6.7000000000000004E-2</v>
      </c>
      <c r="R602" s="30">
        <v>1.2999999999999999E-2</v>
      </c>
      <c r="S602" s="30">
        <v>0.54</v>
      </c>
      <c r="T602" s="30">
        <v>0.14000000000000001</v>
      </c>
      <c r="U602" s="30">
        <v>28</v>
      </c>
      <c r="V602" s="173">
        <v>12</v>
      </c>
      <c r="W602" s="192">
        <f t="shared" si="46"/>
        <v>0.14099999999999999</v>
      </c>
      <c r="X602" s="30">
        <f t="shared" si="47"/>
        <v>4.2000000000000003E-2</v>
      </c>
      <c r="Y602" s="195" t="str">
        <f t="shared" si="48"/>
        <v>excluded</v>
      </c>
      <c r="Z602" s="30" t="str">
        <f t="shared" si="49"/>
        <v>excluded</v>
      </c>
      <c r="AA602" s="30">
        <v>9.3000000000000007</v>
      </c>
      <c r="AB602" s="30">
        <v>2</v>
      </c>
      <c r="AC602" s="156">
        <v>2</v>
      </c>
      <c r="AD602" s="30">
        <v>1260</v>
      </c>
      <c r="AE602" s="30">
        <v>260</v>
      </c>
      <c r="AF602" s="156">
        <v>270</v>
      </c>
      <c r="AG602" s="30">
        <v>0.97</v>
      </c>
      <c r="AH602" s="30">
        <v>0.15</v>
      </c>
      <c r="AI602" s="156">
        <v>0.15</v>
      </c>
      <c r="AJ602" s="156">
        <f t="shared" si="45"/>
        <v>15.463917525773196</v>
      </c>
      <c r="AK602" s="30">
        <v>0.14099999999999999</v>
      </c>
      <c r="AL602" s="30">
        <v>4.1000000000000002E-2</v>
      </c>
      <c r="AM602" s="156">
        <v>4.2000000000000003E-2</v>
      </c>
      <c r="AN602" s="157">
        <v>14800</v>
      </c>
      <c r="AO602" s="30">
        <v>1400</v>
      </c>
      <c r="AP602" s="156">
        <v>1400</v>
      </c>
      <c r="AQ602" s="30">
        <v>7190</v>
      </c>
      <c r="AR602" s="30">
        <v>240</v>
      </c>
      <c r="AS602" s="156">
        <v>260</v>
      </c>
      <c r="AT602" s="30">
        <v>4400</v>
      </c>
      <c r="AU602" s="30">
        <v>240</v>
      </c>
      <c r="AV602" s="156">
        <v>240</v>
      </c>
    </row>
    <row r="603" spans="1:48" x14ac:dyDescent="0.75">
      <c r="A603" s="30" t="s">
        <v>1780</v>
      </c>
      <c r="B603" s="30" t="s">
        <v>1080</v>
      </c>
      <c r="C603" s="182">
        <v>73000</v>
      </c>
      <c r="D603" s="30">
        <v>23000</v>
      </c>
      <c r="E603" s="187">
        <v>58000</v>
      </c>
      <c r="F603" s="30">
        <v>17000</v>
      </c>
      <c r="G603" s="187">
        <v>139000</v>
      </c>
      <c r="H603" s="30">
        <v>43000</v>
      </c>
      <c r="I603" s="30">
        <v>17000</v>
      </c>
      <c r="J603" s="30">
        <v>4900</v>
      </c>
      <c r="K603" s="30">
        <v>12900</v>
      </c>
      <c r="L603" s="30">
        <v>4400</v>
      </c>
      <c r="M603" s="187">
        <v>8.1</v>
      </c>
      <c r="N603" s="30">
        <v>1.1000000000000001</v>
      </c>
      <c r="O603" s="177">
        <v>-7</v>
      </c>
      <c r="P603" s="30">
        <v>15</v>
      </c>
      <c r="Q603" s="30">
        <v>0.28799999999999998</v>
      </c>
      <c r="R603" s="30">
        <v>9.7000000000000003E-2</v>
      </c>
      <c r="S603" s="30">
        <v>5</v>
      </c>
      <c r="T603" s="30">
        <v>1.4</v>
      </c>
      <c r="U603" s="30">
        <v>72</v>
      </c>
      <c r="V603" s="173">
        <v>22</v>
      </c>
      <c r="W603" s="192">
        <f t="shared" si="46"/>
        <v>0.128</v>
      </c>
      <c r="X603" s="30">
        <f t="shared" si="47"/>
        <v>1.7999999999999999E-2</v>
      </c>
      <c r="Y603" s="195">
        <f t="shared" si="48"/>
        <v>0.84599999999999997</v>
      </c>
      <c r="Z603" s="30">
        <f t="shared" si="49"/>
        <v>3.6999999999999998E-2</v>
      </c>
      <c r="AA603" s="30">
        <v>8.9</v>
      </c>
      <c r="AB603" s="30">
        <v>1.2</v>
      </c>
      <c r="AC603" s="156">
        <v>1.3</v>
      </c>
      <c r="AD603" s="30">
        <v>1040</v>
      </c>
      <c r="AE603" s="30">
        <v>140</v>
      </c>
      <c r="AF603" s="156">
        <v>160</v>
      </c>
      <c r="AG603" s="30">
        <v>0.84599999999999997</v>
      </c>
      <c r="AH603" s="30">
        <v>3.5000000000000003E-2</v>
      </c>
      <c r="AI603" s="156">
        <v>3.6999999999999998E-2</v>
      </c>
      <c r="AJ603" s="156">
        <f t="shared" si="45"/>
        <v>4.3735224586288419</v>
      </c>
      <c r="AK603" s="30">
        <v>0.128</v>
      </c>
      <c r="AL603" s="30">
        <v>1.7000000000000001E-2</v>
      </c>
      <c r="AM603" s="156">
        <v>1.7999999999999999E-2</v>
      </c>
      <c r="AN603" s="157">
        <v>14680</v>
      </c>
      <c r="AO603" s="30">
        <v>740</v>
      </c>
      <c r="AP603" s="156">
        <v>770</v>
      </c>
      <c r="AQ603" s="30">
        <v>7070</v>
      </c>
      <c r="AR603" s="30">
        <v>150</v>
      </c>
      <c r="AS603" s="156">
        <v>170</v>
      </c>
      <c r="AT603" s="30">
        <v>4893</v>
      </c>
      <c r="AU603" s="30">
        <v>35</v>
      </c>
      <c r="AV603" s="156">
        <v>37</v>
      </c>
    </row>
    <row r="604" spans="1:48" x14ac:dyDescent="0.75">
      <c r="A604" s="30" t="s">
        <v>1780</v>
      </c>
      <c r="B604" s="30" t="s">
        <v>1081</v>
      </c>
      <c r="C604" s="182">
        <v>5600</v>
      </c>
      <c r="D604" s="30">
        <v>190</v>
      </c>
      <c r="E604" s="187">
        <v>4090</v>
      </c>
      <c r="F604" s="30">
        <v>140</v>
      </c>
      <c r="G604" s="187">
        <v>10340</v>
      </c>
      <c r="H604" s="30">
        <v>500</v>
      </c>
      <c r="I604" s="30">
        <v>4790</v>
      </c>
      <c r="J604" s="30">
        <v>830</v>
      </c>
      <c r="K604" s="30">
        <v>34900</v>
      </c>
      <c r="L604" s="30">
        <v>3300</v>
      </c>
      <c r="M604" s="187">
        <v>0.17199999999999999</v>
      </c>
      <c r="N604" s="30">
        <v>2.1000000000000001E-2</v>
      </c>
      <c r="O604" s="177">
        <v>1.71</v>
      </c>
      <c r="P604" s="30">
        <v>0.27</v>
      </c>
      <c r="Q604" s="30">
        <v>0.77400000000000002</v>
      </c>
      <c r="R604" s="30">
        <v>7.2999999999999995E-2</v>
      </c>
      <c r="S604" s="30">
        <v>1.66</v>
      </c>
      <c r="T604" s="30">
        <v>0.28000000000000003</v>
      </c>
      <c r="U604" s="30">
        <v>5.3</v>
      </c>
      <c r="V604" s="173">
        <v>0.26</v>
      </c>
      <c r="W604" s="192">
        <f t="shared" si="46"/>
        <v>5.44</v>
      </c>
      <c r="X604" s="30">
        <f t="shared" si="47"/>
        <v>0.72</v>
      </c>
      <c r="Y604" s="195">
        <f t="shared" si="48"/>
        <v>0.73599999999999999</v>
      </c>
      <c r="Z604" s="30">
        <f t="shared" si="49"/>
        <v>2.4E-2</v>
      </c>
      <c r="AA604" s="30">
        <v>0.192</v>
      </c>
      <c r="AB604" s="30">
        <v>2.4E-2</v>
      </c>
      <c r="AC604" s="156">
        <v>2.5000000000000001E-2</v>
      </c>
      <c r="AD604" s="30">
        <v>19.100000000000001</v>
      </c>
      <c r="AE604" s="30">
        <v>2.2000000000000002</v>
      </c>
      <c r="AF604" s="156">
        <v>2.6</v>
      </c>
      <c r="AG604" s="30">
        <v>0.73599999999999999</v>
      </c>
      <c r="AH604" s="30">
        <v>2.1999999999999999E-2</v>
      </c>
      <c r="AI604" s="156">
        <v>2.4E-2</v>
      </c>
      <c r="AJ604" s="156">
        <f t="shared" si="45"/>
        <v>3.2608695652173911</v>
      </c>
      <c r="AK604" s="30">
        <v>5.44</v>
      </c>
      <c r="AL604" s="30">
        <v>0.69</v>
      </c>
      <c r="AM604" s="156">
        <v>0.72</v>
      </c>
      <c r="AN604" s="157">
        <v>1120</v>
      </c>
      <c r="AO604" s="30">
        <v>130</v>
      </c>
      <c r="AP604" s="156">
        <v>140</v>
      </c>
      <c r="AQ604" s="30">
        <v>3010</v>
      </c>
      <c r="AR604" s="30">
        <v>100</v>
      </c>
      <c r="AS604" s="156">
        <v>120</v>
      </c>
      <c r="AT604" s="30">
        <v>4787</v>
      </c>
      <c r="AU604" s="30">
        <v>41</v>
      </c>
      <c r="AV604" s="156">
        <v>44</v>
      </c>
    </row>
    <row r="605" spans="1:48" x14ac:dyDescent="0.75">
      <c r="A605" s="30" t="s">
        <v>1780</v>
      </c>
      <c r="B605" s="30" t="s">
        <v>1082</v>
      </c>
      <c r="C605" s="182">
        <v>16900</v>
      </c>
      <c r="D605" s="30">
        <v>6900</v>
      </c>
      <c r="E605" s="187">
        <v>10200</v>
      </c>
      <c r="F605" s="30">
        <v>4100</v>
      </c>
      <c r="G605" s="187">
        <v>23000</v>
      </c>
      <c r="H605" s="30">
        <v>11000</v>
      </c>
      <c r="I605" s="30">
        <v>3100</v>
      </c>
      <c r="J605" s="30">
        <v>1800</v>
      </c>
      <c r="K605" s="30">
        <v>5200</v>
      </c>
      <c r="L605" s="30">
        <v>2400</v>
      </c>
      <c r="M605" s="187">
        <v>6.2</v>
      </c>
      <c r="N605" s="30">
        <v>3.4</v>
      </c>
      <c r="O605" s="177">
        <v>0.56000000000000005</v>
      </c>
      <c r="P605" s="30">
        <v>0.5</v>
      </c>
      <c r="Q605" s="30">
        <v>0.11600000000000001</v>
      </c>
      <c r="R605" s="30">
        <v>5.2999999999999999E-2</v>
      </c>
      <c r="S605" s="30">
        <v>1.1399999999999999</v>
      </c>
      <c r="T605" s="30">
        <v>0.66</v>
      </c>
      <c r="U605" s="30">
        <v>12.2</v>
      </c>
      <c r="V605" s="173">
        <v>6</v>
      </c>
      <c r="W605" s="192">
        <f t="shared" si="46"/>
        <v>0.56999999999999995</v>
      </c>
      <c r="X605" s="30">
        <f t="shared" si="47"/>
        <v>0.42</v>
      </c>
      <c r="Y605" s="195" t="str">
        <f t="shared" si="48"/>
        <v>excluded</v>
      </c>
      <c r="Z605" s="30" t="str">
        <f t="shared" si="49"/>
        <v>excluded</v>
      </c>
      <c r="AA605" s="30">
        <v>6.2</v>
      </c>
      <c r="AB605" s="30">
        <v>3.9</v>
      </c>
      <c r="AC605" s="156">
        <v>3.9</v>
      </c>
      <c r="AD605" s="30">
        <v>480</v>
      </c>
      <c r="AE605" s="30">
        <v>190</v>
      </c>
      <c r="AF605" s="156">
        <v>190</v>
      </c>
      <c r="AG605" s="30">
        <v>0.73</v>
      </c>
      <c r="AH605" s="30">
        <v>0.17</v>
      </c>
      <c r="AI605" s="156">
        <v>0.17</v>
      </c>
      <c r="AJ605" s="156">
        <f t="shared" si="45"/>
        <v>23.287671232876715</v>
      </c>
      <c r="AK605" s="30">
        <v>0.56999999999999995</v>
      </c>
      <c r="AL605" s="30">
        <v>0.42</v>
      </c>
      <c r="AM605" s="156">
        <v>0.42</v>
      </c>
      <c r="AN605" s="157">
        <v>10900</v>
      </c>
      <c r="AO605" s="30">
        <v>3800</v>
      </c>
      <c r="AP605" s="156">
        <v>3900</v>
      </c>
      <c r="AQ605" s="30">
        <v>5940</v>
      </c>
      <c r="AR605" s="30">
        <v>710</v>
      </c>
      <c r="AS605" s="156">
        <v>720</v>
      </c>
      <c r="AT605" s="30">
        <v>4160</v>
      </c>
      <c r="AU605" s="30">
        <v>610</v>
      </c>
      <c r="AV605" s="156">
        <v>610</v>
      </c>
    </row>
    <row r="606" spans="1:48" x14ac:dyDescent="0.75">
      <c r="A606" s="30" t="s">
        <v>1780</v>
      </c>
      <c r="B606" s="30" t="s">
        <v>1083</v>
      </c>
      <c r="C606" s="182">
        <v>7860</v>
      </c>
      <c r="D606" s="30">
        <v>680</v>
      </c>
      <c r="E606" s="187">
        <v>6700</v>
      </c>
      <c r="F606" s="30">
        <v>660</v>
      </c>
      <c r="G606" s="187">
        <v>16000</v>
      </c>
      <c r="H606" s="30">
        <v>1700</v>
      </c>
      <c r="I606" s="30">
        <v>8400</v>
      </c>
      <c r="J606" s="30">
        <v>2200</v>
      </c>
      <c r="K606" s="30">
        <v>24090</v>
      </c>
      <c r="L606" s="30">
        <v>610</v>
      </c>
      <c r="M606" s="187">
        <v>0.33</v>
      </c>
      <c r="N606" s="30">
        <v>2.8000000000000001E-2</v>
      </c>
      <c r="O606" s="177">
        <v>0.83</v>
      </c>
      <c r="P606" s="30">
        <v>0.39</v>
      </c>
      <c r="Q606" s="30">
        <v>0.53300000000000003</v>
      </c>
      <c r="R606" s="30">
        <v>1.4E-2</v>
      </c>
      <c r="S606" s="30">
        <v>3.21</v>
      </c>
      <c r="T606" s="30">
        <v>0.84</v>
      </c>
      <c r="U606" s="30">
        <v>8.69</v>
      </c>
      <c r="V606" s="173">
        <v>0.95</v>
      </c>
      <c r="W606" s="192">
        <f t="shared" si="46"/>
        <v>2.94</v>
      </c>
      <c r="X606" s="30">
        <f t="shared" si="47"/>
        <v>0.24</v>
      </c>
      <c r="Y606" s="195">
        <f t="shared" si="48"/>
        <v>0.84099999999999997</v>
      </c>
      <c r="Z606" s="30">
        <f t="shared" si="49"/>
        <v>4.2000000000000003E-2</v>
      </c>
      <c r="AA606" s="30">
        <v>0.34899999999999998</v>
      </c>
      <c r="AB606" s="30">
        <v>2.7E-2</v>
      </c>
      <c r="AC606" s="156">
        <v>0.03</v>
      </c>
      <c r="AD606" s="30">
        <v>44.3</v>
      </c>
      <c r="AE606" s="30">
        <v>4.3</v>
      </c>
      <c r="AF606" s="156">
        <v>5.4</v>
      </c>
      <c r="AG606" s="30">
        <v>0.84099999999999997</v>
      </c>
      <c r="AH606" s="30">
        <v>4.1000000000000002E-2</v>
      </c>
      <c r="AI606" s="156">
        <v>4.2000000000000003E-2</v>
      </c>
      <c r="AJ606" s="156">
        <f t="shared" si="45"/>
        <v>4.9940546967895374</v>
      </c>
      <c r="AK606" s="30">
        <v>2.94</v>
      </c>
      <c r="AL606" s="30">
        <v>0.22</v>
      </c>
      <c r="AM606" s="156">
        <v>0.24</v>
      </c>
      <c r="AN606" s="157">
        <v>1930</v>
      </c>
      <c r="AO606" s="30">
        <v>120</v>
      </c>
      <c r="AP606" s="156">
        <v>140</v>
      </c>
      <c r="AQ606" s="30">
        <v>3853</v>
      </c>
      <c r="AR606" s="30">
        <v>84</v>
      </c>
      <c r="AS606" s="156">
        <v>110</v>
      </c>
      <c r="AT606" s="30">
        <v>4861</v>
      </c>
      <c r="AU606" s="30">
        <v>71</v>
      </c>
      <c r="AV606" s="156">
        <v>73</v>
      </c>
    </row>
    <row r="607" spans="1:48" x14ac:dyDescent="0.75">
      <c r="A607" s="30" t="s">
        <v>1780</v>
      </c>
      <c r="B607" s="30" t="s">
        <v>1084</v>
      </c>
      <c r="C607" s="182">
        <v>31700</v>
      </c>
      <c r="D607" s="30">
        <v>6800</v>
      </c>
      <c r="E607" s="187">
        <v>23800</v>
      </c>
      <c r="F607" s="30">
        <v>4300</v>
      </c>
      <c r="G607" s="187">
        <v>59000</v>
      </c>
      <c r="H607" s="30">
        <v>12000</v>
      </c>
      <c r="I607" s="30">
        <v>11700</v>
      </c>
      <c r="J607" s="30">
        <v>4800</v>
      </c>
      <c r="K607" s="30">
        <v>10100</v>
      </c>
      <c r="L607" s="30">
        <v>6600</v>
      </c>
      <c r="M607" s="187">
        <v>5.4</v>
      </c>
      <c r="N607" s="30">
        <v>1</v>
      </c>
      <c r="O607" s="177">
        <v>1</v>
      </c>
      <c r="P607" s="30">
        <v>0.37</v>
      </c>
      <c r="Q607" s="30">
        <v>0.22</v>
      </c>
      <c r="R607" s="30">
        <v>0.14000000000000001</v>
      </c>
      <c r="S607" s="30">
        <v>4.7</v>
      </c>
      <c r="T607" s="30">
        <v>1.9</v>
      </c>
      <c r="U607" s="30">
        <v>34.1</v>
      </c>
      <c r="V607" s="173">
        <v>6.6</v>
      </c>
      <c r="W607" s="192">
        <f t="shared" si="46"/>
        <v>0.28000000000000003</v>
      </c>
      <c r="X607" s="30">
        <f t="shared" si="47"/>
        <v>0.13</v>
      </c>
      <c r="Y607" s="195">
        <f t="shared" si="48"/>
        <v>0.82499999999999996</v>
      </c>
      <c r="Z607" s="30">
        <f t="shared" si="49"/>
        <v>2.1999999999999999E-2</v>
      </c>
      <c r="AA607" s="30">
        <v>5.9</v>
      </c>
      <c r="AB607" s="30">
        <v>1.2</v>
      </c>
      <c r="AC607" s="156">
        <v>1.2</v>
      </c>
      <c r="AD607" s="30">
        <v>700</v>
      </c>
      <c r="AE607" s="30">
        <v>160</v>
      </c>
      <c r="AF607" s="156">
        <v>170</v>
      </c>
      <c r="AG607" s="30">
        <v>0.82499999999999996</v>
      </c>
      <c r="AH607" s="30">
        <v>0.02</v>
      </c>
      <c r="AI607" s="156">
        <v>2.1999999999999999E-2</v>
      </c>
      <c r="AJ607" s="156">
        <f t="shared" si="45"/>
        <v>2.6666666666666665</v>
      </c>
      <c r="AK607" s="30">
        <v>0.28000000000000003</v>
      </c>
      <c r="AL607" s="30">
        <v>0.13</v>
      </c>
      <c r="AM607" s="156">
        <v>0.13</v>
      </c>
      <c r="AN607" s="157">
        <v>12600</v>
      </c>
      <c r="AO607" s="30">
        <v>1100</v>
      </c>
      <c r="AP607" s="156">
        <v>1200</v>
      </c>
      <c r="AQ607" s="30">
        <v>6670</v>
      </c>
      <c r="AR607" s="30">
        <v>240</v>
      </c>
      <c r="AS607" s="156">
        <v>250</v>
      </c>
      <c r="AT607" s="30">
        <v>4880</v>
      </c>
      <c r="AU607" s="30">
        <v>44</v>
      </c>
      <c r="AV607" s="156">
        <v>50</v>
      </c>
    </row>
    <row r="608" spans="1:48" x14ac:dyDescent="0.75">
      <c r="A608" s="30" t="s">
        <v>1780</v>
      </c>
      <c r="B608" s="30" t="s">
        <v>1085</v>
      </c>
      <c r="C608" s="182">
        <v>10300</v>
      </c>
      <c r="D608" s="30">
        <v>2000</v>
      </c>
      <c r="E608" s="187">
        <v>8200</v>
      </c>
      <c r="F608" s="30">
        <v>1700</v>
      </c>
      <c r="G608" s="187">
        <v>19500</v>
      </c>
      <c r="H608" s="30">
        <v>4000</v>
      </c>
      <c r="I608" s="30">
        <v>6100</v>
      </c>
      <c r="J608" s="30">
        <v>1400</v>
      </c>
      <c r="K608" s="30">
        <v>44000</v>
      </c>
      <c r="L608" s="30">
        <v>2500</v>
      </c>
      <c r="M608" s="187">
        <v>0.26400000000000001</v>
      </c>
      <c r="N608" s="30">
        <v>5.8999999999999997E-2</v>
      </c>
      <c r="O608" s="177">
        <v>12.6</v>
      </c>
      <c r="P608" s="30">
        <v>7.7</v>
      </c>
      <c r="Q608" s="30">
        <v>0.97299999999999998</v>
      </c>
      <c r="R608" s="30">
        <v>5.5E-2</v>
      </c>
      <c r="S608" s="30">
        <v>2.5299999999999998</v>
      </c>
      <c r="T608" s="30">
        <v>0.56000000000000005</v>
      </c>
      <c r="U608" s="30">
        <v>11.9</v>
      </c>
      <c r="V608" s="173">
        <v>2.4</v>
      </c>
      <c r="W608" s="192">
        <f t="shared" si="46"/>
        <v>10</v>
      </c>
      <c r="X608" s="30">
        <f t="shared" si="47"/>
        <v>4.5</v>
      </c>
      <c r="Y608" s="195">
        <f t="shared" si="48"/>
        <v>0.73399999999999999</v>
      </c>
      <c r="Z608" s="30">
        <f t="shared" si="49"/>
        <v>5.6000000000000001E-2</v>
      </c>
      <c r="AA608" s="30">
        <v>0.28999999999999998</v>
      </c>
      <c r="AB608" s="30">
        <v>6.5000000000000002E-2</v>
      </c>
      <c r="AC608" s="156">
        <v>6.6000000000000003E-2</v>
      </c>
      <c r="AD608" s="30">
        <v>30.5</v>
      </c>
      <c r="AE608" s="30">
        <v>7</v>
      </c>
      <c r="AF608" s="156">
        <v>7.4</v>
      </c>
      <c r="AG608" s="30">
        <v>0.73399999999999999</v>
      </c>
      <c r="AH608" s="30">
        <v>5.6000000000000001E-2</v>
      </c>
      <c r="AI608" s="156">
        <v>5.6000000000000001E-2</v>
      </c>
      <c r="AJ608" s="156">
        <f t="shared" si="45"/>
        <v>7.6294277929155312</v>
      </c>
      <c r="AK608" s="30">
        <v>10</v>
      </c>
      <c r="AL608" s="30">
        <v>4.4000000000000004</v>
      </c>
      <c r="AM608" s="156">
        <v>4.5</v>
      </c>
      <c r="AN608" s="157">
        <v>1550</v>
      </c>
      <c r="AO608" s="30">
        <v>310</v>
      </c>
      <c r="AP608" s="156">
        <v>320</v>
      </c>
      <c r="AQ608" s="30">
        <v>3020</v>
      </c>
      <c r="AR608" s="30">
        <v>430</v>
      </c>
      <c r="AS608" s="156">
        <v>460</v>
      </c>
      <c r="AT608" s="30">
        <v>4240</v>
      </c>
      <c r="AU608" s="30">
        <v>390</v>
      </c>
      <c r="AV608" s="156">
        <v>400</v>
      </c>
    </row>
    <row r="609" spans="1:48" x14ac:dyDescent="0.75">
      <c r="A609" s="30" t="s">
        <v>1780</v>
      </c>
      <c r="B609" s="30" t="s">
        <v>1086</v>
      </c>
      <c r="C609" s="182">
        <v>458000</v>
      </c>
      <c r="D609" s="30">
        <v>62000</v>
      </c>
      <c r="E609" s="187">
        <v>377000</v>
      </c>
      <c r="F609" s="30">
        <v>52000</v>
      </c>
      <c r="G609" s="187">
        <v>1030000</v>
      </c>
      <c r="H609" s="30">
        <v>150000</v>
      </c>
      <c r="I609" s="30">
        <v>5580000</v>
      </c>
      <c r="J609" s="30">
        <v>610000</v>
      </c>
      <c r="K609" s="30">
        <v>970000</v>
      </c>
      <c r="L609" s="30">
        <v>110000</v>
      </c>
      <c r="M609" s="187">
        <v>0.503</v>
      </c>
      <c r="N609" s="30">
        <v>3.5000000000000003E-2</v>
      </c>
      <c r="O609" s="177">
        <v>0.39400000000000002</v>
      </c>
      <c r="P609" s="30">
        <v>6.3E-2</v>
      </c>
      <c r="Q609" s="30">
        <v>21.5</v>
      </c>
      <c r="R609" s="30">
        <v>2.4</v>
      </c>
      <c r="S609" s="30">
        <v>2340</v>
      </c>
      <c r="T609" s="30">
        <v>250</v>
      </c>
      <c r="U609" s="30">
        <v>672</v>
      </c>
      <c r="V609" s="173">
        <v>98</v>
      </c>
      <c r="W609" s="192">
        <f t="shared" si="46"/>
        <v>1.81</v>
      </c>
      <c r="X609" s="30">
        <f t="shared" si="47"/>
        <v>0.13</v>
      </c>
      <c r="Y609" s="195">
        <f t="shared" si="48"/>
        <v>0.81599999999999995</v>
      </c>
      <c r="Z609" s="30">
        <f t="shared" si="49"/>
        <v>1.4E-2</v>
      </c>
      <c r="AA609" s="30">
        <v>0.55900000000000005</v>
      </c>
      <c r="AB609" s="30">
        <v>3.5999999999999997E-2</v>
      </c>
      <c r="AC609" s="156">
        <v>4.2000000000000003E-2</v>
      </c>
      <c r="AD609" s="30">
        <v>63.1</v>
      </c>
      <c r="AE609" s="30">
        <v>4.2</v>
      </c>
      <c r="AF609" s="156">
        <v>6.2</v>
      </c>
      <c r="AG609" s="30">
        <v>0.81599999999999995</v>
      </c>
      <c r="AH609" s="30">
        <v>9.9000000000000008E-3</v>
      </c>
      <c r="AI609" s="156">
        <v>1.4E-2</v>
      </c>
      <c r="AJ609" s="156">
        <f t="shared" si="45"/>
        <v>1.715686274509804</v>
      </c>
      <c r="AK609" s="30">
        <v>1.81</v>
      </c>
      <c r="AL609" s="30">
        <v>0.11</v>
      </c>
      <c r="AM609" s="156">
        <v>0.13</v>
      </c>
      <c r="AN609" s="157">
        <v>2850</v>
      </c>
      <c r="AO609" s="30">
        <v>150</v>
      </c>
      <c r="AP609" s="156">
        <v>180</v>
      </c>
      <c r="AQ609" s="30">
        <v>4216</v>
      </c>
      <c r="AR609" s="30">
        <v>64</v>
      </c>
      <c r="AS609" s="156">
        <v>95</v>
      </c>
      <c r="AT609" s="30">
        <v>4935</v>
      </c>
      <c r="AU609" s="30">
        <v>17</v>
      </c>
      <c r="AV609" s="156">
        <v>24</v>
      </c>
    </row>
    <row r="610" spans="1:48" x14ac:dyDescent="0.75">
      <c r="A610" s="30" t="s">
        <v>1780</v>
      </c>
      <c r="B610" s="30" t="s">
        <v>1087</v>
      </c>
      <c r="C610" s="182">
        <v>2190</v>
      </c>
      <c r="D610" s="30">
        <v>710</v>
      </c>
      <c r="E610" s="187">
        <v>1630</v>
      </c>
      <c r="F610" s="30">
        <v>520</v>
      </c>
      <c r="G610" s="187">
        <v>2690</v>
      </c>
      <c r="H610" s="30">
        <v>910</v>
      </c>
      <c r="I610" s="30">
        <v>4500</v>
      </c>
      <c r="J610" s="30">
        <v>1800</v>
      </c>
      <c r="K610" s="30">
        <v>1540</v>
      </c>
      <c r="L610" s="30">
        <v>250</v>
      </c>
      <c r="M610" s="187">
        <v>1.37</v>
      </c>
      <c r="N610" s="30">
        <v>0.5</v>
      </c>
      <c r="O610" s="177">
        <v>-0.21199999999999999</v>
      </c>
      <c r="P610" s="30">
        <v>7.5999999999999998E-2</v>
      </c>
      <c r="Q610" s="30">
        <v>3.4000000000000002E-2</v>
      </c>
      <c r="R610" s="30">
        <v>5.4000000000000003E-3</v>
      </c>
      <c r="S610" s="30">
        <v>1.89</v>
      </c>
      <c r="T610" s="30">
        <v>0.77</v>
      </c>
      <c r="U610" s="30">
        <v>1.87</v>
      </c>
      <c r="V610" s="173">
        <v>0.63</v>
      </c>
      <c r="W610" s="192">
        <f t="shared" si="46"/>
        <v>1.7</v>
      </c>
      <c r="X610" s="30">
        <f t="shared" si="47"/>
        <v>1.1000000000000001</v>
      </c>
      <c r="Y610" s="195" t="str">
        <f t="shared" si="48"/>
        <v>excluded</v>
      </c>
      <c r="Z610" s="30" t="str">
        <f t="shared" si="49"/>
        <v>excluded</v>
      </c>
      <c r="AA610" s="30">
        <v>1.17</v>
      </c>
      <c r="AB610" s="30">
        <v>0.55000000000000004</v>
      </c>
      <c r="AC610" s="156">
        <v>0.55000000000000004</v>
      </c>
      <c r="AD610" s="30">
        <v>168</v>
      </c>
      <c r="AE610" s="30">
        <v>51</v>
      </c>
      <c r="AF610" s="156">
        <v>52</v>
      </c>
      <c r="AG610" s="30">
        <v>0.81</v>
      </c>
      <c r="AH610" s="30">
        <v>0.21</v>
      </c>
      <c r="AI610" s="156">
        <v>0.21</v>
      </c>
      <c r="AJ610" s="156">
        <f t="shared" si="45"/>
        <v>25.925925925925924</v>
      </c>
      <c r="AK610" s="30">
        <v>1.7</v>
      </c>
      <c r="AL610" s="30">
        <v>1.1000000000000001</v>
      </c>
      <c r="AM610" s="156">
        <v>1.1000000000000001</v>
      </c>
      <c r="AN610" s="157">
        <v>4800</v>
      </c>
      <c r="AO610" s="30">
        <v>1700</v>
      </c>
      <c r="AP610" s="156">
        <v>1700</v>
      </c>
      <c r="AQ610" s="30">
        <v>5260</v>
      </c>
      <c r="AR610" s="30">
        <v>300</v>
      </c>
      <c r="AS610" s="156">
        <v>310</v>
      </c>
      <c r="AT610" s="30">
        <v>4050</v>
      </c>
      <c r="AU610" s="30">
        <v>580</v>
      </c>
      <c r="AV610" s="156">
        <v>580</v>
      </c>
    </row>
    <row r="611" spans="1:48" x14ac:dyDescent="0.75">
      <c r="A611" s="30" t="s">
        <v>1780</v>
      </c>
      <c r="B611" s="30" t="s">
        <v>1088</v>
      </c>
      <c r="C611" s="182" t="s">
        <v>765</v>
      </c>
      <c r="D611" s="30"/>
      <c r="E611" s="187" t="s">
        <v>765</v>
      </c>
      <c r="F611" s="30"/>
      <c r="G611" s="187" t="s">
        <v>765</v>
      </c>
      <c r="H611" s="30"/>
      <c r="I611" s="30" t="s">
        <v>765</v>
      </c>
      <c r="J611" s="30"/>
      <c r="K611" s="30" t="s">
        <v>765</v>
      </c>
      <c r="L611" s="30"/>
      <c r="M611" s="187" t="s">
        <v>765</v>
      </c>
      <c r="N611" s="30"/>
      <c r="O611" s="177" t="s">
        <v>765</v>
      </c>
      <c r="P611" s="30"/>
      <c r="Q611" s="30" t="s">
        <v>765</v>
      </c>
      <c r="R611" s="30"/>
      <c r="S611" s="30" t="s">
        <v>765</v>
      </c>
      <c r="T611" s="30"/>
      <c r="U611" s="30" t="s">
        <v>765</v>
      </c>
      <c r="V611" s="173"/>
      <c r="W611" s="192" t="str">
        <f t="shared" si="46"/>
        <v>-</v>
      </c>
      <c r="X611" s="30">
        <f t="shared" si="47"/>
        <v>0</v>
      </c>
      <c r="Y611" s="195" t="e">
        <f t="shared" si="48"/>
        <v>#VALUE!</v>
      </c>
      <c r="Z611" s="30" t="e">
        <f t="shared" si="49"/>
        <v>#VALUE!</v>
      </c>
      <c r="AA611" s="30" t="s">
        <v>765</v>
      </c>
      <c r="AB611" s="30"/>
      <c r="AC611" s="156"/>
      <c r="AD611" s="30" t="s">
        <v>765</v>
      </c>
      <c r="AE611" s="30"/>
      <c r="AF611" s="156"/>
      <c r="AG611" s="30" t="s">
        <v>765</v>
      </c>
      <c r="AH611" s="30"/>
      <c r="AI611" s="156"/>
      <c r="AJ611" s="156" t="e">
        <f t="shared" si="45"/>
        <v>#VALUE!</v>
      </c>
      <c r="AK611" s="30" t="s">
        <v>765</v>
      </c>
      <c r="AL611" s="30"/>
      <c r="AM611" s="156"/>
      <c r="AN611" s="157" t="s">
        <v>765</v>
      </c>
      <c r="AO611" s="30"/>
      <c r="AP611" s="156"/>
      <c r="AQ611" s="30" t="s">
        <v>765</v>
      </c>
      <c r="AR611" s="30"/>
      <c r="AS611" s="156"/>
      <c r="AT611" s="30" t="s">
        <v>765</v>
      </c>
      <c r="AU611" s="30"/>
      <c r="AV611" s="156"/>
    </row>
    <row r="612" spans="1:48" x14ac:dyDescent="0.75">
      <c r="A612" s="30" t="s">
        <v>1780</v>
      </c>
      <c r="B612" s="30" t="s">
        <v>1089</v>
      </c>
      <c r="C612" s="182">
        <v>18400</v>
      </c>
      <c r="D612" s="30">
        <v>2100</v>
      </c>
      <c r="E612" s="187">
        <v>14500</v>
      </c>
      <c r="F612" s="30">
        <v>1700</v>
      </c>
      <c r="G612" s="187">
        <v>35200</v>
      </c>
      <c r="H612" s="30">
        <v>4000</v>
      </c>
      <c r="I612" s="30">
        <v>114000</v>
      </c>
      <c r="J612" s="30">
        <v>70000</v>
      </c>
      <c r="K612" s="30">
        <v>83000</v>
      </c>
      <c r="L612" s="30">
        <v>17000</v>
      </c>
      <c r="M612" s="187">
        <v>0.22500000000000001</v>
      </c>
      <c r="N612" s="30">
        <v>4.7E-2</v>
      </c>
      <c r="O612" s="177">
        <v>-0.26</v>
      </c>
      <c r="P612" s="30">
        <v>0.13</v>
      </c>
      <c r="Q612" s="30">
        <v>1.84</v>
      </c>
      <c r="R612" s="30">
        <v>0.38</v>
      </c>
      <c r="S612" s="30">
        <v>45</v>
      </c>
      <c r="T612" s="30">
        <v>28</v>
      </c>
      <c r="U612" s="30">
        <v>29.3</v>
      </c>
      <c r="V612" s="173">
        <v>3.3</v>
      </c>
      <c r="W612" s="192">
        <f t="shared" si="46"/>
        <v>4.6100000000000003</v>
      </c>
      <c r="X612" s="30">
        <f t="shared" si="47"/>
        <v>0.85</v>
      </c>
      <c r="Y612" s="195">
        <f t="shared" si="48"/>
        <v>0.78900000000000003</v>
      </c>
      <c r="Z612" s="30">
        <f t="shared" si="49"/>
        <v>2.8000000000000001E-2</v>
      </c>
      <c r="AA612" s="30">
        <v>0.251</v>
      </c>
      <c r="AB612" s="30">
        <v>5.0999999999999997E-2</v>
      </c>
      <c r="AC612" s="156">
        <v>5.1999999999999998E-2</v>
      </c>
      <c r="AD612" s="30">
        <v>26.9</v>
      </c>
      <c r="AE612" s="30">
        <v>5.2</v>
      </c>
      <c r="AF612" s="156">
        <v>5.6</v>
      </c>
      <c r="AG612" s="30">
        <v>0.78900000000000003</v>
      </c>
      <c r="AH612" s="30">
        <v>2.5999999999999999E-2</v>
      </c>
      <c r="AI612" s="156">
        <v>2.8000000000000001E-2</v>
      </c>
      <c r="AJ612" s="156">
        <f t="shared" si="45"/>
        <v>3.5487959442332064</v>
      </c>
      <c r="AK612" s="30">
        <v>4.6100000000000003</v>
      </c>
      <c r="AL612" s="30">
        <v>0.83</v>
      </c>
      <c r="AM612" s="156">
        <v>0.85</v>
      </c>
      <c r="AN612" s="157">
        <v>1420</v>
      </c>
      <c r="AO612" s="30">
        <v>250</v>
      </c>
      <c r="AP612" s="156">
        <v>250</v>
      </c>
      <c r="AQ612" s="30">
        <v>3300</v>
      </c>
      <c r="AR612" s="30">
        <v>170</v>
      </c>
      <c r="AS612" s="156">
        <v>190</v>
      </c>
      <c r="AT612" s="30">
        <v>4869</v>
      </c>
      <c r="AU612" s="30">
        <v>45</v>
      </c>
      <c r="AV612" s="156">
        <v>48</v>
      </c>
    </row>
    <row r="613" spans="1:48" x14ac:dyDescent="0.75">
      <c r="A613" s="30" t="s">
        <v>1780</v>
      </c>
      <c r="B613" s="30" t="s">
        <v>1090</v>
      </c>
      <c r="C613" s="182">
        <v>25900</v>
      </c>
      <c r="D613" s="30">
        <v>2700</v>
      </c>
      <c r="E613" s="187">
        <v>21900</v>
      </c>
      <c r="F613" s="30">
        <v>2100</v>
      </c>
      <c r="G613" s="187">
        <v>52200</v>
      </c>
      <c r="H613" s="30">
        <v>5200</v>
      </c>
      <c r="I613" s="30">
        <v>28200</v>
      </c>
      <c r="J613" s="30">
        <v>6500</v>
      </c>
      <c r="K613" s="30">
        <v>27000</v>
      </c>
      <c r="L613" s="30">
        <v>14000</v>
      </c>
      <c r="M613" s="187">
        <v>4.29</v>
      </c>
      <c r="N613" s="30">
        <v>0.94</v>
      </c>
      <c r="O613" s="177">
        <v>-2.18E-2</v>
      </c>
      <c r="P613" s="30">
        <v>6.7999999999999996E-3</v>
      </c>
      <c r="Q613" s="30">
        <v>0.59</v>
      </c>
      <c r="R613" s="30">
        <v>0.31</v>
      </c>
      <c r="S613" s="30">
        <v>8.1</v>
      </c>
      <c r="T613" s="30">
        <v>1.8</v>
      </c>
      <c r="U613" s="30">
        <v>62.6</v>
      </c>
      <c r="V613" s="173">
        <v>6.3</v>
      </c>
      <c r="W613" s="192">
        <f t="shared" si="46"/>
        <v>0.89</v>
      </c>
      <c r="X613" s="30">
        <f t="shared" si="47"/>
        <v>0.41</v>
      </c>
      <c r="Y613" s="195">
        <f t="shared" si="48"/>
        <v>0.83899999999999997</v>
      </c>
      <c r="Z613" s="30">
        <f t="shared" si="49"/>
        <v>2.5000000000000001E-2</v>
      </c>
      <c r="AA613" s="30">
        <v>4.5</v>
      </c>
      <c r="AB613" s="30">
        <v>1</v>
      </c>
      <c r="AC613" s="156">
        <v>1</v>
      </c>
      <c r="AD613" s="30">
        <v>590</v>
      </c>
      <c r="AE613" s="30">
        <v>130</v>
      </c>
      <c r="AF613" s="156">
        <v>140</v>
      </c>
      <c r="AG613" s="30">
        <v>0.83899999999999997</v>
      </c>
      <c r="AH613" s="30">
        <v>2.1999999999999999E-2</v>
      </c>
      <c r="AI613" s="156">
        <v>2.5000000000000001E-2</v>
      </c>
      <c r="AJ613" s="156">
        <f t="shared" si="45"/>
        <v>2.9797377830750893</v>
      </c>
      <c r="AK613" s="30">
        <v>0.89</v>
      </c>
      <c r="AL613" s="30">
        <v>0.4</v>
      </c>
      <c r="AM613" s="156">
        <v>0.41</v>
      </c>
      <c r="AN613" s="157">
        <v>9400</v>
      </c>
      <c r="AO613" s="30">
        <v>1500</v>
      </c>
      <c r="AP613" s="156">
        <v>1500</v>
      </c>
      <c r="AQ613" s="30">
        <v>5800</v>
      </c>
      <c r="AR613" s="30">
        <v>420</v>
      </c>
      <c r="AS613" s="156">
        <v>440</v>
      </c>
      <c r="AT613" s="30">
        <v>4920</v>
      </c>
      <c r="AU613" s="30">
        <v>23</v>
      </c>
      <c r="AV613" s="156">
        <v>25</v>
      </c>
    </row>
    <row r="614" spans="1:48" x14ac:dyDescent="0.75">
      <c r="A614" s="30" t="s">
        <v>1780</v>
      </c>
      <c r="B614" s="30" t="s">
        <v>1091</v>
      </c>
      <c r="C614" s="182">
        <v>15300</v>
      </c>
      <c r="D614" s="30">
        <v>3400</v>
      </c>
      <c r="E614" s="187">
        <v>12400</v>
      </c>
      <c r="F614" s="30">
        <v>3000</v>
      </c>
      <c r="G614" s="187">
        <v>34000</v>
      </c>
      <c r="H614" s="30">
        <v>7700</v>
      </c>
      <c r="I614" s="30">
        <v>98000</v>
      </c>
      <c r="J614" s="30">
        <v>82000</v>
      </c>
      <c r="K614" s="30">
        <v>24400</v>
      </c>
      <c r="L614" s="30">
        <v>8600</v>
      </c>
      <c r="M614" s="187">
        <v>0.86</v>
      </c>
      <c r="N614" s="30">
        <v>0.28000000000000003</v>
      </c>
      <c r="O614" s="177">
        <v>-3.5999999999999997E-2</v>
      </c>
      <c r="P614" s="30">
        <v>1.2E-2</v>
      </c>
      <c r="Q614" s="30">
        <v>0.54</v>
      </c>
      <c r="R614" s="30">
        <v>0.19</v>
      </c>
      <c r="S614" s="30">
        <v>26</v>
      </c>
      <c r="T614" s="30">
        <v>22</v>
      </c>
      <c r="U614" s="30">
        <v>45</v>
      </c>
      <c r="V614" s="173">
        <v>10</v>
      </c>
      <c r="W614" s="192">
        <f t="shared" si="46"/>
        <v>2.4900000000000002</v>
      </c>
      <c r="X614" s="30">
        <f t="shared" si="47"/>
        <v>0.83</v>
      </c>
      <c r="Y614" s="195">
        <f t="shared" si="48"/>
        <v>0.78700000000000003</v>
      </c>
      <c r="Z614" s="30">
        <f t="shared" si="49"/>
        <v>3.7999999999999999E-2</v>
      </c>
      <c r="AA614" s="30">
        <v>0.93</v>
      </c>
      <c r="AB614" s="30">
        <v>0.3</v>
      </c>
      <c r="AC614" s="156">
        <v>0.3</v>
      </c>
      <c r="AD614" s="30">
        <v>137</v>
      </c>
      <c r="AE614" s="30">
        <v>54</v>
      </c>
      <c r="AF614" s="156">
        <v>55</v>
      </c>
      <c r="AG614" s="30">
        <v>0.78700000000000003</v>
      </c>
      <c r="AH614" s="30">
        <v>3.6999999999999998E-2</v>
      </c>
      <c r="AI614" s="156">
        <v>3.7999999999999999E-2</v>
      </c>
      <c r="AJ614" s="156">
        <f t="shared" si="45"/>
        <v>4.8284625158830998</v>
      </c>
      <c r="AK614" s="30">
        <v>2.4900000000000002</v>
      </c>
      <c r="AL614" s="30">
        <v>0.82</v>
      </c>
      <c r="AM614" s="156">
        <v>0.83</v>
      </c>
      <c r="AN614" s="157">
        <v>3640</v>
      </c>
      <c r="AO614" s="30">
        <v>810</v>
      </c>
      <c r="AP614" s="156">
        <v>820</v>
      </c>
      <c r="AQ614" s="30">
        <v>4300</v>
      </c>
      <c r="AR614" s="30">
        <v>380</v>
      </c>
      <c r="AS614" s="156">
        <v>390</v>
      </c>
      <c r="AT614" s="30">
        <v>4807</v>
      </c>
      <c r="AU614" s="30">
        <v>61</v>
      </c>
      <c r="AV614" s="156">
        <v>63</v>
      </c>
    </row>
    <row r="615" spans="1:48" x14ac:dyDescent="0.75">
      <c r="A615" s="30" t="s">
        <v>1780</v>
      </c>
      <c r="B615" s="30" t="s">
        <v>1092</v>
      </c>
      <c r="C615" s="182">
        <v>23700</v>
      </c>
      <c r="D615" s="30">
        <v>3100</v>
      </c>
      <c r="E615" s="187">
        <v>19600</v>
      </c>
      <c r="F615" s="30">
        <v>2400</v>
      </c>
      <c r="G615" s="187">
        <v>49900</v>
      </c>
      <c r="H615" s="30">
        <v>6500</v>
      </c>
      <c r="I615" s="30">
        <v>22300</v>
      </c>
      <c r="J615" s="30">
        <v>5400</v>
      </c>
      <c r="K615" s="30">
        <v>17100</v>
      </c>
      <c r="L615" s="30">
        <v>4500</v>
      </c>
      <c r="M615" s="187">
        <v>2.15</v>
      </c>
      <c r="N615" s="30">
        <v>0.28000000000000003</v>
      </c>
      <c r="O615" s="177">
        <v>-1.6199999999999999E-2</v>
      </c>
      <c r="P615" s="30">
        <v>1.6999999999999999E-3</v>
      </c>
      <c r="Q615" s="30">
        <v>0.377</v>
      </c>
      <c r="R615" s="30">
        <v>9.8000000000000004E-2</v>
      </c>
      <c r="S615" s="30">
        <v>5.0999999999999996</v>
      </c>
      <c r="T615" s="30">
        <v>1.2</v>
      </c>
      <c r="U615" s="30">
        <v>71.900000000000006</v>
      </c>
      <c r="V615" s="173">
        <v>9.5</v>
      </c>
      <c r="W615" s="192">
        <f t="shared" si="46"/>
        <v>0.53200000000000003</v>
      </c>
      <c r="X615" s="30">
        <f t="shared" si="47"/>
        <v>9.9000000000000005E-2</v>
      </c>
      <c r="Y615" s="195">
        <f t="shared" si="48"/>
        <v>0.83599999999999997</v>
      </c>
      <c r="Z615" s="30">
        <f t="shared" si="49"/>
        <v>1.4999999999999999E-2</v>
      </c>
      <c r="AA615" s="30">
        <v>2.37</v>
      </c>
      <c r="AB615" s="30">
        <v>0.31</v>
      </c>
      <c r="AC615" s="156">
        <v>0.32</v>
      </c>
      <c r="AD615" s="30">
        <v>276</v>
      </c>
      <c r="AE615" s="30">
        <v>37</v>
      </c>
      <c r="AF615" s="156">
        <v>42</v>
      </c>
      <c r="AG615" s="30">
        <v>0.83599999999999997</v>
      </c>
      <c r="AH615" s="30">
        <v>0.01</v>
      </c>
      <c r="AI615" s="156">
        <v>1.4999999999999999E-2</v>
      </c>
      <c r="AJ615" s="156">
        <f t="shared" si="45"/>
        <v>1.7942583732057416</v>
      </c>
      <c r="AK615" s="30">
        <v>0.53200000000000003</v>
      </c>
      <c r="AL615" s="30">
        <v>9.5000000000000001E-2</v>
      </c>
      <c r="AM615" s="156">
        <v>9.9000000000000005E-2</v>
      </c>
      <c r="AN615" s="157">
        <v>7360</v>
      </c>
      <c r="AO615" s="30">
        <v>670</v>
      </c>
      <c r="AP615" s="156">
        <v>700</v>
      </c>
      <c r="AQ615" s="30">
        <v>5630</v>
      </c>
      <c r="AR615" s="30">
        <v>150</v>
      </c>
      <c r="AS615" s="156">
        <v>170</v>
      </c>
      <c r="AT615" s="30">
        <v>4944</v>
      </c>
      <c r="AU615" s="30">
        <v>13</v>
      </c>
      <c r="AV615" s="156">
        <v>19</v>
      </c>
    </row>
    <row r="616" spans="1:48" x14ac:dyDescent="0.75">
      <c r="A616" s="30" t="s">
        <v>1780</v>
      </c>
      <c r="B616" s="30" t="s">
        <v>1093</v>
      </c>
      <c r="C616" s="182">
        <v>9600</v>
      </c>
      <c r="D616" s="30">
        <v>4000</v>
      </c>
      <c r="E616" s="187">
        <v>10200</v>
      </c>
      <c r="F616" s="30">
        <v>4300</v>
      </c>
      <c r="G616" s="187">
        <v>19800</v>
      </c>
      <c r="H616" s="30">
        <v>8300</v>
      </c>
      <c r="I616" s="30">
        <v>27000</v>
      </c>
      <c r="J616" s="30">
        <v>12000</v>
      </c>
      <c r="K616" s="30">
        <v>11600</v>
      </c>
      <c r="L616" s="30">
        <v>5200</v>
      </c>
      <c r="M616" s="187">
        <v>1.08</v>
      </c>
      <c r="N616" s="30">
        <v>0.37</v>
      </c>
      <c r="O616" s="177">
        <v>-2.1899999999999999E-2</v>
      </c>
      <c r="P616" s="30">
        <v>6.8999999999999999E-3</v>
      </c>
      <c r="Q616" s="30">
        <v>0.26</v>
      </c>
      <c r="R616" s="30">
        <v>0.12</v>
      </c>
      <c r="S616" s="30">
        <v>5.6</v>
      </c>
      <c r="T616" s="30">
        <v>2.6</v>
      </c>
      <c r="U616" s="30">
        <v>30</v>
      </c>
      <c r="V616" s="173">
        <v>13</v>
      </c>
      <c r="W616" s="192">
        <f t="shared" si="46"/>
        <v>2.61</v>
      </c>
      <c r="X616" s="30">
        <f t="shared" si="47"/>
        <v>0.99</v>
      </c>
      <c r="Y616" s="195" t="str">
        <f t="shared" si="48"/>
        <v>excluded</v>
      </c>
      <c r="Z616" s="30" t="str">
        <f t="shared" si="49"/>
        <v>excluded</v>
      </c>
      <c r="AA616" s="30">
        <v>0.97</v>
      </c>
      <c r="AB616" s="30">
        <v>0.43</v>
      </c>
      <c r="AC616" s="156">
        <v>0.44</v>
      </c>
      <c r="AD616" s="30">
        <v>260</v>
      </c>
      <c r="AE616" s="30">
        <v>180</v>
      </c>
      <c r="AF616" s="156">
        <v>180</v>
      </c>
      <c r="AG616" s="30">
        <v>0.91</v>
      </c>
      <c r="AH616" s="30">
        <v>0.15</v>
      </c>
      <c r="AI616" s="156">
        <v>0.15</v>
      </c>
      <c r="AJ616" s="156">
        <f t="shared" si="45"/>
        <v>16.483516483516482</v>
      </c>
      <c r="AK616" s="30">
        <v>2.61</v>
      </c>
      <c r="AL616" s="30">
        <v>0.98</v>
      </c>
      <c r="AM616" s="156">
        <v>0.99</v>
      </c>
      <c r="AN616" s="157">
        <v>3480</v>
      </c>
      <c r="AO616" s="30">
        <v>970</v>
      </c>
      <c r="AP616" s="156">
        <v>970</v>
      </c>
      <c r="AQ616" s="30">
        <v>4630</v>
      </c>
      <c r="AR616" s="30">
        <v>340</v>
      </c>
      <c r="AS616" s="156">
        <v>340</v>
      </c>
      <c r="AT616" s="30">
        <v>4680</v>
      </c>
      <c r="AU616" s="30">
        <v>140</v>
      </c>
      <c r="AV616" s="156">
        <v>140</v>
      </c>
    </row>
    <row r="617" spans="1:48" x14ac:dyDescent="0.75">
      <c r="A617" s="30" t="s">
        <v>1780</v>
      </c>
      <c r="B617" s="30" t="s">
        <v>1094</v>
      </c>
      <c r="C617" s="182">
        <v>5550</v>
      </c>
      <c r="D617" s="30">
        <v>380</v>
      </c>
      <c r="E617" s="187">
        <v>4380</v>
      </c>
      <c r="F617" s="30">
        <v>220</v>
      </c>
      <c r="G617" s="187">
        <v>10490</v>
      </c>
      <c r="H617" s="30">
        <v>700</v>
      </c>
      <c r="I617" s="30">
        <v>8100</v>
      </c>
      <c r="J617" s="30">
        <v>2400</v>
      </c>
      <c r="K617" s="30">
        <v>23000</v>
      </c>
      <c r="L617" s="30">
        <v>1700</v>
      </c>
      <c r="M617" s="187">
        <v>0.248</v>
      </c>
      <c r="N617" s="30">
        <v>2.8000000000000001E-2</v>
      </c>
      <c r="O617" s="177">
        <v>-9.6000000000000002E-2</v>
      </c>
      <c r="P617" s="30">
        <v>3.6999999999999998E-2</v>
      </c>
      <c r="Q617" s="30">
        <v>0.50600000000000001</v>
      </c>
      <c r="R617" s="30">
        <v>3.6999999999999998E-2</v>
      </c>
      <c r="S617" s="30">
        <v>1.56</v>
      </c>
      <c r="T617" s="30">
        <v>0.46</v>
      </c>
      <c r="U617" s="30">
        <v>16.899999999999999</v>
      </c>
      <c r="V617" s="173">
        <v>1.1000000000000001</v>
      </c>
      <c r="W617" s="192">
        <f t="shared" si="46"/>
        <v>3.79</v>
      </c>
      <c r="X617" s="30">
        <f t="shared" si="47"/>
        <v>0.47</v>
      </c>
      <c r="Y617" s="195">
        <f t="shared" si="48"/>
        <v>0.78300000000000003</v>
      </c>
      <c r="Z617" s="30">
        <f t="shared" si="49"/>
        <v>2.5999999999999999E-2</v>
      </c>
      <c r="AA617" s="30">
        <v>0.28100000000000003</v>
      </c>
      <c r="AB617" s="30">
        <v>3.3000000000000002E-2</v>
      </c>
      <c r="AC617" s="156">
        <v>3.5000000000000003E-2</v>
      </c>
      <c r="AD617" s="30">
        <v>30.7</v>
      </c>
      <c r="AE617" s="30">
        <v>3.1</v>
      </c>
      <c r="AF617" s="156">
        <v>3.8</v>
      </c>
      <c r="AG617" s="30">
        <v>0.78300000000000003</v>
      </c>
      <c r="AH617" s="30">
        <v>2.4E-2</v>
      </c>
      <c r="AI617" s="156">
        <v>2.5999999999999999E-2</v>
      </c>
      <c r="AJ617" s="156">
        <f t="shared" si="45"/>
        <v>3.3205619412515963</v>
      </c>
      <c r="AK617" s="30">
        <v>3.79</v>
      </c>
      <c r="AL617" s="30">
        <v>0.44</v>
      </c>
      <c r="AM617" s="156">
        <v>0.47</v>
      </c>
      <c r="AN617" s="157">
        <v>1580</v>
      </c>
      <c r="AO617" s="30">
        <v>170</v>
      </c>
      <c r="AP617" s="156">
        <v>180</v>
      </c>
      <c r="AQ617" s="30">
        <v>3492</v>
      </c>
      <c r="AR617" s="30">
        <v>98</v>
      </c>
      <c r="AS617" s="156">
        <v>120</v>
      </c>
      <c r="AT617" s="30">
        <v>4853</v>
      </c>
      <c r="AU617" s="30">
        <v>44</v>
      </c>
      <c r="AV617" s="156">
        <v>48</v>
      </c>
    </row>
    <row r="618" spans="1:48" x14ac:dyDescent="0.75">
      <c r="A618" s="30" t="s">
        <v>1780</v>
      </c>
      <c r="B618" s="30" t="s">
        <v>1095</v>
      </c>
      <c r="C618" s="182">
        <v>8400</v>
      </c>
      <c r="D618" s="30">
        <v>1700</v>
      </c>
      <c r="E618" s="187">
        <v>6900</v>
      </c>
      <c r="F618" s="30">
        <v>1500</v>
      </c>
      <c r="G618" s="187">
        <v>17200</v>
      </c>
      <c r="H618" s="30">
        <v>3700</v>
      </c>
      <c r="I618" s="30">
        <v>18900</v>
      </c>
      <c r="J618" s="30">
        <v>3500</v>
      </c>
      <c r="K618" s="30">
        <v>14100</v>
      </c>
      <c r="L618" s="30">
        <v>4700</v>
      </c>
      <c r="M618" s="187">
        <v>1.83</v>
      </c>
      <c r="N618" s="30">
        <v>0.63</v>
      </c>
      <c r="O618" s="177">
        <v>-3.3000000000000002E-2</v>
      </c>
      <c r="P618" s="30">
        <v>1.2E-2</v>
      </c>
      <c r="Q618" s="30">
        <v>0.31</v>
      </c>
      <c r="R618" s="30">
        <v>0.1</v>
      </c>
      <c r="S618" s="30">
        <v>3.25</v>
      </c>
      <c r="T618" s="30">
        <v>0.6</v>
      </c>
      <c r="U618" s="30">
        <v>28.4</v>
      </c>
      <c r="V618" s="173">
        <v>6</v>
      </c>
      <c r="W618" s="192">
        <f t="shared" si="46"/>
        <v>3.7</v>
      </c>
      <c r="X618" s="30">
        <f t="shared" si="47"/>
        <v>1</v>
      </c>
      <c r="Y618" s="195">
        <f t="shared" si="48"/>
        <v>0.73</v>
      </c>
      <c r="Z618" s="30">
        <f t="shared" si="49"/>
        <v>4.4999999999999998E-2</v>
      </c>
      <c r="AA618" s="30">
        <v>1.82</v>
      </c>
      <c r="AB618" s="30">
        <v>0.63</v>
      </c>
      <c r="AC618" s="156">
        <v>0.63</v>
      </c>
      <c r="AD618" s="30">
        <v>195</v>
      </c>
      <c r="AE618" s="30">
        <v>69</v>
      </c>
      <c r="AF618" s="156">
        <v>71</v>
      </c>
      <c r="AG618" s="30">
        <v>0.73</v>
      </c>
      <c r="AH618" s="30">
        <v>4.3999999999999997E-2</v>
      </c>
      <c r="AI618" s="156">
        <v>4.4999999999999998E-2</v>
      </c>
      <c r="AJ618" s="156">
        <f t="shared" si="45"/>
        <v>6.1643835616438354</v>
      </c>
      <c r="AK618" s="30">
        <v>3.7</v>
      </c>
      <c r="AL618" s="30">
        <v>1</v>
      </c>
      <c r="AM618" s="156">
        <v>1</v>
      </c>
      <c r="AN618" s="157">
        <v>5200</v>
      </c>
      <c r="AO618" s="30">
        <v>1300</v>
      </c>
      <c r="AP618" s="156">
        <v>1400</v>
      </c>
      <c r="AQ618" s="30">
        <v>4280</v>
      </c>
      <c r="AR618" s="30">
        <v>490</v>
      </c>
      <c r="AS618" s="156">
        <v>500</v>
      </c>
      <c r="AT618" s="30">
        <v>4658</v>
      </c>
      <c r="AU618" s="30">
        <v>76</v>
      </c>
      <c r="AV618" s="156">
        <v>77</v>
      </c>
    </row>
    <row r="619" spans="1:48" x14ac:dyDescent="0.75">
      <c r="A619" s="30" t="s">
        <v>1780</v>
      </c>
      <c r="B619" s="30" t="s">
        <v>1096</v>
      </c>
      <c r="C619" s="182">
        <v>8800</v>
      </c>
      <c r="D619" s="30">
        <v>2100</v>
      </c>
      <c r="E619" s="187">
        <v>7400</v>
      </c>
      <c r="F619" s="30">
        <v>1800</v>
      </c>
      <c r="G619" s="187">
        <v>18100</v>
      </c>
      <c r="H619" s="30">
        <v>4300</v>
      </c>
      <c r="I619" s="30">
        <v>171000</v>
      </c>
      <c r="J619" s="30">
        <v>52000</v>
      </c>
      <c r="K619" s="30">
        <v>31400</v>
      </c>
      <c r="L619" s="30">
        <v>6900</v>
      </c>
      <c r="M619" s="187">
        <v>0.18</v>
      </c>
      <c r="N619" s="30">
        <v>0.04</v>
      </c>
      <c r="O619" s="177">
        <v>-0.11700000000000001</v>
      </c>
      <c r="P619" s="30">
        <v>8.6999999999999994E-2</v>
      </c>
      <c r="Q619" s="30">
        <v>0.69</v>
      </c>
      <c r="R619" s="30">
        <v>0.15</v>
      </c>
      <c r="S619" s="30">
        <v>27.3</v>
      </c>
      <c r="T619" s="30">
        <v>8.4</v>
      </c>
      <c r="U619" s="30">
        <v>29.5</v>
      </c>
      <c r="V619" s="173">
        <v>7</v>
      </c>
      <c r="W619" s="192">
        <f t="shared" si="46"/>
        <v>8.4</v>
      </c>
      <c r="X619" s="30">
        <f t="shared" si="47"/>
        <v>2.5</v>
      </c>
      <c r="Y619" s="195">
        <f t="shared" si="48"/>
        <v>0.8</v>
      </c>
      <c r="Z619" s="30">
        <f t="shared" si="49"/>
        <v>9.6000000000000002E-2</v>
      </c>
      <c r="AA619" s="30">
        <v>0.19700000000000001</v>
      </c>
      <c r="AB619" s="30">
        <v>4.2000000000000003E-2</v>
      </c>
      <c r="AC619" s="156">
        <v>4.2000000000000003E-2</v>
      </c>
      <c r="AD619" s="30">
        <v>26</v>
      </c>
      <c r="AE619" s="30">
        <v>6.9</v>
      </c>
      <c r="AF619" s="156">
        <v>7.2</v>
      </c>
      <c r="AG619" s="30">
        <v>0.8</v>
      </c>
      <c r="AH619" s="30">
        <v>9.6000000000000002E-2</v>
      </c>
      <c r="AI619" s="156">
        <v>9.6000000000000002E-2</v>
      </c>
      <c r="AJ619" s="156">
        <f t="shared" si="45"/>
        <v>12</v>
      </c>
      <c r="AK619" s="30">
        <v>8.4</v>
      </c>
      <c r="AL619" s="30">
        <v>2.4</v>
      </c>
      <c r="AM619" s="156">
        <v>2.5</v>
      </c>
      <c r="AN619" s="157">
        <v>1110</v>
      </c>
      <c r="AO619" s="30">
        <v>200</v>
      </c>
      <c r="AP619" s="156">
        <v>210</v>
      </c>
      <c r="AQ619" s="30">
        <v>3160</v>
      </c>
      <c r="AR619" s="30">
        <v>270</v>
      </c>
      <c r="AS619" s="156">
        <v>280</v>
      </c>
      <c r="AT619" s="30">
        <v>4610</v>
      </c>
      <c r="AU619" s="30">
        <v>140</v>
      </c>
      <c r="AV619" s="156">
        <v>140</v>
      </c>
    </row>
    <row r="620" spans="1:48" x14ac:dyDescent="0.75">
      <c r="A620" s="30" t="s">
        <v>1780</v>
      </c>
      <c r="B620" s="30" t="s">
        <v>1097</v>
      </c>
      <c r="C620" s="182">
        <v>20800</v>
      </c>
      <c r="D620" s="30">
        <v>1500</v>
      </c>
      <c r="E620" s="187">
        <v>14900</v>
      </c>
      <c r="F620" s="30">
        <v>1600</v>
      </c>
      <c r="G620" s="187">
        <v>37600</v>
      </c>
      <c r="H620" s="30">
        <v>4300</v>
      </c>
      <c r="I620" s="30">
        <v>185000</v>
      </c>
      <c r="J620" s="30">
        <v>17000</v>
      </c>
      <c r="K620" s="30">
        <v>160000</v>
      </c>
      <c r="L620" s="30">
        <v>21000</v>
      </c>
      <c r="M620" s="187">
        <v>0.14799999999999999</v>
      </c>
      <c r="N620" s="30">
        <v>2.3E-2</v>
      </c>
      <c r="O620" s="177">
        <v>-1.29E-2</v>
      </c>
      <c r="P620" s="30">
        <v>2.7000000000000001E-3</v>
      </c>
      <c r="Q620" s="30">
        <v>3.52</v>
      </c>
      <c r="R620" s="30">
        <v>0.46</v>
      </c>
      <c r="S620" s="30">
        <v>27.2</v>
      </c>
      <c r="T620" s="30">
        <v>2.5</v>
      </c>
      <c r="U620" s="30">
        <v>59.1</v>
      </c>
      <c r="V620" s="173">
        <v>6.4</v>
      </c>
      <c r="W620" s="192">
        <f t="shared" si="46"/>
        <v>7.2</v>
      </c>
      <c r="X620" s="30">
        <f t="shared" si="47"/>
        <v>1.5</v>
      </c>
      <c r="Y620" s="195">
        <f t="shared" si="48"/>
        <v>0.69</v>
      </c>
      <c r="Z620" s="30">
        <f t="shared" si="49"/>
        <v>3.4000000000000002E-2</v>
      </c>
      <c r="AA620" s="30">
        <v>0.16600000000000001</v>
      </c>
      <c r="AB620" s="30">
        <v>2.5999999999999999E-2</v>
      </c>
      <c r="AC620" s="156">
        <v>2.7E-2</v>
      </c>
      <c r="AD620" s="30">
        <v>17</v>
      </c>
      <c r="AE620" s="30">
        <v>3.1</v>
      </c>
      <c r="AF620" s="156">
        <v>3.4</v>
      </c>
      <c r="AG620" s="30">
        <v>0.69</v>
      </c>
      <c r="AH620" s="30">
        <v>3.3000000000000002E-2</v>
      </c>
      <c r="AI620" s="156">
        <v>3.4000000000000002E-2</v>
      </c>
      <c r="AJ620" s="156">
        <f t="shared" si="45"/>
        <v>4.9275362318840585</v>
      </c>
      <c r="AK620" s="30">
        <v>7.2</v>
      </c>
      <c r="AL620" s="30">
        <v>1.4</v>
      </c>
      <c r="AM620" s="156">
        <v>1.5</v>
      </c>
      <c r="AN620" s="157">
        <v>970</v>
      </c>
      <c r="AO620" s="30">
        <v>140</v>
      </c>
      <c r="AP620" s="156">
        <v>140</v>
      </c>
      <c r="AQ620" s="30">
        <v>2790</v>
      </c>
      <c r="AR620" s="30">
        <v>220</v>
      </c>
      <c r="AS620" s="156">
        <v>240</v>
      </c>
      <c r="AT620" s="30">
        <v>4629</v>
      </c>
      <c r="AU620" s="30">
        <v>92</v>
      </c>
      <c r="AV620" s="156">
        <v>96</v>
      </c>
    </row>
    <row r="621" spans="1:48" x14ac:dyDescent="0.75">
      <c r="A621" s="30" t="s">
        <v>1780</v>
      </c>
      <c r="B621" s="30" t="s">
        <v>1098</v>
      </c>
      <c r="C621" s="182">
        <v>222</v>
      </c>
      <c r="D621" s="30">
        <v>68</v>
      </c>
      <c r="E621" s="187">
        <v>132</v>
      </c>
      <c r="F621" s="30">
        <v>52</v>
      </c>
      <c r="G621" s="187">
        <v>219</v>
      </c>
      <c r="H621" s="30">
        <v>65</v>
      </c>
      <c r="I621" s="30">
        <v>208</v>
      </c>
      <c r="J621" s="30">
        <v>93</v>
      </c>
      <c r="K621" s="30">
        <v>3940</v>
      </c>
      <c r="L621" s="30">
        <v>470</v>
      </c>
      <c r="M621" s="187">
        <v>0.06</v>
      </c>
      <c r="N621" s="30">
        <v>1.7999999999999999E-2</v>
      </c>
      <c r="O621" s="177">
        <v>1.1499999999999999</v>
      </c>
      <c r="P621" s="30">
        <v>0.64</v>
      </c>
      <c r="Q621" s="30">
        <v>8.5999999999999993E-2</v>
      </c>
      <c r="R621" s="30">
        <v>0.01</v>
      </c>
      <c r="S621" s="30">
        <v>2.9000000000000001E-2</v>
      </c>
      <c r="T621" s="30">
        <v>1.2999999999999999E-2</v>
      </c>
      <c r="U621" s="30">
        <v>0.317</v>
      </c>
      <c r="V621" s="173">
        <v>9.5000000000000001E-2</v>
      </c>
      <c r="W621" s="192">
        <f t="shared" si="46"/>
        <v>19.399999999999999</v>
      </c>
      <c r="X621" s="30">
        <f t="shared" si="47"/>
        <v>3.6</v>
      </c>
      <c r="Y621" s="195" t="str">
        <f t="shared" si="48"/>
        <v>excluded</v>
      </c>
      <c r="Z621" s="30" t="str">
        <f t="shared" si="49"/>
        <v>excluded</v>
      </c>
      <c r="AA621" s="30">
        <v>6.8000000000000005E-2</v>
      </c>
      <c r="AB621" s="30">
        <v>0.02</v>
      </c>
      <c r="AC621" s="156">
        <v>0.02</v>
      </c>
      <c r="AD621" s="30">
        <v>5.4</v>
      </c>
      <c r="AE621" s="30">
        <v>2.1</v>
      </c>
      <c r="AF621" s="156">
        <v>2.1</v>
      </c>
      <c r="AG621" s="30">
        <v>0.87</v>
      </c>
      <c r="AH621" s="30">
        <v>0.36</v>
      </c>
      <c r="AI621" s="156">
        <v>0.36</v>
      </c>
      <c r="AJ621" s="156">
        <f t="shared" si="45"/>
        <v>41.379310344827587</v>
      </c>
      <c r="AK621" s="30">
        <v>19.399999999999999</v>
      </c>
      <c r="AL621" s="30">
        <v>3.5</v>
      </c>
      <c r="AM621" s="156">
        <v>3.6</v>
      </c>
      <c r="AN621" s="157">
        <v>410</v>
      </c>
      <c r="AO621" s="30">
        <v>110</v>
      </c>
      <c r="AP621" s="156">
        <v>110</v>
      </c>
      <c r="AQ621" s="30">
        <v>1550</v>
      </c>
      <c r="AR621" s="30">
        <v>230</v>
      </c>
      <c r="AS621" s="156">
        <v>240</v>
      </c>
      <c r="AT621" s="30">
        <v>3690</v>
      </c>
      <c r="AU621" s="30">
        <v>260</v>
      </c>
      <c r="AV621" s="156">
        <v>260</v>
      </c>
    </row>
    <row r="622" spans="1:48" x14ac:dyDescent="0.75">
      <c r="A622" s="30" t="s">
        <v>1780</v>
      </c>
      <c r="B622" s="30" t="s">
        <v>1099</v>
      </c>
      <c r="C622" s="182">
        <v>24</v>
      </c>
      <c r="D622" s="30">
        <v>20</v>
      </c>
      <c r="E622" s="187">
        <v>160</v>
      </c>
      <c r="F622" s="30">
        <v>140</v>
      </c>
      <c r="G622" s="187">
        <v>103</v>
      </c>
      <c r="H622" s="30">
        <v>68</v>
      </c>
      <c r="I622" s="30">
        <v>5.3</v>
      </c>
      <c r="J622" s="30">
        <v>7.1</v>
      </c>
      <c r="K622" s="30">
        <v>1750</v>
      </c>
      <c r="L622" s="30">
        <v>120</v>
      </c>
      <c r="M622" s="187">
        <v>1.4E-2</v>
      </c>
      <c r="N622" s="30">
        <v>1.2E-2</v>
      </c>
      <c r="O622" s="177">
        <v>5.0999999999999996</v>
      </c>
      <c r="P622" s="30">
        <v>1.1000000000000001</v>
      </c>
      <c r="Q622" s="30">
        <v>3.8399999999999997E-2</v>
      </c>
      <c r="R622" s="30">
        <v>2.7000000000000001E-3</v>
      </c>
      <c r="S622" s="30">
        <v>5.9999999999999995E-4</v>
      </c>
      <c r="T622" s="30">
        <v>8.0000000000000004E-4</v>
      </c>
      <c r="U622" s="30">
        <v>9.7000000000000003E-2</v>
      </c>
      <c r="V622" s="173">
        <v>6.4000000000000001E-2</v>
      </c>
      <c r="W622" s="192">
        <f t="shared" si="46"/>
        <v>6</v>
      </c>
      <c r="X622" s="30">
        <f t="shared" si="47"/>
        <v>30</v>
      </c>
      <c r="Y622" s="195" t="str">
        <f t="shared" si="48"/>
        <v>excluded</v>
      </c>
      <c r="Z622" s="30" t="str">
        <f t="shared" si="49"/>
        <v>excluded</v>
      </c>
      <c r="AA622" s="30">
        <v>1.6E-2</v>
      </c>
      <c r="AB622" s="30">
        <v>1.2999999999999999E-2</v>
      </c>
      <c r="AC622" s="156">
        <v>1.2999999999999999E-2</v>
      </c>
      <c r="AD622" s="30">
        <v>17</v>
      </c>
      <c r="AE622" s="30">
        <v>16</v>
      </c>
      <c r="AF622" s="156">
        <v>16</v>
      </c>
      <c r="AG622" s="30">
        <v>0.8</v>
      </c>
      <c r="AH622" s="30">
        <v>1.1000000000000001</v>
      </c>
      <c r="AI622" s="156">
        <v>1.1000000000000001</v>
      </c>
      <c r="AJ622" s="156">
        <f t="shared" si="45"/>
        <v>137.5</v>
      </c>
      <c r="AK622" s="30">
        <v>6</v>
      </c>
      <c r="AL622" s="30">
        <v>30</v>
      </c>
      <c r="AM622" s="156">
        <v>30</v>
      </c>
      <c r="AN622" s="157">
        <v>97</v>
      </c>
      <c r="AO622" s="30">
        <v>84</v>
      </c>
      <c r="AP622" s="156">
        <v>84</v>
      </c>
      <c r="AQ622" s="30">
        <v>1420</v>
      </c>
      <c r="AR622" s="30">
        <v>500</v>
      </c>
      <c r="AS622" s="156">
        <v>500</v>
      </c>
      <c r="AT622" s="30">
        <v>2700</v>
      </c>
      <c r="AU622" s="30">
        <v>1000</v>
      </c>
      <c r="AV622" s="156">
        <v>1000</v>
      </c>
    </row>
    <row r="623" spans="1:48" x14ac:dyDescent="0.75">
      <c r="A623" s="30" t="s">
        <v>1780</v>
      </c>
      <c r="B623" s="30" t="s">
        <v>1100</v>
      </c>
      <c r="C623" s="182">
        <v>17000</v>
      </c>
      <c r="D623" s="30">
        <v>5200</v>
      </c>
      <c r="E623" s="187">
        <v>14300</v>
      </c>
      <c r="F623" s="30">
        <v>4200</v>
      </c>
      <c r="G623" s="187">
        <v>36000</v>
      </c>
      <c r="H623" s="30">
        <v>11000</v>
      </c>
      <c r="I623" s="30">
        <v>83000</v>
      </c>
      <c r="J623" s="30">
        <v>28000</v>
      </c>
      <c r="K623" s="30">
        <v>31000</v>
      </c>
      <c r="L623" s="30">
        <v>14000</v>
      </c>
      <c r="M623" s="187">
        <v>0.59</v>
      </c>
      <c r="N623" s="30">
        <v>0.14000000000000001</v>
      </c>
      <c r="O623" s="177">
        <v>-0.06</v>
      </c>
      <c r="P623" s="30">
        <v>4.4999999999999998E-2</v>
      </c>
      <c r="Q623" s="30">
        <v>0.68</v>
      </c>
      <c r="R623" s="30">
        <v>0.31</v>
      </c>
      <c r="S623" s="30">
        <v>9</v>
      </c>
      <c r="T623" s="30">
        <v>3.1</v>
      </c>
      <c r="U623" s="30">
        <v>29.3</v>
      </c>
      <c r="V623" s="173">
        <v>8.8000000000000007</v>
      </c>
      <c r="W623" s="192">
        <f t="shared" si="46"/>
        <v>3.11</v>
      </c>
      <c r="X623" s="30">
        <f t="shared" si="47"/>
        <v>0.9</v>
      </c>
      <c r="Y623" s="195">
        <f t="shared" si="48"/>
        <v>0.878</v>
      </c>
      <c r="Z623" s="30">
        <f t="shared" si="49"/>
        <v>6.2E-2</v>
      </c>
      <c r="AA623" s="30">
        <v>0.63</v>
      </c>
      <c r="AB623" s="30">
        <v>0.15</v>
      </c>
      <c r="AC623" s="156">
        <v>0.15</v>
      </c>
      <c r="AD623" s="30">
        <v>83</v>
      </c>
      <c r="AE623" s="30">
        <v>18</v>
      </c>
      <c r="AF623" s="156">
        <v>19</v>
      </c>
      <c r="AG623" s="30">
        <v>0.878</v>
      </c>
      <c r="AH623" s="30">
        <v>6.0999999999999999E-2</v>
      </c>
      <c r="AI623" s="156">
        <v>6.2E-2</v>
      </c>
      <c r="AJ623" s="156">
        <f t="shared" si="45"/>
        <v>7.0615034168564916</v>
      </c>
      <c r="AK623" s="30">
        <v>3.11</v>
      </c>
      <c r="AL623" s="30">
        <v>0.88</v>
      </c>
      <c r="AM623" s="156">
        <v>0.9</v>
      </c>
      <c r="AN623" s="157">
        <v>2840</v>
      </c>
      <c r="AO623" s="30">
        <v>560</v>
      </c>
      <c r="AP623" s="156">
        <v>570</v>
      </c>
      <c r="AQ623" s="30">
        <v>4160</v>
      </c>
      <c r="AR623" s="30">
        <v>290</v>
      </c>
      <c r="AS623" s="156">
        <v>300</v>
      </c>
      <c r="AT623" s="30">
        <v>4890</v>
      </c>
      <c r="AU623" s="30">
        <v>41</v>
      </c>
      <c r="AV623" s="156">
        <v>42</v>
      </c>
    </row>
    <row r="624" spans="1:48" x14ac:dyDescent="0.75">
      <c r="A624" s="30" t="s">
        <v>1780</v>
      </c>
      <c r="B624" s="30" t="s">
        <v>1101</v>
      </c>
      <c r="C624" s="182" t="s">
        <v>765</v>
      </c>
      <c r="D624" s="30"/>
      <c r="E624" s="187" t="s">
        <v>765</v>
      </c>
      <c r="F624" s="30"/>
      <c r="G624" s="187" t="s">
        <v>765</v>
      </c>
      <c r="H624" s="30"/>
      <c r="I624" s="30" t="s">
        <v>765</v>
      </c>
      <c r="J624" s="30"/>
      <c r="K624" s="30" t="s">
        <v>765</v>
      </c>
      <c r="L624" s="30"/>
      <c r="M624" s="187" t="s">
        <v>765</v>
      </c>
      <c r="N624" s="30"/>
      <c r="O624" s="177" t="s">
        <v>765</v>
      </c>
      <c r="P624" s="30"/>
      <c r="Q624" s="30" t="s">
        <v>765</v>
      </c>
      <c r="R624" s="30"/>
      <c r="S624" s="30" t="s">
        <v>765</v>
      </c>
      <c r="T624" s="30"/>
      <c r="U624" s="30" t="s">
        <v>765</v>
      </c>
      <c r="V624" s="173"/>
      <c r="W624" s="192" t="str">
        <f t="shared" si="46"/>
        <v>-</v>
      </c>
      <c r="X624" s="30">
        <f t="shared" si="47"/>
        <v>0</v>
      </c>
      <c r="Y624" s="195" t="e">
        <f t="shared" si="48"/>
        <v>#VALUE!</v>
      </c>
      <c r="Z624" s="30" t="e">
        <f t="shared" si="49"/>
        <v>#VALUE!</v>
      </c>
      <c r="AA624" s="30" t="s">
        <v>765</v>
      </c>
      <c r="AB624" s="30"/>
      <c r="AC624" s="156"/>
      <c r="AD624" s="30" t="s">
        <v>765</v>
      </c>
      <c r="AE624" s="30"/>
      <c r="AF624" s="156"/>
      <c r="AG624" s="30" t="s">
        <v>765</v>
      </c>
      <c r="AH624" s="30"/>
      <c r="AI624" s="156"/>
      <c r="AJ624" s="156" t="e">
        <f t="shared" si="45"/>
        <v>#VALUE!</v>
      </c>
      <c r="AK624" s="30" t="s">
        <v>765</v>
      </c>
      <c r="AL624" s="30"/>
      <c r="AM624" s="156"/>
      <c r="AN624" s="157" t="s">
        <v>765</v>
      </c>
      <c r="AO624" s="30"/>
      <c r="AP624" s="156"/>
      <c r="AQ624" s="30" t="s">
        <v>765</v>
      </c>
      <c r="AR624" s="30"/>
      <c r="AS624" s="156"/>
      <c r="AT624" s="30" t="s">
        <v>765</v>
      </c>
      <c r="AU624" s="30"/>
      <c r="AV624" s="156"/>
    </row>
    <row r="625" spans="1:48" x14ac:dyDescent="0.75">
      <c r="A625" s="30" t="s">
        <v>1780</v>
      </c>
      <c r="B625" s="30" t="s">
        <v>1102</v>
      </c>
      <c r="C625" s="182">
        <v>20600</v>
      </c>
      <c r="D625" s="30">
        <v>820</v>
      </c>
      <c r="E625" s="187">
        <v>12780</v>
      </c>
      <c r="F625" s="30">
        <v>600</v>
      </c>
      <c r="G625" s="187">
        <v>31600</v>
      </c>
      <c r="H625" s="30">
        <v>1700</v>
      </c>
      <c r="I625" s="30">
        <v>10100</v>
      </c>
      <c r="J625" s="30">
        <v>1100</v>
      </c>
      <c r="K625" s="30">
        <v>89200</v>
      </c>
      <c r="L625" s="30">
        <v>3100</v>
      </c>
      <c r="M625" s="187">
        <v>0.23699999999999999</v>
      </c>
      <c r="N625" s="30">
        <v>1.4999999999999999E-2</v>
      </c>
      <c r="O625" s="177">
        <v>-0.17199999999999999</v>
      </c>
      <c r="P625" s="30">
        <v>1.4999999999999999E-2</v>
      </c>
      <c r="Q625" s="30">
        <v>1.9530000000000001</v>
      </c>
      <c r="R625" s="30">
        <v>6.8000000000000005E-2</v>
      </c>
      <c r="S625" s="30">
        <v>1.04</v>
      </c>
      <c r="T625" s="30">
        <v>0.11</v>
      </c>
      <c r="U625" s="30">
        <v>20.399999999999999</v>
      </c>
      <c r="V625" s="173">
        <v>1.1000000000000001</v>
      </c>
      <c r="W625" s="192">
        <f t="shared" si="46"/>
        <v>3.86</v>
      </c>
      <c r="X625" s="30">
        <f t="shared" si="47"/>
        <v>0.27</v>
      </c>
      <c r="Y625" s="195">
        <f t="shared" si="48"/>
        <v>0.61799999999999999</v>
      </c>
      <c r="Z625" s="30">
        <f t="shared" si="49"/>
        <v>1.7000000000000001E-2</v>
      </c>
      <c r="AA625" s="30">
        <v>0.26800000000000002</v>
      </c>
      <c r="AB625" s="30">
        <v>1.4999999999999999E-2</v>
      </c>
      <c r="AC625" s="156">
        <v>1.9E-2</v>
      </c>
      <c r="AD625" s="30">
        <v>22.8</v>
      </c>
      <c r="AE625" s="30">
        <v>1.5</v>
      </c>
      <c r="AF625" s="156">
        <v>2.2999999999999998</v>
      </c>
      <c r="AG625" s="30">
        <v>0.61799999999999999</v>
      </c>
      <c r="AH625" s="30">
        <v>1.4999999999999999E-2</v>
      </c>
      <c r="AI625" s="156">
        <v>1.7000000000000001E-2</v>
      </c>
      <c r="AJ625" s="156">
        <f t="shared" si="45"/>
        <v>2.7508090614886735</v>
      </c>
      <c r="AK625" s="30">
        <v>3.86</v>
      </c>
      <c r="AL625" s="30">
        <v>0.23</v>
      </c>
      <c r="AM625" s="156">
        <v>0.27</v>
      </c>
      <c r="AN625" s="157">
        <v>1525</v>
      </c>
      <c r="AO625" s="30">
        <v>78</v>
      </c>
      <c r="AP625" s="156">
        <v>95</v>
      </c>
      <c r="AQ625" s="30">
        <v>3196</v>
      </c>
      <c r="AR625" s="30">
        <v>67</v>
      </c>
      <c r="AS625" s="156">
        <v>99</v>
      </c>
      <c r="AT625" s="30">
        <v>4546</v>
      </c>
      <c r="AU625" s="30">
        <v>36</v>
      </c>
      <c r="AV625" s="156">
        <v>40</v>
      </c>
    </row>
    <row r="626" spans="1:48" x14ac:dyDescent="0.75">
      <c r="A626" s="30" t="s">
        <v>1780</v>
      </c>
      <c r="B626" s="30" t="s">
        <v>1103</v>
      </c>
      <c r="C626" s="182">
        <v>654000</v>
      </c>
      <c r="D626" s="30">
        <v>13000</v>
      </c>
      <c r="E626" s="187">
        <v>551000</v>
      </c>
      <c r="F626" s="30">
        <v>11000</v>
      </c>
      <c r="G626" s="187">
        <v>1397000</v>
      </c>
      <c r="H626" s="30">
        <v>28000</v>
      </c>
      <c r="I626" s="30">
        <v>3710000</v>
      </c>
      <c r="J626" s="30">
        <v>95000</v>
      </c>
      <c r="K626" s="30">
        <v>218900</v>
      </c>
      <c r="L626" s="30">
        <v>7500</v>
      </c>
      <c r="M626" s="187">
        <v>3.077</v>
      </c>
      <c r="N626" s="30">
        <v>8.3000000000000004E-2</v>
      </c>
      <c r="O626" s="177">
        <v>-1.2440000000000001E-3</v>
      </c>
      <c r="P626" s="30">
        <v>3.3000000000000003E-5</v>
      </c>
      <c r="Q626" s="30">
        <v>4.79</v>
      </c>
      <c r="R626" s="30">
        <v>0.16</v>
      </c>
      <c r="S626" s="30">
        <v>373.8</v>
      </c>
      <c r="T626" s="30">
        <v>9.6</v>
      </c>
      <c r="U626" s="30">
        <v>808</v>
      </c>
      <c r="V626" s="173">
        <v>15</v>
      </c>
      <c r="W626" s="192">
        <f t="shared" si="46"/>
        <v>0.29699999999999999</v>
      </c>
      <c r="X626" s="30">
        <f t="shared" si="47"/>
        <v>1.6E-2</v>
      </c>
      <c r="Y626" s="195">
        <f t="shared" si="48"/>
        <v>0.82820000000000005</v>
      </c>
      <c r="Z626" s="30">
        <f t="shared" si="49"/>
        <v>1.0999999999999999E-2</v>
      </c>
      <c r="AA626" s="30">
        <v>3.3969999999999998</v>
      </c>
      <c r="AB626" s="30">
        <v>7.8E-2</v>
      </c>
      <c r="AC626" s="156">
        <v>0.15</v>
      </c>
      <c r="AD626" s="30">
        <v>387.3</v>
      </c>
      <c r="AE626" s="30">
        <v>9</v>
      </c>
      <c r="AF626" s="156">
        <v>30</v>
      </c>
      <c r="AG626" s="30">
        <v>0.82820000000000005</v>
      </c>
      <c r="AH626" s="30">
        <v>4.1000000000000003E-3</v>
      </c>
      <c r="AI626" s="156">
        <v>1.0999999999999999E-2</v>
      </c>
      <c r="AJ626" s="156">
        <f t="shared" si="45"/>
        <v>1.3281815986476695</v>
      </c>
      <c r="AK626" s="30">
        <v>0.29699999999999999</v>
      </c>
      <c r="AL626" s="30">
        <v>8.0000000000000002E-3</v>
      </c>
      <c r="AM626" s="156">
        <v>1.6E-2</v>
      </c>
      <c r="AN626" s="157">
        <v>9530</v>
      </c>
      <c r="AO626" s="30">
        <v>120</v>
      </c>
      <c r="AP626" s="156">
        <v>240</v>
      </c>
      <c r="AQ626" s="30">
        <v>6049</v>
      </c>
      <c r="AR626" s="30">
        <v>25</v>
      </c>
      <c r="AS626" s="156">
        <v>83</v>
      </c>
      <c r="AT626" s="30">
        <v>4963.7</v>
      </c>
      <c r="AU626" s="30">
        <v>6.4</v>
      </c>
      <c r="AV626" s="156">
        <v>18</v>
      </c>
    </row>
    <row r="627" spans="1:48" x14ac:dyDescent="0.75">
      <c r="A627" s="30" t="s">
        <v>1780</v>
      </c>
      <c r="B627" s="30" t="s">
        <v>1104</v>
      </c>
      <c r="C627" s="182">
        <v>13650</v>
      </c>
      <c r="D627" s="30">
        <v>400</v>
      </c>
      <c r="E627" s="187">
        <v>11760</v>
      </c>
      <c r="F627" s="30">
        <v>270</v>
      </c>
      <c r="G627" s="187">
        <v>28870</v>
      </c>
      <c r="H627" s="30">
        <v>780</v>
      </c>
      <c r="I627" s="30">
        <v>9100</v>
      </c>
      <c r="J627" s="30">
        <v>1700</v>
      </c>
      <c r="K627" s="30">
        <v>3130</v>
      </c>
      <c r="L627" s="30">
        <v>460</v>
      </c>
      <c r="M627" s="187">
        <v>5.24</v>
      </c>
      <c r="N627" s="30">
        <v>0.66</v>
      </c>
      <c r="O627" s="177">
        <v>-1.4800000000000001E-2</v>
      </c>
      <c r="P627" s="30">
        <v>5.3E-3</v>
      </c>
      <c r="Q627" s="30">
        <v>6.8000000000000005E-2</v>
      </c>
      <c r="R627" s="30">
        <v>0.01</v>
      </c>
      <c r="S627" s="30">
        <v>0.9</v>
      </c>
      <c r="T627" s="30">
        <v>0.17</v>
      </c>
      <c r="U627" s="30">
        <v>15.22</v>
      </c>
      <c r="V627" s="173">
        <v>0.4</v>
      </c>
      <c r="W627" s="192">
        <f t="shared" si="46"/>
        <v>0.20599999999999999</v>
      </c>
      <c r="X627" s="30">
        <f t="shared" si="47"/>
        <v>2.9000000000000001E-2</v>
      </c>
      <c r="Y627" s="195">
        <f t="shared" si="48"/>
        <v>0.84799999999999998</v>
      </c>
      <c r="Z627" s="30">
        <f t="shared" si="49"/>
        <v>1.9E-2</v>
      </c>
      <c r="AA627" s="30">
        <v>5.58</v>
      </c>
      <c r="AB627" s="30">
        <v>0.7</v>
      </c>
      <c r="AC627" s="156">
        <v>0.74</v>
      </c>
      <c r="AD627" s="30">
        <v>679</v>
      </c>
      <c r="AE627" s="30">
        <v>88</v>
      </c>
      <c r="AF627" s="156">
        <v>100</v>
      </c>
      <c r="AG627" s="30">
        <v>0.84799999999999998</v>
      </c>
      <c r="AH627" s="30">
        <v>1.6E-2</v>
      </c>
      <c r="AI627" s="156">
        <v>1.9E-2</v>
      </c>
      <c r="AJ627" s="156">
        <f t="shared" si="45"/>
        <v>2.2405660377358489</v>
      </c>
      <c r="AK627" s="30">
        <v>0.20599999999999999</v>
      </c>
      <c r="AL627" s="30">
        <v>2.7E-2</v>
      </c>
      <c r="AM627" s="156">
        <v>2.9000000000000001E-2</v>
      </c>
      <c r="AN627" s="157">
        <v>11570</v>
      </c>
      <c r="AO627" s="30">
        <v>730</v>
      </c>
      <c r="AP627" s="156">
        <v>760</v>
      </c>
      <c r="AQ627" s="30">
        <v>6530</v>
      </c>
      <c r="AR627" s="30">
        <v>140</v>
      </c>
      <c r="AS627" s="156">
        <v>160</v>
      </c>
      <c r="AT627" s="30">
        <v>4927</v>
      </c>
      <c r="AU627" s="30">
        <v>25</v>
      </c>
      <c r="AV627" s="156">
        <v>30</v>
      </c>
    </row>
    <row r="628" spans="1:48" x14ac:dyDescent="0.75">
      <c r="A628" s="30" t="s">
        <v>1780</v>
      </c>
      <c r="B628" s="30" t="s">
        <v>1105</v>
      </c>
      <c r="C628" s="182">
        <v>2480</v>
      </c>
      <c r="D628" s="30">
        <v>810</v>
      </c>
      <c r="E628" s="187">
        <v>1980</v>
      </c>
      <c r="F628" s="30">
        <v>530</v>
      </c>
      <c r="G628" s="187">
        <v>5200</v>
      </c>
      <c r="H628" s="30">
        <v>1600</v>
      </c>
      <c r="I628" s="30">
        <v>16000</v>
      </c>
      <c r="J628" s="30">
        <v>12000</v>
      </c>
      <c r="K628" s="30">
        <v>5000</v>
      </c>
      <c r="L628" s="30">
        <v>1700</v>
      </c>
      <c r="M628" s="187">
        <v>0.52</v>
      </c>
      <c r="N628" s="30">
        <v>0.12</v>
      </c>
      <c r="O628" s="177">
        <v>-0.26</v>
      </c>
      <c r="P628" s="30">
        <v>0.13</v>
      </c>
      <c r="Q628" s="30">
        <v>0.109</v>
      </c>
      <c r="R628" s="30">
        <v>3.6999999999999998E-2</v>
      </c>
      <c r="S628" s="30">
        <v>1.6</v>
      </c>
      <c r="T628" s="30">
        <v>1.2</v>
      </c>
      <c r="U628" s="30">
        <v>2.52</v>
      </c>
      <c r="V628" s="173">
        <v>0.78</v>
      </c>
      <c r="W628" s="192">
        <f t="shared" si="46"/>
        <v>3.3</v>
      </c>
      <c r="X628" s="30">
        <f t="shared" si="47"/>
        <v>0.72</v>
      </c>
      <c r="Y628" s="195">
        <f t="shared" si="48"/>
        <v>0.78</v>
      </c>
      <c r="Z628" s="30">
        <f t="shared" si="49"/>
        <v>7.3999999999999996E-2</v>
      </c>
      <c r="AA628" s="30">
        <v>0.6</v>
      </c>
      <c r="AB628" s="30">
        <v>0.13</v>
      </c>
      <c r="AC628" s="156">
        <v>0.14000000000000001</v>
      </c>
      <c r="AD628" s="30">
        <v>67</v>
      </c>
      <c r="AE628" s="30">
        <v>15</v>
      </c>
      <c r="AF628" s="156">
        <v>16</v>
      </c>
      <c r="AG628" s="30">
        <v>0.78</v>
      </c>
      <c r="AH628" s="30">
        <v>7.2999999999999995E-2</v>
      </c>
      <c r="AI628" s="156">
        <v>7.3999999999999996E-2</v>
      </c>
      <c r="AJ628" s="156">
        <f t="shared" si="45"/>
        <v>9.4871794871794872</v>
      </c>
      <c r="AK628" s="30">
        <v>3.3</v>
      </c>
      <c r="AL628" s="30">
        <v>0.71</v>
      </c>
      <c r="AM628" s="156">
        <v>0.72</v>
      </c>
      <c r="AN628" s="157">
        <v>2790</v>
      </c>
      <c r="AO628" s="30">
        <v>510</v>
      </c>
      <c r="AP628" s="156">
        <v>520</v>
      </c>
      <c r="AQ628" s="30">
        <v>3960</v>
      </c>
      <c r="AR628" s="30">
        <v>280</v>
      </c>
      <c r="AS628" s="156">
        <v>290</v>
      </c>
      <c r="AT628" s="30">
        <v>4640</v>
      </c>
      <c r="AU628" s="30">
        <v>130</v>
      </c>
      <c r="AV628" s="156">
        <v>140</v>
      </c>
    </row>
    <row r="629" spans="1:48" x14ac:dyDescent="0.75">
      <c r="A629" s="30" t="s">
        <v>1780</v>
      </c>
      <c r="B629" s="30" t="s">
        <v>1106</v>
      </c>
      <c r="C629" s="182">
        <v>5640</v>
      </c>
      <c r="D629" s="30">
        <v>330</v>
      </c>
      <c r="E629" s="187">
        <v>4720</v>
      </c>
      <c r="F629" s="30">
        <v>280</v>
      </c>
      <c r="G629" s="187">
        <v>11490</v>
      </c>
      <c r="H629" s="30">
        <v>830</v>
      </c>
      <c r="I629" s="30">
        <v>1690</v>
      </c>
      <c r="J629" s="30">
        <v>580</v>
      </c>
      <c r="K629" s="30">
        <v>7400</v>
      </c>
      <c r="L629" s="30">
        <v>1700</v>
      </c>
      <c r="M629" s="187">
        <v>0.96</v>
      </c>
      <c r="N629" s="30">
        <v>0.14000000000000001</v>
      </c>
      <c r="O629" s="177">
        <v>-0.46</v>
      </c>
      <c r="P629" s="30">
        <v>0.2</v>
      </c>
      <c r="Q629" s="30">
        <v>0.161</v>
      </c>
      <c r="R629" s="30">
        <v>3.6999999999999998E-2</v>
      </c>
      <c r="S629" s="30">
        <v>0.16700000000000001</v>
      </c>
      <c r="T629" s="30">
        <v>5.7000000000000002E-2</v>
      </c>
      <c r="U629" s="30">
        <v>5.25</v>
      </c>
      <c r="V629" s="173">
        <v>0.38</v>
      </c>
      <c r="W629" s="192">
        <f t="shared" si="46"/>
        <v>1.01</v>
      </c>
      <c r="X629" s="30">
        <f t="shared" si="47"/>
        <v>0.19</v>
      </c>
      <c r="Y629" s="195">
        <f t="shared" si="48"/>
        <v>0.83099999999999996</v>
      </c>
      <c r="Z629" s="30">
        <f t="shared" si="49"/>
        <v>3.4000000000000002E-2</v>
      </c>
      <c r="AA629" s="30">
        <v>1.1000000000000001</v>
      </c>
      <c r="AB629" s="30">
        <v>0.16</v>
      </c>
      <c r="AC629" s="156">
        <v>0.17</v>
      </c>
      <c r="AD629" s="30">
        <v>132</v>
      </c>
      <c r="AE629" s="30">
        <v>22</v>
      </c>
      <c r="AF629" s="156">
        <v>24</v>
      </c>
      <c r="AG629" s="30">
        <v>0.83099999999999996</v>
      </c>
      <c r="AH629" s="30">
        <v>3.2000000000000001E-2</v>
      </c>
      <c r="AI629" s="156">
        <v>3.4000000000000002E-2</v>
      </c>
      <c r="AJ629" s="156">
        <f t="shared" si="45"/>
        <v>4.0914560770156445</v>
      </c>
      <c r="AK629" s="30">
        <v>1.01</v>
      </c>
      <c r="AL629" s="30">
        <v>0.19</v>
      </c>
      <c r="AM629" s="156">
        <v>0.19</v>
      </c>
      <c r="AN629" s="157">
        <v>4800</v>
      </c>
      <c r="AO629" s="30">
        <v>590</v>
      </c>
      <c r="AP629" s="156">
        <v>610</v>
      </c>
      <c r="AQ629" s="30">
        <v>4840</v>
      </c>
      <c r="AR629" s="30">
        <v>200</v>
      </c>
      <c r="AS629" s="156">
        <v>220</v>
      </c>
      <c r="AT629" s="30">
        <v>4868</v>
      </c>
      <c r="AU629" s="30">
        <v>46</v>
      </c>
      <c r="AV629" s="156">
        <v>48</v>
      </c>
    </row>
    <row r="630" spans="1:48" x14ac:dyDescent="0.75">
      <c r="A630" s="30" t="s">
        <v>1780</v>
      </c>
      <c r="B630" s="30" t="s">
        <v>1107</v>
      </c>
      <c r="C630" s="182" t="s">
        <v>765</v>
      </c>
      <c r="D630" s="30"/>
      <c r="E630" s="187" t="s">
        <v>765</v>
      </c>
      <c r="F630" s="30"/>
      <c r="G630" s="187" t="s">
        <v>765</v>
      </c>
      <c r="H630" s="30"/>
      <c r="I630" s="30" t="s">
        <v>765</v>
      </c>
      <c r="J630" s="30"/>
      <c r="K630" s="30" t="s">
        <v>765</v>
      </c>
      <c r="L630" s="30"/>
      <c r="M630" s="187" t="s">
        <v>765</v>
      </c>
      <c r="N630" s="30"/>
      <c r="O630" s="177" t="s">
        <v>765</v>
      </c>
      <c r="P630" s="30"/>
      <c r="Q630" s="30" t="s">
        <v>765</v>
      </c>
      <c r="R630" s="30"/>
      <c r="S630" s="30" t="s">
        <v>765</v>
      </c>
      <c r="T630" s="30"/>
      <c r="U630" s="30" t="s">
        <v>765</v>
      </c>
      <c r="V630" s="173"/>
      <c r="W630" s="192" t="str">
        <f t="shared" si="46"/>
        <v>-</v>
      </c>
      <c r="X630" s="30">
        <f t="shared" si="47"/>
        <v>0</v>
      </c>
      <c r="Y630" s="195" t="e">
        <f t="shared" si="48"/>
        <v>#VALUE!</v>
      </c>
      <c r="Z630" s="30" t="e">
        <f t="shared" si="49"/>
        <v>#VALUE!</v>
      </c>
      <c r="AA630" s="30" t="s">
        <v>765</v>
      </c>
      <c r="AB630" s="30"/>
      <c r="AC630" s="156"/>
      <c r="AD630" s="30" t="s">
        <v>765</v>
      </c>
      <c r="AE630" s="30"/>
      <c r="AF630" s="156"/>
      <c r="AG630" s="30" t="s">
        <v>765</v>
      </c>
      <c r="AH630" s="30"/>
      <c r="AI630" s="156"/>
      <c r="AJ630" s="156" t="e">
        <f t="shared" si="45"/>
        <v>#VALUE!</v>
      </c>
      <c r="AK630" s="30" t="s">
        <v>765</v>
      </c>
      <c r="AL630" s="30"/>
      <c r="AM630" s="156"/>
      <c r="AN630" s="157" t="s">
        <v>765</v>
      </c>
      <c r="AO630" s="30"/>
      <c r="AP630" s="156"/>
      <c r="AQ630" s="30" t="s">
        <v>765</v>
      </c>
      <c r="AR630" s="30"/>
      <c r="AS630" s="156"/>
      <c r="AT630" s="30" t="s">
        <v>765</v>
      </c>
      <c r="AU630" s="30"/>
      <c r="AV630" s="156"/>
    </row>
    <row r="631" spans="1:48" x14ac:dyDescent="0.75">
      <c r="A631" s="30" t="s">
        <v>1780</v>
      </c>
      <c r="B631" s="30"/>
      <c r="C631" s="182">
        <v>166700</v>
      </c>
      <c r="D631" s="30">
        <v>3600</v>
      </c>
      <c r="E631" s="187">
        <v>135100</v>
      </c>
      <c r="F631" s="30">
        <v>3000</v>
      </c>
      <c r="G631" s="187">
        <v>341900</v>
      </c>
      <c r="H631" s="30">
        <v>8300</v>
      </c>
      <c r="I631" s="30">
        <v>448000</v>
      </c>
      <c r="J631" s="30">
        <v>35000</v>
      </c>
      <c r="K631" s="30">
        <v>191000</v>
      </c>
      <c r="L631" s="30">
        <v>10000</v>
      </c>
      <c r="M631" s="187">
        <v>0.875</v>
      </c>
      <c r="N631" s="30">
        <v>3.6999999999999998E-2</v>
      </c>
      <c r="O631" s="177">
        <v>-2.8400000000000002E-2</v>
      </c>
      <c r="P631" s="30">
        <v>2E-3</v>
      </c>
      <c r="Q631" s="30">
        <v>4.21</v>
      </c>
      <c r="R631" s="30">
        <v>0.22</v>
      </c>
      <c r="S631" s="30">
        <v>225</v>
      </c>
      <c r="T631" s="30">
        <v>14</v>
      </c>
      <c r="U631" s="30">
        <v>305.89999999999998</v>
      </c>
      <c r="V631" s="173">
        <v>7.6</v>
      </c>
      <c r="W631" s="192">
        <f t="shared" si="46"/>
        <v>1.1259999999999999</v>
      </c>
      <c r="X631" s="30">
        <f t="shared" si="47"/>
        <v>7.1999999999999995E-2</v>
      </c>
      <c r="Y631" s="195">
        <f t="shared" si="48"/>
        <v>0.7984</v>
      </c>
      <c r="Z631" s="30">
        <f t="shared" si="49"/>
        <v>1.0999999999999999E-2</v>
      </c>
      <c r="AA631" s="30">
        <v>0.90300000000000002</v>
      </c>
      <c r="AB631" s="30">
        <v>3.9E-2</v>
      </c>
      <c r="AC631" s="156">
        <v>5.2999999999999999E-2</v>
      </c>
      <c r="AD631" s="30">
        <v>98.1</v>
      </c>
      <c r="AE631" s="30">
        <v>4.3</v>
      </c>
      <c r="AF631" s="156">
        <v>8.3000000000000007</v>
      </c>
      <c r="AG631" s="30">
        <v>0.7984</v>
      </c>
      <c r="AH631" s="30">
        <v>5.3E-3</v>
      </c>
      <c r="AI631" s="156">
        <v>1.0999999999999999E-2</v>
      </c>
      <c r="AJ631" s="156">
        <f t="shared" si="45"/>
        <v>1.3777555110220441</v>
      </c>
      <c r="AK631" s="30">
        <v>1.1259999999999999</v>
      </c>
      <c r="AL631" s="30">
        <v>5.2999999999999999E-2</v>
      </c>
      <c r="AM631" s="156">
        <v>7.1999999999999995E-2</v>
      </c>
      <c r="AN631" s="157">
        <v>4140</v>
      </c>
      <c r="AO631" s="30">
        <v>130</v>
      </c>
      <c r="AP631" s="156">
        <v>180</v>
      </c>
      <c r="AQ631" s="30">
        <v>4658</v>
      </c>
      <c r="AR631" s="30">
        <v>46</v>
      </c>
      <c r="AS631" s="156">
        <v>89</v>
      </c>
      <c r="AT631" s="30">
        <v>4918</v>
      </c>
      <c r="AU631" s="30">
        <v>9.5</v>
      </c>
      <c r="AV631" s="156">
        <v>20</v>
      </c>
    </row>
    <row r="632" spans="1:48" x14ac:dyDescent="0.75">
      <c r="A632" s="30" t="s">
        <v>1781</v>
      </c>
      <c r="B632" s="30" t="s">
        <v>1108</v>
      </c>
      <c r="C632" s="182">
        <v>7810</v>
      </c>
      <c r="D632" s="30">
        <v>800</v>
      </c>
      <c r="E632" s="187">
        <v>3910</v>
      </c>
      <c r="F632" s="30">
        <v>670</v>
      </c>
      <c r="G632" s="187">
        <v>9400</v>
      </c>
      <c r="H632" s="30">
        <v>1700</v>
      </c>
      <c r="I632" s="30">
        <v>3410</v>
      </c>
      <c r="J632" s="30">
        <v>400</v>
      </c>
      <c r="K632" s="30">
        <v>238900</v>
      </c>
      <c r="L632" s="30">
        <v>8900</v>
      </c>
      <c r="M632" s="187">
        <v>3.2599999999999997E-2</v>
      </c>
      <c r="N632" s="30">
        <v>3.0999999999999999E-3</v>
      </c>
      <c r="O632" s="177">
        <v>10.1</v>
      </c>
      <c r="P632" s="30">
        <v>1.1000000000000001</v>
      </c>
      <c r="Q632" s="30">
        <v>4.66</v>
      </c>
      <c r="R632" s="30">
        <v>0.17</v>
      </c>
      <c r="S632" s="30">
        <v>3.26</v>
      </c>
      <c r="T632" s="30">
        <v>0.38</v>
      </c>
      <c r="U632" s="30">
        <v>3.53</v>
      </c>
      <c r="V632" s="173">
        <v>0.65</v>
      </c>
      <c r="W632" s="192">
        <f t="shared" si="46"/>
        <v>31.5</v>
      </c>
      <c r="X632" s="30">
        <f t="shared" si="47"/>
        <v>2.2000000000000002</v>
      </c>
      <c r="Y632" s="195">
        <f t="shared" si="48"/>
        <v>0.44700000000000001</v>
      </c>
      <c r="Z632" s="30">
        <f t="shared" si="49"/>
        <v>3.3000000000000002E-2</v>
      </c>
      <c r="AA632" s="30">
        <v>3.4799999999999998E-2</v>
      </c>
      <c r="AB632" s="30">
        <v>3.3999999999999998E-3</v>
      </c>
      <c r="AC632" s="156">
        <v>3.7000000000000002E-3</v>
      </c>
      <c r="AD632" s="30">
        <v>2.33</v>
      </c>
      <c r="AE632" s="30">
        <v>0.4</v>
      </c>
      <c r="AF632" s="156">
        <v>0.44</v>
      </c>
      <c r="AG632" s="30">
        <v>0.44700000000000001</v>
      </c>
      <c r="AH632" s="30">
        <v>3.3000000000000002E-2</v>
      </c>
      <c r="AI632" s="156">
        <v>3.3000000000000002E-2</v>
      </c>
      <c r="AJ632" s="156">
        <f t="shared" si="45"/>
        <v>7.3825503355704702</v>
      </c>
      <c r="AK632" s="30">
        <v>31.5</v>
      </c>
      <c r="AL632" s="30">
        <v>2</v>
      </c>
      <c r="AM632" s="156">
        <v>2.2000000000000002</v>
      </c>
      <c r="AN632" s="157">
        <v>220</v>
      </c>
      <c r="AO632" s="30">
        <v>21</v>
      </c>
      <c r="AP632" s="156">
        <v>23</v>
      </c>
      <c r="AQ632" s="30">
        <v>1140</v>
      </c>
      <c r="AR632" s="30">
        <v>100</v>
      </c>
      <c r="AS632" s="156">
        <v>110</v>
      </c>
      <c r="AT632" s="30">
        <v>4034</v>
      </c>
      <c r="AU632" s="30">
        <v>95</v>
      </c>
      <c r="AV632" s="156">
        <v>97</v>
      </c>
    </row>
    <row r="633" spans="1:48" x14ac:dyDescent="0.75">
      <c r="A633" s="30" t="s">
        <v>1781</v>
      </c>
      <c r="B633" s="30" t="s">
        <v>1109</v>
      </c>
      <c r="C633" s="182">
        <v>11730</v>
      </c>
      <c r="D633" s="30">
        <v>160</v>
      </c>
      <c r="E633" s="187">
        <v>2770</v>
      </c>
      <c r="F633" s="30">
        <v>170</v>
      </c>
      <c r="G633" s="187">
        <v>6330</v>
      </c>
      <c r="H633" s="30">
        <v>900</v>
      </c>
      <c r="I633" s="30">
        <v>101</v>
      </c>
      <c r="J633" s="30">
        <v>31</v>
      </c>
      <c r="K633" s="30">
        <v>633700</v>
      </c>
      <c r="L633" s="30">
        <v>8600</v>
      </c>
      <c r="M633" s="187">
        <v>1.866E-2</v>
      </c>
      <c r="N633" s="30">
        <v>3.5E-4</v>
      </c>
      <c r="O633" s="177">
        <v>1050</v>
      </c>
      <c r="P633" s="30">
        <v>350</v>
      </c>
      <c r="Q633" s="30">
        <v>12.37</v>
      </c>
      <c r="R633" s="30">
        <v>0.17</v>
      </c>
      <c r="S633" s="30">
        <v>8.1000000000000003E-2</v>
      </c>
      <c r="T633" s="30">
        <v>2.5000000000000001E-2</v>
      </c>
      <c r="U633" s="30">
        <v>2.68</v>
      </c>
      <c r="V633" s="173">
        <v>0.38</v>
      </c>
      <c r="W633" s="192">
        <f t="shared" si="46"/>
        <v>51.28</v>
      </c>
      <c r="X633" s="30">
        <f t="shared" si="47"/>
        <v>2</v>
      </c>
      <c r="Y633" s="195">
        <f t="shared" si="48"/>
        <v>0.22900000000000001</v>
      </c>
      <c r="Z633" s="30">
        <f t="shared" si="49"/>
        <v>1.2E-2</v>
      </c>
      <c r="AA633" s="30">
        <v>1.95E-2</v>
      </c>
      <c r="AB633" s="30">
        <v>3.3E-4</v>
      </c>
      <c r="AC633" s="156">
        <v>8.3000000000000001E-4</v>
      </c>
      <c r="AD633" s="30">
        <v>0.61799999999999999</v>
      </c>
      <c r="AE633" s="30">
        <v>4.2000000000000003E-2</v>
      </c>
      <c r="AF633" s="156">
        <v>6.2E-2</v>
      </c>
      <c r="AG633" s="30">
        <v>0.22900000000000001</v>
      </c>
      <c r="AH633" s="30">
        <v>1.2E-2</v>
      </c>
      <c r="AI633" s="156">
        <v>1.2E-2</v>
      </c>
      <c r="AJ633" s="156">
        <f t="shared" si="45"/>
        <v>5.2401746724890828</v>
      </c>
      <c r="AK633" s="30">
        <v>51.28</v>
      </c>
      <c r="AL633" s="30">
        <v>0.79</v>
      </c>
      <c r="AM633" s="156">
        <v>2</v>
      </c>
      <c r="AN633" s="157">
        <v>124.5</v>
      </c>
      <c r="AO633" s="30">
        <v>2.1</v>
      </c>
      <c r="AP633" s="156">
        <v>5.3</v>
      </c>
      <c r="AQ633" s="30">
        <v>485</v>
      </c>
      <c r="AR633" s="30">
        <v>26</v>
      </c>
      <c r="AS633" s="156">
        <v>38</v>
      </c>
      <c r="AT633" s="30">
        <v>3028</v>
      </c>
      <c r="AU633" s="30">
        <v>80</v>
      </c>
      <c r="AV633" s="156">
        <v>83</v>
      </c>
    </row>
    <row r="634" spans="1:48" x14ac:dyDescent="0.75">
      <c r="A634" s="30" t="s">
        <v>1781</v>
      </c>
      <c r="B634" s="30" t="s">
        <v>1110</v>
      </c>
      <c r="C634" s="182">
        <v>4230</v>
      </c>
      <c r="D634" s="30">
        <v>250</v>
      </c>
      <c r="E634" s="187">
        <v>790</v>
      </c>
      <c r="F634" s="30">
        <v>230</v>
      </c>
      <c r="G634" s="187">
        <v>1290</v>
      </c>
      <c r="H634" s="30">
        <v>490</v>
      </c>
      <c r="I634" s="30">
        <v>373</v>
      </c>
      <c r="J634" s="30">
        <v>47</v>
      </c>
      <c r="K634" s="30">
        <v>253800</v>
      </c>
      <c r="L634" s="30">
        <v>8500</v>
      </c>
      <c r="M634" s="187">
        <v>1.6899999999999998E-2</v>
      </c>
      <c r="N634" s="30">
        <v>1.1000000000000001E-3</v>
      </c>
      <c r="O634" s="177">
        <v>366</v>
      </c>
      <c r="P634" s="30">
        <v>48</v>
      </c>
      <c r="Q634" s="30">
        <v>4.95</v>
      </c>
      <c r="R634" s="30">
        <v>0.17</v>
      </c>
      <c r="S634" s="30">
        <v>0.20300000000000001</v>
      </c>
      <c r="T634" s="30">
        <v>2.7E-2</v>
      </c>
      <c r="U634" s="30">
        <v>0.62</v>
      </c>
      <c r="V634" s="173">
        <v>0.23</v>
      </c>
      <c r="W634" s="192">
        <f t="shared" si="46"/>
        <v>59.4</v>
      </c>
      <c r="X634" s="30">
        <f t="shared" si="47"/>
        <v>2.8</v>
      </c>
      <c r="Y634" s="195">
        <f t="shared" si="48"/>
        <v>0.14299999999999999</v>
      </c>
      <c r="Z634" s="30">
        <f t="shared" si="49"/>
        <v>0.02</v>
      </c>
      <c r="AA634" s="30">
        <v>1.77E-2</v>
      </c>
      <c r="AB634" s="30">
        <v>1.1000000000000001E-3</v>
      </c>
      <c r="AC634" s="156">
        <v>1.2999999999999999E-3</v>
      </c>
      <c r="AD634" s="30">
        <v>0.44</v>
      </c>
      <c r="AE634" s="30">
        <v>0.13</v>
      </c>
      <c r="AF634" s="156">
        <v>0.13</v>
      </c>
      <c r="AG634" s="30">
        <v>0.14299999999999999</v>
      </c>
      <c r="AH634" s="30">
        <v>0.02</v>
      </c>
      <c r="AI634" s="156">
        <v>0.02</v>
      </c>
      <c r="AJ634" s="156">
        <f t="shared" si="45"/>
        <v>13.986013986013987</v>
      </c>
      <c r="AK634" s="30">
        <v>59.4</v>
      </c>
      <c r="AL634" s="30">
        <v>2.4</v>
      </c>
      <c r="AM634" s="156">
        <v>2.8</v>
      </c>
      <c r="AN634" s="157">
        <v>112.8</v>
      </c>
      <c r="AO634" s="30">
        <v>6.7</v>
      </c>
      <c r="AP634" s="156">
        <v>8</v>
      </c>
      <c r="AQ634" s="30">
        <v>300</v>
      </c>
      <c r="AR634" s="30">
        <v>48</v>
      </c>
      <c r="AS634" s="156">
        <v>50</v>
      </c>
      <c r="AT634" s="30">
        <v>2030</v>
      </c>
      <c r="AU634" s="30">
        <v>210</v>
      </c>
      <c r="AV634" s="156">
        <v>210</v>
      </c>
    </row>
    <row r="635" spans="1:48" x14ac:dyDescent="0.75">
      <c r="A635" s="30" t="s">
        <v>1781</v>
      </c>
      <c r="B635" s="30" t="s">
        <v>1111</v>
      </c>
      <c r="C635" s="182">
        <v>28600</v>
      </c>
      <c r="D635" s="30">
        <v>3500</v>
      </c>
      <c r="E635" s="187">
        <v>3330</v>
      </c>
      <c r="F635" s="30">
        <v>450</v>
      </c>
      <c r="G635" s="187">
        <v>11100</v>
      </c>
      <c r="H635" s="30">
        <v>1800</v>
      </c>
      <c r="I635" s="30">
        <v>920000</v>
      </c>
      <c r="J635" s="30">
        <v>180000</v>
      </c>
      <c r="K635" s="30">
        <v>1750000</v>
      </c>
      <c r="L635" s="30">
        <v>200000</v>
      </c>
      <c r="M635" s="187">
        <v>1.6E-2</v>
      </c>
      <c r="N635" s="30">
        <v>3.2000000000000003E-4</v>
      </c>
      <c r="O635" s="177">
        <v>-3.3</v>
      </c>
      <c r="P635" s="30">
        <v>1.3</v>
      </c>
      <c r="Q635" s="30">
        <v>34.200000000000003</v>
      </c>
      <c r="R635" s="30">
        <v>3.9</v>
      </c>
      <c r="S635" s="30">
        <v>329</v>
      </c>
      <c r="T635" s="30">
        <v>64</v>
      </c>
      <c r="U635" s="30">
        <v>6.07</v>
      </c>
      <c r="V635" s="173">
        <v>0.99</v>
      </c>
      <c r="W635" s="192">
        <f t="shared" si="46"/>
        <v>59.62</v>
      </c>
      <c r="X635" s="30">
        <f t="shared" si="47"/>
        <v>2.4</v>
      </c>
      <c r="Y635" s="195">
        <f t="shared" si="48"/>
        <v>0.1124</v>
      </c>
      <c r="Z635" s="30">
        <f t="shared" si="49"/>
        <v>5.4999999999999997E-3</v>
      </c>
      <c r="AA635" s="30">
        <v>1.677E-2</v>
      </c>
      <c r="AB635" s="30">
        <v>2.3000000000000001E-4</v>
      </c>
      <c r="AC635" s="156">
        <v>6.8999999999999997E-4</v>
      </c>
      <c r="AD635" s="30">
        <v>0.25700000000000001</v>
      </c>
      <c r="AE635" s="30">
        <v>1.4E-2</v>
      </c>
      <c r="AF635" s="156">
        <v>2.3E-2</v>
      </c>
      <c r="AG635" s="30">
        <v>0.1124</v>
      </c>
      <c r="AH635" s="30">
        <v>5.3E-3</v>
      </c>
      <c r="AI635" s="156">
        <v>5.4999999999999997E-3</v>
      </c>
      <c r="AJ635" s="156">
        <f t="shared" si="45"/>
        <v>4.8932384341637007</v>
      </c>
      <c r="AK635" s="30">
        <v>59.62</v>
      </c>
      <c r="AL635" s="30">
        <v>0.76</v>
      </c>
      <c r="AM635" s="156">
        <v>2.4</v>
      </c>
      <c r="AN635" s="157">
        <v>107.2</v>
      </c>
      <c r="AO635" s="30">
        <v>1.4</v>
      </c>
      <c r="AP635" s="156">
        <v>4.4000000000000004</v>
      </c>
      <c r="AQ635" s="30">
        <v>231</v>
      </c>
      <c r="AR635" s="30">
        <v>11</v>
      </c>
      <c r="AS635" s="156">
        <v>19</v>
      </c>
      <c r="AT635" s="30">
        <v>1828</v>
      </c>
      <c r="AU635" s="30">
        <v>86</v>
      </c>
      <c r="AV635" s="156">
        <v>89</v>
      </c>
    </row>
    <row r="636" spans="1:48" x14ac:dyDescent="0.75">
      <c r="A636" s="30" t="s">
        <v>1781</v>
      </c>
      <c r="B636" s="30" t="s">
        <v>1112</v>
      </c>
      <c r="C636" s="182">
        <v>18420</v>
      </c>
      <c r="D636" s="30">
        <v>690</v>
      </c>
      <c r="E636" s="187">
        <v>6250</v>
      </c>
      <c r="F636" s="30">
        <v>630</v>
      </c>
      <c r="G636" s="187">
        <v>15100</v>
      </c>
      <c r="H636" s="30">
        <v>2000</v>
      </c>
      <c r="I636" s="30">
        <v>5670</v>
      </c>
      <c r="J636" s="30">
        <v>500</v>
      </c>
      <c r="K636" s="30">
        <v>802000</v>
      </c>
      <c r="L636" s="30">
        <v>10000</v>
      </c>
      <c r="M636" s="187">
        <v>2.2929999999999999E-2</v>
      </c>
      <c r="N636" s="30">
        <v>7.6000000000000004E-4</v>
      </c>
      <c r="O636" s="177">
        <v>-33.700000000000003</v>
      </c>
      <c r="P636" s="30">
        <v>2</v>
      </c>
      <c r="Q636" s="30">
        <v>15.67</v>
      </c>
      <c r="R636" s="30">
        <v>0.2</v>
      </c>
      <c r="S636" s="30">
        <v>1.43</v>
      </c>
      <c r="T636" s="30">
        <v>0.12</v>
      </c>
      <c r="U636" s="30">
        <v>9.3000000000000007</v>
      </c>
      <c r="V636" s="173">
        <v>1.2</v>
      </c>
      <c r="W636" s="192">
        <f t="shared" si="46"/>
        <v>43</v>
      </c>
      <c r="X636" s="30">
        <f t="shared" si="47"/>
        <v>2.2999999999999998</v>
      </c>
      <c r="Y636" s="195">
        <f t="shared" si="48"/>
        <v>0.33100000000000002</v>
      </c>
      <c r="Z636" s="30">
        <f t="shared" si="49"/>
        <v>2.5000000000000001E-2</v>
      </c>
      <c r="AA636" s="30">
        <v>2.3730000000000001E-2</v>
      </c>
      <c r="AB636" s="30">
        <v>9.1E-4</v>
      </c>
      <c r="AC636" s="156">
        <v>1.2999999999999999E-3</v>
      </c>
      <c r="AD636" s="30">
        <v>1.05</v>
      </c>
      <c r="AE636" s="30">
        <v>0.1</v>
      </c>
      <c r="AF636" s="156">
        <v>0.13</v>
      </c>
      <c r="AG636" s="30">
        <v>0.33100000000000002</v>
      </c>
      <c r="AH636" s="30">
        <v>2.4E-2</v>
      </c>
      <c r="AI636" s="156">
        <v>2.5000000000000001E-2</v>
      </c>
      <c r="AJ636" s="156">
        <f t="shared" si="45"/>
        <v>7.5528700906344408</v>
      </c>
      <c r="AK636" s="30">
        <v>43</v>
      </c>
      <c r="AL636" s="30">
        <v>1.6</v>
      </c>
      <c r="AM636" s="156">
        <v>2.2999999999999998</v>
      </c>
      <c r="AN636" s="157">
        <v>151.19999999999999</v>
      </c>
      <c r="AO636" s="30">
        <v>5.7</v>
      </c>
      <c r="AP636" s="156">
        <v>8.1999999999999993</v>
      </c>
      <c r="AQ636" s="30">
        <v>720</v>
      </c>
      <c r="AR636" s="30">
        <v>53</v>
      </c>
      <c r="AS636" s="156">
        <v>66</v>
      </c>
      <c r="AT636" s="30">
        <v>3580</v>
      </c>
      <c r="AU636" s="30">
        <v>110</v>
      </c>
      <c r="AV636" s="156">
        <v>110</v>
      </c>
    </row>
    <row r="637" spans="1:48" x14ac:dyDescent="0.75">
      <c r="A637" s="30" t="s">
        <v>1782</v>
      </c>
      <c r="B637" s="30" t="s">
        <v>1648</v>
      </c>
      <c r="C637" s="182">
        <v>4340</v>
      </c>
      <c r="D637" s="30">
        <v>560</v>
      </c>
      <c r="E637" s="187">
        <v>3490</v>
      </c>
      <c r="F637" s="30">
        <v>440</v>
      </c>
      <c r="G637" s="187">
        <v>8700</v>
      </c>
      <c r="H637" s="30">
        <v>1800</v>
      </c>
      <c r="I637" s="30">
        <v>52300</v>
      </c>
      <c r="J637" s="30">
        <v>5400</v>
      </c>
      <c r="K637" s="30">
        <v>9300</v>
      </c>
      <c r="L637" s="30">
        <v>1400</v>
      </c>
      <c r="M637" s="187">
        <v>0.47599999999999998</v>
      </c>
      <c r="N637" s="30">
        <v>6.0999999999999999E-2</v>
      </c>
      <c r="O637" s="177">
        <v>0.27</v>
      </c>
      <c r="P637" s="30">
        <v>3.9E-2</v>
      </c>
      <c r="Q637" s="30">
        <v>0.19700000000000001</v>
      </c>
      <c r="R637" s="30">
        <v>2.9000000000000001E-2</v>
      </c>
      <c r="S637" s="30">
        <v>0.46800000000000003</v>
      </c>
      <c r="T637" s="30">
        <v>4.7E-2</v>
      </c>
      <c r="U637" s="30">
        <v>0.5</v>
      </c>
      <c r="V637" s="173">
        <v>0.1</v>
      </c>
      <c r="W637" s="192">
        <f t="shared" si="46"/>
        <v>2.35</v>
      </c>
      <c r="X637" s="30">
        <f t="shared" si="47"/>
        <v>0.33</v>
      </c>
      <c r="Y637" s="195">
        <f t="shared" si="48"/>
        <v>0.80300000000000005</v>
      </c>
      <c r="Z637" s="30">
        <f t="shared" si="49"/>
        <v>8.4000000000000005E-2</v>
      </c>
      <c r="AA637" s="30">
        <v>0.46400000000000002</v>
      </c>
      <c r="AB637" s="30">
        <v>5.7000000000000002E-2</v>
      </c>
      <c r="AC637" s="156">
        <v>6.8000000000000005E-2</v>
      </c>
      <c r="AD637" s="30">
        <v>59</v>
      </c>
      <c r="AE637" s="30">
        <v>9.6999999999999993</v>
      </c>
      <c r="AF637" s="156">
        <v>12</v>
      </c>
      <c r="AG637" s="30">
        <v>0.80300000000000005</v>
      </c>
      <c r="AH637" s="30">
        <v>8.2000000000000003E-2</v>
      </c>
      <c r="AI637" s="156">
        <v>8.4000000000000005E-2</v>
      </c>
      <c r="AJ637" s="156">
        <f t="shared" si="45"/>
        <v>10.460772104607722</v>
      </c>
      <c r="AK637" s="30">
        <v>2.35</v>
      </c>
      <c r="AL637" s="30">
        <v>0.27</v>
      </c>
      <c r="AM637" s="156">
        <v>0.33</v>
      </c>
      <c r="AN637" s="157">
        <v>2390</v>
      </c>
      <c r="AO637" s="30">
        <v>230</v>
      </c>
      <c r="AP637" s="156">
        <v>280</v>
      </c>
      <c r="AQ637" s="30">
        <v>4000</v>
      </c>
      <c r="AR637" s="30">
        <v>150</v>
      </c>
      <c r="AS637" s="156">
        <v>190</v>
      </c>
      <c r="AT637" s="30">
        <v>4651</v>
      </c>
      <c r="AU637" s="30">
        <v>80</v>
      </c>
      <c r="AV637" s="156">
        <v>82</v>
      </c>
    </row>
    <row r="638" spans="1:48" x14ac:dyDescent="0.75">
      <c r="A638" s="30" t="s">
        <v>1782</v>
      </c>
      <c r="B638" s="30" t="s">
        <v>1649</v>
      </c>
      <c r="C638" s="182">
        <v>2160</v>
      </c>
      <c r="D638" s="30">
        <v>310</v>
      </c>
      <c r="E638" s="187">
        <v>1610</v>
      </c>
      <c r="F638" s="30">
        <v>240</v>
      </c>
      <c r="G638" s="187">
        <v>3380</v>
      </c>
      <c r="H638" s="30">
        <v>460</v>
      </c>
      <c r="I638" s="30">
        <v>12000</v>
      </c>
      <c r="J638" s="30">
        <v>1400</v>
      </c>
      <c r="K638" s="30">
        <v>10300</v>
      </c>
      <c r="L638" s="30">
        <v>2000</v>
      </c>
      <c r="M638" s="187">
        <v>0.26200000000000001</v>
      </c>
      <c r="N638" s="30">
        <v>4.7E-2</v>
      </c>
      <c r="O638" s="177">
        <v>1.28</v>
      </c>
      <c r="P638" s="30">
        <v>0.16</v>
      </c>
      <c r="Q638" s="30">
        <v>0.219</v>
      </c>
      <c r="R638" s="30">
        <v>4.2000000000000003E-2</v>
      </c>
      <c r="S638" s="30">
        <v>7.8700000000000006E-2</v>
      </c>
      <c r="T638" s="30">
        <v>8.6999999999999994E-3</v>
      </c>
      <c r="U638" s="30">
        <v>0.20799999999999999</v>
      </c>
      <c r="V638" s="173">
        <v>2.8000000000000001E-2</v>
      </c>
      <c r="W638" s="192">
        <f t="shared" si="46"/>
        <v>4.5599999999999996</v>
      </c>
      <c r="X638" s="30">
        <f t="shared" si="47"/>
        <v>0.81</v>
      </c>
      <c r="Y638" s="195" t="str">
        <f t="shared" si="48"/>
        <v>excluded</v>
      </c>
      <c r="Z638" s="30" t="str">
        <f t="shared" si="49"/>
        <v>excluded</v>
      </c>
      <c r="AA638" s="30">
        <v>0.26600000000000001</v>
      </c>
      <c r="AB638" s="30">
        <v>4.7E-2</v>
      </c>
      <c r="AC638" s="156">
        <v>5.1999999999999998E-2</v>
      </c>
      <c r="AD638" s="30">
        <v>26.8</v>
      </c>
      <c r="AE638" s="30">
        <v>6.7</v>
      </c>
      <c r="AF638" s="156">
        <v>7.5</v>
      </c>
      <c r="AG638" s="30">
        <v>0.76</v>
      </c>
      <c r="AH638" s="30">
        <v>0.12</v>
      </c>
      <c r="AI638" s="156">
        <v>0.12</v>
      </c>
      <c r="AJ638" s="156">
        <f t="shared" si="45"/>
        <v>15.789473684210526</v>
      </c>
      <c r="AK638" s="30">
        <v>4.5599999999999996</v>
      </c>
      <c r="AL638" s="30">
        <v>0.74</v>
      </c>
      <c r="AM638" s="156">
        <v>0.81</v>
      </c>
      <c r="AN638" s="157">
        <v>1470</v>
      </c>
      <c r="AO638" s="30">
        <v>230</v>
      </c>
      <c r="AP638" s="156">
        <v>250</v>
      </c>
      <c r="AQ638" s="30">
        <v>3230</v>
      </c>
      <c r="AR638" s="30">
        <v>230</v>
      </c>
      <c r="AS638" s="156">
        <v>260</v>
      </c>
      <c r="AT638" s="30">
        <v>4470</v>
      </c>
      <c r="AU638" s="30">
        <v>110</v>
      </c>
      <c r="AV638" s="156">
        <v>110</v>
      </c>
    </row>
    <row r="639" spans="1:48" x14ac:dyDescent="0.75">
      <c r="A639" s="30" t="s">
        <v>1782</v>
      </c>
      <c r="B639" s="30" t="s">
        <v>1650</v>
      </c>
      <c r="C639" s="182">
        <v>4440</v>
      </c>
      <c r="D639" s="30">
        <v>500</v>
      </c>
      <c r="E639" s="187">
        <v>3890</v>
      </c>
      <c r="F639" s="30">
        <v>450</v>
      </c>
      <c r="G639" s="187">
        <v>8900</v>
      </c>
      <c r="H639" s="30">
        <v>1200</v>
      </c>
      <c r="I639" s="30">
        <v>14000</v>
      </c>
      <c r="J639" s="30">
        <v>1900</v>
      </c>
      <c r="K639" s="30">
        <v>10400</v>
      </c>
      <c r="L639" s="30">
        <v>1800</v>
      </c>
      <c r="M639" s="187">
        <v>0.46400000000000002</v>
      </c>
      <c r="N639" s="30">
        <v>6.4000000000000001E-2</v>
      </c>
      <c r="O639" s="177">
        <v>1.73</v>
      </c>
      <c r="P639" s="30">
        <v>0.23</v>
      </c>
      <c r="Q639" s="30">
        <v>0.224</v>
      </c>
      <c r="R639" s="30">
        <v>3.7999999999999999E-2</v>
      </c>
      <c r="S639" s="30">
        <v>7.0300000000000001E-2</v>
      </c>
      <c r="T639" s="30">
        <v>9.4999999999999998E-3</v>
      </c>
      <c r="U639" s="30">
        <v>0.61199999999999999</v>
      </c>
      <c r="V639" s="173">
        <v>8.2000000000000003E-2</v>
      </c>
      <c r="W639" s="192">
        <f t="shared" si="46"/>
        <v>2.62</v>
      </c>
      <c r="X639" s="30">
        <f t="shared" si="47"/>
        <v>0.38</v>
      </c>
      <c r="Y639" s="195">
        <f t="shared" si="48"/>
        <v>0.84299999999999997</v>
      </c>
      <c r="Z639" s="30">
        <f t="shared" si="49"/>
        <v>9.0999999999999998E-2</v>
      </c>
      <c r="AA639" s="30">
        <v>0.45300000000000001</v>
      </c>
      <c r="AB639" s="30">
        <v>5.8999999999999997E-2</v>
      </c>
      <c r="AC639" s="156">
        <v>7.0000000000000007E-2</v>
      </c>
      <c r="AD639" s="30">
        <v>54.9</v>
      </c>
      <c r="AE639" s="30">
        <v>9.5</v>
      </c>
      <c r="AF639" s="156">
        <v>12</v>
      </c>
      <c r="AG639" s="30">
        <v>0.84299999999999997</v>
      </c>
      <c r="AH639" s="30">
        <v>8.8999999999999996E-2</v>
      </c>
      <c r="AI639" s="156">
        <v>9.0999999999999998E-2</v>
      </c>
      <c r="AJ639" s="156">
        <f t="shared" si="45"/>
        <v>10.794780545670225</v>
      </c>
      <c r="AK639" s="30">
        <v>2.62</v>
      </c>
      <c r="AL639" s="30">
        <v>0.32</v>
      </c>
      <c r="AM639" s="156">
        <v>0.38</v>
      </c>
      <c r="AN639" s="157">
        <v>2330</v>
      </c>
      <c r="AO639" s="30">
        <v>250</v>
      </c>
      <c r="AP639" s="156">
        <v>290</v>
      </c>
      <c r="AQ639" s="30">
        <v>3930</v>
      </c>
      <c r="AR639" s="30">
        <v>130</v>
      </c>
      <c r="AS639" s="156">
        <v>160</v>
      </c>
      <c r="AT639" s="30">
        <v>4696</v>
      </c>
      <c r="AU639" s="30">
        <v>76</v>
      </c>
      <c r="AV639" s="156">
        <v>78</v>
      </c>
    </row>
    <row r="640" spans="1:48" x14ac:dyDescent="0.75">
      <c r="A640" s="30" t="s">
        <v>1782</v>
      </c>
      <c r="B640" s="30" t="s">
        <v>1651</v>
      </c>
      <c r="C640" s="182">
        <v>36100</v>
      </c>
      <c r="D640" s="30">
        <v>1400</v>
      </c>
      <c r="E640" s="187">
        <v>29800</v>
      </c>
      <c r="F640" s="30">
        <v>1100</v>
      </c>
      <c r="G640" s="187">
        <v>74200</v>
      </c>
      <c r="H640" s="30">
        <v>4700</v>
      </c>
      <c r="I640" s="30">
        <v>73200</v>
      </c>
      <c r="J640" s="30">
        <v>3200</v>
      </c>
      <c r="K640" s="30">
        <v>44500</v>
      </c>
      <c r="L640" s="30">
        <v>1100</v>
      </c>
      <c r="M640" s="187">
        <v>0.80400000000000005</v>
      </c>
      <c r="N640" s="30">
        <v>3.1E-2</v>
      </c>
      <c r="O640" s="177">
        <v>1.62</v>
      </c>
      <c r="P640" s="30">
        <v>0.11</v>
      </c>
      <c r="Q640" s="30">
        <v>0.95899999999999996</v>
      </c>
      <c r="R640" s="30">
        <v>2.5000000000000001E-2</v>
      </c>
      <c r="S640" s="30">
        <v>0.29599999999999999</v>
      </c>
      <c r="T640" s="30">
        <v>1.2999999999999999E-2</v>
      </c>
      <c r="U640" s="30">
        <v>5.81</v>
      </c>
      <c r="V640" s="173">
        <v>0.39</v>
      </c>
      <c r="W640" s="192">
        <f t="shared" si="46"/>
        <v>1.272</v>
      </c>
      <c r="X640" s="30">
        <f t="shared" si="47"/>
        <v>0.13</v>
      </c>
      <c r="Y640" s="195">
        <f t="shared" si="48"/>
        <v>0.80300000000000005</v>
      </c>
      <c r="Z640" s="30">
        <f t="shared" si="49"/>
        <v>2.5000000000000001E-2</v>
      </c>
      <c r="AA640" s="30">
        <v>0.77900000000000003</v>
      </c>
      <c r="AB640" s="30">
        <v>2.3E-2</v>
      </c>
      <c r="AC640" s="156">
        <v>6.8000000000000005E-2</v>
      </c>
      <c r="AD640" s="30">
        <v>88.2</v>
      </c>
      <c r="AE640" s="30">
        <v>2.8</v>
      </c>
      <c r="AF640" s="156">
        <v>11</v>
      </c>
      <c r="AG640" s="30">
        <v>0.80300000000000005</v>
      </c>
      <c r="AH640" s="30">
        <v>1.6E-2</v>
      </c>
      <c r="AI640" s="156">
        <v>2.5000000000000001E-2</v>
      </c>
      <c r="AJ640" s="156">
        <f t="shared" si="45"/>
        <v>3.1133250311332503</v>
      </c>
      <c r="AK640" s="30">
        <v>1.272</v>
      </c>
      <c r="AL640" s="30">
        <v>4.4999999999999998E-2</v>
      </c>
      <c r="AM640" s="156">
        <v>0.13</v>
      </c>
      <c r="AN640" s="157">
        <v>3720</v>
      </c>
      <c r="AO640" s="30">
        <v>81</v>
      </c>
      <c r="AP640" s="156">
        <v>240</v>
      </c>
      <c r="AQ640" s="30">
        <v>4551</v>
      </c>
      <c r="AR640" s="30">
        <v>32</v>
      </c>
      <c r="AS640" s="156">
        <v>130</v>
      </c>
      <c r="AT640" s="30">
        <v>4899</v>
      </c>
      <c r="AU640" s="30">
        <v>23</v>
      </c>
      <c r="AV640" s="156">
        <v>35</v>
      </c>
    </row>
    <row r="641" spans="1:48" x14ac:dyDescent="0.75">
      <c r="A641" s="30" t="s">
        <v>1782</v>
      </c>
      <c r="B641" s="30" t="s">
        <v>1652</v>
      </c>
      <c r="C641" s="182">
        <v>7680</v>
      </c>
      <c r="D641" s="30">
        <v>590</v>
      </c>
      <c r="E641" s="187">
        <v>5950</v>
      </c>
      <c r="F641" s="30">
        <v>390</v>
      </c>
      <c r="G641" s="187">
        <v>14700</v>
      </c>
      <c r="H641" s="30">
        <v>1100</v>
      </c>
      <c r="I641" s="30">
        <v>47000</v>
      </c>
      <c r="J641" s="30">
        <v>18000</v>
      </c>
      <c r="K641" s="30">
        <v>25100</v>
      </c>
      <c r="L641" s="30">
        <v>3000</v>
      </c>
      <c r="M641" s="187">
        <v>0.314</v>
      </c>
      <c r="N641" s="30">
        <v>3.9E-2</v>
      </c>
      <c r="O641" s="177">
        <v>2.64</v>
      </c>
      <c r="P641" s="30">
        <v>0.47</v>
      </c>
      <c r="Q641" s="30">
        <v>0.54200000000000004</v>
      </c>
      <c r="R641" s="30">
        <v>6.4000000000000001E-2</v>
      </c>
      <c r="S641" s="30">
        <v>0.16600000000000001</v>
      </c>
      <c r="T641" s="30">
        <v>6.6000000000000003E-2</v>
      </c>
      <c r="U641" s="30">
        <v>1.319</v>
      </c>
      <c r="V641" s="173">
        <v>9.9000000000000005E-2</v>
      </c>
      <c r="W641" s="192">
        <f t="shared" si="46"/>
        <v>3.42</v>
      </c>
      <c r="X641" s="30">
        <f t="shared" si="47"/>
        <v>0.49</v>
      </c>
      <c r="Y641" s="195">
        <f t="shared" si="48"/>
        <v>0.78700000000000003</v>
      </c>
      <c r="Z641" s="30">
        <f t="shared" si="49"/>
        <v>0.03</v>
      </c>
      <c r="AA641" s="30">
        <v>0.312</v>
      </c>
      <c r="AB641" s="30">
        <v>3.5000000000000003E-2</v>
      </c>
      <c r="AC641" s="156">
        <v>4.2999999999999997E-2</v>
      </c>
      <c r="AD641" s="30">
        <v>34.200000000000003</v>
      </c>
      <c r="AE641" s="30">
        <v>3.9</v>
      </c>
      <c r="AF641" s="156">
        <v>5.7</v>
      </c>
      <c r="AG641" s="30">
        <v>0.78700000000000003</v>
      </c>
      <c r="AH641" s="30">
        <v>2.3E-2</v>
      </c>
      <c r="AI641" s="156">
        <v>0.03</v>
      </c>
      <c r="AJ641" s="156">
        <f t="shared" si="45"/>
        <v>3.8119440914866578</v>
      </c>
      <c r="AK641" s="30">
        <v>3.42</v>
      </c>
      <c r="AL641" s="30">
        <v>0.4</v>
      </c>
      <c r="AM641" s="156">
        <v>0.49</v>
      </c>
      <c r="AN641" s="157">
        <v>1760</v>
      </c>
      <c r="AO641" s="30">
        <v>180</v>
      </c>
      <c r="AP641" s="156">
        <v>220</v>
      </c>
      <c r="AQ641" s="30">
        <v>3570</v>
      </c>
      <c r="AR641" s="30">
        <v>120</v>
      </c>
      <c r="AS641" s="156">
        <v>180</v>
      </c>
      <c r="AT641" s="30">
        <v>4850</v>
      </c>
      <c r="AU641" s="30">
        <v>41</v>
      </c>
      <c r="AV641" s="156">
        <v>51</v>
      </c>
    </row>
    <row r="642" spans="1:48" x14ac:dyDescent="0.75">
      <c r="A642" s="30" t="s">
        <v>1782</v>
      </c>
      <c r="B642" s="30" t="s">
        <v>1653</v>
      </c>
      <c r="C642" s="182">
        <v>10870</v>
      </c>
      <c r="D642" s="30">
        <v>510</v>
      </c>
      <c r="E642" s="187">
        <v>8370</v>
      </c>
      <c r="F642" s="30">
        <v>450</v>
      </c>
      <c r="G642" s="187">
        <v>21000</v>
      </c>
      <c r="H642" s="30">
        <v>1300</v>
      </c>
      <c r="I642" s="30">
        <v>16900</v>
      </c>
      <c r="J642" s="30">
        <v>1600</v>
      </c>
      <c r="K642" s="30">
        <v>40200</v>
      </c>
      <c r="L642" s="30">
        <v>1400</v>
      </c>
      <c r="M642" s="187">
        <v>0.27600000000000002</v>
      </c>
      <c r="N642" s="30">
        <v>1.2999999999999999E-2</v>
      </c>
      <c r="O642" s="177">
        <v>11.3</v>
      </c>
      <c r="P642" s="30">
        <v>1.5</v>
      </c>
      <c r="Q642" s="30">
        <v>0.873</v>
      </c>
      <c r="R642" s="30">
        <v>3.1E-2</v>
      </c>
      <c r="S642" s="30">
        <v>5.1999999999999998E-2</v>
      </c>
      <c r="T642" s="30">
        <v>5.1000000000000004E-3</v>
      </c>
      <c r="U642" s="30">
        <v>2.2400000000000002</v>
      </c>
      <c r="V642" s="173">
        <v>0.14000000000000001</v>
      </c>
      <c r="W642" s="192">
        <f t="shared" si="46"/>
        <v>3.55</v>
      </c>
      <c r="X642" s="30">
        <f t="shared" si="47"/>
        <v>0.32</v>
      </c>
      <c r="Y642" s="195">
        <f t="shared" si="48"/>
        <v>0.74199999999999999</v>
      </c>
      <c r="Z642" s="30">
        <f t="shared" si="49"/>
        <v>2.7E-2</v>
      </c>
      <c r="AA642" s="30">
        <v>0.28599999999999998</v>
      </c>
      <c r="AB642" s="30">
        <v>1.2999999999999999E-2</v>
      </c>
      <c r="AC642" s="156">
        <v>2.7E-2</v>
      </c>
      <c r="AD642" s="30">
        <v>29.7</v>
      </c>
      <c r="AE642" s="30">
        <v>1.6</v>
      </c>
      <c r="AF642" s="156">
        <v>3.9</v>
      </c>
      <c r="AG642" s="30">
        <v>0.74199999999999999</v>
      </c>
      <c r="AH642" s="30">
        <v>2.1000000000000001E-2</v>
      </c>
      <c r="AI642" s="156">
        <v>2.7E-2</v>
      </c>
      <c r="AJ642" s="156">
        <f t="shared" si="45"/>
        <v>3.6388140161725069</v>
      </c>
      <c r="AK642" s="30">
        <v>3.55</v>
      </c>
      <c r="AL642" s="30">
        <v>0.15</v>
      </c>
      <c r="AM642" s="156">
        <v>0.32</v>
      </c>
      <c r="AN642" s="157">
        <v>1617</v>
      </c>
      <c r="AO642" s="30">
        <v>63</v>
      </c>
      <c r="AP642" s="156">
        <v>130</v>
      </c>
      <c r="AQ642" s="30">
        <v>3453</v>
      </c>
      <c r="AR642" s="30">
        <v>43</v>
      </c>
      <c r="AS642" s="156">
        <v>110</v>
      </c>
      <c r="AT642" s="30">
        <v>4793</v>
      </c>
      <c r="AU642" s="30">
        <v>38</v>
      </c>
      <c r="AV642" s="156">
        <v>49</v>
      </c>
    </row>
    <row r="643" spans="1:48" x14ac:dyDescent="0.75">
      <c r="A643" s="30" t="s">
        <v>1782</v>
      </c>
      <c r="B643" s="30" t="s">
        <v>1654</v>
      </c>
      <c r="C643" s="182">
        <v>1780</v>
      </c>
      <c r="D643" s="30">
        <v>250</v>
      </c>
      <c r="E643" s="187">
        <v>1330</v>
      </c>
      <c r="F643" s="30">
        <v>240</v>
      </c>
      <c r="G643" s="187">
        <v>2890</v>
      </c>
      <c r="H643" s="30">
        <v>460</v>
      </c>
      <c r="I643" s="30">
        <v>5080</v>
      </c>
      <c r="J643" s="30">
        <v>840</v>
      </c>
      <c r="K643" s="30">
        <v>15200</v>
      </c>
      <c r="L643" s="30">
        <v>1200</v>
      </c>
      <c r="M643" s="187">
        <v>0.114</v>
      </c>
      <c r="N643" s="30">
        <v>1.2999999999999999E-2</v>
      </c>
      <c r="O643" s="177">
        <v>19.2</v>
      </c>
      <c r="P643" s="30">
        <v>2.1</v>
      </c>
      <c r="Q643" s="30">
        <v>0.33</v>
      </c>
      <c r="R643" s="30">
        <v>2.5999999999999999E-2</v>
      </c>
      <c r="S643" s="30">
        <v>1.41E-2</v>
      </c>
      <c r="T643" s="30">
        <v>2.3E-3</v>
      </c>
      <c r="U643" s="30">
        <v>0.38100000000000001</v>
      </c>
      <c r="V643" s="173">
        <v>6.3E-2</v>
      </c>
      <c r="W643" s="192">
        <f t="shared" si="46"/>
        <v>8.7200000000000006</v>
      </c>
      <c r="X643" s="30">
        <f t="shared" si="47"/>
        <v>1.2</v>
      </c>
      <c r="Y643" s="195">
        <f t="shared" si="48"/>
        <v>0.68100000000000005</v>
      </c>
      <c r="Z643" s="30">
        <f t="shared" si="49"/>
        <v>0.06</v>
      </c>
      <c r="AA643" s="30">
        <v>0.11899999999999999</v>
      </c>
      <c r="AB643" s="30">
        <v>1.2E-2</v>
      </c>
      <c r="AC643" s="156">
        <v>1.6E-2</v>
      </c>
      <c r="AD643" s="30">
        <v>11.6</v>
      </c>
      <c r="AE643" s="30">
        <v>1.5</v>
      </c>
      <c r="AF643" s="156">
        <v>2</v>
      </c>
      <c r="AG643" s="30">
        <v>0.68100000000000005</v>
      </c>
      <c r="AH643" s="30">
        <v>5.8000000000000003E-2</v>
      </c>
      <c r="AI643" s="156">
        <v>0.06</v>
      </c>
      <c r="AJ643" s="156">
        <f t="shared" si="45"/>
        <v>8.8105726872246688</v>
      </c>
      <c r="AK643" s="30">
        <v>8.7200000000000006</v>
      </c>
      <c r="AL643" s="30">
        <v>0.97</v>
      </c>
      <c r="AM643" s="156">
        <v>1.2</v>
      </c>
      <c r="AN643" s="157">
        <v>719</v>
      </c>
      <c r="AO643" s="30">
        <v>72</v>
      </c>
      <c r="AP643" s="156">
        <v>91</v>
      </c>
      <c r="AQ643" s="30">
        <v>2580</v>
      </c>
      <c r="AR643" s="30">
        <v>110</v>
      </c>
      <c r="AS643" s="156">
        <v>160</v>
      </c>
      <c r="AT643" s="30">
        <v>4573</v>
      </c>
      <c r="AU643" s="30">
        <v>96</v>
      </c>
      <c r="AV643" s="156">
        <v>100</v>
      </c>
    </row>
    <row r="644" spans="1:48" x14ac:dyDescent="0.75">
      <c r="A644" s="30" t="s">
        <v>1782</v>
      </c>
      <c r="B644" s="30" t="s">
        <v>1655</v>
      </c>
      <c r="C644" s="182" t="s">
        <v>765</v>
      </c>
      <c r="D644" s="30"/>
      <c r="E644" s="187" t="s">
        <v>765</v>
      </c>
      <c r="F644" s="30"/>
      <c r="G644" s="187" t="s">
        <v>765</v>
      </c>
      <c r="H644" s="30"/>
      <c r="I644" s="30" t="s">
        <v>765</v>
      </c>
      <c r="J644" s="30"/>
      <c r="K644" s="30" t="s">
        <v>765</v>
      </c>
      <c r="L644" s="30"/>
      <c r="M644" s="187" t="s">
        <v>765</v>
      </c>
      <c r="N644" s="30"/>
      <c r="O644" s="177" t="s">
        <v>765</v>
      </c>
      <c r="P644" s="30"/>
      <c r="Q644" s="30" t="s">
        <v>765</v>
      </c>
      <c r="R644" s="30"/>
      <c r="S644" s="30" t="s">
        <v>765</v>
      </c>
      <c r="T644" s="30"/>
      <c r="U644" s="30" t="s">
        <v>765</v>
      </c>
      <c r="V644" s="173"/>
      <c r="W644" s="192" t="str">
        <f t="shared" si="46"/>
        <v>-</v>
      </c>
      <c r="X644" s="30">
        <f t="shared" si="47"/>
        <v>0</v>
      </c>
      <c r="Y644" s="195" t="e">
        <f t="shared" si="48"/>
        <v>#VALUE!</v>
      </c>
      <c r="Z644" s="30" t="e">
        <f t="shared" si="49"/>
        <v>#VALUE!</v>
      </c>
      <c r="AA644" s="30" t="s">
        <v>765</v>
      </c>
      <c r="AB644" s="30"/>
      <c r="AC644" s="156"/>
      <c r="AD644" s="30" t="s">
        <v>765</v>
      </c>
      <c r="AE644" s="30"/>
      <c r="AF644" s="156"/>
      <c r="AG644" s="30" t="s">
        <v>765</v>
      </c>
      <c r="AH644" s="30"/>
      <c r="AI644" s="156"/>
      <c r="AJ644" s="156" t="e">
        <f t="shared" si="45"/>
        <v>#VALUE!</v>
      </c>
      <c r="AK644" s="30" t="s">
        <v>765</v>
      </c>
      <c r="AL644" s="30"/>
      <c r="AM644" s="156"/>
      <c r="AN644" s="157" t="s">
        <v>765</v>
      </c>
      <c r="AO644" s="30"/>
      <c r="AP644" s="156"/>
      <c r="AQ644" s="30" t="s">
        <v>765</v>
      </c>
      <c r="AR644" s="30"/>
      <c r="AS644" s="156"/>
      <c r="AT644" s="30" t="s">
        <v>765</v>
      </c>
      <c r="AU644" s="30"/>
      <c r="AV644" s="156"/>
    </row>
    <row r="645" spans="1:48" x14ac:dyDescent="0.75">
      <c r="A645" s="30" t="s">
        <v>1782</v>
      </c>
      <c r="B645" s="30" t="s">
        <v>1656</v>
      </c>
      <c r="C645" s="182">
        <v>490</v>
      </c>
      <c r="D645" s="30">
        <v>75</v>
      </c>
      <c r="E645" s="187">
        <v>222</v>
      </c>
      <c r="F645" s="30">
        <v>69</v>
      </c>
      <c r="G645" s="187">
        <v>355</v>
      </c>
      <c r="H645" s="30">
        <v>89</v>
      </c>
      <c r="I645" s="30">
        <v>242</v>
      </c>
      <c r="J645" s="30">
        <v>92</v>
      </c>
      <c r="K645" s="30">
        <v>14140</v>
      </c>
      <c r="L645" s="30">
        <v>620</v>
      </c>
      <c r="M645" s="187">
        <v>3.3500000000000002E-2</v>
      </c>
      <c r="N645" s="30">
        <v>4.4999999999999997E-3</v>
      </c>
      <c r="O645" s="177">
        <v>770</v>
      </c>
      <c r="P645" s="30">
        <v>200</v>
      </c>
      <c r="Q645" s="30">
        <v>0.30499999999999999</v>
      </c>
      <c r="R645" s="30">
        <v>1.2999999999999999E-2</v>
      </c>
      <c r="S645" s="30">
        <v>5.9999999999999995E-4</v>
      </c>
      <c r="T645" s="30">
        <v>2.3000000000000001E-4</v>
      </c>
      <c r="U645" s="30">
        <v>8.1000000000000003E-2</v>
      </c>
      <c r="V645" s="173">
        <v>0.02</v>
      </c>
      <c r="W645" s="192">
        <f t="shared" si="46"/>
        <v>32.5</v>
      </c>
      <c r="X645" s="30">
        <f t="shared" si="47"/>
        <v>4.5</v>
      </c>
      <c r="Y645" s="195" t="str">
        <f t="shared" si="48"/>
        <v>excluded</v>
      </c>
      <c r="Z645" s="30" t="str">
        <f t="shared" si="49"/>
        <v>excluded</v>
      </c>
      <c r="AA645" s="30">
        <v>3.3799999999999997E-2</v>
      </c>
      <c r="AB645" s="30">
        <v>4.7000000000000002E-3</v>
      </c>
      <c r="AC645" s="156">
        <v>5.4999999999999997E-3</v>
      </c>
      <c r="AD645" s="30">
        <v>1.86</v>
      </c>
      <c r="AE645" s="30">
        <v>0.49</v>
      </c>
      <c r="AF645" s="156">
        <v>0.54</v>
      </c>
      <c r="AG645" s="30">
        <v>0.40500000000000003</v>
      </c>
      <c r="AH645" s="30">
        <v>8.8999999999999996E-2</v>
      </c>
      <c r="AI645" s="156">
        <v>8.8999999999999996E-2</v>
      </c>
      <c r="AJ645" s="156">
        <f t="shared" si="45"/>
        <v>21.975308641975307</v>
      </c>
      <c r="AK645" s="30">
        <v>32.5</v>
      </c>
      <c r="AL645" s="30">
        <v>3.9</v>
      </c>
      <c r="AM645" s="156">
        <v>4.5</v>
      </c>
      <c r="AN645" s="157">
        <v>213</v>
      </c>
      <c r="AO645" s="30">
        <v>29</v>
      </c>
      <c r="AP645" s="156">
        <v>34</v>
      </c>
      <c r="AQ645" s="30">
        <v>940</v>
      </c>
      <c r="AR645" s="30">
        <v>140</v>
      </c>
      <c r="AS645" s="156">
        <v>150</v>
      </c>
      <c r="AT645" s="30">
        <v>3390</v>
      </c>
      <c r="AU645" s="30">
        <v>340</v>
      </c>
      <c r="AV645" s="156">
        <v>340</v>
      </c>
    </row>
    <row r="646" spans="1:48" x14ac:dyDescent="0.75">
      <c r="A646" s="30" t="s">
        <v>1782</v>
      </c>
      <c r="B646" s="30" t="s">
        <v>1657</v>
      </c>
      <c r="C646" s="182">
        <v>2900</v>
      </c>
      <c r="D646" s="30">
        <v>1200</v>
      </c>
      <c r="E646" s="187">
        <v>1670</v>
      </c>
      <c r="F646" s="30">
        <v>570</v>
      </c>
      <c r="G646" s="187">
        <v>5400</v>
      </c>
      <c r="H646" s="30">
        <v>1700</v>
      </c>
      <c r="I646" s="30">
        <v>6800</v>
      </c>
      <c r="J646" s="30">
        <v>2900</v>
      </c>
      <c r="K646" s="30">
        <v>2810</v>
      </c>
      <c r="L646" s="30">
        <v>550</v>
      </c>
      <c r="M646" s="187">
        <v>0.89</v>
      </c>
      <c r="N646" s="30">
        <v>0.28999999999999998</v>
      </c>
      <c r="O646" s="177">
        <v>9</v>
      </c>
      <c r="P646" s="30">
        <v>3.1</v>
      </c>
      <c r="Q646" s="30">
        <v>0.06</v>
      </c>
      <c r="R646" s="30">
        <v>1.2E-2</v>
      </c>
      <c r="S646" s="30">
        <v>1.6500000000000001E-2</v>
      </c>
      <c r="T646" s="30">
        <v>7.1000000000000004E-3</v>
      </c>
      <c r="U646" s="30">
        <v>1.6</v>
      </c>
      <c r="V646" s="173">
        <v>0.52</v>
      </c>
      <c r="W646" s="192">
        <f t="shared" si="46"/>
        <v>1.41</v>
      </c>
      <c r="X646" s="30">
        <f t="shared" si="47"/>
        <v>0.38</v>
      </c>
      <c r="Y646" s="195">
        <f t="shared" si="48"/>
        <v>0.73599999999999999</v>
      </c>
      <c r="Z646" s="30">
        <f t="shared" si="49"/>
        <v>8.5999999999999993E-2</v>
      </c>
      <c r="AA646" s="30">
        <v>0.94</v>
      </c>
      <c r="AB646" s="30">
        <v>0.3</v>
      </c>
      <c r="AC646" s="156">
        <v>0.31</v>
      </c>
      <c r="AD646" s="30">
        <v>68</v>
      </c>
      <c r="AE646" s="30">
        <v>12</v>
      </c>
      <c r="AF646" s="156">
        <v>15</v>
      </c>
      <c r="AG646" s="30">
        <v>0.73599999999999999</v>
      </c>
      <c r="AH646" s="30">
        <v>8.4000000000000005E-2</v>
      </c>
      <c r="AI646" s="156">
        <v>8.5999999999999993E-2</v>
      </c>
      <c r="AJ646" s="156">
        <f t="shared" ref="AJ646:AJ709" si="50">AI646/AG646*100</f>
        <v>11.684782608695651</v>
      </c>
      <c r="AK646" s="30">
        <v>1.41</v>
      </c>
      <c r="AL646" s="30">
        <v>0.37</v>
      </c>
      <c r="AM646" s="156">
        <v>0.38</v>
      </c>
      <c r="AN646" s="157">
        <v>3960</v>
      </c>
      <c r="AO646" s="30">
        <v>830</v>
      </c>
      <c r="AP646" s="156">
        <v>860</v>
      </c>
      <c r="AQ646" s="30">
        <v>4230</v>
      </c>
      <c r="AR646" s="30">
        <v>210</v>
      </c>
      <c r="AS646" s="156">
        <v>260</v>
      </c>
      <c r="AT646" s="30">
        <v>4370</v>
      </c>
      <c r="AU646" s="30">
        <v>530</v>
      </c>
      <c r="AV646" s="156">
        <v>540</v>
      </c>
    </row>
    <row r="647" spans="1:48" x14ac:dyDescent="0.75">
      <c r="A647" s="30" t="s">
        <v>1783</v>
      </c>
      <c r="B647" s="30" t="s">
        <v>1113</v>
      </c>
      <c r="C647" s="182">
        <v>4570</v>
      </c>
      <c r="D647" s="30">
        <v>320</v>
      </c>
      <c r="E647" s="187">
        <v>3600</v>
      </c>
      <c r="F647" s="30">
        <v>210</v>
      </c>
      <c r="G647" s="187">
        <v>8880</v>
      </c>
      <c r="H647" s="30">
        <v>560</v>
      </c>
      <c r="I647" s="30">
        <v>69800</v>
      </c>
      <c r="J647" s="30">
        <v>4800</v>
      </c>
      <c r="K647" s="30">
        <v>35800</v>
      </c>
      <c r="L647" s="30">
        <v>3000</v>
      </c>
      <c r="M647" s="187">
        <v>0.128</v>
      </c>
      <c r="N647" s="30">
        <v>1.2999999999999999E-2</v>
      </c>
      <c r="O647" s="177">
        <v>-4.87E-2</v>
      </c>
      <c r="P647" s="30">
        <v>5.1999999999999998E-3</v>
      </c>
      <c r="Q647" s="30">
        <v>0.7</v>
      </c>
      <c r="R647" s="30">
        <v>5.8999999999999997E-2</v>
      </c>
      <c r="S647" s="30">
        <v>8.43</v>
      </c>
      <c r="T647" s="30">
        <v>0.56999999999999995</v>
      </c>
      <c r="U647" s="30">
        <v>6.26</v>
      </c>
      <c r="V647" s="173">
        <v>0.39</v>
      </c>
      <c r="W647" s="192">
        <f t="shared" ref="W647:W710" si="51">AK647</f>
        <v>7.42</v>
      </c>
      <c r="X647" s="30">
        <f t="shared" ref="X647:X710" si="52">AM647</f>
        <v>0.83</v>
      </c>
      <c r="Y647" s="195">
        <f t="shared" ref="Y647:Y710" si="53">IF(AJ647&lt;15,AG647,"excluded")</f>
        <v>0.78900000000000003</v>
      </c>
      <c r="Z647" s="30">
        <f t="shared" ref="Z647:Z710" si="54">IF(AJ647&lt;15,AI647,"excluded")</f>
        <v>3.9E-2</v>
      </c>
      <c r="AA647" s="30">
        <v>0.13900000000000001</v>
      </c>
      <c r="AB647" s="30">
        <v>1.4999999999999999E-2</v>
      </c>
      <c r="AC647" s="156">
        <v>1.6E-2</v>
      </c>
      <c r="AD647" s="30">
        <v>15.1</v>
      </c>
      <c r="AE647" s="30">
        <v>1.4</v>
      </c>
      <c r="AF647" s="156">
        <v>1.8</v>
      </c>
      <c r="AG647" s="30">
        <v>0.78900000000000003</v>
      </c>
      <c r="AH647" s="30">
        <v>3.7999999999999999E-2</v>
      </c>
      <c r="AI647" s="156">
        <v>3.9E-2</v>
      </c>
      <c r="AJ647" s="156">
        <f t="shared" si="50"/>
        <v>4.9429657794676807</v>
      </c>
      <c r="AK647" s="30">
        <v>7.42</v>
      </c>
      <c r="AL647" s="30">
        <v>0.77</v>
      </c>
      <c r="AM647" s="156">
        <v>0.83</v>
      </c>
      <c r="AN647" s="157">
        <v>835</v>
      </c>
      <c r="AO647" s="30">
        <v>83</v>
      </c>
      <c r="AP647" s="156">
        <v>88</v>
      </c>
      <c r="AQ647" s="30">
        <v>2800</v>
      </c>
      <c r="AR647" s="30">
        <v>93</v>
      </c>
      <c r="AS647" s="156">
        <v>120</v>
      </c>
      <c r="AT647" s="30">
        <v>4818</v>
      </c>
      <c r="AU647" s="30">
        <v>66</v>
      </c>
      <c r="AV647" s="156">
        <v>68</v>
      </c>
    </row>
    <row r="648" spans="1:48" x14ac:dyDescent="0.75">
      <c r="A648" s="30" t="s">
        <v>1783</v>
      </c>
      <c r="B648" s="30" t="s">
        <v>1114</v>
      </c>
      <c r="C648" s="182">
        <v>31000</v>
      </c>
      <c r="D648" s="30">
        <v>23000</v>
      </c>
      <c r="E648" s="187">
        <v>24000</v>
      </c>
      <c r="F648" s="30">
        <v>18000</v>
      </c>
      <c r="G648" s="187">
        <v>56000</v>
      </c>
      <c r="H648" s="30">
        <v>46000</v>
      </c>
      <c r="I648" s="30">
        <v>37000</v>
      </c>
      <c r="J648" s="30">
        <v>38000</v>
      </c>
      <c r="K648" s="30">
        <v>14000</v>
      </c>
      <c r="L648" s="30">
        <v>13000</v>
      </c>
      <c r="M648" s="187">
        <v>1.57</v>
      </c>
      <c r="N648" s="30">
        <v>0.6</v>
      </c>
      <c r="O648" s="177">
        <v>-3.6700000000000003E-2</v>
      </c>
      <c r="P648" s="30">
        <v>7.7000000000000002E-3</v>
      </c>
      <c r="Q648" s="30">
        <v>0.27</v>
      </c>
      <c r="R648" s="30">
        <v>0.25</v>
      </c>
      <c r="S648" s="30">
        <v>3.8</v>
      </c>
      <c r="T648" s="30">
        <v>3.9</v>
      </c>
      <c r="U648" s="30">
        <v>38</v>
      </c>
      <c r="V648" s="173">
        <v>31</v>
      </c>
      <c r="W648" s="192">
        <f t="shared" si="51"/>
        <v>1.5</v>
      </c>
      <c r="X648" s="30">
        <f t="shared" si="52"/>
        <v>1.2</v>
      </c>
      <c r="Y648" s="195" t="str">
        <f t="shared" si="53"/>
        <v>excluded</v>
      </c>
      <c r="Z648" s="30" t="str">
        <f t="shared" si="54"/>
        <v>excluded</v>
      </c>
      <c r="AA648" s="30">
        <v>1.37</v>
      </c>
      <c r="AB648" s="30">
        <v>0.71</v>
      </c>
      <c r="AC648" s="156">
        <v>0.72</v>
      </c>
      <c r="AD648" s="30">
        <v>190</v>
      </c>
      <c r="AE648" s="30">
        <v>61</v>
      </c>
      <c r="AF648" s="156">
        <v>62</v>
      </c>
      <c r="AG648" s="30">
        <v>0.74</v>
      </c>
      <c r="AH648" s="30">
        <v>0.16</v>
      </c>
      <c r="AI648" s="156">
        <v>0.16</v>
      </c>
      <c r="AJ648" s="156">
        <f t="shared" si="50"/>
        <v>21.621621621621621</v>
      </c>
      <c r="AK648" s="30">
        <v>1.5</v>
      </c>
      <c r="AL648" s="30">
        <v>1.2</v>
      </c>
      <c r="AM648" s="156">
        <v>1.2</v>
      </c>
      <c r="AN648" s="157">
        <v>5800</v>
      </c>
      <c r="AO648" s="30">
        <v>2600</v>
      </c>
      <c r="AP648" s="156">
        <v>2600</v>
      </c>
      <c r="AQ648" s="30">
        <v>5220</v>
      </c>
      <c r="AR648" s="30">
        <v>390</v>
      </c>
      <c r="AS648" s="156">
        <v>400</v>
      </c>
      <c r="AT648" s="30">
        <v>4570</v>
      </c>
      <c r="AU648" s="30">
        <v>440</v>
      </c>
      <c r="AV648" s="156">
        <v>440</v>
      </c>
    </row>
    <row r="649" spans="1:48" x14ac:dyDescent="0.75">
      <c r="A649" s="30" t="s">
        <v>1783</v>
      </c>
      <c r="B649" s="30" t="s">
        <v>1115</v>
      </c>
      <c r="C649" s="182">
        <v>26700</v>
      </c>
      <c r="D649" s="30">
        <v>2500</v>
      </c>
      <c r="E649" s="187">
        <v>20900</v>
      </c>
      <c r="F649" s="30">
        <v>2200</v>
      </c>
      <c r="G649" s="187">
        <v>51500</v>
      </c>
      <c r="H649" s="30">
        <v>5100</v>
      </c>
      <c r="I649" s="30">
        <v>136000</v>
      </c>
      <c r="J649" s="30">
        <v>33000</v>
      </c>
      <c r="K649" s="30">
        <v>196000</v>
      </c>
      <c r="L649" s="30">
        <v>23000</v>
      </c>
      <c r="M649" s="187">
        <v>0.14000000000000001</v>
      </c>
      <c r="N649" s="30">
        <v>0.02</v>
      </c>
      <c r="O649" s="177">
        <v>-0.14000000000000001</v>
      </c>
      <c r="P649" s="30">
        <v>2.9000000000000001E-2</v>
      </c>
      <c r="Q649" s="30">
        <v>3.85</v>
      </c>
      <c r="R649" s="30">
        <v>0.44</v>
      </c>
      <c r="S649" s="30">
        <v>11.1</v>
      </c>
      <c r="T649" s="30">
        <v>2.6</v>
      </c>
      <c r="U649" s="30">
        <v>32.5</v>
      </c>
      <c r="V649" s="173">
        <v>2.9</v>
      </c>
      <c r="W649" s="192">
        <f t="shared" si="51"/>
        <v>7.2</v>
      </c>
      <c r="X649" s="30">
        <f t="shared" si="52"/>
        <v>1.1000000000000001</v>
      </c>
      <c r="Y649" s="195">
        <f t="shared" si="53"/>
        <v>0.78200000000000003</v>
      </c>
      <c r="Z649" s="30">
        <f t="shared" si="54"/>
        <v>2.1000000000000001E-2</v>
      </c>
      <c r="AA649" s="30">
        <v>0.14899999999999999</v>
      </c>
      <c r="AB649" s="30">
        <v>2.1000000000000001E-2</v>
      </c>
      <c r="AC649" s="156">
        <v>2.1999999999999999E-2</v>
      </c>
      <c r="AD649" s="30">
        <v>16.2</v>
      </c>
      <c r="AE649" s="30">
        <v>2.2999999999999998</v>
      </c>
      <c r="AF649" s="156">
        <v>2.6</v>
      </c>
      <c r="AG649" s="30">
        <v>0.78200000000000003</v>
      </c>
      <c r="AH649" s="30">
        <v>1.9E-2</v>
      </c>
      <c r="AI649" s="156">
        <v>2.1000000000000001E-2</v>
      </c>
      <c r="AJ649" s="156">
        <f t="shared" si="50"/>
        <v>2.6854219948849107</v>
      </c>
      <c r="AK649" s="30">
        <v>7.2</v>
      </c>
      <c r="AL649" s="30">
        <v>1.1000000000000001</v>
      </c>
      <c r="AM649" s="156">
        <v>1.1000000000000001</v>
      </c>
      <c r="AN649" s="157">
        <v>890</v>
      </c>
      <c r="AO649" s="30">
        <v>120</v>
      </c>
      <c r="AP649" s="156">
        <v>120</v>
      </c>
      <c r="AQ649" s="30">
        <v>2850</v>
      </c>
      <c r="AR649" s="30">
        <v>150</v>
      </c>
      <c r="AS649" s="156">
        <v>160</v>
      </c>
      <c r="AT649" s="30">
        <v>4879</v>
      </c>
      <c r="AU649" s="30">
        <v>34</v>
      </c>
      <c r="AV649" s="156">
        <v>38</v>
      </c>
    </row>
    <row r="650" spans="1:48" x14ac:dyDescent="0.75">
      <c r="A650" s="30" t="s">
        <v>1783</v>
      </c>
      <c r="B650" s="30"/>
      <c r="C650" s="182">
        <v>9930</v>
      </c>
      <c r="D650" s="30">
        <v>410</v>
      </c>
      <c r="E650" s="187">
        <v>8000</v>
      </c>
      <c r="F650" s="30">
        <v>550</v>
      </c>
      <c r="G650" s="187">
        <v>19230</v>
      </c>
      <c r="H650" s="30">
        <v>900</v>
      </c>
      <c r="I650" s="30">
        <v>144600</v>
      </c>
      <c r="J650" s="30">
        <v>4300</v>
      </c>
      <c r="K650" s="30">
        <v>58500</v>
      </c>
      <c r="L650" s="30">
        <v>1900</v>
      </c>
      <c r="M650" s="187">
        <v>0.17269999999999999</v>
      </c>
      <c r="N650" s="30">
        <v>9.2999999999999992E-3</v>
      </c>
      <c r="O650" s="177">
        <v>-3.6839999999999998E-2</v>
      </c>
      <c r="P650" s="30">
        <v>1E-3</v>
      </c>
      <c r="Q650" s="30">
        <v>1.145</v>
      </c>
      <c r="R650" s="30">
        <v>3.5999999999999997E-2</v>
      </c>
      <c r="S650" s="30">
        <v>16.7</v>
      </c>
      <c r="T650" s="30">
        <v>0.54</v>
      </c>
      <c r="U650" s="30">
        <v>13.45</v>
      </c>
      <c r="V650" s="173">
        <v>0.63</v>
      </c>
      <c r="W650" s="192">
        <f t="shared" si="51"/>
        <v>5.7</v>
      </c>
      <c r="X650" s="30">
        <f t="shared" si="52"/>
        <v>0.34</v>
      </c>
      <c r="Y650" s="195">
        <f t="shared" si="53"/>
        <v>0.76300000000000001</v>
      </c>
      <c r="Z650" s="30">
        <f t="shared" si="54"/>
        <v>4.1000000000000002E-2</v>
      </c>
      <c r="AA650" s="30">
        <v>0.17610000000000001</v>
      </c>
      <c r="AB650" s="30">
        <v>8.9999999999999993E-3</v>
      </c>
      <c r="AC650" s="156">
        <v>1.0999999999999999E-2</v>
      </c>
      <c r="AD650" s="30">
        <v>18.600000000000001</v>
      </c>
      <c r="AE650" s="30">
        <v>1.2</v>
      </c>
      <c r="AF650" s="156">
        <v>1.8</v>
      </c>
      <c r="AG650" s="30">
        <v>0.76300000000000001</v>
      </c>
      <c r="AH650" s="30">
        <v>0.04</v>
      </c>
      <c r="AI650" s="156">
        <v>4.1000000000000002E-2</v>
      </c>
      <c r="AJ650" s="156">
        <f t="shared" si="50"/>
        <v>5.3735255570117957</v>
      </c>
      <c r="AK650" s="30">
        <v>5.7</v>
      </c>
      <c r="AL650" s="30">
        <v>0.27</v>
      </c>
      <c r="AM650" s="156">
        <v>0.34</v>
      </c>
      <c r="AN650" s="157">
        <v>1044</v>
      </c>
      <c r="AO650" s="30">
        <v>49</v>
      </c>
      <c r="AP650" s="156">
        <v>62</v>
      </c>
      <c r="AQ650" s="30">
        <v>3008</v>
      </c>
      <c r="AR650" s="30">
        <v>63</v>
      </c>
      <c r="AS650" s="156">
        <v>94</v>
      </c>
      <c r="AT650" s="30">
        <v>4843</v>
      </c>
      <c r="AU650" s="30">
        <v>29</v>
      </c>
      <c r="AV650" s="156">
        <v>30</v>
      </c>
    </row>
    <row r="651" spans="1:48" x14ac:dyDescent="0.75">
      <c r="A651" s="30" t="s">
        <v>1784</v>
      </c>
      <c r="B651" s="30" t="s">
        <v>1117</v>
      </c>
      <c r="C651" s="182">
        <v>6750</v>
      </c>
      <c r="D651" s="30">
        <v>340</v>
      </c>
      <c r="E651" s="187">
        <v>3540</v>
      </c>
      <c r="F651" s="30">
        <v>160</v>
      </c>
      <c r="G651" s="187">
        <v>8030</v>
      </c>
      <c r="H651" s="30">
        <v>320</v>
      </c>
      <c r="I651" s="30">
        <v>1153</v>
      </c>
      <c r="J651" s="30">
        <v>90</v>
      </c>
      <c r="K651" s="30">
        <v>116400</v>
      </c>
      <c r="L651" s="30">
        <v>2300</v>
      </c>
      <c r="M651" s="187">
        <v>5.7799999999999997E-2</v>
      </c>
      <c r="N651" s="30">
        <v>2.8E-3</v>
      </c>
      <c r="O651" s="177">
        <v>-6.27</v>
      </c>
      <c r="P651" s="30">
        <v>0.47</v>
      </c>
      <c r="Q651" s="30">
        <v>2.702</v>
      </c>
      <c r="R651" s="30">
        <v>5.1999999999999998E-2</v>
      </c>
      <c r="S651" s="30">
        <v>8.5800000000000008E-3</v>
      </c>
      <c r="T651" s="30">
        <v>6.8000000000000005E-4</v>
      </c>
      <c r="U651" s="30">
        <v>0.79800000000000004</v>
      </c>
      <c r="V651" s="173">
        <v>3.2000000000000001E-2</v>
      </c>
      <c r="W651" s="192">
        <f t="shared" si="51"/>
        <v>16.600000000000001</v>
      </c>
      <c r="X651" s="30">
        <f t="shared" si="52"/>
        <v>0.61</v>
      </c>
      <c r="Y651" s="195">
        <f t="shared" si="53"/>
        <v>0.505</v>
      </c>
      <c r="Z651" s="30">
        <f t="shared" si="54"/>
        <v>3.3000000000000002E-2</v>
      </c>
      <c r="AA651" s="30">
        <v>6.2E-2</v>
      </c>
      <c r="AB651" s="30">
        <v>3.0000000000000001E-3</v>
      </c>
      <c r="AC651" s="156">
        <v>3.8E-3</v>
      </c>
      <c r="AD651" s="30">
        <v>4.3899999999999997</v>
      </c>
      <c r="AE651" s="30">
        <v>0.18</v>
      </c>
      <c r="AF651" s="156">
        <v>0.36</v>
      </c>
      <c r="AG651" s="30">
        <v>0.505</v>
      </c>
      <c r="AH651" s="30">
        <v>3.3000000000000002E-2</v>
      </c>
      <c r="AI651" s="156">
        <v>3.3000000000000002E-2</v>
      </c>
      <c r="AJ651" s="156">
        <f t="shared" si="50"/>
        <v>6.5346534653465351</v>
      </c>
      <c r="AK651" s="30">
        <v>16.600000000000001</v>
      </c>
      <c r="AL651" s="30">
        <v>0.47</v>
      </c>
      <c r="AM651" s="156">
        <v>0.61</v>
      </c>
      <c r="AN651" s="157">
        <v>387</v>
      </c>
      <c r="AO651" s="30">
        <v>18</v>
      </c>
      <c r="AP651" s="156">
        <v>23</v>
      </c>
      <c r="AQ651" s="30">
        <v>1704</v>
      </c>
      <c r="AR651" s="30">
        <v>33</v>
      </c>
      <c r="AS651" s="156">
        <v>67</v>
      </c>
      <c r="AT651" s="30">
        <v>4281</v>
      </c>
      <c r="AU651" s="30">
        <v>46</v>
      </c>
      <c r="AV651" s="156">
        <v>47</v>
      </c>
    </row>
    <row r="652" spans="1:48" x14ac:dyDescent="0.75">
      <c r="A652" s="30" t="s">
        <v>1784</v>
      </c>
      <c r="B652" s="30" t="s">
        <v>1118</v>
      </c>
      <c r="C652" s="182">
        <v>2340</v>
      </c>
      <c r="D652" s="30">
        <v>210</v>
      </c>
      <c r="E652" s="187">
        <v>1270</v>
      </c>
      <c r="F652" s="30">
        <v>150</v>
      </c>
      <c r="G652" s="187">
        <v>3230</v>
      </c>
      <c r="H652" s="30">
        <v>340</v>
      </c>
      <c r="I652" s="30">
        <v>14300</v>
      </c>
      <c r="J652" s="30">
        <v>2000</v>
      </c>
      <c r="K652" s="30">
        <v>26000</v>
      </c>
      <c r="L652" s="30">
        <v>3100</v>
      </c>
      <c r="M652" s="187">
        <v>8.9499999999999996E-2</v>
      </c>
      <c r="N652" s="30">
        <v>5.0000000000000001E-3</v>
      </c>
      <c r="O652" s="177">
        <v>-0.13400000000000001</v>
      </c>
      <c r="P652" s="30">
        <v>1.2999999999999999E-2</v>
      </c>
      <c r="Q652" s="30">
        <v>0.60499999999999998</v>
      </c>
      <c r="R652" s="30">
        <v>7.2999999999999995E-2</v>
      </c>
      <c r="S652" s="30">
        <v>0.104</v>
      </c>
      <c r="T652" s="30">
        <v>1.4999999999999999E-2</v>
      </c>
      <c r="U652" s="30">
        <v>0.33200000000000002</v>
      </c>
      <c r="V652" s="173">
        <v>3.5000000000000003E-2</v>
      </c>
      <c r="W652" s="192">
        <f t="shared" si="51"/>
        <v>10.79</v>
      </c>
      <c r="X652" s="30">
        <f t="shared" si="52"/>
        <v>0.76</v>
      </c>
      <c r="Y652" s="195">
        <f t="shared" si="53"/>
        <v>0.52700000000000002</v>
      </c>
      <c r="Z652" s="30">
        <f t="shared" si="54"/>
        <v>2.5999999999999999E-2</v>
      </c>
      <c r="AA652" s="30">
        <v>9.4100000000000003E-2</v>
      </c>
      <c r="AB652" s="30">
        <v>5.1999999999999998E-3</v>
      </c>
      <c r="AC652" s="156">
        <v>6.4000000000000003E-3</v>
      </c>
      <c r="AD652" s="30">
        <v>6.67</v>
      </c>
      <c r="AE652" s="30">
        <v>0.53</v>
      </c>
      <c r="AF652" s="156">
        <v>0.72</v>
      </c>
      <c r="AG652" s="30">
        <v>0.52700000000000002</v>
      </c>
      <c r="AH652" s="30">
        <v>2.5000000000000001E-2</v>
      </c>
      <c r="AI652" s="156">
        <v>2.5999999999999999E-2</v>
      </c>
      <c r="AJ652" s="156">
        <f t="shared" si="50"/>
        <v>4.9335863377609108</v>
      </c>
      <c r="AK652" s="30">
        <v>10.79</v>
      </c>
      <c r="AL652" s="30">
        <v>0.62</v>
      </c>
      <c r="AM652" s="156">
        <v>0.76</v>
      </c>
      <c r="AN652" s="157">
        <v>579</v>
      </c>
      <c r="AO652" s="30">
        <v>31</v>
      </c>
      <c r="AP652" s="156">
        <v>38</v>
      </c>
      <c r="AQ652" s="30">
        <v>2069</v>
      </c>
      <c r="AR652" s="30">
        <v>71</v>
      </c>
      <c r="AS652" s="156">
        <v>96</v>
      </c>
      <c r="AT652" s="30">
        <v>4300</v>
      </c>
      <c r="AU652" s="30">
        <v>79</v>
      </c>
      <c r="AV652" s="156">
        <v>82</v>
      </c>
    </row>
    <row r="653" spans="1:48" x14ac:dyDescent="0.75">
      <c r="A653" s="30" t="s">
        <v>1784</v>
      </c>
      <c r="B653" s="30" t="s">
        <v>1119</v>
      </c>
      <c r="C653" s="182">
        <v>1860</v>
      </c>
      <c r="D653" s="30">
        <v>300</v>
      </c>
      <c r="E653" s="187">
        <v>1540</v>
      </c>
      <c r="F653" s="30">
        <v>240</v>
      </c>
      <c r="G653" s="187">
        <v>3850</v>
      </c>
      <c r="H653" s="30">
        <v>680</v>
      </c>
      <c r="I653" s="30">
        <v>21400</v>
      </c>
      <c r="J653" s="30">
        <v>2900</v>
      </c>
      <c r="K653" s="30">
        <v>4440</v>
      </c>
      <c r="L653" s="30">
        <v>760</v>
      </c>
      <c r="M653" s="187">
        <v>0.43099999999999999</v>
      </c>
      <c r="N653" s="30">
        <v>6.4000000000000001E-2</v>
      </c>
      <c r="O653" s="177">
        <v>-1.52E-2</v>
      </c>
      <c r="P653" s="30">
        <v>1.5E-3</v>
      </c>
      <c r="Q653" s="30">
        <v>0.104</v>
      </c>
      <c r="R653" s="30">
        <v>1.7999999999999999E-2</v>
      </c>
      <c r="S653" s="30">
        <v>0.152</v>
      </c>
      <c r="T653" s="30">
        <v>2.1000000000000001E-2</v>
      </c>
      <c r="U653" s="30">
        <v>0.40799999999999997</v>
      </c>
      <c r="V653" s="173">
        <v>7.1999999999999995E-2</v>
      </c>
      <c r="W653" s="192">
        <f t="shared" si="51"/>
        <v>2.66</v>
      </c>
      <c r="X653" s="30">
        <f t="shared" si="52"/>
        <v>0.46</v>
      </c>
      <c r="Y653" s="195">
        <f t="shared" si="53"/>
        <v>0.81599999999999995</v>
      </c>
      <c r="Z653" s="30">
        <f t="shared" si="54"/>
        <v>6.6000000000000003E-2</v>
      </c>
      <c r="AA653" s="30">
        <v>0.46500000000000002</v>
      </c>
      <c r="AB653" s="30">
        <v>6.9000000000000006E-2</v>
      </c>
      <c r="AC653" s="156">
        <v>7.1999999999999995E-2</v>
      </c>
      <c r="AD653" s="30">
        <v>52.5</v>
      </c>
      <c r="AE653" s="30">
        <v>7.5</v>
      </c>
      <c r="AF653" s="156">
        <v>8.4</v>
      </c>
      <c r="AG653" s="30">
        <v>0.81599999999999995</v>
      </c>
      <c r="AH653" s="30">
        <v>6.5000000000000002E-2</v>
      </c>
      <c r="AI653" s="156">
        <v>6.6000000000000003E-2</v>
      </c>
      <c r="AJ653" s="156">
        <f t="shared" si="50"/>
        <v>8.0882352941176467</v>
      </c>
      <c r="AK653" s="30">
        <v>2.66</v>
      </c>
      <c r="AL653" s="30">
        <v>0.44</v>
      </c>
      <c r="AM653" s="156">
        <v>0.46</v>
      </c>
      <c r="AN653" s="157">
        <v>2390</v>
      </c>
      <c r="AO653" s="30">
        <v>310</v>
      </c>
      <c r="AP653" s="156">
        <v>320</v>
      </c>
      <c r="AQ653" s="30">
        <v>3970</v>
      </c>
      <c r="AR653" s="30">
        <v>150</v>
      </c>
      <c r="AS653" s="156">
        <v>170</v>
      </c>
      <c r="AT653" s="30">
        <v>4737</v>
      </c>
      <c r="AU653" s="30">
        <v>74</v>
      </c>
      <c r="AV653" s="156">
        <v>75</v>
      </c>
    </row>
    <row r="654" spans="1:48" x14ac:dyDescent="0.75">
      <c r="A654" s="30" t="s">
        <v>1784</v>
      </c>
      <c r="B654" s="30" t="s">
        <v>1120</v>
      </c>
      <c r="C654" s="182">
        <v>2380</v>
      </c>
      <c r="D654" s="30">
        <v>200</v>
      </c>
      <c r="E654" s="187">
        <v>510</v>
      </c>
      <c r="F654" s="30">
        <v>100</v>
      </c>
      <c r="G654" s="187">
        <v>970</v>
      </c>
      <c r="H654" s="30">
        <v>140</v>
      </c>
      <c r="I654" s="30">
        <v>2460</v>
      </c>
      <c r="J654" s="30">
        <v>280</v>
      </c>
      <c r="K654" s="30">
        <v>47800</v>
      </c>
      <c r="L654" s="30">
        <v>1500</v>
      </c>
      <c r="M654" s="187">
        <v>4.99E-2</v>
      </c>
      <c r="N654" s="30">
        <v>4.7000000000000002E-3</v>
      </c>
      <c r="O654" s="177">
        <v>-1.46</v>
      </c>
      <c r="P654" s="30">
        <v>0.24</v>
      </c>
      <c r="Q654" s="30">
        <v>1.1140000000000001</v>
      </c>
      <c r="R654" s="30">
        <v>3.5000000000000003E-2</v>
      </c>
      <c r="S654" s="30">
        <v>1.7399999999999999E-2</v>
      </c>
      <c r="T654" s="30">
        <v>2E-3</v>
      </c>
      <c r="U654" s="30">
        <v>0.107</v>
      </c>
      <c r="V654" s="173">
        <v>1.6E-2</v>
      </c>
      <c r="W654" s="192">
        <f t="shared" si="51"/>
        <v>19.5</v>
      </c>
      <c r="X654" s="30">
        <f t="shared" si="52"/>
        <v>1.8</v>
      </c>
      <c r="Y654" s="195" t="str">
        <f t="shared" si="53"/>
        <v>excluded</v>
      </c>
      <c r="Z654" s="30" t="str">
        <f t="shared" si="54"/>
        <v>excluded</v>
      </c>
      <c r="AA654" s="30">
        <v>5.3900000000000003E-2</v>
      </c>
      <c r="AB654" s="30">
        <v>5.4999999999999997E-3</v>
      </c>
      <c r="AC654" s="156">
        <v>5.8999999999999999E-3</v>
      </c>
      <c r="AD654" s="30">
        <v>1.58</v>
      </c>
      <c r="AE654" s="30">
        <v>0.31</v>
      </c>
      <c r="AF654" s="156">
        <v>0.33</v>
      </c>
      <c r="AG654" s="30">
        <v>0.21099999999999999</v>
      </c>
      <c r="AH654" s="30">
        <v>0.04</v>
      </c>
      <c r="AI654" s="156">
        <v>0.04</v>
      </c>
      <c r="AJ654" s="156">
        <f t="shared" si="50"/>
        <v>18.957345971563981</v>
      </c>
      <c r="AK654" s="30">
        <v>19.5</v>
      </c>
      <c r="AL654" s="30">
        <v>1.7</v>
      </c>
      <c r="AM654" s="156">
        <v>1.8</v>
      </c>
      <c r="AN654" s="157">
        <v>338</v>
      </c>
      <c r="AO654" s="30">
        <v>33</v>
      </c>
      <c r="AP654" s="156">
        <v>36</v>
      </c>
      <c r="AQ654" s="30">
        <v>933</v>
      </c>
      <c r="AR654" s="30">
        <v>98</v>
      </c>
      <c r="AS654" s="156">
        <v>100</v>
      </c>
      <c r="AT654" s="30">
        <v>2860</v>
      </c>
      <c r="AU654" s="30">
        <v>240</v>
      </c>
      <c r="AV654" s="156">
        <v>240</v>
      </c>
    </row>
    <row r="655" spans="1:48" x14ac:dyDescent="0.75">
      <c r="A655" s="30" t="s">
        <v>1784</v>
      </c>
      <c r="B655" s="30" t="s">
        <v>1121</v>
      </c>
      <c r="C655" s="182">
        <v>4770</v>
      </c>
      <c r="D655" s="30">
        <v>530</v>
      </c>
      <c r="E655" s="187">
        <v>3660</v>
      </c>
      <c r="F655" s="30">
        <v>380</v>
      </c>
      <c r="G655" s="187">
        <v>9230</v>
      </c>
      <c r="H655" s="30">
        <v>990</v>
      </c>
      <c r="I655" s="30">
        <v>40100</v>
      </c>
      <c r="J655" s="30">
        <v>8200</v>
      </c>
      <c r="K655" s="30">
        <v>14200</v>
      </c>
      <c r="L655" s="30">
        <v>1400</v>
      </c>
      <c r="M655" s="187">
        <v>0.32700000000000001</v>
      </c>
      <c r="N655" s="30">
        <v>2.1999999999999999E-2</v>
      </c>
      <c r="O655" s="177">
        <v>-4.8000000000000001E-2</v>
      </c>
      <c r="P655" s="30">
        <v>1.0999999999999999E-2</v>
      </c>
      <c r="Q655" s="30">
        <v>0.33100000000000002</v>
      </c>
      <c r="R655" s="30">
        <v>3.3000000000000002E-2</v>
      </c>
      <c r="S655" s="30">
        <v>0.28499999999999998</v>
      </c>
      <c r="T655" s="30">
        <v>5.8000000000000003E-2</v>
      </c>
      <c r="U655" s="30">
        <v>1.06</v>
      </c>
      <c r="V655" s="173">
        <v>0.11</v>
      </c>
      <c r="W655" s="192">
        <f t="shared" si="51"/>
        <v>2.84</v>
      </c>
      <c r="X655" s="30">
        <f t="shared" si="52"/>
        <v>0.22</v>
      </c>
      <c r="Y655" s="195">
        <f t="shared" si="53"/>
        <v>0.77300000000000002</v>
      </c>
      <c r="Z655" s="30">
        <f t="shared" si="54"/>
        <v>2.4E-2</v>
      </c>
      <c r="AA655" s="30">
        <v>0.35599999999999998</v>
      </c>
      <c r="AB655" s="30">
        <v>2.5000000000000001E-2</v>
      </c>
      <c r="AC655" s="156">
        <v>2.9000000000000001E-2</v>
      </c>
      <c r="AD655" s="30">
        <v>37.9</v>
      </c>
      <c r="AE655" s="30">
        <v>2.7</v>
      </c>
      <c r="AF655" s="156">
        <v>3.9</v>
      </c>
      <c r="AG655" s="30">
        <v>0.77300000000000002</v>
      </c>
      <c r="AH655" s="30">
        <v>2.1999999999999999E-2</v>
      </c>
      <c r="AI655" s="156">
        <v>2.4E-2</v>
      </c>
      <c r="AJ655" s="156">
        <f t="shared" si="50"/>
        <v>3.1047865459249677</v>
      </c>
      <c r="AK655" s="30">
        <v>2.84</v>
      </c>
      <c r="AL655" s="30">
        <v>0.19</v>
      </c>
      <c r="AM655" s="156">
        <v>0.22</v>
      </c>
      <c r="AN655" s="157">
        <v>1950</v>
      </c>
      <c r="AO655" s="30">
        <v>120</v>
      </c>
      <c r="AP655" s="156">
        <v>140</v>
      </c>
      <c r="AQ655" s="30">
        <v>3722</v>
      </c>
      <c r="AR655" s="30">
        <v>70</v>
      </c>
      <c r="AS655" s="156">
        <v>100</v>
      </c>
      <c r="AT655" s="30">
        <v>4832</v>
      </c>
      <c r="AU655" s="30">
        <v>31</v>
      </c>
      <c r="AV655" s="156">
        <v>34</v>
      </c>
    </row>
    <row r="656" spans="1:48" x14ac:dyDescent="0.75">
      <c r="A656" s="30" t="s">
        <v>1784</v>
      </c>
      <c r="B656" s="30" t="s">
        <v>1122</v>
      </c>
      <c r="C656" s="182">
        <v>2560</v>
      </c>
      <c r="D656" s="30">
        <v>230</v>
      </c>
      <c r="E656" s="187">
        <v>1910</v>
      </c>
      <c r="F656" s="30">
        <v>190</v>
      </c>
      <c r="G656" s="187">
        <v>4710</v>
      </c>
      <c r="H656" s="30">
        <v>440</v>
      </c>
      <c r="I656" s="30">
        <v>13200</v>
      </c>
      <c r="J656" s="30">
        <v>1000</v>
      </c>
      <c r="K656" s="30">
        <v>10200</v>
      </c>
      <c r="L656" s="30">
        <v>2600</v>
      </c>
      <c r="M656" s="187">
        <v>0.33900000000000002</v>
      </c>
      <c r="N656" s="30">
        <v>5.2999999999999999E-2</v>
      </c>
      <c r="O656" s="177">
        <v>-7.8E-2</v>
      </c>
      <c r="P656" s="30">
        <v>1.2E-2</v>
      </c>
      <c r="Q656" s="30">
        <v>0.23799999999999999</v>
      </c>
      <c r="R656" s="30">
        <v>0.06</v>
      </c>
      <c r="S656" s="30">
        <v>9.5399999999999999E-2</v>
      </c>
      <c r="T656" s="30">
        <v>7.4000000000000003E-3</v>
      </c>
      <c r="U656" s="30">
        <v>0.56599999999999995</v>
      </c>
      <c r="V656" s="173">
        <v>5.3999999999999999E-2</v>
      </c>
      <c r="W656" s="192">
        <f t="shared" si="51"/>
        <v>4.2</v>
      </c>
      <c r="X656" s="30">
        <f t="shared" si="52"/>
        <v>0.88</v>
      </c>
      <c r="Y656" s="195">
        <f t="shared" si="53"/>
        <v>0.73899999999999999</v>
      </c>
      <c r="Z656" s="30">
        <f t="shared" si="54"/>
        <v>4.5999999999999999E-2</v>
      </c>
      <c r="AA656" s="30">
        <v>0.35099999999999998</v>
      </c>
      <c r="AB656" s="30">
        <v>5.2999999999999999E-2</v>
      </c>
      <c r="AC656" s="156">
        <v>5.5E-2</v>
      </c>
      <c r="AD656" s="30">
        <v>36.4</v>
      </c>
      <c r="AE656" s="30">
        <v>5.7</v>
      </c>
      <c r="AF656" s="156">
        <v>6.3</v>
      </c>
      <c r="AG656" s="30">
        <v>0.73899999999999999</v>
      </c>
      <c r="AH656" s="30">
        <v>4.4999999999999998E-2</v>
      </c>
      <c r="AI656" s="156">
        <v>4.5999999999999999E-2</v>
      </c>
      <c r="AJ656" s="156">
        <f t="shared" si="50"/>
        <v>6.2246278755074425</v>
      </c>
      <c r="AK656" s="30">
        <v>4.2</v>
      </c>
      <c r="AL656" s="30">
        <v>0.85</v>
      </c>
      <c r="AM656" s="156">
        <v>0.88</v>
      </c>
      <c r="AN656" s="157">
        <v>1860</v>
      </c>
      <c r="AO656" s="30">
        <v>260</v>
      </c>
      <c r="AP656" s="156">
        <v>270</v>
      </c>
      <c r="AQ656" s="30">
        <v>3550</v>
      </c>
      <c r="AR656" s="30">
        <v>180</v>
      </c>
      <c r="AS656" s="156">
        <v>200</v>
      </c>
      <c r="AT656" s="30">
        <v>4707</v>
      </c>
      <c r="AU656" s="30">
        <v>65</v>
      </c>
      <c r="AV656" s="156">
        <v>66</v>
      </c>
    </row>
    <row r="657" spans="1:48" x14ac:dyDescent="0.75">
      <c r="A657" s="30" t="s">
        <v>1784</v>
      </c>
      <c r="B657" s="30" t="s">
        <v>1123</v>
      </c>
      <c r="C657" s="182">
        <v>2254</v>
      </c>
      <c r="D657" s="30">
        <v>94</v>
      </c>
      <c r="E657" s="187">
        <v>1792</v>
      </c>
      <c r="F657" s="30">
        <v>75</v>
      </c>
      <c r="G657" s="187">
        <v>4540</v>
      </c>
      <c r="H657" s="30">
        <v>250</v>
      </c>
      <c r="I657" s="30">
        <v>34300</v>
      </c>
      <c r="J657" s="30">
        <v>3500</v>
      </c>
      <c r="K657" s="30">
        <v>7220</v>
      </c>
      <c r="L657" s="30">
        <v>530</v>
      </c>
      <c r="M657" s="187">
        <v>0.34300000000000003</v>
      </c>
      <c r="N657" s="30">
        <v>3.5000000000000003E-2</v>
      </c>
      <c r="O657" s="177">
        <v>-2.9700000000000001E-2</v>
      </c>
      <c r="P657" s="30">
        <v>2.0999999999999999E-3</v>
      </c>
      <c r="Q657" s="30">
        <v>0.16800000000000001</v>
      </c>
      <c r="R657" s="30">
        <v>1.2E-2</v>
      </c>
      <c r="S657" s="30">
        <v>0.25600000000000001</v>
      </c>
      <c r="T657" s="30">
        <v>2.5999999999999999E-2</v>
      </c>
      <c r="U657" s="30">
        <v>0.56899999999999995</v>
      </c>
      <c r="V657" s="173">
        <v>3.2000000000000001E-2</v>
      </c>
      <c r="W657" s="192">
        <f t="shared" si="51"/>
        <v>3.01</v>
      </c>
      <c r="X657" s="30">
        <f t="shared" si="52"/>
        <v>0.3</v>
      </c>
      <c r="Y657" s="195">
        <f t="shared" si="53"/>
        <v>0.77900000000000003</v>
      </c>
      <c r="Z657" s="30">
        <f t="shared" si="54"/>
        <v>2.9000000000000001E-2</v>
      </c>
      <c r="AA657" s="30">
        <v>0.36</v>
      </c>
      <c r="AB657" s="30">
        <v>3.4000000000000002E-2</v>
      </c>
      <c r="AC657" s="156">
        <v>3.6999999999999998E-2</v>
      </c>
      <c r="AD657" s="30">
        <v>37.799999999999997</v>
      </c>
      <c r="AE657" s="30">
        <v>3.4</v>
      </c>
      <c r="AF657" s="156">
        <v>4.4000000000000004</v>
      </c>
      <c r="AG657" s="30">
        <v>0.77900000000000003</v>
      </c>
      <c r="AH657" s="30">
        <v>2.7E-2</v>
      </c>
      <c r="AI657" s="156">
        <v>2.9000000000000001E-2</v>
      </c>
      <c r="AJ657" s="156">
        <f t="shared" si="50"/>
        <v>3.7227214377406934</v>
      </c>
      <c r="AK657" s="30">
        <v>3.01</v>
      </c>
      <c r="AL657" s="30">
        <v>0.27</v>
      </c>
      <c r="AM657" s="156">
        <v>0.3</v>
      </c>
      <c r="AN657" s="157">
        <v>1950</v>
      </c>
      <c r="AO657" s="30">
        <v>160</v>
      </c>
      <c r="AP657" s="156">
        <v>170</v>
      </c>
      <c r="AQ657" s="30">
        <v>3685</v>
      </c>
      <c r="AR657" s="30">
        <v>87</v>
      </c>
      <c r="AS657" s="156">
        <v>110</v>
      </c>
      <c r="AT657" s="30">
        <v>4826</v>
      </c>
      <c r="AU657" s="30">
        <v>32</v>
      </c>
      <c r="AV657" s="156">
        <v>34</v>
      </c>
    </row>
    <row r="658" spans="1:48" x14ac:dyDescent="0.75">
      <c r="A658" s="30" t="s">
        <v>1784</v>
      </c>
      <c r="B658" s="30" t="s">
        <v>1124</v>
      </c>
      <c r="C658" s="182">
        <v>2650</v>
      </c>
      <c r="D658" s="30">
        <v>290</v>
      </c>
      <c r="E658" s="187">
        <v>1970</v>
      </c>
      <c r="F658" s="30">
        <v>220</v>
      </c>
      <c r="G658" s="187">
        <v>5520</v>
      </c>
      <c r="H658" s="30">
        <v>570</v>
      </c>
      <c r="I658" s="30">
        <v>105000</v>
      </c>
      <c r="J658" s="30">
        <v>12000</v>
      </c>
      <c r="K658" s="30">
        <v>16390</v>
      </c>
      <c r="L658" s="30">
        <v>860</v>
      </c>
      <c r="M658" s="187">
        <v>0.15</v>
      </c>
      <c r="N658" s="30">
        <v>0.01</v>
      </c>
      <c r="O658" s="177">
        <v>-6.2300000000000001E-2</v>
      </c>
      <c r="P658" s="30">
        <v>5.7000000000000002E-3</v>
      </c>
      <c r="Q658" s="30">
        <v>0.379</v>
      </c>
      <c r="R658" s="30">
        <v>0.02</v>
      </c>
      <c r="S658" s="30">
        <v>0.98</v>
      </c>
      <c r="T658" s="30">
        <v>0.12</v>
      </c>
      <c r="U658" s="30">
        <v>0.79700000000000004</v>
      </c>
      <c r="V658" s="173">
        <v>8.2000000000000003E-2</v>
      </c>
      <c r="W658" s="192">
        <f t="shared" si="51"/>
        <v>6.33</v>
      </c>
      <c r="X658" s="30">
        <f t="shared" si="52"/>
        <v>0.41</v>
      </c>
      <c r="Y658" s="195">
        <f t="shared" si="53"/>
        <v>0.73399999999999999</v>
      </c>
      <c r="Z658" s="30">
        <f t="shared" si="54"/>
        <v>3.2000000000000001E-2</v>
      </c>
      <c r="AA658" s="30">
        <v>0.16300000000000001</v>
      </c>
      <c r="AB658" s="30">
        <v>0.01</v>
      </c>
      <c r="AC658" s="156">
        <v>1.2E-2</v>
      </c>
      <c r="AD658" s="30">
        <v>16.100000000000001</v>
      </c>
      <c r="AE658" s="30">
        <v>1.1000000000000001</v>
      </c>
      <c r="AF658" s="156">
        <v>1.6</v>
      </c>
      <c r="AG658" s="30">
        <v>0.73399999999999999</v>
      </c>
      <c r="AH658" s="30">
        <v>0.03</v>
      </c>
      <c r="AI658" s="156">
        <v>3.2000000000000001E-2</v>
      </c>
      <c r="AJ658" s="156">
        <f t="shared" si="50"/>
        <v>4.3596730245231603</v>
      </c>
      <c r="AK658" s="30">
        <v>6.33</v>
      </c>
      <c r="AL658" s="30">
        <v>0.35</v>
      </c>
      <c r="AM658" s="156">
        <v>0.41</v>
      </c>
      <c r="AN658" s="157">
        <v>974</v>
      </c>
      <c r="AO658" s="30">
        <v>55</v>
      </c>
      <c r="AP658" s="156">
        <v>66</v>
      </c>
      <c r="AQ658" s="30">
        <v>2864</v>
      </c>
      <c r="AR658" s="30">
        <v>63</v>
      </c>
      <c r="AS658" s="156">
        <v>92</v>
      </c>
      <c r="AT658" s="30">
        <v>4746</v>
      </c>
      <c r="AU658" s="30">
        <v>54</v>
      </c>
      <c r="AV658" s="156">
        <v>56</v>
      </c>
    </row>
    <row r="659" spans="1:48" x14ac:dyDescent="0.75">
      <c r="A659" s="30" t="s">
        <v>1784</v>
      </c>
      <c r="B659" s="30" t="s">
        <v>1125</v>
      </c>
      <c r="C659" s="182">
        <v>6510</v>
      </c>
      <c r="D659" s="30">
        <v>410</v>
      </c>
      <c r="E659" s="187">
        <v>4000</v>
      </c>
      <c r="F659" s="30">
        <v>360</v>
      </c>
      <c r="G659" s="187">
        <v>9560</v>
      </c>
      <c r="H659" s="30">
        <v>730</v>
      </c>
      <c r="I659" s="30">
        <v>32300</v>
      </c>
      <c r="J659" s="30">
        <v>3300</v>
      </c>
      <c r="K659" s="30">
        <v>95900</v>
      </c>
      <c r="L659" s="30">
        <v>5000</v>
      </c>
      <c r="M659" s="187">
        <v>6.8500000000000005E-2</v>
      </c>
      <c r="N659" s="30">
        <v>3.5000000000000001E-3</v>
      </c>
      <c r="O659" s="177">
        <v>-1.72</v>
      </c>
      <c r="P659" s="30">
        <v>0.18</v>
      </c>
      <c r="Q659" s="30">
        <v>2.21</v>
      </c>
      <c r="R659" s="30">
        <v>0.12</v>
      </c>
      <c r="S659" s="30">
        <v>0.33700000000000002</v>
      </c>
      <c r="T659" s="30">
        <v>3.4000000000000002E-2</v>
      </c>
      <c r="U659" s="30">
        <v>1.44</v>
      </c>
      <c r="V659" s="173">
        <v>0.11</v>
      </c>
      <c r="W659" s="192">
        <f t="shared" si="51"/>
        <v>13.89</v>
      </c>
      <c r="X659" s="30">
        <f t="shared" si="52"/>
        <v>0.77</v>
      </c>
      <c r="Y659" s="195">
        <f t="shared" si="53"/>
        <v>0.60399999999999998</v>
      </c>
      <c r="Z659" s="30">
        <f t="shared" si="54"/>
        <v>4.8000000000000001E-2</v>
      </c>
      <c r="AA659" s="30">
        <v>7.3300000000000004E-2</v>
      </c>
      <c r="AB659" s="30">
        <v>3.8E-3</v>
      </c>
      <c r="AC659" s="156">
        <v>4.7000000000000002E-3</v>
      </c>
      <c r="AD659" s="30">
        <v>6.26</v>
      </c>
      <c r="AE659" s="30">
        <v>0.62</v>
      </c>
      <c r="AF659" s="156">
        <v>0.77</v>
      </c>
      <c r="AG659" s="30">
        <v>0.60399999999999998</v>
      </c>
      <c r="AH659" s="30">
        <v>4.7E-2</v>
      </c>
      <c r="AI659" s="156">
        <v>4.8000000000000001E-2</v>
      </c>
      <c r="AJ659" s="156">
        <f t="shared" si="50"/>
        <v>7.9470198675496695</v>
      </c>
      <c r="AK659" s="30">
        <v>13.89</v>
      </c>
      <c r="AL659" s="30">
        <v>0.61</v>
      </c>
      <c r="AM659" s="156">
        <v>0.77</v>
      </c>
      <c r="AN659" s="157">
        <v>455</v>
      </c>
      <c r="AO659" s="30">
        <v>23</v>
      </c>
      <c r="AP659" s="156">
        <v>28</v>
      </c>
      <c r="AQ659" s="30">
        <v>1963</v>
      </c>
      <c r="AR659" s="30">
        <v>71</v>
      </c>
      <c r="AS659" s="156">
        <v>87</v>
      </c>
      <c r="AT659" s="30">
        <v>4399</v>
      </c>
      <c r="AU659" s="30">
        <v>75</v>
      </c>
      <c r="AV659" s="156">
        <v>76</v>
      </c>
    </row>
    <row r="660" spans="1:48" x14ac:dyDescent="0.75">
      <c r="A660" s="161" t="s">
        <v>1784</v>
      </c>
      <c r="B660" s="161" t="s">
        <v>984</v>
      </c>
      <c r="C660" s="181">
        <v>4460</v>
      </c>
      <c r="D660" s="161">
        <v>270</v>
      </c>
      <c r="E660" s="186">
        <v>3140</v>
      </c>
      <c r="F660" s="161">
        <v>200</v>
      </c>
      <c r="G660" s="186">
        <v>7190</v>
      </c>
      <c r="H660" s="161">
        <v>420</v>
      </c>
      <c r="I660" s="161">
        <v>21800</v>
      </c>
      <c r="J660" s="161">
        <v>1400</v>
      </c>
      <c r="K660" s="161">
        <v>36400</v>
      </c>
      <c r="L660" s="161">
        <v>2200</v>
      </c>
      <c r="M660" s="186">
        <v>0.12130000000000001</v>
      </c>
      <c r="N660" s="161">
        <v>7.7999999999999996E-3</v>
      </c>
      <c r="O660" s="176">
        <v>-0.189</v>
      </c>
      <c r="P660" s="161">
        <v>0.01</v>
      </c>
      <c r="Q660" s="161">
        <v>0.96</v>
      </c>
      <c r="R660" s="161">
        <v>5.8999999999999997E-2</v>
      </c>
      <c r="S660" s="161">
        <v>1.0429999999999999</v>
      </c>
      <c r="T660" s="161">
        <v>6.7000000000000004E-2</v>
      </c>
      <c r="U660" s="161">
        <v>1.4810000000000001</v>
      </c>
      <c r="V660" s="172">
        <v>8.8999999999999996E-2</v>
      </c>
      <c r="W660" s="192">
        <f t="shared" si="51"/>
        <v>7.98</v>
      </c>
      <c r="X660" s="30">
        <f t="shared" si="52"/>
        <v>0.48</v>
      </c>
      <c r="Y660" s="195">
        <f t="shared" si="53"/>
        <v>0.69399999999999995</v>
      </c>
      <c r="Z660" s="30">
        <f t="shared" si="54"/>
        <v>2.5999999999999999E-2</v>
      </c>
      <c r="AA660" s="161">
        <v>0.12959999999999999</v>
      </c>
      <c r="AB660" s="161">
        <v>8.0999999999999996E-3</v>
      </c>
      <c r="AC660" s="163">
        <v>8.8999999999999999E-3</v>
      </c>
      <c r="AD660" s="161">
        <v>12.22</v>
      </c>
      <c r="AE660" s="161">
        <v>0.74</v>
      </c>
      <c r="AF660" s="163">
        <v>0.91</v>
      </c>
      <c r="AG660" s="161">
        <v>0.69399999999999995</v>
      </c>
      <c r="AH660" s="161">
        <v>2.5000000000000001E-2</v>
      </c>
      <c r="AI660" s="163">
        <v>2.5999999999999999E-2</v>
      </c>
      <c r="AJ660" s="163">
        <f t="shared" si="50"/>
        <v>3.7463976945244957</v>
      </c>
      <c r="AK660" s="161">
        <v>7.98</v>
      </c>
      <c r="AL660" s="161">
        <v>0.43</v>
      </c>
      <c r="AM660" s="163">
        <v>0.48</v>
      </c>
      <c r="AN660" s="164">
        <v>783</v>
      </c>
      <c r="AO660" s="161">
        <v>46</v>
      </c>
      <c r="AP660" s="163">
        <v>50</v>
      </c>
      <c r="AQ660" s="161">
        <v>2606</v>
      </c>
      <c r="AR660" s="161">
        <v>55</v>
      </c>
      <c r="AS660" s="163">
        <v>67</v>
      </c>
      <c r="AT660" s="161">
        <v>4667</v>
      </c>
      <c r="AU660" s="161">
        <v>54</v>
      </c>
      <c r="AV660" s="163">
        <v>56</v>
      </c>
    </row>
    <row r="661" spans="1:48" x14ac:dyDescent="0.75">
      <c r="A661" s="161" t="s">
        <v>1784</v>
      </c>
      <c r="B661" s="161" t="s">
        <v>993</v>
      </c>
      <c r="C661" s="181">
        <v>810</v>
      </c>
      <c r="D661" s="161">
        <v>110</v>
      </c>
      <c r="E661" s="186">
        <v>310</v>
      </c>
      <c r="F661" s="161">
        <v>110</v>
      </c>
      <c r="G661" s="186">
        <v>670</v>
      </c>
      <c r="H661" s="161">
        <v>230</v>
      </c>
      <c r="I661" s="161">
        <v>135</v>
      </c>
      <c r="J661" s="161">
        <v>75</v>
      </c>
      <c r="K661" s="161">
        <v>11790</v>
      </c>
      <c r="L661" s="161">
        <v>370</v>
      </c>
      <c r="M661" s="186">
        <v>7.0000000000000007E-2</v>
      </c>
      <c r="N661" s="161">
        <v>1.0999999999999999E-2</v>
      </c>
      <c r="O661" s="176">
        <v>26</v>
      </c>
      <c r="P661" s="161">
        <v>12</v>
      </c>
      <c r="Q661" s="161">
        <v>0.33100000000000002</v>
      </c>
      <c r="R661" s="161">
        <v>0.01</v>
      </c>
      <c r="S661" s="161">
        <v>1.5900000000000001E-2</v>
      </c>
      <c r="T661" s="161">
        <v>8.8999999999999999E-3</v>
      </c>
      <c r="U661" s="161">
        <v>0.13100000000000001</v>
      </c>
      <c r="V661" s="172">
        <v>4.5999999999999999E-2</v>
      </c>
      <c r="W661" s="192">
        <f t="shared" si="51"/>
        <v>14.1</v>
      </c>
      <c r="X661" s="30">
        <f t="shared" si="52"/>
        <v>2.5</v>
      </c>
      <c r="Y661" s="195" t="str">
        <f t="shared" si="53"/>
        <v>excluded</v>
      </c>
      <c r="Z661" s="30" t="str">
        <f t="shared" si="54"/>
        <v>excluded</v>
      </c>
      <c r="AA661" s="161">
        <v>7.6999999999999999E-2</v>
      </c>
      <c r="AB661" s="161">
        <v>1.4E-2</v>
      </c>
      <c r="AC661" s="163">
        <v>1.4E-2</v>
      </c>
      <c r="AD661" s="161">
        <v>4.2</v>
      </c>
      <c r="AE661" s="161">
        <v>1.5</v>
      </c>
      <c r="AF661" s="163">
        <v>1.5</v>
      </c>
      <c r="AG661" s="161">
        <v>0.30499999999999999</v>
      </c>
      <c r="AH661" s="161">
        <v>7.5999999999999998E-2</v>
      </c>
      <c r="AI661" s="163">
        <v>7.5999999999999998E-2</v>
      </c>
      <c r="AJ661" s="163">
        <f t="shared" si="50"/>
        <v>24.918032786885249</v>
      </c>
      <c r="AK661" s="161">
        <v>14.1</v>
      </c>
      <c r="AL661" s="161">
        <v>2.5</v>
      </c>
      <c r="AM661" s="163">
        <v>2.5</v>
      </c>
      <c r="AN661" s="164">
        <v>475</v>
      </c>
      <c r="AO661" s="161">
        <v>82</v>
      </c>
      <c r="AP661" s="163">
        <v>83</v>
      </c>
      <c r="AQ661" s="161">
        <v>1400</v>
      </c>
      <c r="AR661" s="161">
        <v>300</v>
      </c>
      <c r="AS661" s="163">
        <v>300</v>
      </c>
      <c r="AT661" s="161">
        <v>3210</v>
      </c>
      <c r="AU661" s="161">
        <v>450</v>
      </c>
      <c r="AV661" s="163">
        <v>450</v>
      </c>
    </row>
    <row r="662" spans="1:48" x14ac:dyDescent="0.75">
      <c r="A662" s="30" t="s">
        <v>1784</v>
      </c>
      <c r="B662" s="30" t="s">
        <v>993</v>
      </c>
      <c r="C662" s="182" t="s">
        <v>765</v>
      </c>
      <c r="D662" s="30"/>
      <c r="E662" s="187" t="s">
        <v>765</v>
      </c>
      <c r="F662" s="30"/>
      <c r="G662" s="187" t="s">
        <v>765</v>
      </c>
      <c r="H662" s="30"/>
      <c r="I662" s="30" t="s">
        <v>765</v>
      </c>
      <c r="J662" s="30"/>
      <c r="K662" s="30" t="s">
        <v>765</v>
      </c>
      <c r="L662" s="30"/>
      <c r="M662" s="187" t="s">
        <v>765</v>
      </c>
      <c r="N662" s="30"/>
      <c r="O662" s="177" t="s">
        <v>765</v>
      </c>
      <c r="P662" s="30"/>
      <c r="Q662" s="30" t="s">
        <v>765</v>
      </c>
      <c r="R662" s="30"/>
      <c r="S662" s="30" t="s">
        <v>765</v>
      </c>
      <c r="T662" s="30"/>
      <c r="U662" s="30" t="s">
        <v>765</v>
      </c>
      <c r="V662" s="173"/>
      <c r="W662" s="192" t="str">
        <f t="shared" si="51"/>
        <v>-</v>
      </c>
      <c r="X662" s="30">
        <f t="shared" si="52"/>
        <v>0</v>
      </c>
      <c r="Y662" s="195" t="e">
        <f t="shared" si="53"/>
        <v>#VALUE!</v>
      </c>
      <c r="Z662" s="30" t="e">
        <f t="shared" si="54"/>
        <v>#VALUE!</v>
      </c>
      <c r="AA662" s="30" t="s">
        <v>765</v>
      </c>
      <c r="AB662" s="30"/>
      <c r="AC662" s="156"/>
      <c r="AD662" s="30" t="s">
        <v>765</v>
      </c>
      <c r="AE662" s="30"/>
      <c r="AF662" s="156"/>
      <c r="AG662" s="30" t="s">
        <v>765</v>
      </c>
      <c r="AH662" s="30"/>
      <c r="AI662" s="156"/>
      <c r="AJ662" s="156" t="e">
        <f t="shared" si="50"/>
        <v>#VALUE!</v>
      </c>
      <c r="AK662" s="30" t="s">
        <v>765</v>
      </c>
      <c r="AL662" s="30"/>
      <c r="AM662" s="156"/>
      <c r="AN662" s="157" t="s">
        <v>765</v>
      </c>
      <c r="AO662" s="30"/>
      <c r="AP662" s="156"/>
      <c r="AQ662" s="30" t="s">
        <v>765</v>
      </c>
      <c r="AR662" s="30"/>
      <c r="AS662" s="156"/>
      <c r="AT662" s="30" t="s">
        <v>765</v>
      </c>
      <c r="AU662" s="30"/>
      <c r="AV662" s="156"/>
    </row>
    <row r="663" spans="1:48" x14ac:dyDescent="0.75">
      <c r="A663" s="161" t="s">
        <v>1784</v>
      </c>
      <c r="B663" s="161" t="s">
        <v>994</v>
      </c>
      <c r="C663" s="181">
        <v>771</v>
      </c>
      <c r="D663" s="161">
        <v>41</v>
      </c>
      <c r="E663" s="186">
        <v>644</v>
      </c>
      <c r="F663" s="161">
        <v>81</v>
      </c>
      <c r="G663" s="186">
        <v>1850</v>
      </c>
      <c r="H663" s="161">
        <v>510</v>
      </c>
      <c r="I663" s="161">
        <v>3560</v>
      </c>
      <c r="J663" s="161">
        <v>600</v>
      </c>
      <c r="K663" s="161">
        <v>3310</v>
      </c>
      <c r="L663" s="161">
        <v>220</v>
      </c>
      <c r="M663" s="186">
        <v>0.23599999999999999</v>
      </c>
      <c r="N663" s="161">
        <v>1.6E-2</v>
      </c>
      <c r="O663" s="176">
        <v>-0.40500000000000003</v>
      </c>
      <c r="P663" s="161">
        <v>7.1999999999999995E-2</v>
      </c>
      <c r="Q663" s="161">
        <v>9.2600000000000002E-2</v>
      </c>
      <c r="R663" s="161">
        <v>6.1999999999999998E-3</v>
      </c>
      <c r="S663" s="161">
        <v>0.53100000000000003</v>
      </c>
      <c r="T663" s="161">
        <v>8.8999999999999996E-2</v>
      </c>
      <c r="U663" s="161">
        <v>0.44</v>
      </c>
      <c r="V663" s="172">
        <v>0.12</v>
      </c>
      <c r="W663" s="192">
        <f t="shared" si="51"/>
        <v>4.0599999999999996</v>
      </c>
      <c r="X663" s="30">
        <f t="shared" si="52"/>
        <v>0.27</v>
      </c>
      <c r="Y663" s="195">
        <f t="shared" si="53"/>
        <v>0.75600000000000001</v>
      </c>
      <c r="Z663" s="30">
        <f t="shared" si="54"/>
        <v>6.4000000000000001E-2</v>
      </c>
      <c r="AA663" s="161">
        <v>0.25900000000000001</v>
      </c>
      <c r="AB663" s="161">
        <v>1.6E-2</v>
      </c>
      <c r="AC663" s="163">
        <v>1.7999999999999999E-2</v>
      </c>
      <c r="AD663" s="161">
        <v>28.6</v>
      </c>
      <c r="AE663" s="161">
        <v>4</v>
      </c>
      <c r="AF663" s="163">
        <v>4.2</v>
      </c>
      <c r="AG663" s="161">
        <v>0.75600000000000001</v>
      </c>
      <c r="AH663" s="161">
        <v>6.4000000000000001E-2</v>
      </c>
      <c r="AI663" s="163">
        <v>6.4000000000000001E-2</v>
      </c>
      <c r="AJ663" s="163">
        <f t="shared" si="50"/>
        <v>8.4656084656084651</v>
      </c>
      <c r="AK663" s="161">
        <v>4.0599999999999996</v>
      </c>
      <c r="AL663" s="161">
        <v>0.24</v>
      </c>
      <c r="AM663" s="163">
        <v>0.27</v>
      </c>
      <c r="AN663" s="164">
        <v>1474</v>
      </c>
      <c r="AO663" s="161">
        <v>81</v>
      </c>
      <c r="AP663" s="163">
        <v>90</v>
      </c>
      <c r="AQ663" s="161">
        <v>3331</v>
      </c>
      <c r="AR663" s="161">
        <v>75</v>
      </c>
      <c r="AS663" s="163">
        <v>78</v>
      </c>
      <c r="AT663" s="161">
        <v>4610</v>
      </c>
      <c r="AU663" s="161">
        <v>86</v>
      </c>
      <c r="AV663" s="163">
        <v>87</v>
      </c>
    </row>
    <row r="664" spans="1:48" x14ac:dyDescent="0.75">
      <c r="A664" s="30" t="s">
        <v>1784</v>
      </c>
      <c r="B664" s="30" t="s">
        <v>994</v>
      </c>
      <c r="C664" s="182">
        <v>3940</v>
      </c>
      <c r="D664" s="30">
        <v>520</v>
      </c>
      <c r="E664" s="187">
        <v>3110</v>
      </c>
      <c r="F664" s="30">
        <v>430</v>
      </c>
      <c r="G664" s="187">
        <v>7700</v>
      </c>
      <c r="H664" s="30">
        <v>1200</v>
      </c>
      <c r="I664" s="30">
        <v>1120</v>
      </c>
      <c r="J664" s="30">
        <v>210</v>
      </c>
      <c r="K664" s="30">
        <v>1370</v>
      </c>
      <c r="L664" s="30">
        <v>120</v>
      </c>
      <c r="M664" s="187">
        <v>2.93</v>
      </c>
      <c r="N664" s="30">
        <v>0.53</v>
      </c>
      <c r="O664" s="177">
        <v>-1.94</v>
      </c>
      <c r="P664" s="30">
        <v>0.44</v>
      </c>
      <c r="Q664" s="30">
        <v>3.1199999999999999E-2</v>
      </c>
      <c r="R664" s="30">
        <v>2.5999999999999999E-3</v>
      </c>
      <c r="S664" s="30">
        <v>1.55E-2</v>
      </c>
      <c r="T664" s="30">
        <v>2.8E-3</v>
      </c>
      <c r="U664" s="30">
        <v>1.27</v>
      </c>
      <c r="V664" s="173">
        <v>0.19</v>
      </c>
      <c r="W664" s="192">
        <f t="shared" si="51"/>
        <v>0.61</v>
      </c>
      <c r="X664" s="30">
        <f t="shared" si="52"/>
        <v>0.23</v>
      </c>
      <c r="Y664" s="195">
        <f t="shared" si="53"/>
        <v>0.80900000000000005</v>
      </c>
      <c r="Z664" s="30">
        <f t="shared" si="54"/>
        <v>4.2000000000000003E-2</v>
      </c>
      <c r="AA664" s="30">
        <v>2.4300000000000002</v>
      </c>
      <c r="AB664" s="30">
        <v>0.71</v>
      </c>
      <c r="AC664" s="156">
        <v>0.72</v>
      </c>
      <c r="AD664" s="30">
        <v>355</v>
      </c>
      <c r="AE664" s="30">
        <v>64</v>
      </c>
      <c r="AF664" s="156">
        <v>69</v>
      </c>
      <c r="AG664" s="30">
        <v>0.80900000000000005</v>
      </c>
      <c r="AH664" s="30">
        <v>0.04</v>
      </c>
      <c r="AI664" s="156">
        <v>4.2000000000000003E-2</v>
      </c>
      <c r="AJ664" s="156">
        <f t="shared" si="50"/>
        <v>5.1915945611866503</v>
      </c>
      <c r="AK664" s="30">
        <v>0.61</v>
      </c>
      <c r="AL664" s="30">
        <v>0.22</v>
      </c>
      <c r="AM664" s="156">
        <v>0.23</v>
      </c>
      <c r="AN664" s="157">
        <v>7300</v>
      </c>
      <c r="AO664" s="30">
        <v>1400</v>
      </c>
      <c r="AP664" s="156">
        <v>1400</v>
      </c>
      <c r="AQ664" s="30">
        <v>5950</v>
      </c>
      <c r="AR664" s="30">
        <v>160</v>
      </c>
      <c r="AS664" s="156">
        <v>180</v>
      </c>
      <c r="AT664" s="30">
        <v>4868</v>
      </c>
      <c r="AU664" s="30">
        <v>83</v>
      </c>
      <c r="AV664" s="156">
        <v>85</v>
      </c>
    </row>
    <row r="665" spans="1:48" x14ac:dyDescent="0.75">
      <c r="A665" s="161" t="s">
        <v>1784</v>
      </c>
      <c r="B665" s="161" t="s">
        <v>995</v>
      </c>
      <c r="C665" s="181">
        <v>8140</v>
      </c>
      <c r="D665" s="161">
        <v>330</v>
      </c>
      <c r="E665" s="186">
        <v>2630</v>
      </c>
      <c r="F665" s="161">
        <v>240</v>
      </c>
      <c r="G665" s="186">
        <v>5970</v>
      </c>
      <c r="H665" s="161">
        <v>670</v>
      </c>
      <c r="I665" s="161">
        <v>5610</v>
      </c>
      <c r="J665" s="161">
        <v>940</v>
      </c>
      <c r="K665" s="161">
        <v>206900</v>
      </c>
      <c r="L665" s="161">
        <v>3400</v>
      </c>
      <c r="M665" s="186">
        <v>3.9899999999999998E-2</v>
      </c>
      <c r="N665" s="161">
        <v>2.0999999999999999E-3</v>
      </c>
      <c r="O665" s="176">
        <v>-8.6999999999999993</v>
      </c>
      <c r="P665" s="161">
        <v>1.7</v>
      </c>
      <c r="Q665" s="161">
        <v>5.7619999999999996</v>
      </c>
      <c r="R665" s="161">
        <v>9.5000000000000001E-2</v>
      </c>
      <c r="S665" s="161">
        <v>0.83</v>
      </c>
      <c r="T665" s="161">
        <v>0.14000000000000001</v>
      </c>
      <c r="U665" s="161">
        <v>1.53</v>
      </c>
      <c r="V665" s="172">
        <v>0.17</v>
      </c>
      <c r="W665" s="192">
        <f t="shared" si="51"/>
        <v>23.4</v>
      </c>
      <c r="X665" s="30">
        <f t="shared" si="52"/>
        <v>1.3</v>
      </c>
      <c r="Y665" s="195">
        <f t="shared" si="53"/>
        <v>0.30499999999999999</v>
      </c>
      <c r="Z665" s="30">
        <f t="shared" si="54"/>
        <v>0.02</v>
      </c>
      <c r="AA665" s="161">
        <v>4.36E-2</v>
      </c>
      <c r="AB665" s="161">
        <v>2E-3</v>
      </c>
      <c r="AC665" s="163">
        <v>2.3E-3</v>
      </c>
      <c r="AD665" s="161">
        <v>1.88</v>
      </c>
      <c r="AE665" s="161">
        <v>0.17</v>
      </c>
      <c r="AF665" s="163">
        <v>0.19</v>
      </c>
      <c r="AG665" s="161">
        <v>0.30499999999999999</v>
      </c>
      <c r="AH665" s="161">
        <v>1.9E-2</v>
      </c>
      <c r="AI665" s="163">
        <v>0.02</v>
      </c>
      <c r="AJ665" s="163">
        <f t="shared" si="50"/>
        <v>6.557377049180328</v>
      </c>
      <c r="AK665" s="161">
        <v>23.4</v>
      </c>
      <c r="AL665" s="161">
        <v>1.1000000000000001</v>
      </c>
      <c r="AM665" s="163">
        <v>1.3</v>
      </c>
      <c r="AN665" s="164">
        <v>275</v>
      </c>
      <c r="AO665" s="161">
        <v>12</v>
      </c>
      <c r="AP665" s="163">
        <v>14</v>
      </c>
      <c r="AQ665" s="161">
        <v>1066</v>
      </c>
      <c r="AR665" s="161">
        <v>65</v>
      </c>
      <c r="AS665" s="163">
        <v>72</v>
      </c>
      <c r="AT665" s="161">
        <v>3490</v>
      </c>
      <c r="AU665" s="161">
        <v>100</v>
      </c>
      <c r="AV665" s="163">
        <v>100</v>
      </c>
    </row>
    <row r="666" spans="1:48" x14ac:dyDescent="0.75">
      <c r="A666" s="30" t="s">
        <v>1784</v>
      </c>
      <c r="B666" s="30" t="s">
        <v>995</v>
      </c>
      <c r="C666" s="182">
        <v>1301</v>
      </c>
      <c r="D666" s="30">
        <v>88</v>
      </c>
      <c r="E666" s="187">
        <v>610</v>
      </c>
      <c r="F666" s="30">
        <v>110</v>
      </c>
      <c r="G666" s="187">
        <v>1020</v>
      </c>
      <c r="H666" s="30">
        <v>170</v>
      </c>
      <c r="I666" s="30">
        <v>2140</v>
      </c>
      <c r="J666" s="30">
        <v>340</v>
      </c>
      <c r="K666" s="30">
        <v>34710</v>
      </c>
      <c r="L666" s="30">
        <v>840</v>
      </c>
      <c r="M666" s="187">
        <v>3.7199999999999997E-2</v>
      </c>
      <c r="N666" s="30">
        <v>2.3999999999999998E-3</v>
      </c>
      <c r="O666" s="177">
        <v>-86</v>
      </c>
      <c r="P666" s="30">
        <v>16</v>
      </c>
      <c r="Q666" s="30">
        <v>0.79</v>
      </c>
      <c r="R666" s="30">
        <v>1.9E-2</v>
      </c>
      <c r="S666" s="30">
        <v>3.5900000000000001E-2</v>
      </c>
      <c r="T666" s="30">
        <v>5.7000000000000002E-3</v>
      </c>
      <c r="U666" s="30">
        <v>0.17699999999999999</v>
      </c>
      <c r="V666" s="173">
        <v>0.03</v>
      </c>
      <c r="W666" s="192">
        <f t="shared" si="51"/>
        <v>25.6</v>
      </c>
      <c r="X666" s="30">
        <f t="shared" si="52"/>
        <v>1.7</v>
      </c>
      <c r="Y666" s="195" t="str">
        <f t="shared" si="53"/>
        <v>excluded</v>
      </c>
      <c r="Z666" s="30" t="str">
        <f t="shared" si="54"/>
        <v>excluded</v>
      </c>
      <c r="AA666" s="30">
        <v>4.0399999999999998E-2</v>
      </c>
      <c r="AB666" s="30">
        <v>2.5999999999999999E-3</v>
      </c>
      <c r="AC666" s="156">
        <v>3.0000000000000001E-3</v>
      </c>
      <c r="AD666" s="30">
        <v>2.54</v>
      </c>
      <c r="AE666" s="30">
        <v>0.45</v>
      </c>
      <c r="AF666" s="156">
        <v>0.48</v>
      </c>
      <c r="AG666" s="30">
        <v>0.5</v>
      </c>
      <c r="AH666" s="30">
        <v>0.1</v>
      </c>
      <c r="AI666" s="156">
        <v>0.1</v>
      </c>
      <c r="AJ666" s="156">
        <f t="shared" si="50"/>
        <v>20</v>
      </c>
      <c r="AK666" s="30">
        <v>25.6</v>
      </c>
      <c r="AL666" s="30">
        <v>1.4</v>
      </c>
      <c r="AM666" s="156">
        <v>1.7</v>
      </c>
      <c r="AN666" s="157">
        <v>255</v>
      </c>
      <c r="AO666" s="30">
        <v>16</v>
      </c>
      <c r="AP666" s="156">
        <v>19</v>
      </c>
      <c r="AQ666" s="30">
        <v>1210</v>
      </c>
      <c r="AR666" s="30">
        <v>110</v>
      </c>
      <c r="AS666" s="156">
        <v>120</v>
      </c>
      <c r="AT666" s="30">
        <v>3690</v>
      </c>
      <c r="AU666" s="30">
        <v>180</v>
      </c>
      <c r="AV666" s="156">
        <v>180</v>
      </c>
    </row>
    <row r="667" spans="1:48" x14ac:dyDescent="0.75">
      <c r="A667" s="161" t="s">
        <v>1784</v>
      </c>
      <c r="B667" s="161" t="s">
        <v>996</v>
      </c>
      <c r="C667" s="181">
        <v>3310</v>
      </c>
      <c r="D667" s="161">
        <v>330</v>
      </c>
      <c r="E667" s="186">
        <v>2130</v>
      </c>
      <c r="F667" s="161">
        <v>220</v>
      </c>
      <c r="G667" s="186">
        <v>5020</v>
      </c>
      <c r="H667" s="161">
        <v>510</v>
      </c>
      <c r="I667" s="161">
        <v>1730</v>
      </c>
      <c r="J667" s="161">
        <v>650</v>
      </c>
      <c r="K667" s="161">
        <v>25200</v>
      </c>
      <c r="L667" s="161">
        <v>2000</v>
      </c>
      <c r="M667" s="186">
        <v>0.124</v>
      </c>
      <c r="N667" s="161">
        <v>1.0999999999999999E-2</v>
      </c>
      <c r="O667" s="176">
        <v>-3.9</v>
      </c>
      <c r="P667" s="161">
        <v>1.1000000000000001</v>
      </c>
      <c r="Q667" s="161">
        <v>0.69899999999999995</v>
      </c>
      <c r="R667" s="161">
        <v>5.5E-2</v>
      </c>
      <c r="S667" s="161">
        <v>0.24399999999999999</v>
      </c>
      <c r="T667" s="161">
        <v>9.1999999999999998E-2</v>
      </c>
      <c r="U667" s="161">
        <v>1.41</v>
      </c>
      <c r="V667" s="172">
        <v>0.14000000000000001</v>
      </c>
      <c r="W667" s="192">
        <f t="shared" si="51"/>
        <v>7.95</v>
      </c>
      <c r="X667" s="30">
        <f t="shared" si="52"/>
        <v>0.69</v>
      </c>
      <c r="Y667" s="195">
        <f t="shared" si="53"/>
        <v>0.61899999999999999</v>
      </c>
      <c r="Z667" s="30">
        <f t="shared" si="54"/>
        <v>3.7999999999999999E-2</v>
      </c>
      <c r="AA667" s="161">
        <v>0.13600000000000001</v>
      </c>
      <c r="AB667" s="161">
        <v>1.0999999999999999E-2</v>
      </c>
      <c r="AC667" s="163">
        <v>1.2E-2</v>
      </c>
      <c r="AD667" s="161">
        <v>12</v>
      </c>
      <c r="AE667" s="161">
        <v>1.3</v>
      </c>
      <c r="AF667" s="163">
        <v>1.4</v>
      </c>
      <c r="AG667" s="161">
        <v>0.61899999999999999</v>
      </c>
      <c r="AH667" s="161">
        <v>3.6999999999999998E-2</v>
      </c>
      <c r="AI667" s="163">
        <v>3.7999999999999999E-2</v>
      </c>
      <c r="AJ667" s="163">
        <f t="shared" si="50"/>
        <v>6.1389337641357029</v>
      </c>
      <c r="AK667" s="161">
        <v>7.95</v>
      </c>
      <c r="AL667" s="161">
        <v>0.65</v>
      </c>
      <c r="AM667" s="163">
        <v>0.69</v>
      </c>
      <c r="AN667" s="164">
        <v>815</v>
      </c>
      <c r="AO667" s="161">
        <v>62</v>
      </c>
      <c r="AP667" s="163">
        <v>66</v>
      </c>
      <c r="AQ667" s="161">
        <v>2556</v>
      </c>
      <c r="AR667" s="161">
        <v>95</v>
      </c>
      <c r="AS667" s="163">
        <v>100</v>
      </c>
      <c r="AT667" s="161">
        <v>4513</v>
      </c>
      <c r="AU667" s="161">
        <v>66</v>
      </c>
      <c r="AV667" s="163">
        <v>67</v>
      </c>
    </row>
    <row r="668" spans="1:48" x14ac:dyDescent="0.75">
      <c r="A668" s="30" t="s">
        <v>1784</v>
      </c>
      <c r="B668" s="30" t="s">
        <v>996</v>
      </c>
      <c r="C668" s="182">
        <v>6420</v>
      </c>
      <c r="D668" s="30">
        <v>180</v>
      </c>
      <c r="E668" s="187">
        <v>4680</v>
      </c>
      <c r="F668" s="30">
        <v>120</v>
      </c>
      <c r="G668" s="187">
        <v>11870</v>
      </c>
      <c r="H668" s="30">
        <v>410</v>
      </c>
      <c r="I668" s="30">
        <v>154900</v>
      </c>
      <c r="J668" s="30">
        <v>4300</v>
      </c>
      <c r="K668" s="30">
        <v>46500</v>
      </c>
      <c r="L668" s="30">
        <v>1800</v>
      </c>
      <c r="M668" s="187">
        <v>0.14069999999999999</v>
      </c>
      <c r="N668" s="30">
        <v>6.4000000000000003E-3</v>
      </c>
      <c r="O668" s="177">
        <v>4.4000000000000004</v>
      </c>
      <c r="P668" s="30">
        <v>0.65</v>
      </c>
      <c r="Q668" s="30">
        <v>1.0529999999999999</v>
      </c>
      <c r="R668" s="30">
        <v>4.2000000000000003E-2</v>
      </c>
      <c r="S668" s="30">
        <v>3.2690000000000001</v>
      </c>
      <c r="T668" s="30">
        <v>9.2999999999999999E-2</v>
      </c>
      <c r="U668" s="30">
        <v>2.157</v>
      </c>
      <c r="V668" s="173">
        <v>7.5999999999999998E-2</v>
      </c>
      <c r="W668" s="192">
        <f t="shared" si="51"/>
        <v>6.73</v>
      </c>
      <c r="X668" s="30">
        <f t="shared" si="52"/>
        <v>0.34</v>
      </c>
      <c r="Y668" s="195">
        <f t="shared" si="53"/>
        <v>0.71799999999999997</v>
      </c>
      <c r="Z668" s="30">
        <f t="shared" si="54"/>
        <v>1.6E-2</v>
      </c>
      <c r="AA668" s="30">
        <v>0.15060000000000001</v>
      </c>
      <c r="AB668" s="30">
        <v>5.4999999999999997E-3</v>
      </c>
      <c r="AC668" s="156">
        <v>8.0999999999999996E-3</v>
      </c>
      <c r="AD668" s="30">
        <v>14.8</v>
      </c>
      <c r="AE668" s="30">
        <v>0.53</v>
      </c>
      <c r="AF668" s="156">
        <v>1.2</v>
      </c>
      <c r="AG668" s="30">
        <v>0.71799999999999997</v>
      </c>
      <c r="AH668" s="30">
        <v>1.4E-2</v>
      </c>
      <c r="AI668" s="156">
        <v>1.6E-2</v>
      </c>
      <c r="AJ668" s="156">
        <f t="shared" si="50"/>
        <v>2.2284122562674096</v>
      </c>
      <c r="AK668" s="30">
        <v>6.73</v>
      </c>
      <c r="AL668" s="30">
        <v>0.23</v>
      </c>
      <c r="AM668" s="156">
        <v>0.34</v>
      </c>
      <c r="AN668" s="157">
        <v>903</v>
      </c>
      <c r="AO668" s="30">
        <v>31</v>
      </c>
      <c r="AP668" s="156">
        <v>45</v>
      </c>
      <c r="AQ668" s="30">
        <v>2794</v>
      </c>
      <c r="AR668" s="30">
        <v>33</v>
      </c>
      <c r="AS668" s="156">
        <v>76</v>
      </c>
      <c r="AT668" s="30">
        <v>4763</v>
      </c>
      <c r="AU668" s="30">
        <v>28</v>
      </c>
      <c r="AV668" s="156">
        <v>33</v>
      </c>
    </row>
    <row r="669" spans="1:48" x14ac:dyDescent="0.75">
      <c r="A669" s="161" t="s">
        <v>1784</v>
      </c>
      <c r="B669" s="161" t="s">
        <v>997</v>
      </c>
      <c r="C669" s="181">
        <v>2890</v>
      </c>
      <c r="D669" s="161">
        <v>150</v>
      </c>
      <c r="E669" s="186">
        <v>2140</v>
      </c>
      <c r="F669" s="161">
        <v>110</v>
      </c>
      <c r="G669" s="186">
        <v>5620</v>
      </c>
      <c r="H669" s="161">
        <v>330</v>
      </c>
      <c r="I669" s="161">
        <v>67500</v>
      </c>
      <c r="J669" s="161">
        <v>7500</v>
      </c>
      <c r="K669" s="161">
        <v>20500</v>
      </c>
      <c r="L669" s="161">
        <v>1100</v>
      </c>
      <c r="M669" s="186">
        <v>0.1479</v>
      </c>
      <c r="N669" s="161">
        <v>8.8000000000000005E-3</v>
      </c>
      <c r="O669" s="176">
        <v>-2.1999999999999999E-2</v>
      </c>
      <c r="P669" s="161">
        <v>1.6000000000000001E-3</v>
      </c>
      <c r="Q669" s="161">
        <v>0.56599999999999995</v>
      </c>
      <c r="R669" s="161">
        <v>0.03</v>
      </c>
      <c r="S669" s="161">
        <v>8.98</v>
      </c>
      <c r="T669" s="161">
        <v>1</v>
      </c>
      <c r="U669" s="161">
        <v>1.74</v>
      </c>
      <c r="V669" s="172">
        <v>0.1</v>
      </c>
      <c r="W669" s="192">
        <f t="shared" si="51"/>
        <v>6.26</v>
      </c>
      <c r="X669" s="30">
        <f t="shared" si="52"/>
        <v>0.36</v>
      </c>
      <c r="Y669" s="195">
        <f t="shared" si="53"/>
        <v>0.754</v>
      </c>
      <c r="Z669" s="30">
        <f t="shared" si="54"/>
        <v>2.9000000000000001E-2</v>
      </c>
      <c r="AA669" s="161">
        <v>0.16200000000000001</v>
      </c>
      <c r="AB669" s="161">
        <v>9.4999999999999998E-3</v>
      </c>
      <c r="AC669" s="163">
        <v>1.0999999999999999E-2</v>
      </c>
      <c r="AD669" s="161">
        <v>16.399999999999999</v>
      </c>
      <c r="AE669" s="161">
        <v>1.1000000000000001</v>
      </c>
      <c r="AF669" s="163">
        <v>1.3</v>
      </c>
      <c r="AG669" s="161">
        <v>0.754</v>
      </c>
      <c r="AH669" s="161">
        <v>2.7E-2</v>
      </c>
      <c r="AI669" s="163">
        <v>2.9000000000000001E-2</v>
      </c>
      <c r="AJ669" s="163">
        <f t="shared" si="50"/>
        <v>3.8461538461538463</v>
      </c>
      <c r="AK669" s="161">
        <v>6.26</v>
      </c>
      <c r="AL669" s="161">
        <v>0.32</v>
      </c>
      <c r="AM669" s="163">
        <v>0.36</v>
      </c>
      <c r="AN669" s="164">
        <v>964</v>
      </c>
      <c r="AO669" s="161">
        <v>53</v>
      </c>
      <c r="AP669" s="163">
        <v>59</v>
      </c>
      <c r="AQ669" s="161">
        <v>2869</v>
      </c>
      <c r="AR669" s="161">
        <v>64</v>
      </c>
      <c r="AS669" s="163">
        <v>76</v>
      </c>
      <c r="AT669" s="161">
        <v>4780</v>
      </c>
      <c r="AU669" s="161">
        <v>37</v>
      </c>
      <c r="AV669" s="163">
        <v>39</v>
      </c>
    </row>
    <row r="670" spans="1:48" x14ac:dyDescent="0.75">
      <c r="A670" s="30" t="s">
        <v>1784</v>
      </c>
      <c r="B670" s="30" t="s">
        <v>997</v>
      </c>
      <c r="C670" s="182">
        <v>798</v>
      </c>
      <c r="D670" s="30">
        <v>56</v>
      </c>
      <c r="E670" s="187">
        <v>602</v>
      </c>
      <c r="F670" s="30">
        <v>80</v>
      </c>
      <c r="G670" s="187">
        <v>1640</v>
      </c>
      <c r="H670" s="30">
        <v>170</v>
      </c>
      <c r="I670" s="30">
        <v>8370</v>
      </c>
      <c r="J670" s="30">
        <v>840</v>
      </c>
      <c r="K670" s="30">
        <v>3970</v>
      </c>
      <c r="L670" s="30">
        <v>120</v>
      </c>
      <c r="M670" s="187">
        <v>0.19600000000000001</v>
      </c>
      <c r="N670" s="30">
        <v>1.0999999999999999E-2</v>
      </c>
      <c r="O670" s="177">
        <v>1.65</v>
      </c>
      <c r="P670" s="30">
        <v>0.15</v>
      </c>
      <c r="Q670" s="30">
        <v>8.9599999999999999E-2</v>
      </c>
      <c r="R670" s="30">
        <v>2.8E-3</v>
      </c>
      <c r="S670" s="30">
        <v>0.23</v>
      </c>
      <c r="T670" s="30">
        <v>2.3E-2</v>
      </c>
      <c r="U670" s="30">
        <v>0.313</v>
      </c>
      <c r="V670" s="173">
        <v>3.3000000000000002E-2</v>
      </c>
      <c r="W670" s="192">
        <f t="shared" si="51"/>
        <v>4.5</v>
      </c>
      <c r="X670" s="30">
        <f t="shared" si="52"/>
        <v>0.33</v>
      </c>
      <c r="Y670" s="195">
        <f t="shared" si="53"/>
        <v>0.73</v>
      </c>
      <c r="Z670" s="30">
        <f t="shared" si="54"/>
        <v>6.8000000000000005E-2</v>
      </c>
      <c r="AA670" s="30">
        <v>0.217</v>
      </c>
      <c r="AB670" s="30">
        <v>1.2999999999999999E-2</v>
      </c>
      <c r="AC670" s="156">
        <v>1.4999999999999999E-2</v>
      </c>
      <c r="AD670" s="30">
        <v>21.7</v>
      </c>
      <c r="AE670" s="30">
        <v>1.8</v>
      </c>
      <c r="AF670" s="156">
        <v>2.4</v>
      </c>
      <c r="AG670" s="30">
        <v>0.73</v>
      </c>
      <c r="AH670" s="30">
        <v>6.7000000000000004E-2</v>
      </c>
      <c r="AI670" s="156">
        <v>6.8000000000000005E-2</v>
      </c>
      <c r="AJ670" s="156">
        <f t="shared" si="50"/>
        <v>9.3150684931506849</v>
      </c>
      <c r="AK670" s="30">
        <v>4.5</v>
      </c>
      <c r="AL670" s="30">
        <v>0.28000000000000003</v>
      </c>
      <c r="AM670" s="156">
        <v>0.33</v>
      </c>
      <c r="AN670" s="157">
        <v>1264</v>
      </c>
      <c r="AO670" s="30">
        <v>68</v>
      </c>
      <c r="AP670" s="156">
        <v>81</v>
      </c>
      <c r="AQ670" s="30">
        <v>3144</v>
      </c>
      <c r="AR670" s="30">
        <v>78</v>
      </c>
      <c r="AS670" s="156">
        <v>100</v>
      </c>
      <c r="AT670" s="30">
        <v>4622</v>
      </c>
      <c r="AU670" s="30">
        <v>81</v>
      </c>
      <c r="AV670" s="156">
        <v>82</v>
      </c>
    </row>
    <row r="671" spans="1:48" x14ac:dyDescent="0.75">
      <c r="A671" s="161" t="s">
        <v>1784</v>
      </c>
      <c r="B671" s="161" t="s">
        <v>998</v>
      </c>
      <c r="C671" s="181">
        <v>3980</v>
      </c>
      <c r="D671" s="161">
        <v>530</v>
      </c>
      <c r="E671" s="186">
        <v>2990</v>
      </c>
      <c r="F671" s="161">
        <v>390</v>
      </c>
      <c r="G671" s="186">
        <v>7770</v>
      </c>
      <c r="H671" s="161">
        <v>990</v>
      </c>
      <c r="I671" s="161">
        <v>70900</v>
      </c>
      <c r="J671" s="161">
        <v>7500</v>
      </c>
      <c r="K671" s="161">
        <v>14000</v>
      </c>
      <c r="L671" s="161">
        <v>1300</v>
      </c>
      <c r="M671" s="186">
        <v>0.28499999999999998</v>
      </c>
      <c r="N671" s="161">
        <v>2.5000000000000001E-2</v>
      </c>
      <c r="O671" s="176">
        <v>-1.0460000000000001E-2</v>
      </c>
      <c r="P671" s="161">
        <v>6.9999999999999999E-4</v>
      </c>
      <c r="Q671" s="161">
        <v>0.38500000000000001</v>
      </c>
      <c r="R671" s="161">
        <v>3.6999999999999998E-2</v>
      </c>
      <c r="S671" s="161">
        <v>8.76</v>
      </c>
      <c r="T671" s="161">
        <v>0.93</v>
      </c>
      <c r="U671" s="161">
        <v>2.71</v>
      </c>
      <c r="V671" s="172">
        <v>0.35</v>
      </c>
      <c r="W671" s="192">
        <f t="shared" si="51"/>
        <v>3.6</v>
      </c>
      <c r="X671" s="30">
        <f t="shared" si="52"/>
        <v>0.36</v>
      </c>
      <c r="Y671" s="195">
        <f t="shared" si="53"/>
        <v>0.77</v>
      </c>
      <c r="Z671" s="30">
        <f t="shared" si="54"/>
        <v>2.1999999999999999E-2</v>
      </c>
      <c r="AA671" s="161">
        <v>0.31</v>
      </c>
      <c r="AB671" s="161">
        <v>2.5999999999999999E-2</v>
      </c>
      <c r="AC671" s="163">
        <v>2.7E-2</v>
      </c>
      <c r="AD671" s="161">
        <v>32.700000000000003</v>
      </c>
      <c r="AE671" s="161">
        <v>2.7</v>
      </c>
      <c r="AF671" s="163">
        <v>3.1</v>
      </c>
      <c r="AG671" s="161">
        <v>0.77</v>
      </c>
      <c r="AH671" s="161">
        <v>0.02</v>
      </c>
      <c r="AI671" s="163">
        <v>2.1999999999999999E-2</v>
      </c>
      <c r="AJ671" s="163">
        <f t="shared" si="50"/>
        <v>2.8571428571428572</v>
      </c>
      <c r="AK671" s="161">
        <v>3.6</v>
      </c>
      <c r="AL671" s="161">
        <v>0.34</v>
      </c>
      <c r="AM671" s="163">
        <v>0.36</v>
      </c>
      <c r="AN671" s="164">
        <v>1720</v>
      </c>
      <c r="AO671" s="161">
        <v>130</v>
      </c>
      <c r="AP671" s="163">
        <v>130</v>
      </c>
      <c r="AQ671" s="161">
        <v>3513</v>
      </c>
      <c r="AR671" s="161">
        <v>88</v>
      </c>
      <c r="AS671" s="163">
        <v>99</v>
      </c>
      <c r="AT671" s="161">
        <v>4812</v>
      </c>
      <c r="AU671" s="161">
        <v>40</v>
      </c>
      <c r="AV671" s="163">
        <v>43</v>
      </c>
    </row>
    <row r="672" spans="1:48" x14ac:dyDescent="0.75">
      <c r="A672" s="30" t="s">
        <v>1784</v>
      </c>
      <c r="B672" s="30" t="s">
        <v>998</v>
      </c>
      <c r="C672" s="182">
        <v>1370</v>
      </c>
      <c r="D672" s="30">
        <v>100</v>
      </c>
      <c r="E672" s="187">
        <v>820</v>
      </c>
      <c r="F672" s="30">
        <v>67</v>
      </c>
      <c r="G672" s="187">
        <v>2010</v>
      </c>
      <c r="H672" s="30">
        <v>190</v>
      </c>
      <c r="I672" s="30">
        <v>5100</v>
      </c>
      <c r="J672" s="30">
        <v>1200</v>
      </c>
      <c r="K672" s="30">
        <v>18200</v>
      </c>
      <c r="L672" s="30">
        <v>1800</v>
      </c>
      <c r="M672" s="187">
        <v>7.5999999999999998E-2</v>
      </c>
      <c r="N672" s="30">
        <v>5.0000000000000001E-3</v>
      </c>
      <c r="O672" s="177">
        <v>9.5</v>
      </c>
      <c r="P672" s="30">
        <v>2</v>
      </c>
      <c r="Q672" s="30">
        <v>0.41</v>
      </c>
      <c r="R672" s="30">
        <v>0.04</v>
      </c>
      <c r="S672" s="30">
        <v>0.19400000000000001</v>
      </c>
      <c r="T672" s="30">
        <v>4.5999999999999999E-2</v>
      </c>
      <c r="U672" s="30">
        <v>0.40699999999999997</v>
      </c>
      <c r="V672" s="173">
        <v>3.9E-2</v>
      </c>
      <c r="W672" s="192">
        <f t="shared" si="51"/>
        <v>12.12</v>
      </c>
      <c r="X672" s="30">
        <f t="shared" si="52"/>
        <v>0.86</v>
      </c>
      <c r="Y672" s="195">
        <f t="shared" si="53"/>
        <v>0.59299999999999997</v>
      </c>
      <c r="Z672" s="30">
        <f t="shared" si="54"/>
        <v>4.2000000000000003E-2</v>
      </c>
      <c r="AA672" s="30">
        <v>8.4599999999999995E-2</v>
      </c>
      <c r="AB672" s="30">
        <v>5.8999999999999999E-3</v>
      </c>
      <c r="AC672" s="156">
        <v>6.7999999999999996E-3</v>
      </c>
      <c r="AD672" s="30">
        <v>6.97</v>
      </c>
      <c r="AE672" s="30">
        <v>0.52</v>
      </c>
      <c r="AF672" s="156">
        <v>0.72</v>
      </c>
      <c r="AG672" s="30">
        <v>0.59299999999999997</v>
      </c>
      <c r="AH672" s="30">
        <v>4.1000000000000002E-2</v>
      </c>
      <c r="AI672" s="156">
        <v>4.2000000000000003E-2</v>
      </c>
      <c r="AJ672" s="156">
        <f t="shared" si="50"/>
        <v>7.0826306913996637</v>
      </c>
      <c r="AK672" s="30">
        <v>12.12</v>
      </c>
      <c r="AL672" s="30">
        <v>0.75</v>
      </c>
      <c r="AM672" s="156">
        <v>0.86</v>
      </c>
      <c r="AN672" s="157">
        <v>523</v>
      </c>
      <c r="AO672" s="30">
        <v>35</v>
      </c>
      <c r="AP672" s="156">
        <v>40</v>
      </c>
      <c r="AQ672" s="30">
        <v>2090</v>
      </c>
      <c r="AR672" s="30">
        <v>64</v>
      </c>
      <c r="AS672" s="156">
        <v>90</v>
      </c>
      <c r="AT672" s="30">
        <v>4424</v>
      </c>
      <c r="AU672" s="30">
        <v>93</v>
      </c>
      <c r="AV672" s="156">
        <v>95</v>
      </c>
    </row>
    <row r="673" spans="1:48" x14ac:dyDescent="0.75">
      <c r="A673" s="161" t="s">
        <v>1784</v>
      </c>
      <c r="B673" s="161" t="s">
        <v>999</v>
      </c>
      <c r="C673" s="181">
        <v>13500</v>
      </c>
      <c r="D673" s="161">
        <v>1500</v>
      </c>
      <c r="E673" s="186">
        <v>9600</v>
      </c>
      <c r="F673" s="161">
        <v>1100</v>
      </c>
      <c r="G673" s="186">
        <v>23900</v>
      </c>
      <c r="H673" s="161">
        <v>3000</v>
      </c>
      <c r="I673" s="161">
        <v>39800</v>
      </c>
      <c r="J673" s="161">
        <v>4400</v>
      </c>
      <c r="K673" s="161">
        <v>76300</v>
      </c>
      <c r="L673" s="161">
        <v>5000</v>
      </c>
      <c r="M673" s="186">
        <v>0.16300000000000001</v>
      </c>
      <c r="N673" s="161">
        <v>1.0999999999999999E-2</v>
      </c>
      <c r="O673" s="176">
        <v>-8.9300000000000004E-2</v>
      </c>
      <c r="P673" s="161">
        <v>7.0000000000000001E-3</v>
      </c>
      <c r="Q673" s="161">
        <v>2.08</v>
      </c>
      <c r="R673" s="161">
        <v>0.14000000000000001</v>
      </c>
      <c r="S673" s="161">
        <v>4.57</v>
      </c>
      <c r="T673" s="161">
        <v>0.51</v>
      </c>
      <c r="U673" s="161">
        <v>9.3000000000000007</v>
      </c>
      <c r="V673" s="172">
        <v>1.1000000000000001</v>
      </c>
      <c r="W673" s="192">
        <f t="shared" si="51"/>
        <v>5.99</v>
      </c>
      <c r="X673" s="30">
        <f t="shared" si="52"/>
        <v>0.48</v>
      </c>
      <c r="Y673" s="195">
        <f t="shared" si="53"/>
        <v>0.68500000000000005</v>
      </c>
      <c r="Z673" s="30">
        <f t="shared" si="54"/>
        <v>1.7000000000000001E-2</v>
      </c>
      <c r="AA673" s="161">
        <v>0.18</v>
      </c>
      <c r="AB673" s="161">
        <v>1.2999999999999999E-2</v>
      </c>
      <c r="AC673" s="163">
        <v>1.4E-2</v>
      </c>
      <c r="AD673" s="161">
        <v>17.2</v>
      </c>
      <c r="AE673" s="161">
        <v>1.5</v>
      </c>
      <c r="AF673" s="163">
        <v>1.6</v>
      </c>
      <c r="AG673" s="161">
        <v>0.68500000000000005</v>
      </c>
      <c r="AH673" s="161">
        <v>1.6E-2</v>
      </c>
      <c r="AI673" s="163">
        <v>1.7000000000000001E-2</v>
      </c>
      <c r="AJ673" s="163">
        <f t="shared" si="50"/>
        <v>2.4817518248175183</v>
      </c>
      <c r="AK673" s="161">
        <v>5.99</v>
      </c>
      <c r="AL673" s="161">
        <v>0.45</v>
      </c>
      <c r="AM673" s="163">
        <v>0.48</v>
      </c>
      <c r="AN673" s="164">
        <v>1063</v>
      </c>
      <c r="AO673" s="161">
        <v>72</v>
      </c>
      <c r="AP673" s="163">
        <v>77</v>
      </c>
      <c r="AQ673" s="161">
        <v>2903</v>
      </c>
      <c r="AR673" s="161">
        <v>86</v>
      </c>
      <c r="AS673" s="163">
        <v>97</v>
      </c>
      <c r="AT673" s="161">
        <v>4708</v>
      </c>
      <c r="AU673" s="161">
        <v>29</v>
      </c>
      <c r="AV673" s="163">
        <v>31</v>
      </c>
    </row>
    <row r="674" spans="1:48" x14ac:dyDescent="0.75">
      <c r="A674" s="30" t="s">
        <v>1784</v>
      </c>
      <c r="B674" s="30" t="s">
        <v>999</v>
      </c>
      <c r="C674" s="182">
        <v>4320</v>
      </c>
      <c r="D674" s="30">
        <v>300</v>
      </c>
      <c r="E674" s="187">
        <v>3120</v>
      </c>
      <c r="F674" s="30">
        <v>200</v>
      </c>
      <c r="G674" s="187">
        <v>8560</v>
      </c>
      <c r="H674" s="30">
        <v>580</v>
      </c>
      <c r="I674" s="30">
        <v>122900</v>
      </c>
      <c r="J674" s="30">
        <v>6700</v>
      </c>
      <c r="K674" s="30">
        <v>29100</v>
      </c>
      <c r="L674" s="30">
        <v>1900</v>
      </c>
      <c r="M674" s="187">
        <v>0.14549999999999999</v>
      </c>
      <c r="N674" s="30">
        <v>9.9000000000000008E-3</v>
      </c>
      <c r="O674" s="177">
        <v>0.23080000000000001</v>
      </c>
      <c r="P674" s="30">
        <v>9.5999999999999992E-3</v>
      </c>
      <c r="Q674" s="30">
        <v>0.65100000000000002</v>
      </c>
      <c r="R674" s="30">
        <v>4.2999999999999997E-2</v>
      </c>
      <c r="S674" s="30">
        <v>42.7</v>
      </c>
      <c r="T674" s="30">
        <v>3.4</v>
      </c>
      <c r="U674" s="30">
        <v>2.25</v>
      </c>
      <c r="V674" s="173">
        <v>0.15</v>
      </c>
      <c r="W674" s="192">
        <f t="shared" si="51"/>
        <v>6.49</v>
      </c>
      <c r="X674" s="30">
        <f t="shared" si="52"/>
        <v>0.48</v>
      </c>
      <c r="Y674" s="195">
        <f t="shared" si="53"/>
        <v>0.72699999999999998</v>
      </c>
      <c r="Z674" s="30">
        <f t="shared" si="54"/>
        <v>0.03</v>
      </c>
      <c r="AA674" s="30">
        <v>0.159</v>
      </c>
      <c r="AB674" s="30">
        <v>1.0999999999999999E-2</v>
      </c>
      <c r="AC674" s="156">
        <v>1.2999999999999999E-2</v>
      </c>
      <c r="AD674" s="30">
        <v>15.95</v>
      </c>
      <c r="AE674" s="30">
        <v>0.94</v>
      </c>
      <c r="AF674" s="156">
        <v>1.5</v>
      </c>
      <c r="AG674" s="30">
        <v>0.72699999999999998</v>
      </c>
      <c r="AH674" s="30">
        <v>2.9000000000000001E-2</v>
      </c>
      <c r="AI674" s="156">
        <v>0.03</v>
      </c>
      <c r="AJ674" s="156">
        <f t="shared" si="50"/>
        <v>4.1265474552957357</v>
      </c>
      <c r="AK674" s="30">
        <v>6.49</v>
      </c>
      <c r="AL674" s="30">
        <v>0.42</v>
      </c>
      <c r="AM674" s="156">
        <v>0.48</v>
      </c>
      <c r="AN674" s="157">
        <v>948</v>
      </c>
      <c r="AO674" s="30">
        <v>61</v>
      </c>
      <c r="AP674" s="156">
        <v>71</v>
      </c>
      <c r="AQ674" s="30">
        <v>2865</v>
      </c>
      <c r="AR674" s="30">
        <v>66</v>
      </c>
      <c r="AS674" s="156">
        <v>100</v>
      </c>
      <c r="AT674" s="30">
        <v>4694</v>
      </c>
      <c r="AU674" s="30">
        <v>51</v>
      </c>
      <c r="AV674" s="156">
        <v>54</v>
      </c>
    </row>
    <row r="675" spans="1:48" x14ac:dyDescent="0.75">
      <c r="A675" s="161" t="s">
        <v>1784</v>
      </c>
      <c r="B675" s="161" t="s">
        <v>1000</v>
      </c>
      <c r="C675" s="181">
        <v>3020</v>
      </c>
      <c r="D675" s="161">
        <v>200</v>
      </c>
      <c r="E675" s="186">
        <v>2410</v>
      </c>
      <c r="F675" s="161">
        <v>280</v>
      </c>
      <c r="G675" s="186">
        <v>5820</v>
      </c>
      <c r="H675" s="161">
        <v>310</v>
      </c>
      <c r="I675" s="161">
        <v>65600</v>
      </c>
      <c r="J675" s="161">
        <v>3000</v>
      </c>
      <c r="K675" s="161">
        <v>12460</v>
      </c>
      <c r="L675" s="161">
        <v>450</v>
      </c>
      <c r="M675" s="186">
        <v>0.24</v>
      </c>
      <c r="N675" s="161">
        <v>1.7000000000000001E-2</v>
      </c>
      <c r="O675" s="176">
        <v>-7.0000000000000001E-3</v>
      </c>
      <c r="P675" s="161">
        <v>2.5000000000000001E-4</v>
      </c>
      <c r="Q675" s="161">
        <v>0.33800000000000002</v>
      </c>
      <c r="R675" s="161">
        <v>1.2E-2</v>
      </c>
      <c r="S675" s="161">
        <v>6.97</v>
      </c>
      <c r="T675" s="161">
        <v>0.32</v>
      </c>
      <c r="U675" s="161">
        <v>2.56</v>
      </c>
      <c r="V675" s="172">
        <v>0.14000000000000001</v>
      </c>
      <c r="W675" s="192">
        <f t="shared" si="51"/>
        <v>4.07</v>
      </c>
      <c r="X675" s="30">
        <f t="shared" si="52"/>
        <v>0.18</v>
      </c>
      <c r="Y675" s="195">
        <f t="shared" si="53"/>
        <v>0.78200000000000003</v>
      </c>
      <c r="Z675" s="30">
        <f t="shared" si="54"/>
        <v>8.6999999999999994E-2</v>
      </c>
      <c r="AA675" s="161">
        <v>0.26100000000000001</v>
      </c>
      <c r="AB675" s="161">
        <v>1.7999999999999999E-2</v>
      </c>
      <c r="AC675" s="163">
        <v>0.02</v>
      </c>
      <c r="AD675" s="161">
        <v>26.9</v>
      </c>
      <c r="AE675" s="161">
        <v>2.1</v>
      </c>
      <c r="AF675" s="163">
        <v>2.4</v>
      </c>
      <c r="AG675" s="161">
        <v>0.78200000000000003</v>
      </c>
      <c r="AH675" s="161">
        <v>8.5999999999999993E-2</v>
      </c>
      <c r="AI675" s="163">
        <v>8.6999999999999994E-2</v>
      </c>
      <c r="AJ675" s="163">
        <f t="shared" si="50"/>
        <v>11.125319693094628</v>
      </c>
      <c r="AK675" s="161">
        <v>4.07</v>
      </c>
      <c r="AL675" s="161">
        <v>0.17</v>
      </c>
      <c r="AM675" s="163">
        <v>0.18</v>
      </c>
      <c r="AN675" s="164">
        <v>1486</v>
      </c>
      <c r="AO675" s="161">
        <v>87</v>
      </c>
      <c r="AP675" s="163">
        <v>94</v>
      </c>
      <c r="AQ675" s="161">
        <v>3327</v>
      </c>
      <c r="AR675" s="161">
        <v>55</v>
      </c>
      <c r="AS675" s="163">
        <v>63</v>
      </c>
      <c r="AT675" s="161">
        <v>4762</v>
      </c>
      <c r="AU675" s="161">
        <v>44</v>
      </c>
      <c r="AV675" s="163">
        <v>44</v>
      </c>
    </row>
    <row r="676" spans="1:48" x14ac:dyDescent="0.75">
      <c r="A676" s="30" t="s">
        <v>1784</v>
      </c>
      <c r="B676" s="30" t="s">
        <v>1000</v>
      </c>
      <c r="C676" s="182">
        <v>3770</v>
      </c>
      <c r="D676" s="30">
        <v>200</v>
      </c>
      <c r="E676" s="187">
        <v>2390</v>
      </c>
      <c r="F676" s="30">
        <v>100</v>
      </c>
      <c r="G676" s="187">
        <v>5650</v>
      </c>
      <c r="H676" s="30">
        <v>330</v>
      </c>
      <c r="I676" s="30">
        <v>3900</v>
      </c>
      <c r="J676" s="30">
        <v>710</v>
      </c>
      <c r="K676" s="30">
        <v>31100</v>
      </c>
      <c r="L676" s="30">
        <v>3800</v>
      </c>
      <c r="M676" s="187">
        <v>0.12690000000000001</v>
      </c>
      <c r="N676" s="30">
        <v>6.1000000000000004E-3</v>
      </c>
      <c r="O676" s="177">
        <v>8.4</v>
      </c>
      <c r="P676" s="30">
        <v>1.3</v>
      </c>
      <c r="Q676" s="30">
        <v>0.69499999999999995</v>
      </c>
      <c r="R676" s="30">
        <v>8.5999999999999993E-2</v>
      </c>
      <c r="S676" s="30">
        <v>9</v>
      </c>
      <c r="T676" s="30">
        <v>20</v>
      </c>
      <c r="U676" s="30">
        <v>1.615</v>
      </c>
      <c r="V676" s="173">
        <v>9.6000000000000002E-2</v>
      </c>
      <c r="W676" s="192">
        <f t="shared" si="51"/>
        <v>7.17</v>
      </c>
      <c r="X676" s="30">
        <f t="shared" si="52"/>
        <v>0.44</v>
      </c>
      <c r="Y676" s="195">
        <f t="shared" si="53"/>
        <v>0.64200000000000002</v>
      </c>
      <c r="Z676" s="30">
        <f t="shared" si="54"/>
        <v>3.9E-2</v>
      </c>
      <c r="AA676" s="30">
        <v>0.1416</v>
      </c>
      <c r="AB676" s="30">
        <v>6.4999999999999997E-3</v>
      </c>
      <c r="AC676" s="156">
        <v>8.6E-3</v>
      </c>
      <c r="AD676" s="30">
        <v>12.93</v>
      </c>
      <c r="AE676" s="30">
        <v>0.76</v>
      </c>
      <c r="AF676" s="156">
        <v>1.2</v>
      </c>
      <c r="AG676" s="30">
        <v>0.64200000000000002</v>
      </c>
      <c r="AH676" s="30">
        <v>3.7999999999999999E-2</v>
      </c>
      <c r="AI676" s="156">
        <v>3.9E-2</v>
      </c>
      <c r="AJ676" s="156">
        <f t="shared" si="50"/>
        <v>6.0747663551401869</v>
      </c>
      <c r="AK676" s="30">
        <v>7.17</v>
      </c>
      <c r="AL676" s="30">
        <v>0.33</v>
      </c>
      <c r="AM676" s="156">
        <v>0.44</v>
      </c>
      <c r="AN676" s="157">
        <v>853</v>
      </c>
      <c r="AO676" s="30">
        <v>37</v>
      </c>
      <c r="AP676" s="156">
        <v>48</v>
      </c>
      <c r="AQ676" s="30">
        <v>2663</v>
      </c>
      <c r="AR676" s="30">
        <v>58</v>
      </c>
      <c r="AS676" s="156">
        <v>93</v>
      </c>
      <c r="AT676" s="30">
        <v>4605</v>
      </c>
      <c r="AU676" s="30">
        <v>82</v>
      </c>
      <c r="AV676" s="156">
        <v>84</v>
      </c>
    </row>
    <row r="677" spans="1:48" x14ac:dyDescent="0.75">
      <c r="A677" s="161" t="s">
        <v>1784</v>
      </c>
      <c r="B677" s="161" t="s">
        <v>1001</v>
      </c>
      <c r="C677" s="181">
        <v>3260</v>
      </c>
      <c r="D677" s="161">
        <v>260</v>
      </c>
      <c r="E677" s="186">
        <v>1320</v>
      </c>
      <c r="F677" s="161">
        <v>280</v>
      </c>
      <c r="G677" s="186">
        <v>2600</v>
      </c>
      <c r="H677" s="161">
        <v>460</v>
      </c>
      <c r="I677" s="161">
        <v>7800</v>
      </c>
      <c r="J677" s="161">
        <v>1200</v>
      </c>
      <c r="K677" s="161">
        <v>86800</v>
      </c>
      <c r="L677" s="161">
        <v>4100</v>
      </c>
      <c r="M677" s="186">
        <v>3.5999999999999997E-2</v>
      </c>
      <c r="N677" s="161">
        <v>2.3999999999999998E-3</v>
      </c>
      <c r="O677" s="176">
        <v>-0.47199999999999998</v>
      </c>
      <c r="P677" s="161">
        <v>7.5999999999999998E-2</v>
      </c>
      <c r="Q677" s="161">
        <v>2.35</v>
      </c>
      <c r="R677" s="161">
        <v>0.11</v>
      </c>
      <c r="S677" s="161">
        <v>0.78</v>
      </c>
      <c r="T677" s="161">
        <v>0.12</v>
      </c>
      <c r="U677" s="161">
        <v>1.35</v>
      </c>
      <c r="V677" s="172">
        <v>0.24</v>
      </c>
      <c r="W677" s="192">
        <f t="shared" si="51"/>
        <v>27.2</v>
      </c>
      <c r="X677" s="30">
        <f t="shared" si="52"/>
        <v>1.8</v>
      </c>
      <c r="Y677" s="195" t="str">
        <f t="shared" si="53"/>
        <v>excluded</v>
      </c>
      <c r="Z677" s="30" t="str">
        <f t="shared" si="54"/>
        <v>excluded</v>
      </c>
      <c r="AA677" s="161">
        <v>3.9100000000000003E-2</v>
      </c>
      <c r="AB677" s="161">
        <v>2.5000000000000001E-3</v>
      </c>
      <c r="AC677" s="163">
        <v>2.8E-3</v>
      </c>
      <c r="AD677" s="161">
        <v>2.1</v>
      </c>
      <c r="AE677" s="161">
        <v>0.45</v>
      </c>
      <c r="AF677" s="163">
        <v>0.46</v>
      </c>
      <c r="AG677" s="161">
        <v>0.371</v>
      </c>
      <c r="AH677" s="161">
        <v>7.1999999999999995E-2</v>
      </c>
      <c r="AI677" s="163">
        <v>7.1999999999999995E-2</v>
      </c>
      <c r="AJ677" s="163">
        <f t="shared" si="50"/>
        <v>19.40700808625337</v>
      </c>
      <c r="AK677" s="161">
        <v>27.2</v>
      </c>
      <c r="AL677" s="161">
        <v>1.6</v>
      </c>
      <c r="AM677" s="163">
        <v>1.8</v>
      </c>
      <c r="AN677" s="164">
        <v>247</v>
      </c>
      <c r="AO677" s="161">
        <v>16</v>
      </c>
      <c r="AP677" s="163">
        <v>17</v>
      </c>
      <c r="AQ677" s="161">
        <v>1010</v>
      </c>
      <c r="AR677" s="161">
        <v>110</v>
      </c>
      <c r="AS677" s="163">
        <v>110</v>
      </c>
      <c r="AT677" s="161">
        <v>3340</v>
      </c>
      <c r="AU677" s="161">
        <v>160</v>
      </c>
      <c r="AV677" s="163">
        <v>160</v>
      </c>
    </row>
    <row r="678" spans="1:48" x14ac:dyDescent="0.75">
      <c r="A678" s="30" t="s">
        <v>1784</v>
      </c>
      <c r="B678" s="30" t="s">
        <v>1001</v>
      </c>
      <c r="C678" s="182">
        <v>63900</v>
      </c>
      <c r="D678" s="30">
        <v>2800</v>
      </c>
      <c r="E678" s="187">
        <v>52900</v>
      </c>
      <c r="F678" s="30">
        <v>2600</v>
      </c>
      <c r="G678" s="187">
        <v>132600</v>
      </c>
      <c r="H678" s="30">
        <v>6500</v>
      </c>
      <c r="I678" s="30">
        <v>253000</v>
      </c>
      <c r="J678" s="30">
        <v>20000</v>
      </c>
      <c r="K678" s="30">
        <v>100400</v>
      </c>
      <c r="L678" s="30">
        <v>7200</v>
      </c>
      <c r="M678" s="187">
        <v>0.64300000000000002</v>
      </c>
      <c r="N678" s="30">
        <v>2.5999999999999999E-2</v>
      </c>
      <c r="O678" s="177">
        <v>0.30080000000000001</v>
      </c>
      <c r="P678" s="30">
        <v>7.4999999999999997E-3</v>
      </c>
      <c r="Q678" s="30">
        <v>2.2400000000000002</v>
      </c>
      <c r="R678" s="30">
        <v>0.16</v>
      </c>
      <c r="S678" s="30">
        <v>-102.4</v>
      </c>
      <c r="T678" s="30">
        <v>9.1999999999999993</v>
      </c>
      <c r="U678" s="30">
        <v>41.9</v>
      </c>
      <c r="V678" s="173">
        <v>2</v>
      </c>
      <c r="W678" s="192">
        <f t="shared" si="51"/>
        <v>1.3680000000000001</v>
      </c>
      <c r="X678" s="30">
        <f t="shared" si="52"/>
        <v>8.5000000000000006E-2</v>
      </c>
      <c r="Y678" s="195">
        <f t="shared" si="53"/>
        <v>0.81599999999999995</v>
      </c>
      <c r="Z678" s="30">
        <f t="shared" si="54"/>
        <v>1.2999999999999999E-2</v>
      </c>
      <c r="AA678" s="30">
        <v>0.73699999999999999</v>
      </c>
      <c r="AB678" s="30">
        <v>3.1E-2</v>
      </c>
      <c r="AC678" s="156">
        <v>4.2000000000000003E-2</v>
      </c>
      <c r="AD678" s="30">
        <v>82.8</v>
      </c>
      <c r="AE678" s="30">
        <v>2.9</v>
      </c>
      <c r="AF678" s="156">
        <v>6.7</v>
      </c>
      <c r="AG678" s="30">
        <v>0.81599999999999995</v>
      </c>
      <c r="AH678" s="30">
        <v>7.4000000000000003E-3</v>
      </c>
      <c r="AI678" s="156">
        <v>1.2999999999999999E-2</v>
      </c>
      <c r="AJ678" s="156">
        <f t="shared" si="50"/>
        <v>1.5931372549019607</v>
      </c>
      <c r="AK678" s="30">
        <v>1.3680000000000001</v>
      </c>
      <c r="AL678" s="30">
        <v>6.2E-2</v>
      </c>
      <c r="AM678" s="156">
        <v>8.5000000000000006E-2</v>
      </c>
      <c r="AN678" s="157">
        <v>3550</v>
      </c>
      <c r="AO678" s="30">
        <v>120</v>
      </c>
      <c r="AP678" s="156">
        <v>160</v>
      </c>
      <c r="AQ678" s="30">
        <v>4494</v>
      </c>
      <c r="AR678" s="30">
        <v>36</v>
      </c>
      <c r="AS678" s="156">
        <v>83</v>
      </c>
      <c r="AT678" s="30">
        <v>4949</v>
      </c>
      <c r="AU678" s="30">
        <v>13</v>
      </c>
      <c r="AV678" s="156">
        <v>23</v>
      </c>
    </row>
    <row r="679" spans="1:48" x14ac:dyDescent="0.75">
      <c r="A679" s="161" t="s">
        <v>1784</v>
      </c>
      <c r="B679" s="161" t="s">
        <v>1002</v>
      </c>
      <c r="C679" s="181">
        <v>1360</v>
      </c>
      <c r="D679" s="161">
        <v>140</v>
      </c>
      <c r="E679" s="186">
        <v>927</v>
      </c>
      <c r="F679" s="161">
        <v>99</v>
      </c>
      <c r="G679" s="186">
        <v>2480</v>
      </c>
      <c r="H679" s="161">
        <v>260</v>
      </c>
      <c r="I679" s="161">
        <v>30400</v>
      </c>
      <c r="J679" s="161">
        <v>2200</v>
      </c>
      <c r="K679" s="161">
        <v>7050</v>
      </c>
      <c r="L679" s="161">
        <v>210</v>
      </c>
      <c r="M679" s="186">
        <v>0.192</v>
      </c>
      <c r="N679" s="161">
        <v>1.7999999999999999E-2</v>
      </c>
      <c r="O679" s="176">
        <v>-6.5599999999999999E-3</v>
      </c>
      <c r="P679" s="161">
        <v>4.2999999999999999E-4</v>
      </c>
      <c r="Q679" s="161">
        <v>0.18970000000000001</v>
      </c>
      <c r="R679" s="161">
        <v>5.5999999999999999E-3</v>
      </c>
      <c r="S679" s="161">
        <v>2.82</v>
      </c>
      <c r="T679" s="161">
        <v>0.2</v>
      </c>
      <c r="U679" s="161">
        <v>1.49</v>
      </c>
      <c r="V679" s="172">
        <v>0.16</v>
      </c>
      <c r="W679" s="192">
        <f t="shared" si="51"/>
        <v>5.12</v>
      </c>
      <c r="X679" s="30">
        <f t="shared" si="52"/>
        <v>0.45</v>
      </c>
      <c r="Y679" s="195">
        <f t="shared" si="53"/>
        <v>0.68899999999999995</v>
      </c>
      <c r="Z679" s="30">
        <f t="shared" si="54"/>
        <v>4.2999999999999997E-2</v>
      </c>
      <c r="AA679" s="161">
        <v>0.20799999999999999</v>
      </c>
      <c r="AB679" s="161">
        <v>1.9E-2</v>
      </c>
      <c r="AC679" s="163">
        <v>0.02</v>
      </c>
      <c r="AD679" s="161">
        <v>19.5</v>
      </c>
      <c r="AE679" s="161">
        <v>1.9</v>
      </c>
      <c r="AF679" s="163">
        <v>2.1</v>
      </c>
      <c r="AG679" s="161">
        <v>0.68899999999999995</v>
      </c>
      <c r="AH679" s="161">
        <v>4.2000000000000003E-2</v>
      </c>
      <c r="AI679" s="163">
        <v>4.2999999999999997E-2</v>
      </c>
      <c r="AJ679" s="163">
        <f t="shared" si="50"/>
        <v>6.2409288824383164</v>
      </c>
      <c r="AK679" s="161">
        <v>5.12</v>
      </c>
      <c r="AL679" s="161">
        <v>0.42</v>
      </c>
      <c r="AM679" s="163">
        <v>0.45</v>
      </c>
      <c r="AN679" s="164">
        <v>1206</v>
      </c>
      <c r="AO679" s="161">
        <v>98</v>
      </c>
      <c r="AP679" s="163">
        <v>100</v>
      </c>
      <c r="AQ679" s="161">
        <v>3019</v>
      </c>
      <c r="AR679" s="161">
        <v>86</v>
      </c>
      <c r="AS679" s="163">
        <v>94</v>
      </c>
      <c r="AT679" s="161">
        <v>4616</v>
      </c>
      <c r="AU679" s="161">
        <v>70</v>
      </c>
      <c r="AV679" s="163">
        <v>71</v>
      </c>
    </row>
    <row r="680" spans="1:48" x14ac:dyDescent="0.75">
      <c r="A680" s="30" t="s">
        <v>1784</v>
      </c>
      <c r="B680" s="30" t="s">
        <v>1002</v>
      </c>
      <c r="C680" s="182">
        <v>3040</v>
      </c>
      <c r="D680" s="30">
        <v>190</v>
      </c>
      <c r="E680" s="187">
        <v>2250</v>
      </c>
      <c r="F680" s="30">
        <v>180</v>
      </c>
      <c r="G680" s="187">
        <v>5340</v>
      </c>
      <c r="H680" s="30">
        <v>330</v>
      </c>
      <c r="I680" s="30">
        <v>7430</v>
      </c>
      <c r="J680" s="30">
        <v>900</v>
      </c>
      <c r="K680" s="30">
        <v>14340</v>
      </c>
      <c r="L680" s="30">
        <v>990</v>
      </c>
      <c r="M680" s="187">
        <v>0.215</v>
      </c>
      <c r="N680" s="30">
        <v>0.02</v>
      </c>
      <c r="O680" s="177">
        <v>1.5</v>
      </c>
      <c r="P680" s="30">
        <v>0.22</v>
      </c>
      <c r="Q680" s="30">
        <v>0.32100000000000001</v>
      </c>
      <c r="R680" s="30">
        <v>2.1999999999999999E-2</v>
      </c>
      <c r="S680" s="30">
        <v>-1.89</v>
      </c>
      <c r="T680" s="30">
        <v>0.22</v>
      </c>
      <c r="U680" s="30">
        <v>1.93</v>
      </c>
      <c r="V680" s="173">
        <v>0.12</v>
      </c>
      <c r="W680" s="192">
        <f t="shared" si="51"/>
        <v>4.2699999999999996</v>
      </c>
      <c r="X680" s="30">
        <f t="shared" si="52"/>
        <v>0.4</v>
      </c>
      <c r="Y680" s="195">
        <f t="shared" si="53"/>
        <v>0.71</v>
      </c>
      <c r="Z680" s="30">
        <f t="shared" si="54"/>
        <v>3.7999999999999999E-2</v>
      </c>
      <c r="AA680" s="30">
        <v>0.23599999999999999</v>
      </c>
      <c r="AB680" s="30">
        <v>2.1000000000000001E-2</v>
      </c>
      <c r="AC680" s="156">
        <v>2.3E-2</v>
      </c>
      <c r="AD680" s="30">
        <v>22.9</v>
      </c>
      <c r="AE680" s="30">
        <v>2</v>
      </c>
      <c r="AF680" s="156">
        <v>2.6</v>
      </c>
      <c r="AG680" s="30">
        <v>0.71</v>
      </c>
      <c r="AH680" s="30">
        <v>3.6999999999999998E-2</v>
      </c>
      <c r="AI680" s="156">
        <v>3.7999999999999999E-2</v>
      </c>
      <c r="AJ680" s="156">
        <f t="shared" si="50"/>
        <v>5.352112676056338</v>
      </c>
      <c r="AK680" s="30">
        <v>4.2699999999999996</v>
      </c>
      <c r="AL680" s="30">
        <v>0.37</v>
      </c>
      <c r="AM680" s="156">
        <v>0.4</v>
      </c>
      <c r="AN680" s="157">
        <v>1360</v>
      </c>
      <c r="AO680" s="30">
        <v>110</v>
      </c>
      <c r="AP680" s="156">
        <v>120</v>
      </c>
      <c r="AQ680" s="30">
        <v>3235</v>
      </c>
      <c r="AR680" s="30">
        <v>83</v>
      </c>
      <c r="AS680" s="156">
        <v>110</v>
      </c>
      <c r="AT680" s="30">
        <v>4729</v>
      </c>
      <c r="AU680" s="30">
        <v>45</v>
      </c>
      <c r="AV680" s="156">
        <v>46</v>
      </c>
    </row>
    <row r="681" spans="1:48" x14ac:dyDescent="0.75">
      <c r="A681" s="161" t="s">
        <v>1784</v>
      </c>
      <c r="B681" s="161" t="s">
        <v>985</v>
      </c>
      <c r="C681" s="181">
        <v>720</v>
      </c>
      <c r="D681" s="161">
        <v>140</v>
      </c>
      <c r="E681" s="186">
        <v>363</v>
      </c>
      <c r="F681" s="161">
        <v>70</v>
      </c>
      <c r="G681" s="186">
        <v>1050</v>
      </c>
      <c r="H681" s="161">
        <v>230</v>
      </c>
      <c r="I681" s="161">
        <v>3100</v>
      </c>
      <c r="J681" s="161">
        <v>560</v>
      </c>
      <c r="K681" s="161">
        <v>8410</v>
      </c>
      <c r="L681" s="161">
        <v>770</v>
      </c>
      <c r="M681" s="186">
        <v>9.0999999999999998E-2</v>
      </c>
      <c r="N681" s="161">
        <v>2.1000000000000001E-2</v>
      </c>
      <c r="O681" s="176">
        <v>-0.38700000000000001</v>
      </c>
      <c r="P681" s="161">
        <v>4.2000000000000003E-2</v>
      </c>
      <c r="Q681" s="161">
        <v>0.224</v>
      </c>
      <c r="R681" s="161">
        <v>0.02</v>
      </c>
      <c r="S681" s="161">
        <v>0.156</v>
      </c>
      <c r="T681" s="161">
        <v>2.8000000000000001E-2</v>
      </c>
      <c r="U681" s="161">
        <v>0.20499999999999999</v>
      </c>
      <c r="V681" s="172">
        <v>4.4999999999999998E-2</v>
      </c>
      <c r="W681" s="192">
        <f t="shared" si="51"/>
        <v>15.6</v>
      </c>
      <c r="X681" s="30">
        <f t="shared" si="52"/>
        <v>2.1</v>
      </c>
      <c r="Y681" s="195">
        <f t="shared" si="53"/>
        <v>0.56699999999999995</v>
      </c>
      <c r="Z681" s="30">
        <f t="shared" si="54"/>
        <v>7.3999999999999996E-2</v>
      </c>
      <c r="AA681" s="161">
        <v>9.5000000000000001E-2</v>
      </c>
      <c r="AB681" s="161">
        <v>2.1000000000000001E-2</v>
      </c>
      <c r="AC681" s="163">
        <v>2.1000000000000001E-2</v>
      </c>
      <c r="AD681" s="161">
        <v>7</v>
      </c>
      <c r="AE681" s="161">
        <v>1.5</v>
      </c>
      <c r="AF681" s="163">
        <v>1.6</v>
      </c>
      <c r="AG681" s="161">
        <v>0.56699999999999995</v>
      </c>
      <c r="AH681" s="161">
        <v>7.2999999999999995E-2</v>
      </c>
      <c r="AI681" s="163">
        <v>7.3999999999999996E-2</v>
      </c>
      <c r="AJ681" s="163">
        <f t="shared" si="50"/>
        <v>13.051146384479717</v>
      </c>
      <c r="AK681" s="161">
        <v>15.6</v>
      </c>
      <c r="AL681" s="161">
        <v>2.1</v>
      </c>
      <c r="AM681" s="163">
        <v>2.1</v>
      </c>
      <c r="AN681" s="164">
        <v>570</v>
      </c>
      <c r="AO681" s="161">
        <v>120</v>
      </c>
      <c r="AP681" s="163">
        <v>120</v>
      </c>
      <c r="AQ681" s="161">
        <v>1910</v>
      </c>
      <c r="AR681" s="161">
        <v>180</v>
      </c>
      <c r="AS681" s="163">
        <v>180</v>
      </c>
      <c r="AT681" s="161">
        <v>4200</v>
      </c>
      <c r="AU681" s="161">
        <v>170</v>
      </c>
      <c r="AV681" s="163">
        <v>170</v>
      </c>
    </row>
    <row r="682" spans="1:48" x14ac:dyDescent="0.75">
      <c r="A682" s="161" t="s">
        <v>1784</v>
      </c>
      <c r="B682" s="161" t="s">
        <v>1003</v>
      </c>
      <c r="C682" s="181">
        <v>2110</v>
      </c>
      <c r="D682" s="161">
        <v>170</v>
      </c>
      <c r="E682" s="186">
        <v>1510</v>
      </c>
      <c r="F682" s="161">
        <v>97</v>
      </c>
      <c r="G682" s="186">
        <v>4050</v>
      </c>
      <c r="H682" s="161">
        <v>260</v>
      </c>
      <c r="I682" s="161">
        <v>37700</v>
      </c>
      <c r="J682" s="161">
        <v>3500</v>
      </c>
      <c r="K682" s="161">
        <v>10500</v>
      </c>
      <c r="L682" s="161">
        <v>1600</v>
      </c>
      <c r="M682" s="186">
        <v>0.23699999999999999</v>
      </c>
      <c r="N682" s="161">
        <v>3.1E-2</v>
      </c>
      <c r="O682" s="176">
        <v>-6.6699999999999997E-3</v>
      </c>
      <c r="P682" s="161">
        <v>5.0000000000000001E-4</v>
      </c>
      <c r="Q682" s="161">
        <v>0.28100000000000003</v>
      </c>
      <c r="R682" s="161">
        <v>4.2000000000000003E-2</v>
      </c>
      <c r="S682" s="161">
        <v>3.33</v>
      </c>
      <c r="T682" s="161">
        <v>0.31</v>
      </c>
      <c r="U682" s="161">
        <v>2.83</v>
      </c>
      <c r="V682" s="172">
        <v>0.18</v>
      </c>
      <c r="W682" s="192">
        <f t="shared" si="51"/>
        <v>4.4000000000000004</v>
      </c>
      <c r="X682" s="30">
        <f t="shared" si="52"/>
        <v>0.49</v>
      </c>
      <c r="Y682" s="195">
        <f t="shared" si="53"/>
        <v>0.72099999999999997</v>
      </c>
      <c r="Z682" s="30">
        <f t="shared" si="54"/>
        <v>0.03</v>
      </c>
      <c r="AA682" s="161">
        <v>0.24299999999999999</v>
      </c>
      <c r="AB682" s="161">
        <v>2.9000000000000001E-2</v>
      </c>
      <c r="AC682" s="163">
        <v>2.9000000000000001E-2</v>
      </c>
      <c r="AD682" s="161">
        <v>23.5</v>
      </c>
      <c r="AE682" s="161">
        <v>3</v>
      </c>
      <c r="AF682" s="163">
        <v>3.2</v>
      </c>
      <c r="AG682" s="161">
        <v>0.72099999999999997</v>
      </c>
      <c r="AH682" s="161">
        <v>2.9000000000000001E-2</v>
      </c>
      <c r="AI682" s="163">
        <v>0.03</v>
      </c>
      <c r="AJ682" s="163">
        <f t="shared" si="50"/>
        <v>4.160887656033287</v>
      </c>
      <c r="AK682" s="161">
        <v>4.4000000000000004</v>
      </c>
      <c r="AL682" s="161">
        <v>0.48</v>
      </c>
      <c r="AM682" s="163">
        <v>0.49</v>
      </c>
      <c r="AN682" s="164">
        <v>1380</v>
      </c>
      <c r="AO682" s="161">
        <v>140</v>
      </c>
      <c r="AP682" s="163">
        <v>150</v>
      </c>
      <c r="AQ682" s="161">
        <v>3180</v>
      </c>
      <c r="AR682" s="161">
        <v>140</v>
      </c>
      <c r="AS682" s="163">
        <v>150</v>
      </c>
      <c r="AT682" s="161">
        <v>4698</v>
      </c>
      <c r="AU682" s="161">
        <v>53</v>
      </c>
      <c r="AV682" s="163">
        <v>55</v>
      </c>
    </row>
    <row r="683" spans="1:48" x14ac:dyDescent="0.75">
      <c r="A683" s="30" t="s">
        <v>1784</v>
      </c>
      <c r="B683" s="30" t="s">
        <v>1003</v>
      </c>
      <c r="C683" s="182">
        <v>2460</v>
      </c>
      <c r="D683" s="30">
        <v>240</v>
      </c>
      <c r="E683" s="187">
        <v>1880</v>
      </c>
      <c r="F683" s="30">
        <v>200</v>
      </c>
      <c r="G683" s="187">
        <v>5300</v>
      </c>
      <c r="H683" s="30">
        <v>610</v>
      </c>
      <c r="I683" s="30">
        <v>71800</v>
      </c>
      <c r="J683" s="30">
        <v>3600</v>
      </c>
      <c r="K683" s="30">
        <v>13700</v>
      </c>
      <c r="L683" s="30">
        <v>1100</v>
      </c>
      <c r="M683" s="187">
        <v>0.183</v>
      </c>
      <c r="N683" s="30">
        <v>8.0999999999999996E-3</v>
      </c>
      <c r="O683" s="177">
        <v>0.12</v>
      </c>
      <c r="P683" s="30">
        <v>6.4000000000000003E-3</v>
      </c>
      <c r="Q683" s="30">
        <v>0.308</v>
      </c>
      <c r="R683" s="30">
        <v>2.4E-2</v>
      </c>
      <c r="S683" s="30">
        <v>-17.079999999999998</v>
      </c>
      <c r="T683" s="30">
        <v>0.84</v>
      </c>
      <c r="U683" s="30">
        <v>2.17</v>
      </c>
      <c r="V683" s="173">
        <v>0.24</v>
      </c>
      <c r="W683" s="192">
        <f t="shared" si="51"/>
        <v>5.03</v>
      </c>
      <c r="X683" s="30">
        <f t="shared" si="52"/>
        <v>0.28999999999999998</v>
      </c>
      <c r="Y683" s="195">
        <f t="shared" si="53"/>
        <v>0.754</v>
      </c>
      <c r="Z683" s="30">
        <f t="shared" si="54"/>
        <v>3.9E-2</v>
      </c>
      <c r="AA683" s="30">
        <v>0.19939999999999999</v>
      </c>
      <c r="AB683" s="30">
        <v>8.5000000000000006E-3</v>
      </c>
      <c r="AC683" s="156">
        <v>1.2E-2</v>
      </c>
      <c r="AD683" s="30">
        <v>20.8</v>
      </c>
      <c r="AE683" s="30">
        <v>1.1000000000000001</v>
      </c>
      <c r="AF683" s="156">
        <v>1.9</v>
      </c>
      <c r="AG683" s="30">
        <v>0.754</v>
      </c>
      <c r="AH683" s="30">
        <v>3.7999999999999999E-2</v>
      </c>
      <c r="AI683" s="156">
        <v>3.9E-2</v>
      </c>
      <c r="AJ683" s="156">
        <f t="shared" si="50"/>
        <v>5.1724137931034484</v>
      </c>
      <c r="AK683" s="30">
        <v>5.03</v>
      </c>
      <c r="AL683" s="30">
        <v>0.21</v>
      </c>
      <c r="AM683" s="156">
        <v>0.28999999999999998</v>
      </c>
      <c r="AN683" s="157">
        <v>1182</v>
      </c>
      <c r="AO683" s="30">
        <v>50</v>
      </c>
      <c r="AP683" s="156">
        <v>68</v>
      </c>
      <c r="AQ683" s="30">
        <v>3115</v>
      </c>
      <c r="AR683" s="30">
        <v>51</v>
      </c>
      <c r="AS683" s="156">
        <v>86</v>
      </c>
      <c r="AT683" s="30">
        <v>4705</v>
      </c>
      <c r="AU683" s="30">
        <v>66</v>
      </c>
      <c r="AV683" s="156">
        <v>68</v>
      </c>
    </row>
    <row r="684" spans="1:48" x14ac:dyDescent="0.75">
      <c r="A684" s="161" t="s">
        <v>1784</v>
      </c>
      <c r="B684" s="161" t="s">
        <v>1004</v>
      </c>
      <c r="C684" s="181">
        <v>4090</v>
      </c>
      <c r="D684" s="161">
        <v>530</v>
      </c>
      <c r="E684" s="186">
        <v>2740</v>
      </c>
      <c r="F684" s="161">
        <v>400</v>
      </c>
      <c r="G684" s="186">
        <v>6600</v>
      </c>
      <c r="H684" s="161">
        <v>1000</v>
      </c>
      <c r="I684" s="161">
        <v>18900</v>
      </c>
      <c r="J684" s="161">
        <v>2700</v>
      </c>
      <c r="K684" s="161">
        <v>31500</v>
      </c>
      <c r="L684" s="161">
        <v>1800</v>
      </c>
      <c r="M684" s="186">
        <v>0.13300000000000001</v>
      </c>
      <c r="N684" s="161">
        <v>1.7999999999999999E-2</v>
      </c>
      <c r="O684" s="176">
        <v>-6.7000000000000004E-2</v>
      </c>
      <c r="P684" s="161">
        <v>2.1000000000000001E-2</v>
      </c>
      <c r="Q684" s="161">
        <v>0.84299999999999997</v>
      </c>
      <c r="R684" s="161">
        <v>4.9000000000000002E-2</v>
      </c>
      <c r="S684" s="161">
        <v>1.55</v>
      </c>
      <c r="T684" s="161">
        <v>0.22</v>
      </c>
      <c r="U684" s="161">
        <v>6.8</v>
      </c>
      <c r="V684" s="172">
        <v>1</v>
      </c>
      <c r="W684" s="192">
        <f t="shared" si="51"/>
        <v>8.6</v>
      </c>
      <c r="X684" s="30">
        <f t="shared" si="52"/>
        <v>1.5</v>
      </c>
      <c r="Y684" s="195">
        <f t="shared" si="53"/>
        <v>0.63200000000000001</v>
      </c>
      <c r="Z684" s="30">
        <f t="shared" si="54"/>
        <v>4.4999999999999998E-2</v>
      </c>
      <c r="AA684" s="161">
        <v>0.14599999999999999</v>
      </c>
      <c r="AB684" s="161">
        <v>0.02</v>
      </c>
      <c r="AC684" s="163">
        <v>0.02</v>
      </c>
      <c r="AD684" s="161">
        <v>13.7</v>
      </c>
      <c r="AE684" s="161">
        <v>2</v>
      </c>
      <c r="AF684" s="163">
        <v>2.1</v>
      </c>
      <c r="AG684" s="161">
        <v>0.63200000000000001</v>
      </c>
      <c r="AH684" s="161">
        <v>4.3999999999999997E-2</v>
      </c>
      <c r="AI684" s="163">
        <v>4.4999999999999998E-2</v>
      </c>
      <c r="AJ684" s="163">
        <f t="shared" si="50"/>
        <v>7.1202531645569609</v>
      </c>
      <c r="AK684" s="161">
        <v>8.6</v>
      </c>
      <c r="AL684" s="161">
        <v>1.4</v>
      </c>
      <c r="AM684" s="163">
        <v>1.5</v>
      </c>
      <c r="AN684" s="164">
        <v>860</v>
      </c>
      <c r="AO684" s="161">
        <v>110</v>
      </c>
      <c r="AP684" s="163">
        <v>110</v>
      </c>
      <c r="AQ684" s="161">
        <v>2590</v>
      </c>
      <c r="AR684" s="161">
        <v>170</v>
      </c>
      <c r="AS684" s="163">
        <v>180</v>
      </c>
      <c r="AT684" s="161">
        <v>4450</v>
      </c>
      <c r="AU684" s="161">
        <v>110</v>
      </c>
      <c r="AV684" s="163">
        <v>110</v>
      </c>
    </row>
    <row r="685" spans="1:48" x14ac:dyDescent="0.75">
      <c r="A685" s="30" t="s">
        <v>1784</v>
      </c>
      <c r="B685" s="30" t="s">
        <v>1004</v>
      </c>
      <c r="C685" s="182">
        <v>67580</v>
      </c>
      <c r="D685" s="30">
        <v>790</v>
      </c>
      <c r="E685" s="187">
        <v>9080</v>
      </c>
      <c r="F685" s="30">
        <v>160</v>
      </c>
      <c r="G685" s="187">
        <v>1220</v>
      </c>
      <c r="H685" s="30">
        <v>170</v>
      </c>
      <c r="I685" s="30">
        <v>4410</v>
      </c>
      <c r="J685" s="30">
        <v>460</v>
      </c>
      <c r="K685" s="30">
        <v>257600</v>
      </c>
      <c r="L685" s="30">
        <v>6500</v>
      </c>
      <c r="M685" s="187">
        <v>0.2616</v>
      </c>
      <c r="N685" s="30">
        <v>5.1000000000000004E-3</v>
      </c>
      <c r="O685" s="177">
        <v>35.9</v>
      </c>
      <c r="P685" s="30">
        <v>3.3</v>
      </c>
      <c r="Q685" s="30">
        <v>5.78</v>
      </c>
      <c r="R685" s="30">
        <v>0.15</v>
      </c>
      <c r="S685" s="30">
        <v>-1.1599999999999999</v>
      </c>
      <c r="T685" s="30">
        <v>0.11</v>
      </c>
      <c r="U685" s="30">
        <v>0.57799999999999996</v>
      </c>
      <c r="V685" s="173">
        <v>8.2000000000000003E-2</v>
      </c>
      <c r="W685" s="192">
        <f t="shared" si="51"/>
        <v>3.4430000000000001</v>
      </c>
      <c r="X685" s="30">
        <f t="shared" si="52"/>
        <v>0.15</v>
      </c>
      <c r="Y685" s="195">
        <f t="shared" si="53"/>
        <v>0.13370000000000001</v>
      </c>
      <c r="Z685" s="30">
        <f t="shared" si="54"/>
        <v>2.8999999999999998E-3</v>
      </c>
      <c r="AA685" s="30">
        <v>0.29099999999999998</v>
      </c>
      <c r="AB685" s="30">
        <v>3.8999999999999998E-3</v>
      </c>
      <c r="AC685" s="156">
        <v>1.2E-2</v>
      </c>
      <c r="AD685" s="30">
        <v>5.319</v>
      </c>
      <c r="AE685" s="30">
        <v>8.6999999999999994E-2</v>
      </c>
      <c r="AF685" s="156">
        <v>0.4</v>
      </c>
      <c r="AG685" s="30">
        <v>0.13370000000000001</v>
      </c>
      <c r="AH685" s="30">
        <v>2.3E-3</v>
      </c>
      <c r="AI685" s="156">
        <v>2.8999999999999998E-3</v>
      </c>
      <c r="AJ685" s="156">
        <f t="shared" si="50"/>
        <v>2.1690351533283465</v>
      </c>
      <c r="AK685" s="30">
        <v>3.4430000000000001</v>
      </c>
      <c r="AL685" s="30">
        <v>4.7E-2</v>
      </c>
      <c r="AM685" s="156">
        <v>0.15</v>
      </c>
      <c r="AN685" s="157">
        <v>1646</v>
      </c>
      <c r="AO685" s="30">
        <v>20</v>
      </c>
      <c r="AP685" s="156">
        <v>61</v>
      </c>
      <c r="AQ685" s="30">
        <v>1871</v>
      </c>
      <c r="AR685" s="30">
        <v>14</v>
      </c>
      <c r="AS685" s="156">
        <v>63</v>
      </c>
      <c r="AT685" s="30">
        <v>2143</v>
      </c>
      <c r="AU685" s="30">
        <v>30</v>
      </c>
      <c r="AV685" s="156">
        <v>37</v>
      </c>
    </row>
    <row r="686" spans="1:48" x14ac:dyDescent="0.75">
      <c r="A686" s="161" t="s">
        <v>1784</v>
      </c>
      <c r="B686" s="161" t="s">
        <v>1005</v>
      </c>
      <c r="C686" s="181">
        <v>1780</v>
      </c>
      <c r="D686" s="161">
        <v>400</v>
      </c>
      <c r="E686" s="186">
        <v>1230</v>
      </c>
      <c r="F686" s="161">
        <v>310</v>
      </c>
      <c r="G686" s="186">
        <v>2750</v>
      </c>
      <c r="H686" s="161">
        <v>670</v>
      </c>
      <c r="I686" s="161">
        <v>2350</v>
      </c>
      <c r="J686" s="161">
        <v>550</v>
      </c>
      <c r="K686" s="161">
        <v>3220</v>
      </c>
      <c r="L686" s="161">
        <v>650</v>
      </c>
      <c r="M686" s="186">
        <v>0.62</v>
      </c>
      <c r="N686" s="161">
        <v>0.16</v>
      </c>
      <c r="O686" s="176">
        <v>-3.0200000000000001E-2</v>
      </c>
      <c r="P686" s="161">
        <v>3.3999999999999998E-3</v>
      </c>
      <c r="Q686" s="161">
        <v>8.5999999999999993E-2</v>
      </c>
      <c r="R686" s="161">
        <v>1.7000000000000001E-2</v>
      </c>
      <c r="S686" s="161">
        <v>0.193</v>
      </c>
      <c r="T686" s="161">
        <v>4.4999999999999998E-2</v>
      </c>
      <c r="U686" s="161">
        <v>2.97</v>
      </c>
      <c r="V686" s="172">
        <v>0.72</v>
      </c>
      <c r="W686" s="192">
        <f t="shared" si="51"/>
        <v>8.0000000000000001E+27</v>
      </c>
      <c r="X686" s="30">
        <f t="shared" si="52"/>
        <v>1.6E+28</v>
      </c>
      <c r="Y686" s="195" t="str">
        <f t="shared" si="53"/>
        <v>excluded</v>
      </c>
      <c r="Z686" s="30" t="str">
        <f t="shared" si="54"/>
        <v>excluded</v>
      </c>
      <c r="AA686" s="161">
        <v>0.35199999999999998</v>
      </c>
      <c r="AB686" s="161">
        <v>9.2999999999999999E-2</v>
      </c>
      <c r="AC686" s="163">
        <v>9.2999999999999999E-2</v>
      </c>
      <c r="AD686" s="161">
        <v>62</v>
      </c>
      <c r="AE686" s="161">
        <v>16</v>
      </c>
      <c r="AF686" s="163">
        <v>16</v>
      </c>
      <c r="AG686" s="161">
        <v>0.86</v>
      </c>
      <c r="AH686" s="161">
        <v>0.26</v>
      </c>
      <c r="AI686" s="163">
        <v>0.26</v>
      </c>
      <c r="AJ686" s="163">
        <f t="shared" si="50"/>
        <v>30.232558139534888</v>
      </c>
      <c r="AK686" s="161">
        <v>8.0000000000000001E+27</v>
      </c>
      <c r="AL686" s="161">
        <v>1.5E+28</v>
      </c>
      <c r="AM686" s="163">
        <v>1.6E+28</v>
      </c>
      <c r="AN686" s="164">
        <v>1730</v>
      </c>
      <c r="AO686" s="161">
        <v>410</v>
      </c>
      <c r="AP686" s="163">
        <v>410</v>
      </c>
      <c r="AQ686" s="161">
        <v>3810</v>
      </c>
      <c r="AR686" s="161">
        <v>240</v>
      </c>
      <c r="AS686" s="163">
        <v>240</v>
      </c>
      <c r="AT686" s="161">
        <v>4330</v>
      </c>
      <c r="AU686" s="161">
        <v>210</v>
      </c>
      <c r="AV686" s="163">
        <v>210</v>
      </c>
    </row>
    <row r="687" spans="1:48" x14ac:dyDescent="0.75">
      <c r="A687" s="30" t="s">
        <v>1784</v>
      </c>
      <c r="B687" s="30" t="s">
        <v>1005</v>
      </c>
      <c r="C687" s="182">
        <v>1300</v>
      </c>
      <c r="D687" s="30">
        <v>210</v>
      </c>
      <c r="E687" s="187">
        <v>364</v>
      </c>
      <c r="F687" s="30">
        <v>53</v>
      </c>
      <c r="G687" s="187">
        <v>770</v>
      </c>
      <c r="H687" s="30">
        <v>160</v>
      </c>
      <c r="I687" s="30">
        <v>1870</v>
      </c>
      <c r="J687" s="30">
        <v>470</v>
      </c>
      <c r="K687" s="30">
        <v>25010</v>
      </c>
      <c r="L687" s="30">
        <v>450</v>
      </c>
      <c r="M687" s="187">
        <v>5.1400000000000001E-2</v>
      </c>
      <c r="N687" s="30">
        <v>8.5000000000000006E-3</v>
      </c>
      <c r="O687" s="177">
        <v>10.1</v>
      </c>
      <c r="P687" s="30">
        <v>2.6</v>
      </c>
      <c r="Q687" s="30">
        <v>0.56200000000000006</v>
      </c>
      <c r="R687" s="30">
        <v>0.01</v>
      </c>
      <c r="S687" s="30">
        <v>-0.71</v>
      </c>
      <c r="T687" s="30">
        <v>0.18</v>
      </c>
      <c r="U687" s="30">
        <v>0.41799999999999998</v>
      </c>
      <c r="V687" s="173">
        <v>8.5999999999999993E-2</v>
      </c>
      <c r="W687" s="192">
        <f t="shared" si="51"/>
        <v>19.600000000000001</v>
      </c>
      <c r="X687" s="30">
        <f t="shared" si="52"/>
        <v>1.8</v>
      </c>
      <c r="Y687" s="195" t="str">
        <f t="shared" si="53"/>
        <v>excluded</v>
      </c>
      <c r="Z687" s="30" t="str">
        <f t="shared" si="54"/>
        <v>excluded</v>
      </c>
      <c r="AA687" s="30">
        <v>5.79E-2</v>
      </c>
      <c r="AB687" s="30">
        <v>9.7999999999999997E-3</v>
      </c>
      <c r="AC687" s="156">
        <v>0.01</v>
      </c>
      <c r="AD687" s="30">
        <v>2.38</v>
      </c>
      <c r="AE687" s="30">
        <v>0.38</v>
      </c>
      <c r="AF687" s="156">
        <v>0.41</v>
      </c>
      <c r="AG687" s="30">
        <v>0.27300000000000002</v>
      </c>
      <c r="AH687" s="30">
        <v>0.04</v>
      </c>
      <c r="AI687" s="156">
        <v>4.1000000000000002E-2</v>
      </c>
      <c r="AJ687" s="156">
        <f t="shared" si="50"/>
        <v>15.018315018315018</v>
      </c>
      <c r="AK687" s="30">
        <v>19.600000000000001</v>
      </c>
      <c r="AL687" s="30">
        <v>1.7</v>
      </c>
      <c r="AM687" s="156">
        <v>1.8</v>
      </c>
      <c r="AN687" s="157">
        <v>361</v>
      </c>
      <c r="AO687" s="30">
        <v>58</v>
      </c>
      <c r="AP687" s="156">
        <v>59</v>
      </c>
      <c r="AQ687" s="30">
        <v>1200</v>
      </c>
      <c r="AR687" s="30">
        <v>110</v>
      </c>
      <c r="AS687" s="156">
        <v>120</v>
      </c>
      <c r="AT687" s="30">
        <v>3370</v>
      </c>
      <c r="AU687" s="30">
        <v>280</v>
      </c>
      <c r="AV687" s="156">
        <v>280</v>
      </c>
    </row>
    <row r="688" spans="1:48" x14ac:dyDescent="0.75">
      <c r="A688" s="161" t="s">
        <v>1784</v>
      </c>
      <c r="B688" s="161" t="s">
        <v>1006</v>
      </c>
      <c r="C688" s="181">
        <v>9530</v>
      </c>
      <c r="D688" s="161">
        <v>810</v>
      </c>
      <c r="E688" s="186">
        <v>8010</v>
      </c>
      <c r="F688" s="161">
        <v>720</v>
      </c>
      <c r="G688" s="186">
        <v>19600</v>
      </c>
      <c r="H688" s="161">
        <v>1800</v>
      </c>
      <c r="I688" s="161">
        <v>5010</v>
      </c>
      <c r="J688" s="161">
        <v>800</v>
      </c>
      <c r="K688" s="161">
        <v>2870</v>
      </c>
      <c r="L688" s="161">
        <v>170</v>
      </c>
      <c r="M688" s="186">
        <v>3.13</v>
      </c>
      <c r="N688" s="161">
        <v>0.23</v>
      </c>
      <c r="O688" s="176">
        <v>-1.6899999999999998E-2</v>
      </c>
      <c r="P688" s="161">
        <v>2.5000000000000001E-3</v>
      </c>
      <c r="Q688" s="161">
        <v>7.7299999999999994E-2</v>
      </c>
      <c r="R688" s="161">
        <v>4.4999999999999997E-3</v>
      </c>
      <c r="S688" s="161">
        <v>0.41799999999999998</v>
      </c>
      <c r="T688" s="161">
        <v>6.6000000000000003E-2</v>
      </c>
      <c r="U688" s="161">
        <v>21.3</v>
      </c>
      <c r="V688" s="172">
        <v>1.9</v>
      </c>
      <c r="W688" s="192">
        <f t="shared" si="51"/>
        <v>0.31</v>
      </c>
      <c r="X688" s="30">
        <f t="shared" si="52"/>
        <v>2.4E-2</v>
      </c>
      <c r="Y688" s="195">
        <f t="shared" si="53"/>
        <v>0.83199999999999996</v>
      </c>
      <c r="Z688" s="30">
        <f t="shared" si="54"/>
        <v>1.7999999999999999E-2</v>
      </c>
      <c r="AA688" s="161">
        <v>3.43</v>
      </c>
      <c r="AB688" s="161">
        <v>0.23</v>
      </c>
      <c r="AC688" s="163">
        <v>0.26</v>
      </c>
      <c r="AD688" s="161">
        <v>387</v>
      </c>
      <c r="AE688" s="161">
        <v>27</v>
      </c>
      <c r="AF688" s="163">
        <v>32</v>
      </c>
      <c r="AG688" s="161">
        <v>0.83199999999999996</v>
      </c>
      <c r="AH688" s="161">
        <v>1.6E-2</v>
      </c>
      <c r="AI688" s="163">
        <v>1.7999999999999999E-2</v>
      </c>
      <c r="AJ688" s="163">
        <f t="shared" si="50"/>
        <v>2.1634615384615383</v>
      </c>
      <c r="AK688" s="161">
        <v>0.31</v>
      </c>
      <c r="AL688" s="161">
        <v>2.3E-2</v>
      </c>
      <c r="AM688" s="163">
        <v>2.4E-2</v>
      </c>
      <c r="AN688" s="164">
        <v>9460</v>
      </c>
      <c r="AO688" s="161">
        <v>340</v>
      </c>
      <c r="AP688" s="163">
        <v>370</v>
      </c>
      <c r="AQ688" s="161">
        <v>6044</v>
      </c>
      <c r="AR688" s="161">
        <v>69</v>
      </c>
      <c r="AS688" s="163">
        <v>81</v>
      </c>
      <c r="AT688" s="161">
        <v>4906</v>
      </c>
      <c r="AU688" s="161">
        <v>23</v>
      </c>
      <c r="AV688" s="163">
        <v>26</v>
      </c>
    </row>
    <row r="689" spans="1:48" x14ac:dyDescent="0.75">
      <c r="A689" s="30" t="s">
        <v>1784</v>
      </c>
      <c r="B689" s="30" t="s">
        <v>1006</v>
      </c>
      <c r="C689" s="182">
        <v>3570</v>
      </c>
      <c r="D689" s="30">
        <v>230</v>
      </c>
      <c r="E689" s="187">
        <v>2140</v>
      </c>
      <c r="F689" s="30">
        <v>100</v>
      </c>
      <c r="G689" s="187">
        <v>5640</v>
      </c>
      <c r="H689" s="30">
        <v>280</v>
      </c>
      <c r="I689" s="30">
        <v>67000</v>
      </c>
      <c r="J689" s="30">
        <v>10000</v>
      </c>
      <c r="K689" s="30">
        <v>44700</v>
      </c>
      <c r="L689" s="30">
        <v>7300</v>
      </c>
      <c r="M689" s="187">
        <v>8.7999999999999995E-2</v>
      </c>
      <c r="N689" s="30">
        <v>1.0999999999999999E-2</v>
      </c>
      <c r="O689" s="177">
        <v>0.40699999999999997</v>
      </c>
      <c r="P689" s="30">
        <v>2.4E-2</v>
      </c>
      <c r="Q689" s="30">
        <v>1.01</v>
      </c>
      <c r="R689" s="30">
        <v>0.16</v>
      </c>
      <c r="S689" s="30">
        <v>-69</v>
      </c>
      <c r="T689" s="30">
        <v>12</v>
      </c>
      <c r="U689" s="30">
        <v>3.66</v>
      </c>
      <c r="V689" s="173">
        <v>0.19</v>
      </c>
      <c r="W689" s="192">
        <f t="shared" si="51"/>
        <v>11.7</v>
      </c>
      <c r="X689" s="30">
        <f t="shared" si="52"/>
        <v>1.7</v>
      </c>
      <c r="Y689" s="195">
        <f t="shared" si="53"/>
        <v>0.58399999999999996</v>
      </c>
      <c r="Z689" s="30">
        <f t="shared" si="54"/>
        <v>4.2000000000000003E-2</v>
      </c>
      <c r="AA689" s="30">
        <v>9.7000000000000003E-2</v>
      </c>
      <c r="AB689" s="30">
        <v>1.2999999999999999E-2</v>
      </c>
      <c r="AC689" s="156">
        <v>1.2999999999999999E-2</v>
      </c>
      <c r="AD689" s="30">
        <v>8.6999999999999993</v>
      </c>
      <c r="AE689" s="30">
        <v>1.8</v>
      </c>
      <c r="AF689" s="156">
        <v>2</v>
      </c>
      <c r="AG689" s="30">
        <v>0.58399999999999996</v>
      </c>
      <c r="AH689" s="30">
        <v>4.2000000000000003E-2</v>
      </c>
      <c r="AI689" s="156">
        <v>4.2000000000000003E-2</v>
      </c>
      <c r="AJ689" s="156">
        <f t="shared" si="50"/>
        <v>7.191780821917809</v>
      </c>
      <c r="AK689" s="30">
        <v>11.7</v>
      </c>
      <c r="AL689" s="30">
        <v>1.6</v>
      </c>
      <c r="AM689" s="156">
        <v>1.7</v>
      </c>
      <c r="AN689" s="157">
        <v>593</v>
      </c>
      <c r="AO689" s="30">
        <v>75</v>
      </c>
      <c r="AP689" s="156">
        <v>78</v>
      </c>
      <c r="AQ689" s="30">
        <v>2190</v>
      </c>
      <c r="AR689" s="30">
        <v>180</v>
      </c>
      <c r="AS689" s="156">
        <v>190</v>
      </c>
      <c r="AT689" s="30">
        <v>4395</v>
      </c>
      <c r="AU689" s="30">
        <v>81</v>
      </c>
      <c r="AV689" s="156">
        <v>82</v>
      </c>
    </row>
    <row r="690" spans="1:48" x14ac:dyDescent="0.75">
      <c r="A690" s="161" t="s">
        <v>1784</v>
      </c>
      <c r="B690" s="161" t="s">
        <v>1007</v>
      </c>
      <c r="C690" s="181">
        <v>3820</v>
      </c>
      <c r="D690" s="161">
        <v>460</v>
      </c>
      <c r="E690" s="186">
        <v>2770</v>
      </c>
      <c r="F690" s="161">
        <v>360</v>
      </c>
      <c r="G690" s="186">
        <v>7700</v>
      </c>
      <c r="H690" s="161">
        <v>1100</v>
      </c>
      <c r="I690" s="161">
        <v>65000</v>
      </c>
      <c r="J690" s="161">
        <v>11000</v>
      </c>
      <c r="K690" s="161">
        <v>21200</v>
      </c>
      <c r="L690" s="161">
        <v>3100</v>
      </c>
      <c r="M690" s="186">
        <v>0.22</v>
      </c>
      <c r="N690" s="161">
        <v>2.9000000000000001E-2</v>
      </c>
      <c r="O690" s="176">
        <v>-7.5199999999999998E-3</v>
      </c>
      <c r="P690" s="161">
        <v>4.0000000000000002E-4</v>
      </c>
      <c r="Q690" s="161">
        <v>0.57099999999999995</v>
      </c>
      <c r="R690" s="161">
        <v>8.4000000000000005E-2</v>
      </c>
      <c r="S690" s="161">
        <v>5.5</v>
      </c>
      <c r="T690" s="161">
        <v>0.9</v>
      </c>
      <c r="U690" s="161">
        <v>8.1999999999999993</v>
      </c>
      <c r="V690" s="172">
        <v>1.1000000000000001</v>
      </c>
      <c r="W690" s="192">
        <f t="shared" si="51"/>
        <v>4.79</v>
      </c>
      <c r="X690" s="30">
        <f t="shared" si="52"/>
        <v>0.53</v>
      </c>
      <c r="Y690" s="195">
        <f t="shared" si="53"/>
        <v>0.71</v>
      </c>
      <c r="Z690" s="30">
        <f t="shared" si="54"/>
        <v>3.2000000000000001E-2</v>
      </c>
      <c r="AA690" s="161">
        <v>0.23200000000000001</v>
      </c>
      <c r="AB690" s="161">
        <v>2.7E-2</v>
      </c>
      <c r="AC690" s="163">
        <v>2.8000000000000001E-2</v>
      </c>
      <c r="AD690" s="161">
        <v>21.9</v>
      </c>
      <c r="AE690" s="161">
        <v>2.2000000000000002</v>
      </c>
      <c r="AF690" s="163">
        <v>2.4</v>
      </c>
      <c r="AG690" s="161">
        <v>0.71</v>
      </c>
      <c r="AH690" s="161">
        <v>3.1E-2</v>
      </c>
      <c r="AI690" s="163">
        <v>3.2000000000000001E-2</v>
      </c>
      <c r="AJ690" s="163">
        <f t="shared" si="50"/>
        <v>4.507042253521127</v>
      </c>
      <c r="AK690" s="161">
        <v>4.79</v>
      </c>
      <c r="AL690" s="161">
        <v>0.52</v>
      </c>
      <c r="AM690" s="163">
        <v>0.53</v>
      </c>
      <c r="AN690" s="164">
        <v>1320</v>
      </c>
      <c r="AO690" s="161">
        <v>140</v>
      </c>
      <c r="AP690" s="163">
        <v>140</v>
      </c>
      <c r="AQ690" s="161">
        <v>3170</v>
      </c>
      <c r="AR690" s="161">
        <v>110</v>
      </c>
      <c r="AS690" s="163">
        <v>120</v>
      </c>
      <c r="AT690" s="161">
        <v>4713</v>
      </c>
      <c r="AU690" s="161">
        <v>60</v>
      </c>
      <c r="AV690" s="163">
        <v>61</v>
      </c>
    </row>
    <row r="691" spans="1:48" x14ac:dyDescent="0.75">
      <c r="A691" s="30" t="s">
        <v>1784</v>
      </c>
      <c r="B691" s="30" t="s">
        <v>1007</v>
      </c>
      <c r="C691" s="182">
        <v>5460</v>
      </c>
      <c r="D691" s="30">
        <v>640</v>
      </c>
      <c r="E691" s="187">
        <v>3800</v>
      </c>
      <c r="F691" s="30">
        <v>490</v>
      </c>
      <c r="G691" s="187">
        <v>9600</v>
      </c>
      <c r="H691" s="30">
        <v>1200</v>
      </c>
      <c r="I691" s="30">
        <v>33300</v>
      </c>
      <c r="J691" s="30">
        <v>2200</v>
      </c>
      <c r="K691" s="30">
        <v>23000</v>
      </c>
      <c r="L691" s="30">
        <v>1700</v>
      </c>
      <c r="M691" s="187">
        <v>0.23799999999999999</v>
      </c>
      <c r="N691" s="30">
        <v>2.8000000000000001E-2</v>
      </c>
      <c r="O691" s="177">
        <v>0.39500000000000002</v>
      </c>
      <c r="P691" s="30">
        <v>2.4E-2</v>
      </c>
      <c r="Q691" s="30">
        <v>0.52</v>
      </c>
      <c r="R691" s="30">
        <v>3.6999999999999998E-2</v>
      </c>
      <c r="S691" s="30">
        <v>35.1</v>
      </c>
      <c r="T691" s="30">
        <v>2.5</v>
      </c>
      <c r="U691" s="30">
        <v>7.47</v>
      </c>
      <c r="V691" s="173">
        <v>0.93</v>
      </c>
      <c r="W691" s="192">
        <f t="shared" si="51"/>
        <v>4</v>
      </c>
      <c r="X691" s="30">
        <f t="shared" si="52"/>
        <v>0.49</v>
      </c>
      <c r="Y691" s="195">
        <f t="shared" si="53"/>
        <v>0.71699999999999997</v>
      </c>
      <c r="Z691" s="30">
        <f t="shared" si="54"/>
        <v>2.9000000000000001E-2</v>
      </c>
      <c r="AA691" s="30">
        <v>0.26100000000000001</v>
      </c>
      <c r="AB691" s="30">
        <v>0.03</v>
      </c>
      <c r="AC691" s="156">
        <v>3.2000000000000001E-2</v>
      </c>
      <c r="AD691" s="30">
        <v>26.6</v>
      </c>
      <c r="AE691" s="30">
        <v>3.9</v>
      </c>
      <c r="AF691" s="156">
        <v>4.3</v>
      </c>
      <c r="AG691" s="30">
        <v>0.71699999999999997</v>
      </c>
      <c r="AH691" s="30">
        <v>2.8000000000000001E-2</v>
      </c>
      <c r="AI691" s="156">
        <v>2.9000000000000001E-2</v>
      </c>
      <c r="AJ691" s="156">
        <f t="shared" si="50"/>
        <v>4.0446304044630406</v>
      </c>
      <c r="AK691" s="30">
        <v>4</v>
      </c>
      <c r="AL691" s="30">
        <v>0.46</v>
      </c>
      <c r="AM691" s="156">
        <v>0.49</v>
      </c>
      <c r="AN691" s="157">
        <v>1480</v>
      </c>
      <c r="AO691" s="30">
        <v>150</v>
      </c>
      <c r="AP691" s="156">
        <v>160</v>
      </c>
      <c r="AQ691" s="30">
        <v>3270</v>
      </c>
      <c r="AR691" s="30">
        <v>130</v>
      </c>
      <c r="AS691" s="156">
        <v>150</v>
      </c>
      <c r="AT691" s="30">
        <v>4722</v>
      </c>
      <c r="AU691" s="30">
        <v>53</v>
      </c>
      <c r="AV691" s="156">
        <v>56</v>
      </c>
    </row>
    <row r="692" spans="1:48" x14ac:dyDescent="0.75">
      <c r="A692" s="161" t="s">
        <v>1784</v>
      </c>
      <c r="B692" s="161" t="s">
        <v>1008</v>
      </c>
      <c r="C692" s="181">
        <v>1790</v>
      </c>
      <c r="D692" s="161">
        <v>260</v>
      </c>
      <c r="E692" s="186">
        <v>1410</v>
      </c>
      <c r="F692" s="161">
        <v>210</v>
      </c>
      <c r="G692" s="186">
        <v>3330</v>
      </c>
      <c r="H692" s="161">
        <v>520</v>
      </c>
      <c r="I692" s="161">
        <v>1510</v>
      </c>
      <c r="J692" s="161">
        <v>250</v>
      </c>
      <c r="K692" s="161">
        <v>4220</v>
      </c>
      <c r="L692" s="161">
        <v>560</v>
      </c>
      <c r="M692" s="186">
        <v>0.436</v>
      </c>
      <c r="N692" s="161">
        <v>4.4999999999999998E-2</v>
      </c>
      <c r="O692" s="176">
        <v>-6.4299999999999996E-2</v>
      </c>
      <c r="P692" s="161">
        <v>5.1999999999999998E-3</v>
      </c>
      <c r="Q692" s="161">
        <v>0.114</v>
      </c>
      <c r="R692" s="161">
        <v>1.4999999999999999E-2</v>
      </c>
      <c r="S692" s="161">
        <v>0.13300000000000001</v>
      </c>
      <c r="T692" s="161">
        <v>2.1999999999999999E-2</v>
      </c>
      <c r="U692" s="161">
        <v>3.34</v>
      </c>
      <c r="V692" s="172">
        <v>0.53</v>
      </c>
      <c r="W692" s="192">
        <f t="shared" si="51"/>
        <v>4.4E+22</v>
      </c>
      <c r="X692" s="30">
        <f t="shared" si="52"/>
        <v>8.8E+22</v>
      </c>
      <c r="Y692" s="195">
        <f t="shared" si="53"/>
        <v>0.76100000000000001</v>
      </c>
      <c r="Z692" s="30">
        <f t="shared" si="54"/>
        <v>4.5999999999999999E-2</v>
      </c>
      <c r="AA692" s="161">
        <v>0.43099999999999999</v>
      </c>
      <c r="AB692" s="161">
        <v>5.8000000000000003E-2</v>
      </c>
      <c r="AC692" s="163">
        <v>0.06</v>
      </c>
      <c r="AD692" s="161">
        <v>52.3</v>
      </c>
      <c r="AE692" s="161">
        <v>6.2</v>
      </c>
      <c r="AF692" s="163">
        <v>6.6</v>
      </c>
      <c r="AG692" s="161">
        <v>0.76100000000000001</v>
      </c>
      <c r="AH692" s="161">
        <v>4.5999999999999999E-2</v>
      </c>
      <c r="AI692" s="163">
        <v>4.5999999999999999E-2</v>
      </c>
      <c r="AJ692" s="163">
        <f t="shared" si="50"/>
        <v>6.0446780551905386</v>
      </c>
      <c r="AK692" s="161">
        <v>4.4E+22</v>
      </c>
      <c r="AL692" s="161">
        <v>8.6000000000000004E+22</v>
      </c>
      <c r="AM692" s="163">
        <v>8.8E+22</v>
      </c>
      <c r="AN692" s="164">
        <v>2450</v>
      </c>
      <c r="AO692" s="161">
        <v>230</v>
      </c>
      <c r="AP692" s="163">
        <v>240</v>
      </c>
      <c r="AQ692" s="161">
        <v>3960</v>
      </c>
      <c r="AR692" s="161">
        <v>120</v>
      </c>
      <c r="AS692" s="163">
        <v>130</v>
      </c>
      <c r="AT692" s="161">
        <v>4735</v>
      </c>
      <c r="AU692" s="161">
        <v>48</v>
      </c>
      <c r="AV692" s="163">
        <v>49</v>
      </c>
    </row>
    <row r="693" spans="1:48" x14ac:dyDescent="0.75">
      <c r="A693" s="30" t="s">
        <v>1784</v>
      </c>
      <c r="B693" s="30" t="s">
        <v>1008</v>
      </c>
      <c r="C693" s="182">
        <v>3090</v>
      </c>
      <c r="D693" s="30">
        <v>110</v>
      </c>
      <c r="E693" s="187">
        <v>2120</v>
      </c>
      <c r="F693" s="30">
        <v>110</v>
      </c>
      <c r="G693" s="187">
        <v>5720</v>
      </c>
      <c r="H693" s="30">
        <v>260</v>
      </c>
      <c r="I693" s="30">
        <v>67000</v>
      </c>
      <c r="J693" s="30">
        <v>6000</v>
      </c>
      <c r="K693" s="30">
        <v>23200</v>
      </c>
      <c r="L693" s="30">
        <v>1600</v>
      </c>
      <c r="M693" s="187">
        <v>0.13400000000000001</v>
      </c>
      <c r="N693" s="30">
        <v>1.0999999999999999E-2</v>
      </c>
      <c r="O693" s="177">
        <v>0.24</v>
      </c>
      <c r="P693" s="30">
        <v>1.0999999999999999E-2</v>
      </c>
      <c r="Q693" s="30">
        <v>0.52400000000000002</v>
      </c>
      <c r="R693" s="30">
        <v>3.6999999999999998E-2</v>
      </c>
      <c r="S693" s="30">
        <v>21</v>
      </c>
      <c r="T693" s="30">
        <v>1.9</v>
      </c>
      <c r="U693" s="30">
        <v>5.27</v>
      </c>
      <c r="V693" s="173">
        <v>0.25</v>
      </c>
      <c r="W693" s="192">
        <f t="shared" si="51"/>
        <v>7.04</v>
      </c>
      <c r="X693" s="30">
        <f t="shared" si="52"/>
        <v>0.56999999999999995</v>
      </c>
      <c r="Y693" s="195">
        <f t="shared" si="53"/>
        <v>0.69099999999999995</v>
      </c>
      <c r="Z693" s="30">
        <f t="shared" si="54"/>
        <v>3.4000000000000002E-2</v>
      </c>
      <c r="AA693" s="30">
        <v>0.14399999999999999</v>
      </c>
      <c r="AB693" s="30">
        <v>1.0999999999999999E-2</v>
      </c>
      <c r="AC693" s="156">
        <v>1.2E-2</v>
      </c>
      <c r="AD693" s="30">
        <v>14</v>
      </c>
      <c r="AE693" s="30">
        <v>1.2</v>
      </c>
      <c r="AF693" s="156">
        <v>1.5</v>
      </c>
      <c r="AG693" s="30">
        <v>0.69099999999999995</v>
      </c>
      <c r="AH693" s="30">
        <v>3.3000000000000002E-2</v>
      </c>
      <c r="AI693" s="156">
        <v>3.4000000000000002E-2</v>
      </c>
      <c r="AJ693" s="156">
        <f t="shared" si="50"/>
        <v>4.9204052098408111</v>
      </c>
      <c r="AK693" s="30">
        <v>7.04</v>
      </c>
      <c r="AL693" s="30">
        <v>0.51</v>
      </c>
      <c r="AM693" s="156">
        <v>0.56999999999999995</v>
      </c>
      <c r="AN693" s="157">
        <v>871</v>
      </c>
      <c r="AO693" s="30">
        <v>59</v>
      </c>
      <c r="AP693" s="156">
        <v>67</v>
      </c>
      <c r="AQ693" s="30">
        <v>2760</v>
      </c>
      <c r="AR693" s="30">
        <v>71</v>
      </c>
      <c r="AS693" s="156">
        <v>94</v>
      </c>
      <c r="AT693" s="30">
        <v>4675</v>
      </c>
      <c r="AU693" s="30">
        <v>50</v>
      </c>
      <c r="AV693" s="156">
        <v>51</v>
      </c>
    </row>
    <row r="694" spans="1:48" x14ac:dyDescent="0.75">
      <c r="A694" s="161" t="s">
        <v>1784</v>
      </c>
      <c r="B694" s="161" t="s">
        <v>1009</v>
      </c>
      <c r="C694" s="181">
        <v>7010</v>
      </c>
      <c r="D694" s="161">
        <v>690</v>
      </c>
      <c r="E694" s="186">
        <v>4250</v>
      </c>
      <c r="F694" s="161">
        <v>530</v>
      </c>
      <c r="G694" s="186">
        <v>10100</v>
      </c>
      <c r="H694" s="161">
        <v>1200</v>
      </c>
      <c r="I694" s="161">
        <v>18000</v>
      </c>
      <c r="J694" s="161">
        <v>2000</v>
      </c>
      <c r="K694" s="161">
        <v>75600</v>
      </c>
      <c r="L694" s="161">
        <v>3800</v>
      </c>
      <c r="M694" s="186">
        <v>8.9499999999999996E-2</v>
      </c>
      <c r="N694" s="161">
        <v>6.7000000000000002E-3</v>
      </c>
      <c r="O694" s="176">
        <v>-0.106</v>
      </c>
      <c r="P694" s="161">
        <v>1.2E-2</v>
      </c>
      <c r="Q694" s="161">
        <v>2.06</v>
      </c>
      <c r="R694" s="161">
        <v>0.1</v>
      </c>
      <c r="S694" s="161">
        <v>1.66</v>
      </c>
      <c r="T694" s="161">
        <v>0.18</v>
      </c>
      <c r="U694" s="161">
        <v>9.3000000000000007</v>
      </c>
      <c r="V694" s="172">
        <v>1.1000000000000001</v>
      </c>
      <c r="W694" s="192">
        <f t="shared" si="51"/>
        <v>10.73</v>
      </c>
      <c r="X694" s="30">
        <f t="shared" si="52"/>
        <v>0.83</v>
      </c>
      <c r="Y694" s="195">
        <f t="shared" si="53"/>
        <v>0.56299999999999994</v>
      </c>
      <c r="Z694" s="30">
        <f t="shared" si="54"/>
        <v>0.02</v>
      </c>
      <c r="AA694" s="161">
        <v>9.9199999999999997E-2</v>
      </c>
      <c r="AB694" s="161">
        <v>7.4000000000000003E-3</v>
      </c>
      <c r="AC694" s="163">
        <v>8.0000000000000002E-3</v>
      </c>
      <c r="AD694" s="161">
        <v>7.63</v>
      </c>
      <c r="AE694" s="161">
        <v>0.76</v>
      </c>
      <c r="AF694" s="163">
        <v>0.82</v>
      </c>
      <c r="AG694" s="161">
        <v>0.56299999999999994</v>
      </c>
      <c r="AH694" s="161">
        <v>1.9E-2</v>
      </c>
      <c r="AI694" s="163">
        <v>0.02</v>
      </c>
      <c r="AJ694" s="163">
        <f t="shared" si="50"/>
        <v>3.5523978685612794</v>
      </c>
      <c r="AK694" s="161">
        <v>10.73</v>
      </c>
      <c r="AL694" s="161">
        <v>0.77</v>
      </c>
      <c r="AM694" s="163">
        <v>0.83</v>
      </c>
      <c r="AN694" s="164">
        <v>608</v>
      </c>
      <c r="AO694" s="161">
        <v>43</v>
      </c>
      <c r="AP694" s="163">
        <v>47</v>
      </c>
      <c r="AQ694" s="161">
        <v>2167</v>
      </c>
      <c r="AR694" s="161">
        <v>95</v>
      </c>
      <c r="AS694" s="163">
        <v>100</v>
      </c>
      <c r="AT694" s="161">
        <v>4408</v>
      </c>
      <c r="AU694" s="161">
        <v>49</v>
      </c>
      <c r="AV694" s="163">
        <v>52</v>
      </c>
    </row>
    <row r="695" spans="1:48" x14ac:dyDescent="0.75">
      <c r="A695" s="30" t="s">
        <v>1784</v>
      </c>
      <c r="B695" s="30" t="s">
        <v>1009</v>
      </c>
      <c r="C695" s="182">
        <v>420</v>
      </c>
      <c r="D695" s="30">
        <v>110</v>
      </c>
      <c r="E695" s="187">
        <v>243</v>
      </c>
      <c r="F695" s="30">
        <v>93</v>
      </c>
      <c r="G695" s="187">
        <v>442</v>
      </c>
      <c r="H695" s="30">
        <v>75</v>
      </c>
      <c r="I695" s="30">
        <v>2320</v>
      </c>
      <c r="J695" s="30">
        <v>400</v>
      </c>
      <c r="K695" s="30">
        <v>5560</v>
      </c>
      <c r="L695" s="30">
        <v>140</v>
      </c>
      <c r="M695" s="187">
        <v>7.5999999999999998E-2</v>
      </c>
      <c r="N695" s="30">
        <v>2.1999999999999999E-2</v>
      </c>
      <c r="O695" s="177">
        <v>3.77</v>
      </c>
      <c r="P695" s="30">
        <v>0.55000000000000004</v>
      </c>
      <c r="Q695" s="30">
        <v>0.12720000000000001</v>
      </c>
      <c r="R695" s="30">
        <v>3.2000000000000002E-3</v>
      </c>
      <c r="S695" s="30">
        <v>0.219</v>
      </c>
      <c r="T695" s="30">
        <v>3.6999999999999998E-2</v>
      </c>
      <c r="U695" s="30">
        <v>0.57099999999999995</v>
      </c>
      <c r="V695" s="173">
        <v>9.7000000000000003E-2</v>
      </c>
      <c r="W695" s="192">
        <f t="shared" si="51"/>
        <v>16.100000000000001</v>
      </c>
      <c r="X695" s="30">
        <f t="shared" si="52"/>
        <v>2.2999999999999998</v>
      </c>
      <c r="Y695" s="195" t="str">
        <f t="shared" si="53"/>
        <v>excluded</v>
      </c>
      <c r="Z695" s="30" t="str">
        <f t="shared" si="54"/>
        <v>excluded</v>
      </c>
      <c r="AA695" s="30">
        <v>8.4000000000000005E-2</v>
      </c>
      <c r="AB695" s="30">
        <v>2.3E-2</v>
      </c>
      <c r="AC695" s="156">
        <v>2.4E-2</v>
      </c>
      <c r="AD695" s="30">
        <v>6.6</v>
      </c>
      <c r="AE695" s="30">
        <v>2.6</v>
      </c>
      <c r="AF695" s="156">
        <v>2.7</v>
      </c>
      <c r="AG695" s="30">
        <v>0.64</v>
      </c>
      <c r="AH695" s="30">
        <v>0.18</v>
      </c>
      <c r="AI695" s="156">
        <v>0.18</v>
      </c>
      <c r="AJ695" s="156">
        <f t="shared" si="50"/>
        <v>28.125</v>
      </c>
      <c r="AK695" s="30">
        <v>16.100000000000001</v>
      </c>
      <c r="AL695" s="30">
        <v>2.2999999999999998</v>
      </c>
      <c r="AM695" s="156">
        <v>2.2999999999999998</v>
      </c>
      <c r="AN695" s="157">
        <v>500</v>
      </c>
      <c r="AO695" s="30">
        <v>130</v>
      </c>
      <c r="AP695" s="156">
        <v>130</v>
      </c>
      <c r="AQ695" s="30">
        <v>1680</v>
      </c>
      <c r="AR695" s="30">
        <v>140</v>
      </c>
      <c r="AS695" s="156">
        <v>140</v>
      </c>
      <c r="AT695" s="30">
        <v>3830</v>
      </c>
      <c r="AU695" s="30">
        <v>330</v>
      </c>
      <c r="AV695" s="156">
        <v>330</v>
      </c>
    </row>
    <row r="696" spans="1:48" x14ac:dyDescent="0.75">
      <c r="A696" s="161" t="s">
        <v>1784</v>
      </c>
      <c r="B696" s="161" t="s">
        <v>1010</v>
      </c>
      <c r="C696" s="181">
        <v>4300</v>
      </c>
      <c r="D696" s="161">
        <v>1100</v>
      </c>
      <c r="E696" s="186">
        <v>1550</v>
      </c>
      <c r="F696" s="161">
        <v>310</v>
      </c>
      <c r="G696" s="186">
        <v>5300</v>
      </c>
      <c r="H696" s="161">
        <v>1200</v>
      </c>
      <c r="I696" s="161">
        <v>230000</v>
      </c>
      <c r="J696" s="161">
        <v>76000</v>
      </c>
      <c r="K696" s="161">
        <v>111000</v>
      </c>
      <c r="L696" s="161">
        <v>35000</v>
      </c>
      <c r="M696" s="186">
        <v>9.7000000000000003E-2</v>
      </c>
      <c r="N696" s="161">
        <v>2.1000000000000001E-2</v>
      </c>
      <c r="O696" s="176">
        <v>-1.4E-2</v>
      </c>
      <c r="P696" s="161">
        <v>1.4E-3</v>
      </c>
      <c r="Q696" s="161">
        <v>3.04</v>
      </c>
      <c r="R696" s="161">
        <v>0.97</v>
      </c>
      <c r="S696" s="161">
        <v>22.4</v>
      </c>
      <c r="T696" s="161">
        <v>7.4</v>
      </c>
      <c r="U696" s="161">
        <v>4.47</v>
      </c>
      <c r="V696" s="172">
        <v>0.98</v>
      </c>
      <c r="W696" s="192">
        <f t="shared" si="51"/>
        <v>16.3</v>
      </c>
      <c r="X696" s="30">
        <f t="shared" si="52"/>
        <v>2.9</v>
      </c>
      <c r="Y696" s="195">
        <f t="shared" si="53"/>
        <v>0.49299999999999999</v>
      </c>
      <c r="Z696" s="30">
        <f t="shared" si="54"/>
        <v>6.4000000000000001E-2</v>
      </c>
      <c r="AA696" s="161">
        <v>0.105</v>
      </c>
      <c r="AB696" s="161">
        <v>2.3E-2</v>
      </c>
      <c r="AC696" s="163">
        <v>2.3E-2</v>
      </c>
      <c r="AD696" s="161">
        <v>8.1</v>
      </c>
      <c r="AE696" s="161">
        <v>2.2000000000000002</v>
      </c>
      <c r="AF696" s="163">
        <v>2.2999999999999998</v>
      </c>
      <c r="AG696" s="161">
        <v>0.49299999999999999</v>
      </c>
      <c r="AH696" s="161">
        <v>6.3E-2</v>
      </c>
      <c r="AI696" s="163">
        <v>6.4000000000000001E-2</v>
      </c>
      <c r="AJ696" s="163">
        <f t="shared" si="50"/>
        <v>12.981744421906694</v>
      </c>
      <c r="AK696" s="161">
        <v>16.3</v>
      </c>
      <c r="AL696" s="161">
        <v>2.8</v>
      </c>
      <c r="AM696" s="163">
        <v>2.9</v>
      </c>
      <c r="AN696" s="164">
        <v>620</v>
      </c>
      <c r="AO696" s="161">
        <v>130</v>
      </c>
      <c r="AP696" s="163">
        <v>130</v>
      </c>
      <c r="AQ696" s="161">
        <v>1950</v>
      </c>
      <c r="AR696" s="161">
        <v>260</v>
      </c>
      <c r="AS696" s="163">
        <v>260</v>
      </c>
      <c r="AT696" s="161">
        <v>3920</v>
      </c>
      <c r="AU696" s="161">
        <v>170</v>
      </c>
      <c r="AV696" s="163">
        <v>170</v>
      </c>
    </row>
    <row r="697" spans="1:48" x14ac:dyDescent="0.75">
      <c r="A697" s="30" t="s">
        <v>1784</v>
      </c>
      <c r="B697" s="30" t="s">
        <v>1010</v>
      </c>
      <c r="C697" s="182">
        <v>5190</v>
      </c>
      <c r="D697" s="30">
        <v>420</v>
      </c>
      <c r="E697" s="187">
        <v>3670</v>
      </c>
      <c r="F697" s="30">
        <v>190</v>
      </c>
      <c r="G697" s="187">
        <v>9380</v>
      </c>
      <c r="H697" s="30">
        <v>630</v>
      </c>
      <c r="I697" s="30">
        <v>25000</v>
      </c>
      <c r="J697" s="30">
        <v>10000</v>
      </c>
      <c r="K697" s="30">
        <v>27900</v>
      </c>
      <c r="L697" s="30">
        <v>9700</v>
      </c>
      <c r="M697" s="187">
        <v>0.247</v>
      </c>
      <c r="N697" s="30">
        <v>4.4999999999999998E-2</v>
      </c>
      <c r="O697" s="177">
        <v>1.83</v>
      </c>
      <c r="P697" s="30">
        <v>0.19</v>
      </c>
      <c r="Q697" s="30">
        <v>0.64</v>
      </c>
      <c r="R697" s="30">
        <v>0.22</v>
      </c>
      <c r="S697" s="30">
        <v>2.15</v>
      </c>
      <c r="T697" s="30">
        <v>0.88</v>
      </c>
      <c r="U697" s="30">
        <v>11.65</v>
      </c>
      <c r="V697" s="173">
        <v>0.78</v>
      </c>
      <c r="W697" s="192">
        <f t="shared" si="51"/>
        <v>4.3</v>
      </c>
      <c r="X697" s="30">
        <f t="shared" si="52"/>
        <v>1.1000000000000001</v>
      </c>
      <c r="Y697" s="195">
        <f t="shared" si="53"/>
        <v>0.69399999999999995</v>
      </c>
      <c r="Z697" s="30">
        <f t="shared" si="54"/>
        <v>6.6000000000000003E-2</v>
      </c>
      <c r="AA697" s="30">
        <v>0.28199999999999997</v>
      </c>
      <c r="AB697" s="30">
        <v>5.1999999999999998E-2</v>
      </c>
      <c r="AC697" s="156">
        <v>5.2999999999999999E-2</v>
      </c>
      <c r="AD697" s="30">
        <v>29.2</v>
      </c>
      <c r="AE697" s="30">
        <v>6.9</v>
      </c>
      <c r="AF697" s="156">
        <v>7.2</v>
      </c>
      <c r="AG697" s="30">
        <v>0.69399999999999995</v>
      </c>
      <c r="AH697" s="30">
        <v>6.6000000000000003E-2</v>
      </c>
      <c r="AI697" s="156">
        <v>6.6000000000000003E-2</v>
      </c>
      <c r="AJ697" s="156">
        <f t="shared" si="50"/>
        <v>9.5100864553314146</v>
      </c>
      <c r="AK697" s="30">
        <v>4.3</v>
      </c>
      <c r="AL697" s="30">
        <v>1.1000000000000001</v>
      </c>
      <c r="AM697" s="156">
        <v>1.1000000000000001</v>
      </c>
      <c r="AN697" s="157">
        <v>1570</v>
      </c>
      <c r="AO697" s="30">
        <v>270</v>
      </c>
      <c r="AP697" s="156">
        <v>270</v>
      </c>
      <c r="AQ697" s="30">
        <v>3260</v>
      </c>
      <c r="AR697" s="30">
        <v>310</v>
      </c>
      <c r="AS697" s="156">
        <v>330</v>
      </c>
      <c r="AT697" s="30">
        <v>4620</v>
      </c>
      <c r="AU697" s="30">
        <v>150</v>
      </c>
      <c r="AV697" s="156">
        <v>150</v>
      </c>
    </row>
    <row r="698" spans="1:48" x14ac:dyDescent="0.75">
      <c r="A698" s="161" t="s">
        <v>1784</v>
      </c>
      <c r="B698" s="161" t="s">
        <v>1011</v>
      </c>
      <c r="C698" s="181">
        <v>7010</v>
      </c>
      <c r="D698" s="161">
        <v>490</v>
      </c>
      <c r="E698" s="186">
        <v>4020</v>
      </c>
      <c r="F698" s="161">
        <v>370</v>
      </c>
      <c r="G698" s="186">
        <v>10400</v>
      </c>
      <c r="H698" s="161">
        <v>1000</v>
      </c>
      <c r="I698" s="161">
        <v>82500</v>
      </c>
      <c r="J698" s="161">
        <v>5500</v>
      </c>
      <c r="K698" s="161">
        <v>67400</v>
      </c>
      <c r="L698" s="161">
        <v>5400</v>
      </c>
      <c r="M698" s="186">
        <v>0.105</v>
      </c>
      <c r="N698" s="161">
        <v>1.2999999999999999E-2</v>
      </c>
      <c r="O698" s="176">
        <v>-2.1899999999999999E-2</v>
      </c>
      <c r="P698" s="161">
        <v>1.8E-3</v>
      </c>
      <c r="Q698" s="161">
        <v>1.82</v>
      </c>
      <c r="R698" s="161">
        <v>0.13</v>
      </c>
      <c r="S698" s="161">
        <v>8.4499999999999993</v>
      </c>
      <c r="T698" s="161">
        <v>0.56000000000000005</v>
      </c>
      <c r="U698" s="161">
        <v>7.96</v>
      </c>
      <c r="V698" s="172">
        <v>0.77</v>
      </c>
      <c r="W698" s="192">
        <f t="shared" si="51"/>
        <v>10.1</v>
      </c>
      <c r="X698" s="30">
        <f t="shared" si="52"/>
        <v>1.1000000000000001</v>
      </c>
      <c r="Y698" s="195">
        <f t="shared" si="53"/>
        <v>0.58399999999999996</v>
      </c>
      <c r="Z698" s="30">
        <f t="shared" si="54"/>
        <v>2.5999999999999999E-2</v>
      </c>
      <c r="AA698" s="161">
        <v>0.115</v>
      </c>
      <c r="AB698" s="161">
        <v>1.4E-2</v>
      </c>
      <c r="AC698" s="163">
        <v>1.4E-2</v>
      </c>
      <c r="AD698" s="161">
        <v>9.8000000000000007</v>
      </c>
      <c r="AE698" s="161">
        <v>1.5</v>
      </c>
      <c r="AF698" s="163">
        <v>1.5</v>
      </c>
      <c r="AG698" s="161">
        <v>0.58399999999999996</v>
      </c>
      <c r="AH698" s="161">
        <v>2.5000000000000001E-2</v>
      </c>
      <c r="AI698" s="163">
        <v>2.5999999999999999E-2</v>
      </c>
      <c r="AJ698" s="163">
        <f t="shared" si="50"/>
        <v>4.4520547945205475</v>
      </c>
      <c r="AK698" s="161">
        <v>10.1</v>
      </c>
      <c r="AL698" s="161">
        <v>1.1000000000000001</v>
      </c>
      <c r="AM698" s="163">
        <v>1.1000000000000001</v>
      </c>
      <c r="AN698" s="164">
        <v>716</v>
      </c>
      <c r="AO698" s="161">
        <v>79</v>
      </c>
      <c r="AP698" s="163">
        <v>81</v>
      </c>
      <c r="AQ698" s="161">
        <v>2320</v>
      </c>
      <c r="AR698" s="161">
        <v>150</v>
      </c>
      <c r="AS698" s="163">
        <v>150</v>
      </c>
      <c r="AT698" s="161">
        <v>4453</v>
      </c>
      <c r="AU698" s="161">
        <v>65</v>
      </c>
      <c r="AV698" s="163">
        <v>67</v>
      </c>
    </row>
    <row r="699" spans="1:48" x14ac:dyDescent="0.75">
      <c r="A699" s="30" t="s">
        <v>1784</v>
      </c>
      <c r="B699" s="30" t="s">
        <v>1011</v>
      </c>
      <c r="C699" s="182">
        <v>3130</v>
      </c>
      <c r="D699" s="30">
        <v>380</v>
      </c>
      <c r="E699" s="187">
        <v>1413</v>
      </c>
      <c r="F699" s="30">
        <v>96</v>
      </c>
      <c r="G699" s="187">
        <v>3290</v>
      </c>
      <c r="H699" s="30">
        <v>210</v>
      </c>
      <c r="I699" s="30">
        <v>26600</v>
      </c>
      <c r="J699" s="30">
        <v>4200</v>
      </c>
      <c r="K699" s="30">
        <v>57000</v>
      </c>
      <c r="L699" s="30">
        <v>14000</v>
      </c>
      <c r="M699" s="187">
        <v>7.6999999999999999E-2</v>
      </c>
      <c r="N699" s="30">
        <v>1.7000000000000001E-2</v>
      </c>
      <c r="O699" s="177">
        <v>6.2</v>
      </c>
      <c r="P699" s="30">
        <v>1.1000000000000001</v>
      </c>
      <c r="Q699" s="30">
        <v>1.31</v>
      </c>
      <c r="R699" s="30">
        <v>0.32</v>
      </c>
      <c r="S699" s="30">
        <v>2.09</v>
      </c>
      <c r="T699" s="30">
        <v>0.33</v>
      </c>
      <c r="U699" s="30">
        <v>3.76</v>
      </c>
      <c r="V699" s="173">
        <v>0.24</v>
      </c>
      <c r="W699" s="192">
        <f t="shared" si="51"/>
        <v>14.3</v>
      </c>
      <c r="X699" s="30">
        <f t="shared" si="52"/>
        <v>2.4</v>
      </c>
      <c r="Y699" s="195">
        <f t="shared" si="53"/>
        <v>0.46200000000000002</v>
      </c>
      <c r="Z699" s="30">
        <f t="shared" si="54"/>
        <v>4.8000000000000001E-2</v>
      </c>
      <c r="AA699" s="30">
        <v>8.5999999999999993E-2</v>
      </c>
      <c r="AB699" s="30">
        <v>1.9E-2</v>
      </c>
      <c r="AC699" s="156">
        <v>1.9E-2</v>
      </c>
      <c r="AD699" s="30">
        <v>6</v>
      </c>
      <c r="AE699" s="30">
        <v>2</v>
      </c>
      <c r="AF699" s="156">
        <v>2</v>
      </c>
      <c r="AG699" s="30">
        <v>0.46200000000000002</v>
      </c>
      <c r="AH699" s="30">
        <v>4.7E-2</v>
      </c>
      <c r="AI699" s="156">
        <v>4.8000000000000001E-2</v>
      </c>
      <c r="AJ699" s="156">
        <f t="shared" si="50"/>
        <v>10.38961038961039</v>
      </c>
      <c r="AK699" s="30">
        <v>14.3</v>
      </c>
      <c r="AL699" s="30">
        <v>2.4</v>
      </c>
      <c r="AM699" s="156">
        <v>2.4</v>
      </c>
      <c r="AN699" s="157">
        <v>530</v>
      </c>
      <c r="AO699" s="30">
        <v>110</v>
      </c>
      <c r="AP699" s="156">
        <v>110</v>
      </c>
      <c r="AQ699" s="30">
        <v>1880</v>
      </c>
      <c r="AR699" s="30">
        <v>270</v>
      </c>
      <c r="AS699" s="156">
        <v>280</v>
      </c>
      <c r="AT699" s="30">
        <v>4070</v>
      </c>
      <c r="AU699" s="30">
        <v>150</v>
      </c>
      <c r="AV699" s="156">
        <v>150</v>
      </c>
    </row>
    <row r="700" spans="1:48" x14ac:dyDescent="0.75">
      <c r="A700" s="161" t="s">
        <v>1784</v>
      </c>
      <c r="B700" s="161" t="s">
        <v>1012</v>
      </c>
      <c r="C700" s="181">
        <v>620</v>
      </c>
      <c r="D700" s="161">
        <v>150</v>
      </c>
      <c r="E700" s="186">
        <v>299</v>
      </c>
      <c r="F700" s="161">
        <v>57</v>
      </c>
      <c r="G700" s="186">
        <v>680</v>
      </c>
      <c r="H700" s="161">
        <v>150</v>
      </c>
      <c r="I700" s="161">
        <v>1230</v>
      </c>
      <c r="J700" s="161">
        <v>320</v>
      </c>
      <c r="K700" s="161">
        <v>2900</v>
      </c>
      <c r="L700" s="161">
        <v>410</v>
      </c>
      <c r="M700" s="186">
        <v>0.26600000000000001</v>
      </c>
      <c r="N700" s="161">
        <v>8.7999999999999995E-2</v>
      </c>
      <c r="O700" s="176">
        <v>-0.13300000000000001</v>
      </c>
      <c r="P700" s="161">
        <v>3.3000000000000002E-2</v>
      </c>
      <c r="Q700" s="161">
        <v>8.1000000000000003E-2</v>
      </c>
      <c r="R700" s="161">
        <v>1.0999999999999999E-2</v>
      </c>
      <c r="S700" s="161">
        <v>0.13500000000000001</v>
      </c>
      <c r="T700" s="161">
        <v>3.5000000000000003E-2</v>
      </c>
      <c r="U700" s="161">
        <v>0.47</v>
      </c>
      <c r="V700" s="172">
        <v>0.1</v>
      </c>
      <c r="W700" s="192">
        <f t="shared" si="51"/>
        <v>7.1</v>
      </c>
      <c r="X700" s="30">
        <f t="shared" si="52"/>
        <v>1.4</v>
      </c>
      <c r="Y700" s="195" t="str">
        <f t="shared" si="53"/>
        <v>excluded</v>
      </c>
      <c r="Z700" s="30" t="str">
        <f t="shared" si="54"/>
        <v>excluded</v>
      </c>
      <c r="AA700" s="161">
        <v>0.29099999999999998</v>
      </c>
      <c r="AB700" s="161">
        <v>9.7000000000000003E-2</v>
      </c>
      <c r="AC700" s="163">
        <v>9.7000000000000003E-2</v>
      </c>
      <c r="AD700" s="161">
        <v>19.899999999999999</v>
      </c>
      <c r="AE700" s="161">
        <v>4.7</v>
      </c>
      <c r="AF700" s="163">
        <v>4.8</v>
      </c>
      <c r="AG700" s="161">
        <v>0.65</v>
      </c>
      <c r="AH700" s="161">
        <v>0.12</v>
      </c>
      <c r="AI700" s="163">
        <v>0.12</v>
      </c>
      <c r="AJ700" s="163">
        <f t="shared" si="50"/>
        <v>18.46153846153846</v>
      </c>
      <c r="AK700" s="161">
        <v>7.1</v>
      </c>
      <c r="AL700" s="161">
        <v>1.3</v>
      </c>
      <c r="AM700" s="163">
        <v>1.4</v>
      </c>
      <c r="AN700" s="164">
        <v>1460</v>
      </c>
      <c r="AO700" s="161">
        <v>360</v>
      </c>
      <c r="AP700" s="163">
        <v>360</v>
      </c>
      <c r="AQ700" s="161">
        <v>2780</v>
      </c>
      <c r="AR700" s="161">
        <v>190</v>
      </c>
      <c r="AS700" s="163">
        <v>190</v>
      </c>
      <c r="AT700" s="161">
        <v>4150</v>
      </c>
      <c r="AU700" s="161">
        <v>190</v>
      </c>
      <c r="AV700" s="163">
        <v>190</v>
      </c>
    </row>
    <row r="701" spans="1:48" x14ac:dyDescent="0.75">
      <c r="A701" s="30" t="s">
        <v>1784</v>
      </c>
      <c r="B701" s="30" t="s">
        <v>1012</v>
      </c>
      <c r="C701" s="182">
        <v>578</v>
      </c>
      <c r="D701" s="30">
        <v>94</v>
      </c>
      <c r="E701" s="187">
        <v>449</v>
      </c>
      <c r="F701" s="30">
        <v>73</v>
      </c>
      <c r="G701" s="187">
        <v>1020</v>
      </c>
      <c r="H701" s="30">
        <v>110</v>
      </c>
      <c r="I701" s="30">
        <v>4500</v>
      </c>
      <c r="J701" s="30">
        <v>1200</v>
      </c>
      <c r="K701" s="30">
        <v>1980</v>
      </c>
      <c r="L701" s="30">
        <v>190</v>
      </c>
      <c r="M701" s="187">
        <v>0.27100000000000002</v>
      </c>
      <c r="N701" s="30">
        <v>3.2000000000000001E-2</v>
      </c>
      <c r="O701" s="177">
        <v>14.1</v>
      </c>
      <c r="P701" s="30">
        <v>6.1</v>
      </c>
      <c r="Q701" s="30">
        <v>4.5600000000000002E-2</v>
      </c>
      <c r="R701" s="30">
        <v>4.4000000000000003E-3</v>
      </c>
      <c r="S701" s="30">
        <v>0.32800000000000001</v>
      </c>
      <c r="T701" s="30">
        <v>8.5999999999999993E-2</v>
      </c>
      <c r="U701" s="30">
        <v>1.05</v>
      </c>
      <c r="V701" s="173">
        <v>0.11</v>
      </c>
      <c r="W701" s="192">
        <f t="shared" si="51"/>
        <v>3.51</v>
      </c>
      <c r="X701" s="30">
        <f t="shared" si="52"/>
        <v>0.56999999999999995</v>
      </c>
      <c r="Y701" s="195">
        <f t="shared" si="53"/>
        <v>0.82</v>
      </c>
      <c r="Z701" s="30">
        <f t="shared" si="54"/>
        <v>0.12</v>
      </c>
      <c r="AA701" s="30">
        <v>0.29199999999999998</v>
      </c>
      <c r="AB701" s="30">
        <v>4.2000000000000003E-2</v>
      </c>
      <c r="AC701" s="156">
        <v>4.2999999999999997E-2</v>
      </c>
      <c r="AD701" s="30">
        <v>33.6</v>
      </c>
      <c r="AE701" s="30">
        <v>3.8</v>
      </c>
      <c r="AF701" s="156">
        <v>4.5</v>
      </c>
      <c r="AG701" s="30">
        <v>0.82</v>
      </c>
      <c r="AH701" s="30">
        <v>0.12</v>
      </c>
      <c r="AI701" s="156">
        <v>0.12</v>
      </c>
      <c r="AJ701" s="156">
        <f t="shared" si="50"/>
        <v>14.634146341463413</v>
      </c>
      <c r="AK701" s="30">
        <v>3.51</v>
      </c>
      <c r="AL701" s="30">
        <v>0.55000000000000004</v>
      </c>
      <c r="AM701" s="156">
        <v>0.56999999999999995</v>
      </c>
      <c r="AN701" s="157">
        <v>1620</v>
      </c>
      <c r="AO701" s="30">
        <v>210</v>
      </c>
      <c r="AP701" s="156">
        <v>210</v>
      </c>
      <c r="AQ701" s="30">
        <v>3583</v>
      </c>
      <c r="AR701" s="30">
        <v>95</v>
      </c>
      <c r="AS701" s="156">
        <v>110</v>
      </c>
      <c r="AT701" s="30">
        <v>4610</v>
      </c>
      <c r="AU701" s="30">
        <v>120</v>
      </c>
      <c r="AV701" s="156">
        <v>120</v>
      </c>
    </row>
    <row r="702" spans="1:48" x14ac:dyDescent="0.75">
      <c r="A702" s="161" t="s">
        <v>1784</v>
      </c>
      <c r="B702" s="161" t="s">
        <v>986</v>
      </c>
      <c r="C702" s="181">
        <v>1340</v>
      </c>
      <c r="D702" s="161">
        <v>160</v>
      </c>
      <c r="E702" s="186">
        <v>700</v>
      </c>
      <c r="F702" s="161">
        <v>120</v>
      </c>
      <c r="G702" s="186">
        <v>1570</v>
      </c>
      <c r="H702" s="161">
        <v>250</v>
      </c>
      <c r="I702" s="161">
        <v>460</v>
      </c>
      <c r="J702" s="161">
        <v>110</v>
      </c>
      <c r="K702" s="161">
        <v>14830</v>
      </c>
      <c r="L702" s="161">
        <v>730</v>
      </c>
      <c r="M702" s="186">
        <v>9.06E-2</v>
      </c>
      <c r="N702" s="161">
        <v>8.6999999999999994E-3</v>
      </c>
      <c r="O702" s="176">
        <v>-9.6</v>
      </c>
      <c r="P702" s="161">
        <v>2.6</v>
      </c>
      <c r="Q702" s="161">
        <v>0.39900000000000002</v>
      </c>
      <c r="R702" s="161">
        <v>0.02</v>
      </c>
      <c r="S702" s="161">
        <v>2.47E-2</v>
      </c>
      <c r="T702" s="161">
        <v>6.0000000000000001E-3</v>
      </c>
      <c r="U702" s="161">
        <v>0.29599999999999999</v>
      </c>
      <c r="V702" s="172">
        <v>4.8000000000000001E-2</v>
      </c>
      <c r="W702" s="192">
        <f t="shared" si="51"/>
        <v>11</v>
      </c>
      <c r="X702" s="30">
        <f t="shared" si="52"/>
        <v>1.1000000000000001</v>
      </c>
      <c r="Y702" s="195">
        <f t="shared" si="53"/>
        <v>0.496</v>
      </c>
      <c r="Z702" s="30">
        <f t="shared" si="54"/>
        <v>5.2999999999999999E-2</v>
      </c>
      <c r="AA702" s="161">
        <v>9.8299999999999998E-2</v>
      </c>
      <c r="AB702" s="161">
        <v>9.9000000000000008E-3</v>
      </c>
      <c r="AC702" s="163">
        <v>0.01</v>
      </c>
      <c r="AD702" s="161">
        <v>6.86</v>
      </c>
      <c r="AE702" s="161">
        <v>0.97</v>
      </c>
      <c r="AF702" s="163">
        <v>1</v>
      </c>
      <c r="AG702" s="161">
        <v>0.496</v>
      </c>
      <c r="AH702" s="161">
        <v>5.2999999999999999E-2</v>
      </c>
      <c r="AI702" s="163">
        <v>5.2999999999999999E-2</v>
      </c>
      <c r="AJ702" s="163">
        <f t="shared" si="50"/>
        <v>10.685483870967742</v>
      </c>
      <c r="AK702" s="161">
        <v>11</v>
      </c>
      <c r="AL702" s="161">
        <v>1</v>
      </c>
      <c r="AM702" s="163">
        <v>1.1000000000000001</v>
      </c>
      <c r="AN702" s="164">
        <v>600</v>
      </c>
      <c r="AO702" s="161">
        <v>57</v>
      </c>
      <c r="AP702" s="163">
        <v>60</v>
      </c>
      <c r="AQ702" s="161">
        <v>2000</v>
      </c>
      <c r="AR702" s="161">
        <v>110</v>
      </c>
      <c r="AS702" s="163">
        <v>120</v>
      </c>
      <c r="AT702" s="161">
        <v>4170</v>
      </c>
      <c r="AU702" s="161">
        <v>120</v>
      </c>
      <c r="AV702" s="163">
        <v>120</v>
      </c>
    </row>
    <row r="703" spans="1:48" x14ac:dyDescent="0.75">
      <c r="A703" s="161" t="s">
        <v>1784</v>
      </c>
      <c r="B703" s="161" t="s">
        <v>1013</v>
      </c>
      <c r="C703" s="181">
        <v>5560</v>
      </c>
      <c r="D703" s="161">
        <v>570</v>
      </c>
      <c r="E703" s="186">
        <v>4020</v>
      </c>
      <c r="F703" s="161">
        <v>420</v>
      </c>
      <c r="G703" s="186">
        <v>10100</v>
      </c>
      <c r="H703" s="161">
        <v>1000</v>
      </c>
      <c r="I703" s="161">
        <v>81600</v>
      </c>
      <c r="J703" s="161">
        <v>7000</v>
      </c>
      <c r="K703" s="161">
        <v>31700</v>
      </c>
      <c r="L703" s="161">
        <v>3300</v>
      </c>
      <c r="M703" s="186">
        <v>0.19800000000000001</v>
      </c>
      <c r="N703" s="161">
        <v>3.5000000000000003E-2</v>
      </c>
      <c r="O703" s="176">
        <v>-1.085E-2</v>
      </c>
      <c r="P703" s="161">
        <v>6.8999999999999997E-4</v>
      </c>
      <c r="Q703" s="161">
        <v>0.88700000000000001</v>
      </c>
      <c r="R703" s="161">
        <v>9.1999999999999998E-2</v>
      </c>
      <c r="S703" s="161">
        <v>9.58</v>
      </c>
      <c r="T703" s="161">
        <v>0.81</v>
      </c>
      <c r="U703" s="161">
        <v>6.44</v>
      </c>
      <c r="V703" s="172">
        <v>0.65</v>
      </c>
      <c r="W703" s="192">
        <f t="shared" si="51"/>
        <v>5.95</v>
      </c>
      <c r="X703" s="30">
        <f t="shared" si="52"/>
        <v>0.95</v>
      </c>
      <c r="Y703" s="195">
        <f t="shared" si="53"/>
        <v>0.74199999999999999</v>
      </c>
      <c r="Z703" s="30">
        <f t="shared" si="54"/>
        <v>2.5999999999999999E-2</v>
      </c>
      <c r="AA703" s="161">
        <v>0.219</v>
      </c>
      <c r="AB703" s="161">
        <v>3.7999999999999999E-2</v>
      </c>
      <c r="AC703" s="163">
        <v>3.9E-2</v>
      </c>
      <c r="AD703" s="161">
        <v>22.2</v>
      </c>
      <c r="AE703" s="161">
        <v>4</v>
      </c>
      <c r="AF703" s="163">
        <v>4.0999999999999996</v>
      </c>
      <c r="AG703" s="161">
        <v>0.74199999999999999</v>
      </c>
      <c r="AH703" s="161">
        <v>2.4E-2</v>
      </c>
      <c r="AI703" s="163">
        <v>2.5999999999999999E-2</v>
      </c>
      <c r="AJ703" s="163">
        <f t="shared" si="50"/>
        <v>3.5040431266846364</v>
      </c>
      <c r="AK703" s="161">
        <v>5.95</v>
      </c>
      <c r="AL703" s="161">
        <v>0.94</v>
      </c>
      <c r="AM703" s="163">
        <v>0.95</v>
      </c>
      <c r="AN703" s="164">
        <v>1230</v>
      </c>
      <c r="AO703" s="161">
        <v>190</v>
      </c>
      <c r="AP703" s="163">
        <v>190</v>
      </c>
      <c r="AQ703" s="161">
        <v>2980</v>
      </c>
      <c r="AR703" s="161">
        <v>170</v>
      </c>
      <c r="AS703" s="163">
        <v>170</v>
      </c>
      <c r="AT703" s="161">
        <v>4741</v>
      </c>
      <c r="AU703" s="161">
        <v>42</v>
      </c>
      <c r="AV703" s="163">
        <v>44</v>
      </c>
    </row>
    <row r="704" spans="1:48" x14ac:dyDescent="0.75">
      <c r="A704" s="30" t="s">
        <v>1784</v>
      </c>
      <c r="B704" s="30" t="s">
        <v>1013</v>
      </c>
      <c r="C704" s="182">
        <v>1290</v>
      </c>
      <c r="D704" s="30">
        <v>130</v>
      </c>
      <c r="E704" s="187">
        <v>720</v>
      </c>
      <c r="F704" s="30">
        <v>160</v>
      </c>
      <c r="G704" s="187">
        <v>1510</v>
      </c>
      <c r="H704" s="30">
        <v>360</v>
      </c>
      <c r="I704" s="30">
        <v>1870</v>
      </c>
      <c r="J704" s="30">
        <v>280</v>
      </c>
      <c r="K704" s="30">
        <v>21100</v>
      </c>
      <c r="L704" s="30">
        <v>650</v>
      </c>
      <c r="M704" s="187">
        <v>5.8299999999999998E-2</v>
      </c>
      <c r="N704" s="30">
        <v>3.8E-3</v>
      </c>
      <c r="O704" s="177">
        <v>-162</v>
      </c>
      <c r="P704" s="30">
        <v>30</v>
      </c>
      <c r="Q704" s="30">
        <v>0.48499999999999999</v>
      </c>
      <c r="R704" s="30">
        <v>1.4999999999999999E-2</v>
      </c>
      <c r="S704" s="30">
        <v>0.13100000000000001</v>
      </c>
      <c r="T704" s="30">
        <v>0.02</v>
      </c>
      <c r="U704" s="30">
        <v>1.39</v>
      </c>
      <c r="V704" s="173">
        <v>0.33</v>
      </c>
      <c r="W704" s="192">
        <f t="shared" si="51"/>
        <v>16</v>
      </c>
      <c r="X704" s="30">
        <f t="shared" si="52"/>
        <v>1.2</v>
      </c>
      <c r="Y704" s="195" t="str">
        <f t="shared" si="53"/>
        <v>excluded</v>
      </c>
      <c r="Z704" s="30" t="str">
        <f t="shared" si="54"/>
        <v>excluded</v>
      </c>
      <c r="AA704" s="30">
        <v>6.4899999999999999E-2</v>
      </c>
      <c r="AB704" s="30">
        <v>4.5999999999999999E-3</v>
      </c>
      <c r="AC704" s="156">
        <v>5.3E-3</v>
      </c>
      <c r="AD704" s="30">
        <v>4.9000000000000004</v>
      </c>
      <c r="AE704" s="30">
        <v>1.1000000000000001</v>
      </c>
      <c r="AF704" s="156">
        <v>1.2</v>
      </c>
      <c r="AG704" s="30">
        <v>0.59</v>
      </c>
      <c r="AH704" s="30">
        <v>0.18</v>
      </c>
      <c r="AI704" s="156">
        <v>0.18</v>
      </c>
      <c r="AJ704" s="156">
        <f t="shared" si="50"/>
        <v>30.508474576271187</v>
      </c>
      <c r="AK704" s="30">
        <v>16</v>
      </c>
      <c r="AL704" s="30">
        <v>1</v>
      </c>
      <c r="AM704" s="156">
        <v>1.2</v>
      </c>
      <c r="AN704" s="157">
        <v>405</v>
      </c>
      <c r="AO704" s="30">
        <v>28</v>
      </c>
      <c r="AP704" s="156">
        <v>32</v>
      </c>
      <c r="AQ704" s="30">
        <v>1620</v>
      </c>
      <c r="AR704" s="30">
        <v>130</v>
      </c>
      <c r="AS704" s="156">
        <v>130</v>
      </c>
      <c r="AT704" s="30">
        <v>4000</v>
      </c>
      <c r="AU704" s="30">
        <v>140</v>
      </c>
      <c r="AV704" s="156">
        <v>140</v>
      </c>
    </row>
    <row r="705" spans="1:48" x14ac:dyDescent="0.75">
      <c r="A705" s="161" t="s">
        <v>1784</v>
      </c>
      <c r="B705" s="161" t="s">
        <v>1014</v>
      </c>
      <c r="C705" s="181">
        <v>400</v>
      </c>
      <c r="D705" s="161">
        <v>430</v>
      </c>
      <c r="E705" s="186">
        <v>-210</v>
      </c>
      <c r="F705" s="161">
        <v>280</v>
      </c>
      <c r="G705" s="186">
        <v>320</v>
      </c>
      <c r="H705" s="161">
        <v>760</v>
      </c>
      <c r="I705" s="161">
        <v>6900</v>
      </c>
      <c r="J705" s="161">
        <v>5800</v>
      </c>
      <c r="K705" s="161">
        <v>12500</v>
      </c>
      <c r="L705" s="161">
        <v>5400</v>
      </c>
      <c r="M705" s="186">
        <v>0.20699999999999999</v>
      </c>
      <c r="N705" s="161">
        <v>2.7E-2</v>
      </c>
      <c r="O705" s="176">
        <v>-2.1000000000000001E-2</v>
      </c>
      <c r="P705" s="161">
        <v>3.0999999999999999E-3</v>
      </c>
      <c r="Q705" s="161">
        <v>0.36</v>
      </c>
      <c r="R705" s="161">
        <v>0.16</v>
      </c>
      <c r="S705" s="161">
        <v>1.2</v>
      </c>
      <c r="T705" s="161">
        <v>1</v>
      </c>
      <c r="U705" s="161">
        <v>0.14000000000000001</v>
      </c>
      <c r="V705" s="172">
        <v>0.35</v>
      </c>
      <c r="W705" s="192">
        <f t="shared" si="51"/>
        <v>1.5699999999999901E+31</v>
      </c>
      <c r="X705" s="30">
        <f t="shared" si="52"/>
        <v>3.0999999999999902E+30</v>
      </c>
      <c r="Y705" s="195">
        <f t="shared" si="53"/>
        <v>0.91700000000000004</v>
      </c>
      <c r="Z705" s="30">
        <f t="shared" si="54"/>
        <v>8.6999999999999994E-2</v>
      </c>
      <c r="AA705" s="161">
        <v>1.6400000000000001E-2</v>
      </c>
      <c r="AB705" s="161">
        <v>7.7999999999999996E-3</v>
      </c>
      <c r="AC705" s="163">
        <v>7.7999999999999996E-3</v>
      </c>
      <c r="AD705" s="161">
        <v>38.6</v>
      </c>
      <c r="AE705" s="161">
        <v>6.4</v>
      </c>
      <c r="AF705" s="163">
        <v>6.6</v>
      </c>
      <c r="AG705" s="161">
        <v>0.91700000000000004</v>
      </c>
      <c r="AH705" s="161">
        <v>8.6999999999999994E-2</v>
      </c>
      <c r="AI705" s="163">
        <v>8.6999999999999994E-2</v>
      </c>
      <c r="AJ705" s="163">
        <f t="shared" si="50"/>
        <v>9.4874591057797151</v>
      </c>
      <c r="AK705" s="161">
        <v>1.5699999999999901E+31</v>
      </c>
      <c r="AL705" s="161">
        <v>3.0999999999999902E+30</v>
      </c>
      <c r="AM705" s="163">
        <v>3.0999999999999902E+30</v>
      </c>
      <c r="AN705" s="164">
        <v>102</v>
      </c>
      <c r="AO705" s="161">
        <v>48</v>
      </c>
      <c r="AP705" s="163">
        <v>48</v>
      </c>
      <c r="AQ705" s="161">
        <v>3310</v>
      </c>
      <c r="AR705" s="161">
        <v>290</v>
      </c>
      <c r="AS705" s="163">
        <v>300</v>
      </c>
      <c r="AT705" s="161">
        <v>4120</v>
      </c>
      <c r="AU705" s="161">
        <v>180</v>
      </c>
      <c r="AV705" s="163">
        <v>180</v>
      </c>
    </row>
    <row r="706" spans="1:48" x14ac:dyDescent="0.75">
      <c r="A706" s="30" t="s">
        <v>1784</v>
      </c>
      <c r="B706" s="30" t="s">
        <v>1014</v>
      </c>
      <c r="C706" s="182">
        <v>790</v>
      </c>
      <c r="D706" s="30">
        <v>130</v>
      </c>
      <c r="E706" s="187">
        <v>590</v>
      </c>
      <c r="F706" s="30">
        <v>100</v>
      </c>
      <c r="G706" s="187">
        <v>1550</v>
      </c>
      <c r="H706" s="30">
        <v>330</v>
      </c>
      <c r="I706" s="30">
        <v>2660</v>
      </c>
      <c r="J706" s="30">
        <v>760</v>
      </c>
      <c r="K706" s="30">
        <v>5420</v>
      </c>
      <c r="L706" s="30">
        <v>460</v>
      </c>
      <c r="M706" s="187">
        <v>0.14299999999999999</v>
      </c>
      <c r="N706" s="30">
        <v>1.6E-2</v>
      </c>
      <c r="O706" s="177">
        <v>-16.600000000000001</v>
      </c>
      <c r="P706" s="30">
        <v>4.3</v>
      </c>
      <c r="Q706" s="30">
        <v>0.125</v>
      </c>
      <c r="R706" s="30">
        <v>0.01</v>
      </c>
      <c r="S706" s="30">
        <v>0.18</v>
      </c>
      <c r="T706" s="30">
        <v>5.0999999999999997E-2</v>
      </c>
      <c r="U706" s="30">
        <v>1.24</v>
      </c>
      <c r="V706" s="173">
        <v>0.26</v>
      </c>
      <c r="W706" s="192">
        <f t="shared" si="51"/>
        <v>7.02</v>
      </c>
      <c r="X706" s="30">
        <f t="shared" si="52"/>
        <v>0.89</v>
      </c>
      <c r="Y706" s="195">
        <f t="shared" si="53"/>
        <v>0.76</v>
      </c>
      <c r="Z706" s="30">
        <f t="shared" si="54"/>
        <v>7.6999999999999999E-2</v>
      </c>
      <c r="AA706" s="30">
        <v>0.153</v>
      </c>
      <c r="AB706" s="30">
        <v>1.7999999999999999E-2</v>
      </c>
      <c r="AC706" s="156">
        <v>1.9E-2</v>
      </c>
      <c r="AD706" s="30">
        <v>15.3</v>
      </c>
      <c r="AE706" s="30">
        <v>2</v>
      </c>
      <c r="AF706" s="156">
        <v>2.2999999999999998</v>
      </c>
      <c r="AG706" s="30">
        <v>0.76</v>
      </c>
      <c r="AH706" s="30">
        <v>7.5999999999999998E-2</v>
      </c>
      <c r="AI706" s="156">
        <v>7.6999999999999999E-2</v>
      </c>
      <c r="AJ706" s="156">
        <f t="shared" si="50"/>
        <v>10.131578947368421</v>
      </c>
      <c r="AK706" s="30">
        <v>7.02</v>
      </c>
      <c r="AL706" s="30">
        <v>0.84</v>
      </c>
      <c r="AM706" s="156">
        <v>0.89</v>
      </c>
      <c r="AN706" s="157">
        <v>910</v>
      </c>
      <c r="AO706" s="30">
        <v>100</v>
      </c>
      <c r="AP706" s="156">
        <v>110</v>
      </c>
      <c r="AQ706" s="30">
        <v>2770</v>
      </c>
      <c r="AR706" s="30">
        <v>130</v>
      </c>
      <c r="AS706" s="156">
        <v>150</v>
      </c>
      <c r="AT706" s="30">
        <v>4570</v>
      </c>
      <c r="AU706" s="30">
        <v>140</v>
      </c>
      <c r="AV706" s="156">
        <v>140</v>
      </c>
    </row>
    <row r="707" spans="1:48" x14ac:dyDescent="0.75">
      <c r="A707" s="161" t="s">
        <v>1784</v>
      </c>
      <c r="B707" s="161" t="s">
        <v>1015</v>
      </c>
      <c r="C707" s="181">
        <v>1050</v>
      </c>
      <c r="D707" s="161">
        <v>170</v>
      </c>
      <c r="E707" s="186">
        <v>390</v>
      </c>
      <c r="F707" s="161">
        <v>210</v>
      </c>
      <c r="G707" s="186">
        <v>560</v>
      </c>
      <c r="H707" s="161">
        <v>360</v>
      </c>
      <c r="I707" s="161">
        <v>600</v>
      </c>
      <c r="J707" s="161">
        <v>300</v>
      </c>
      <c r="K707" s="161">
        <v>27700</v>
      </c>
      <c r="L707" s="161">
        <v>3800</v>
      </c>
      <c r="M707" s="186">
        <v>0.28999999999999998</v>
      </c>
      <c r="N707" s="161">
        <v>0.25</v>
      </c>
      <c r="O707" s="176">
        <v>-5.2</v>
      </c>
      <c r="P707" s="161">
        <v>1.7</v>
      </c>
      <c r="Q707" s="161">
        <v>0.81</v>
      </c>
      <c r="R707" s="161">
        <v>0.11</v>
      </c>
      <c r="S707" s="161">
        <v>0.14299999999999999</v>
      </c>
      <c r="T707" s="161">
        <v>7.2999999999999995E-2</v>
      </c>
      <c r="U707" s="161">
        <v>0.24</v>
      </c>
      <c r="V707" s="172">
        <v>0.15</v>
      </c>
      <c r="W707" s="192">
        <f t="shared" si="51"/>
        <v>1.89999999999999E+29</v>
      </c>
      <c r="X707" s="30">
        <f t="shared" si="52"/>
        <v>4.0999999999999898E+29</v>
      </c>
      <c r="Y707" s="195" t="str">
        <f t="shared" si="53"/>
        <v>excluded</v>
      </c>
      <c r="Z707" s="30" t="str">
        <f t="shared" si="54"/>
        <v>excluded</v>
      </c>
      <c r="AA707" s="161">
        <v>3.0700000000000002E-2</v>
      </c>
      <c r="AB707" s="161">
        <v>3.8E-3</v>
      </c>
      <c r="AC707" s="163">
        <v>3.8999999999999998E-3</v>
      </c>
      <c r="AD707" s="161">
        <v>22</v>
      </c>
      <c r="AE707" s="161">
        <v>34</v>
      </c>
      <c r="AF707" s="163">
        <v>34</v>
      </c>
      <c r="AG707" s="161">
        <v>0.23</v>
      </c>
      <c r="AH707" s="161">
        <v>0.11</v>
      </c>
      <c r="AI707" s="163">
        <v>0.11</v>
      </c>
      <c r="AJ707" s="163">
        <f t="shared" si="50"/>
        <v>47.826086956521735</v>
      </c>
      <c r="AK707" s="161">
        <v>1.89999999999999E+29</v>
      </c>
      <c r="AL707" s="161">
        <v>3.9999999999999898E+29</v>
      </c>
      <c r="AM707" s="163">
        <v>4.0999999999999898E+29</v>
      </c>
      <c r="AN707" s="164">
        <v>194</v>
      </c>
      <c r="AO707" s="161">
        <v>24</v>
      </c>
      <c r="AP707" s="163">
        <v>24</v>
      </c>
      <c r="AQ707" s="161">
        <v>650</v>
      </c>
      <c r="AR707" s="161">
        <v>170</v>
      </c>
      <c r="AS707" s="163">
        <v>170</v>
      </c>
      <c r="AT707" s="161">
        <v>2020</v>
      </c>
      <c r="AU707" s="161">
        <v>410</v>
      </c>
      <c r="AV707" s="163">
        <v>410</v>
      </c>
    </row>
    <row r="708" spans="1:48" x14ac:dyDescent="0.75">
      <c r="A708" s="30" t="s">
        <v>1784</v>
      </c>
      <c r="B708" s="30" t="s">
        <v>1015</v>
      </c>
      <c r="C708" s="182">
        <v>1600</v>
      </c>
      <c r="D708" s="30">
        <v>160</v>
      </c>
      <c r="E708" s="187">
        <v>1200</v>
      </c>
      <c r="F708" s="30">
        <v>150</v>
      </c>
      <c r="G708" s="187">
        <v>2990</v>
      </c>
      <c r="H708" s="30">
        <v>410</v>
      </c>
      <c r="I708" s="30">
        <v>11800</v>
      </c>
      <c r="J708" s="30">
        <v>4800</v>
      </c>
      <c r="K708" s="30">
        <v>12120</v>
      </c>
      <c r="L708" s="30">
        <v>350</v>
      </c>
      <c r="M708" s="187">
        <v>0.13100000000000001</v>
      </c>
      <c r="N708" s="30">
        <v>1.2999999999999999E-2</v>
      </c>
      <c r="O708" s="177">
        <v>-11.4</v>
      </c>
      <c r="P708" s="30">
        <v>2.6</v>
      </c>
      <c r="Q708" s="30">
        <v>0.27889999999999998</v>
      </c>
      <c r="R708" s="30">
        <v>8.0000000000000002E-3</v>
      </c>
      <c r="S708" s="30">
        <v>0.78</v>
      </c>
      <c r="T708" s="30">
        <v>0.32</v>
      </c>
      <c r="U708" s="30">
        <v>2.1800000000000002</v>
      </c>
      <c r="V708" s="173">
        <v>0.3</v>
      </c>
      <c r="W708" s="192">
        <f t="shared" si="51"/>
        <v>7.31</v>
      </c>
      <c r="X708" s="30">
        <f t="shared" si="52"/>
        <v>0.81</v>
      </c>
      <c r="Y708" s="195">
        <f t="shared" si="53"/>
        <v>0.69099999999999995</v>
      </c>
      <c r="Z708" s="30">
        <f t="shared" si="54"/>
        <v>5.2999999999999999E-2</v>
      </c>
      <c r="AA708" s="30">
        <v>0.14699999999999999</v>
      </c>
      <c r="AB708" s="30">
        <v>1.4999999999999999E-2</v>
      </c>
      <c r="AC708" s="156">
        <v>1.6E-2</v>
      </c>
      <c r="AD708" s="30">
        <v>15</v>
      </c>
      <c r="AE708" s="30">
        <v>2</v>
      </c>
      <c r="AF708" s="156">
        <v>2.2000000000000002</v>
      </c>
      <c r="AG708" s="30">
        <v>0.69099999999999995</v>
      </c>
      <c r="AH708" s="30">
        <v>5.1999999999999998E-2</v>
      </c>
      <c r="AI708" s="156">
        <v>5.2999999999999999E-2</v>
      </c>
      <c r="AJ708" s="156">
        <f t="shared" si="50"/>
        <v>7.6700434153400874</v>
      </c>
      <c r="AK708" s="30">
        <v>7.31</v>
      </c>
      <c r="AL708" s="30">
        <v>0.75</v>
      </c>
      <c r="AM708" s="156">
        <v>0.81</v>
      </c>
      <c r="AN708" s="157">
        <v>880</v>
      </c>
      <c r="AO708" s="30">
        <v>82</v>
      </c>
      <c r="AP708" s="156">
        <v>88</v>
      </c>
      <c r="AQ708" s="30">
        <v>2780</v>
      </c>
      <c r="AR708" s="30">
        <v>130</v>
      </c>
      <c r="AS708" s="156">
        <v>150</v>
      </c>
      <c r="AT708" s="30">
        <v>4625</v>
      </c>
      <c r="AU708" s="30">
        <v>99</v>
      </c>
      <c r="AV708" s="156">
        <v>100</v>
      </c>
    </row>
    <row r="709" spans="1:48" x14ac:dyDescent="0.75">
      <c r="A709" s="161" t="s">
        <v>1784</v>
      </c>
      <c r="B709" s="161" t="s">
        <v>1016</v>
      </c>
      <c r="C709" s="181">
        <v>-1580</v>
      </c>
      <c r="D709" s="161">
        <v>130</v>
      </c>
      <c r="E709" s="186">
        <v>-1348</v>
      </c>
      <c r="F709" s="161">
        <v>91</v>
      </c>
      <c r="G709" s="186">
        <v>-3400</v>
      </c>
      <c r="H709" s="161">
        <v>170</v>
      </c>
      <c r="I709" s="161">
        <v>-1924</v>
      </c>
      <c r="J709" s="161">
        <v>13</v>
      </c>
      <c r="K709" s="161">
        <v>-6495.3</v>
      </c>
      <c r="L709" s="161">
        <v>8.5</v>
      </c>
      <c r="M709" s="186">
        <v>0.24299999999999999</v>
      </c>
      <c r="N709" s="161">
        <v>2.1000000000000001E-2</v>
      </c>
      <c r="O709" s="176">
        <v>-0.15759999999999999</v>
      </c>
      <c r="P709" s="161">
        <v>5.1000000000000004E-3</v>
      </c>
      <c r="Q709" s="161">
        <v>-0.19102</v>
      </c>
      <c r="R709" s="161">
        <v>2.5999999999999998E-4</v>
      </c>
      <c r="S709" s="161">
        <v>-0.4869</v>
      </c>
      <c r="T709" s="161">
        <v>4.8999999999999998E-3</v>
      </c>
      <c r="U709" s="161">
        <v>-1.3340000000000001</v>
      </c>
      <c r="V709" s="172">
        <v>6.8000000000000005E-2</v>
      </c>
      <c r="W709" s="192">
        <f t="shared" si="51"/>
        <v>2.817E+31</v>
      </c>
      <c r="X709" s="30">
        <f t="shared" si="52"/>
        <v>3.6999999999999899E+29</v>
      </c>
      <c r="Y709" s="195">
        <f t="shared" si="53"/>
        <v>0.8367</v>
      </c>
      <c r="Z709" s="30">
        <f t="shared" si="54"/>
        <v>1.0999999999999999E-2</v>
      </c>
      <c r="AA709" s="161">
        <v>0</v>
      </c>
      <c r="AB709" s="162">
        <v>9.0999999999999995E-26</v>
      </c>
      <c r="AC709" s="165">
        <v>9.0999999999999995E-26</v>
      </c>
      <c r="AD709" s="161">
        <v>35.799999999999997</v>
      </c>
      <c r="AE709" s="161">
        <v>2.5</v>
      </c>
      <c r="AF709" s="163">
        <v>2.9</v>
      </c>
      <c r="AG709" s="161">
        <v>0.8367</v>
      </c>
      <c r="AH709" s="161">
        <v>7.1000000000000004E-3</v>
      </c>
      <c r="AI709" s="163">
        <v>1.0999999999999999E-2</v>
      </c>
      <c r="AJ709" s="163">
        <f t="shared" si="50"/>
        <v>1.3146886578223973</v>
      </c>
      <c r="AK709" s="161">
        <v>2.817E+31</v>
      </c>
      <c r="AL709" s="161">
        <v>3.6999999999999899E+29</v>
      </c>
      <c r="AM709" s="163">
        <v>3.6999999999999899E+29</v>
      </c>
      <c r="AN709" s="164">
        <v>0</v>
      </c>
      <c r="AO709" s="162">
        <v>0</v>
      </c>
      <c r="AP709" s="165">
        <v>0</v>
      </c>
      <c r="AQ709" s="161">
        <v>3700.8</v>
      </c>
      <c r="AR709" s="161">
        <v>4.4000000000000004</v>
      </c>
      <c r="AS709" s="163">
        <v>5.2</v>
      </c>
      <c r="AT709" s="161">
        <v>4956.3</v>
      </c>
      <c r="AU709" s="161">
        <v>8.5</v>
      </c>
      <c r="AV709" s="163">
        <v>13</v>
      </c>
    </row>
    <row r="710" spans="1:48" x14ac:dyDescent="0.75">
      <c r="A710" s="30" t="s">
        <v>1784</v>
      </c>
      <c r="B710" s="30" t="s">
        <v>1016</v>
      </c>
      <c r="C710" s="182">
        <v>3000</v>
      </c>
      <c r="D710" s="30">
        <v>180</v>
      </c>
      <c r="E710" s="187">
        <v>2140</v>
      </c>
      <c r="F710" s="30">
        <v>160</v>
      </c>
      <c r="G710" s="187">
        <v>5230</v>
      </c>
      <c r="H710" s="30">
        <v>350</v>
      </c>
      <c r="I710" s="30">
        <v>14500</v>
      </c>
      <c r="J710" s="30">
        <v>1800</v>
      </c>
      <c r="K710" s="30">
        <v>16740</v>
      </c>
      <c r="L710" s="30">
        <v>380</v>
      </c>
      <c r="M710" s="187">
        <v>0.17499999999999999</v>
      </c>
      <c r="N710" s="30">
        <v>1.2E-2</v>
      </c>
      <c r="O710" s="177">
        <v>-12.7</v>
      </c>
      <c r="P710" s="30">
        <v>1.5</v>
      </c>
      <c r="Q710" s="30">
        <v>0.3851</v>
      </c>
      <c r="R710" s="30">
        <v>8.6999999999999994E-3</v>
      </c>
      <c r="S710" s="30">
        <v>0.96</v>
      </c>
      <c r="T710" s="30">
        <v>0.12</v>
      </c>
      <c r="U710" s="30">
        <v>3.4</v>
      </c>
      <c r="V710" s="173">
        <v>0.22</v>
      </c>
      <c r="W710" s="192">
        <f t="shared" si="51"/>
        <v>5.23</v>
      </c>
      <c r="X710" s="30">
        <f t="shared" si="52"/>
        <v>0.39</v>
      </c>
      <c r="Y710" s="195">
        <f t="shared" si="53"/>
        <v>0.69899999999999995</v>
      </c>
      <c r="Z710" s="30">
        <f t="shared" si="54"/>
        <v>0.03</v>
      </c>
      <c r="AA710" s="30">
        <v>0.192</v>
      </c>
      <c r="AB710" s="30">
        <v>1.2E-2</v>
      </c>
      <c r="AC710" s="156">
        <v>1.4E-2</v>
      </c>
      <c r="AD710" s="30">
        <v>18.8</v>
      </c>
      <c r="AE710" s="30">
        <v>1.5</v>
      </c>
      <c r="AF710" s="156">
        <v>2</v>
      </c>
      <c r="AG710" s="30">
        <v>0.69899999999999995</v>
      </c>
      <c r="AH710" s="30">
        <v>2.8000000000000001E-2</v>
      </c>
      <c r="AI710" s="156">
        <v>0.03</v>
      </c>
      <c r="AJ710" s="156">
        <f t="shared" ref="AJ710:AJ773" si="55">AI710/AG710*100</f>
        <v>4.2918454935622314</v>
      </c>
      <c r="AK710" s="30">
        <v>5.23</v>
      </c>
      <c r="AL710" s="30">
        <v>0.33</v>
      </c>
      <c r="AM710" s="156">
        <v>0.39</v>
      </c>
      <c r="AN710" s="157">
        <v>1141</v>
      </c>
      <c r="AO710" s="30">
        <v>65</v>
      </c>
      <c r="AP710" s="156">
        <v>78</v>
      </c>
      <c r="AQ710" s="30">
        <v>3013</v>
      </c>
      <c r="AR710" s="30">
        <v>80</v>
      </c>
      <c r="AS710" s="156">
        <v>110</v>
      </c>
      <c r="AT710" s="30">
        <v>4681</v>
      </c>
      <c r="AU710" s="30">
        <v>46</v>
      </c>
      <c r="AV710" s="156">
        <v>48</v>
      </c>
    </row>
    <row r="711" spans="1:48" x14ac:dyDescent="0.75">
      <c r="A711" s="161" t="s">
        <v>1784</v>
      </c>
      <c r="B711" s="161" t="s">
        <v>1017</v>
      </c>
      <c r="C711" s="181">
        <v>5900</v>
      </c>
      <c r="D711" s="161">
        <v>1500</v>
      </c>
      <c r="E711" s="186">
        <v>2040</v>
      </c>
      <c r="F711" s="161">
        <v>290</v>
      </c>
      <c r="G711" s="186">
        <v>5900</v>
      </c>
      <c r="H711" s="161">
        <v>970</v>
      </c>
      <c r="I711" s="161">
        <v>94000</v>
      </c>
      <c r="J711" s="161">
        <v>30000</v>
      </c>
      <c r="K711" s="161">
        <v>96000</v>
      </c>
      <c r="L711" s="161">
        <v>39000</v>
      </c>
      <c r="M711" s="186">
        <v>0.3</v>
      </c>
      <c r="N711" s="161">
        <v>0.12</v>
      </c>
      <c r="O711" s="176">
        <v>-3.8300000000000001E-2</v>
      </c>
      <c r="P711" s="161">
        <v>6.8999999999999999E-3</v>
      </c>
      <c r="Q711" s="161">
        <v>2.8</v>
      </c>
      <c r="R711" s="161">
        <v>1.2</v>
      </c>
      <c r="S711" s="161">
        <v>32</v>
      </c>
      <c r="T711" s="161">
        <v>10</v>
      </c>
      <c r="U711" s="161">
        <v>2.13</v>
      </c>
      <c r="V711" s="172">
        <v>0.35</v>
      </c>
      <c r="W711" s="192">
        <f t="shared" ref="W711:W774" si="56">AK711</f>
        <v>8.9999999999999899E+27</v>
      </c>
      <c r="X711" s="30">
        <f t="shared" ref="X711:X774" si="57">AM711</f>
        <v>1.89999999999999E+28</v>
      </c>
      <c r="Y711" s="195" t="str">
        <f t="shared" ref="Y711:Y774" si="58">IF(AJ711&lt;15,AG711,"excluded")</f>
        <v>excluded</v>
      </c>
      <c r="Z711" s="30" t="str">
        <f t="shared" ref="Z711:Z774" si="59">IF(AJ711&lt;15,AI711,"excluded")</f>
        <v>excluded</v>
      </c>
      <c r="AA711" s="161">
        <v>0.25900000000000001</v>
      </c>
      <c r="AB711" s="161">
        <v>6.8000000000000005E-2</v>
      </c>
      <c r="AC711" s="163">
        <v>6.8000000000000005E-2</v>
      </c>
      <c r="AD711" s="161">
        <v>22.5</v>
      </c>
      <c r="AE711" s="161">
        <v>6.1</v>
      </c>
      <c r="AF711" s="163">
        <v>6.2</v>
      </c>
      <c r="AG711" s="161">
        <v>0.68</v>
      </c>
      <c r="AH711" s="161">
        <v>0.32</v>
      </c>
      <c r="AI711" s="163">
        <v>0.32</v>
      </c>
      <c r="AJ711" s="163">
        <f t="shared" si="55"/>
        <v>47.058823529411761</v>
      </c>
      <c r="AK711" s="161">
        <v>8.9999999999999899E+27</v>
      </c>
      <c r="AL711" s="161">
        <v>1.7999999999999901E+28</v>
      </c>
      <c r="AM711" s="163">
        <v>1.89999999999999E+28</v>
      </c>
      <c r="AN711" s="164">
        <v>1350</v>
      </c>
      <c r="AO711" s="161">
        <v>330</v>
      </c>
      <c r="AP711" s="163">
        <v>330</v>
      </c>
      <c r="AQ711" s="161">
        <v>2620</v>
      </c>
      <c r="AR711" s="161">
        <v>390</v>
      </c>
      <c r="AS711" s="163">
        <v>390</v>
      </c>
      <c r="AT711" s="161">
        <v>3630</v>
      </c>
      <c r="AU711" s="161">
        <v>270</v>
      </c>
      <c r="AV711" s="163">
        <v>270</v>
      </c>
    </row>
    <row r="712" spans="1:48" x14ac:dyDescent="0.75">
      <c r="A712" s="30" t="s">
        <v>1784</v>
      </c>
      <c r="B712" s="30" t="s">
        <v>1017</v>
      </c>
      <c r="C712" s="182">
        <v>6840</v>
      </c>
      <c r="D712" s="30">
        <v>240</v>
      </c>
      <c r="E712" s="187">
        <v>5280</v>
      </c>
      <c r="F712" s="30">
        <v>210</v>
      </c>
      <c r="G712" s="187">
        <v>13810</v>
      </c>
      <c r="H712" s="30">
        <v>560</v>
      </c>
      <c r="I712" s="30">
        <v>140300</v>
      </c>
      <c r="J712" s="30">
        <v>8700</v>
      </c>
      <c r="K712" s="30">
        <v>28200</v>
      </c>
      <c r="L712" s="30">
        <v>1900</v>
      </c>
      <c r="M712" s="187">
        <v>0.248</v>
      </c>
      <c r="N712" s="30">
        <v>1.2E-2</v>
      </c>
      <c r="O712" s="177">
        <v>1.99</v>
      </c>
      <c r="P712" s="30">
        <v>0.23</v>
      </c>
      <c r="Q712" s="30">
        <v>0.64800000000000002</v>
      </c>
      <c r="R712" s="30">
        <v>4.4999999999999998E-2</v>
      </c>
      <c r="S712" s="30">
        <v>9.2899999999999991</v>
      </c>
      <c r="T712" s="30">
        <v>0.57999999999999996</v>
      </c>
      <c r="U712" s="30">
        <v>8.1300000000000008</v>
      </c>
      <c r="V712" s="173">
        <v>0.33</v>
      </c>
      <c r="W712" s="192">
        <f t="shared" si="56"/>
        <v>3.78</v>
      </c>
      <c r="X712" s="30">
        <f t="shared" si="57"/>
        <v>0.25</v>
      </c>
      <c r="Y712" s="195">
        <f t="shared" si="58"/>
        <v>0.76900000000000002</v>
      </c>
      <c r="Z712" s="30">
        <f t="shared" si="59"/>
        <v>0.02</v>
      </c>
      <c r="AA712" s="30">
        <v>0.27200000000000002</v>
      </c>
      <c r="AB712" s="30">
        <v>1.4999999999999999E-2</v>
      </c>
      <c r="AC712" s="156">
        <v>1.7999999999999999E-2</v>
      </c>
      <c r="AD712" s="30">
        <v>28.3</v>
      </c>
      <c r="AE712" s="30">
        <v>1.7</v>
      </c>
      <c r="AF712" s="156">
        <v>2.7</v>
      </c>
      <c r="AG712" s="30">
        <v>0.76900000000000002</v>
      </c>
      <c r="AH712" s="30">
        <v>1.7999999999999999E-2</v>
      </c>
      <c r="AI712" s="156">
        <v>0.02</v>
      </c>
      <c r="AJ712" s="156">
        <f t="shared" si="55"/>
        <v>2.6007802340702209</v>
      </c>
      <c r="AK712" s="30">
        <v>3.78</v>
      </c>
      <c r="AL712" s="30">
        <v>0.2</v>
      </c>
      <c r="AM712" s="156">
        <v>0.25</v>
      </c>
      <c r="AN712" s="157">
        <v>1544</v>
      </c>
      <c r="AO712" s="30">
        <v>73</v>
      </c>
      <c r="AP712" s="156">
        <v>90</v>
      </c>
      <c r="AQ712" s="30">
        <v>3423</v>
      </c>
      <c r="AR712" s="30">
        <v>58</v>
      </c>
      <c r="AS712" s="156">
        <v>90</v>
      </c>
      <c r="AT712" s="30">
        <v>4829</v>
      </c>
      <c r="AU712" s="30">
        <v>22</v>
      </c>
      <c r="AV712" s="156">
        <v>26</v>
      </c>
    </row>
    <row r="713" spans="1:48" x14ac:dyDescent="0.75">
      <c r="A713" s="161" t="s">
        <v>1784</v>
      </c>
      <c r="B713" s="161" t="s">
        <v>1018</v>
      </c>
      <c r="C713" s="181">
        <v>-1374</v>
      </c>
      <c r="D713" s="161">
        <v>64</v>
      </c>
      <c r="E713" s="186">
        <v>-1204</v>
      </c>
      <c r="F713" s="161">
        <v>39</v>
      </c>
      <c r="G713" s="186">
        <v>-1469</v>
      </c>
      <c r="H713" s="161">
        <v>95</v>
      </c>
      <c r="I713" s="161">
        <v>-13420</v>
      </c>
      <c r="J713" s="161">
        <v>130</v>
      </c>
      <c r="K713" s="161">
        <v>-19070</v>
      </c>
      <c r="L713" s="161">
        <v>50</v>
      </c>
      <c r="M713" s="186">
        <v>4.8000000000000001E-2</v>
      </c>
      <c r="N713" s="161">
        <v>4.8000000000000001E-2</v>
      </c>
      <c r="O713" s="176">
        <v>-9.2590000000000006E-2</v>
      </c>
      <c r="P713" s="161">
        <v>8.7000000000000001E-4</v>
      </c>
      <c r="Q713" s="161">
        <v>-0.5736</v>
      </c>
      <c r="R713" s="161">
        <v>1.5E-3</v>
      </c>
      <c r="S713" s="161">
        <v>-6.8330000000000002</v>
      </c>
      <c r="T713" s="161">
        <v>7.4999999999999997E-2</v>
      </c>
      <c r="U713" s="161">
        <v>-0.49399999999999999</v>
      </c>
      <c r="V713" s="172">
        <v>3.2000000000000001E-2</v>
      </c>
      <c r="W713" s="192">
        <f t="shared" si="56"/>
        <v>9.5920000000000004E+31</v>
      </c>
      <c r="X713" s="30">
        <f t="shared" si="57"/>
        <v>8.2999999999999894E+29</v>
      </c>
      <c r="Y713" s="195">
        <f t="shared" si="58"/>
        <v>0.85919999999999996</v>
      </c>
      <c r="Z713" s="30">
        <f t="shared" si="59"/>
        <v>1.2E-2</v>
      </c>
      <c r="AA713" s="161">
        <v>0</v>
      </c>
      <c r="AB713" s="162">
        <v>1.2000000000000001E-19</v>
      </c>
      <c r="AC713" s="165">
        <v>1.2000000000000001E-19</v>
      </c>
      <c r="AD713" s="161">
        <v>8.5</v>
      </c>
      <c r="AE713" s="161">
        <v>5.0999999999999996</v>
      </c>
      <c r="AF713" s="163">
        <v>5.0999999999999996</v>
      </c>
      <c r="AG713" s="161">
        <v>0.85919999999999996</v>
      </c>
      <c r="AH713" s="161">
        <v>7.7999999999999996E-3</v>
      </c>
      <c r="AI713" s="163">
        <v>1.2E-2</v>
      </c>
      <c r="AJ713" s="163">
        <f t="shared" si="55"/>
        <v>1.3966480446927376</v>
      </c>
      <c r="AK713" s="161">
        <v>9.5920000000000004E+31</v>
      </c>
      <c r="AL713" s="161">
        <v>8.2999999999999894E+29</v>
      </c>
      <c r="AM713" s="163">
        <v>8.2999999999999894E+29</v>
      </c>
      <c r="AN713" s="164">
        <v>0</v>
      </c>
      <c r="AO713" s="162">
        <v>0</v>
      </c>
      <c r="AP713" s="165">
        <v>0</v>
      </c>
      <c r="AQ713" s="161">
        <v>2538.3000000000002</v>
      </c>
      <c r="AR713" s="161">
        <v>5.2</v>
      </c>
      <c r="AS713" s="163">
        <v>5.2</v>
      </c>
      <c r="AT713" s="161">
        <v>4975.1000000000004</v>
      </c>
      <c r="AU713" s="161">
        <v>9.1</v>
      </c>
      <c r="AV713" s="163">
        <v>14</v>
      </c>
    </row>
    <row r="714" spans="1:48" x14ac:dyDescent="0.75">
      <c r="A714" s="30" t="s">
        <v>1784</v>
      </c>
      <c r="B714" s="30" t="s">
        <v>1018</v>
      </c>
      <c r="C714" s="182">
        <v>1110</v>
      </c>
      <c r="D714" s="30">
        <v>150</v>
      </c>
      <c r="E714" s="187">
        <v>820</v>
      </c>
      <c r="F714" s="30">
        <v>110</v>
      </c>
      <c r="G714" s="187">
        <v>1930</v>
      </c>
      <c r="H714" s="30">
        <v>300</v>
      </c>
      <c r="I714" s="30">
        <v>6260</v>
      </c>
      <c r="J714" s="30">
        <v>760</v>
      </c>
      <c r="K714" s="30">
        <v>5260</v>
      </c>
      <c r="L714" s="30">
        <v>430</v>
      </c>
      <c r="M714" s="187">
        <v>0.221</v>
      </c>
      <c r="N714" s="30">
        <v>2.8000000000000001E-2</v>
      </c>
      <c r="O714" s="177">
        <v>2.17</v>
      </c>
      <c r="P714" s="30">
        <v>0.14000000000000001</v>
      </c>
      <c r="Q714" s="30">
        <v>0.1207</v>
      </c>
      <c r="R714" s="30">
        <v>0.01</v>
      </c>
      <c r="S714" s="30">
        <v>0.42</v>
      </c>
      <c r="T714" s="30">
        <v>5.0999999999999997E-2</v>
      </c>
      <c r="U714" s="30">
        <v>1.05</v>
      </c>
      <c r="V714" s="173">
        <v>0.17</v>
      </c>
      <c r="W714" s="192">
        <f t="shared" si="56"/>
        <v>4.62</v>
      </c>
      <c r="X714" s="30">
        <f t="shared" si="57"/>
        <v>0.64</v>
      </c>
      <c r="Y714" s="195">
        <f t="shared" si="58"/>
        <v>0.74399999999999999</v>
      </c>
      <c r="Z714" s="30">
        <f t="shared" si="59"/>
        <v>3.7999999999999999E-2</v>
      </c>
      <c r="AA714" s="30">
        <v>0.248</v>
      </c>
      <c r="AB714" s="30">
        <v>3.2000000000000001E-2</v>
      </c>
      <c r="AC714" s="156">
        <v>3.4000000000000002E-2</v>
      </c>
      <c r="AD714" s="30">
        <v>25</v>
      </c>
      <c r="AE714" s="30">
        <v>3.1</v>
      </c>
      <c r="AF714" s="156">
        <v>3.6</v>
      </c>
      <c r="AG714" s="30">
        <v>0.74399999999999999</v>
      </c>
      <c r="AH714" s="30">
        <v>3.6999999999999998E-2</v>
      </c>
      <c r="AI714" s="156">
        <v>3.7999999999999999E-2</v>
      </c>
      <c r="AJ714" s="156">
        <f t="shared" si="55"/>
        <v>5.10752688172043</v>
      </c>
      <c r="AK714" s="30">
        <v>4.62</v>
      </c>
      <c r="AL714" s="30">
        <v>0.61</v>
      </c>
      <c r="AM714" s="156">
        <v>0.64</v>
      </c>
      <c r="AN714" s="157">
        <v>1410</v>
      </c>
      <c r="AO714" s="30">
        <v>160</v>
      </c>
      <c r="AP714" s="156">
        <v>170</v>
      </c>
      <c r="AQ714" s="30">
        <v>3240</v>
      </c>
      <c r="AR714" s="30">
        <v>120</v>
      </c>
      <c r="AS714" s="156">
        <v>140</v>
      </c>
      <c r="AT714" s="30">
        <v>4734</v>
      </c>
      <c r="AU714" s="30">
        <v>59</v>
      </c>
      <c r="AV714" s="156">
        <v>61</v>
      </c>
    </row>
    <row r="715" spans="1:48" x14ac:dyDescent="0.75">
      <c r="A715" s="161" t="s">
        <v>1784</v>
      </c>
      <c r="B715" s="161" t="s">
        <v>1019</v>
      </c>
      <c r="C715" s="181">
        <v>731</v>
      </c>
      <c r="D715" s="161">
        <v>78</v>
      </c>
      <c r="E715" s="186">
        <v>660</v>
      </c>
      <c r="F715" s="161">
        <v>170</v>
      </c>
      <c r="G715" s="186">
        <v>1010</v>
      </c>
      <c r="H715" s="161">
        <v>170</v>
      </c>
      <c r="I715" s="161">
        <v>540</v>
      </c>
      <c r="J715" s="161">
        <v>62</v>
      </c>
      <c r="K715" s="161">
        <v>9410</v>
      </c>
      <c r="L715" s="161">
        <v>530</v>
      </c>
      <c r="M715" s="186">
        <v>7.6300000000000007E-2</v>
      </c>
      <c r="N715" s="161">
        <v>6.4000000000000003E-3</v>
      </c>
      <c r="O715" s="176">
        <v>-1.68</v>
      </c>
      <c r="P715" s="161">
        <v>0.21</v>
      </c>
      <c r="Q715" s="161">
        <v>0.28599999999999998</v>
      </c>
      <c r="R715" s="161">
        <v>1.6E-2</v>
      </c>
      <c r="S715" s="161">
        <v>0.55300000000000005</v>
      </c>
      <c r="T715" s="161">
        <v>6.2E-2</v>
      </c>
      <c r="U715" s="161">
        <v>0.316</v>
      </c>
      <c r="V715" s="172">
        <v>5.2999999999999999E-2</v>
      </c>
      <c r="W715" s="192">
        <f t="shared" si="56"/>
        <v>11.96</v>
      </c>
      <c r="X715" s="30">
        <f t="shared" si="57"/>
        <v>0.89</v>
      </c>
      <c r="Y715" s="195" t="str">
        <f t="shared" si="58"/>
        <v>excluded</v>
      </c>
      <c r="Z715" s="30" t="str">
        <f t="shared" si="59"/>
        <v>excluded</v>
      </c>
      <c r="AA715" s="161">
        <v>9.1999999999999998E-2</v>
      </c>
      <c r="AB715" s="161">
        <v>9.5999999999999992E-3</v>
      </c>
      <c r="AC715" s="163">
        <v>0.01</v>
      </c>
      <c r="AD715" s="161">
        <v>10.6</v>
      </c>
      <c r="AE715" s="161">
        <v>2.7</v>
      </c>
      <c r="AF715" s="163">
        <v>2.7</v>
      </c>
      <c r="AG715" s="161">
        <v>1.33</v>
      </c>
      <c r="AH715" s="161">
        <v>0.54</v>
      </c>
      <c r="AI715" s="163">
        <v>0.54</v>
      </c>
      <c r="AJ715" s="163">
        <f t="shared" si="55"/>
        <v>40.601503759398497</v>
      </c>
      <c r="AK715" s="161">
        <v>11.96</v>
      </c>
      <c r="AL715" s="161">
        <v>0.86</v>
      </c>
      <c r="AM715" s="163">
        <v>0.89</v>
      </c>
      <c r="AN715" s="164">
        <v>546</v>
      </c>
      <c r="AO715" s="161">
        <v>43</v>
      </c>
      <c r="AP715" s="163">
        <v>44</v>
      </c>
      <c r="AQ715" s="161">
        <v>2270</v>
      </c>
      <c r="AR715" s="161">
        <v>150</v>
      </c>
      <c r="AS715" s="163">
        <v>150</v>
      </c>
      <c r="AT715" s="161">
        <v>4190</v>
      </c>
      <c r="AU715" s="161">
        <v>160</v>
      </c>
      <c r="AV715" s="163">
        <v>160</v>
      </c>
    </row>
    <row r="716" spans="1:48" x14ac:dyDescent="0.75">
      <c r="A716" s="30" t="s">
        <v>1784</v>
      </c>
      <c r="B716" s="30" t="s">
        <v>1019</v>
      </c>
      <c r="C716" s="182">
        <v>2750</v>
      </c>
      <c r="D716" s="30">
        <v>240</v>
      </c>
      <c r="E716" s="187">
        <v>2370</v>
      </c>
      <c r="F716" s="30">
        <v>220</v>
      </c>
      <c r="G716" s="187">
        <v>5260</v>
      </c>
      <c r="H716" s="30">
        <v>460</v>
      </c>
      <c r="I716" s="30">
        <v>23700</v>
      </c>
      <c r="J716" s="30">
        <v>1500</v>
      </c>
      <c r="K716" s="30">
        <v>8690</v>
      </c>
      <c r="L716" s="30">
        <v>510</v>
      </c>
      <c r="M716" s="187">
        <v>0.316</v>
      </c>
      <c r="N716" s="30">
        <v>2.3E-2</v>
      </c>
      <c r="O716" s="177">
        <v>0.13900000000000001</v>
      </c>
      <c r="P716" s="30">
        <v>6.1999999999999998E-3</v>
      </c>
      <c r="Q716" s="30">
        <v>0.19700000000000001</v>
      </c>
      <c r="R716" s="30">
        <v>1.0999999999999999E-2</v>
      </c>
      <c r="S716" s="30">
        <v>1.81</v>
      </c>
      <c r="T716" s="30">
        <v>0.11</v>
      </c>
      <c r="U716" s="30">
        <v>2.29</v>
      </c>
      <c r="V716" s="173">
        <v>0.2</v>
      </c>
      <c r="W716" s="192">
        <f t="shared" si="56"/>
        <v>2.8</v>
      </c>
      <c r="X716" s="30">
        <f t="shared" si="57"/>
        <v>0.22</v>
      </c>
      <c r="Y716" s="195">
        <f t="shared" si="58"/>
        <v>0.85599999999999998</v>
      </c>
      <c r="Z716" s="30">
        <f t="shared" si="59"/>
        <v>7.9000000000000001E-2</v>
      </c>
      <c r="AA716" s="30">
        <v>0.36</v>
      </c>
      <c r="AB716" s="30">
        <v>2.5000000000000001E-2</v>
      </c>
      <c r="AC716" s="156">
        <v>2.9000000000000001E-2</v>
      </c>
      <c r="AD716" s="30">
        <v>42.6</v>
      </c>
      <c r="AE716" s="30">
        <v>3.7</v>
      </c>
      <c r="AF716" s="156">
        <v>4.8</v>
      </c>
      <c r="AG716" s="30">
        <v>0.85599999999999998</v>
      </c>
      <c r="AH716" s="30">
        <v>7.8E-2</v>
      </c>
      <c r="AI716" s="156">
        <v>7.9000000000000001E-2</v>
      </c>
      <c r="AJ716" s="156">
        <f t="shared" si="55"/>
        <v>9.2289719626168214</v>
      </c>
      <c r="AK716" s="30">
        <v>2.8</v>
      </c>
      <c r="AL716" s="30">
        <v>0.19</v>
      </c>
      <c r="AM716" s="156">
        <v>0.22</v>
      </c>
      <c r="AN716" s="157">
        <v>1980</v>
      </c>
      <c r="AO716" s="30">
        <v>120</v>
      </c>
      <c r="AP716" s="156">
        <v>140</v>
      </c>
      <c r="AQ716" s="30">
        <v>3828</v>
      </c>
      <c r="AR716" s="30">
        <v>84</v>
      </c>
      <c r="AS716" s="156">
        <v>110</v>
      </c>
      <c r="AT716" s="30">
        <v>4850</v>
      </c>
      <c r="AU716" s="30">
        <v>140</v>
      </c>
      <c r="AV716" s="156">
        <v>140</v>
      </c>
    </row>
    <row r="717" spans="1:48" x14ac:dyDescent="0.75">
      <c r="A717" s="161" t="s">
        <v>1784</v>
      </c>
      <c r="B717" s="161" t="s">
        <v>1020</v>
      </c>
      <c r="C717" s="181">
        <v>100</v>
      </c>
      <c r="D717" s="161">
        <v>2500</v>
      </c>
      <c r="E717" s="186">
        <v>-430</v>
      </c>
      <c r="F717" s="161">
        <v>160</v>
      </c>
      <c r="G717" s="186">
        <v>-1010</v>
      </c>
      <c r="H717" s="161">
        <v>230</v>
      </c>
      <c r="I717" s="161">
        <v>-10352.5</v>
      </c>
      <c r="J717" s="161">
        <v>9.6999999999999993</v>
      </c>
      <c r="K717" s="161">
        <v>-17100</v>
      </c>
      <c r="L717" s="161">
        <v>4700</v>
      </c>
      <c r="M717" s="186">
        <v>8.5000000000000006E-2</v>
      </c>
      <c r="N717" s="161">
        <v>2.5000000000000001E-2</v>
      </c>
      <c r="O717" s="176">
        <v>-0.193</v>
      </c>
      <c r="P717" s="161">
        <v>5.2999999999999999E-2</v>
      </c>
      <c r="Q717" s="161">
        <v>-0.53</v>
      </c>
      <c r="R717" s="161">
        <v>0.14000000000000001</v>
      </c>
      <c r="S717" s="161">
        <v>-10</v>
      </c>
      <c r="T717" s="161">
        <v>99</v>
      </c>
      <c r="U717" s="161">
        <v>-0.29599999999999999</v>
      </c>
      <c r="V717" s="172">
        <v>6.7000000000000004E-2</v>
      </c>
      <c r="W717" s="192">
        <f t="shared" si="56"/>
        <v>1.07899999999999E+32</v>
      </c>
      <c r="X717" s="30">
        <f t="shared" si="57"/>
        <v>1.69999999999999E+30</v>
      </c>
      <c r="Y717" s="195">
        <f t="shared" si="58"/>
        <v>0.38800000000000001</v>
      </c>
      <c r="Z717" s="30">
        <f t="shared" si="59"/>
        <v>2.3E-2</v>
      </c>
      <c r="AA717" s="161">
        <v>-1.9999999999999999E-6</v>
      </c>
      <c r="AB717" s="161">
        <v>3.8999999999999999E-6</v>
      </c>
      <c r="AC717" s="163">
        <v>3.8999999999999999E-6</v>
      </c>
      <c r="AD717" s="161">
        <v>4.79</v>
      </c>
      <c r="AE717" s="161">
        <v>0.1</v>
      </c>
      <c r="AF717" s="163">
        <v>0.23</v>
      </c>
      <c r="AG717" s="161">
        <v>0.38800000000000001</v>
      </c>
      <c r="AH717" s="161">
        <v>2.3E-2</v>
      </c>
      <c r="AI717" s="163">
        <v>2.3E-2</v>
      </c>
      <c r="AJ717" s="163">
        <f t="shared" si="55"/>
        <v>5.9278350515463911</v>
      </c>
      <c r="AK717" s="161">
        <v>1.07899999999999E+32</v>
      </c>
      <c r="AL717" s="161">
        <v>1.69999999999999E+30</v>
      </c>
      <c r="AM717" s="163">
        <v>1.69999999999999E+30</v>
      </c>
      <c r="AN717" s="164">
        <v>-1.2999999999999999E-2</v>
      </c>
      <c r="AO717" s="161">
        <v>2.5000000000000001E-2</v>
      </c>
      <c r="AP717" s="163">
        <v>2.5000000000000001E-2</v>
      </c>
      <c r="AQ717" s="161">
        <v>1773</v>
      </c>
      <c r="AR717" s="161">
        <v>11</v>
      </c>
      <c r="AS717" s="163">
        <v>24</v>
      </c>
      <c r="AT717" s="161">
        <v>3940</v>
      </c>
      <c r="AU717" s="161">
        <v>30</v>
      </c>
      <c r="AV717" s="163">
        <v>30</v>
      </c>
    </row>
    <row r="718" spans="1:48" x14ac:dyDescent="0.75">
      <c r="A718" s="30" t="s">
        <v>1784</v>
      </c>
      <c r="B718" s="30" t="s">
        <v>1020</v>
      </c>
      <c r="C718" s="182">
        <v>1820</v>
      </c>
      <c r="D718" s="30">
        <v>210</v>
      </c>
      <c r="E718" s="187">
        <v>1380</v>
      </c>
      <c r="F718" s="30">
        <v>210</v>
      </c>
      <c r="G718" s="187">
        <v>3010</v>
      </c>
      <c r="H718" s="30">
        <v>370</v>
      </c>
      <c r="I718" s="30">
        <v>9400</v>
      </c>
      <c r="J718" s="30">
        <v>1500</v>
      </c>
      <c r="K718" s="30">
        <v>15240</v>
      </c>
      <c r="L718" s="30">
        <v>330</v>
      </c>
      <c r="M718" s="187">
        <v>0.11899999999999999</v>
      </c>
      <c r="N718" s="30">
        <v>1.2999999999999999E-2</v>
      </c>
      <c r="O718" s="177">
        <v>0.62</v>
      </c>
      <c r="P718" s="30">
        <v>0.16</v>
      </c>
      <c r="Q718" s="30">
        <v>0.34449999999999997</v>
      </c>
      <c r="R718" s="30">
        <v>7.4999999999999997E-3</v>
      </c>
      <c r="S718" s="30">
        <v>0.78</v>
      </c>
      <c r="T718" s="30">
        <v>0.13</v>
      </c>
      <c r="U718" s="30">
        <v>1.23</v>
      </c>
      <c r="V718" s="173">
        <v>0.15</v>
      </c>
      <c r="W718" s="192">
        <f t="shared" si="56"/>
        <v>8.7100000000000009</v>
      </c>
      <c r="X718" s="30">
        <f t="shared" si="57"/>
        <v>0.97</v>
      </c>
      <c r="Y718" s="195">
        <f t="shared" si="58"/>
        <v>0.70599999999999996</v>
      </c>
      <c r="Z718" s="30">
        <f t="shared" si="59"/>
        <v>5.8000000000000003E-2</v>
      </c>
      <c r="AA718" s="30">
        <v>0.126</v>
      </c>
      <c r="AB718" s="30">
        <v>1.2E-2</v>
      </c>
      <c r="AC718" s="156">
        <v>1.2999999999999999E-2</v>
      </c>
      <c r="AD718" s="30">
        <v>12.5</v>
      </c>
      <c r="AE718" s="30">
        <v>1.6</v>
      </c>
      <c r="AF718" s="156">
        <v>1.8</v>
      </c>
      <c r="AG718" s="30">
        <v>0.70599999999999996</v>
      </c>
      <c r="AH718" s="30">
        <v>5.7000000000000002E-2</v>
      </c>
      <c r="AI718" s="156">
        <v>5.8000000000000003E-2</v>
      </c>
      <c r="AJ718" s="156">
        <f t="shared" si="55"/>
        <v>8.2152974504249308</v>
      </c>
      <c r="AK718" s="30">
        <v>8.7100000000000009</v>
      </c>
      <c r="AL718" s="30">
        <v>0.9</v>
      </c>
      <c r="AM718" s="156">
        <v>0.97</v>
      </c>
      <c r="AN718" s="157">
        <v>761</v>
      </c>
      <c r="AO718" s="30">
        <v>70</v>
      </c>
      <c r="AP718" s="156">
        <v>75</v>
      </c>
      <c r="AQ718" s="30">
        <v>2550</v>
      </c>
      <c r="AR718" s="30">
        <v>120</v>
      </c>
      <c r="AS718" s="156">
        <v>140</v>
      </c>
      <c r="AT718" s="30">
        <v>4591</v>
      </c>
      <c r="AU718" s="30">
        <v>90</v>
      </c>
      <c r="AV718" s="156">
        <v>91</v>
      </c>
    </row>
    <row r="719" spans="1:48" x14ac:dyDescent="0.75">
      <c r="A719" s="161" t="s">
        <v>1784</v>
      </c>
      <c r="B719" s="161" t="s">
        <v>1021</v>
      </c>
      <c r="C719" s="181">
        <v>445400</v>
      </c>
      <c r="D719" s="161">
        <v>6700</v>
      </c>
      <c r="E719" s="186">
        <v>24720</v>
      </c>
      <c r="F719" s="161">
        <v>340</v>
      </c>
      <c r="G719" s="186">
        <v>900</v>
      </c>
      <c r="H719" s="161">
        <v>260</v>
      </c>
      <c r="I719" s="161">
        <v>175</v>
      </c>
      <c r="J719" s="161">
        <v>27</v>
      </c>
      <c r="K719" s="161">
        <v>8080000</v>
      </c>
      <c r="L719" s="161">
        <v>210000</v>
      </c>
      <c r="M719" s="186">
        <v>5.5559999999999998E-2</v>
      </c>
      <c r="N719" s="161">
        <v>6.7000000000000002E-4</v>
      </c>
      <c r="O719" s="176">
        <v>-9500</v>
      </c>
      <c r="P719" s="161">
        <v>1400</v>
      </c>
      <c r="Q719" s="161">
        <v>252</v>
      </c>
      <c r="R719" s="161">
        <v>6.5</v>
      </c>
      <c r="S719" s="161">
        <v>-0.14799999999999999</v>
      </c>
      <c r="T719" s="161">
        <v>2.1999999999999999E-2</v>
      </c>
      <c r="U719" s="161">
        <v>0.247</v>
      </c>
      <c r="V719" s="172">
        <v>7.0999999999999994E-2</v>
      </c>
      <c r="W719" s="192">
        <f t="shared" si="56"/>
        <v>15.329000000000001</v>
      </c>
      <c r="X719" s="30">
        <f t="shared" si="57"/>
        <v>0.46</v>
      </c>
      <c r="Y719" s="195">
        <f t="shared" si="58"/>
        <v>5.4600000000000003E-2</v>
      </c>
      <c r="Z719" s="30">
        <f t="shared" si="59"/>
        <v>7.6000000000000004E-4</v>
      </c>
      <c r="AA719" s="161">
        <v>6.5269999999999995E-2</v>
      </c>
      <c r="AB719" s="161">
        <v>3.6999999999999999E-4</v>
      </c>
      <c r="AC719" s="163">
        <v>2E-3</v>
      </c>
      <c r="AD719" s="161">
        <v>0.48909999999999998</v>
      </c>
      <c r="AE719" s="161">
        <v>4.8999999999999998E-3</v>
      </c>
      <c r="AF719" s="163">
        <v>2.1999999999999999E-2</v>
      </c>
      <c r="AG719" s="161">
        <v>5.4600000000000003E-2</v>
      </c>
      <c r="AH719" s="161">
        <v>5.1000000000000004E-4</v>
      </c>
      <c r="AI719" s="163">
        <v>7.6000000000000004E-4</v>
      </c>
      <c r="AJ719" s="163">
        <f t="shared" si="55"/>
        <v>1.3919413919413921</v>
      </c>
      <c r="AK719" s="161">
        <v>15.329000000000001</v>
      </c>
      <c r="AL719" s="161">
        <v>8.5999999999999993E-2</v>
      </c>
      <c r="AM719" s="163">
        <v>0.46</v>
      </c>
      <c r="AN719" s="164">
        <v>407.6</v>
      </c>
      <c r="AO719" s="161">
        <v>2.2000000000000002</v>
      </c>
      <c r="AP719" s="163">
        <v>12</v>
      </c>
      <c r="AQ719" s="161">
        <v>404.2</v>
      </c>
      <c r="AR719" s="161">
        <v>3.3</v>
      </c>
      <c r="AS719" s="163">
        <v>15</v>
      </c>
      <c r="AT719" s="161">
        <v>393</v>
      </c>
      <c r="AU719" s="161">
        <v>21</v>
      </c>
      <c r="AV719" s="163">
        <v>31</v>
      </c>
    </row>
    <row r="720" spans="1:48" x14ac:dyDescent="0.75">
      <c r="A720" s="30" t="s">
        <v>1784</v>
      </c>
      <c r="B720" s="30" t="s">
        <v>1021</v>
      </c>
      <c r="C720" s="182">
        <v>16200</v>
      </c>
      <c r="D720" s="30">
        <v>3500</v>
      </c>
      <c r="E720" s="187">
        <v>13700</v>
      </c>
      <c r="F720" s="30">
        <v>3000</v>
      </c>
      <c r="G720" s="187">
        <v>33700</v>
      </c>
      <c r="H720" s="30">
        <v>7300</v>
      </c>
      <c r="I720" s="30">
        <v>41700</v>
      </c>
      <c r="J720" s="30">
        <v>2400</v>
      </c>
      <c r="K720" s="30">
        <v>8190</v>
      </c>
      <c r="L720" s="30">
        <v>550</v>
      </c>
      <c r="M720" s="187">
        <v>1.85</v>
      </c>
      <c r="N720" s="30">
        <v>0.33</v>
      </c>
      <c r="O720" s="177">
        <v>0.1996</v>
      </c>
      <c r="P720" s="30">
        <v>7.7000000000000002E-3</v>
      </c>
      <c r="Q720" s="30">
        <v>0.187</v>
      </c>
      <c r="R720" s="30">
        <v>1.2999999999999999E-2</v>
      </c>
      <c r="S720" s="30">
        <v>4.5</v>
      </c>
      <c r="T720" s="30">
        <v>0.26</v>
      </c>
      <c r="U720" s="30">
        <v>43.7</v>
      </c>
      <c r="V720" s="173">
        <v>9.5</v>
      </c>
      <c r="W720" s="192">
        <f t="shared" si="56"/>
        <v>0.68</v>
      </c>
      <c r="X720" s="30">
        <f t="shared" si="57"/>
        <v>0.13</v>
      </c>
      <c r="Y720" s="195">
        <f t="shared" si="58"/>
        <v>0.83299999999999996</v>
      </c>
      <c r="Z720" s="30">
        <f t="shared" si="59"/>
        <v>2.1000000000000001E-2</v>
      </c>
      <c r="AA720" s="30">
        <v>1.99</v>
      </c>
      <c r="AB720" s="30">
        <v>0.35</v>
      </c>
      <c r="AC720" s="156">
        <v>0.36</v>
      </c>
      <c r="AD720" s="30">
        <v>229</v>
      </c>
      <c r="AE720" s="30">
        <v>41</v>
      </c>
      <c r="AF720" s="156">
        <v>44</v>
      </c>
      <c r="AG720" s="30">
        <v>0.83299999999999996</v>
      </c>
      <c r="AH720" s="30">
        <v>1.7999999999999999E-2</v>
      </c>
      <c r="AI720" s="156">
        <v>2.1000000000000001E-2</v>
      </c>
      <c r="AJ720" s="156">
        <f t="shared" si="55"/>
        <v>2.5210084033613449</v>
      </c>
      <c r="AK720" s="30">
        <v>0.68</v>
      </c>
      <c r="AL720" s="30">
        <v>0.13</v>
      </c>
      <c r="AM720" s="156">
        <v>0.13</v>
      </c>
      <c r="AN720" s="157">
        <v>6510</v>
      </c>
      <c r="AO720" s="30">
        <v>760</v>
      </c>
      <c r="AP720" s="156">
        <v>780</v>
      </c>
      <c r="AQ720" s="30">
        <v>5350</v>
      </c>
      <c r="AR720" s="30">
        <v>200</v>
      </c>
      <c r="AS720" s="156">
        <v>220</v>
      </c>
      <c r="AT720" s="30">
        <v>4913</v>
      </c>
      <c r="AU720" s="30">
        <v>25</v>
      </c>
      <c r="AV720" s="156">
        <v>29</v>
      </c>
    </row>
    <row r="721" spans="1:48" x14ac:dyDescent="0.75">
      <c r="A721" s="161" t="s">
        <v>1784</v>
      </c>
      <c r="B721" s="161" t="s">
        <v>1022</v>
      </c>
      <c r="C721" s="181">
        <v>-760</v>
      </c>
      <c r="D721" s="161">
        <v>190</v>
      </c>
      <c r="E721" s="186">
        <v>-90</v>
      </c>
      <c r="F721" s="161">
        <v>180</v>
      </c>
      <c r="G721" s="186">
        <v>-540</v>
      </c>
      <c r="H721" s="161">
        <v>130</v>
      </c>
      <c r="I721" s="161">
        <v>-6190</v>
      </c>
      <c r="J721" s="161">
        <v>430</v>
      </c>
      <c r="K721" s="161">
        <v>-11090</v>
      </c>
      <c r="L721" s="161">
        <v>780</v>
      </c>
      <c r="M721" s="186">
        <v>0.01</v>
      </c>
      <c r="N721" s="161">
        <v>0.12</v>
      </c>
      <c r="O721" s="176">
        <v>-1.24</v>
      </c>
      <c r="P721" s="161">
        <v>0.11</v>
      </c>
      <c r="Q721" s="161">
        <v>-0.35</v>
      </c>
      <c r="R721" s="161">
        <v>2.5000000000000001E-2</v>
      </c>
      <c r="S721" s="161">
        <v>2.83</v>
      </c>
      <c r="T721" s="161">
        <v>0.19</v>
      </c>
      <c r="U721" s="161">
        <v>-0.13800000000000001</v>
      </c>
      <c r="V721" s="172">
        <v>3.3000000000000002E-2</v>
      </c>
      <c r="W721" s="192">
        <f t="shared" si="56"/>
        <v>6.5499999999999898E+31</v>
      </c>
      <c r="X721" s="30">
        <f t="shared" si="57"/>
        <v>9.0999999999999903E+30</v>
      </c>
      <c r="Y721" s="195" t="str">
        <f t="shared" si="58"/>
        <v>excluded</v>
      </c>
      <c r="Z721" s="30" t="str">
        <f t="shared" si="59"/>
        <v>excluded</v>
      </c>
      <c r="AA721" s="161">
        <v>2.1000000000000001E-2</v>
      </c>
      <c r="AB721" s="161">
        <v>1.4999999999999999E-2</v>
      </c>
      <c r="AC721" s="163">
        <v>1.4999999999999999E-2</v>
      </c>
      <c r="AD721" s="161">
        <v>-15</v>
      </c>
      <c r="AE721" s="161">
        <v>20</v>
      </c>
      <c r="AF721" s="163">
        <v>20</v>
      </c>
      <c r="AG721" s="161">
        <v>0.15</v>
      </c>
      <c r="AH721" s="161">
        <v>0.25</v>
      </c>
      <c r="AI721" s="163">
        <v>0.25</v>
      </c>
      <c r="AJ721" s="163">
        <f t="shared" si="55"/>
        <v>166.66666666666669</v>
      </c>
      <c r="AK721" s="161">
        <v>6.5499999999999898E+31</v>
      </c>
      <c r="AL721" s="161">
        <v>9.0999999999999903E+30</v>
      </c>
      <c r="AM721" s="163">
        <v>9.0999999999999903E+30</v>
      </c>
      <c r="AN721" s="164">
        <v>126</v>
      </c>
      <c r="AO721" s="161">
        <v>90</v>
      </c>
      <c r="AP721" s="163">
        <v>90</v>
      </c>
      <c r="AQ721" s="161">
        <v>1795</v>
      </c>
      <c r="AR721" s="161">
        <v>22</v>
      </c>
      <c r="AS721" s="163">
        <v>22</v>
      </c>
      <c r="AT721" s="161">
        <v>3580</v>
      </c>
      <c r="AU721" s="161">
        <v>47</v>
      </c>
      <c r="AV721" s="163">
        <v>47</v>
      </c>
    </row>
    <row r="722" spans="1:48" x14ac:dyDescent="0.75">
      <c r="A722" s="30" t="s">
        <v>1784</v>
      </c>
      <c r="B722" s="30" t="s">
        <v>1022</v>
      </c>
      <c r="C722" s="182">
        <v>2990</v>
      </c>
      <c r="D722" s="30">
        <v>340</v>
      </c>
      <c r="E722" s="187">
        <v>2360</v>
      </c>
      <c r="F722" s="30">
        <v>300</v>
      </c>
      <c r="G722" s="187">
        <v>5730</v>
      </c>
      <c r="H722" s="30">
        <v>640</v>
      </c>
      <c r="I722" s="30">
        <v>10100</v>
      </c>
      <c r="J722" s="30">
        <v>1000</v>
      </c>
      <c r="K722" s="30">
        <v>3560</v>
      </c>
      <c r="L722" s="30">
        <v>140</v>
      </c>
      <c r="M722" s="187">
        <v>0.80100000000000005</v>
      </c>
      <c r="N722" s="30">
        <v>5.8000000000000003E-2</v>
      </c>
      <c r="O722" s="177">
        <v>8.5900000000000004E-2</v>
      </c>
      <c r="P722" s="30">
        <v>7.9000000000000008E-3</v>
      </c>
      <c r="Q722" s="30">
        <v>8.0299999999999996E-2</v>
      </c>
      <c r="R722" s="30">
        <v>3.0999999999999999E-3</v>
      </c>
      <c r="S722" s="30">
        <v>0.90600000000000003</v>
      </c>
      <c r="T722" s="30">
        <v>9.0999999999999998E-2</v>
      </c>
      <c r="U722" s="30">
        <v>2.2599999999999998</v>
      </c>
      <c r="V722" s="173">
        <v>0.25</v>
      </c>
      <c r="W722" s="192">
        <f t="shared" si="56"/>
        <v>1.101</v>
      </c>
      <c r="X722" s="30">
        <f t="shared" si="57"/>
        <v>0.11</v>
      </c>
      <c r="Y722" s="195">
        <f t="shared" si="58"/>
        <v>0.80600000000000005</v>
      </c>
      <c r="Z722" s="30">
        <f t="shared" si="59"/>
        <v>4.2000000000000003E-2</v>
      </c>
      <c r="AA722" s="30">
        <v>0.88900000000000001</v>
      </c>
      <c r="AB722" s="30">
        <v>6.4000000000000001E-2</v>
      </c>
      <c r="AC722" s="156">
        <v>7.2999999999999995E-2</v>
      </c>
      <c r="AD722" s="30">
        <v>95.9</v>
      </c>
      <c r="AE722" s="30">
        <v>8.6999999999999993</v>
      </c>
      <c r="AF722" s="156">
        <v>11</v>
      </c>
      <c r="AG722" s="30">
        <v>0.80600000000000005</v>
      </c>
      <c r="AH722" s="30">
        <v>4.1000000000000002E-2</v>
      </c>
      <c r="AI722" s="156">
        <v>4.2000000000000003E-2</v>
      </c>
      <c r="AJ722" s="156">
        <f t="shared" si="55"/>
        <v>5.2109181141439205</v>
      </c>
      <c r="AK722" s="30">
        <v>1.101</v>
      </c>
      <c r="AL722" s="30">
        <v>9.7000000000000003E-2</v>
      </c>
      <c r="AM722" s="156">
        <v>0.11</v>
      </c>
      <c r="AN722" s="157">
        <v>4070</v>
      </c>
      <c r="AO722" s="30">
        <v>220</v>
      </c>
      <c r="AP722" s="156">
        <v>250</v>
      </c>
      <c r="AQ722" s="30">
        <v>4640</v>
      </c>
      <c r="AR722" s="30">
        <v>100</v>
      </c>
      <c r="AS722" s="156">
        <v>130</v>
      </c>
      <c r="AT722" s="30">
        <v>4816</v>
      </c>
      <c r="AU722" s="30">
        <v>54</v>
      </c>
      <c r="AV722" s="156">
        <v>55</v>
      </c>
    </row>
    <row r="723" spans="1:48" x14ac:dyDescent="0.75">
      <c r="A723" s="161" t="s">
        <v>1784</v>
      </c>
      <c r="B723" s="161" t="s">
        <v>987</v>
      </c>
      <c r="C723" s="181">
        <v>5370</v>
      </c>
      <c r="D723" s="161">
        <v>490</v>
      </c>
      <c r="E723" s="186">
        <v>2890</v>
      </c>
      <c r="F723" s="161">
        <v>170</v>
      </c>
      <c r="G723" s="186">
        <v>7080</v>
      </c>
      <c r="H723" s="161">
        <v>500</v>
      </c>
      <c r="I723" s="161">
        <v>15800</v>
      </c>
      <c r="J723" s="161">
        <v>9200</v>
      </c>
      <c r="K723" s="161">
        <v>70000</v>
      </c>
      <c r="L723" s="161">
        <v>17000</v>
      </c>
      <c r="M723" s="186">
        <v>8.6099999999999996E-2</v>
      </c>
      <c r="N723" s="161">
        <v>7.1999999999999998E-3</v>
      </c>
      <c r="O723" s="176">
        <v>-1.56</v>
      </c>
      <c r="P723" s="161">
        <v>0.19</v>
      </c>
      <c r="Q723" s="161">
        <v>1.89</v>
      </c>
      <c r="R723" s="161">
        <v>0.45</v>
      </c>
      <c r="S723" s="161">
        <v>0.93</v>
      </c>
      <c r="T723" s="161">
        <v>0.54</v>
      </c>
      <c r="U723" s="161">
        <v>1.3</v>
      </c>
      <c r="V723" s="172">
        <v>9.1999999999999998E-2</v>
      </c>
      <c r="W723" s="192">
        <f t="shared" si="56"/>
        <v>10.99</v>
      </c>
      <c r="X723" s="30">
        <f t="shared" si="57"/>
        <v>0.96</v>
      </c>
      <c r="Y723" s="195">
        <f t="shared" si="58"/>
        <v>0.53400000000000003</v>
      </c>
      <c r="Z723" s="30">
        <f t="shared" si="59"/>
        <v>2.3E-2</v>
      </c>
      <c r="AA723" s="161">
        <v>9.3899999999999997E-2</v>
      </c>
      <c r="AB723" s="161">
        <v>7.4000000000000003E-3</v>
      </c>
      <c r="AC723" s="163">
        <v>7.9000000000000008E-3</v>
      </c>
      <c r="AD723" s="161">
        <v>6.76</v>
      </c>
      <c r="AE723" s="161">
        <v>0.78</v>
      </c>
      <c r="AF723" s="163">
        <v>0.84</v>
      </c>
      <c r="AG723" s="161">
        <v>0.53400000000000003</v>
      </c>
      <c r="AH723" s="161">
        <v>2.3E-2</v>
      </c>
      <c r="AI723" s="163">
        <v>2.3E-2</v>
      </c>
      <c r="AJ723" s="163">
        <f t="shared" si="55"/>
        <v>4.3071161048689133</v>
      </c>
      <c r="AK723" s="161">
        <v>10.99</v>
      </c>
      <c r="AL723" s="161">
        <v>0.9</v>
      </c>
      <c r="AM723" s="163">
        <v>0.96</v>
      </c>
      <c r="AN723" s="164">
        <v>582</v>
      </c>
      <c r="AO723" s="161">
        <v>42</v>
      </c>
      <c r="AP723" s="163">
        <v>45</v>
      </c>
      <c r="AQ723" s="161">
        <v>2082</v>
      </c>
      <c r="AR723" s="161">
        <v>97</v>
      </c>
      <c r="AS723" s="163">
        <v>100</v>
      </c>
      <c r="AT723" s="161">
        <v>4311</v>
      </c>
      <c r="AU723" s="161">
        <v>73</v>
      </c>
      <c r="AV723" s="163">
        <v>75</v>
      </c>
    </row>
    <row r="724" spans="1:48" x14ac:dyDescent="0.75">
      <c r="A724" s="161" t="s">
        <v>1784</v>
      </c>
      <c r="B724" s="161" t="s">
        <v>1023</v>
      </c>
      <c r="C724" s="181">
        <v>397</v>
      </c>
      <c r="D724" s="161">
        <v>58</v>
      </c>
      <c r="E724" s="186">
        <v>252</v>
      </c>
      <c r="F724" s="161">
        <v>37</v>
      </c>
      <c r="G724" s="186">
        <v>568</v>
      </c>
      <c r="H724" s="161">
        <v>71</v>
      </c>
      <c r="I724" s="161">
        <v>7230</v>
      </c>
      <c r="J724" s="161">
        <v>950</v>
      </c>
      <c r="K724" s="161">
        <v>2210</v>
      </c>
      <c r="L724" s="161">
        <v>140</v>
      </c>
      <c r="M724" s="186">
        <v>0.16300000000000001</v>
      </c>
      <c r="N724" s="161">
        <v>0.02</v>
      </c>
      <c r="O724" s="176">
        <v>0.184</v>
      </c>
      <c r="P724" s="161">
        <v>3.4000000000000002E-2</v>
      </c>
      <c r="Q724" s="161">
        <v>7.0800000000000002E-2</v>
      </c>
      <c r="R724" s="161">
        <v>4.4000000000000003E-3</v>
      </c>
      <c r="S724" s="161">
        <v>-2.2599999999999998</v>
      </c>
      <c r="T724" s="161">
        <v>0.31</v>
      </c>
      <c r="U724" s="161">
        <v>0.13900000000000001</v>
      </c>
      <c r="V724" s="172">
        <v>1.7000000000000001E-2</v>
      </c>
      <c r="W724" s="192">
        <f t="shared" si="56"/>
        <v>6.1</v>
      </c>
      <c r="X724" s="30">
        <f t="shared" si="57"/>
        <v>1.1000000000000001</v>
      </c>
      <c r="Y724" s="195" t="str">
        <f t="shared" si="58"/>
        <v>excluded</v>
      </c>
      <c r="Z724" s="30" t="str">
        <f t="shared" si="59"/>
        <v>excluded</v>
      </c>
      <c r="AA724" s="161">
        <v>0.19800000000000001</v>
      </c>
      <c r="AB724" s="161">
        <v>2.7E-2</v>
      </c>
      <c r="AC724" s="163">
        <v>2.8000000000000001E-2</v>
      </c>
      <c r="AD724" s="161">
        <v>18</v>
      </c>
      <c r="AE724" s="161">
        <v>2.2999999999999998</v>
      </c>
      <c r="AF724" s="163">
        <v>2.4</v>
      </c>
      <c r="AG724" s="161">
        <v>0.75</v>
      </c>
      <c r="AH724" s="161">
        <v>0.14000000000000001</v>
      </c>
      <c r="AI724" s="163">
        <v>0.14000000000000001</v>
      </c>
      <c r="AJ724" s="163">
        <f t="shared" si="55"/>
        <v>18.666666666666668</v>
      </c>
      <c r="AK724" s="161">
        <v>6.1</v>
      </c>
      <c r="AL724" s="161">
        <v>1</v>
      </c>
      <c r="AM724" s="163">
        <v>1.1000000000000001</v>
      </c>
      <c r="AN724" s="164">
        <v>1140</v>
      </c>
      <c r="AO724" s="161">
        <v>140</v>
      </c>
      <c r="AP724" s="163">
        <v>140</v>
      </c>
      <c r="AQ724" s="161">
        <v>2890</v>
      </c>
      <c r="AR724" s="161">
        <v>110</v>
      </c>
      <c r="AS724" s="163">
        <v>120</v>
      </c>
      <c r="AT724" s="161">
        <v>4140</v>
      </c>
      <c r="AU724" s="161">
        <v>200</v>
      </c>
      <c r="AV724" s="163">
        <v>200</v>
      </c>
    </row>
    <row r="725" spans="1:48" x14ac:dyDescent="0.75">
      <c r="A725" s="30" t="s">
        <v>1784</v>
      </c>
      <c r="B725" s="30" t="s">
        <v>1023</v>
      </c>
      <c r="C725" s="182">
        <v>1330</v>
      </c>
      <c r="D725" s="30">
        <v>120</v>
      </c>
      <c r="E725" s="187">
        <v>890</v>
      </c>
      <c r="F725" s="30">
        <v>110</v>
      </c>
      <c r="G725" s="187">
        <v>2320</v>
      </c>
      <c r="H725" s="30">
        <v>330</v>
      </c>
      <c r="I725" s="30">
        <v>5000</v>
      </c>
      <c r="J725" s="30">
        <v>1200</v>
      </c>
      <c r="K725" s="30">
        <v>9230</v>
      </c>
      <c r="L725" s="30">
        <v>690</v>
      </c>
      <c r="M725" s="187">
        <v>0.14899999999999999</v>
      </c>
      <c r="N725" s="30">
        <v>1.6E-2</v>
      </c>
      <c r="O725" s="177">
        <v>0.65</v>
      </c>
      <c r="P725" s="30">
        <v>0.18</v>
      </c>
      <c r="Q725" s="30">
        <v>0.20699999999999999</v>
      </c>
      <c r="R725" s="30">
        <v>1.4999999999999999E-2</v>
      </c>
      <c r="S725" s="30">
        <v>0.49</v>
      </c>
      <c r="T725" s="30">
        <v>0.12</v>
      </c>
      <c r="U725" s="30">
        <v>0.88</v>
      </c>
      <c r="V725" s="173">
        <v>0.12</v>
      </c>
      <c r="W725" s="192">
        <f t="shared" si="56"/>
        <v>6.51</v>
      </c>
      <c r="X725" s="30">
        <f t="shared" si="57"/>
        <v>0.76</v>
      </c>
      <c r="Y725" s="195">
        <f t="shared" si="58"/>
        <v>0.64400000000000002</v>
      </c>
      <c r="Z725" s="30">
        <f t="shared" si="59"/>
        <v>4.7E-2</v>
      </c>
      <c r="AA725" s="30">
        <v>0.16200000000000001</v>
      </c>
      <c r="AB725" s="30">
        <v>1.6E-2</v>
      </c>
      <c r="AC725" s="156">
        <v>1.7999999999999999E-2</v>
      </c>
      <c r="AD725" s="30">
        <v>14.5</v>
      </c>
      <c r="AE725" s="30">
        <v>1.9</v>
      </c>
      <c r="AF725" s="156">
        <v>2.2000000000000002</v>
      </c>
      <c r="AG725" s="30">
        <v>0.64400000000000002</v>
      </c>
      <c r="AH725" s="30">
        <v>4.5999999999999999E-2</v>
      </c>
      <c r="AI725" s="156">
        <v>4.7E-2</v>
      </c>
      <c r="AJ725" s="156">
        <f t="shared" si="55"/>
        <v>7.2981366459627326</v>
      </c>
      <c r="AK725" s="30">
        <v>6.51</v>
      </c>
      <c r="AL725" s="30">
        <v>0.71</v>
      </c>
      <c r="AM725" s="156">
        <v>0.76</v>
      </c>
      <c r="AN725" s="157">
        <v>960</v>
      </c>
      <c r="AO725" s="30">
        <v>91</v>
      </c>
      <c r="AP725" s="156">
        <v>97</v>
      </c>
      <c r="AQ725" s="30">
        <v>2740</v>
      </c>
      <c r="AR725" s="30">
        <v>140</v>
      </c>
      <c r="AS725" s="156">
        <v>160</v>
      </c>
      <c r="AT725" s="30">
        <v>4534</v>
      </c>
      <c r="AU725" s="30">
        <v>100</v>
      </c>
      <c r="AV725" s="156">
        <v>100</v>
      </c>
    </row>
    <row r="726" spans="1:48" x14ac:dyDescent="0.75">
      <c r="A726" s="161" t="s">
        <v>1784</v>
      </c>
      <c r="B726" s="161" t="s">
        <v>1024</v>
      </c>
      <c r="C726" s="181">
        <v>-3300</v>
      </c>
      <c r="D726" s="161">
        <v>340</v>
      </c>
      <c r="E726" s="186">
        <v>-2590</v>
      </c>
      <c r="F726" s="161">
        <v>220</v>
      </c>
      <c r="G726" s="186">
        <v>-6660</v>
      </c>
      <c r="H726" s="161">
        <v>430</v>
      </c>
      <c r="I726" s="161">
        <v>-53785.599999999999</v>
      </c>
      <c r="J726" s="161">
        <v>7.4</v>
      </c>
      <c r="K726" s="161">
        <v>-9332</v>
      </c>
      <c r="L726" s="161">
        <v>13</v>
      </c>
      <c r="M726" s="186">
        <v>0.35199999999999998</v>
      </c>
      <c r="N726" s="161">
        <v>3.6999999999999998E-2</v>
      </c>
      <c r="O726" s="176">
        <v>1.4426E-2</v>
      </c>
      <c r="P726" s="161">
        <v>8.0000000000000007E-5</v>
      </c>
      <c r="Q726" s="161">
        <v>-0.31025999999999998</v>
      </c>
      <c r="R726" s="161">
        <v>2.2000000000000001E-4</v>
      </c>
      <c r="S726" s="161">
        <v>8.6620000000000008</v>
      </c>
      <c r="T726" s="161">
        <v>2.9000000000000001E-2</v>
      </c>
      <c r="U726" s="161">
        <v>-1.4039999999999999</v>
      </c>
      <c r="V726" s="172">
        <v>0.09</v>
      </c>
      <c r="W726" s="192">
        <f t="shared" si="56"/>
        <v>1.798E+31</v>
      </c>
      <c r="X726" s="30">
        <f t="shared" si="57"/>
        <v>2.2999999999999899E+29</v>
      </c>
      <c r="Y726" s="195">
        <f t="shared" si="58"/>
        <v>0.75929999999999997</v>
      </c>
      <c r="Z726" s="30">
        <f t="shared" si="59"/>
        <v>1.0999999999999999E-2</v>
      </c>
      <c r="AA726" s="161">
        <v>0</v>
      </c>
      <c r="AB726" s="162">
        <v>1E-25</v>
      </c>
      <c r="AC726" s="165">
        <v>1E-25</v>
      </c>
      <c r="AD726" s="161">
        <v>50.7</v>
      </c>
      <c r="AE726" s="161">
        <v>4.4000000000000004</v>
      </c>
      <c r="AF726" s="163">
        <v>4.9000000000000004</v>
      </c>
      <c r="AG726" s="161">
        <v>0.75929999999999997</v>
      </c>
      <c r="AH726" s="161">
        <v>7.7000000000000002E-3</v>
      </c>
      <c r="AI726" s="163">
        <v>1.0999999999999999E-2</v>
      </c>
      <c r="AJ726" s="163">
        <f t="shared" si="55"/>
        <v>1.4487027525352298</v>
      </c>
      <c r="AK726" s="161">
        <v>1.798E+31</v>
      </c>
      <c r="AL726" s="161">
        <v>2.2999999999999899E+29</v>
      </c>
      <c r="AM726" s="163">
        <v>2.2999999999999899E+29</v>
      </c>
      <c r="AN726" s="164">
        <v>0</v>
      </c>
      <c r="AO726" s="162">
        <v>0</v>
      </c>
      <c r="AP726" s="165">
        <v>0</v>
      </c>
      <c r="AQ726" s="161">
        <v>4055.5</v>
      </c>
      <c r="AR726" s="161">
        <v>3.1</v>
      </c>
      <c r="AS726" s="163">
        <v>3.5</v>
      </c>
      <c r="AT726" s="161">
        <v>4856</v>
      </c>
      <c r="AU726" s="161">
        <v>6.1</v>
      </c>
      <c r="AV726" s="163">
        <v>8.6999999999999993</v>
      </c>
    </row>
    <row r="727" spans="1:48" x14ac:dyDescent="0.75">
      <c r="A727" s="30" t="s">
        <v>1784</v>
      </c>
      <c r="B727" s="30" t="s">
        <v>1024</v>
      </c>
      <c r="C727" s="182">
        <v>7650</v>
      </c>
      <c r="D727" s="30">
        <v>130</v>
      </c>
      <c r="E727" s="187">
        <v>882</v>
      </c>
      <c r="F727" s="30">
        <v>100</v>
      </c>
      <c r="G727" s="187">
        <v>1550</v>
      </c>
      <c r="H727" s="30">
        <v>240</v>
      </c>
      <c r="I727" s="30">
        <v>22900</v>
      </c>
      <c r="J727" s="30">
        <v>2200</v>
      </c>
      <c r="K727" s="30">
        <v>288900</v>
      </c>
      <c r="L727" s="30">
        <v>8900</v>
      </c>
      <c r="M727" s="187">
        <v>2.6519999999999998E-2</v>
      </c>
      <c r="N727" s="30">
        <v>8.9999999999999998E-4</v>
      </c>
      <c r="O727" s="177">
        <v>2.52</v>
      </c>
      <c r="P727" s="30">
        <v>0.25</v>
      </c>
      <c r="Q727" s="30">
        <v>6.45</v>
      </c>
      <c r="R727" s="30">
        <v>0.2</v>
      </c>
      <c r="S727" s="30">
        <v>2.56</v>
      </c>
      <c r="T727" s="30">
        <v>0.23</v>
      </c>
      <c r="U727" s="30">
        <v>0.56799999999999995</v>
      </c>
      <c r="V727" s="173">
        <v>8.8999999999999996E-2</v>
      </c>
      <c r="W727" s="192">
        <f t="shared" si="56"/>
        <v>35.89</v>
      </c>
      <c r="X727" s="30">
        <f t="shared" si="57"/>
        <v>1.6</v>
      </c>
      <c r="Y727" s="195">
        <f t="shared" si="58"/>
        <v>0.113</v>
      </c>
      <c r="Z727" s="30">
        <f t="shared" si="59"/>
        <v>1.2999999999999999E-2</v>
      </c>
      <c r="AA727" s="30">
        <v>2.8119999999999999E-2</v>
      </c>
      <c r="AB727" s="30">
        <v>7.3999999999999999E-4</v>
      </c>
      <c r="AC727" s="156">
        <v>1.2999999999999999E-3</v>
      </c>
      <c r="AD727" s="30">
        <v>0.45200000000000001</v>
      </c>
      <c r="AE727" s="30">
        <v>5.8000000000000003E-2</v>
      </c>
      <c r="AF727" s="156">
        <v>6.7000000000000004E-2</v>
      </c>
      <c r="AG727" s="30">
        <v>0.113</v>
      </c>
      <c r="AH727" s="30">
        <v>1.2E-2</v>
      </c>
      <c r="AI727" s="156">
        <v>1.2999999999999999E-2</v>
      </c>
      <c r="AJ727" s="156">
        <f t="shared" si="55"/>
        <v>11.504424778761061</v>
      </c>
      <c r="AK727" s="30">
        <v>35.89</v>
      </c>
      <c r="AL727" s="30">
        <v>0.91</v>
      </c>
      <c r="AM727" s="156">
        <v>1.6</v>
      </c>
      <c r="AN727" s="157">
        <v>178.8</v>
      </c>
      <c r="AO727" s="30">
        <v>4.5999999999999996</v>
      </c>
      <c r="AP727" s="156">
        <v>8.3000000000000007</v>
      </c>
      <c r="AQ727" s="30">
        <v>368</v>
      </c>
      <c r="AR727" s="30">
        <v>39</v>
      </c>
      <c r="AS727" s="156">
        <v>45</v>
      </c>
      <c r="AT727" s="30">
        <v>1680</v>
      </c>
      <c r="AU727" s="30">
        <v>190</v>
      </c>
      <c r="AV727" s="156">
        <v>190</v>
      </c>
    </row>
    <row r="728" spans="1:48" x14ac:dyDescent="0.75">
      <c r="A728" s="161" t="s">
        <v>1784</v>
      </c>
      <c r="B728" s="161" t="s">
        <v>1025</v>
      </c>
      <c r="C728" s="181">
        <v>38300</v>
      </c>
      <c r="D728" s="161">
        <v>1500</v>
      </c>
      <c r="E728" s="186">
        <v>26300</v>
      </c>
      <c r="F728" s="161">
        <v>1100</v>
      </c>
      <c r="G728" s="186">
        <v>71800</v>
      </c>
      <c r="H728" s="161">
        <v>3200</v>
      </c>
      <c r="I728" s="161">
        <v>799000</v>
      </c>
      <c r="J728" s="161">
        <v>44000</v>
      </c>
      <c r="K728" s="161">
        <v>296000</v>
      </c>
      <c r="L728" s="161">
        <v>15000</v>
      </c>
      <c r="M728" s="186">
        <v>0.13239999999999999</v>
      </c>
      <c r="N728" s="161">
        <v>5.1999999999999998E-3</v>
      </c>
      <c r="O728" s="176">
        <v>2.4979999999999999E-2</v>
      </c>
      <c r="P728" s="161">
        <v>9.2000000000000003E-4</v>
      </c>
      <c r="Q728" s="161">
        <v>9.9700000000000006</v>
      </c>
      <c r="R728" s="161">
        <v>0.52</v>
      </c>
      <c r="S728" s="161">
        <v>-111.1</v>
      </c>
      <c r="T728" s="161">
        <v>6.3</v>
      </c>
      <c r="U728" s="161">
        <v>14.5</v>
      </c>
      <c r="V728" s="172">
        <v>0.64</v>
      </c>
      <c r="W728" s="192">
        <f t="shared" si="56"/>
        <v>6.34</v>
      </c>
      <c r="X728" s="30">
        <f t="shared" si="57"/>
        <v>0.28999999999999998</v>
      </c>
      <c r="Y728" s="195">
        <f t="shared" si="58"/>
        <v>0.67669999999999997</v>
      </c>
      <c r="Z728" s="30">
        <f t="shared" si="59"/>
        <v>0.01</v>
      </c>
      <c r="AA728" s="161">
        <v>0.15989999999999999</v>
      </c>
      <c r="AB728" s="161">
        <v>5.5999999999999999E-3</v>
      </c>
      <c r="AC728" s="163">
        <v>7.3000000000000001E-3</v>
      </c>
      <c r="AD728" s="161">
        <v>14.63</v>
      </c>
      <c r="AE728" s="161">
        <v>0.59</v>
      </c>
      <c r="AF728" s="163">
        <v>0.87</v>
      </c>
      <c r="AG728" s="161">
        <v>0.67669999999999997</v>
      </c>
      <c r="AH728" s="161">
        <v>7.3000000000000001E-3</v>
      </c>
      <c r="AI728" s="163">
        <v>0.01</v>
      </c>
      <c r="AJ728" s="163">
        <f t="shared" si="55"/>
        <v>1.4777597162701346</v>
      </c>
      <c r="AK728" s="161">
        <v>6.34</v>
      </c>
      <c r="AL728" s="161">
        <v>0.22</v>
      </c>
      <c r="AM728" s="163">
        <v>0.28999999999999998</v>
      </c>
      <c r="AN728" s="164">
        <v>955</v>
      </c>
      <c r="AO728" s="161">
        <v>31</v>
      </c>
      <c r="AP728" s="163">
        <v>40</v>
      </c>
      <c r="AQ728" s="161">
        <v>2790</v>
      </c>
      <c r="AR728" s="161">
        <v>39</v>
      </c>
      <c r="AS728" s="163">
        <v>58</v>
      </c>
      <c r="AT728" s="161">
        <v>4675</v>
      </c>
      <c r="AU728" s="161">
        <v>14</v>
      </c>
      <c r="AV728" s="163">
        <v>20</v>
      </c>
    </row>
    <row r="729" spans="1:48" x14ac:dyDescent="0.75">
      <c r="A729" s="30" t="s">
        <v>1784</v>
      </c>
      <c r="B729" s="30" t="s">
        <v>1025</v>
      </c>
      <c r="C729" s="182">
        <v>380</v>
      </c>
      <c r="D729" s="30">
        <v>130</v>
      </c>
      <c r="E729" s="187">
        <v>139</v>
      </c>
      <c r="F729" s="30">
        <v>46</v>
      </c>
      <c r="G729" s="187">
        <v>520</v>
      </c>
      <c r="H729" s="30">
        <v>360</v>
      </c>
      <c r="I729" s="30">
        <v>720</v>
      </c>
      <c r="J729" s="30">
        <v>150</v>
      </c>
      <c r="K729" s="30">
        <v>2990</v>
      </c>
      <c r="L729" s="30">
        <v>500</v>
      </c>
      <c r="M729" s="187">
        <v>0.185</v>
      </c>
      <c r="N729" s="30">
        <v>9.4E-2</v>
      </c>
      <c r="O729" s="177">
        <v>1.1399999999999999</v>
      </c>
      <c r="P729" s="30">
        <v>0.26</v>
      </c>
      <c r="Q729" s="30">
        <v>6.7000000000000004E-2</v>
      </c>
      <c r="R729" s="30">
        <v>1.0999999999999999E-2</v>
      </c>
      <c r="S729" s="30">
        <v>9.0999999999999998E-2</v>
      </c>
      <c r="T729" s="30">
        <v>1.9E-2</v>
      </c>
      <c r="U729" s="30">
        <v>0.19</v>
      </c>
      <c r="V729" s="173">
        <v>0.13</v>
      </c>
      <c r="W729" s="192">
        <f t="shared" si="56"/>
        <v>13.9</v>
      </c>
      <c r="X729" s="30">
        <f t="shared" si="57"/>
        <v>2.5</v>
      </c>
      <c r="Y729" s="195" t="str">
        <f t="shared" si="58"/>
        <v>excluded</v>
      </c>
      <c r="Z729" s="30" t="str">
        <f t="shared" si="59"/>
        <v>excluded</v>
      </c>
      <c r="AA729" s="30">
        <v>0.19</v>
      </c>
      <c r="AB729" s="30">
        <v>9.5000000000000001E-2</v>
      </c>
      <c r="AC729" s="156">
        <v>9.5000000000000001E-2</v>
      </c>
      <c r="AD729" s="30">
        <v>7.4</v>
      </c>
      <c r="AE729" s="30">
        <v>2.1</v>
      </c>
      <c r="AF729" s="156">
        <v>2.1</v>
      </c>
      <c r="AG729" s="30">
        <v>0.96</v>
      </c>
      <c r="AH729" s="30">
        <v>0.45</v>
      </c>
      <c r="AI729" s="156">
        <v>0.45</v>
      </c>
      <c r="AJ729" s="156">
        <f t="shared" si="55"/>
        <v>46.875000000000007</v>
      </c>
      <c r="AK729" s="30">
        <v>13.9</v>
      </c>
      <c r="AL729" s="30">
        <v>2.5</v>
      </c>
      <c r="AM729" s="156">
        <v>2.5</v>
      </c>
      <c r="AN729" s="157">
        <v>830</v>
      </c>
      <c r="AO729" s="30">
        <v>300</v>
      </c>
      <c r="AP729" s="156">
        <v>310</v>
      </c>
      <c r="AQ729" s="30">
        <v>1900</v>
      </c>
      <c r="AR729" s="30">
        <v>230</v>
      </c>
      <c r="AS729" s="156">
        <v>240</v>
      </c>
      <c r="AT729" s="30">
        <v>3530</v>
      </c>
      <c r="AU729" s="30">
        <v>330</v>
      </c>
      <c r="AV729" s="156">
        <v>330</v>
      </c>
    </row>
    <row r="730" spans="1:48" x14ac:dyDescent="0.75">
      <c r="A730" s="161" t="s">
        <v>1784</v>
      </c>
      <c r="B730" s="161" t="s">
        <v>1026</v>
      </c>
      <c r="C730" s="181">
        <v>-4300</v>
      </c>
      <c r="D730" s="161">
        <v>5600</v>
      </c>
      <c r="E730" s="186">
        <v>-5140</v>
      </c>
      <c r="F730" s="161">
        <v>400</v>
      </c>
      <c r="G730" s="186">
        <v>-14570</v>
      </c>
      <c r="H730" s="161">
        <v>150</v>
      </c>
      <c r="I730" s="161">
        <v>-29674</v>
      </c>
      <c r="J730" s="161">
        <v>93</v>
      </c>
      <c r="K730" s="161">
        <v>-66000</v>
      </c>
      <c r="L730" s="161">
        <v>7500</v>
      </c>
      <c r="M730" s="186">
        <v>0.12089999999999999</v>
      </c>
      <c r="N730" s="161">
        <v>7.4000000000000003E-3</v>
      </c>
      <c r="O730" s="176">
        <v>0.11700000000000001</v>
      </c>
      <c r="P730" s="161">
        <v>1.9E-2</v>
      </c>
      <c r="Q730" s="161">
        <v>-2.25</v>
      </c>
      <c r="R730" s="161">
        <v>0.26</v>
      </c>
      <c r="S730" s="161">
        <v>3.63</v>
      </c>
      <c r="T730" s="161">
        <v>1.2999999999999999E-2</v>
      </c>
      <c r="U730" s="161">
        <v>-2.8220000000000001</v>
      </c>
      <c r="V730" s="172">
        <v>2.8000000000000001E-2</v>
      </c>
      <c r="W730" s="192">
        <f t="shared" si="56"/>
        <v>5.3338E+31</v>
      </c>
      <c r="X730" s="30">
        <f t="shared" si="57"/>
        <v>8.2999999999999908E+28</v>
      </c>
      <c r="Y730" s="195">
        <f t="shared" si="58"/>
        <v>0.61499999999999999</v>
      </c>
      <c r="Z730" s="30">
        <f t="shared" si="59"/>
        <v>1.2999999999999999E-2</v>
      </c>
      <c r="AA730" s="161">
        <v>-1.4000000000000001E-7</v>
      </c>
      <c r="AB730" s="161">
        <v>2.6E-7</v>
      </c>
      <c r="AC730" s="163">
        <v>2.6E-7</v>
      </c>
      <c r="AD730" s="161">
        <v>14.06</v>
      </c>
      <c r="AE730" s="161">
        <v>0.28000000000000003</v>
      </c>
      <c r="AF730" s="163">
        <v>0.67</v>
      </c>
      <c r="AG730" s="161">
        <v>0.61499999999999999</v>
      </c>
      <c r="AH730" s="161">
        <v>1.0999999999999999E-2</v>
      </c>
      <c r="AI730" s="163">
        <v>1.2999999999999999E-2</v>
      </c>
      <c r="AJ730" s="163">
        <f t="shared" si="55"/>
        <v>2.1138211382113821</v>
      </c>
      <c r="AK730" s="161">
        <v>5.3338E+31</v>
      </c>
      <c r="AL730" s="161">
        <v>8.2999999999999908E+28</v>
      </c>
      <c r="AM730" s="163">
        <v>8.2999999999999908E+28</v>
      </c>
      <c r="AN730" s="164">
        <v>-8.9999999999999998E-4</v>
      </c>
      <c r="AO730" s="161">
        <v>1.6999999999999999E-3</v>
      </c>
      <c r="AP730" s="163">
        <v>1.6999999999999999E-3</v>
      </c>
      <c r="AQ730" s="161">
        <v>2763</v>
      </c>
      <c r="AR730" s="161">
        <v>5.9</v>
      </c>
      <c r="AS730" s="163">
        <v>14</v>
      </c>
      <c r="AT730" s="161">
        <v>4531</v>
      </c>
      <c r="AU730" s="161">
        <v>20</v>
      </c>
      <c r="AV730" s="163">
        <v>23</v>
      </c>
    </row>
    <row r="731" spans="1:48" x14ac:dyDescent="0.75">
      <c r="A731" s="30" t="s">
        <v>1784</v>
      </c>
      <c r="B731" s="30" t="s">
        <v>1026</v>
      </c>
      <c r="C731" s="182">
        <v>6800</v>
      </c>
      <c r="D731" s="30">
        <v>1800</v>
      </c>
      <c r="E731" s="187">
        <v>5400</v>
      </c>
      <c r="F731" s="30">
        <v>1500</v>
      </c>
      <c r="G731" s="187">
        <v>14800</v>
      </c>
      <c r="H731" s="30">
        <v>4300</v>
      </c>
      <c r="I731" s="30">
        <v>22800</v>
      </c>
      <c r="J731" s="30">
        <v>5500</v>
      </c>
      <c r="K731" s="30">
        <v>16000</v>
      </c>
      <c r="L731" s="30">
        <v>2300</v>
      </c>
      <c r="M731" s="187">
        <v>0.41299999999999998</v>
      </c>
      <c r="N731" s="30">
        <v>8.6999999999999994E-2</v>
      </c>
      <c r="O731" s="177">
        <v>0.33800000000000002</v>
      </c>
      <c r="P731" s="30">
        <v>7.9000000000000001E-2</v>
      </c>
      <c r="Q731" s="30">
        <v>0.35399999999999998</v>
      </c>
      <c r="R731" s="30">
        <v>5.0999999999999997E-2</v>
      </c>
      <c r="S731" s="30">
        <v>3.28</v>
      </c>
      <c r="T731" s="30">
        <v>0.78</v>
      </c>
      <c r="U731" s="30">
        <v>5.2</v>
      </c>
      <c r="V731" s="173">
        <v>1.5</v>
      </c>
      <c r="W731" s="192">
        <f t="shared" si="56"/>
        <v>5.0999999999999996</v>
      </c>
      <c r="X731" s="30">
        <f t="shared" si="57"/>
        <v>1.3</v>
      </c>
      <c r="Y731" s="195">
        <f t="shared" si="58"/>
        <v>0.69799999999999995</v>
      </c>
      <c r="Z731" s="30">
        <f t="shared" si="59"/>
        <v>9.4E-2</v>
      </c>
      <c r="AA731" s="30">
        <v>0.437</v>
      </c>
      <c r="AB731" s="30">
        <v>9.2999999999999999E-2</v>
      </c>
      <c r="AC731" s="156">
        <v>9.5000000000000001E-2</v>
      </c>
      <c r="AD731" s="30">
        <v>46</v>
      </c>
      <c r="AE731" s="30">
        <v>11</v>
      </c>
      <c r="AF731" s="156">
        <v>11</v>
      </c>
      <c r="AG731" s="30">
        <v>0.69799999999999995</v>
      </c>
      <c r="AH731" s="30">
        <v>9.4E-2</v>
      </c>
      <c r="AI731" s="156">
        <v>9.4E-2</v>
      </c>
      <c r="AJ731" s="156">
        <f t="shared" si="55"/>
        <v>13.46704871060172</v>
      </c>
      <c r="AK731" s="30">
        <v>5.0999999999999996</v>
      </c>
      <c r="AL731" s="30">
        <v>1.3</v>
      </c>
      <c r="AM731" s="156">
        <v>1.3</v>
      </c>
      <c r="AN731" s="157">
        <v>2150</v>
      </c>
      <c r="AO731" s="30">
        <v>400</v>
      </c>
      <c r="AP731" s="156">
        <v>400</v>
      </c>
      <c r="AQ731" s="30">
        <v>3430</v>
      </c>
      <c r="AR731" s="30">
        <v>310</v>
      </c>
      <c r="AS731" s="156">
        <v>320</v>
      </c>
      <c r="AT731" s="30">
        <v>4510</v>
      </c>
      <c r="AU731" s="30">
        <v>180</v>
      </c>
      <c r="AV731" s="156">
        <v>180</v>
      </c>
    </row>
    <row r="732" spans="1:48" x14ac:dyDescent="0.75">
      <c r="A732" s="161" t="s">
        <v>1784</v>
      </c>
      <c r="B732" s="161" t="s">
        <v>1027</v>
      </c>
      <c r="C732" s="181">
        <v>103730</v>
      </c>
      <c r="D732" s="161">
        <v>900</v>
      </c>
      <c r="E732" s="186">
        <v>6630</v>
      </c>
      <c r="F732" s="161">
        <v>430</v>
      </c>
      <c r="G732" s="186">
        <v>115</v>
      </c>
      <c r="H732" s="161">
        <v>50</v>
      </c>
      <c r="I732" s="161">
        <v>7.9</v>
      </c>
      <c r="J732" s="161">
        <v>5.6</v>
      </c>
      <c r="K732" s="161">
        <v>1480000</v>
      </c>
      <c r="L732" s="161">
        <v>22000</v>
      </c>
      <c r="M732" s="186">
        <v>7.0610000000000006E-2</v>
      </c>
      <c r="N732" s="161">
        <v>9.5E-4</v>
      </c>
      <c r="O732" s="176">
        <v>860</v>
      </c>
      <c r="P732" s="161">
        <v>230</v>
      </c>
      <c r="Q732" s="161">
        <v>51.21</v>
      </c>
      <c r="R732" s="161">
        <v>0.75</v>
      </c>
      <c r="S732" s="161">
        <v>-8.4999999999999995E-4</v>
      </c>
      <c r="T732" s="161">
        <v>6.0999999999999997E-4</v>
      </c>
      <c r="U732" s="161">
        <v>2.1399999999999999E-2</v>
      </c>
      <c r="V732" s="172">
        <v>9.2999999999999992E-3</v>
      </c>
      <c r="W732" s="192">
        <f t="shared" si="56"/>
        <v>11.534000000000001</v>
      </c>
      <c r="X732" s="30">
        <f t="shared" si="57"/>
        <v>0.35</v>
      </c>
      <c r="Y732" s="195">
        <f t="shared" si="58"/>
        <v>6.1800000000000001E-2</v>
      </c>
      <c r="Z732" s="30">
        <f t="shared" si="59"/>
        <v>3.8E-3</v>
      </c>
      <c r="AA732" s="161">
        <v>8.6790000000000006E-2</v>
      </c>
      <c r="AB732" s="161">
        <v>6.8999999999999997E-4</v>
      </c>
      <c r="AC732" s="163">
        <v>2.5999999999999999E-3</v>
      </c>
      <c r="AD732" s="161">
        <v>0.74099999999999999</v>
      </c>
      <c r="AE732" s="161">
        <v>4.5999999999999999E-2</v>
      </c>
      <c r="AF732" s="163">
        <v>5.6000000000000001E-2</v>
      </c>
      <c r="AG732" s="161">
        <v>6.1800000000000001E-2</v>
      </c>
      <c r="AH732" s="161">
        <v>3.7000000000000002E-3</v>
      </c>
      <c r="AI732" s="163">
        <v>3.8E-3</v>
      </c>
      <c r="AJ732" s="163">
        <f t="shared" si="55"/>
        <v>6.1488673139158578</v>
      </c>
      <c r="AK732" s="161">
        <v>11.534000000000001</v>
      </c>
      <c r="AL732" s="161">
        <v>0.09</v>
      </c>
      <c r="AM732" s="163">
        <v>0.35</v>
      </c>
      <c r="AN732" s="164">
        <v>536.5</v>
      </c>
      <c r="AO732" s="161">
        <v>4.0999999999999996</v>
      </c>
      <c r="AP732" s="163">
        <v>16</v>
      </c>
      <c r="AQ732" s="161">
        <v>551</v>
      </c>
      <c r="AR732" s="161">
        <v>18</v>
      </c>
      <c r="AS732" s="163">
        <v>22</v>
      </c>
      <c r="AT732" s="161">
        <v>568</v>
      </c>
      <c r="AU732" s="161">
        <v>60</v>
      </c>
      <c r="AV732" s="163">
        <v>60</v>
      </c>
    </row>
    <row r="733" spans="1:48" x14ac:dyDescent="0.75">
      <c r="A733" s="30" t="s">
        <v>1784</v>
      </c>
      <c r="B733" s="30" t="s">
        <v>1027</v>
      </c>
      <c r="C733" s="182">
        <v>2930</v>
      </c>
      <c r="D733" s="30">
        <v>130</v>
      </c>
      <c r="E733" s="187">
        <v>876</v>
      </c>
      <c r="F733" s="30">
        <v>63</v>
      </c>
      <c r="G733" s="187">
        <v>2020</v>
      </c>
      <c r="H733" s="30">
        <v>420</v>
      </c>
      <c r="I733" s="30">
        <v>13700</v>
      </c>
      <c r="J733" s="30">
        <v>1300</v>
      </c>
      <c r="K733" s="30">
        <v>99100</v>
      </c>
      <c r="L733" s="30">
        <v>3600</v>
      </c>
      <c r="M733" s="187">
        <v>2.9000000000000001E-2</v>
      </c>
      <c r="N733" s="30">
        <v>1.1999999999999999E-3</v>
      </c>
      <c r="O733" s="177">
        <v>1.49</v>
      </c>
      <c r="P733" s="30">
        <v>0.12</v>
      </c>
      <c r="Q733" s="30">
        <v>2.1960000000000002</v>
      </c>
      <c r="R733" s="30">
        <v>8.1000000000000003E-2</v>
      </c>
      <c r="S733" s="30">
        <v>2.2999999999999998</v>
      </c>
      <c r="T733" s="30">
        <v>0.22</v>
      </c>
      <c r="U733" s="30">
        <v>0.7</v>
      </c>
      <c r="V733" s="173">
        <v>0.14000000000000001</v>
      </c>
      <c r="W733" s="192">
        <f t="shared" si="56"/>
        <v>31.8</v>
      </c>
      <c r="X733" s="30">
        <f t="shared" si="57"/>
        <v>1.7</v>
      </c>
      <c r="Y733" s="195">
        <f t="shared" si="58"/>
        <v>0.29899999999999999</v>
      </c>
      <c r="Z733" s="30">
        <f t="shared" si="59"/>
        <v>2.8000000000000001E-2</v>
      </c>
      <c r="AA733" s="30">
        <v>3.1699999999999999E-2</v>
      </c>
      <c r="AB733" s="30">
        <v>1.1999999999999999E-3</v>
      </c>
      <c r="AC733" s="156">
        <v>1.6999999999999999E-3</v>
      </c>
      <c r="AD733" s="30">
        <v>1.3080000000000001</v>
      </c>
      <c r="AE733" s="30">
        <v>9.6000000000000002E-2</v>
      </c>
      <c r="AF733" s="156">
        <v>0.14000000000000001</v>
      </c>
      <c r="AG733" s="30">
        <v>0.29899999999999999</v>
      </c>
      <c r="AH733" s="30">
        <v>2.8000000000000001E-2</v>
      </c>
      <c r="AI733" s="156">
        <v>2.8000000000000001E-2</v>
      </c>
      <c r="AJ733" s="156">
        <f t="shared" si="55"/>
        <v>9.3645484949832785</v>
      </c>
      <c r="AK733" s="30">
        <v>31.8</v>
      </c>
      <c r="AL733" s="30">
        <v>1.2</v>
      </c>
      <c r="AM733" s="156">
        <v>1.7</v>
      </c>
      <c r="AN733" s="157">
        <v>200.9</v>
      </c>
      <c r="AO733" s="30">
        <v>7.6</v>
      </c>
      <c r="AP733" s="156">
        <v>11</v>
      </c>
      <c r="AQ733" s="30">
        <v>845</v>
      </c>
      <c r="AR733" s="30">
        <v>43</v>
      </c>
      <c r="AS733" s="156">
        <v>60</v>
      </c>
      <c r="AT733" s="30">
        <v>3430</v>
      </c>
      <c r="AU733" s="30">
        <v>140</v>
      </c>
      <c r="AV733" s="156">
        <v>140</v>
      </c>
    </row>
    <row r="734" spans="1:48" x14ac:dyDescent="0.75">
      <c r="A734" s="30" t="s">
        <v>1784</v>
      </c>
      <c r="B734" s="30" t="s">
        <v>1126</v>
      </c>
      <c r="C734" s="182">
        <v>390</v>
      </c>
      <c r="D734" s="30">
        <v>37</v>
      </c>
      <c r="E734" s="187">
        <v>293</v>
      </c>
      <c r="F734" s="30">
        <v>44</v>
      </c>
      <c r="G734" s="187">
        <v>810</v>
      </c>
      <c r="H734" s="30">
        <v>180</v>
      </c>
      <c r="I734" s="30">
        <v>510</v>
      </c>
      <c r="J734" s="30">
        <v>190</v>
      </c>
      <c r="K734" s="30">
        <v>1870</v>
      </c>
      <c r="L734" s="30">
        <v>350</v>
      </c>
      <c r="M734" s="187">
        <v>0.214</v>
      </c>
      <c r="N734" s="30">
        <v>3.7999999999999999E-2</v>
      </c>
      <c r="O734" s="177">
        <v>1.08</v>
      </c>
      <c r="P734" s="30">
        <v>0.28000000000000003</v>
      </c>
      <c r="Q734" s="30">
        <v>4.1500000000000002E-2</v>
      </c>
      <c r="R734" s="30">
        <v>7.7000000000000002E-3</v>
      </c>
      <c r="S734" s="30">
        <v>0.10299999999999999</v>
      </c>
      <c r="T734" s="30">
        <v>3.9E-2</v>
      </c>
      <c r="U734" s="30">
        <v>0.27300000000000002</v>
      </c>
      <c r="V734" s="173">
        <v>6.2E-2</v>
      </c>
      <c r="W734" s="192">
        <f t="shared" si="56"/>
        <v>7.4</v>
      </c>
      <c r="X734" s="30">
        <f t="shared" si="57"/>
        <v>2.6</v>
      </c>
      <c r="Y734" s="195">
        <f t="shared" si="58"/>
        <v>0.72</v>
      </c>
      <c r="Z734" s="30">
        <f t="shared" si="59"/>
        <v>0.1</v>
      </c>
      <c r="AA734" s="30">
        <v>0.17100000000000001</v>
      </c>
      <c r="AB734" s="30">
        <v>4.9000000000000002E-2</v>
      </c>
      <c r="AC734" s="156">
        <v>0.05</v>
      </c>
      <c r="AD734" s="30">
        <v>22.4</v>
      </c>
      <c r="AE734" s="30">
        <v>4.5999999999999996</v>
      </c>
      <c r="AF734" s="156">
        <v>4.9000000000000004</v>
      </c>
      <c r="AG734" s="30">
        <v>0.72</v>
      </c>
      <c r="AH734" s="30">
        <v>0.1</v>
      </c>
      <c r="AI734" s="156">
        <v>0.1</v>
      </c>
      <c r="AJ734" s="156">
        <f t="shared" si="55"/>
        <v>13.888888888888889</v>
      </c>
      <c r="AK734" s="30">
        <v>7.4</v>
      </c>
      <c r="AL734" s="30">
        <v>2.6</v>
      </c>
      <c r="AM734" s="156">
        <v>2.6</v>
      </c>
      <c r="AN734" s="157">
        <v>1000</v>
      </c>
      <c r="AO734" s="30">
        <v>270</v>
      </c>
      <c r="AP734" s="156">
        <v>270</v>
      </c>
      <c r="AQ734" s="30">
        <v>3190</v>
      </c>
      <c r="AR734" s="30">
        <v>230</v>
      </c>
      <c r="AS734" s="156">
        <v>250</v>
      </c>
      <c r="AT734" s="30">
        <v>4560</v>
      </c>
      <c r="AU734" s="30">
        <v>110</v>
      </c>
      <c r="AV734" s="156">
        <v>110</v>
      </c>
    </row>
    <row r="735" spans="1:48" x14ac:dyDescent="0.75">
      <c r="A735" s="161" t="s">
        <v>1784</v>
      </c>
      <c r="B735" s="161" t="s">
        <v>988</v>
      </c>
      <c r="C735" s="181">
        <v>2270</v>
      </c>
      <c r="D735" s="161">
        <v>400</v>
      </c>
      <c r="E735" s="186">
        <v>1610</v>
      </c>
      <c r="F735" s="161">
        <v>260</v>
      </c>
      <c r="G735" s="186">
        <v>4630</v>
      </c>
      <c r="H735" s="161">
        <v>870</v>
      </c>
      <c r="I735" s="161">
        <v>11600</v>
      </c>
      <c r="J735" s="161">
        <v>2200</v>
      </c>
      <c r="K735" s="161">
        <v>3750</v>
      </c>
      <c r="L735" s="161">
        <v>570</v>
      </c>
      <c r="M735" s="186">
        <v>0.54200000000000004</v>
      </c>
      <c r="N735" s="161">
        <v>3.2000000000000001E-2</v>
      </c>
      <c r="O735" s="176">
        <v>-0.1183</v>
      </c>
      <c r="P735" s="161">
        <v>5.7000000000000002E-3</v>
      </c>
      <c r="Q735" s="161">
        <v>0.10299999999999999</v>
      </c>
      <c r="R735" s="161">
        <v>1.6E-2</v>
      </c>
      <c r="S735" s="161">
        <v>0.76</v>
      </c>
      <c r="T735" s="161">
        <v>0.14000000000000001</v>
      </c>
      <c r="U735" s="161">
        <v>0.84</v>
      </c>
      <c r="V735" s="172">
        <v>0.16</v>
      </c>
      <c r="W735" s="192">
        <f t="shared" si="56"/>
        <v>2.3E+23</v>
      </c>
      <c r="X735" s="30">
        <f t="shared" si="57"/>
        <v>2.3E+23</v>
      </c>
      <c r="Y735" s="195">
        <f t="shared" si="58"/>
        <v>0.75900000000000001</v>
      </c>
      <c r="Z735" s="30">
        <f t="shared" si="59"/>
        <v>3.6999999999999998E-2</v>
      </c>
      <c r="AA735" s="161">
        <v>0.442</v>
      </c>
      <c r="AB735" s="161">
        <v>7.3999999999999996E-2</v>
      </c>
      <c r="AC735" s="163">
        <v>7.4999999999999997E-2</v>
      </c>
      <c r="AD735" s="161">
        <v>61.4</v>
      </c>
      <c r="AE735" s="161">
        <v>2.9</v>
      </c>
      <c r="AF735" s="163">
        <v>3.9</v>
      </c>
      <c r="AG735" s="161">
        <v>0.75900000000000001</v>
      </c>
      <c r="AH735" s="161">
        <v>3.5999999999999997E-2</v>
      </c>
      <c r="AI735" s="163">
        <v>3.6999999999999998E-2</v>
      </c>
      <c r="AJ735" s="163">
        <f t="shared" si="55"/>
        <v>4.874835309617918</v>
      </c>
      <c r="AK735" s="161">
        <v>2.3E+23</v>
      </c>
      <c r="AL735" s="161">
        <v>2.2000000000000001E+23</v>
      </c>
      <c r="AM735" s="163">
        <v>2.3E+23</v>
      </c>
      <c r="AN735" s="164">
        <v>2210</v>
      </c>
      <c r="AO735" s="161">
        <v>360</v>
      </c>
      <c r="AP735" s="163">
        <v>360</v>
      </c>
      <c r="AQ735" s="161">
        <v>4181</v>
      </c>
      <c r="AR735" s="161">
        <v>47</v>
      </c>
      <c r="AS735" s="163">
        <v>64</v>
      </c>
      <c r="AT735" s="161">
        <v>4705</v>
      </c>
      <c r="AU735" s="161">
        <v>66</v>
      </c>
      <c r="AV735" s="163">
        <v>68</v>
      </c>
    </row>
    <row r="736" spans="1:48" x14ac:dyDescent="0.75">
      <c r="A736" s="161" t="s">
        <v>1784</v>
      </c>
      <c r="B736" s="161" t="s">
        <v>989</v>
      </c>
      <c r="C736" s="181">
        <v>1160</v>
      </c>
      <c r="D736" s="161">
        <v>150</v>
      </c>
      <c r="E736" s="186">
        <v>820</v>
      </c>
      <c r="F736" s="161">
        <v>130</v>
      </c>
      <c r="G736" s="186">
        <v>2280</v>
      </c>
      <c r="H736" s="161">
        <v>300</v>
      </c>
      <c r="I736" s="161">
        <v>69800</v>
      </c>
      <c r="J736" s="161">
        <v>3700</v>
      </c>
      <c r="K736" s="161">
        <v>12800</v>
      </c>
      <c r="L736" s="161">
        <v>1100</v>
      </c>
      <c r="M736" s="186">
        <v>8.5500000000000007E-2</v>
      </c>
      <c r="N736" s="161">
        <v>7.6E-3</v>
      </c>
      <c r="O736" s="176">
        <v>-0.15</v>
      </c>
      <c r="P736" s="161">
        <v>1.2999999999999999E-2</v>
      </c>
      <c r="Q736" s="161">
        <v>0.35299999999999998</v>
      </c>
      <c r="R736" s="161">
        <v>0.03</v>
      </c>
      <c r="S736" s="161">
        <v>5.05</v>
      </c>
      <c r="T736" s="161">
        <v>0.28000000000000003</v>
      </c>
      <c r="U736" s="161">
        <v>0.41299999999999998</v>
      </c>
      <c r="V736" s="172">
        <v>5.5E-2</v>
      </c>
      <c r="W736" s="192">
        <f t="shared" si="56"/>
        <v>11.5</v>
      </c>
      <c r="X736" s="30">
        <f t="shared" si="57"/>
        <v>0.88</v>
      </c>
      <c r="Y736" s="195">
        <f t="shared" si="58"/>
        <v>0.71199999999999997</v>
      </c>
      <c r="Z736" s="30">
        <f t="shared" si="59"/>
        <v>0.06</v>
      </c>
      <c r="AA736" s="161">
        <v>9.2200000000000004E-2</v>
      </c>
      <c r="AB736" s="161">
        <v>7.4999999999999997E-3</v>
      </c>
      <c r="AC736" s="163">
        <v>8.0000000000000002E-3</v>
      </c>
      <c r="AD736" s="161">
        <v>8.8000000000000007</v>
      </c>
      <c r="AE736" s="161">
        <v>1</v>
      </c>
      <c r="AF736" s="163">
        <v>1.1000000000000001</v>
      </c>
      <c r="AG736" s="161">
        <v>0.71199999999999997</v>
      </c>
      <c r="AH736" s="161">
        <v>0.06</v>
      </c>
      <c r="AI736" s="163">
        <v>0.06</v>
      </c>
      <c r="AJ736" s="163">
        <f t="shared" si="55"/>
        <v>8.4269662921348321</v>
      </c>
      <c r="AK736" s="161">
        <v>11.5</v>
      </c>
      <c r="AL736" s="161">
        <v>0.83</v>
      </c>
      <c r="AM736" s="163">
        <v>0.88</v>
      </c>
      <c r="AN736" s="164">
        <v>566</v>
      </c>
      <c r="AO736" s="161">
        <v>44</v>
      </c>
      <c r="AP736" s="163">
        <v>47</v>
      </c>
      <c r="AQ736" s="161">
        <v>2238</v>
      </c>
      <c r="AR736" s="161">
        <v>85</v>
      </c>
      <c r="AS736" s="163">
        <v>91</v>
      </c>
      <c r="AT736" s="161">
        <v>4558</v>
      </c>
      <c r="AU736" s="161">
        <v>81</v>
      </c>
      <c r="AV736" s="163">
        <v>82</v>
      </c>
    </row>
    <row r="737" spans="1:48" x14ac:dyDescent="0.75">
      <c r="A737" s="161" t="s">
        <v>1784</v>
      </c>
      <c r="B737" s="161" t="s">
        <v>990</v>
      </c>
      <c r="C737" s="181">
        <v>1020</v>
      </c>
      <c r="D737" s="161">
        <v>140</v>
      </c>
      <c r="E737" s="186">
        <v>538</v>
      </c>
      <c r="F737" s="161">
        <v>56</v>
      </c>
      <c r="G737" s="186">
        <v>1380</v>
      </c>
      <c r="H737" s="161">
        <v>170</v>
      </c>
      <c r="I737" s="161">
        <v>3480</v>
      </c>
      <c r="J737" s="161">
        <v>600</v>
      </c>
      <c r="K737" s="161">
        <v>9560</v>
      </c>
      <c r="L737" s="161">
        <v>630</v>
      </c>
      <c r="M737" s="186">
        <v>9.9199999999999997E-2</v>
      </c>
      <c r="N737" s="161">
        <v>9.1000000000000004E-3</v>
      </c>
      <c r="O737" s="176">
        <v>29</v>
      </c>
      <c r="P737" s="161">
        <v>34</v>
      </c>
      <c r="Q737" s="161">
        <v>0.26500000000000001</v>
      </c>
      <c r="R737" s="161">
        <v>1.7999999999999999E-2</v>
      </c>
      <c r="S737" s="161">
        <v>0.28399999999999997</v>
      </c>
      <c r="T737" s="161">
        <v>4.9000000000000002E-2</v>
      </c>
      <c r="U737" s="161">
        <v>0.25</v>
      </c>
      <c r="V737" s="172">
        <v>3.1E-2</v>
      </c>
      <c r="W737" s="192">
        <f t="shared" si="56"/>
        <v>10.050000000000001</v>
      </c>
      <c r="X737" s="30">
        <f t="shared" si="57"/>
        <v>0.7</v>
      </c>
      <c r="Y737" s="195">
        <f t="shared" si="58"/>
        <v>0.53400000000000003</v>
      </c>
      <c r="Z737" s="30">
        <f t="shared" si="59"/>
        <v>4.7E-2</v>
      </c>
      <c r="AA737" s="161">
        <v>0.1076</v>
      </c>
      <c r="AB737" s="161">
        <v>9.2999999999999992E-3</v>
      </c>
      <c r="AC737" s="163">
        <v>9.7999999999999997E-3</v>
      </c>
      <c r="AD737" s="161">
        <v>8.0399999999999991</v>
      </c>
      <c r="AE737" s="161">
        <v>0.82</v>
      </c>
      <c r="AF737" s="163">
        <v>0.9</v>
      </c>
      <c r="AG737" s="161">
        <v>0.53400000000000003</v>
      </c>
      <c r="AH737" s="161">
        <v>4.7E-2</v>
      </c>
      <c r="AI737" s="163">
        <v>4.7E-2</v>
      </c>
      <c r="AJ737" s="163">
        <f t="shared" si="55"/>
        <v>8.8014981273408228</v>
      </c>
      <c r="AK737" s="161">
        <v>10.050000000000001</v>
      </c>
      <c r="AL737" s="161">
        <v>0.66</v>
      </c>
      <c r="AM737" s="163">
        <v>0.7</v>
      </c>
      <c r="AN737" s="164">
        <v>655</v>
      </c>
      <c r="AO737" s="161">
        <v>53</v>
      </c>
      <c r="AP737" s="163">
        <v>56</v>
      </c>
      <c r="AQ737" s="161">
        <v>2175</v>
      </c>
      <c r="AR737" s="161">
        <v>87</v>
      </c>
      <c r="AS737" s="163">
        <v>95</v>
      </c>
      <c r="AT737" s="161">
        <v>4281</v>
      </c>
      <c r="AU737" s="161">
        <v>93</v>
      </c>
      <c r="AV737" s="163">
        <v>94</v>
      </c>
    </row>
    <row r="738" spans="1:48" x14ac:dyDescent="0.75">
      <c r="A738" s="161" t="s">
        <v>1784</v>
      </c>
      <c r="B738" s="161" t="s">
        <v>991</v>
      </c>
      <c r="C738" s="181">
        <v>920</v>
      </c>
      <c r="D738" s="161">
        <v>380</v>
      </c>
      <c r="E738" s="186">
        <v>570</v>
      </c>
      <c r="F738" s="161">
        <v>330</v>
      </c>
      <c r="G738" s="186">
        <v>480</v>
      </c>
      <c r="H738" s="161">
        <v>150</v>
      </c>
      <c r="I738" s="161">
        <v>85</v>
      </c>
      <c r="J738" s="161">
        <v>27</v>
      </c>
      <c r="K738" s="161">
        <v>7410</v>
      </c>
      <c r="L738" s="161">
        <v>390</v>
      </c>
      <c r="M738" s="186">
        <v>0.115</v>
      </c>
      <c r="N738" s="161">
        <v>4.4999999999999998E-2</v>
      </c>
      <c r="O738" s="176">
        <v>-970</v>
      </c>
      <c r="P738" s="161">
        <v>340</v>
      </c>
      <c r="Q738" s="161">
        <v>0.20699999999999999</v>
      </c>
      <c r="R738" s="161">
        <v>1.0999999999999999E-2</v>
      </c>
      <c r="S738" s="161">
        <v>7.9000000000000008E-3</v>
      </c>
      <c r="T738" s="161">
        <v>2.5000000000000001E-3</v>
      </c>
      <c r="U738" s="161">
        <v>8.8999999999999996E-2</v>
      </c>
      <c r="V738" s="172">
        <v>2.8000000000000001E-2</v>
      </c>
      <c r="W738" s="192">
        <f t="shared" si="56"/>
        <v>16.899999999999999</v>
      </c>
      <c r="X738" s="30">
        <f t="shared" si="57"/>
        <v>2.4</v>
      </c>
      <c r="Y738" s="195" t="str">
        <f t="shared" si="58"/>
        <v>excluded</v>
      </c>
      <c r="Z738" s="30" t="str">
        <f t="shared" si="59"/>
        <v>excluded</v>
      </c>
      <c r="AA738" s="161">
        <v>0.123</v>
      </c>
      <c r="AB738" s="161">
        <v>4.7E-2</v>
      </c>
      <c r="AC738" s="163">
        <v>4.7E-2</v>
      </c>
      <c r="AD738" s="161">
        <v>9.4</v>
      </c>
      <c r="AE738" s="161">
        <v>4.7</v>
      </c>
      <c r="AF738" s="163">
        <v>4.8</v>
      </c>
      <c r="AG738" s="161">
        <v>0.64</v>
      </c>
      <c r="AH738" s="161">
        <v>0.26</v>
      </c>
      <c r="AI738" s="163">
        <v>0.26</v>
      </c>
      <c r="AJ738" s="163">
        <f t="shared" si="55"/>
        <v>40.625</v>
      </c>
      <c r="AK738" s="161">
        <v>16.899999999999999</v>
      </c>
      <c r="AL738" s="161">
        <v>2.4</v>
      </c>
      <c r="AM738" s="163">
        <v>2.4</v>
      </c>
      <c r="AN738" s="164">
        <v>680</v>
      </c>
      <c r="AO738" s="161">
        <v>230</v>
      </c>
      <c r="AP738" s="163">
        <v>230</v>
      </c>
      <c r="AQ738" s="161">
        <v>1520</v>
      </c>
      <c r="AR738" s="161">
        <v>200</v>
      </c>
      <c r="AS738" s="163">
        <v>200</v>
      </c>
      <c r="AT738" s="161">
        <v>3500</v>
      </c>
      <c r="AU738" s="161">
        <v>260</v>
      </c>
      <c r="AV738" s="163">
        <v>260</v>
      </c>
    </row>
    <row r="739" spans="1:48" x14ac:dyDescent="0.75">
      <c r="A739" s="161" t="s">
        <v>1784</v>
      </c>
      <c r="B739" s="161" t="s">
        <v>992</v>
      </c>
      <c r="C739" s="181">
        <v>260</v>
      </c>
      <c r="D739" s="161">
        <v>130</v>
      </c>
      <c r="E739" s="186">
        <v>174</v>
      </c>
      <c r="F739" s="161">
        <v>60</v>
      </c>
      <c r="G739" s="186">
        <v>380</v>
      </c>
      <c r="H739" s="161">
        <v>140</v>
      </c>
      <c r="I739" s="161">
        <v>330</v>
      </c>
      <c r="J739" s="161">
        <v>100</v>
      </c>
      <c r="K739" s="161">
        <v>340</v>
      </c>
      <c r="L739" s="161">
        <v>83</v>
      </c>
      <c r="M739" s="186">
        <v>0.88</v>
      </c>
      <c r="N739" s="161">
        <v>0.31</v>
      </c>
      <c r="O739" s="176">
        <v>-5.4</v>
      </c>
      <c r="P739" s="161">
        <v>2.2000000000000002</v>
      </c>
      <c r="Q739" s="161">
        <v>9.4999999999999998E-3</v>
      </c>
      <c r="R739" s="161">
        <v>2.3E-3</v>
      </c>
      <c r="S739" s="161">
        <v>3.5999999999999997E-2</v>
      </c>
      <c r="T739" s="161">
        <v>1.0999999999999999E-2</v>
      </c>
      <c r="U739" s="161">
        <v>7.1999999999999995E-2</v>
      </c>
      <c r="V739" s="172">
        <v>2.7E-2</v>
      </c>
      <c r="W739" s="192">
        <f t="shared" si="56"/>
        <v>1.3699999999999899E+31</v>
      </c>
      <c r="X739" s="30">
        <f t="shared" si="57"/>
        <v>4.8999999999999903E+30</v>
      </c>
      <c r="Y739" s="195" t="str">
        <f t="shared" si="58"/>
        <v>excluded</v>
      </c>
      <c r="Z739" s="30" t="str">
        <f t="shared" si="59"/>
        <v>excluded</v>
      </c>
      <c r="AA739" s="161">
        <v>0</v>
      </c>
      <c r="AB739" s="162">
        <v>1.2E-26</v>
      </c>
      <c r="AC739" s="165">
        <v>1.2E-26</v>
      </c>
      <c r="AD739" s="161">
        <v>95</v>
      </c>
      <c r="AE739" s="161">
        <v>39</v>
      </c>
      <c r="AF739" s="163">
        <v>40</v>
      </c>
      <c r="AG739" s="161">
        <v>0.79</v>
      </c>
      <c r="AH739" s="161">
        <v>0.37</v>
      </c>
      <c r="AI739" s="163">
        <v>0.37</v>
      </c>
      <c r="AJ739" s="163">
        <f t="shared" si="55"/>
        <v>46.835443037974684</v>
      </c>
      <c r="AK739" s="161">
        <v>1.3699999999999899E+31</v>
      </c>
      <c r="AL739" s="161">
        <v>4.8999999999999903E+30</v>
      </c>
      <c r="AM739" s="163">
        <v>4.8999999999999903E+30</v>
      </c>
      <c r="AN739" s="164">
        <v>0</v>
      </c>
      <c r="AO739" s="162">
        <v>0</v>
      </c>
      <c r="AP739" s="165">
        <v>0</v>
      </c>
      <c r="AQ739" s="161">
        <v>4040</v>
      </c>
      <c r="AR739" s="161">
        <v>280</v>
      </c>
      <c r="AS739" s="163">
        <v>280</v>
      </c>
      <c r="AT739" s="161">
        <v>2890</v>
      </c>
      <c r="AU739" s="161">
        <v>570</v>
      </c>
      <c r="AV739" s="163">
        <v>570</v>
      </c>
    </row>
    <row r="740" spans="1:48" x14ac:dyDescent="0.75">
      <c r="A740" s="30" t="s">
        <v>1784</v>
      </c>
      <c r="B740" s="30" t="s">
        <v>1116</v>
      </c>
      <c r="C740" s="182">
        <v>1960</v>
      </c>
      <c r="D740" s="30">
        <v>320</v>
      </c>
      <c r="E740" s="187">
        <v>1600</v>
      </c>
      <c r="F740" s="30">
        <v>260</v>
      </c>
      <c r="G740" s="187">
        <v>4080</v>
      </c>
      <c r="H740" s="30">
        <v>660</v>
      </c>
      <c r="I740" s="30">
        <v>23300</v>
      </c>
      <c r="J740" s="30">
        <v>7400</v>
      </c>
      <c r="K740" s="30">
        <v>5640</v>
      </c>
      <c r="L740" s="30">
        <v>790</v>
      </c>
      <c r="M740" s="187">
        <v>0.34200000000000003</v>
      </c>
      <c r="N740" s="30">
        <v>3.4000000000000002E-2</v>
      </c>
      <c r="O740" s="177">
        <v>0.11799999999999999</v>
      </c>
      <c r="P740" s="30">
        <v>2.4E-2</v>
      </c>
      <c r="Q740" s="30">
        <v>0.128</v>
      </c>
      <c r="R740" s="30">
        <v>1.7999999999999999E-2</v>
      </c>
      <c r="S740" s="30">
        <v>1.8</v>
      </c>
      <c r="T740" s="30">
        <v>0.57999999999999996</v>
      </c>
      <c r="U740" s="30">
        <v>1.76</v>
      </c>
      <c r="V740" s="173">
        <v>0.28999999999999998</v>
      </c>
      <c r="W740" s="192">
        <f t="shared" si="56"/>
        <v>2.76</v>
      </c>
      <c r="X740" s="30">
        <f t="shared" si="57"/>
        <v>0.32</v>
      </c>
      <c r="Y740" s="195">
        <f t="shared" si="58"/>
        <v>0.81200000000000006</v>
      </c>
      <c r="Z740" s="30">
        <f t="shared" si="59"/>
        <v>4.2999999999999997E-2</v>
      </c>
      <c r="AA740" s="30">
        <v>0.372</v>
      </c>
      <c r="AB740" s="30">
        <v>3.6999999999999998E-2</v>
      </c>
      <c r="AC740" s="156">
        <v>0.04</v>
      </c>
      <c r="AD740" s="30">
        <v>40</v>
      </c>
      <c r="AE740" s="30">
        <v>3.5</v>
      </c>
      <c r="AF740" s="156">
        <v>4.5999999999999996</v>
      </c>
      <c r="AG740" s="30">
        <v>0.81200000000000006</v>
      </c>
      <c r="AH740" s="30">
        <v>4.2000000000000003E-2</v>
      </c>
      <c r="AI740" s="156">
        <v>4.2999999999999997E-2</v>
      </c>
      <c r="AJ740" s="156">
        <f t="shared" si="55"/>
        <v>5.2955665024630534</v>
      </c>
      <c r="AK740" s="30">
        <v>2.76</v>
      </c>
      <c r="AL740" s="30">
        <v>0.28999999999999998</v>
      </c>
      <c r="AM740" s="156">
        <v>0.32</v>
      </c>
      <c r="AN740" s="157">
        <v>2060</v>
      </c>
      <c r="AO740" s="30">
        <v>190</v>
      </c>
      <c r="AP740" s="156">
        <v>200</v>
      </c>
      <c r="AQ740" s="30">
        <v>3764</v>
      </c>
      <c r="AR740" s="30">
        <v>88</v>
      </c>
      <c r="AS740" s="156">
        <v>110</v>
      </c>
      <c r="AT740" s="30">
        <v>4811</v>
      </c>
      <c r="AU740" s="30">
        <v>44</v>
      </c>
      <c r="AV740" s="156">
        <v>46</v>
      </c>
    </row>
    <row r="741" spans="1:48" x14ac:dyDescent="0.75">
      <c r="A741" s="30" t="s">
        <v>1784</v>
      </c>
      <c r="B741" s="30" t="s">
        <v>1116</v>
      </c>
      <c r="C741" s="182">
        <v>3110</v>
      </c>
      <c r="D741" s="30">
        <v>230</v>
      </c>
      <c r="E741" s="187">
        <v>972</v>
      </c>
      <c r="F741" s="30">
        <v>72</v>
      </c>
      <c r="G741" s="187">
        <v>2290</v>
      </c>
      <c r="H741" s="30">
        <v>350</v>
      </c>
      <c r="I741" s="30">
        <v>10600</v>
      </c>
      <c r="J741" s="30">
        <v>1000</v>
      </c>
      <c r="K741" s="30">
        <v>82400</v>
      </c>
      <c r="L741" s="30">
        <v>4300</v>
      </c>
      <c r="M741" s="187">
        <v>3.8600000000000002E-2</v>
      </c>
      <c r="N741" s="30">
        <v>3.7000000000000002E-3</v>
      </c>
      <c r="O741" s="177">
        <v>1.671</v>
      </c>
      <c r="P741" s="30">
        <v>9.8000000000000004E-2</v>
      </c>
      <c r="Q741" s="30">
        <v>1.825</v>
      </c>
      <c r="R741" s="30">
        <v>9.6000000000000002E-2</v>
      </c>
      <c r="S741" s="30">
        <v>1.83</v>
      </c>
      <c r="T741" s="30">
        <v>0.16</v>
      </c>
      <c r="U741" s="30">
        <v>0.79</v>
      </c>
      <c r="V741" s="173">
        <v>0.12</v>
      </c>
      <c r="W741" s="192">
        <f t="shared" si="56"/>
        <v>27</v>
      </c>
      <c r="X741" s="30">
        <f t="shared" si="57"/>
        <v>1.6</v>
      </c>
      <c r="Y741" s="195">
        <f t="shared" si="58"/>
        <v>0.307</v>
      </c>
      <c r="Z741" s="30">
        <f t="shared" si="59"/>
        <v>2.8000000000000001E-2</v>
      </c>
      <c r="AA741" s="30">
        <v>3.9899999999999998E-2</v>
      </c>
      <c r="AB741" s="30">
        <v>3.5999999999999999E-3</v>
      </c>
      <c r="AC741" s="156">
        <v>3.8999999999999998E-3</v>
      </c>
      <c r="AD741" s="30">
        <v>1.68</v>
      </c>
      <c r="AE741" s="30">
        <v>0.14000000000000001</v>
      </c>
      <c r="AF741" s="156">
        <v>0.19</v>
      </c>
      <c r="AG741" s="30">
        <v>0.307</v>
      </c>
      <c r="AH741" s="30">
        <v>2.8000000000000001E-2</v>
      </c>
      <c r="AI741" s="156">
        <v>2.8000000000000001E-2</v>
      </c>
      <c r="AJ741" s="156">
        <f t="shared" si="55"/>
        <v>9.120521172638437</v>
      </c>
      <c r="AK741" s="30">
        <v>27</v>
      </c>
      <c r="AL741" s="30">
        <v>1.5</v>
      </c>
      <c r="AM741" s="156">
        <v>1.6</v>
      </c>
      <c r="AN741" s="157">
        <v>252</v>
      </c>
      <c r="AO741" s="30">
        <v>22</v>
      </c>
      <c r="AP741" s="156">
        <v>24</v>
      </c>
      <c r="AQ741" s="30">
        <v>983</v>
      </c>
      <c r="AR741" s="30">
        <v>51</v>
      </c>
      <c r="AS741" s="156">
        <v>67</v>
      </c>
      <c r="AT741" s="30">
        <v>3510</v>
      </c>
      <c r="AU741" s="30">
        <v>110</v>
      </c>
      <c r="AV741" s="156">
        <v>110</v>
      </c>
    </row>
    <row r="742" spans="1:48" x14ac:dyDescent="0.75">
      <c r="A742" s="30" t="s">
        <v>1784</v>
      </c>
      <c r="B742" s="30" t="s">
        <v>1116</v>
      </c>
      <c r="C742" s="182">
        <v>391</v>
      </c>
      <c r="D742" s="30">
        <v>28</v>
      </c>
      <c r="E742" s="187">
        <v>291</v>
      </c>
      <c r="F742" s="30">
        <v>42</v>
      </c>
      <c r="G742" s="187">
        <v>800</v>
      </c>
      <c r="H742" s="30">
        <v>150</v>
      </c>
      <c r="I742" s="30">
        <v>560</v>
      </c>
      <c r="J742" s="30">
        <v>190</v>
      </c>
      <c r="K742" s="30">
        <v>1880</v>
      </c>
      <c r="L742" s="30">
        <v>290</v>
      </c>
      <c r="M742" s="187">
        <v>0.21299999999999999</v>
      </c>
      <c r="N742" s="30">
        <v>3.5000000000000003E-2</v>
      </c>
      <c r="O742" s="177">
        <v>1.04</v>
      </c>
      <c r="P742" s="30">
        <v>0.21</v>
      </c>
      <c r="Q742" s="30">
        <v>4.1700000000000001E-2</v>
      </c>
      <c r="R742" s="30">
        <v>6.4000000000000003E-3</v>
      </c>
      <c r="S742" s="30">
        <v>0.129</v>
      </c>
      <c r="T742" s="30">
        <v>4.7E-2</v>
      </c>
      <c r="U742" s="30">
        <v>0.27</v>
      </c>
      <c r="V742" s="173">
        <v>0.05</v>
      </c>
      <c r="W742" s="192">
        <f t="shared" si="56"/>
        <v>7.6</v>
      </c>
      <c r="X742" s="30">
        <f t="shared" si="57"/>
        <v>2.2000000000000002</v>
      </c>
      <c r="Y742" s="195">
        <f t="shared" si="58"/>
        <v>0.71899999999999997</v>
      </c>
      <c r="Z742" s="30">
        <f t="shared" si="59"/>
        <v>9.9000000000000005E-2</v>
      </c>
      <c r="AA742" s="30">
        <v>0.16300000000000001</v>
      </c>
      <c r="AB742" s="30">
        <v>4.1000000000000002E-2</v>
      </c>
      <c r="AC742" s="156">
        <v>4.2000000000000003E-2</v>
      </c>
      <c r="AD742" s="30">
        <v>23.7</v>
      </c>
      <c r="AE742" s="30">
        <v>5</v>
      </c>
      <c r="AF742" s="156">
        <v>5.3</v>
      </c>
      <c r="AG742" s="30">
        <v>0.71899999999999997</v>
      </c>
      <c r="AH742" s="30">
        <v>9.8000000000000004E-2</v>
      </c>
      <c r="AI742" s="156">
        <v>9.9000000000000005E-2</v>
      </c>
      <c r="AJ742" s="156">
        <f t="shared" si="55"/>
        <v>13.76912378303199</v>
      </c>
      <c r="AK742" s="30">
        <v>7.6</v>
      </c>
      <c r="AL742" s="30">
        <v>2.1</v>
      </c>
      <c r="AM742" s="156">
        <v>2.2000000000000002</v>
      </c>
      <c r="AN742" s="157">
        <v>950</v>
      </c>
      <c r="AO742" s="30">
        <v>230</v>
      </c>
      <c r="AP742" s="156">
        <v>230</v>
      </c>
      <c r="AQ742" s="30">
        <v>3240</v>
      </c>
      <c r="AR742" s="30">
        <v>220</v>
      </c>
      <c r="AS742" s="156">
        <v>230</v>
      </c>
      <c r="AT742" s="30">
        <v>4400</v>
      </c>
      <c r="AU742" s="30">
        <v>260</v>
      </c>
      <c r="AV742" s="156">
        <v>260</v>
      </c>
    </row>
    <row r="743" spans="1:48" x14ac:dyDescent="0.75">
      <c r="A743" s="30" t="s">
        <v>1784</v>
      </c>
      <c r="B743" s="30"/>
      <c r="C743" s="182">
        <v>6460</v>
      </c>
      <c r="D743" s="30">
        <v>250</v>
      </c>
      <c r="E743" s="187">
        <v>4280</v>
      </c>
      <c r="F743" s="30">
        <v>220</v>
      </c>
      <c r="G743" s="187">
        <v>9870</v>
      </c>
      <c r="H743" s="30">
        <v>650</v>
      </c>
      <c r="I743" s="30">
        <v>15870</v>
      </c>
      <c r="J743" s="30">
        <v>920</v>
      </c>
      <c r="K743" s="30">
        <v>52700</v>
      </c>
      <c r="L743" s="30">
        <v>2100</v>
      </c>
      <c r="M743" s="187">
        <v>0.1211</v>
      </c>
      <c r="N743" s="30">
        <v>3.8E-3</v>
      </c>
      <c r="O743" s="177">
        <v>-0.26</v>
      </c>
      <c r="P743" s="30">
        <v>1.2999999999999999E-2</v>
      </c>
      <c r="Q743" s="30">
        <v>1.2290000000000001</v>
      </c>
      <c r="R743" s="30">
        <v>4.9000000000000002E-2</v>
      </c>
      <c r="S743" s="30">
        <v>0.1123</v>
      </c>
      <c r="T743" s="30">
        <v>6.4999999999999997E-3</v>
      </c>
      <c r="U743" s="30">
        <v>1.0940000000000001</v>
      </c>
      <c r="V743" s="173">
        <v>7.1999999999999995E-2</v>
      </c>
      <c r="W743" s="192">
        <f t="shared" si="56"/>
        <v>8.02</v>
      </c>
      <c r="X743" s="30">
        <f t="shared" si="57"/>
        <v>0.42</v>
      </c>
      <c r="Y743" s="195">
        <f t="shared" si="58"/>
        <v>0.629</v>
      </c>
      <c r="Z743" s="30">
        <f t="shared" si="59"/>
        <v>2.1999999999999999E-2</v>
      </c>
      <c r="AA743" s="30">
        <v>0.12470000000000001</v>
      </c>
      <c r="AB743" s="30">
        <v>3.5999999999999999E-3</v>
      </c>
      <c r="AC743" s="156">
        <v>6.1000000000000004E-3</v>
      </c>
      <c r="AD743" s="30">
        <v>10.87</v>
      </c>
      <c r="AE743" s="30">
        <v>0.4</v>
      </c>
      <c r="AF743" s="156">
        <v>0.88</v>
      </c>
      <c r="AG743" s="30">
        <v>0.629</v>
      </c>
      <c r="AH743" s="30">
        <v>0.02</v>
      </c>
      <c r="AI743" s="156">
        <v>2.1999999999999999E-2</v>
      </c>
      <c r="AJ743" s="156">
        <f t="shared" si="55"/>
        <v>3.4976152623211445</v>
      </c>
      <c r="AK743" s="30">
        <v>8.02</v>
      </c>
      <c r="AL743" s="30">
        <v>0.25</v>
      </c>
      <c r="AM743" s="156">
        <v>0.42</v>
      </c>
      <c r="AN743" s="157">
        <v>757</v>
      </c>
      <c r="AO743" s="30">
        <v>21</v>
      </c>
      <c r="AP743" s="156">
        <v>35</v>
      </c>
      <c r="AQ743" s="30">
        <v>2507</v>
      </c>
      <c r="AR743" s="30">
        <v>34</v>
      </c>
      <c r="AS743" s="156">
        <v>76</v>
      </c>
      <c r="AT743" s="30">
        <v>4569</v>
      </c>
      <c r="AU743" s="30">
        <v>47</v>
      </c>
      <c r="AV743" s="156">
        <v>51</v>
      </c>
    </row>
    <row r="744" spans="1:48" x14ac:dyDescent="0.75">
      <c r="A744" s="30" t="s">
        <v>1784</v>
      </c>
      <c r="B744" s="30"/>
      <c r="C744" s="182">
        <v>7250</v>
      </c>
      <c r="D744" s="30">
        <v>300</v>
      </c>
      <c r="E744" s="187">
        <v>5370</v>
      </c>
      <c r="F744" s="30">
        <v>230</v>
      </c>
      <c r="G744" s="187">
        <v>13090</v>
      </c>
      <c r="H744" s="30">
        <v>570</v>
      </c>
      <c r="I744" s="30">
        <v>17300</v>
      </c>
      <c r="J744" s="30">
        <v>1400</v>
      </c>
      <c r="K744" s="30">
        <v>26780</v>
      </c>
      <c r="L744" s="30">
        <v>620</v>
      </c>
      <c r="M744" s="187">
        <v>0.2707</v>
      </c>
      <c r="N744" s="30">
        <v>9.4999999999999998E-3</v>
      </c>
      <c r="O744" s="177">
        <v>1.33</v>
      </c>
      <c r="P744" s="30">
        <v>0.12</v>
      </c>
      <c r="Q744" s="30">
        <v>0.59799999999999998</v>
      </c>
      <c r="R744" s="30">
        <v>1.4E-2</v>
      </c>
      <c r="S744" s="30">
        <v>-19.100000000000001</v>
      </c>
      <c r="T744" s="30">
        <v>1.2</v>
      </c>
      <c r="U744" s="30">
        <v>3.84</v>
      </c>
      <c r="V744" s="173">
        <v>0.17</v>
      </c>
      <c r="W744" s="192">
        <f t="shared" si="56"/>
        <v>3.58</v>
      </c>
      <c r="X744" s="30">
        <f t="shared" si="57"/>
        <v>0.2</v>
      </c>
      <c r="Y744" s="195">
        <f t="shared" si="58"/>
        <v>0.73299999999999998</v>
      </c>
      <c r="Z744" s="30">
        <f t="shared" si="59"/>
        <v>2.1999999999999999E-2</v>
      </c>
      <c r="AA744" s="30">
        <v>0.28110000000000002</v>
      </c>
      <c r="AB744" s="30">
        <v>9.5999999999999992E-3</v>
      </c>
      <c r="AC744" s="156">
        <v>1.4999999999999999E-2</v>
      </c>
      <c r="AD744" s="30">
        <v>28.2</v>
      </c>
      <c r="AE744" s="30">
        <v>1</v>
      </c>
      <c r="AF744" s="156">
        <v>2.2999999999999998</v>
      </c>
      <c r="AG744" s="30">
        <v>0.73299999999999998</v>
      </c>
      <c r="AH744" s="30">
        <v>0.02</v>
      </c>
      <c r="AI744" s="156">
        <v>2.1999999999999999E-2</v>
      </c>
      <c r="AJ744" s="156">
        <f t="shared" si="55"/>
        <v>3.0013642564802181</v>
      </c>
      <c r="AK744" s="30">
        <v>3.58</v>
      </c>
      <c r="AL744" s="30">
        <v>0.13</v>
      </c>
      <c r="AM744" s="156">
        <v>0.2</v>
      </c>
      <c r="AN744" s="157">
        <v>1596</v>
      </c>
      <c r="AO744" s="30">
        <v>49</v>
      </c>
      <c r="AP744" s="156">
        <v>74</v>
      </c>
      <c r="AQ744" s="30">
        <v>3422</v>
      </c>
      <c r="AR744" s="30">
        <v>36</v>
      </c>
      <c r="AS744" s="156">
        <v>80</v>
      </c>
      <c r="AT744" s="30">
        <v>4782</v>
      </c>
      <c r="AU744" s="30">
        <v>33</v>
      </c>
      <c r="AV744" s="156">
        <v>36</v>
      </c>
    </row>
    <row r="745" spans="1:48" x14ac:dyDescent="0.75">
      <c r="A745" s="30" t="s">
        <v>1784</v>
      </c>
      <c r="B745" s="30"/>
      <c r="C745" s="182">
        <v>55100</v>
      </c>
      <c r="D745" s="30">
        <v>3500</v>
      </c>
      <c r="E745" s="187">
        <v>45000</v>
      </c>
      <c r="F745" s="30">
        <v>2800</v>
      </c>
      <c r="G745" s="187">
        <v>112600</v>
      </c>
      <c r="H745" s="30">
        <v>7500</v>
      </c>
      <c r="I745" s="30">
        <v>225000</v>
      </c>
      <c r="J745" s="30">
        <v>15000</v>
      </c>
      <c r="K745" s="30">
        <v>75200</v>
      </c>
      <c r="L745" s="30">
        <v>5200</v>
      </c>
      <c r="M745" s="187">
        <v>0.73599999999999999</v>
      </c>
      <c r="N745" s="30">
        <v>1.2E-2</v>
      </c>
      <c r="O745" s="177">
        <v>0.24690000000000001</v>
      </c>
      <c r="P745" s="30">
        <v>3.0999999999999999E-3</v>
      </c>
      <c r="Q745" s="30">
        <v>1.68</v>
      </c>
      <c r="R745" s="30">
        <v>0.12</v>
      </c>
      <c r="S745" s="30">
        <v>-77.3</v>
      </c>
      <c r="T745" s="30">
        <v>6.2</v>
      </c>
      <c r="U745" s="30">
        <v>36.700000000000003</v>
      </c>
      <c r="V745" s="173">
        <v>2.2999999999999998</v>
      </c>
      <c r="W745" s="192">
        <f t="shared" si="56"/>
        <v>1.2929999999999999</v>
      </c>
      <c r="X745" s="30">
        <f t="shared" si="57"/>
        <v>5.3999999999999999E-2</v>
      </c>
      <c r="Y745" s="195">
        <f t="shared" si="58"/>
        <v>0.80630000000000002</v>
      </c>
      <c r="Z745" s="30">
        <f t="shared" si="59"/>
        <v>1.2999999999999999E-2</v>
      </c>
      <c r="AA745" s="30">
        <v>0.77500000000000002</v>
      </c>
      <c r="AB745" s="30">
        <v>1.2E-2</v>
      </c>
      <c r="AC745" s="156">
        <v>3.3000000000000002E-2</v>
      </c>
      <c r="AD745" s="30">
        <v>86.3</v>
      </c>
      <c r="AE745" s="30">
        <v>1.6</v>
      </c>
      <c r="AF745" s="156">
        <v>6.5</v>
      </c>
      <c r="AG745" s="30">
        <v>0.80630000000000002</v>
      </c>
      <c r="AH745" s="30">
        <v>8.0000000000000002E-3</v>
      </c>
      <c r="AI745" s="156">
        <v>1.2999999999999999E-2</v>
      </c>
      <c r="AJ745" s="156">
        <f t="shared" si="55"/>
        <v>1.612303112985241</v>
      </c>
      <c r="AK745" s="30">
        <v>1.2929999999999999</v>
      </c>
      <c r="AL745" s="30">
        <v>0.02</v>
      </c>
      <c r="AM745" s="156">
        <v>5.3999999999999999E-2</v>
      </c>
      <c r="AN745" s="157">
        <v>3698</v>
      </c>
      <c r="AO745" s="30">
        <v>44</v>
      </c>
      <c r="AP745" s="156">
        <v>120</v>
      </c>
      <c r="AQ745" s="30">
        <v>4536</v>
      </c>
      <c r="AR745" s="30">
        <v>19</v>
      </c>
      <c r="AS745" s="156">
        <v>77</v>
      </c>
      <c r="AT745" s="30">
        <v>4927</v>
      </c>
      <c r="AU745" s="30">
        <v>12</v>
      </c>
      <c r="AV745" s="156">
        <v>19</v>
      </c>
    </row>
    <row r="746" spans="1:48" x14ac:dyDescent="0.75">
      <c r="A746" s="30" t="s">
        <v>1784</v>
      </c>
      <c r="B746" s="30"/>
      <c r="C746" s="182">
        <v>3180</v>
      </c>
      <c r="D746" s="30">
        <v>260</v>
      </c>
      <c r="E746" s="187">
        <v>1940</v>
      </c>
      <c r="F746" s="30">
        <v>190</v>
      </c>
      <c r="G746" s="187">
        <v>5470</v>
      </c>
      <c r="H746" s="30">
        <v>890</v>
      </c>
      <c r="I746" s="30">
        <v>46200</v>
      </c>
      <c r="J746" s="30">
        <v>4700</v>
      </c>
      <c r="K746" s="30">
        <v>23900</v>
      </c>
      <c r="L746" s="30">
        <v>1800</v>
      </c>
      <c r="M746" s="187">
        <v>0.13220000000000001</v>
      </c>
      <c r="N746" s="30">
        <v>4.1999999999999997E-3</v>
      </c>
      <c r="O746" s="177">
        <v>0.28799999999999998</v>
      </c>
      <c r="P746" s="30">
        <v>1.6E-2</v>
      </c>
      <c r="Q746" s="30">
        <v>0.53800000000000003</v>
      </c>
      <c r="R746" s="30">
        <v>4.1000000000000002E-2</v>
      </c>
      <c r="S746" s="30">
        <v>-20.5</v>
      </c>
      <c r="T746" s="30">
        <v>1.8</v>
      </c>
      <c r="U746" s="30">
        <v>3.11</v>
      </c>
      <c r="V746" s="173">
        <v>0.51</v>
      </c>
      <c r="W746" s="192">
        <f t="shared" si="56"/>
        <v>7.31</v>
      </c>
      <c r="X746" s="30">
        <f t="shared" si="57"/>
        <v>0.37</v>
      </c>
      <c r="Y746" s="195">
        <f t="shared" si="58"/>
        <v>0.60599999999999998</v>
      </c>
      <c r="Z746" s="30">
        <f t="shared" si="59"/>
        <v>3.6999999999999998E-2</v>
      </c>
      <c r="AA746" s="30">
        <v>0.13780000000000001</v>
      </c>
      <c r="AB746" s="30">
        <v>4.4999999999999997E-3</v>
      </c>
      <c r="AC746" s="156">
        <v>7.1000000000000004E-3</v>
      </c>
      <c r="AD746" s="30">
        <v>11.46</v>
      </c>
      <c r="AE746" s="30">
        <v>0.64</v>
      </c>
      <c r="AF746" s="156">
        <v>1.1000000000000001</v>
      </c>
      <c r="AG746" s="30">
        <v>0.60599999999999998</v>
      </c>
      <c r="AH746" s="30">
        <v>3.6999999999999998E-2</v>
      </c>
      <c r="AI746" s="156">
        <v>3.6999999999999998E-2</v>
      </c>
      <c r="AJ746" s="156">
        <f t="shared" si="55"/>
        <v>6.1056105610561051</v>
      </c>
      <c r="AK746" s="30">
        <v>7.31</v>
      </c>
      <c r="AL746" s="30">
        <v>0.24</v>
      </c>
      <c r="AM746" s="156">
        <v>0.37</v>
      </c>
      <c r="AN746" s="157">
        <v>832</v>
      </c>
      <c r="AO746" s="30">
        <v>26</v>
      </c>
      <c r="AP746" s="156">
        <v>40</v>
      </c>
      <c r="AQ746" s="30">
        <v>2564</v>
      </c>
      <c r="AR746" s="30">
        <v>56</v>
      </c>
      <c r="AS746" s="156">
        <v>91</v>
      </c>
      <c r="AT746" s="30">
        <v>4522</v>
      </c>
      <c r="AU746" s="30">
        <v>86</v>
      </c>
      <c r="AV746" s="156">
        <v>87</v>
      </c>
    </row>
    <row r="747" spans="1:48" x14ac:dyDescent="0.75">
      <c r="A747" s="30" t="s">
        <v>1784</v>
      </c>
      <c r="B747" s="30"/>
      <c r="C747" s="182">
        <v>3060</v>
      </c>
      <c r="D747" s="30">
        <v>120</v>
      </c>
      <c r="E747" s="187">
        <v>2322</v>
      </c>
      <c r="F747" s="30">
        <v>96</v>
      </c>
      <c r="G747" s="187">
        <v>5930</v>
      </c>
      <c r="H747" s="30">
        <v>390</v>
      </c>
      <c r="I747" s="30">
        <v>6680</v>
      </c>
      <c r="J747" s="30">
        <v>470</v>
      </c>
      <c r="K747" s="30">
        <v>9350</v>
      </c>
      <c r="L747" s="30">
        <v>290</v>
      </c>
      <c r="M747" s="187">
        <v>0.33100000000000002</v>
      </c>
      <c r="N747" s="30">
        <v>1.6E-2</v>
      </c>
      <c r="O747" s="177">
        <v>2.69</v>
      </c>
      <c r="P747" s="30">
        <v>0.19</v>
      </c>
      <c r="Q747" s="30">
        <v>0.21440000000000001</v>
      </c>
      <c r="R747" s="30">
        <v>6.6E-3</v>
      </c>
      <c r="S747" s="30">
        <v>0.56200000000000006</v>
      </c>
      <c r="T747" s="30">
        <v>0.04</v>
      </c>
      <c r="U747" s="30">
        <v>7.39</v>
      </c>
      <c r="V747" s="173">
        <v>0.43</v>
      </c>
      <c r="W747" s="192">
        <f t="shared" si="56"/>
        <v>2.8</v>
      </c>
      <c r="X747" s="30">
        <f t="shared" si="57"/>
        <v>0.14000000000000001</v>
      </c>
      <c r="Y747" s="195">
        <f t="shared" si="58"/>
        <v>0.754</v>
      </c>
      <c r="Z747" s="30">
        <f t="shared" si="59"/>
        <v>3.9E-2</v>
      </c>
      <c r="AA747" s="30">
        <v>0.35699999999999998</v>
      </c>
      <c r="AB747" s="30">
        <v>1.7000000000000001E-2</v>
      </c>
      <c r="AC747" s="156">
        <v>2.1999999999999999E-2</v>
      </c>
      <c r="AD747" s="30">
        <v>36.9</v>
      </c>
      <c r="AE747" s="30">
        <v>2.2999999999999998</v>
      </c>
      <c r="AF747" s="156">
        <v>3.5</v>
      </c>
      <c r="AG747" s="30">
        <v>0.754</v>
      </c>
      <c r="AH747" s="30">
        <v>3.7999999999999999E-2</v>
      </c>
      <c r="AI747" s="156">
        <v>3.9E-2</v>
      </c>
      <c r="AJ747" s="156">
        <f t="shared" si="55"/>
        <v>5.1724137931034484</v>
      </c>
      <c r="AK747" s="30">
        <v>2.8</v>
      </c>
      <c r="AL747" s="30">
        <v>0.11</v>
      </c>
      <c r="AM747" s="156">
        <v>0.14000000000000001</v>
      </c>
      <c r="AN747" s="157">
        <v>1985</v>
      </c>
      <c r="AO747" s="30">
        <v>70</v>
      </c>
      <c r="AP747" s="156">
        <v>92</v>
      </c>
      <c r="AQ747" s="30">
        <v>3678</v>
      </c>
      <c r="AR747" s="30">
        <v>60</v>
      </c>
      <c r="AS747" s="156">
        <v>93</v>
      </c>
      <c r="AT747" s="30">
        <v>4766</v>
      </c>
      <c r="AU747" s="30">
        <v>66</v>
      </c>
      <c r="AV747" s="156">
        <v>68</v>
      </c>
    </row>
    <row r="748" spans="1:48" x14ac:dyDescent="0.75">
      <c r="A748" s="30" t="s">
        <v>1784</v>
      </c>
      <c r="B748" s="30"/>
      <c r="C748" s="182">
        <v>2020</v>
      </c>
      <c r="D748" s="30">
        <v>160</v>
      </c>
      <c r="E748" s="187">
        <v>1790</v>
      </c>
      <c r="F748" s="30">
        <v>220</v>
      </c>
      <c r="G748" s="187">
        <v>4000</v>
      </c>
      <c r="H748" s="30">
        <v>360</v>
      </c>
      <c r="I748" s="30">
        <v>5810</v>
      </c>
      <c r="J748" s="30">
        <v>640</v>
      </c>
      <c r="K748" s="30">
        <v>9090</v>
      </c>
      <c r="L748" s="30">
        <v>250</v>
      </c>
      <c r="M748" s="187">
        <v>0.221</v>
      </c>
      <c r="N748" s="30">
        <v>1.7000000000000001E-2</v>
      </c>
      <c r="O748" s="177">
        <v>3.41</v>
      </c>
      <c r="P748" s="30">
        <v>0.22</v>
      </c>
      <c r="Q748" s="30">
        <v>0.20849999999999999</v>
      </c>
      <c r="R748" s="30">
        <v>5.7000000000000002E-3</v>
      </c>
      <c r="S748" s="30">
        <v>0.48199999999999998</v>
      </c>
      <c r="T748" s="30">
        <v>5.2999999999999999E-2</v>
      </c>
      <c r="U748" s="30">
        <v>4.8499999999999996</v>
      </c>
      <c r="V748" s="173">
        <v>0.43</v>
      </c>
      <c r="W748" s="192">
        <f t="shared" si="56"/>
        <v>4.47</v>
      </c>
      <c r="X748" s="30">
        <f t="shared" si="57"/>
        <v>0.37</v>
      </c>
      <c r="Y748" s="195" t="str">
        <f t="shared" si="58"/>
        <v>excluded</v>
      </c>
      <c r="Z748" s="30" t="str">
        <f t="shared" si="59"/>
        <v>excluded</v>
      </c>
      <c r="AA748" s="30">
        <v>0.22800000000000001</v>
      </c>
      <c r="AB748" s="30">
        <v>1.7000000000000001E-2</v>
      </c>
      <c r="AC748" s="156">
        <v>1.9E-2</v>
      </c>
      <c r="AD748" s="30">
        <v>26.8</v>
      </c>
      <c r="AE748" s="30">
        <v>2.4</v>
      </c>
      <c r="AF748" s="156">
        <v>3.1</v>
      </c>
      <c r="AG748" s="30">
        <v>0.83</v>
      </c>
      <c r="AH748" s="30">
        <v>0.15</v>
      </c>
      <c r="AI748" s="156">
        <v>0.15</v>
      </c>
      <c r="AJ748" s="156">
        <f t="shared" si="55"/>
        <v>18.072289156626507</v>
      </c>
      <c r="AK748" s="30">
        <v>4.47</v>
      </c>
      <c r="AL748" s="30">
        <v>0.33</v>
      </c>
      <c r="AM748" s="156">
        <v>0.37</v>
      </c>
      <c r="AN748" s="157">
        <v>1321</v>
      </c>
      <c r="AO748" s="30">
        <v>90</v>
      </c>
      <c r="AP748" s="156">
        <v>100</v>
      </c>
      <c r="AQ748" s="30">
        <v>3364</v>
      </c>
      <c r="AR748" s="30">
        <v>81</v>
      </c>
      <c r="AS748" s="156">
        <v>100</v>
      </c>
      <c r="AT748" s="30">
        <v>4280</v>
      </c>
      <c r="AU748" s="30">
        <v>810</v>
      </c>
      <c r="AV748" s="156">
        <v>810</v>
      </c>
    </row>
    <row r="749" spans="1:48" x14ac:dyDescent="0.75">
      <c r="A749" s="30" t="s">
        <v>1784</v>
      </c>
      <c r="B749" s="30"/>
      <c r="C749" s="182">
        <v>2730</v>
      </c>
      <c r="D749" s="30">
        <v>400</v>
      </c>
      <c r="E749" s="187">
        <v>2090</v>
      </c>
      <c r="F749" s="30">
        <v>140</v>
      </c>
      <c r="G749" s="187">
        <v>4970</v>
      </c>
      <c r="H749" s="30">
        <v>790</v>
      </c>
      <c r="I749" s="30">
        <v>27500</v>
      </c>
      <c r="J749" s="30">
        <v>3800</v>
      </c>
      <c r="K749" s="30">
        <v>6730</v>
      </c>
      <c r="L749" s="30">
        <v>650</v>
      </c>
      <c r="M749" s="187">
        <v>0.40500000000000003</v>
      </c>
      <c r="N749" s="30">
        <v>3.1E-2</v>
      </c>
      <c r="O749" s="177">
        <v>9.2399999999999996E-2</v>
      </c>
      <c r="P749" s="30">
        <v>5.3E-3</v>
      </c>
      <c r="Q749" s="30">
        <v>0.153</v>
      </c>
      <c r="R749" s="30">
        <v>1.4999999999999999E-2</v>
      </c>
      <c r="S749" s="30">
        <v>2.12</v>
      </c>
      <c r="T749" s="30">
        <v>0.28999999999999998</v>
      </c>
      <c r="U749" s="30">
        <v>2.14</v>
      </c>
      <c r="V749" s="173">
        <v>0.34</v>
      </c>
      <c r="W749" s="192">
        <f t="shared" si="56"/>
        <v>2.25</v>
      </c>
      <c r="X749" s="30">
        <f t="shared" si="57"/>
        <v>0.18</v>
      </c>
      <c r="Y749" s="195">
        <f t="shared" si="58"/>
        <v>0.76100000000000001</v>
      </c>
      <c r="Z749" s="30">
        <f t="shared" si="59"/>
        <v>6.2E-2</v>
      </c>
      <c r="AA749" s="30">
        <v>0.44800000000000001</v>
      </c>
      <c r="AB749" s="30">
        <v>3.5999999999999997E-2</v>
      </c>
      <c r="AC749" s="156">
        <v>0.04</v>
      </c>
      <c r="AD749" s="30">
        <v>46.8</v>
      </c>
      <c r="AE749" s="30">
        <v>2.8</v>
      </c>
      <c r="AF749" s="156">
        <v>4.4000000000000004</v>
      </c>
      <c r="AG749" s="30">
        <v>0.76100000000000001</v>
      </c>
      <c r="AH749" s="30">
        <v>6.0999999999999999E-2</v>
      </c>
      <c r="AI749" s="156">
        <v>6.2E-2</v>
      </c>
      <c r="AJ749" s="156">
        <f t="shared" si="55"/>
        <v>8.1471747700394204</v>
      </c>
      <c r="AK749" s="30">
        <v>2.25</v>
      </c>
      <c r="AL749" s="30">
        <v>0.16</v>
      </c>
      <c r="AM749" s="156">
        <v>0.18</v>
      </c>
      <c r="AN749" s="157">
        <v>2380</v>
      </c>
      <c r="AO749" s="30">
        <v>160</v>
      </c>
      <c r="AP749" s="156">
        <v>170</v>
      </c>
      <c r="AQ749" s="30">
        <v>3925</v>
      </c>
      <c r="AR749" s="30">
        <v>60</v>
      </c>
      <c r="AS749" s="156">
        <v>94</v>
      </c>
      <c r="AT749" s="30">
        <v>4800</v>
      </c>
      <c r="AU749" s="30">
        <v>98</v>
      </c>
      <c r="AV749" s="156">
        <v>99</v>
      </c>
    </row>
    <row r="750" spans="1:48" x14ac:dyDescent="0.75">
      <c r="A750" s="30" t="s">
        <v>1784</v>
      </c>
      <c r="B750" s="30"/>
      <c r="C750" s="182">
        <v>1410</v>
      </c>
      <c r="D750" s="30">
        <v>330</v>
      </c>
      <c r="E750" s="187">
        <v>1140</v>
      </c>
      <c r="F750" s="30">
        <v>240</v>
      </c>
      <c r="G750" s="187">
        <v>3150</v>
      </c>
      <c r="H750" s="30">
        <v>820</v>
      </c>
      <c r="I750" s="30">
        <v>31000</v>
      </c>
      <c r="J750" s="30">
        <v>21000</v>
      </c>
      <c r="K750" s="30">
        <v>4070</v>
      </c>
      <c r="L750" s="30">
        <v>350</v>
      </c>
      <c r="M750" s="187">
        <v>0.33500000000000002</v>
      </c>
      <c r="N750" s="30">
        <v>6.5000000000000002E-2</v>
      </c>
      <c r="O750" s="177">
        <v>0.114</v>
      </c>
      <c r="P750" s="30">
        <v>0.04</v>
      </c>
      <c r="Q750" s="30">
        <v>9.2299999999999993E-2</v>
      </c>
      <c r="R750" s="30">
        <v>8.0000000000000002E-3</v>
      </c>
      <c r="S750" s="30">
        <v>2.4</v>
      </c>
      <c r="T750" s="30">
        <v>1.7</v>
      </c>
      <c r="U750" s="30">
        <v>1.35</v>
      </c>
      <c r="V750" s="173">
        <v>0.35</v>
      </c>
      <c r="W750" s="192">
        <f t="shared" si="56"/>
        <v>3.11</v>
      </c>
      <c r="X750" s="30">
        <f t="shared" si="57"/>
        <v>0.61</v>
      </c>
      <c r="Y750" s="195">
        <f t="shared" si="58"/>
        <v>0.80800000000000005</v>
      </c>
      <c r="Z750" s="30">
        <f t="shared" si="59"/>
        <v>6.2E-2</v>
      </c>
      <c r="AA750" s="30">
        <v>0.35399999999999998</v>
      </c>
      <c r="AB750" s="30">
        <v>6.9000000000000006E-2</v>
      </c>
      <c r="AC750" s="156">
        <v>7.0999999999999994E-2</v>
      </c>
      <c r="AD750" s="30">
        <v>36.700000000000003</v>
      </c>
      <c r="AE750" s="30">
        <v>5.3</v>
      </c>
      <c r="AF750" s="156">
        <v>5.9</v>
      </c>
      <c r="AG750" s="30">
        <v>0.80800000000000005</v>
      </c>
      <c r="AH750" s="30">
        <v>6.0999999999999999E-2</v>
      </c>
      <c r="AI750" s="156">
        <v>6.2E-2</v>
      </c>
      <c r="AJ750" s="156">
        <f t="shared" si="55"/>
        <v>7.673267326732673</v>
      </c>
      <c r="AK750" s="30">
        <v>3.11</v>
      </c>
      <c r="AL750" s="30">
        <v>0.59</v>
      </c>
      <c r="AM750" s="156">
        <v>0.61</v>
      </c>
      <c r="AN750" s="157">
        <v>1920</v>
      </c>
      <c r="AO750" s="30">
        <v>330</v>
      </c>
      <c r="AP750" s="156">
        <v>340</v>
      </c>
      <c r="AQ750" s="30">
        <v>3640</v>
      </c>
      <c r="AR750" s="30">
        <v>150</v>
      </c>
      <c r="AS750" s="156">
        <v>170</v>
      </c>
      <c r="AT750" s="30">
        <v>4780</v>
      </c>
      <c r="AU750" s="30">
        <v>71</v>
      </c>
      <c r="AV750" s="156">
        <v>72</v>
      </c>
    </row>
    <row r="751" spans="1:48" x14ac:dyDescent="0.75">
      <c r="A751" s="30" t="s">
        <v>1784</v>
      </c>
      <c r="B751" s="30"/>
      <c r="C751" s="182">
        <v>3250</v>
      </c>
      <c r="D751" s="30">
        <v>390</v>
      </c>
      <c r="E751" s="187">
        <v>1170</v>
      </c>
      <c r="F751" s="30">
        <v>230</v>
      </c>
      <c r="G751" s="187">
        <v>2250</v>
      </c>
      <c r="H751" s="30">
        <v>260</v>
      </c>
      <c r="I751" s="30">
        <v>8320</v>
      </c>
      <c r="J751" s="30">
        <v>670</v>
      </c>
      <c r="K751" s="30">
        <v>70400</v>
      </c>
      <c r="L751" s="30">
        <v>1400</v>
      </c>
      <c r="M751" s="187">
        <v>5.0999999999999997E-2</v>
      </c>
      <c r="N751" s="30">
        <v>1.2E-2</v>
      </c>
      <c r="O751" s="177">
        <v>1.85</v>
      </c>
      <c r="P751" s="30">
        <v>0.15</v>
      </c>
      <c r="Q751" s="30">
        <v>1.56</v>
      </c>
      <c r="R751" s="30">
        <v>3.1E-2</v>
      </c>
      <c r="S751" s="30">
        <v>1.47</v>
      </c>
      <c r="T751" s="30">
        <v>0.12</v>
      </c>
      <c r="U751" s="30">
        <v>0.77200000000000002</v>
      </c>
      <c r="V751" s="173">
        <v>8.8999999999999996E-2</v>
      </c>
      <c r="W751" s="192">
        <f t="shared" si="56"/>
        <v>22.9</v>
      </c>
      <c r="X751" s="30">
        <f t="shared" si="57"/>
        <v>1.7</v>
      </c>
      <c r="Y751" s="195" t="str">
        <f t="shared" si="58"/>
        <v>excluded</v>
      </c>
      <c r="Z751" s="30" t="str">
        <f t="shared" si="59"/>
        <v>excluded</v>
      </c>
      <c r="AA751" s="30">
        <v>5.0999999999999997E-2</v>
      </c>
      <c r="AB751" s="30">
        <v>1.2E-2</v>
      </c>
      <c r="AC751" s="156">
        <v>1.2E-2</v>
      </c>
      <c r="AD751" s="30">
        <v>2.0699999999999998</v>
      </c>
      <c r="AE751" s="30">
        <v>0.31</v>
      </c>
      <c r="AF751" s="156">
        <v>0.35</v>
      </c>
      <c r="AG751" s="30">
        <v>0.32700000000000001</v>
      </c>
      <c r="AH751" s="30">
        <v>6.2E-2</v>
      </c>
      <c r="AI751" s="156">
        <v>6.2E-2</v>
      </c>
      <c r="AJ751" s="156">
        <f t="shared" si="55"/>
        <v>18.960244648318042</v>
      </c>
      <c r="AK751" s="30">
        <v>22.9</v>
      </c>
      <c r="AL751" s="30">
        <v>1.6</v>
      </c>
      <c r="AM751" s="156">
        <v>1.7</v>
      </c>
      <c r="AN751" s="157">
        <v>289</v>
      </c>
      <c r="AO751" s="30">
        <v>31</v>
      </c>
      <c r="AP751" s="156">
        <v>31</v>
      </c>
      <c r="AQ751" s="30">
        <v>1113</v>
      </c>
      <c r="AR751" s="30">
        <v>82</v>
      </c>
      <c r="AS751" s="156">
        <v>91</v>
      </c>
      <c r="AT751" s="30">
        <v>3440</v>
      </c>
      <c r="AU751" s="30">
        <v>240</v>
      </c>
      <c r="AV751" s="156">
        <v>240</v>
      </c>
    </row>
    <row r="752" spans="1:48" x14ac:dyDescent="0.75">
      <c r="A752" s="30" t="s">
        <v>1784</v>
      </c>
      <c r="B752" s="30"/>
      <c r="C752" s="182">
        <v>394</v>
      </c>
      <c r="D752" s="30">
        <v>43</v>
      </c>
      <c r="E752" s="187">
        <v>320</v>
      </c>
      <c r="F752" s="30">
        <v>110</v>
      </c>
      <c r="G752" s="187">
        <v>780</v>
      </c>
      <c r="H752" s="30">
        <v>270</v>
      </c>
      <c r="I752" s="30">
        <v>890</v>
      </c>
      <c r="J752" s="30">
        <v>610</v>
      </c>
      <c r="K752" s="30">
        <v>2400</v>
      </c>
      <c r="L752" s="30">
        <v>1100</v>
      </c>
      <c r="M752" s="187">
        <v>0.21299999999999999</v>
      </c>
      <c r="N752" s="30">
        <v>8.1000000000000003E-2</v>
      </c>
      <c r="O752" s="177">
        <v>0.98</v>
      </c>
      <c r="P752" s="30">
        <v>0.3</v>
      </c>
      <c r="Q752" s="30">
        <v>5.1999999999999998E-2</v>
      </c>
      <c r="R752" s="30">
        <v>2.3E-2</v>
      </c>
      <c r="S752" s="30">
        <v>0.19</v>
      </c>
      <c r="T752" s="30">
        <v>0.13</v>
      </c>
      <c r="U752" s="30">
        <v>0.26400000000000001</v>
      </c>
      <c r="V752" s="173">
        <v>9.0999999999999998E-2</v>
      </c>
      <c r="W752" s="192">
        <f t="shared" si="56"/>
        <v>8</v>
      </c>
      <c r="X752" s="30">
        <f t="shared" si="57"/>
        <v>4.0999999999999996</v>
      </c>
      <c r="Y752" s="195" t="str">
        <f t="shared" si="58"/>
        <v>excluded</v>
      </c>
      <c r="Z752" s="30" t="str">
        <f t="shared" si="59"/>
        <v>excluded</v>
      </c>
      <c r="AA752" s="30">
        <v>0.14399999999999999</v>
      </c>
      <c r="AB752" s="30">
        <v>8.2000000000000003E-2</v>
      </c>
      <c r="AC752" s="156">
        <v>8.2000000000000003E-2</v>
      </c>
      <c r="AD752" s="30">
        <v>27</v>
      </c>
      <c r="AE752" s="30">
        <v>13</v>
      </c>
      <c r="AF752" s="156">
        <v>13</v>
      </c>
      <c r="AG752" s="30">
        <v>0.63</v>
      </c>
      <c r="AH752" s="30">
        <v>0.28999999999999998</v>
      </c>
      <c r="AI752" s="156">
        <v>0.28999999999999998</v>
      </c>
      <c r="AJ752" s="156">
        <f t="shared" si="55"/>
        <v>46.031746031746032</v>
      </c>
      <c r="AK752" s="30">
        <v>8</v>
      </c>
      <c r="AL752" s="30">
        <v>4.0999999999999996</v>
      </c>
      <c r="AM752" s="156">
        <v>4.0999999999999996</v>
      </c>
      <c r="AN752" s="157">
        <v>850</v>
      </c>
      <c r="AO752" s="30">
        <v>430</v>
      </c>
      <c r="AP752" s="156">
        <v>430</v>
      </c>
      <c r="AQ752" s="30">
        <v>3140</v>
      </c>
      <c r="AR752" s="30">
        <v>600</v>
      </c>
      <c r="AS752" s="156">
        <v>600</v>
      </c>
      <c r="AT752" s="30">
        <v>3400</v>
      </c>
      <c r="AU752" s="30">
        <v>1900</v>
      </c>
      <c r="AV752" s="156">
        <v>1900</v>
      </c>
    </row>
    <row r="753" spans="1:48" x14ac:dyDescent="0.75">
      <c r="A753" s="30" t="s">
        <v>1785</v>
      </c>
      <c r="B753" s="30" t="s">
        <v>1658</v>
      </c>
      <c r="C753" s="182">
        <v>22750</v>
      </c>
      <c r="D753" s="30">
        <v>720</v>
      </c>
      <c r="E753" s="187">
        <v>6960</v>
      </c>
      <c r="F753" s="30">
        <v>550</v>
      </c>
      <c r="G753" s="187">
        <v>14500</v>
      </c>
      <c r="H753" s="30">
        <v>1100</v>
      </c>
      <c r="I753" s="30">
        <v>103200</v>
      </c>
      <c r="J753" s="30">
        <v>8800</v>
      </c>
      <c r="K753" s="30">
        <v>225200</v>
      </c>
      <c r="L753" s="30">
        <v>6500</v>
      </c>
      <c r="M753" s="187">
        <v>0.10150000000000001</v>
      </c>
      <c r="N753" s="30">
        <v>2.8E-3</v>
      </c>
      <c r="O753" s="177">
        <v>1.75</v>
      </c>
      <c r="P753" s="30">
        <v>0.1</v>
      </c>
      <c r="Q753" s="30">
        <v>4.12</v>
      </c>
      <c r="R753" s="30">
        <v>0.12</v>
      </c>
      <c r="S753" s="30">
        <v>-2.17</v>
      </c>
      <c r="T753" s="30">
        <v>0.2</v>
      </c>
      <c r="U753" s="30">
        <v>1.95</v>
      </c>
      <c r="V753" s="173">
        <v>0.15</v>
      </c>
      <c r="W753" s="192">
        <f t="shared" si="56"/>
        <v>9.61</v>
      </c>
      <c r="X753" s="30">
        <f t="shared" si="57"/>
        <v>0.84</v>
      </c>
      <c r="Y753" s="195">
        <f t="shared" si="58"/>
        <v>0.307</v>
      </c>
      <c r="Z753" s="30">
        <f t="shared" si="59"/>
        <v>2.4E-2</v>
      </c>
      <c r="AA753" s="30">
        <v>0.1038</v>
      </c>
      <c r="AB753" s="30">
        <v>3.0000000000000001E-3</v>
      </c>
      <c r="AC753" s="156">
        <v>8.9999999999999993E-3</v>
      </c>
      <c r="AD753" s="30">
        <v>4.41</v>
      </c>
      <c r="AE753" s="30">
        <v>0.33</v>
      </c>
      <c r="AF753" s="156">
        <v>0.63</v>
      </c>
      <c r="AG753" s="30">
        <v>0.307</v>
      </c>
      <c r="AH753" s="30">
        <v>2.3E-2</v>
      </c>
      <c r="AI753" s="156">
        <v>2.4E-2</v>
      </c>
      <c r="AJ753" s="156">
        <f t="shared" si="55"/>
        <v>7.8175895765472321</v>
      </c>
      <c r="AK753" s="30">
        <v>9.61</v>
      </c>
      <c r="AL753" s="30">
        <v>0.28000000000000003</v>
      </c>
      <c r="AM753" s="156">
        <v>0.84</v>
      </c>
      <c r="AN753" s="157">
        <v>639</v>
      </c>
      <c r="AO753" s="30">
        <v>17</v>
      </c>
      <c r="AP753" s="156">
        <v>50</v>
      </c>
      <c r="AQ753" s="30">
        <v>1688</v>
      </c>
      <c r="AR753" s="30">
        <v>56</v>
      </c>
      <c r="AS753" s="156">
        <v>110</v>
      </c>
      <c r="AT753" s="30">
        <v>3385</v>
      </c>
      <c r="AU753" s="30">
        <v>93</v>
      </c>
      <c r="AV753" s="156">
        <v>97</v>
      </c>
    </row>
    <row r="754" spans="1:48" x14ac:dyDescent="0.75">
      <c r="A754" s="30" t="s">
        <v>1785</v>
      </c>
      <c r="B754" s="30" t="s">
        <v>1659</v>
      </c>
      <c r="C754" s="182">
        <v>6000</v>
      </c>
      <c r="D754" s="30">
        <v>1300</v>
      </c>
      <c r="E754" s="187">
        <v>3730</v>
      </c>
      <c r="F754" s="30">
        <v>800</v>
      </c>
      <c r="G754" s="187">
        <v>9000</v>
      </c>
      <c r="H754" s="30">
        <v>2100</v>
      </c>
      <c r="I754" s="30">
        <v>7700</v>
      </c>
      <c r="J754" s="30">
        <v>1900</v>
      </c>
      <c r="K754" s="30">
        <v>33300</v>
      </c>
      <c r="L754" s="30">
        <v>4800</v>
      </c>
      <c r="M754" s="187">
        <v>0.18</v>
      </c>
      <c r="N754" s="30">
        <v>2.8000000000000001E-2</v>
      </c>
      <c r="O754" s="177">
        <v>4.01</v>
      </c>
      <c r="P754" s="30">
        <v>0.55000000000000004</v>
      </c>
      <c r="Q754" s="30">
        <v>0.60799999999999998</v>
      </c>
      <c r="R754" s="30">
        <v>8.6999999999999994E-2</v>
      </c>
      <c r="S754" s="30">
        <v>-0.13600000000000001</v>
      </c>
      <c r="T754" s="30">
        <v>3.4000000000000002E-2</v>
      </c>
      <c r="U754" s="30">
        <v>1.26</v>
      </c>
      <c r="V754" s="173">
        <v>0.28999999999999998</v>
      </c>
      <c r="W754" s="192">
        <f t="shared" si="56"/>
        <v>7</v>
      </c>
      <c r="X754" s="30">
        <f t="shared" si="57"/>
        <v>1.2</v>
      </c>
      <c r="Y754" s="195">
        <f t="shared" si="58"/>
        <v>0.64</v>
      </c>
      <c r="Z754" s="30">
        <f t="shared" si="59"/>
        <v>6.7000000000000004E-2</v>
      </c>
      <c r="AA754" s="30">
        <v>0.186</v>
      </c>
      <c r="AB754" s="30">
        <v>2.8000000000000001E-2</v>
      </c>
      <c r="AC754" s="156">
        <v>3.2000000000000001E-2</v>
      </c>
      <c r="AD754" s="30">
        <v>15.2</v>
      </c>
      <c r="AE754" s="30">
        <v>2.1</v>
      </c>
      <c r="AF754" s="156">
        <v>2.8</v>
      </c>
      <c r="AG754" s="30">
        <v>0.64</v>
      </c>
      <c r="AH754" s="30">
        <v>6.5000000000000002E-2</v>
      </c>
      <c r="AI754" s="156">
        <v>6.7000000000000004E-2</v>
      </c>
      <c r="AJ754" s="156">
        <f t="shared" si="55"/>
        <v>10.46875</v>
      </c>
      <c r="AK754" s="30">
        <v>7</v>
      </c>
      <c r="AL754" s="30">
        <v>1.1000000000000001</v>
      </c>
      <c r="AM754" s="156">
        <v>1.2</v>
      </c>
      <c r="AN754" s="157">
        <v>1070</v>
      </c>
      <c r="AO754" s="30">
        <v>150</v>
      </c>
      <c r="AP754" s="156">
        <v>170</v>
      </c>
      <c r="AQ754" s="30">
        <v>2730</v>
      </c>
      <c r="AR754" s="30">
        <v>120</v>
      </c>
      <c r="AS754" s="156">
        <v>160</v>
      </c>
      <c r="AT754" s="30">
        <v>4360</v>
      </c>
      <c r="AU754" s="30">
        <v>130</v>
      </c>
      <c r="AV754" s="156">
        <v>130</v>
      </c>
    </row>
    <row r="755" spans="1:48" x14ac:dyDescent="0.75">
      <c r="A755" s="30" t="s">
        <v>1785</v>
      </c>
      <c r="B755" s="30" t="s">
        <v>1660</v>
      </c>
      <c r="C755" s="182">
        <v>5700</v>
      </c>
      <c r="D755" s="30">
        <v>1000</v>
      </c>
      <c r="E755" s="187">
        <v>4110</v>
      </c>
      <c r="F755" s="30">
        <v>600</v>
      </c>
      <c r="G755" s="187">
        <v>8400</v>
      </c>
      <c r="H755" s="30">
        <v>1600</v>
      </c>
      <c r="I755" s="30">
        <v>16400</v>
      </c>
      <c r="J755" s="30">
        <v>2800</v>
      </c>
      <c r="K755" s="30">
        <v>31100</v>
      </c>
      <c r="L755" s="30">
        <v>5700</v>
      </c>
      <c r="M755" s="187">
        <v>0.21199999999999999</v>
      </c>
      <c r="N755" s="30">
        <v>2.9000000000000001E-2</v>
      </c>
      <c r="O755" s="177">
        <v>1.74</v>
      </c>
      <c r="P755" s="30">
        <v>0.41</v>
      </c>
      <c r="Q755" s="30">
        <v>0.56999999999999995</v>
      </c>
      <c r="R755" s="30">
        <v>0.1</v>
      </c>
      <c r="S755" s="30">
        <v>-0.28699999999999998</v>
      </c>
      <c r="T755" s="30">
        <v>4.9000000000000002E-2</v>
      </c>
      <c r="U755" s="30">
        <v>1.24</v>
      </c>
      <c r="V755" s="173">
        <v>0.24</v>
      </c>
      <c r="W755" s="192">
        <f t="shared" si="56"/>
        <v>5.44</v>
      </c>
      <c r="X755" s="30">
        <f t="shared" si="57"/>
        <v>1.1000000000000001</v>
      </c>
      <c r="Y755" s="195">
        <f t="shared" si="58"/>
        <v>0.79</v>
      </c>
      <c r="Z755" s="30">
        <f t="shared" si="59"/>
        <v>0.1</v>
      </c>
      <c r="AA755" s="30">
        <v>0.223</v>
      </c>
      <c r="AB755" s="30">
        <v>3.1E-2</v>
      </c>
      <c r="AC755" s="156">
        <v>3.5999999999999997E-2</v>
      </c>
      <c r="AD755" s="30">
        <v>25.4</v>
      </c>
      <c r="AE755" s="30">
        <v>4.5999999999999996</v>
      </c>
      <c r="AF755" s="156">
        <v>5.5</v>
      </c>
      <c r="AG755" s="30">
        <v>0.79</v>
      </c>
      <c r="AH755" s="30">
        <v>0.1</v>
      </c>
      <c r="AI755" s="156">
        <v>0.1</v>
      </c>
      <c r="AJ755" s="156">
        <f t="shared" si="55"/>
        <v>12.658227848101266</v>
      </c>
      <c r="AK755" s="30">
        <v>5.44</v>
      </c>
      <c r="AL755" s="30">
        <v>0.91</v>
      </c>
      <c r="AM755" s="156">
        <v>1.1000000000000001</v>
      </c>
      <c r="AN755" s="157">
        <v>1270</v>
      </c>
      <c r="AO755" s="30">
        <v>150</v>
      </c>
      <c r="AP755" s="156">
        <v>180</v>
      </c>
      <c r="AQ755" s="30">
        <v>3140</v>
      </c>
      <c r="AR755" s="30">
        <v>160</v>
      </c>
      <c r="AS755" s="156">
        <v>190</v>
      </c>
      <c r="AT755" s="30">
        <v>4390</v>
      </c>
      <c r="AU755" s="30">
        <v>170</v>
      </c>
      <c r="AV755" s="156">
        <v>170</v>
      </c>
    </row>
    <row r="756" spans="1:48" x14ac:dyDescent="0.75">
      <c r="A756" s="30" t="s">
        <v>1785</v>
      </c>
      <c r="B756" s="30" t="s">
        <v>1661</v>
      </c>
      <c r="C756" s="182">
        <v>940</v>
      </c>
      <c r="D756" s="30">
        <v>100</v>
      </c>
      <c r="E756" s="187">
        <v>680</v>
      </c>
      <c r="F756" s="30">
        <v>280</v>
      </c>
      <c r="G756" s="187">
        <v>1260</v>
      </c>
      <c r="H756" s="30">
        <v>170</v>
      </c>
      <c r="I756" s="30">
        <v>8500</v>
      </c>
      <c r="J756" s="30">
        <v>610</v>
      </c>
      <c r="K756" s="30">
        <v>19400</v>
      </c>
      <c r="L756" s="30">
        <v>1300</v>
      </c>
      <c r="M756" s="187">
        <v>4.6100000000000002E-2</v>
      </c>
      <c r="N756" s="30">
        <v>4.1000000000000003E-3</v>
      </c>
      <c r="O756" s="177">
        <v>1.75</v>
      </c>
      <c r="P756" s="30">
        <v>0.16</v>
      </c>
      <c r="Q756" s="30">
        <v>0.35699999999999998</v>
      </c>
      <c r="R756" s="30">
        <v>2.3E-2</v>
      </c>
      <c r="S756" s="30">
        <v>-0.16300000000000001</v>
      </c>
      <c r="T756" s="30">
        <v>1.2E-2</v>
      </c>
      <c r="U756" s="30">
        <v>0.20399999999999999</v>
      </c>
      <c r="V756" s="173">
        <v>2.8000000000000001E-2</v>
      </c>
      <c r="W756" s="192">
        <f t="shared" si="56"/>
        <v>20.6</v>
      </c>
      <c r="X756" s="30">
        <f t="shared" si="57"/>
        <v>2.2999999999999998</v>
      </c>
      <c r="Y756" s="195" t="str">
        <f t="shared" si="58"/>
        <v>excluded</v>
      </c>
      <c r="Z756" s="30" t="str">
        <f t="shared" si="59"/>
        <v>excluded</v>
      </c>
      <c r="AA756" s="30">
        <v>5.1499999999999997E-2</v>
      </c>
      <c r="AB756" s="30">
        <v>5.1000000000000004E-3</v>
      </c>
      <c r="AC756" s="156">
        <v>6.6E-3</v>
      </c>
      <c r="AD756" s="30">
        <v>5.0999999999999996</v>
      </c>
      <c r="AE756" s="30">
        <v>1.9</v>
      </c>
      <c r="AF756" s="156">
        <v>2</v>
      </c>
      <c r="AG756" s="30">
        <v>0.62</v>
      </c>
      <c r="AH756" s="30">
        <v>0.16</v>
      </c>
      <c r="AI756" s="156">
        <v>0.17</v>
      </c>
      <c r="AJ756" s="156">
        <f t="shared" si="55"/>
        <v>27.41935483870968</v>
      </c>
      <c r="AK756" s="30">
        <v>20.6</v>
      </c>
      <c r="AL756" s="30">
        <v>1.8</v>
      </c>
      <c r="AM756" s="156">
        <v>2.2999999999999998</v>
      </c>
      <c r="AN756" s="157">
        <v>323</v>
      </c>
      <c r="AO756" s="30">
        <v>31</v>
      </c>
      <c r="AP756" s="156">
        <v>40</v>
      </c>
      <c r="AQ756" s="30">
        <v>1580</v>
      </c>
      <c r="AR756" s="30">
        <v>130</v>
      </c>
      <c r="AS756" s="156">
        <v>130</v>
      </c>
      <c r="AT756" s="30">
        <v>4130</v>
      </c>
      <c r="AU756" s="30">
        <v>150</v>
      </c>
      <c r="AV756" s="156">
        <v>150</v>
      </c>
    </row>
    <row r="757" spans="1:48" x14ac:dyDescent="0.75">
      <c r="A757" s="30" t="s">
        <v>1785</v>
      </c>
      <c r="B757" s="30" t="s">
        <v>1662</v>
      </c>
      <c r="C757" s="182">
        <v>1290</v>
      </c>
      <c r="D757" s="30">
        <v>450</v>
      </c>
      <c r="E757" s="187">
        <v>1210</v>
      </c>
      <c r="F757" s="30">
        <v>310</v>
      </c>
      <c r="G757" s="187">
        <v>1930</v>
      </c>
      <c r="H757" s="30">
        <v>570</v>
      </c>
      <c r="I757" s="30">
        <v>470</v>
      </c>
      <c r="J757" s="30">
        <v>300</v>
      </c>
      <c r="K757" s="30">
        <v>2800</v>
      </c>
      <c r="L757" s="30">
        <v>1000</v>
      </c>
      <c r="M757" s="187">
        <v>0.72</v>
      </c>
      <c r="N757" s="30">
        <v>0.33</v>
      </c>
      <c r="O757" s="177">
        <v>6.2</v>
      </c>
      <c r="P757" s="30">
        <v>4.4000000000000004</v>
      </c>
      <c r="Q757" s="30">
        <v>5.1999999999999998E-2</v>
      </c>
      <c r="R757" s="30">
        <v>1.9E-2</v>
      </c>
      <c r="S757" s="30">
        <v>-1.14E-2</v>
      </c>
      <c r="T757" s="30">
        <v>7.4999999999999997E-3</v>
      </c>
      <c r="U757" s="30">
        <v>0.35</v>
      </c>
      <c r="V757" s="173">
        <v>0.1</v>
      </c>
      <c r="W757" s="192">
        <f t="shared" si="56"/>
        <v>1.95</v>
      </c>
      <c r="X757" s="30">
        <f t="shared" si="57"/>
        <v>0.94</v>
      </c>
      <c r="Y757" s="195" t="str">
        <f t="shared" si="58"/>
        <v>excluded</v>
      </c>
      <c r="Z757" s="30" t="str">
        <f t="shared" si="59"/>
        <v>excluded</v>
      </c>
      <c r="AA757" s="30">
        <v>0.83</v>
      </c>
      <c r="AB757" s="30">
        <v>0.37</v>
      </c>
      <c r="AC757" s="156">
        <v>0.38</v>
      </c>
      <c r="AD757" s="30">
        <v>91</v>
      </c>
      <c r="AE757" s="30">
        <v>35</v>
      </c>
      <c r="AF757" s="156">
        <v>37</v>
      </c>
      <c r="AG757" s="30">
        <v>1</v>
      </c>
      <c r="AH757" s="30">
        <v>0.44</v>
      </c>
      <c r="AI757" s="156">
        <v>0.44</v>
      </c>
      <c r="AJ757" s="156">
        <f t="shared" si="55"/>
        <v>44</v>
      </c>
      <c r="AK757" s="30">
        <v>1.95</v>
      </c>
      <c r="AL757" s="30">
        <v>0.92</v>
      </c>
      <c r="AM757" s="156">
        <v>0.94</v>
      </c>
      <c r="AN757" s="157">
        <v>3600</v>
      </c>
      <c r="AO757" s="30">
        <v>1300</v>
      </c>
      <c r="AP757" s="156">
        <v>1300</v>
      </c>
      <c r="AQ757" s="30">
        <v>4330</v>
      </c>
      <c r="AR757" s="30">
        <v>470</v>
      </c>
      <c r="AS757" s="156">
        <v>490</v>
      </c>
      <c r="AT757" s="30">
        <v>3850</v>
      </c>
      <c r="AU757" s="30">
        <v>980</v>
      </c>
      <c r="AV757" s="156">
        <v>980</v>
      </c>
    </row>
    <row r="758" spans="1:48" x14ac:dyDescent="0.75">
      <c r="A758" s="30" t="s">
        <v>1785</v>
      </c>
      <c r="B758" s="30" t="s">
        <v>1663</v>
      </c>
      <c r="C758" s="182">
        <v>3510</v>
      </c>
      <c r="D758" s="30">
        <v>580</v>
      </c>
      <c r="E758" s="187">
        <v>1650</v>
      </c>
      <c r="F758" s="30">
        <v>200</v>
      </c>
      <c r="G758" s="187">
        <v>4010</v>
      </c>
      <c r="H758" s="30">
        <v>860</v>
      </c>
      <c r="I758" s="30">
        <v>18500</v>
      </c>
      <c r="J758" s="30">
        <v>1700</v>
      </c>
      <c r="K758" s="30">
        <v>47900</v>
      </c>
      <c r="L758" s="30">
        <v>4900</v>
      </c>
      <c r="M758" s="187">
        <v>6.9800000000000001E-2</v>
      </c>
      <c r="N758" s="30">
        <v>4.7999999999999996E-3</v>
      </c>
      <c r="O758" s="177">
        <v>2.11</v>
      </c>
      <c r="P758" s="30">
        <v>0.13</v>
      </c>
      <c r="Q758" s="30">
        <v>0.88700000000000001</v>
      </c>
      <c r="R758" s="30">
        <v>9.0999999999999998E-2</v>
      </c>
      <c r="S758" s="30">
        <v>-0.64200000000000002</v>
      </c>
      <c r="T758" s="30">
        <v>5.6000000000000001E-2</v>
      </c>
      <c r="U758" s="30">
        <v>0.86</v>
      </c>
      <c r="V758" s="173">
        <v>0.18</v>
      </c>
      <c r="W758" s="192">
        <f t="shared" si="56"/>
        <v>13.48</v>
      </c>
      <c r="X758" s="30">
        <f t="shared" si="57"/>
        <v>1.3</v>
      </c>
      <c r="Y758" s="195">
        <f t="shared" si="58"/>
        <v>0.49399999999999999</v>
      </c>
      <c r="Z758" s="30">
        <f t="shared" si="59"/>
        <v>2.5999999999999999E-2</v>
      </c>
      <c r="AA758" s="30">
        <v>7.6899999999999996E-2</v>
      </c>
      <c r="AB758" s="30">
        <v>5.4999999999999997E-3</v>
      </c>
      <c r="AC758" s="156">
        <v>8.3999999999999995E-3</v>
      </c>
      <c r="AD758" s="30">
        <v>5.12</v>
      </c>
      <c r="AE758" s="30">
        <v>0.3</v>
      </c>
      <c r="AF758" s="156">
        <v>0.69</v>
      </c>
      <c r="AG758" s="30">
        <v>0.49399999999999999</v>
      </c>
      <c r="AH758" s="30">
        <v>2.3E-2</v>
      </c>
      <c r="AI758" s="156">
        <v>2.5999999999999999E-2</v>
      </c>
      <c r="AJ758" s="156">
        <f t="shared" si="55"/>
        <v>5.2631578947368416</v>
      </c>
      <c r="AK758" s="30">
        <v>13.48</v>
      </c>
      <c r="AL758" s="30">
        <v>0.85</v>
      </c>
      <c r="AM758" s="156">
        <v>1.3</v>
      </c>
      <c r="AN758" s="157">
        <v>477</v>
      </c>
      <c r="AO758" s="30">
        <v>33</v>
      </c>
      <c r="AP758" s="156">
        <v>50</v>
      </c>
      <c r="AQ758" s="30">
        <v>1827</v>
      </c>
      <c r="AR758" s="30">
        <v>47</v>
      </c>
      <c r="AS758" s="156">
        <v>110</v>
      </c>
      <c r="AT758" s="30">
        <v>4216</v>
      </c>
      <c r="AU758" s="30">
        <v>74</v>
      </c>
      <c r="AV758" s="156">
        <v>82</v>
      </c>
    </row>
    <row r="759" spans="1:48" x14ac:dyDescent="0.75">
      <c r="A759" s="30" t="s">
        <v>1785</v>
      </c>
      <c r="B759" s="30" t="s">
        <v>1664</v>
      </c>
      <c r="C759" s="182">
        <v>16920</v>
      </c>
      <c r="D759" s="30">
        <v>740</v>
      </c>
      <c r="E759" s="187">
        <v>13460</v>
      </c>
      <c r="F759" s="30">
        <v>530</v>
      </c>
      <c r="G759" s="187">
        <v>35200</v>
      </c>
      <c r="H759" s="30">
        <v>1400</v>
      </c>
      <c r="I759" s="30">
        <v>253000</v>
      </c>
      <c r="J759" s="30">
        <v>17000</v>
      </c>
      <c r="K759" s="30">
        <v>45900</v>
      </c>
      <c r="L759" s="30">
        <v>6500</v>
      </c>
      <c r="M759" s="187">
        <v>0.46400000000000002</v>
      </c>
      <c r="N759" s="30">
        <v>5.8000000000000003E-2</v>
      </c>
      <c r="O759" s="177">
        <v>0.14899999999999999</v>
      </c>
      <c r="P759" s="30">
        <v>1.4E-2</v>
      </c>
      <c r="Q759" s="30">
        <v>0.86</v>
      </c>
      <c r="R759" s="30">
        <v>0.12</v>
      </c>
      <c r="S759" s="30">
        <v>-24.1</v>
      </c>
      <c r="T759" s="30">
        <v>2.2999999999999998</v>
      </c>
      <c r="U759" s="30">
        <v>9.49</v>
      </c>
      <c r="V759" s="173">
        <v>0.39</v>
      </c>
      <c r="W759" s="192">
        <f t="shared" si="56"/>
        <v>2.56</v>
      </c>
      <c r="X759" s="30">
        <f t="shared" si="57"/>
        <v>0.39</v>
      </c>
      <c r="Y759" s="195">
        <f t="shared" si="58"/>
        <v>0.77700000000000002</v>
      </c>
      <c r="Z759" s="30">
        <f t="shared" si="59"/>
        <v>2.1999999999999999E-2</v>
      </c>
      <c r="AA759" s="30">
        <v>0.48399999999999999</v>
      </c>
      <c r="AB759" s="30">
        <v>6.2E-2</v>
      </c>
      <c r="AC759" s="156">
        <v>7.3999999999999996E-2</v>
      </c>
      <c r="AD759" s="30">
        <v>52.7</v>
      </c>
      <c r="AE759" s="30">
        <v>6.8</v>
      </c>
      <c r="AF759" s="156">
        <v>9.4</v>
      </c>
      <c r="AG759" s="30">
        <v>0.77700000000000002</v>
      </c>
      <c r="AH759" s="30">
        <v>1.2999999999999999E-2</v>
      </c>
      <c r="AI759" s="156">
        <v>2.1999999999999999E-2</v>
      </c>
      <c r="AJ759" s="156">
        <f t="shared" si="55"/>
        <v>2.8314028314028312</v>
      </c>
      <c r="AK759" s="30">
        <v>2.56</v>
      </c>
      <c r="AL759" s="30">
        <v>0.33</v>
      </c>
      <c r="AM759" s="156">
        <v>0.39</v>
      </c>
      <c r="AN759" s="157">
        <v>2490</v>
      </c>
      <c r="AO759" s="30">
        <v>270</v>
      </c>
      <c r="AP759" s="156">
        <v>320</v>
      </c>
      <c r="AQ759" s="30">
        <v>3910</v>
      </c>
      <c r="AR759" s="30">
        <v>140</v>
      </c>
      <c r="AS759" s="156">
        <v>190</v>
      </c>
      <c r="AT759" s="30">
        <v>4854</v>
      </c>
      <c r="AU759" s="30">
        <v>21</v>
      </c>
      <c r="AV759" s="156">
        <v>36</v>
      </c>
    </row>
    <row r="760" spans="1:48" x14ac:dyDescent="0.75">
      <c r="A760" s="30" t="s">
        <v>1785</v>
      </c>
      <c r="B760" s="30" t="s">
        <v>1665</v>
      </c>
      <c r="C760" s="182">
        <v>2820</v>
      </c>
      <c r="D760" s="30">
        <v>190</v>
      </c>
      <c r="E760" s="187">
        <v>1477</v>
      </c>
      <c r="F760" s="30">
        <v>90</v>
      </c>
      <c r="G760" s="187">
        <v>3560</v>
      </c>
      <c r="H760" s="30">
        <v>250</v>
      </c>
      <c r="I760" s="30">
        <v>41700</v>
      </c>
      <c r="J760" s="30">
        <v>4000</v>
      </c>
      <c r="K760" s="30">
        <v>46900</v>
      </c>
      <c r="L760" s="30">
        <v>3600</v>
      </c>
      <c r="M760" s="187">
        <v>6.2700000000000006E-2</v>
      </c>
      <c r="N760" s="30">
        <v>3.8999999999999998E-3</v>
      </c>
      <c r="O760" s="177">
        <v>1.004</v>
      </c>
      <c r="P760" s="30">
        <v>9.4E-2</v>
      </c>
      <c r="Q760" s="30">
        <v>0.877</v>
      </c>
      <c r="R760" s="30">
        <v>6.7000000000000004E-2</v>
      </c>
      <c r="S760" s="30">
        <v>26.2</v>
      </c>
      <c r="T760" s="30">
        <v>4.7</v>
      </c>
      <c r="U760" s="30">
        <v>1.159</v>
      </c>
      <c r="V760" s="173">
        <v>8.2000000000000003E-2</v>
      </c>
      <c r="W760" s="192">
        <f t="shared" si="56"/>
        <v>14.4</v>
      </c>
      <c r="X760" s="30">
        <f t="shared" si="57"/>
        <v>1.7</v>
      </c>
      <c r="Y760" s="195">
        <f t="shared" si="58"/>
        <v>0.52700000000000002</v>
      </c>
      <c r="Z760" s="30">
        <f t="shared" si="59"/>
        <v>3.1E-2</v>
      </c>
      <c r="AA760" s="30">
        <v>7.0699999999999999E-2</v>
      </c>
      <c r="AB760" s="30">
        <v>4.4000000000000003E-3</v>
      </c>
      <c r="AC760" s="156">
        <v>7.3000000000000001E-3</v>
      </c>
      <c r="AD760" s="30">
        <v>5.01</v>
      </c>
      <c r="AE760" s="30">
        <v>0.27</v>
      </c>
      <c r="AF760" s="156">
        <v>0.67</v>
      </c>
      <c r="AG760" s="30">
        <v>0.52700000000000002</v>
      </c>
      <c r="AH760" s="30">
        <v>2.9000000000000001E-2</v>
      </c>
      <c r="AI760" s="156">
        <v>3.1E-2</v>
      </c>
      <c r="AJ760" s="156">
        <f t="shared" si="55"/>
        <v>5.8823529411764701</v>
      </c>
      <c r="AK760" s="30">
        <v>14.4</v>
      </c>
      <c r="AL760" s="30">
        <v>1</v>
      </c>
      <c r="AM760" s="156">
        <v>1.7</v>
      </c>
      <c r="AN760" s="157">
        <v>440</v>
      </c>
      <c r="AO760" s="30">
        <v>26</v>
      </c>
      <c r="AP760" s="156">
        <v>44</v>
      </c>
      <c r="AQ760" s="30">
        <v>1824</v>
      </c>
      <c r="AR760" s="30">
        <v>49</v>
      </c>
      <c r="AS760" s="156">
        <v>120</v>
      </c>
      <c r="AT760" s="30">
        <v>4322</v>
      </c>
      <c r="AU760" s="30">
        <v>85</v>
      </c>
      <c r="AV760" s="156">
        <v>93</v>
      </c>
    </row>
    <row r="761" spans="1:48" x14ac:dyDescent="0.75">
      <c r="A761" s="30" t="s">
        <v>1785</v>
      </c>
      <c r="B761" s="30"/>
      <c r="C761" s="182">
        <v>2170</v>
      </c>
      <c r="D761" s="30">
        <v>460</v>
      </c>
      <c r="E761" s="187">
        <v>1610</v>
      </c>
      <c r="F761" s="30">
        <v>570</v>
      </c>
      <c r="G761" s="187">
        <v>1510</v>
      </c>
      <c r="H761" s="30">
        <v>240</v>
      </c>
      <c r="I761" s="30">
        <v>8000</v>
      </c>
      <c r="J761" s="30">
        <v>1200</v>
      </c>
      <c r="K761" s="30">
        <v>18700</v>
      </c>
      <c r="L761" s="30">
        <v>1500</v>
      </c>
      <c r="M761" s="187">
        <v>0.12</v>
      </c>
      <c r="N761" s="30">
        <v>2.5999999999999999E-2</v>
      </c>
      <c r="O761" s="177">
        <v>1.95</v>
      </c>
      <c r="P761" s="30">
        <v>0.31</v>
      </c>
      <c r="Q761" s="30">
        <v>0.34599999999999997</v>
      </c>
      <c r="R761" s="30">
        <v>2.9000000000000001E-2</v>
      </c>
      <c r="S761" s="30">
        <v>-0.32500000000000001</v>
      </c>
      <c r="T761" s="30">
        <v>5.1999999999999998E-2</v>
      </c>
      <c r="U761" s="30">
        <v>0.34</v>
      </c>
      <c r="V761" s="173">
        <v>5.5E-2</v>
      </c>
      <c r="W761" s="192">
        <f t="shared" si="56"/>
        <v>8.9</v>
      </c>
      <c r="X761" s="30">
        <f t="shared" si="57"/>
        <v>1.9</v>
      </c>
      <c r="Y761" s="195" t="str">
        <f t="shared" si="58"/>
        <v>excluded</v>
      </c>
      <c r="Z761" s="30" t="str">
        <f t="shared" si="59"/>
        <v>excluded</v>
      </c>
      <c r="AA761" s="30">
        <v>0.11899999999999999</v>
      </c>
      <c r="AB761" s="30">
        <v>2.5000000000000001E-2</v>
      </c>
      <c r="AC761" s="156">
        <v>2.7E-2</v>
      </c>
      <c r="AD761" s="30">
        <v>11.5</v>
      </c>
      <c r="AE761" s="30">
        <v>3.4</v>
      </c>
      <c r="AF761" s="156">
        <v>3.7</v>
      </c>
      <c r="AG761" s="30">
        <v>0.67</v>
      </c>
      <c r="AH761" s="30">
        <v>0.13</v>
      </c>
      <c r="AI761" s="156">
        <v>0.13</v>
      </c>
      <c r="AJ761" s="156">
        <f t="shared" si="55"/>
        <v>19.402985074626866</v>
      </c>
      <c r="AK761" s="30">
        <v>8.9</v>
      </c>
      <c r="AL761" s="30">
        <v>1.8</v>
      </c>
      <c r="AM761" s="156">
        <v>1.9</v>
      </c>
      <c r="AN761" s="157">
        <v>720</v>
      </c>
      <c r="AO761" s="30">
        <v>140</v>
      </c>
      <c r="AP761" s="156">
        <v>150</v>
      </c>
      <c r="AQ761" s="30">
        <v>2470</v>
      </c>
      <c r="AR761" s="30">
        <v>240</v>
      </c>
      <c r="AS761" s="156">
        <v>260</v>
      </c>
      <c r="AT761" s="30">
        <v>4500</v>
      </c>
      <c r="AU761" s="30">
        <v>250</v>
      </c>
      <c r="AV761" s="156">
        <v>260</v>
      </c>
    </row>
    <row r="762" spans="1:48" x14ac:dyDescent="0.75">
      <c r="A762" s="30" t="s">
        <v>1785</v>
      </c>
      <c r="B762" s="30"/>
      <c r="C762" s="182">
        <v>2760</v>
      </c>
      <c r="D762" s="30">
        <v>390</v>
      </c>
      <c r="E762" s="187">
        <v>1450</v>
      </c>
      <c r="F762" s="30">
        <v>160</v>
      </c>
      <c r="G762" s="187">
        <v>3300</v>
      </c>
      <c r="H762" s="30">
        <v>420</v>
      </c>
      <c r="I762" s="30">
        <v>25100</v>
      </c>
      <c r="J762" s="30">
        <v>1500</v>
      </c>
      <c r="K762" s="30">
        <v>21100</v>
      </c>
      <c r="L762" s="30">
        <v>1600</v>
      </c>
      <c r="M762" s="187">
        <v>0.13300000000000001</v>
      </c>
      <c r="N762" s="30">
        <v>2.3E-2</v>
      </c>
      <c r="O762" s="177">
        <v>0.754</v>
      </c>
      <c r="P762" s="30">
        <v>4.2000000000000003E-2</v>
      </c>
      <c r="Q762" s="30">
        <v>0.39500000000000002</v>
      </c>
      <c r="R762" s="30">
        <v>0.03</v>
      </c>
      <c r="S762" s="30">
        <v>4.6399999999999997</v>
      </c>
      <c r="T762" s="30">
        <v>0.49</v>
      </c>
      <c r="U762" s="30">
        <v>1.1399999999999999</v>
      </c>
      <c r="V762" s="173">
        <v>0.15</v>
      </c>
      <c r="W762" s="192">
        <f t="shared" si="56"/>
        <v>7.7</v>
      </c>
      <c r="X762" s="30">
        <f t="shared" si="57"/>
        <v>1.5</v>
      </c>
      <c r="Y762" s="195" t="str">
        <f t="shared" si="58"/>
        <v>excluded</v>
      </c>
      <c r="Z762" s="30" t="str">
        <f t="shared" si="59"/>
        <v>excluded</v>
      </c>
      <c r="AA762" s="30">
        <v>0.13600000000000001</v>
      </c>
      <c r="AB762" s="30">
        <v>2.3E-2</v>
      </c>
      <c r="AC762" s="156">
        <v>2.5000000000000001E-2</v>
      </c>
      <c r="AD762" s="30">
        <v>10.3</v>
      </c>
      <c r="AE762" s="30">
        <v>1.6</v>
      </c>
      <c r="AF762" s="156">
        <v>2</v>
      </c>
      <c r="AG762" s="30">
        <v>0.505</v>
      </c>
      <c r="AH762" s="30">
        <v>7.4999999999999997E-2</v>
      </c>
      <c r="AI762" s="156">
        <v>7.5999999999999998E-2</v>
      </c>
      <c r="AJ762" s="156">
        <f t="shared" si="55"/>
        <v>15.049504950495049</v>
      </c>
      <c r="AK762" s="30">
        <v>7.7</v>
      </c>
      <c r="AL762" s="30">
        <v>1.3</v>
      </c>
      <c r="AM762" s="156">
        <v>1.5</v>
      </c>
      <c r="AN762" s="157">
        <v>810</v>
      </c>
      <c r="AO762" s="30">
        <v>130</v>
      </c>
      <c r="AP762" s="156">
        <v>140</v>
      </c>
      <c r="AQ762" s="30">
        <v>2430</v>
      </c>
      <c r="AR762" s="30">
        <v>130</v>
      </c>
      <c r="AS762" s="156">
        <v>170</v>
      </c>
      <c r="AT762" s="30">
        <v>4290</v>
      </c>
      <c r="AU762" s="30">
        <v>200</v>
      </c>
      <c r="AV762" s="156">
        <v>200</v>
      </c>
    </row>
    <row r="763" spans="1:48" x14ac:dyDescent="0.75">
      <c r="A763" s="30" t="s">
        <v>1786</v>
      </c>
      <c r="B763" s="30" t="s">
        <v>1127</v>
      </c>
      <c r="C763" s="182">
        <v>520</v>
      </c>
      <c r="D763" s="30">
        <v>340</v>
      </c>
      <c r="E763" s="187">
        <v>230</v>
      </c>
      <c r="F763" s="30">
        <v>120</v>
      </c>
      <c r="G763" s="187">
        <v>190</v>
      </c>
      <c r="H763" s="30">
        <v>250</v>
      </c>
      <c r="I763" s="30">
        <v>730</v>
      </c>
      <c r="J763" s="30">
        <v>290</v>
      </c>
      <c r="K763" s="30">
        <v>1970</v>
      </c>
      <c r="L763" s="30">
        <v>210</v>
      </c>
      <c r="M763" s="187">
        <v>0.27</v>
      </c>
      <c r="N763" s="30">
        <v>0.18</v>
      </c>
      <c r="O763" s="177">
        <v>-1.28</v>
      </c>
      <c r="P763" s="30">
        <v>0.89</v>
      </c>
      <c r="Q763" s="30">
        <v>4.3799999999999999E-2</v>
      </c>
      <c r="R763" s="30">
        <v>4.7999999999999996E-3</v>
      </c>
      <c r="S763" s="30">
        <v>0.34</v>
      </c>
      <c r="T763" s="30">
        <v>0.14000000000000001</v>
      </c>
      <c r="U763" s="30">
        <v>6.3E-2</v>
      </c>
      <c r="V763" s="173">
        <v>8.3000000000000004E-2</v>
      </c>
      <c r="W763" s="192">
        <f t="shared" si="56"/>
        <v>19</v>
      </c>
      <c r="X763" s="30">
        <f t="shared" si="57"/>
        <v>11</v>
      </c>
      <c r="Y763" s="195" t="str">
        <f t="shared" si="58"/>
        <v>excluded</v>
      </c>
      <c r="Z763" s="30" t="str">
        <f t="shared" si="59"/>
        <v>excluded</v>
      </c>
      <c r="AA763" s="30">
        <v>0.11799999999999999</v>
      </c>
      <c r="AB763" s="30">
        <v>7.3999999999999996E-2</v>
      </c>
      <c r="AC763" s="156">
        <v>7.4999999999999997E-2</v>
      </c>
      <c r="AD763" s="30">
        <v>16</v>
      </c>
      <c r="AE763" s="30">
        <v>8.9</v>
      </c>
      <c r="AF763" s="156">
        <v>9</v>
      </c>
      <c r="AG763" s="30">
        <v>0.89</v>
      </c>
      <c r="AH763" s="30">
        <v>0.51</v>
      </c>
      <c r="AI763" s="156">
        <v>0.51</v>
      </c>
      <c r="AJ763" s="156">
        <f t="shared" si="55"/>
        <v>57.303370786516851</v>
      </c>
      <c r="AK763" s="30">
        <v>19</v>
      </c>
      <c r="AL763" s="30">
        <v>11</v>
      </c>
      <c r="AM763" s="156">
        <v>11</v>
      </c>
      <c r="AN763" s="157">
        <v>680</v>
      </c>
      <c r="AO763" s="30">
        <v>400</v>
      </c>
      <c r="AP763" s="156">
        <v>400</v>
      </c>
      <c r="AQ763" s="30">
        <v>2780</v>
      </c>
      <c r="AR763" s="30">
        <v>560</v>
      </c>
      <c r="AS763" s="156">
        <v>570</v>
      </c>
      <c r="AT763" s="30">
        <v>2600</v>
      </c>
      <c r="AU763" s="30">
        <v>1400</v>
      </c>
      <c r="AV763" s="156">
        <v>1400</v>
      </c>
    </row>
    <row r="764" spans="1:48" x14ac:dyDescent="0.75">
      <c r="A764" s="30" t="s">
        <v>1786</v>
      </c>
      <c r="B764" s="30" t="s">
        <v>1128</v>
      </c>
      <c r="C764" s="182">
        <v>950</v>
      </c>
      <c r="D764" s="30">
        <v>180</v>
      </c>
      <c r="E764" s="187">
        <v>730</v>
      </c>
      <c r="F764" s="30">
        <v>150</v>
      </c>
      <c r="G764" s="187">
        <v>1480</v>
      </c>
      <c r="H764" s="30">
        <v>300</v>
      </c>
      <c r="I764" s="30">
        <v>320</v>
      </c>
      <c r="J764" s="30">
        <v>200</v>
      </c>
      <c r="K764" s="30">
        <v>4100</v>
      </c>
      <c r="L764" s="30">
        <v>1000</v>
      </c>
      <c r="M764" s="187">
        <v>0.24099999999999999</v>
      </c>
      <c r="N764" s="30">
        <v>4.8000000000000001E-2</v>
      </c>
      <c r="O764" s="177">
        <v>24</v>
      </c>
      <c r="P764" s="30">
        <v>10</v>
      </c>
      <c r="Q764" s="30">
        <v>9.1999999999999998E-2</v>
      </c>
      <c r="R764" s="30">
        <v>2.1999999999999999E-2</v>
      </c>
      <c r="S764" s="30">
        <v>0.19</v>
      </c>
      <c r="T764" s="30">
        <v>0.12</v>
      </c>
      <c r="U764" s="30">
        <v>0.48399999999999999</v>
      </c>
      <c r="V764" s="173">
        <v>9.8000000000000004E-2</v>
      </c>
      <c r="W764" s="192">
        <f t="shared" si="56"/>
        <v>7</v>
      </c>
      <c r="X764" s="30">
        <f t="shared" si="57"/>
        <v>1.5</v>
      </c>
      <c r="Y764" s="195" t="str">
        <f t="shared" si="58"/>
        <v>excluded</v>
      </c>
      <c r="Z764" s="30" t="str">
        <f t="shared" si="59"/>
        <v>excluded</v>
      </c>
      <c r="AA764" s="30">
        <v>0.25900000000000001</v>
      </c>
      <c r="AB764" s="30">
        <v>5.1999999999999998E-2</v>
      </c>
      <c r="AC764" s="156">
        <v>5.2999999999999999E-2</v>
      </c>
      <c r="AD764" s="30">
        <v>25.2</v>
      </c>
      <c r="AE764" s="30">
        <v>5.4</v>
      </c>
      <c r="AF764" s="156">
        <v>5.7</v>
      </c>
      <c r="AG764" s="30">
        <v>0.8</v>
      </c>
      <c r="AH764" s="30">
        <v>0.16</v>
      </c>
      <c r="AI764" s="156">
        <v>0.16</v>
      </c>
      <c r="AJ764" s="156">
        <f t="shared" si="55"/>
        <v>20</v>
      </c>
      <c r="AK764" s="30">
        <v>7</v>
      </c>
      <c r="AL764" s="30">
        <v>1.5</v>
      </c>
      <c r="AM764" s="156">
        <v>1.5</v>
      </c>
      <c r="AN764" s="157">
        <v>1410</v>
      </c>
      <c r="AO764" s="30">
        <v>250</v>
      </c>
      <c r="AP764" s="156">
        <v>260</v>
      </c>
      <c r="AQ764" s="30">
        <v>3040</v>
      </c>
      <c r="AR764" s="30">
        <v>260</v>
      </c>
      <c r="AS764" s="156">
        <v>270</v>
      </c>
      <c r="AT764" s="30">
        <v>4260</v>
      </c>
      <c r="AU764" s="30">
        <v>230</v>
      </c>
      <c r="AV764" s="156">
        <v>230</v>
      </c>
    </row>
    <row r="765" spans="1:48" x14ac:dyDescent="0.75">
      <c r="A765" s="30" t="s">
        <v>1786</v>
      </c>
      <c r="B765" s="30" t="s">
        <v>1129</v>
      </c>
      <c r="C765" s="182">
        <v>4160</v>
      </c>
      <c r="D765" s="30">
        <v>180</v>
      </c>
      <c r="E765" s="187">
        <v>2440</v>
      </c>
      <c r="F765" s="30">
        <v>220</v>
      </c>
      <c r="G765" s="187">
        <v>5540</v>
      </c>
      <c r="H765" s="30">
        <v>520</v>
      </c>
      <c r="I765" s="30">
        <v>990</v>
      </c>
      <c r="J765" s="30">
        <v>260</v>
      </c>
      <c r="K765" s="30">
        <v>59730</v>
      </c>
      <c r="L765" s="30">
        <v>880</v>
      </c>
      <c r="M765" s="187">
        <v>6.9900000000000004E-2</v>
      </c>
      <c r="N765" s="30">
        <v>3.0999999999999999E-3</v>
      </c>
      <c r="O765" s="177">
        <v>-7.7</v>
      </c>
      <c r="P765" s="30">
        <v>1.8</v>
      </c>
      <c r="Q765" s="30">
        <v>1.34</v>
      </c>
      <c r="R765" s="30">
        <v>0.02</v>
      </c>
      <c r="S765" s="30">
        <v>0.88</v>
      </c>
      <c r="T765" s="30">
        <v>0.24</v>
      </c>
      <c r="U765" s="30">
        <v>1.81</v>
      </c>
      <c r="V765" s="173">
        <v>0.17</v>
      </c>
      <c r="W765" s="192">
        <f t="shared" si="56"/>
        <v>12.97</v>
      </c>
      <c r="X765" s="30">
        <f t="shared" si="57"/>
        <v>0.73</v>
      </c>
      <c r="Y765" s="195">
        <f t="shared" si="58"/>
        <v>0.55700000000000005</v>
      </c>
      <c r="Z765" s="30">
        <f t="shared" si="59"/>
        <v>3.1E-2</v>
      </c>
      <c r="AA765" s="30">
        <v>7.8100000000000003E-2</v>
      </c>
      <c r="AB765" s="30">
        <v>3.5000000000000001E-3</v>
      </c>
      <c r="AC765" s="156">
        <v>4.7000000000000002E-3</v>
      </c>
      <c r="AD765" s="30">
        <v>6.2</v>
      </c>
      <c r="AE765" s="30">
        <v>0.57999999999999996</v>
      </c>
      <c r="AF765" s="156">
        <v>0.74</v>
      </c>
      <c r="AG765" s="30">
        <v>0.55700000000000005</v>
      </c>
      <c r="AH765" s="30">
        <v>3.1E-2</v>
      </c>
      <c r="AI765" s="156">
        <v>3.1E-2</v>
      </c>
      <c r="AJ765" s="156">
        <f t="shared" si="55"/>
        <v>5.5655296229802511</v>
      </c>
      <c r="AK765" s="30">
        <v>12.97</v>
      </c>
      <c r="AL765" s="30">
        <v>0.55000000000000004</v>
      </c>
      <c r="AM765" s="156">
        <v>0.73</v>
      </c>
      <c r="AN765" s="157">
        <v>484</v>
      </c>
      <c r="AO765" s="30">
        <v>21</v>
      </c>
      <c r="AP765" s="156">
        <v>28</v>
      </c>
      <c r="AQ765" s="30">
        <v>1983</v>
      </c>
      <c r="AR765" s="30">
        <v>78</v>
      </c>
      <c r="AS765" s="156">
        <v>98</v>
      </c>
      <c r="AT765" s="30">
        <v>4399</v>
      </c>
      <c r="AU765" s="30">
        <v>80</v>
      </c>
      <c r="AV765" s="156">
        <v>82</v>
      </c>
    </row>
    <row r="766" spans="1:48" x14ac:dyDescent="0.75">
      <c r="A766" s="30" t="s">
        <v>1786</v>
      </c>
      <c r="B766" s="30" t="s">
        <v>1130</v>
      </c>
      <c r="C766" s="182">
        <v>490</v>
      </c>
      <c r="D766" s="30">
        <v>460</v>
      </c>
      <c r="E766" s="187">
        <v>800</v>
      </c>
      <c r="F766" s="30">
        <v>710</v>
      </c>
      <c r="G766" s="187">
        <v>260</v>
      </c>
      <c r="H766" s="30">
        <v>150</v>
      </c>
      <c r="I766" s="30">
        <v>890</v>
      </c>
      <c r="J766" s="30">
        <v>220</v>
      </c>
      <c r="K766" s="30">
        <v>1610</v>
      </c>
      <c r="L766" s="30">
        <v>300</v>
      </c>
      <c r="M766" s="187">
        <v>0.23</v>
      </c>
      <c r="N766" s="30">
        <v>0.14000000000000001</v>
      </c>
      <c r="O766" s="177">
        <v>-0.154</v>
      </c>
      <c r="P766" s="30">
        <v>4.9000000000000002E-2</v>
      </c>
      <c r="Q766" s="30">
        <v>3.6299999999999999E-2</v>
      </c>
      <c r="R766" s="30">
        <v>6.7000000000000002E-3</v>
      </c>
      <c r="S766" s="30">
        <v>1.3</v>
      </c>
      <c r="T766" s="30">
        <v>0.33</v>
      </c>
      <c r="U766" s="30">
        <v>8.4000000000000005E-2</v>
      </c>
      <c r="V766" s="173">
        <v>4.8000000000000001E-2</v>
      </c>
      <c r="W766" s="192">
        <f t="shared" si="56"/>
        <v>11.9</v>
      </c>
      <c r="X766" s="30">
        <f t="shared" si="57"/>
        <v>4.7</v>
      </c>
      <c r="Y766" s="195" t="str">
        <f t="shared" si="58"/>
        <v>excluded</v>
      </c>
      <c r="Z766" s="30" t="str">
        <f t="shared" si="59"/>
        <v>excluded</v>
      </c>
      <c r="AA766" s="30">
        <v>0.121</v>
      </c>
      <c r="AB766" s="30">
        <v>6.3E-2</v>
      </c>
      <c r="AC766" s="156">
        <v>6.3E-2</v>
      </c>
      <c r="AD766" s="30">
        <v>98</v>
      </c>
      <c r="AE766" s="30">
        <v>96</v>
      </c>
      <c r="AF766" s="156">
        <v>96</v>
      </c>
      <c r="AG766" s="30">
        <v>5.7</v>
      </c>
      <c r="AH766" s="30">
        <v>5.9</v>
      </c>
      <c r="AI766" s="156">
        <v>5.9</v>
      </c>
      <c r="AJ766" s="156">
        <f t="shared" si="55"/>
        <v>103.50877192982458</v>
      </c>
      <c r="AK766" s="30">
        <v>11.9</v>
      </c>
      <c r="AL766" s="30">
        <v>4.7</v>
      </c>
      <c r="AM766" s="156">
        <v>4.7</v>
      </c>
      <c r="AN766" s="157">
        <v>830</v>
      </c>
      <c r="AO766" s="30">
        <v>410</v>
      </c>
      <c r="AP766" s="156">
        <v>410</v>
      </c>
      <c r="AQ766" s="30">
        <v>3500</v>
      </c>
      <c r="AR766" s="30">
        <v>1200</v>
      </c>
      <c r="AS766" s="156">
        <v>1200</v>
      </c>
      <c r="AT766" s="30">
        <v>1500</v>
      </c>
      <c r="AU766" s="30">
        <v>2300</v>
      </c>
      <c r="AV766" s="156">
        <v>2300</v>
      </c>
    </row>
    <row r="767" spans="1:48" x14ac:dyDescent="0.75">
      <c r="A767" s="30" t="s">
        <v>1786</v>
      </c>
      <c r="B767" s="30" t="s">
        <v>1131</v>
      </c>
      <c r="C767" s="182">
        <v>558000</v>
      </c>
      <c r="D767" s="30">
        <v>55000</v>
      </c>
      <c r="E767" s="187">
        <v>467000</v>
      </c>
      <c r="F767" s="30">
        <v>45000</v>
      </c>
      <c r="G767" s="187">
        <v>1140000</v>
      </c>
      <c r="H767" s="30">
        <v>100000</v>
      </c>
      <c r="I767" s="30">
        <v>194000</v>
      </c>
      <c r="J767" s="30">
        <v>16000</v>
      </c>
      <c r="K767" s="30">
        <v>393000</v>
      </c>
      <c r="L767" s="30">
        <v>47000</v>
      </c>
      <c r="M767" s="187">
        <v>1.4770000000000001</v>
      </c>
      <c r="N767" s="30">
        <v>4.3999999999999997E-2</v>
      </c>
      <c r="O767" s="177">
        <v>-0.1208</v>
      </c>
      <c r="P767" s="30">
        <v>5.8999999999999999E-3</v>
      </c>
      <c r="Q767" s="30">
        <v>8.9</v>
      </c>
      <c r="R767" s="30">
        <v>1.1000000000000001</v>
      </c>
      <c r="S767" s="30">
        <v>507</v>
      </c>
      <c r="T767" s="30">
        <v>35</v>
      </c>
      <c r="U767" s="30">
        <v>365</v>
      </c>
      <c r="V767" s="173">
        <v>33</v>
      </c>
      <c r="W767" s="192">
        <f t="shared" si="56"/>
        <v>0.61099999999999999</v>
      </c>
      <c r="X767" s="30">
        <f t="shared" si="57"/>
        <v>3.2000000000000001E-2</v>
      </c>
      <c r="Y767" s="195">
        <f t="shared" si="58"/>
        <v>0.82150000000000001</v>
      </c>
      <c r="Z767" s="30">
        <f t="shared" si="59"/>
        <v>1.2999999999999999E-2</v>
      </c>
      <c r="AA767" s="30">
        <v>1.643</v>
      </c>
      <c r="AB767" s="30">
        <v>4.3999999999999997E-2</v>
      </c>
      <c r="AC767" s="156">
        <v>7.8E-2</v>
      </c>
      <c r="AD767" s="30">
        <v>185.7</v>
      </c>
      <c r="AE767" s="30">
        <v>6.1</v>
      </c>
      <c r="AF767" s="156">
        <v>15</v>
      </c>
      <c r="AG767" s="30">
        <v>0.82150000000000001</v>
      </c>
      <c r="AH767" s="30">
        <v>7.6E-3</v>
      </c>
      <c r="AI767" s="156">
        <v>1.2999999999999999E-2</v>
      </c>
      <c r="AJ767" s="156">
        <f t="shared" si="55"/>
        <v>1.582471089470481</v>
      </c>
      <c r="AK767" s="30">
        <v>0.61099999999999999</v>
      </c>
      <c r="AL767" s="30">
        <v>1.7999999999999999E-2</v>
      </c>
      <c r="AM767" s="156">
        <v>3.2000000000000001E-2</v>
      </c>
      <c r="AN767" s="157">
        <v>6260</v>
      </c>
      <c r="AO767" s="30">
        <v>110</v>
      </c>
      <c r="AP767" s="156">
        <v>200</v>
      </c>
      <c r="AQ767" s="30">
        <v>5306</v>
      </c>
      <c r="AR767" s="30">
        <v>35</v>
      </c>
      <c r="AS767" s="156">
        <v>84</v>
      </c>
      <c r="AT767" s="30">
        <v>4952</v>
      </c>
      <c r="AU767" s="30">
        <v>12</v>
      </c>
      <c r="AV767" s="156">
        <v>20</v>
      </c>
    </row>
    <row r="768" spans="1:48" x14ac:dyDescent="0.75">
      <c r="A768" s="30" t="s">
        <v>1786</v>
      </c>
      <c r="B768" s="30" t="s">
        <v>1132</v>
      </c>
      <c r="C768" s="182">
        <v>2800</v>
      </c>
      <c r="D768" s="30">
        <v>200</v>
      </c>
      <c r="E768" s="187">
        <v>2180</v>
      </c>
      <c r="F768" s="30">
        <v>220</v>
      </c>
      <c r="G768" s="187">
        <v>5200</v>
      </c>
      <c r="H768" s="30">
        <v>500</v>
      </c>
      <c r="I768" s="30">
        <v>81</v>
      </c>
      <c r="J768" s="30">
        <v>23</v>
      </c>
      <c r="K768" s="30">
        <v>9740</v>
      </c>
      <c r="L768" s="30">
        <v>390</v>
      </c>
      <c r="M768" s="187">
        <v>0.28399999999999997</v>
      </c>
      <c r="N768" s="30">
        <v>1.7999999999999999E-2</v>
      </c>
      <c r="O768" s="177">
        <v>-4.75</v>
      </c>
      <c r="P768" s="30">
        <v>0.96</v>
      </c>
      <c r="Q768" s="30">
        <v>0.22209999999999999</v>
      </c>
      <c r="R768" s="30">
        <v>8.8999999999999999E-3</v>
      </c>
      <c r="S768" s="30">
        <v>0.72</v>
      </c>
      <c r="T768" s="30">
        <v>0.2</v>
      </c>
      <c r="U768" s="30">
        <v>1.65</v>
      </c>
      <c r="V768" s="173">
        <v>0.16</v>
      </c>
      <c r="W768" s="192">
        <f t="shared" si="56"/>
        <v>3.24</v>
      </c>
      <c r="X768" s="30">
        <f t="shared" si="57"/>
        <v>0.25</v>
      </c>
      <c r="Y768" s="195">
        <f t="shared" si="58"/>
        <v>0.76600000000000001</v>
      </c>
      <c r="Z768" s="30">
        <f t="shared" si="59"/>
        <v>5.8999999999999997E-2</v>
      </c>
      <c r="AA768" s="30">
        <v>0.311</v>
      </c>
      <c r="AB768" s="30">
        <v>0.02</v>
      </c>
      <c r="AC768" s="156">
        <v>2.4E-2</v>
      </c>
      <c r="AD768" s="30">
        <v>33.799999999999997</v>
      </c>
      <c r="AE768" s="30">
        <v>3.5</v>
      </c>
      <c r="AF768" s="156">
        <v>4.3</v>
      </c>
      <c r="AG768" s="30">
        <v>0.76600000000000001</v>
      </c>
      <c r="AH768" s="30">
        <v>5.8999999999999997E-2</v>
      </c>
      <c r="AI768" s="156">
        <v>5.8999999999999997E-2</v>
      </c>
      <c r="AJ768" s="156">
        <f t="shared" si="55"/>
        <v>7.7023498694516963</v>
      </c>
      <c r="AK768" s="30">
        <v>3.24</v>
      </c>
      <c r="AL768" s="30">
        <v>0.22</v>
      </c>
      <c r="AM768" s="156">
        <v>0.25</v>
      </c>
      <c r="AN768" s="157">
        <v>1752</v>
      </c>
      <c r="AO768" s="30">
        <v>95</v>
      </c>
      <c r="AP768" s="156">
        <v>110</v>
      </c>
      <c r="AQ768" s="30">
        <v>3563</v>
      </c>
      <c r="AR768" s="30">
        <v>93</v>
      </c>
      <c r="AS768" s="156">
        <v>110</v>
      </c>
      <c r="AT768" s="30">
        <v>4724</v>
      </c>
      <c r="AU768" s="30">
        <v>70</v>
      </c>
      <c r="AV768" s="156">
        <v>71</v>
      </c>
    </row>
    <row r="769" spans="1:48" x14ac:dyDescent="0.75">
      <c r="A769" s="30" t="s">
        <v>1786</v>
      </c>
      <c r="B769" s="30" t="s">
        <v>1133</v>
      </c>
      <c r="C769" s="182">
        <v>2050</v>
      </c>
      <c r="D769" s="30">
        <v>230</v>
      </c>
      <c r="E769" s="187">
        <v>470</v>
      </c>
      <c r="F769" s="30">
        <v>170</v>
      </c>
      <c r="G769" s="187">
        <v>970</v>
      </c>
      <c r="H769" s="30">
        <v>380</v>
      </c>
      <c r="I769" s="30">
        <v>22900</v>
      </c>
      <c r="J769" s="30">
        <v>2700</v>
      </c>
      <c r="K769" s="30">
        <v>50500</v>
      </c>
      <c r="L769" s="30">
        <v>5200</v>
      </c>
      <c r="M769" s="187">
        <v>4.07E-2</v>
      </c>
      <c r="N769" s="30">
        <v>5.1000000000000004E-3</v>
      </c>
      <c r="O769" s="177">
        <v>-0.1008</v>
      </c>
      <c r="P769" s="30">
        <v>5.0000000000000001E-3</v>
      </c>
      <c r="Q769" s="30">
        <v>1.1599999999999999</v>
      </c>
      <c r="R769" s="30">
        <v>0.12</v>
      </c>
      <c r="S769" s="30">
        <v>-574</v>
      </c>
      <c r="T769" s="30">
        <v>87</v>
      </c>
      <c r="U769" s="30">
        <v>0.3</v>
      </c>
      <c r="V769" s="173">
        <v>0.12</v>
      </c>
      <c r="W769" s="192">
        <f t="shared" si="56"/>
        <v>25.6</v>
      </c>
      <c r="X769" s="30">
        <f t="shared" si="57"/>
        <v>1.4</v>
      </c>
      <c r="Y769" s="195" t="str">
        <f t="shared" si="58"/>
        <v>excluded</v>
      </c>
      <c r="Z769" s="30" t="str">
        <f t="shared" si="59"/>
        <v>excluded</v>
      </c>
      <c r="AA769" s="30">
        <v>4.3700000000000003E-2</v>
      </c>
      <c r="AB769" s="30">
        <v>5.1999999999999998E-3</v>
      </c>
      <c r="AC769" s="156">
        <v>5.4000000000000003E-3</v>
      </c>
      <c r="AD769" s="30">
        <v>1.73</v>
      </c>
      <c r="AE769" s="30">
        <v>0.91</v>
      </c>
      <c r="AF769" s="156">
        <v>0.91</v>
      </c>
      <c r="AG769" s="30">
        <v>0.25</v>
      </c>
      <c r="AH769" s="30">
        <v>0.11</v>
      </c>
      <c r="AI769" s="156">
        <v>0.11</v>
      </c>
      <c r="AJ769" s="156">
        <f t="shared" si="55"/>
        <v>44</v>
      </c>
      <c r="AK769" s="30">
        <v>25.6</v>
      </c>
      <c r="AL769" s="30">
        <v>1.3</v>
      </c>
      <c r="AM769" s="156">
        <v>1.4</v>
      </c>
      <c r="AN769" s="157">
        <v>263</v>
      </c>
      <c r="AO769" s="30">
        <v>20</v>
      </c>
      <c r="AP769" s="156">
        <v>21</v>
      </c>
      <c r="AQ769" s="30">
        <v>640</v>
      </c>
      <c r="AR769" s="30">
        <v>120</v>
      </c>
      <c r="AS769" s="156">
        <v>120</v>
      </c>
      <c r="AT769" s="30">
        <v>1890</v>
      </c>
      <c r="AU769" s="30">
        <v>380</v>
      </c>
      <c r="AV769" s="156">
        <v>380</v>
      </c>
    </row>
    <row r="770" spans="1:48" x14ac:dyDescent="0.75">
      <c r="A770" s="30" t="s">
        <v>1786</v>
      </c>
      <c r="B770" s="30" t="s">
        <v>1134</v>
      </c>
      <c r="C770" s="182">
        <v>39070</v>
      </c>
      <c r="D770" s="30">
        <v>960</v>
      </c>
      <c r="E770" s="187">
        <v>2215</v>
      </c>
      <c r="F770" s="30">
        <v>86</v>
      </c>
      <c r="G770" s="187">
        <v>160</v>
      </c>
      <c r="H770" s="30">
        <v>180</v>
      </c>
      <c r="I770" s="30">
        <v>204</v>
      </c>
      <c r="J770" s="30">
        <v>39</v>
      </c>
      <c r="K770" s="30">
        <v>893000</v>
      </c>
      <c r="L770" s="30">
        <v>38000</v>
      </c>
      <c r="M770" s="187">
        <v>4.3880000000000002E-2</v>
      </c>
      <c r="N770" s="30">
        <v>9.3999999999999997E-4</v>
      </c>
      <c r="O770" s="177">
        <v>-170</v>
      </c>
      <c r="P770" s="30">
        <v>47</v>
      </c>
      <c r="Q770" s="30">
        <v>20.68</v>
      </c>
      <c r="R770" s="30">
        <v>0.88</v>
      </c>
      <c r="S770" s="30">
        <v>-10.6</v>
      </c>
      <c r="T770" s="30">
        <v>8.8000000000000007</v>
      </c>
      <c r="U770" s="30">
        <v>4.7E-2</v>
      </c>
      <c r="V770" s="173">
        <v>5.1999999999999998E-2</v>
      </c>
      <c r="W770" s="192">
        <f t="shared" si="56"/>
        <v>20.87</v>
      </c>
      <c r="X770" s="30">
        <f t="shared" si="57"/>
        <v>0.87</v>
      </c>
      <c r="Y770" s="195">
        <f t="shared" si="58"/>
        <v>5.5800000000000002E-2</v>
      </c>
      <c r="Z770" s="30">
        <f t="shared" si="59"/>
        <v>2.5000000000000001E-3</v>
      </c>
      <c r="AA770" s="30">
        <v>4.802E-2</v>
      </c>
      <c r="AB770" s="30">
        <v>6.4999999999999997E-4</v>
      </c>
      <c r="AC770" s="156">
        <v>2E-3</v>
      </c>
      <c r="AD770" s="30">
        <v>0.372</v>
      </c>
      <c r="AE770" s="30">
        <v>1.9E-2</v>
      </c>
      <c r="AF770" s="156">
        <v>3.3000000000000002E-2</v>
      </c>
      <c r="AG770" s="30">
        <v>5.5800000000000002E-2</v>
      </c>
      <c r="AH770" s="30">
        <v>2.3999999999999998E-3</v>
      </c>
      <c r="AI770" s="156">
        <v>2.5000000000000001E-3</v>
      </c>
      <c r="AJ770" s="156">
        <f t="shared" si="55"/>
        <v>4.4802867383512543</v>
      </c>
      <c r="AK770" s="30">
        <v>20.87</v>
      </c>
      <c r="AL770" s="30">
        <v>0.28999999999999998</v>
      </c>
      <c r="AM770" s="156">
        <v>0.87</v>
      </c>
      <c r="AN770" s="157">
        <v>302.39999999999998</v>
      </c>
      <c r="AO770" s="30">
        <v>4</v>
      </c>
      <c r="AP770" s="156">
        <v>12</v>
      </c>
      <c r="AQ770" s="30">
        <v>315</v>
      </c>
      <c r="AR770" s="30">
        <v>11</v>
      </c>
      <c r="AS770" s="156">
        <v>19</v>
      </c>
      <c r="AT770" s="30">
        <v>392</v>
      </c>
      <c r="AU770" s="30">
        <v>72</v>
      </c>
      <c r="AV770" s="156">
        <v>75</v>
      </c>
    </row>
    <row r="771" spans="1:48" x14ac:dyDescent="0.75">
      <c r="A771" s="30" t="s">
        <v>1786</v>
      </c>
      <c r="B771" s="30" t="s">
        <v>1135</v>
      </c>
      <c r="C771" s="182">
        <v>1660</v>
      </c>
      <c r="D771" s="30">
        <v>250</v>
      </c>
      <c r="E771" s="187">
        <v>710</v>
      </c>
      <c r="F771" s="30">
        <v>210</v>
      </c>
      <c r="G771" s="187">
        <v>1080</v>
      </c>
      <c r="H771" s="30">
        <v>400</v>
      </c>
      <c r="I771" s="30">
        <v>296</v>
      </c>
      <c r="J771" s="30">
        <v>48</v>
      </c>
      <c r="K771" s="30">
        <v>36020</v>
      </c>
      <c r="L771" s="30">
        <v>530</v>
      </c>
      <c r="M771" s="187">
        <v>4.6699999999999998E-2</v>
      </c>
      <c r="N771" s="30">
        <v>7.4999999999999997E-3</v>
      </c>
      <c r="O771" s="177">
        <v>-6.7</v>
      </c>
      <c r="P771" s="30">
        <v>1.8</v>
      </c>
      <c r="Q771" s="30">
        <v>0.83499999999999996</v>
      </c>
      <c r="R771" s="30">
        <v>1.2E-2</v>
      </c>
      <c r="S771" s="30">
        <v>2.34</v>
      </c>
      <c r="T771" s="30">
        <v>0.36</v>
      </c>
      <c r="U771" s="30">
        <v>0.3</v>
      </c>
      <c r="V771" s="173">
        <v>0.11</v>
      </c>
      <c r="W771" s="192">
        <f t="shared" si="56"/>
        <v>23.9</v>
      </c>
      <c r="X771" s="30">
        <f t="shared" si="57"/>
        <v>3.1</v>
      </c>
      <c r="Y771" s="195" t="str">
        <f t="shared" si="58"/>
        <v>excluded</v>
      </c>
      <c r="Z771" s="30" t="str">
        <f t="shared" si="59"/>
        <v>excluded</v>
      </c>
      <c r="AA771" s="30">
        <v>5.0200000000000002E-2</v>
      </c>
      <c r="AB771" s="30">
        <v>7.7000000000000002E-3</v>
      </c>
      <c r="AC771" s="156">
        <v>8.0000000000000002E-3</v>
      </c>
      <c r="AD771" s="30">
        <v>2.88</v>
      </c>
      <c r="AE771" s="30">
        <v>0.88</v>
      </c>
      <c r="AF771" s="156">
        <v>0.9</v>
      </c>
      <c r="AG771" s="30">
        <v>0.316</v>
      </c>
      <c r="AH771" s="30">
        <v>6.9000000000000006E-2</v>
      </c>
      <c r="AI771" s="156">
        <v>6.9000000000000006E-2</v>
      </c>
      <c r="AJ771" s="156">
        <f t="shared" si="55"/>
        <v>21.835443037974684</v>
      </c>
      <c r="AK771" s="30">
        <v>23.9</v>
      </c>
      <c r="AL771" s="30">
        <v>3</v>
      </c>
      <c r="AM771" s="156">
        <v>3.1</v>
      </c>
      <c r="AN771" s="157">
        <v>314</v>
      </c>
      <c r="AO771" s="30">
        <v>47</v>
      </c>
      <c r="AP771" s="156">
        <v>48</v>
      </c>
      <c r="AQ771" s="30">
        <v>1170</v>
      </c>
      <c r="AR771" s="30">
        <v>220</v>
      </c>
      <c r="AS771" s="156">
        <v>230</v>
      </c>
      <c r="AT771" s="30">
        <v>3050</v>
      </c>
      <c r="AU771" s="30">
        <v>350</v>
      </c>
      <c r="AV771" s="156">
        <v>350</v>
      </c>
    </row>
    <row r="772" spans="1:48" x14ac:dyDescent="0.75">
      <c r="A772" s="30" t="s">
        <v>1786</v>
      </c>
      <c r="B772" s="30" t="s">
        <v>1136</v>
      </c>
      <c r="C772" s="182">
        <v>44600</v>
      </c>
      <c r="D772" s="30">
        <v>2900</v>
      </c>
      <c r="E772" s="187">
        <v>33900</v>
      </c>
      <c r="F772" s="30">
        <v>2500</v>
      </c>
      <c r="G772" s="187">
        <v>83500</v>
      </c>
      <c r="H772" s="30">
        <v>6000</v>
      </c>
      <c r="I772" s="30">
        <v>75100</v>
      </c>
      <c r="J772" s="30">
        <v>7000</v>
      </c>
      <c r="K772" s="30">
        <v>436000</v>
      </c>
      <c r="L772" s="30">
        <v>14000</v>
      </c>
      <c r="M772" s="187">
        <v>0.1022</v>
      </c>
      <c r="N772" s="30">
        <v>4.4000000000000003E-3</v>
      </c>
      <c r="O772" s="177">
        <v>-0.255</v>
      </c>
      <c r="P772" s="30">
        <v>1.7999999999999999E-2</v>
      </c>
      <c r="Q772" s="30">
        <v>10.130000000000001</v>
      </c>
      <c r="R772" s="30">
        <v>0.33</v>
      </c>
      <c r="S772" s="30">
        <v>250</v>
      </c>
      <c r="T772" s="30">
        <v>28</v>
      </c>
      <c r="U772" s="30">
        <v>22.6</v>
      </c>
      <c r="V772" s="173">
        <v>1.6</v>
      </c>
      <c r="W772" s="192">
        <f t="shared" si="56"/>
        <v>9.2899999999999991</v>
      </c>
      <c r="X772" s="30">
        <f t="shared" si="57"/>
        <v>0.6</v>
      </c>
      <c r="Y772" s="195">
        <f t="shared" si="58"/>
        <v>0.74990000000000001</v>
      </c>
      <c r="Z772" s="30">
        <f t="shared" si="59"/>
        <v>1.2E-2</v>
      </c>
      <c r="AA772" s="30">
        <v>0.1091</v>
      </c>
      <c r="AB772" s="30">
        <v>5.1999999999999998E-3</v>
      </c>
      <c r="AC772" s="156">
        <v>6.7999999999999996E-3</v>
      </c>
      <c r="AD772" s="30">
        <v>11.16</v>
      </c>
      <c r="AE772" s="30">
        <v>0.62</v>
      </c>
      <c r="AF772" s="156">
        <v>1</v>
      </c>
      <c r="AG772" s="30">
        <v>0.74990000000000001</v>
      </c>
      <c r="AH772" s="30">
        <v>8.0999999999999996E-3</v>
      </c>
      <c r="AI772" s="156">
        <v>1.2E-2</v>
      </c>
      <c r="AJ772" s="156">
        <f t="shared" si="55"/>
        <v>1.600213361781571</v>
      </c>
      <c r="AK772" s="30">
        <v>9.2899999999999991</v>
      </c>
      <c r="AL772" s="30">
        <v>0.46</v>
      </c>
      <c r="AM772" s="156">
        <v>0.6</v>
      </c>
      <c r="AN772" s="157">
        <v>667</v>
      </c>
      <c r="AO772" s="30">
        <v>30</v>
      </c>
      <c r="AP772" s="156">
        <v>39</v>
      </c>
      <c r="AQ772" s="30">
        <v>2533</v>
      </c>
      <c r="AR772" s="30">
        <v>54</v>
      </c>
      <c r="AS772" s="156">
        <v>89</v>
      </c>
      <c r="AT772" s="30">
        <v>4827</v>
      </c>
      <c r="AU772" s="30">
        <v>16</v>
      </c>
      <c r="AV772" s="156">
        <v>24</v>
      </c>
    </row>
    <row r="773" spans="1:48" x14ac:dyDescent="0.75">
      <c r="A773" s="30" t="s">
        <v>1786</v>
      </c>
      <c r="B773" s="30" t="s">
        <v>1137</v>
      </c>
      <c r="C773" s="182">
        <v>8700</v>
      </c>
      <c r="D773" s="30">
        <v>460</v>
      </c>
      <c r="E773" s="187">
        <v>5790</v>
      </c>
      <c r="F773" s="30">
        <v>370</v>
      </c>
      <c r="G773" s="187">
        <v>14920</v>
      </c>
      <c r="H773" s="30">
        <v>930</v>
      </c>
      <c r="I773" s="30">
        <v>23600</v>
      </c>
      <c r="J773" s="30">
        <v>2600</v>
      </c>
      <c r="K773" s="30">
        <v>68600</v>
      </c>
      <c r="L773" s="30">
        <v>2100</v>
      </c>
      <c r="M773" s="187">
        <v>0.1244</v>
      </c>
      <c r="N773" s="30">
        <v>7.4000000000000003E-3</v>
      </c>
      <c r="O773" s="177">
        <v>-0.13500000000000001</v>
      </c>
      <c r="P773" s="30">
        <v>1.2999999999999999E-2</v>
      </c>
      <c r="Q773" s="30">
        <v>1.591</v>
      </c>
      <c r="R773" s="30">
        <v>4.9000000000000002E-2</v>
      </c>
      <c r="S773" s="30">
        <v>48.3</v>
      </c>
      <c r="T773" s="30">
        <v>5.5</v>
      </c>
      <c r="U773" s="30">
        <v>3.92</v>
      </c>
      <c r="V773" s="173">
        <v>0.24</v>
      </c>
      <c r="W773" s="192">
        <f t="shared" si="56"/>
        <v>7.65</v>
      </c>
      <c r="X773" s="30">
        <f t="shared" si="57"/>
        <v>0.54</v>
      </c>
      <c r="Y773" s="195">
        <f t="shared" si="58"/>
        <v>0.66400000000000003</v>
      </c>
      <c r="Z773" s="30">
        <f t="shared" si="59"/>
        <v>2.7E-2</v>
      </c>
      <c r="AA773" s="30">
        <v>0.1338</v>
      </c>
      <c r="AB773" s="30">
        <v>7.4999999999999997E-3</v>
      </c>
      <c r="AC773" s="156">
        <v>9.1999999999999998E-3</v>
      </c>
      <c r="AD773" s="30">
        <v>12.11</v>
      </c>
      <c r="AE773" s="30">
        <v>0.9</v>
      </c>
      <c r="AF773" s="156">
        <v>1.3</v>
      </c>
      <c r="AG773" s="30">
        <v>0.66400000000000003</v>
      </c>
      <c r="AH773" s="30">
        <v>2.5999999999999999E-2</v>
      </c>
      <c r="AI773" s="156">
        <v>2.7E-2</v>
      </c>
      <c r="AJ773" s="156">
        <f t="shared" si="55"/>
        <v>4.0662650602409638</v>
      </c>
      <c r="AK773" s="30">
        <v>7.65</v>
      </c>
      <c r="AL773" s="30">
        <v>0.44</v>
      </c>
      <c r="AM773" s="156">
        <v>0.54</v>
      </c>
      <c r="AN773" s="157">
        <v>809</v>
      </c>
      <c r="AO773" s="30">
        <v>43</v>
      </c>
      <c r="AP773" s="156">
        <v>52</v>
      </c>
      <c r="AQ773" s="30">
        <v>2595</v>
      </c>
      <c r="AR773" s="30">
        <v>72</v>
      </c>
      <c r="AS773" s="156">
        <v>100</v>
      </c>
      <c r="AT773" s="30">
        <v>4657</v>
      </c>
      <c r="AU773" s="30">
        <v>54</v>
      </c>
      <c r="AV773" s="156">
        <v>57</v>
      </c>
    </row>
    <row r="774" spans="1:48" x14ac:dyDescent="0.75">
      <c r="A774" s="30" t="s">
        <v>1786</v>
      </c>
      <c r="B774" s="30" t="s">
        <v>1138</v>
      </c>
      <c r="C774" s="182">
        <v>93700</v>
      </c>
      <c r="D774" s="30">
        <v>1200</v>
      </c>
      <c r="E774" s="187">
        <v>7860</v>
      </c>
      <c r="F774" s="30">
        <v>290</v>
      </c>
      <c r="G774" s="187">
        <v>6800</v>
      </c>
      <c r="H774" s="30">
        <v>1400</v>
      </c>
      <c r="I774" s="30">
        <v>11900</v>
      </c>
      <c r="J774" s="30">
        <v>1200</v>
      </c>
      <c r="K774" s="30">
        <v>1173000</v>
      </c>
      <c r="L774" s="30">
        <v>16000</v>
      </c>
      <c r="M774" s="187">
        <v>7.9799999999999996E-2</v>
      </c>
      <c r="N774" s="30">
        <v>1.5E-3</v>
      </c>
      <c r="O774" s="177">
        <v>-5.09</v>
      </c>
      <c r="P774" s="30">
        <v>0.55000000000000004</v>
      </c>
      <c r="Q774" s="30">
        <v>27.17</v>
      </c>
      <c r="R774" s="30">
        <v>0.37</v>
      </c>
      <c r="S774" s="30">
        <v>16.7</v>
      </c>
      <c r="T774" s="30">
        <v>1.6</v>
      </c>
      <c r="U774" s="30">
        <v>1.73</v>
      </c>
      <c r="V774" s="173">
        <v>0.34</v>
      </c>
      <c r="W774" s="192">
        <f t="shared" si="56"/>
        <v>12.18</v>
      </c>
      <c r="X774" s="30">
        <f t="shared" si="57"/>
        <v>0.5</v>
      </c>
      <c r="Y774" s="195">
        <f t="shared" si="58"/>
        <v>8.1799999999999998E-2</v>
      </c>
      <c r="Z774" s="30">
        <f t="shared" si="59"/>
        <v>3.0999999999999999E-3</v>
      </c>
      <c r="AA774" s="30">
        <v>8.2299999999999998E-2</v>
      </c>
      <c r="AB774" s="30">
        <v>1.1000000000000001E-3</v>
      </c>
      <c r="AC774" s="156">
        <v>3.3999999999999998E-3</v>
      </c>
      <c r="AD774" s="30">
        <v>0.92500000000000004</v>
      </c>
      <c r="AE774" s="30">
        <v>3.5000000000000003E-2</v>
      </c>
      <c r="AF774" s="156">
        <v>7.5999999999999998E-2</v>
      </c>
      <c r="AG774" s="30">
        <v>8.1799999999999998E-2</v>
      </c>
      <c r="AH774" s="30">
        <v>2.8999999999999998E-3</v>
      </c>
      <c r="AI774" s="156">
        <v>3.0999999999999999E-3</v>
      </c>
      <c r="AJ774" s="156">
        <f t="shared" ref="AJ774:AJ837" si="60">AI774/AG774*100</f>
        <v>3.7897310513447433</v>
      </c>
      <c r="AK774" s="30">
        <v>12.18</v>
      </c>
      <c r="AL774" s="30">
        <v>0.16</v>
      </c>
      <c r="AM774" s="156">
        <v>0.5</v>
      </c>
      <c r="AN774" s="157">
        <v>509.6</v>
      </c>
      <c r="AO774" s="30">
        <v>6.5</v>
      </c>
      <c r="AP774" s="156">
        <v>20</v>
      </c>
      <c r="AQ774" s="30">
        <v>663</v>
      </c>
      <c r="AR774" s="30">
        <v>19</v>
      </c>
      <c r="AS774" s="156">
        <v>40</v>
      </c>
      <c r="AT774" s="30">
        <v>1239</v>
      </c>
      <c r="AU774" s="30">
        <v>66</v>
      </c>
      <c r="AV774" s="156">
        <v>70</v>
      </c>
    </row>
    <row r="775" spans="1:48" x14ac:dyDescent="0.75">
      <c r="A775" s="30" t="s">
        <v>1786</v>
      </c>
      <c r="B775" s="30" t="s">
        <v>1139</v>
      </c>
      <c r="C775" s="182">
        <v>28570</v>
      </c>
      <c r="D775" s="30">
        <v>450</v>
      </c>
      <c r="E775" s="187">
        <v>3990</v>
      </c>
      <c r="F775" s="30">
        <v>210</v>
      </c>
      <c r="G775" s="187">
        <v>7730</v>
      </c>
      <c r="H775" s="30">
        <v>570</v>
      </c>
      <c r="I775" s="30">
        <v>33000</v>
      </c>
      <c r="J775" s="30">
        <v>3000</v>
      </c>
      <c r="K775" s="30">
        <v>552000</v>
      </c>
      <c r="L775" s="30">
        <v>13000</v>
      </c>
      <c r="M775" s="187">
        <v>5.1299999999999998E-2</v>
      </c>
      <c r="N775" s="30">
        <v>8.4000000000000003E-4</v>
      </c>
      <c r="O775" s="177">
        <v>-0.97899999999999998</v>
      </c>
      <c r="P775" s="30">
        <v>6.5000000000000002E-2</v>
      </c>
      <c r="Q775" s="30">
        <v>12.78</v>
      </c>
      <c r="R775" s="30">
        <v>0.3</v>
      </c>
      <c r="S775" s="30">
        <v>37.700000000000003</v>
      </c>
      <c r="T775" s="30">
        <v>3.5</v>
      </c>
      <c r="U775" s="30">
        <v>1.91</v>
      </c>
      <c r="V775" s="173">
        <v>0.14000000000000001</v>
      </c>
      <c r="W775" s="192">
        <f t="shared" ref="W775:W838" si="61">AK775</f>
        <v>18.149999999999999</v>
      </c>
      <c r="X775" s="30">
        <f t="shared" ref="X775:X838" si="62">AM775</f>
        <v>0.73</v>
      </c>
      <c r="Y775" s="195">
        <f t="shared" ref="Y775:Y838" si="63">IF(AJ775&lt;15,AG775,"excluded")</f>
        <v>0.1376</v>
      </c>
      <c r="Z775" s="30">
        <f t="shared" ref="Z775:Z838" si="64">IF(AJ775&lt;15,AI775,"excluded")</f>
        <v>6.7000000000000002E-3</v>
      </c>
      <c r="AA775" s="30">
        <v>5.5160000000000001E-2</v>
      </c>
      <c r="AB775" s="30">
        <v>6.7000000000000002E-4</v>
      </c>
      <c r="AC775" s="156">
        <v>2.3E-3</v>
      </c>
      <c r="AD775" s="30">
        <v>1.0409999999999999</v>
      </c>
      <c r="AE775" s="30">
        <v>4.8000000000000001E-2</v>
      </c>
      <c r="AF775" s="156">
        <v>0.09</v>
      </c>
      <c r="AG775" s="30">
        <v>0.1376</v>
      </c>
      <c r="AH775" s="30">
        <v>6.4000000000000003E-3</v>
      </c>
      <c r="AI775" s="156">
        <v>6.7000000000000002E-3</v>
      </c>
      <c r="AJ775" s="156">
        <f t="shared" si="60"/>
        <v>4.8691860465116283</v>
      </c>
      <c r="AK775" s="30">
        <v>18.149999999999999</v>
      </c>
      <c r="AL775" s="30">
        <v>0.22</v>
      </c>
      <c r="AM775" s="156">
        <v>0.73</v>
      </c>
      <c r="AN775" s="157">
        <v>346.1</v>
      </c>
      <c r="AO775" s="30">
        <v>4.0999999999999996</v>
      </c>
      <c r="AP775" s="156">
        <v>14</v>
      </c>
      <c r="AQ775" s="30">
        <v>722</v>
      </c>
      <c r="AR775" s="30">
        <v>24</v>
      </c>
      <c r="AS775" s="156">
        <v>45</v>
      </c>
      <c r="AT775" s="30">
        <v>2199</v>
      </c>
      <c r="AU775" s="30">
        <v>75</v>
      </c>
      <c r="AV775" s="156">
        <v>77</v>
      </c>
    </row>
    <row r="776" spans="1:48" x14ac:dyDescent="0.75">
      <c r="A776" s="30" t="s">
        <v>1786</v>
      </c>
      <c r="B776" s="30" t="s">
        <v>1140</v>
      </c>
      <c r="C776" s="182">
        <v>4640</v>
      </c>
      <c r="D776" s="30">
        <v>550</v>
      </c>
      <c r="E776" s="187">
        <v>3610</v>
      </c>
      <c r="F776" s="30">
        <v>450</v>
      </c>
      <c r="G776" s="187">
        <v>8500</v>
      </c>
      <c r="H776" s="30">
        <v>1100</v>
      </c>
      <c r="I776" s="30">
        <v>114</v>
      </c>
      <c r="J776" s="30">
        <v>42</v>
      </c>
      <c r="K776" s="30">
        <v>25710</v>
      </c>
      <c r="L776" s="30">
        <v>680</v>
      </c>
      <c r="M776" s="187">
        <v>0.183</v>
      </c>
      <c r="N776" s="30">
        <v>2.5000000000000001E-2</v>
      </c>
      <c r="O776" s="177">
        <v>100</v>
      </c>
      <c r="P776" s="30">
        <v>60</v>
      </c>
      <c r="Q776" s="30">
        <v>0.59399999999999997</v>
      </c>
      <c r="R776" s="30">
        <v>1.6E-2</v>
      </c>
      <c r="S776" s="30">
        <v>0.109</v>
      </c>
      <c r="T776" s="30">
        <v>4.1000000000000002E-2</v>
      </c>
      <c r="U776" s="30">
        <v>2.04</v>
      </c>
      <c r="V776" s="173">
        <v>0.26</v>
      </c>
      <c r="W776" s="192">
        <f t="shared" si="61"/>
        <v>5.27</v>
      </c>
      <c r="X776" s="30">
        <f t="shared" si="62"/>
        <v>0.76</v>
      </c>
      <c r="Y776" s="195">
        <f t="shared" si="63"/>
        <v>0.73099999999999998</v>
      </c>
      <c r="Z776" s="30">
        <f t="shared" si="64"/>
        <v>4.7E-2</v>
      </c>
      <c r="AA776" s="30">
        <v>0.19700000000000001</v>
      </c>
      <c r="AB776" s="30">
        <v>2.5999999999999999E-2</v>
      </c>
      <c r="AC776" s="156">
        <v>2.7E-2</v>
      </c>
      <c r="AD776" s="30">
        <v>20.6</v>
      </c>
      <c r="AE776" s="30">
        <v>2.8</v>
      </c>
      <c r="AF776" s="156">
        <v>3.2</v>
      </c>
      <c r="AG776" s="30">
        <v>0.73099999999999998</v>
      </c>
      <c r="AH776" s="30">
        <v>4.5999999999999999E-2</v>
      </c>
      <c r="AI776" s="156">
        <v>4.7E-2</v>
      </c>
      <c r="AJ776" s="156">
        <f t="shared" si="60"/>
        <v>6.4295485636114913</v>
      </c>
      <c r="AK776" s="30">
        <v>5.27</v>
      </c>
      <c r="AL776" s="30">
        <v>0.73</v>
      </c>
      <c r="AM776" s="156">
        <v>0.76</v>
      </c>
      <c r="AN776" s="157">
        <v>1140</v>
      </c>
      <c r="AO776" s="30">
        <v>140</v>
      </c>
      <c r="AP776" s="156">
        <v>140</v>
      </c>
      <c r="AQ776" s="30">
        <v>3170</v>
      </c>
      <c r="AR776" s="30">
        <v>140</v>
      </c>
      <c r="AS776" s="156">
        <v>160</v>
      </c>
      <c r="AT776" s="30">
        <v>4808</v>
      </c>
      <c r="AU776" s="30">
        <v>55</v>
      </c>
      <c r="AV776" s="156">
        <v>56</v>
      </c>
    </row>
    <row r="777" spans="1:48" x14ac:dyDescent="0.75">
      <c r="A777" s="30" t="s">
        <v>1786</v>
      </c>
      <c r="B777" s="30" t="s">
        <v>1141</v>
      </c>
      <c r="C777" s="182" t="s">
        <v>765</v>
      </c>
      <c r="D777" s="30"/>
      <c r="E777" s="187" t="s">
        <v>765</v>
      </c>
      <c r="F777" s="30"/>
      <c r="G777" s="187" t="s">
        <v>765</v>
      </c>
      <c r="H777" s="30"/>
      <c r="I777" s="30" t="s">
        <v>765</v>
      </c>
      <c r="J777" s="30"/>
      <c r="K777" s="30" t="s">
        <v>765</v>
      </c>
      <c r="L777" s="30"/>
      <c r="M777" s="187" t="s">
        <v>765</v>
      </c>
      <c r="N777" s="30"/>
      <c r="O777" s="177" t="s">
        <v>765</v>
      </c>
      <c r="P777" s="30"/>
      <c r="Q777" s="30" t="s">
        <v>765</v>
      </c>
      <c r="R777" s="30"/>
      <c r="S777" s="30" t="s">
        <v>765</v>
      </c>
      <c r="T777" s="30"/>
      <c r="U777" s="30" t="s">
        <v>765</v>
      </c>
      <c r="V777" s="173"/>
      <c r="W777" s="192" t="str">
        <f t="shared" si="61"/>
        <v>-</v>
      </c>
      <c r="X777" s="30">
        <f t="shared" si="62"/>
        <v>0</v>
      </c>
      <c r="Y777" s="195" t="e">
        <f t="shared" si="63"/>
        <v>#VALUE!</v>
      </c>
      <c r="Z777" s="30" t="e">
        <f t="shared" si="64"/>
        <v>#VALUE!</v>
      </c>
      <c r="AA777" s="30" t="s">
        <v>765</v>
      </c>
      <c r="AB777" s="30"/>
      <c r="AC777" s="156"/>
      <c r="AD777" s="30" t="s">
        <v>765</v>
      </c>
      <c r="AE777" s="30"/>
      <c r="AF777" s="156"/>
      <c r="AG777" s="30" t="s">
        <v>765</v>
      </c>
      <c r="AH777" s="30"/>
      <c r="AI777" s="156"/>
      <c r="AJ777" s="156" t="e">
        <f t="shared" si="60"/>
        <v>#VALUE!</v>
      </c>
      <c r="AK777" s="30" t="s">
        <v>765</v>
      </c>
      <c r="AL777" s="30"/>
      <c r="AM777" s="156"/>
      <c r="AN777" s="157" t="s">
        <v>765</v>
      </c>
      <c r="AO777" s="30"/>
      <c r="AP777" s="156"/>
      <c r="AQ777" s="30" t="s">
        <v>765</v>
      </c>
      <c r="AR777" s="30"/>
      <c r="AS777" s="156"/>
      <c r="AT777" s="30" t="s">
        <v>765</v>
      </c>
      <c r="AU777" s="30"/>
      <c r="AV777" s="156"/>
    </row>
    <row r="778" spans="1:48" x14ac:dyDescent="0.75">
      <c r="A778" s="30" t="s">
        <v>1786</v>
      </c>
      <c r="B778" s="30" t="s">
        <v>1142</v>
      </c>
      <c r="C778" s="182">
        <v>6170</v>
      </c>
      <c r="D778" s="30">
        <v>260</v>
      </c>
      <c r="E778" s="187">
        <v>5130</v>
      </c>
      <c r="F778" s="30">
        <v>280</v>
      </c>
      <c r="G778" s="187">
        <v>12240</v>
      </c>
      <c r="H778" s="30">
        <v>570</v>
      </c>
      <c r="I778" s="30">
        <v>15000</v>
      </c>
      <c r="J778" s="30">
        <v>1100</v>
      </c>
      <c r="K778" s="30">
        <v>8690</v>
      </c>
      <c r="L778" s="30">
        <v>870</v>
      </c>
      <c r="M778" s="187">
        <v>0.68899999999999995</v>
      </c>
      <c r="N778" s="30">
        <v>3.3000000000000002E-2</v>
      </c>
      <c r="O778" s="177">
        <v>-0.1988</v>
      </c>
      <c r="P778" s="30">
        <v>6.8999999999999999E-3</v>
      </c>
      <c r="Q778" s="30">
        <v>0.19700000000000001</v>
      </c>
      <c r="R778" s="30">
        <v>0.02</v>
      </c>
      <c r="S778" s="30">
        <v>10.43</v>
      </c>
      <c r="T778" s="30">
        <v>0.74</v>
      </c>
      <c r="U778" s="30">
        <v>2.71</v>
      </c>
      <c r="V778" s="173">
        <v>0.13</v>
      </c>
      <c r="W778" s="192">
        <f t="shared" si="61"/>
        <v>1.2969999999999999</v>
      </c>
      <c r="X778" s="30">
        <f t="shared" si="62"/>
        <v>8.2000000000000003E-2</v>
      </c>
      <c r="Y778" s="195">
        <f t="shared" si="63"/>
        <v>0.81299999999999994</v>
      </c>
      <c r="Z778" s="30">
        <f t="shared" si="64"/>
        <v>0.04</v>
      </c>
      <c r="AA778" s="30">
        <v>0.77700000000000002</v>
      </c>
      <c r="AB778" s="30">
        <v>3.7999999999999999E-2</v>
      </c>
      <c r="AC778" s="156">
        <v>4.9000000000000002E-2</v>
      </c>
      <c r="AD778" s="30">
        <v>86.6</v>
      </c>
      <c r="AE778" s="30">
        <v>5.4</v>
      </c>
      <c r="AF778" s="156">
        <v>8.3000000000000007</v>
      </c>
      <c r="AG778" s="30">
        <v>0.81299999999999994</v>
      </c>
      <c r="AH778" s="30">
        <v>3.7999999999999999E-2</v>
      </c>
      <c r="AI778" s="156">
        <v>0.04</v>
      </c>
      <c r="AJ778" s="156">
        <f t="shared" si="60"/>
        <v>4.9200492004920058</v>
      </c>
      <c r="AK778" s="30">
        <v>1.2969999999999999</v>
      </c>
      <c r="AL778" s="30">
        <v>6.4000000000000001E-2</v>
      </c>
      <c r="AM778" s="156">
        <v>8.2000000000000003E-2</v>
      </c>
      <c r="AN778" s="157">
        <v>3700</v>
      </c>
      <c r="AO778" s="30">
        <v>140</v>
      </c>
      <c r="AP778" s="156">
        <v>180</v>
      </c>
      <c r="AQ778" s="30">
        <v>4536</v>
      </c>
      <c r="AR778" s="30">
        <v>62</v>
      </c>
      <c r="AS778" s="156">
        <v>95</v>
      </c>
      <c r="AT778" s="30">
        <v>4865</v>
      </c>
      <c r="AU778" s="30">
        <v>61</v>
      </c>
      <c r="AV778" s="156">
        <v>63</v>
      </c>
    </row>
    <row r="779" spans="1:48" x14ac:dyDescent="0.75">
      <c r="A779" s="30" t="s">
        <v>1786</v>
      </c>
      <c r="B779" s="30" t="s">
        <v>1143</v>
      </c>
      <c r="C779" s="182">
        <v>5610</v>
      </c>
      <c r="D779" s="30">
        <v>160</v>
      </c>
      <c r="E779" s="187">
        <v>363</v>
      </c>
      <c r="F779" s="30">
        <v>63</v>
      </c>
      <c r="G779" s="187">
        <v>57</v>
      </c>
      <c r="H779" s="30">
        <v>94</v>
      </c>
      <c r="I779" s="30">
        <v>1.3</v>
      </c>
      <c r="J779" s="30">
        <v>2.5</v>
      </c>
      <c r="K779" s="30">
        <v>206800</v>
      </c>
      <c r="L779" s="30">
        <v>7000</v>
      </c>
      <c r="M779" s="187">
        <v>2.7369999999999998E-2</v>
      </c>
      <c r="N779" s="30">
        <v>5.9999999999999995E-4</v>
      </c>
      <c r="O779" s="177">
        <v>-10400</v>
      </c>
      <c r="P779" s="30">
        <v>6200</v>
      </c>
      <c r="Q779" s="30">
        <v>4.66</v>
      </c>
      <c r="R779" s="30">
        <v>0.16</v>
      </c>
      <c r="S779" s="30">
        <v>8.9999999999999998E-4</v>
      </c>
      <c r="T779" s="30">
        <v>1.6999999999999999E-3</v>
      </c>
      <c r="U779" s="30">
        <v>1.2E-2</v>
      </c>
      <c r="V779" s="173">
        <v>2.1000000000000001E-2</v>
      </c>
      <c r="W779" s="192">
        <f t="shared" si="61"/>
        <v>33.46</v>
      </c>
      <c r="X779" s="30">
        <f t="shared" si="62"/>
        <v>1.4</v>
      </c>
      <c r="Y779" s="195" t="str">
        <f t="shared" si="63"/>
        <v>excluded</v>
      </c>
      <c r="Z779" s="30" t="str">
        <f t="shared" si="64"/>
        <v>excluded</v>
      </c>
      <c r="AA779" s="30">
        <v>2.9899999999999999E-2</v>
      </c>
      <c r="AB779" s="30">
        <v>6.3000000000000003E-4</v>
      </c>
      <c r="AC779" s="156">
        <v>1.2999999999999999E-3</v>
      </c>
      <c r="AD779" s="30">
        <v>0.26500000000000001</v>
      </c>
      <c r="AE779" s="30">
        <v>5.2999999999999999E-2</v>
      </c>
      <c r="AF779" s="156">
        <v>5.7000000000000002E-2</v>
      </c>
      <c r="AG779" s="30">
        <v>6.4000000000000001E-2</v>
      </c>
      <c r="AH779" s="30">
        <v>1.2999999999999999E-2</v>
      </c>
      <c r="AI779" s="156">
        <v>1.2999999999999999E-2</v>
      </c>
      <c r="AJ779" s="156">
        <f t="shared" si="60"/>
        <v>20.3125</v>
      </c>
      <c r="AK779" s="30">
        <v>33.46</v>
      </c>
      <c r="AL779" s="30">
        <v>0.68</v>
      </c>
      <c r="AM779" s="156">
        <v>1.4</v>
      </c>
      <c r="AN779" s="157">
        <v>189.9</v>
      </c>
      <c r="AO779" s="30">
        <v>3.9</v>
      </c>
      <c r="AP779" s="156">
        <v>8.4</v>
      </c>
      <c r="AQ779" s="30">
        <v>231</v>
      </c>
      <c r="AR779" s="30">
        <v>34</v>
      </c>
      <c r="AS779" s="156">
        <v>37</v>
      </c>
      <c r="AT779" s="30">
        <v>340</v>
      </c>
      <c r="AU779" s="30">
        <v>180</v>
      </c>
      <c r="AV779" s="156">
        <v>180</v>
      </c>
    </row>
    <row r="780" spans="1:48" x14ac:dyDescent="0.75">
      <c r="A780" s="30" t="s">
        <v>1786</v>
      </c>
      <c r="B780" s="30" t="s">
        <v>1144</v>
      </c>
      <c r="C780" s="182">
        <v>469</v>
      </c>
      <c r="D780" s="30">
        <v>90</v>
      </c>
      <c r="E780" s="187">
        <v>260</v>
      </c>
      <c r="F780" s="30">
        <v>110</v>
      </c>
      <c r="G780" s="187">
        <v>220</v>
      </c>
      <c r="H780" s="30">
        <v>110</v>
      </c>
      <c r="I780" s="30">
        <v>840</v>
      </c>
      <c r="J780" s="30">
        <v>430</v>
      </c>
      <c r="K780" s="30">
        <v>11830</v>
      </c>
      <c r="L780" s="30">
        <v>710</v>
      </c>
      <c r="M780" s="187">
        <v>3.7199999999999997E-2</v>
      </c>
      <c r="N780" s="30">
        <v>5.5999999999999999E-3</v>
      </c>
      <c r="O780" s="177">
        <v>-200</v>
      </c>
      <c r="P780" s="30">
        <v>260</v>
      </c>
      <c r="Q780" s="30">
        <v>0.26500000000000001</v>
      </c>
      <c r="R780" s="30">
        <v>1.6E-2</v>
      </c>
      <c r="S780" s="30">
        <v>0.53</v>
      </c>
      <c r="T780" s="30">
        <v>0.27</v>
      </c>
      <c r="U780" s="30">
        <v>4.8000000000000001E-2</v>
      </c>
      <c r="V780" s="173">
        <v>2.4E-2</v>
      </c>
      <c r="W780" s="192">
        <f t="shared" si="61"/>
        <v>26.8</v>
      </c>
      <c r="X780" s="30">
        <f t="shared" si="62"/>
        <v>3.7</v>
      </c>
      <c r="Y780" s="195" t="str">
        <f t="shared" si="63"/>
        <v>excluded</v>
      </c>
      <c r="Z780" s="30" t="str">
        <f t="shared" si="64"/>
        <v>excluded</v>
      </c>
      <c r="AA780" s="30">
        <v>4.1799999999999997E-2</v>
      </c>
      <c r="AB780" s="30">
        <v>6.1999999999999998E-3</v>
      </c>
      <c r="AC780" s="156">
        <v>6.4000000000000003E-3</v>
      </c>
      <c r="AD780" s="30">
        <v>3.2</v>
      </c>
      <c r="AE780" s="30">
        <v>1.4</v>
      </c>
      <c r="AF780" s="156">
        <v>1.4</v>
      </c>
      <c r="AG780" s="30">
        <v>0.5</v>
      </c>
      <c r="AH780" s="30">
        <v>0.23</v>
      </c>
      <c r="AI780" s="156">
        <v>0.23</v>
      </c>
      <c r="AJ780" s="156">
        <f t="shared" si="60"/>
        <v>46</v>
      </c>
      <c r="AK780" s="30">
        <v>26.8</v>
      </c>
      <c r="AL780" s="30">
        <v>3.5</v>
      </c>
      <c r="AM780" s="156">
        <v>3.7</v>
      </c>
      <c r="AN780" s="157">
        <v>263</v>
      </c>
      <c r="AO780" s="30">
        <v>38</v>
      </c>
      <c r="AP780" s="156">
        <v>40</v>
      </c>
      <c r="AQ780" s="30">
        <v>1090</v>
      </c>
      <c r="AR780" s="30">
        <v>280</v>
      </c>
      <c r="AS780" s="156">
        <v>280</v>
      </c>
      <c r="AT780" s="30">
        <v>2850</v>
      </c>
      <c r="AU780" s="30">
        <v>650</v>
      </c>
      <c r="AV780" s="156">
        <v>650</v>
      </c>
    </row>
    <row r="781" spans="1:48" x14ac:dyDescent="0.75">
      <c r="A781" s="30" t="s">
        <v>1786</v>
      </c>
      <c r="B781" s="30" t="s">
        <v>1145</v>
      </c>
      <c r="C781" s="182">
        <v>10740</v>
      </c>
      <c r="D781" s="30">
        <v>210</v>
      </c>
      <c r="E781" s="187">
        <v>737</v>
      </c>
      <c r="F781" s="30">
        <v>54</v>
      </c>
      <c r="G781" s="187">
        <v>358</v>
      </c>
      <c r="H781" s="30">
        <v>91</v>
      </c>
      <c r="I781" s="30">
        <v>1350</v>
      </c>
      <c r="J781" s="30">
        <v>120</v>
      </c>
      <c r="K781" s="30">
        <v>229000</v>
      </c>
      <c r="L781" s="30">
        <v>6200</v>
      </c>
      <c r="M781" s="187">
        <v>4.7019999999999999E-2</v>
      </c>
      <c r="N781" s="30">
        <v>9.3999999999999997E-4</v>
      </c>
      <c r="O781" s="177">
        <v>61.9</v>
      </c>
      <c r="P781" s="30">
        <v>4.4000000000000004</v>
      </c>
      <c r="Q781" s="30">
        <v>5.1100000000000003</v>
      </c>
      <c r="R781" s="30">
        <v>0.14000000000000001</v>
      </c>
      <c r="S781" s="30">
        <v>0.746</v>
      </c>
      <c r="T781" s="30">
        <v>6.5000000000000002E-2</v>
      </c>
      <c r="U781" s="30">
        <v>7.8E-2</v>
      </c>
      <c r="V781" s="173">
        <v>0.02</v>
      </c>
      <c r="W781" s="192">
        <f t="shared" si="61"/>
        <v>19.43</v>
      </c>
      <c r="X781" s="30">
        <f t="shared" si="62"/>
        <v>0.78</v>
      </c>
      <c r="Y781" s="195">
        <f t="shared" si="63"/>
        <v>6.7599999999999993E-2</v>
      </c>
      <c r="Z781" s="30">
        <f t="shared" si="64"/>
        <v>4.7999999999999996E-3</v>
      </c>
      <c r="AA781" s="30">
        <v>5.1520000000000003E-2</v>
      </c>
      <c r="AB781" s="30">
        <v>8.0000000000000004E-4</v>
      </c>
      <c r="AC781" s="156">
        <v>2.2000000000000001E-3</v>
      </c>
      <c r="AD781" s="30">
        <v>0.48499999999999999</v>
      </c>
      <c r="AE781" s="30">
        <v>3.5000000000000003E-2</v>
      </c>
      <c r="AF781" s="156">
        <v>0.05</v>
      </c>
      <c r="AG781" s="30">
        <v>6.7599999999999993E-2</v>
      </c>
      <c r="AH781" s="30">
        <v>4.7000000000000002E-3</v>
      </c>
      <c r="AI781" s="156">
        <v>4.7999999999999996E-3</v>
      </c>
      <c r="AJ781" s="156">
        <f t="shared" si="60"/>
        <v>7.1005917159763312</v>
      </c>
      <c r="AK781" s="30">
        <v>19.43</v>
      </c>
      <c r="AL781" s="30">
        <v>0.28000000000000003</v>
      </c>
      <c r="AM781" s="156">
        <v>0.78</v>
      </c>
      <c r="AN781" s="157">
        <v>323.8</v>
      </c>
      <c r="AO781" s="30">
        <v>4.9000000000000004</v>
      </c>
      <c r="AP781" s="156">
        <v>13</v>
      </c>
      <c r="AQ781" s="30">
        <v>397</v>
      </c>
      <c r="AR781" s="30">
        <v>24</v>
      </c>
      <c r="AS781" s="156">
        <v>33</v>
      </c>
      <c r="AT781" s="30">
        <v>780</v>
      </c>
      <c r="AU781" s="30">
        <v>150</v>
      </c>
      <c r="AV781" s="156">
        <v>150</v>
      </c>
    </row>
    <row r="782" spans="1:48" x14ac:dyDescent="0.75">
      <c r="A782" s="30" t="s">
        <v>1786</v>
      </c>
      <c r="B782" s="30" t="s">
        <v>1146</v>
      </c>
      <c r="C782" s="182">
        <v>4210</v>
      </c>
      <c r="D782" s="30">
        <v>540</v>
      </c>
      <c r="E782" s="187">
        <v>3150</v>
      </c>
      <c r="F782" s="30">
        <v>390</v>
      </c>
      <c r="G782" s="187">
        <v>7620</v>
      </c>
      <c r="H782" s="30">
        <v>950</v>
      </c>
      <c r="I782" s="30">
        <v>4490</v>
      </c>
      <c r="J782" s="30">
        <v>650</v>
      </c>
      <c r="K782" s="30">
        <v>8810</v>
      </c>
      <c r="L782" s="30">
        <v>360</v>
      </c>
      <c r="M782" s="187">
        <v>0.46700000000000003</v>
      </c>
      <c r="N782" s="30">
        <v>5.2999999999999999E-2</v>
      </c>
      <c r="O782" s="177">
        <v>0.73</v>
      </c>
      <c r="P782" s="30">
        <v>0.11</v>
      </c>
      <c r="Q782" s="30">
        <v>0.1958</v>
      </c>
      <c r="R782" s="30">
        <v>8.0000000000000002E-3</v>
      </c>
      <c r="S782" s="30">
        <v>2.2200000000000002</v>
      </c>
      <c r="T782" s="30">
        <v>0.31</v>
      </c>
      <c r="U782" s="30">
        <v>1.66</v>
      </c>
      <c r="V782" s="173">
        <v>0.21</v>
      </c>
      <c r="W782" s="192">
        <f t="shared" si="61"/>
        <v>2.19</v>
      </c>
      <c r="X782" s="30">
        <f t="shared" si="62"/>
        <v>0.31</v>
      </c>
      <c r="Y782" s="195">
        <f t="shared" si="63"/>
        <v>0.73199999999999998</v>
      </c>
      <c r="Z782" s="30">
        <f t="shared" si="64"/>
        <v>3.1E-2</v>
      </c>
      <c r="AA782" s="30">
        <v>0.51500000000000001</v>
      </c>
      <c r="AB782" s="30">
        <v>5.5E-2</v>
      </c>
      <c r="AC782" s="156">
        <v>5.8999999999999997E-2</v>
      </c>
      <c r="AD782" s="30">
        <v>50.8</v>
      </c>
      <c r="AE782" s="30">
        <v>5.0999999999999996</v>
      </c>
      <c r="AF782" s="156">
        <v>6.3</v>
      </c>
      <c r="AG782" s="30">
        <v>0.73199999999999998</v>
      </c>
      <c r="AH782" s="30">
        <v>2.9000000000000001E-2</v>
      </c>
      <c r="AI782" s="156">
        <v>3.1E-2</v>
      </c>
      <c r="AJ782" s="156">
        <f t="shared" si="60"/>
        <v>4.2349726775956285</v>
      </c>
      <c r="AK782" s="30">
        <v>2.19</v>
      </c>
      <c r="AL782" s="30">
        <v>0.28999999999999998</v>
      </c>
      <c r="AM782" s="156">
        <v>0.31</v>
      </c>
      <c r="AN782" s="157">
        <v>2610</v>
      </c>
      <c r="AO782" s="30">
        <v>240</v>
      </c>
      <c r="AP782" s="156">
        <v>250</v>
      </c>
      <c r="AQ782" s="30">
        <v>3950</v>
      </c>
      <c r="AR782" s="30">
        <v>120</v>
      </c>
      <c r="AS782" s="156">
        <v>150</v>
      </c>
      <c r="AT782" s="30">
        <v>4768</v>
      </c>
      <c r="AU782" s="30">
        <v>45</v>
      </c>
      <c r="AV782" s="156">
        <v>47</v>
      </c>
    </row>
    <row r="783" spans="1:48" x14ac:dyDescent="0.75">
      <c r="A783" s="30" t="s">
        <v>1786</v>
      </c>
      <c r="B783" s="30" t="s">
        <v>1147</v>
      </c>
      <c r="C783" s="182">
        <v>1880</v>
      </c>
      <c r="D783" s="30">
        <v>140</v>
      </c>
      <c r="E783" s="187">
        <v>1500</v>
      </c>
      <c r="F783" s="30">
        <v>120</v>
      </c>
      <c r="G783" s="187">
        <v>3580</v>
      </c>
      <c r="H783" s="30">
        <v>250</v>
      </c>
      <c r="I783" s="30">
        <v>500</v>
      </c>
      <c r="J783" s="30">
        <v>130</v>
      </c>
      <c r="K783" s="30">
        <v>10770</v>
      </c>
      <c r="L783" s="30">
        <v>400</v>
      </c>
      <c r="M783" s="187">
        <v>0.17699999999999999</v>
      </c>
      <c r="N783" s="30">
        <v>1.6E-2</v>
      </c>
      <c r="O783" s="177">
        <v>12.5</v>
      </c>
      <c r="P783" s="30">
        <v>3.1</v>
      </c>
      <c r="Q783" s="30">
        <v>0.23830000000000001</v>
      </c>
      <c r="R783" s="30">
        <v>8.8999999999999999E-3</v>
      </c>
      <c r="S783" s="30">
        <v>0.216</v>
      </c>
      <c r="T783" s="30">
        <v>5.8999999999999997E-2</v>
      </c>
      <c r="U783" s="30">
        <v>0.78600000000000003</v>
      </c>
      <c r="V783" s="173">
        <v>5.5E-2</v>
      </c>
      <c r="W783" s="192">
        <f t="shared" si="61"/>
        <v>5.39</v>
      </c>
      <c r="X783" s="30">
        <f t="shared" si="62"/>
        <v>0.47</v>
      </c>
      <c r="Y783" s="195">
        <f t="shared" si="63"/>
        <v>0.79200000000000004</v>
      </c>
      <c r="Z783" s="30">
        <f t="shared" si="64"/>
        <v>4.5999999999999999E-2</v>
      </c>
      <c r="AA783" s="30">
        <v>0.19900000000000001</v>
      </c>
      <c r="AB783" s="30">
        <v>1.7000000000000001E-2</v>
      </c>
      <c r="AC783" s="156">
        <v>1.7999999999999999E-2</v>
      </c>
      <c r="AD783" s="30">
        <v>21.7</v>
      </c>
      <c r="AE783" s="30">
        <v>2.1</v>
      </c>
      <c r="AF783" s="156">
        <v>2.6</v>
      </c>
      <c r="AG783" s="30">
        <v>0.79200000000000004</v>
      </c>
      <c r="AH783" s="30">
        <v>4.4999999999999998E-2</v>
      </c>
      <c r="AI783" s="156">
        <v>4.5999999999999999E-2</v>
      </c>
      <c r="AJ783" s="156">
        <f t="shared" si="60"/>
        <v>5.808080808080808</v>
      </c>
      <c r="AK783" s="30">
        <v>5.39</v>
      </c>
      <c r="AL783" s="30">
        <v>0.42</v>
      </c>
      <c r="AM783" s="156">
        <v>0.47</v>
      </c>
      <c r="AN783" s="157">
        <v>1162</v>
      </c>
      <c r="AO783" s="30">
        <v>88</v>
      </c>
      <c r="AP783" s="156">
        <v>98</v>
      </c>
      <c r="AQ783" s="30">
        <v>3121</v>
      </c>
      <c r="AR783" s="30">
        <v>87</v>
      </c>
      <c r="AS783" s="156">
        <v>110</v>
      </c>
      <c r="AT783" s="30">
        <v>4746</v>
      </c>
      <c r="AU783" s="30">
        <v>58</v>
      </c>
      <c r="AV783" s="156">
        <v>60</v>
      </c>
    </row>
    <row r="784" spans="1:48" x14ac:dyDescent="0.75">
      <c r="A784" s="30" t="s">
        <v>1786</v>
      </c>
      <c r="B784" s="30" t="s">
        <v>1148</v>
      </c>
      <c r="C784" s="182">
        <v>690</v>
      </c>
      <c r="D784" s="30">
        <v>320</v>
      </c>
      <c r="E784" s="187">
        <v>340</v>
      </c>
      <c r="F784" s="30">
        <v>180</v>
      </c>
      <c r="G784" s="187">
        <v>1900</v>
      </c>
      <c r="H784" s="30">
        <v>1900</v>
      </c>
      <c r="I784" s="30">
        <v>39</v>
      </c>
      <c r="J784" s="30">
        <v>12</v>
      </c>
      <c r="K784" s="30">
        <v>6870</v>
      </c>
      <c r="L784" s="30">
        <v>240</v>
      </c>
      <c r="M784" s="187">
        <v>0.10199999999999999</v>
      </c>
      <c r="N784" s="30">
        <v>4.9000000000000002E-2</v>
      </c>
      <c r="O784" s="177">
        <v>-26.7</v>
      </c>
      <c r="P784" s="30">
        <v>4.5</v>
      </c>
      <c r="Q784" s="30">
        <v>0.1507</v>
      </c>
      <c r="R784" s="30">
        <v>5.3E-3</v>
      </c>
      <c r="S784" s="30">
        <v>8.9999999999999993E-3</v>
      </c>
      <c r="T784" s="30">
        <v>2.8E-3</v>
      </c>
      <c r="U784" s="30">
        <v>0.43</v>
      </c>
      <c r="V784" s="173">
        <v>0.45</v>
      </c>
      <c r="W784" s="192">
        <f t="shared" si="61"/>
        <v>18.600000000000001</v>
      </c>
      <c r="X784" s="30">
        <f t="shared" si="62"/>
        <v>3.8</v>
      </c>
      <c r="Y784" s="195" t="str">
        <f t="shared" si="63"/>
        <v>excluded</v>
      </c>
      <c r="Z784" s="30" t="str">
        <f t="shared" si="64"/>
        <v>excluded</v>
      </c>
      <c r="AA784" s="30">
        <v>0.11899999999999999</v>
      </c>
      <c r="AB784" s="30">
        <v>5.8000000000000003E-2</v>
      </c>
      <c r="AC784" s="156">
        <v>5.8000000000000003E-2</v>
      </c>
      <c r="AD784" s="30">
        <v>7.6</v>
      </c>
      <c r="AE784" s="30">
        <v>4</v>
      </c>
      <c r="AF784" s="156">
        <v>4.0999999999999996</v>
      </c>
      <c r="AG784" s="30">
        <v>0.68</v>
      </c>
      <c r="AH784" s="30">
        <v>0.42</v>
      </c>
      <c r="AI784" s="156">
        <v>0.42</v>
      </c>
      <c r="AJ784" s="156">
        <f t="shared" si="60"/>
        <v>61.764705882352935</v>
      </c>
      <c r="AK784" s="30">
        <v>18.600000000000001</v>
      </c>
      <c r="AL784" s="30">
        <v>3.8</v>
      </c>
      <c r="AM784" s="156">
        <v>3.8</v>
      </c>
      <c r="AN784" s="157">
        <v>650</v>
      </c>
      <c r="AO784" s="30">
        <v>280</v>
      </c>
      <c r="AP784" s="156">
        <v>280</v>
      </c>
      <c r="AQ784" s="30">
        <v>1420</v>
      </c>
      <c r="AR784" s="30">
        <v>310</v>
      </c>
      <c r="AS784" s="156">
        <v>310</v>
      </c>
      <c r="AT784" s="30">
        <v>-2.5999999999999899E+90</v>
      </c>
      <c r="AU784" s="30">
        <v>5.0999999999999896E+90</v>
      </c>
      <c r="AV784" s="156">
        <v>5.0999999999999896E+90</v>
      </c>
    </row>
    <row r="785" spans="1:48" x14ac:dyDescent="0.75">
      <c r="A785" s="30" t="s">
        <v>1786</v>
      </c>
      <c r="B785" s="30" t="s">
        <v>1149</v>
      </c>
      <c r="C785" s="182">
        <v>22100</v>
      </c>
      <c r="D785" s="30">
        <v>1200</v>
      </c>
      <c r="E785" s="187">
        <v>18360</v>
      </c>
      <c r="F785" s="30">
        <v>960</v>
      </c>
      <c r="G785" s="187">
        <v>45400</v>
      </c>
      <c r="H785" s="30">
        <v>2400</v>
      </c>
      <c r="I785" s="30">
        <v>1720</v>
      </c>
      <c r="J785" s="30">
        <v>370</v>
      </c>
      <c r="K785" s="30">
        <v>2450</v>
      </c>
      <c r="L785" s="30">
        <v>360</v>
      </c>
      <c r="M785" s="187">
        <v>10</v>
      </c>
      <c r="N785" s="30">
        <v>1.4</v>
      </c>
      <c r="O785" s="177">
        <v>-0.37</v>
      </c>
      <c r="P785" s="30">
        <v>0.11</v>
      </c>
      <c r="Q785" s="30">
        <v>5.3600000000000002E-2</v>
      </c>
      <c r="R785" s="30">
        <v>7.7999999999999996E-3</v>
      </c>
      <c r="S785" s="30">
        <v>0.33</v>
      </c>
      <c r="T785" s="30">
        <v>7.0000000000000007E-2</v>
      </c>
      <c r="U785" s="30">
        <v>10.86</v>
      </c>
      <c r="V785" s="173">
        <v>0.57999999999999996</v>
      </c>
      <c r="W785" s="192">
        <f t="shared" si="61"/>
        <v>0.113</v>
      </c>
      <c r="X785" s="30">
        <f t="shared" si="62"/>
        <v>1.7000000000000001E-2</v>
      </c>
      <c r="Y785" s="195">
        <f t="shared" si="63"/>
        <v>0.81399999999999995</v>
      </c>
      <c r="Z785" s="30">
        <f t="shared" si="64"/>
        <v>1.7000000000000001E-2</v>
      </c>
      <c r="AA785" s="30">
        <v>10.1</v>
      </c>
      <c r="AB785" s="30">
        <v>1.4</v>
      </c>
      <c r="AC785" s="156">
        <v>1.4</v>
      </c>
      <c r="AD785" s="30">
        <v>1330</v>
      </c>
      <c r="AE785" s="30">
        <v>180</v>
      </c>
      <c r="AF785" s="156">
        <v>200</v>
      </c>
      <c r="AG785" s="30">
        <v>0.81399999999999995</v>
      </c>
      <c r="AH785" s="30">
        <v>1.2999999999999999E-2</v>
      </c>
      <c r="AI785" s="156">
        <v>1.7000000000000001E-2</v>
      </c>
      <c r="AJ785" s="156">
        <f t="shared" si="60"/>
        <v>2.0884520884520885</v>
      </c>
      <c r="AK785" s="30">
        <v>0.113</v>
      </c>
      <c r="AL785" s="30">
        <v>1.6E-2</v>
      </c>
      <c r="AM785" s="156">
        <v>1.7000000000000001E-2</v>
      </c>
      <c r="AN785" s="157">
        <v>15410</v>
      </c>
      <c r="AO785" s="30">
        <v>780</v>
      </c>
      <c r="AP785" s="156">
        <v>810</v>
      </c>
      <c r="AQ785" s="30">
        <v>7340</v>
      </c>
      <c r="AR785" s="30">
        <v>150</v>
      </c>
      <c r="AS785" s="156">
        <v>170</v>
      </c>
      <c r="AT785" s="30">
        <v>4908</v>
      </c>
      <c r="AU785" s="30">
        <v>19</v>
      </c>
      <c r="AV785" s="156">
        <v>25</v>
      </c>
    </row>
    <row r="786" spans="1:48" x14ac:dyDescent="0.75">
      <c r="A786" s="30" t="s">
        <v>1786</v>
      </c>
      <c r="B786" s="30" t="s">
        <v>1150</v>
      </c>
      <c r="C786" s="182">
        <v>1040</v>
      </c>
      <c r="D786" s="30">
        <v>450</v>
      </c>
      <c r="E786" s="187">
        <v>270</v>
      </c>
      <c r="F786" s="30">
        <v>110</v>
      </c>
      <c r="G786" s="187">
        <v>450</v>
      </c>
      <c r="H786" s="30">
        <v>130</v>
      </c>
      <c r="I786" s="30">
        <v>10900</v>
      </c>
      <c r="J786" s="30">
        <v>1600</v>
      </c>
      <c r="K786" s="30">
        <v>10300</v>
      </c>
      <c r="L786" s="30">
        <v>1500</v>
      </c>
      <c r="M786" s="187">
        <v>0.13700000000000001</v>
      </c>
      <c r="N786" s="30">
        <v>6.9000000000000006E-2</v>
      </c>
      <c r="O786" s="177">
        <v>-7.6499999999999999E-2</v>
      </c>
      <c r="P786" s="30">
        <v>3.5000000000000001E-3</v>
      </c>
      <c r="Q786" s="30">
        <v>0.22600000000000001</v>
      </c>
      <c r="R786" s="30">
        <v>3.2000000000000001E-2</v>
      </c>
      <c r="S786" s="30">
        <v>1.83</v>
      </c>
      <c r="T786" s="30">
        <v>0.27</v>
      </c>
      <c r="U786" s="30">
        <v>0.111</v>
      </c>
      <c r="V786" s="173">
        <v>3.2000000000000001E-2</v>
      </c>
      <c r="W786" s="192">
        <f t="shared" si="61"/>
        <v>18.7</v>
      </c>
      <c r="X786" s="30">
        <f t="shared" si="62"/>
        <v>3.3</v>
      </c>
      <c r="Y786" s="195" t="str">
        <f t="shared" si="63"/>
        <v>excluded</v>
      </c>
      <c r="Z786" s="30" t="str">
        <f t="shared" si="64"/>
        <v>excluded</v>
      </c>
      <c r="AA786" s="30">
        <v>0.13300000000000001</v>
      </c>
      <c r="AB786" s="30">
        <v>4.9000000000000002E-2</v>
      </c>
      <c r="AC786" s="156">
        <v>0.05</v>
      </c>
      <c r="AD786" s="30">
        <v>5.6</v>
      </c>
      <c r="AE786" s="30">
        <v>2.2000000000000002</v>
      </c>
      <c r="AF786" s="156">
        <v>2.2000000000000002</v>
      </c>
      <c r="AG786" s="30">
        <v>0.44</v>
      </c>
      <c r="AH786" s="30">
        <v>0.21</v>
      </c>
      <c r="AI786" s="156">
        <v>0.21</v>
      </c>
      <c r="AJ786" s="156">
        <f t="shared" si="60"/>
        <v>47.727272727272727</v>
      </c>
      <c r="AK786" s="30">
        <v>18.7</v>
      </c>
      <c r="AL786" s="30">
        <v>3.3</v>
      </c>
      <c r="AM786" s="156">
        <v>3.3</v>
      </c>
      <c r="AN786" s="157">
        <v>730</v>
      </c>
      <c r="AO786" s="30">
        <v>240</v>
      </c>
      <c r="AP786" s="156">
        <v>240</v>
      </c>
      <c r="AQ786" s="30">
        <v>1320</v>
      </c>
      <c r="AR786" s="30">
        <v>260</v>
      </c>
      <c r="AS786" s="156">
        <v>270</v>
      </c>
      <c r="AT786" s="30">
        <v>-2.9999999999999898E+90</v>
      </c>
      <c r="AU786" s="30">
        <v>5.9000000000000004E+90</v>
      </c>
      <c r="AV786" s="156">
        <v>5.9000000000000004E+90</v>
      </c>
    </row>
    <row r="787" spans="1:48" x14ac:dyDescent="0.75">
      <c r="A787" s="30" t="s">
        <v>1786</v>
      </c>
      <c r="B787" s="30" t="s">
        <v>1151</v>
      </c>
      <c r="C787" s="182">
        <v>4030</v>
      </c>
      <c r="D787" s="30">
        <v>250</v>
      </c>
      <c r="E787" s="187">
        <v>3210</v>
      </c>
      <c r="F787" s="30">
        <v>180</v>
      </c>
      <c r="G787" s="187">
        <v>7820</v>
      </c>
      <c r="H787" s="30">
        <v>350</v>
      </c>
      <c r="I787" s="30">
        <v>14000</v>
      </c>
      <c r="J787" s="30">
        <v>1000</v>
      </c>
      <c r="K787" s="30">
        <v>5870</v>
      </c>
      <c r="L787" s="30">
        <v>150</v>
      </c>
      <c r="M787" s="187">
        <v>0.69099999999999995</v>
      </c>
      <c r="N787" s="30">
        <v>5.0999999999999997E-2</v>
      </c>
      <c r="O787" s="177">
        <v>-2.63E-2</v>
      </c>
      <c r="P787" s="30">
        <v>1.5E-3</v>
      </c>
      <c r="Q787" s="30">
        <v>0.12839999999999999</v>
      </c>
      <c r="R787" s="30">
        <v>3.2000000000000002E-3</v>
      </c>
      <c r="S787" s="30">
        <v>2.09</v>
      </c>
      <c r="T787" s="30">
        <v>0.16</v>
      </c>
      <c r="U787" s="30">
        <v>1.9970000000000001</v>
      </c>
      <c r="V787" s="173">
        <v>8.8999999999999996E-2</v>
      </c>
      <c r="W787" s="192">
        <f t="shared" si="61"/>
        <v>1.333</v>
      </c>
      <c r="X787" s="30">
        <f t="shared" si="62"/>
        <v>9.9000000000000005E-2</v>
      </c>
      <c r="Y787" s="195">
        <f t="shared" si="63"/>
        <v>0.77</v>
      </c>
      <c r="Z787" s="30">
        <f t="shared" si="64"/>
        <v>3.9E-2</v>
      </c>
      <c r="AA787" s="30">
        <v>0.78800000000000003</v>
      </c>
      <c r="AB787" s="30">
        <v>5.5E-2</v>
      </c>
      <c r="AC787" s="156">
        <v>6.3E-2</v>
      </c>
      <c r="AD787" s="30">
        <v>84.4</v>
      </c>
      <c r="AE787" s="30">
        <v>5.4</v>
      </c>
      <c r="AF787" s="156">
        <v>8.1999999999999993</v>
      </c>
      <c r="AG787" s="30">
        <v>0.77</v>
      </c>
      <c r="AH787" s="30">
        <v>3.7999999999999999E-2</v>
      </c>
      <c r="AI787" s="156">
        <v>3.9E-2</v>
      </c>
      <c r="AJ787" s="156">
        <f t="shared" si="60"/>
        <v>5.0649350649350646</v>
      </c>
      <c r="AK787" s="30">
        <v>1.333</v>
      </c>
      <c r="AL787" s="30">
        <v>8.5999999999999993E-2</v>
      </c>
      <c r="AM787" s="156">
        <v>9.9000000000000005E-2</v>
      </c>
      <c r="AN787" s="157">
        <v>3670</v>
      </c>
      <c r="AO787" s="30">
        <v>170</v>
      </c>
      <c r="AP787" s="156">
        <v>200</v>
      </c>
      <c r="AQ787" s="30">
        <v>4494</v>
      </c>
      <c r="AR787" s="30">
        <v>63</v>
      </c>
      <c r="AS787" s="156">
        <v>95</v>
      </c>
      <c r="AT787" s="30">
        <v>4818</v>
      </c>
      <c r="AU787" s="30">
        <v>48</v>
      </c>
      <c r="AV787" s="156">
        <v>49</v>
      </c>
    </row>
    <row r="788" spans="1:48" x14ac:dyDescent="0.75">
      <c r="A788" s="30" t="s">
        <v>1786</v>
      </c>
      <c r="B788" s="30" t="s">
        <v>1152</v>
      </c>
      <c r="C788" s="182">
        <v>2600</v>
      </c>
      <c r="D788" s="30">
        <v>900</v>
      </c>
      <c r="E788" s="187">
        <v>2400</v>
      </c>
      <c r="F788" s="30">
        <v>1200</v>
      </c>
      <c r="G788" s="187">
        <v>6600</v>
      </c>
      <c r="H788" s="30">
        <v>2600</v>
      </c>
      <c r="I788" s="30">
        <v>5330</v>
      </c>
      <c r="J788" s="30">
        <v>750</v>
      </c>
      <c r="K788" s="30">
        <v>1870</v>
      </c>
      <c r="L788" s="30">
        <v>300</v>
      </c>
      <c r="M788" s="187">
        <v>1.24</v>
      </c>
      <c r="N788" s="30">
        <v>0.38</v>
      </c>
      <c r="O788" s="177">
        <v>-1.61E-2</v>
      </c>
      <c r="P788" s="30">
        <v>2.5999999999999999E-3</v>
      </c>
      <c r="Q788" s="30">
        <v>4.1000000000000002E-2</v>
      </c>
      <c r="R788" s="30">
        <v>6.4999999999999997E-3</v>
      </c>
      <c r="S788" s="30">
        <v>0.70199999999999996</v>
      </c>
      <c r="T788" s="30">
        <v>9.9000000000000005E-2</v>
      </c>
      <c r="U788" s="30">
        <v>1.78</v>
      </c>
      <c r="V788" s="173">
        <v>0.7</v>
      </c>
      <c r="W788" s="192">
        <f t="shared" si="61"/>
        <v>2.1</v>
      </c>
      <c r="X788" s="30">
        <f t="shared" si="62"/>
        <v>1.5</v>
      </c>
      <c r="Y788" s="195">
        <f t="shared" si="63"/>
        <v>0.78</v>
      </c>
      <c r="Z788" s="30">
        <f t="shared" si="64"/>
        <v>0.11</v>
      </c>
      <c r="AA788" s="30">
        <v>0.96</v>
      </c>
      <c r="AB788" s="30">
        <v>0.55000000000000004</v>
      </c>
      <c r="AC788" s="156">
        <v>0.55000000000000004</v>
      </c>
      <c r="AD788" s="30">
        <v>190</v>
      </c>
      <c r="AE788" s="30">
        <v>100</v>
      </c>
      <c r="AF788" s="156">
        <v>100</v>
      </c>
      <c r="AG788" s="30">
        <v>0.78</v>
      </c>
      <c r="AH788" s="30">
        <v>0.11</v>
      </c>
      <c r="AI788" s="156">
        <v>0.11</v>
      </c>
      <c r="AJ788" s="156">
        <f t="shared" si="60"/>
        <v>14.102564102564102</v>
      </c>
      <c r="AK788" s="30">
        <v>2.1</v>
      </c>
      <c r="AL788" s="30">
        <v>1.5</v>
      </c>
      <c r="AM788" s="156">
        <v>1.5</v>
      </c>
      <c r="AN788" s="157">
        <v>4000</v>
      </c>
      <c r="AO788" s="30">
        <v>1800</v>
      </c>
      <c r="AP788" s="156">
        <v>1800</v>
      </c>
      <c r="AQ788" s="30">
        <v>5160</v>
      </c>
      <c r="AR788" s="30">
        <v>510</v>
      </c>
      <c r="AS788" s="156">
        <v>520</v>
      </c>
      <c r="AT788" s="30">
        <v>4750</v>
      </c>
      <c r="AU788" s="30">
        <v>340</v>
      </c>
      <c r="AV788" s="156">
        <v>340</v>
      </c>
    </row>
    <row r="789" spans="1:48" x14ac:dyDescent="0.75">
      <c r="A789" s="30" t="s">
        <v>1786</v>
      </c>
      <c r="B789" s="30" t="s">
        <v>1153</v>
      </c>
      <c r="C789" s="182">
        <v>6390</v>
      </c>
      <c r="D789" s="30">
        <v>260</v>
      </c>
      <c r="E789" s="187">
        <v>6030</v>
      </c>
      <c r="F789" s="30">
        <v>370</v>
      </c>
      <c r="G789" s="187">
        <v>14200</v>
      </c>
      <c r="H789" s="30">
        <v>3100</v>
      </c>
      <c r="I789" s="30">
        <v>2330</v>
      </c>
      <c r="J789" s="30">
        <v>250</v>
      </c>
      <c r="K789" s="30">
        <v>2600</v>
      </c>
      <c r="L789" s="30">
        <v>1200</v>
      </c>
      <c r="M789" s="187">
        <v>2.6</v>
      </c>
      <c r="N789" s="30">
        <v>1.1000000000000001</v>
      </c>
      <c r="O789" s="177">
        <v>-4.3999999999999997E-2</v>
      </c>
      <c r="P789" s="30">
        <v>2.4E-2</v>
      </c>
      <c r="Q789" s="30">
        <v>5.7000000000000002E-2</v>
      </c>
      <c r="R789" s="30">
        <v>2.5000000000000001E-2</v>
      </c>
      <c r="S789" s="30">
        <v>0.29099999999999998</v>
      </c>
      <c r="T789" s="30">
        <v>3.2000000000000001E-2</v>
      </c>
      <c r="U789" s="30">
        <v>3.94</v>
      </c>
      <c r="V789" s="173">
        <v>0.86</v>
      </c>
      <c r="W789" s="192">
        <f t="shared" si="61"/>
        <v>1.19</v>
      </c>
      <c r="X789" s="30">
        <f t="shared" si="62"/>
        <v>0.34</v>
      </c>
      <c r="Y789" s="195">
        <f t="shared" si="63"/>
        <v>0.91800000000000004</v>
      </c>
      <c r="Z789" s="30">
        <f t="shared" si="64"/>
        <v>9.4E-2</v>
      </c>
      <c r="AA789" s="30">
        <v>0.86</v>
      </c>
      <c r="AB789" s="30">
        <v>0.25</v>
      </c>
      <c r="AC789" s="156">
        <v>0.25</v>
      </c>
      <c r="AD789" s="30">
        <v>390</v>
      </c>
      <c r="AE789" s="30">
        <v>190</v>
      </c>
      <c r="AF789" s="156">
        <v>200</v>
      </c>
      <c r="AG789" s="30">
        <v>0.91800000000000004</v>
      </c>
      <c r="AH789" s="30">
        <v>9.2999999999999999E-2</v>
      </c>
      <c r="AI789" s="156">
        <v>9.4E-2</v>
      </c>
      <c r="AJ789" s="156">
        <f t="shared" si="60"/>
        <v>10.239651416122005</v>
      </c>
      <c r="AK789" s="30">
        <v>1.19</v>
      </c>
      <c r="AL789" s="30">
        <v>0.34</v>
      </c>
      <c r="AM789" s="156">
        <v>0.34</v>
      </c>
      <c r="AN789" s="157">
        <v>3990</v>
      </c>
      <c r="AO789" s="30">
        <v>850</v>
      </c>
      <c r="AP789" s="156">
        <v>860</v>
      </c>
      <c r="AQ789" s="30">
        <v>6020</v>
      </c>
      <c r="AR789" s="30">
        <v>520</v>
      </c>
      <c r="AS789" s="156">
        <v>520</v>
      </c>
      <c r="AT789" s="30" t="s">
        <v>765</v>
      </c>
      <c r="AU789" s="30"/>
      <c r="AV789" s="156"/>
    </row>
    <row r="790" spans="1:48" x14ac:dyDescent="0.75">
      <c r="A790" s="30" t="s">
        <v>1786</v>
      </c>
      <c r="B790" s="30" t="s">
        <v>1154</v>
      </c>
      <c r="C790" s="183">
        <v>62.2</v>
      </c>
      <c r="D790" s="30">
        <v>0</v>
      </c>
      <c r="E790" s="188">
        <v>167</v>
      </c>
      <c r="F790" s="30">
        <v>0</v>
      </c>
      <c r="G790" s="188">
        <v>96.4</v>
      </c>
      <c r="H790" s="30">
        <v>0</v>
      </c>
      <c r="I790" s="155">
        <v>340</v>
      </c>
      <c r="J790" s="30">
        <v>0</v>
      </c>
      <c r="K790" s="155">
        <v>1400</v>
      </c>
      <c r="L790" s="30">
        <v>0</v>
      </c>
      <c r="M790" s="188">
        <v>4.4600000000000001E-2</v>
      </c>
      <c r="N790" s="30">
        <v>0</v>
      </c>
      <c r="O790" s="178">
        <v>-0.13700000000000001</v>
      </c>
      <c r="P790" s="30">
        <v>0</v>
      </c>
      <c r="Q790" s="155">
        <v>3.0700000000000002E-2</v>
      </c>
      <c r="R790" s="30">
        <v>0</v>
      </c>
      <c r="S790" s="155">
        <v>3.9600000000000003E-2</v>
      </c>
      <c r="T790" s="30">
        <v>0</v>
      </c>
      <c r="U790" s="155">
        <v>2.8299999999999999E-2</v>
      </c>
      <c r="V790" s="173">
        <v>0</v>
      </c>
      <c r="W790" s="192">
        <f t="shared" si="61"/>
        <v>95.2</v>
      </c>
      <c r="X790" s="30" t="str">
        <f t="shared" si="62"/>
        <v>-</v>
      </c>
      <c r="Y790" s="195" t="e">
        <f t="shared" si="63"/>
        <v>#VALUE!</v>
      </c>
      <c r="Z790" s="30" t="e">
        <f t="shared" si="64"/>
        <v>#VALUE!</v>
      </c>
      <c r="AA790" s="155">
        <v>1.0500000000000001E-2</v>
      </c>
      <c r="AB790" s="30">
        <v>0</v>
      </c>
      <c r="AC790" s="156" t="s">
        <v>765</v>
      </c>
      <c r="AD790" s="155">
        <v>18.7</v>
      </c>
      <c r="AE790" s="30">
        <v>0</v>
      </c>
      <c r="AF790" s="156" t="s">
        <v>765</v>
      </c>
      <c r="AG790" s="155">
        <v>2.61</v>
      </c>
      <c r="AH790" s="30">
        <v>0</v>
      </c>
      <c r="AI790" s="156" t="s">
        <v>765</v>
      </c>
      <c r="AJ790" s="156" t="e">
        <f t="shared" si="60"/>
        <v>#VALUE!</v>
      </c>
      <c r="AK790" s="155">
        <v>95.2</v>
      </c>
      <c r="AL790" s="30">
        <v>0</v>
      </c>
      <c r="AM790" s="156" t="s">
        <v>765</v>
      </c>
      <c r="AN790" s="169">
        <v>67.400000000000006</v>
      </c>
      <c r="AO790" s="30">
        <v>0</v>
      </c>
      <c r="AP790" s="156" t="s">
        <v>765</v>
      </c>
      <c r="AQ790" s="155">
        <v>3030</v>
      </c>
      <c r="AR790" s="30">
        <v>0</v>
      </c>
      <c r="AS790" s="156" t="s">
        <v>765</v>
      </c>
      <c r="AT790" s="30" t="s">
        <v>765</v>
      </c>
      <c r="AU790" s="30"/>
      <c r="AV790" s="156"/>
    </row>
    <row r="791" spans="1:48" x14ac:dyDescent="0.75">
      <c r="A791" s="30" t="s">
        <v>1786</v>
      </c>
      <c r="B791" s="30" t="s">
        <v>1155</v>
      </c>
      <c r="C791" s="182">
        <v>1307</v>
      </c>
      <c r="D791" s="30">
        <v>69</v>
      </c>
      <c r="E791" s="187">
        <v>272</v>
      </c>
      <c r="F791" s="30">
        <v>62</v>
      </c>
      <c r="G791" s="187">
        <v>540</v>
      </c>
      <c r="H791" s="30">
        <v>130</v>
      </c>
      <c r="I791" s="30">
        <v>1920</v>
      </c>
      <c r="J791" s="30">
        <v>600</v>
      </c>
      <c r="K791" s="30">
        <v>48700</v>
      </c>
      <c r="L791" s="30">
        <v>1200</v>
      </c>
      <c r="M791" s="187">
        <v>2.6599999999999999E-2</v>
      </c>
      <c r="N791" s="30">
        <v>1.5E-3</v>
      </c>
      <c r="O791" s="177">
        <v>-3.1</v>
      </c>
      <c r="P791" s="30">
        <v>1.5</v>
      </c>
      <c r="Q791" s="30">
        <v>1.08</v>
      </c>
      <c r="R791" s="30">
        <v>2.7E-2</v>
      </c>
      <c r="S791" s="30">
        <v>0.21</v>
      </c>
      <c r="T791" s="30">
        <v>6.6000000000000003E-2</v>
      </c>
      <c r="U791" s="30">
        <v>0.20599999999999999</v>
      </c>
      <c r="V791" s="173">
        <v>4.9000000000000002E-2</v>
      </c>
      <c r="W791" s="192">
        <f t="shared" si="61"/>
        <v>33.4</v>
      </c>
      <c r="X791" s="30">
        <f t="shared" si="62"/>
        <v>2.2000000000000002</v>
      </c>
      <c r="Y791" s="195" t="str">
        <f t="shared" si="63"/>
        <v>excluded</v>
      </c>
      <c r="Z791" s="30" t="str">
        <f t="shared" si="64"/>
        <v>excluded</v>
      </c>
      <c r="AA791" s="30">
        <v>2.9899999999999999E-2</v>
      </c>
      <c r="AB791" s="30">
        <v>1.6999999999999999E-3</v>
      </c>
      <c r="AC791" s="156">
        <v>2.0999999999999999E-3</v>
      </c>
      <c r="AD791" s="30">
        <v>0.84</v>
      </c>
      <c r="AE791" s="30">
        <v>0.2</v>
      </c>
      <c r="AF791" s="156">
        <v>0.21</v>
      </c>
      <c r="AG791" s="30">
        <v>0.19</v>
      </c>
      <c r="AH791" s="30">
        <v>3.7999999999999999E-2</v>
      </c>
      <c r="AI791" s="156">
        <v>3.7999999999999999E-2</v>
      </c>
      <c r="AJ791" s="156">
        <f t="shared" si="60"/>
        <v>20</v>
      </c>
      <c r="AK791" s="30">
        <v>33.4</v>
      </c>
      <c r="AL791" s="30">
        <v>1.8</v>
      </c>
      <c r="AM791" s="156">
        <v>2.2000000000000002</v>
      </c>
      <c r="AN791" s="157">
        <v>190</v>
      </c>
      <c r="AO791" s="30">
        <v>11</v>
      </c>
      <c r="AP791" s="156">
        <v>13</v>
      </c>
      <c r="AQ791" s="30">
        <v>570</v>
      </c>
      <c r="AR791" s="30">
        <v>100</v>
      </c>
      <c r="AS791" s="156">
        <v>110</v>
      </c>
      <c r="AT791" s="30">
        <v>2460</v>
      </c>
      <c r="AU791" s="30">
        <v>390</v>
      </c>
      <c r="AV791" s="156">
        <v>400</v>
      </c>
    </row>
    <row r="792" spans="1:48" x14ac:dyDescent="0.75">
      <c r="A792" s="30" t="s">
        <v>1786</v>
      </c>
      <c r="B792" s="30" t="s">
        <v>1156</v>
      </c>
      <c r="C792" s="182">
        <v>230</v>
      </c>
      <c r="D792" s="30">
        <v>51</v>
      </c>
      <c r="E792" s="187">
        <v>142</v>
      </c>
      <c r="F792" s="30">
        <v>27</v>
      </c>
      <c r="G792" s="187">
        <v>370</v>
      </c>
      <c r="H792" s="30">
        <v>100</v>
      </c>
      <c r="I792" s="30">
        <v>63</v>
      </c>
      <c r="J792" s="30">
        <v>54</v>
      </c>
      <c r="K792" s="30">
        <v>1300</v>
      </c>
      <c r="L792" s="30">
        <v>120</v>
      </c>
      <c r="M792" s="187">
        <v>0.2</v>
      </c>
      <c r="N792" s="30">
        <v>5.3999999999999999E-2</v>
      </c>
      <c r="O792" s="177">
        <v>0.4</v>
      </c>
      <c r="P792" s="30">
        <v>0.34</v>
      </c>
      <c r="Q792" s="30">
        <v>2.9000000000000001E-2</v>
      </c>
      <c r="R792" s="30">
        <v>2.5999999999999999E-3</v>
      </c>
      <c r="S792" s="30">
        <v>7.1000000000000004E-3</v>
      </c>
      <c r="T792" s="30">
        <v>6.0000000000000001E-3</v>
      </c>
      <c r="U792" s="30">
        <v>0.152</v>
      </c>
      <c r="V792" s="173">
        <v>4.2999999999999997E-2</v>
      </c>
      <c r="W792" s="192">
        <f t="shared" si="61"/>
        <v>11.1</v>
      </c>
      <c r="X792" s="30">
        <f t="shared" si="62"/>
        <v>4.3</v>
      </c>
      <c r="Y792" s="195" t="str">
        <f t="shared" si="63"/>
        <v>excluded</v>
      </c>
      <c r="Z792" s="30" t="str">
        <f t="shared" si="64"/>
        <v>excluded</v>
      </c>
      <c r="AA792" s="30">
        <v>0.17399999999999999</v>
      </c>
      <c r="AB792" s="30">
        <v>6.7000000000000004E-2</v>
      </c>
      <c r="AC792" s="156">
        <v>6.7000000000000004E-2</v>
      </c>
      <c r="AD792" s="30">
        <v>15.9</v>
      </c>
      <c r="AE792" s="30">
        <v>3.8</v>
      </c>
      <c r="AF792" s="156">
        <v>4</v>
      </c>
      <c r="AG792" s="30">
        <v>0.6</v>
      </c>
      <c r="AH792" s="30">
        <v>0.15</v>
      </c>
      <c r="AI792" s="156">
        <v>0.15</v>
      </c>
      <c r="AJ792" s="156">
        <f t="shared" si="60"/>
        <v>25</v>
      </c>
      <c r="AK792" s="30">
        <v>11.1</v>
      </c>
      <c r="AL792" s="30">
        <v>4.3</v>
      </c>
      <c r="AM792" s="156">
        <v>4.3</v>
      </c>
      <c r="AN792" s="157">
        <v>980</v>
      </c>
      <c r="AO792" s="30">
        <v>330</v>
      </c>
      <c r="AP792" s="156">
        <v>340</v>
      </c>
      <c r="AQ792" s="30">
        <v>2780</v>
      </c>
      <c r="AR792" s="30">
        <v>210</v>
      </c>
      <c r="AS792" s="156">
        <v>220</v>
      </c>
      <c r="AT792" s="30">
        <v>3710</v>
      </c>
      <c r="AU792" s="30">
        <v>510</v>
      </c>
      <c r="AV792" s="156">
        <v>510</v>
      </c>
    </row>
    <row r="793" spans="1:48" x14ac:dyDescent="0.75">
      <c r="A793" s="30" t="s">
        <v>1786</v>
      </c>
      <c r="B793" s="30" t="s">
        <v>1157</v>
      </c>
      <c r="C793" s="182">
        <v>660</v>
      </c>
      <c r="D793" s="30">
        <v>130</v>
      </c>
      <c r="E793" s="187">
        <v>520</v>
      </c>
      <c r="F793" s="30">
        <v>110</v>
      </c>
      <c r="G793" s="187">
        <v>1130</v>
      </c>
      <c r="H793" s="30">
        <v>210</v>
      </c>
      <c r="I793" s="30">
        <v>40</v>
      </c>
      <c r="J793" s="30">
        <v>24</v>
      </c>
      <c r="K793" s="30">
        <v>1336</v>
      </c>
      <c r="L793" s="30">
        <v>71</v>
      </c>
      <c r="M793" s="187">
        <v>0.49</v>
      </c>
      <c r="N793" s="30">
        <v>0.1</v>
      </c>
      <c r="O793" s="177">
        <v>1.41</v>
      </c>
      <c r="P793" s="30">
        <v>0.54</v>
      </c>
      <c r="Q793" s="30">
        <v>2.98E-2</v>
      </c>
      <c r="R793" s="30">
        <v>1.6000000000000001E-3</v>
      </c>
      <c r="S793" s="30">
        <v>4.7000000000000002E-3</v>
      </c>
      <c r="T793" s="30">
        <v>2.8999999999999998E-3</v>
      </c>
      <c r="U793" s="30">
        <v>0.51800000000000002</v>
      </c>
      <c r="V793" s="173">
        <v>9.7000000000000003E-2</v>
      </c>
      <c r="W793" s="192">
        <f t="shared" si="61"/>
        <v>2.23</v>
      </c>
      <c r="X793" s="30">
        <f t="shared" si="62"/>
        <v>0.39</v>
      </c>
      <c r="Y793" s="195">
        <f t="shared" si="63"/>
        <v>0.8</v>
      </c>
      <c r="Z793" s="30">
        <f t="shared" si="64"/>
        <v>0.11</v>
      </c>
      <c r="AA793" s="30">
        <v>0.51600000000000001</v>
      </c>
      <c r="AB793" s="30">
        <v>9.8000000000000004E-2</v>
      </c>
      <c r="AC793" s="156">
        <v>0.1</v>
      </c>
      <c r="AD793" s="30">
        <v>53</v>
      </c>
      <c r="AE793" s="30">
        <v>10</v>
      </c>
      <c r="AF793" s="156">
        <v>11</v>
      </c>
      <c r="AG793" s="30">
        <v>0.8</v>
      </c>
      <c r="AH793" s="30">
        <v>0.11</v>
      </c>
      <c r="AI793" s="156">
        <v>0.11</v>
      </c>
      <c r="AJ793" s="156">
        <f t="shared" si="60"/>
        <v>13.749999999999998</v>
      </c>
      <c r="AK793" s="30">
        <v>2.23</v>
      </c>
      <c r="AL793" s="30">
        <v>0.38</v>
      </c>
      <c r="AM793" s="156">
        <v>0.39</v>
      </c>
      <c r="AN793" s="157">
        <v>2570</v>
      </c>
      <c r="AO793" s="30">
        <v>390</v>
      </c>
      <c r="AP793" s="156">
        <v>400</v>
      </c>
      <c r="AQ793" s="30">
        <v>4090</v>
      </c>
      <c r="AR793" s="30">
        <v>200</v>
      </c>
      <c r="AS793" s="156">
        <v>220</v>
      </c>
      <c r="AT793" s="30">
        <v>4320</v>
      </c>
      <c r="AU793" s="30">
        <v>300</v>
      </c>
      <c r="AV793" s="156">
        <v>300</v>
      </c>
    </row>
    <row r="794" spans="1:48" x14ac:dyDescent="0.75">
      <c r="A794" s="30" t="s">
        <v>1786</v>
      </c>
      <c r="B794" s="30" t="s">
        <v>1158</v>
      </c>
      <c r="C794" s="182">
        <v>4400</v>
      </c>
      <c r="D794" s="30">
        <v>260</v>
      </c>
      <c r="E794" s="187">
        <v>2950</v>
      </c>
      <c r="F794" s="30">
        <v>240</v>
      </c>
      <c r="G794" s="187">
        <v>7380</v>
      </c>
      <c r="H794" s="30">
        <v>520</v>
      </c>
      <c r="I794" s="30">
        <v>3880</v>
      </c>
      <c r="J794" s="30">
        <v>270</v>
      </c>
      <c r="K794" s="30">
        <v>33200</v>
      </c>
      <c r="L794" s="30">
        <v>1400</v>
      </c>
      <c r="M794" s="187">
        <v>0.13500000000000001</v>
      </c>
      <c r="N794" s="30">
        <v>1.0999999999999999E-2</v>
      </c>
      <c r="O794" s="177">
        <v>-0.19</v>
      </c>
      <c r="P794" s="30">
        <v>1.9E-2</v>
      </c>
      <c r="Q794" s="30">
        <v>0.74199999999999999</v>
      </c>
      <c r="R794" s="30">
        <v>3.1E-2</v>
      </c>
      <c r="S794" s="30">
        <v>0.48599999999999999</v>
      </c>
      <c r="T794" s="30">
        <v>3.5000000000000003E-2</v>
      </c>
      <c r="U794" s="30">
        <v>3.79</v>
      </c>
      <c r="V794" s="173">
        <v>0.27</v>
      </c>
      <c r="W794" s="192">
        <f t="shared" si="61"/>
        <v>7.21</v>
      </c>
      <c r="X794" s="30">
        <f t="shared" si="62"/>
        <v>0.61</v>
      </c>
      <c r="Y794" s="195">
        <f t="shared" si="63"/>
        <v>0.66100000000000003</v>
      </c>
      <c r="Z794" s="30">
        <f t="shared" si="64"/>
        <v>3.1E-2</v>
      </c>
      <c r="AA794" s="30">
        <v>0.14799999999999999</v>
      </c>
      <c r="AB794" s="30">
        <v>1.0999999999999999E-2</v>
      </c>
      <c r="AC794" s="156">
        <v>1.2E-2</v>
      </c>
      <c r="AD794" s="30">
        <v>13.3</v>
      </c>
      <c r="AE794" s="30">
        <v>1.3</v>
      </c>
      <c r="AF794" s="156">
        <v>1.6</v>
      </c>
      <c r="AG794" s="30">
        <v>0.66100000000000003</v>
      </c>
      <c r="AH794" s="30">
        <v>0.03</v>
      </c>
      <c r="AI794" s="156">
        <v>3.1E-2</v>
      </c>
      <c r="AJ794" s="156">
        <f t="shared" si="60"/>
        <v>4.689863842662632</v>
      </c>
      <c r="AK794" s="30">
        <v>7.21</v>
      </c>
      <c r="AL794" s="30">
        <v>0.54</v>
      </c>
      <c r="AM794" s="156">
        <v>0.61</v>
      </c>
      <c r="AN794" s="157">
        <v>883</v>
      </c>
      <c r="AO794" s="30">
        <v>61</v>
      </c>
      <c r="AP794" s="156">
        <v>69</v>
      </c>
      <c r="AQ794" s="30">
        <v>2641</v>
      </c>
      <c r="AR794" s="30">
        <v>96</v>
      </c>
      <c r="AS794" s="156">
        <v>120</v>
      </c>
      <c r="AT794" s="30">
        <v>4597</v>
      </c>
      <c r="AU794" s="30">
        <v>64</v>
      </c>
      <c r="AV794" s="156">
        <v>67</v>
      </c>
    </row>
    <row r="795" spans="1:48" x14ac:dyDescent="0.75">
      <c r="A795" s="30" t="s">
        <v>1786</v>
      </c>
      <c r="B795" s="30" t="s">
        <v>1159</v>
      </c>
      <c r="C795" s="182">
        <v>1200</v>
      </c>
      <c r="D795" s="30">
        <v>1000</v>
      </c>
      <c r="E795" s="187">
        <v>250</v>
      </c>
      <c r="F795" s="30">
        <v>370</v>
      </c>
      <c r="G795" s="187">
        <v>53</v>
      </c>
      <c r="H795" s="30">
        <v>60</v>
      </c>
      <c r="I795" s="30">
        <v>1600</v>
      </c>
      <c r="J795" s="30">
        <v>1200</v>
      </c>
      <c r="K795" s="30">
        <v>5300</v>
      </c>
      <c r="L795" s="30">
        <v>3300</v>
      </c>
      <c r="M795" s="187">
        <v>0.39</v>
      </c>
      <c r="N795" s="30">
        <v>0.32</v>
      </c>
      <c r="O795" s="177">
        <v>-6.4899999999999999E-2</v>
      </c>
      <c r="P795" s="30">
        <v>5.7000000000000002E-3</v>
      </c>
      <c r="Q795" s="30">
        <v>0.11799999999999999</v>
      </c>
      <c r="R795" s="30">
        <v>7.3999999999999996E-2</v>
      </c>
      <c r="S795" s="30">
        <v>0.21</v>
      </c>
      <c r="T795" s="30">
        <v>0.17</v>
      </c>
      <c r="U795" s="30">
        <v>3.1E-2</v>
      </c>
      <c r="V795" s="173">
        <v>3.5000000000000003E-2</v>
      </c>
      <c r="W795" s="192">
        <f t="shared" si="61"/>
        <v>23</v>
      </c>
      <c r="X795" s="30">
        <f t="shared" si="62"/>
        <v>19</v>
      </c>
      <c r="Y795" s="195" t="str">
        <f t="shared" si="63"/>
        <v>excluded</v>
      </c>
      <c r="Z795" s="30" t="str">
        <f t="shared" si="64"/>
        <v>excluded</v>
      </c>
      <c r="AA795" s="30">
        <v>0.11799999999999999</v>
      </c>
      <c r="AB795" s="30">
        <v>8.8999999999999996E-2</v>
      </c>
      <c r="AC795" s="156">
        <v>8.8999999999999996E-2</v>
      </c>
      <c r="AD795" s="30">
        <v>49</v>
      </c>
      <c r="AE795" s="30">
        <v>60</v>
      </c>
      <c r="AF795" s="156">
        <v>60</v>
      </c>
      <c r="AG795" s="30">
        <v>0.52</v>
      </c>
      <c r="AH795" s="30">
        <v>0.51</v>
      </c>
      <c r="AI795" s="156">
        <v>0.51</v>
      </c>
      <c r="AJ795" s="156">
        <f t="shared" si="60"/>
        <v>98.076923076923066</v>
      </c>
      <c r="AK795" s="30">
        <v>23</v>
      </c>
      <c r="AL795" s="30">
        <v>19</v>
      </c>
      <c r="AM795" s="156">
        <v>19</v>
      </c>
      <c r="AN795" s="157">
        <v>690</v>
      </c>
      <c r="AO795" s="30">
        <v>510</v>
      </c>
      <c r="AP795" s="156">
        <v>510</v>
      </c>
      <c r="AQ795" s="30">
        <v>2100</v>
      </c>
      <c r="AR795" s="30">
        <v>2000</v>
      </c>
      <c r="AS795" s="156">
        <v>2000</v>
      </c>
      <c r="AT795" s="30">
        <v>2830</v>
      </c>
      <c r="AU795" s="30">
        <v>560</v>
      </c>
      <c r="AV795" s="156">
        <v>560</v>
      </c>
    </row>
    <row r="796" spans="1:48" x14ac:dyDescent="0.75">
      <c r="A796" s="30" t="s">
        <v>1786</v>
      </c>
      <c r="B796" s="30" t="s">
        <v>1160</v>
      </c>
      <c r="C796" s="182">
        <v>550</v>
      </c>
      <c r="D796" s="30">
        <v>120</v>
      </c>
      <c r="E796" s="187">
        <v>192</v>
      </c>
      <c r="F796" s="30">
        <v>50</v>
      </c>
      <c r="G796" s="187">
        <v>460</v>
      </c>
      <c r="H796" s="30">
        <v>180</v>
      </c>
      <c r="I796" s="30">
        <v>190</v>
      </c>
      <c r="J796" s="30">
        <v>36</v>
      </c>
      <c r="K796" s="30">
        <v>10260</v>
      </c>
      <c r="L796" s="30">
        <v>680</v>
      </c>
      <c r="M796" s="187">
        <v>5.0999999999999997E-2</v>
      </c>
      <c r="N796" s="30">
        <v>0.01</v>
      </c>
      <c r="O796" s="177">
        <v>-1.39</v>
      </c>
      <c r="P796" s="30">
        <v>0.27</v>
      </c>
      <c r="Q796" s="30">
        <v>0.23100000000000001</v>
      </c>
      <c r="R796" s="30">
        <v>1.4999999999999999E-2</v>
      </c>
      <c r="S796" s="30">
        <v>2.7799999999999998E-2</v>
      </c>
      <c r="T796" s="30">
        <v>5.3E-3</v>
      </c>
      <c r="U796" s="30">
        <v>0.28999999999999998</v>
      </c>
      <c r="V796" s="173">
        <v>0.12</v>
      </c>
      <c r="W796" s="192">
        <f t="shared" si="61"/>
        <v>18.2</v>
      </c>
      <c r="X796" s="30">
        <f t="shared" si="62"/>
        <v>3.3</v>
      </c>
      <c r="Y796" s="195" t="str">
        <f t="shared" si="63"/>
        <v>excluded</v>
      </c>
      <c r="Z796" s="30" t="str">
        <f t="shared" si="64"/>
        <v>excluded</v>
      </c>
      <c r="AA796" s="30">
        <v>5.8999999999999997E-2</v>
      </c>
      <c r="AB796" s="30">
        <v>1.2E-2</v>
      </c>
      <c r="AC796" s="156">
        <v>1.2E-2</v>
      </c>
      <c r="AD796" s="30">
        <v>2.8</v>
      </c>
      <c r="AE796" s="30">
        <v>0.57999999999999996</v>
      </c>
      <c r="AF796" s="156">
        <v>0.62</v>
      </c>
      <c r="AG796" s="30">
        <v>0.33900000000000002</v>
      </c>
      <c r="AH796" s="30">
        <v>6.4000000000000001E-2</v>
      </c>
      <c r="AI796" s="156">
        <v>6.4000000000000001E-2</v>
      </c>
      <c r="AJ796" s="156">
        <f t="shared" si="60"/>
        <v>18.87905604719764</v>
      </c>
      <c r="AK796" s="30">
        <v>18.2</v>
      </c>
      <c r="AL796" s="30">
        <v>3.2</v>
      </c>
      <c r="AM796" s="156">
        <v>3.3</v>
      </c>
      <c r="AN796" s="157">
        <v>366</v>
      </c>
      <c r="AO796" s="30">
        <v>71</v>
      </c>
      <c r="AP796" s="156">
        <v>73</v>
      </c>
      <c r="AQ796" s="30">
        <v>1290</v>
      </c>
      <c r="AR796" s="30">
        <v>180</v>
      </c>
      <c r="AS796" s="156">
        <v>190</v>
      </c>
      <c r="AT796" s="30">
        <v>3630</v>
      </c>
      <c r="AU796" s="30">
        <v>260</v>
      </c>
      <c r="AV796" s="156">
        <v>260</v>
      </c>
    </row>
    <row r="797" spans="1:48" x14ac:dyDescent="0.75">
      <c r="A797" s="30" t="s">
        <v>1786</v>
      </c>
      <c r="B797" s="30" t="s">
        <v>1161</v>
      </c>
      <c r="C797" s="183">
        <v>9910</v>
      </c>
      <c r="D797" s="30">
        <v>0</v>
      </c>
      <c r="E797" s="188">
        <v>554</v>
      </c>
      <c r="F797" s="30">
        <v>0</v>
      </c>
      <c r="G797" s="188">
        <v>1210</v>
      </c>
      <c r="H797" s="30">
        <v>0</v>
      </c>
      <c r="I797" s="155">
        <v>-6.28</v>
      </c>
      <c r="J797" s="30">
        <v>0</v>
      </c>
      <c r="K797" s="155">
        <v>2870</v>
      </c>
      <c r="L797" s="30">
        <v>0</v>
      </c>
      <c r="M797" s="188">
        <v>3.46</v>
      </c>
      <c r="N797" s="30">
        <v>0</v>
      </c>
      <c r="O797" s="178">
        <v>9.84</v>
      </c>
      <c r="P797" s="30">
        <v>0</v>
      </c>
      <c r="Q797" s="155">
        <v>6.4699999999999994E-2</v>
      </c>
      <c r="R797" s="30">
        <v>0</v>
      </c>
      <c r="S797" s="155">
        <v>-1.0499999999999999E-3</v>
      </c>
      <c r="T797" s="30">
        <v>0</v>
      </c>
      <c r="U797" s="155">
        <v>0.90700000000000003</v>
      </c>
      <c r="V797" s="173">
        <v>0</v>
      </c>
      <c r="W797" s="192">
        <f t="shared" si="61"/>
        <v>1.24</v>
      </c>
      <c r="X797" s="30" t="str">
        <f t="shared" si="62"/>
        <v>-</v>
      </c>
      <c r="Y797" s="195" t="e">
        <f t="shared" si="63"/>
        <v>#VALUE!</v>
      </c>
      <c r="Z797" s="30" t="e">
        <f t="shared" si="64"/>
        <v>#VALUE!</v>
      </c>
      <c r="AA797" s="155">
        <v>0.80700000000000005</v>
      </c>
      <c r="AB797" s="30">
        <v>0</v>
      </c>
      <c r="AC797" s="156" t="s">
        <v>765</v>
      </c>
      <c r="AD797" s="155">
        <v>30.1</v>
      </c>
      <c r="AE797" s="30">
        <v>0</v>
      </c>
      <c r="AF797" s="156" t="s">
        <v>765</v>
      </c>
      <c r="AG797" s="155">
        <v>5.45E-2</v>
      </c>
      <c r="AH797" s="30">
        <v>0</v>
      </c>
      <c r="AI797" s="156" t="s">
        <v>765</v>
      </c>
      <c r="AJ797" s="156" t="e">
        <f t="shared" si="60"/>
        <v>#VALUE!</v>
      </c>
      <c r="AK797" s="155">
        <v>1.24</v>
      </c>
      <c r="AL797" s="30">
        <v>0</v>
      </c>
      <c r="AM797" s="156" t="s">
        <v>765</v>
      </c>
      <c r="AN797" s="169">
        <v>3810</v>
      </c>
      <c r="AO797" s="30">
        <v>0</v>
      </c>
      <c r="AP797" s="156" t="s">
        <v>765</v>
      </c>
      <c r="AQ797" s="155">
        <v>3490</v>
      </c>
      <c r="AR797" s="30">
        <v>0</v>
      </c>
      <c r="AS797" s="156" t="s">
        <v>765</v>
      </c>
      <c r="AT797" s="155">
        <v>392</v>
      </c>
      <c r="AU797" s="30">
        <v>0</v>
      </c>
      <c r="AV797" s="156" t="s">
        <v>765</v>
      </c>
    </row>
    <row r="798" spans="1:48" x14ac:dyDescent="0.75">
      <c r="A798" s="30" t="s">
        <v>1786</v>
      </c>
      <c r="B798" s="30" t="s">
        <v>1162</v>
      </c>
      <c r="C798" s="182">
        <v>1110</v>
      </c>
      <c r="D798" s="30">
        <v>140</v>
      </c>
      <c r="E798" s="187">
        <v>586</v>
      </c>
      <c r="F798" s="30">
        <v>67</v>
      </c>
      <c r="G798" s="187">
        <v>1460</v>
      </c>
      <c r="H798" s="30">
        <v>260</v>
      </c>
      <c r="I798" s="30">
        <v>1570</v>
      </c>
      <c r="J798" s="30">
        <v>220</v>
      </c>
      <c r="K798" s="30">
        <v>15500</v>
      </c>
      <c r="L798" s="30">
        <v>1000</v>
      </c>
      <c r="M798" s="187">
        <v>6.9900000000000004E-2</v>
      </c>
      <c r="N798" s="30">
        <v>7.1999999999999998E-3</v>
      </c>
      <c r="O798" s="177">
        <v>-0.255</v>
      </c>
      <c r="P798" s="30">
        <v>2.7E-2</v>
      </c>
      <c r="Q798" s="30">
        <v>0.35099999999999998</v>
      </c>
      <c r="R798" s="30">
        <v>2.3E-2</v>
      </c>
      <c r="S798" s="30">
        <v>0.30099999999999999</v>
      </c>
      <c r="T798" s="30">
        <v>4.2000000000000003E-2</v>
      </c>
      <c r="U798" s="30">
        <v>1.25</v>
      </c>
      <c r="V798" s="173">
        <v>0.22</v>
      </c>
      <c r="W798" s="192">
        <f t="shared" si="61"/>
        <v>14.3</v>
      </c>
      <c r="X798" s="30">
        <f t="shared" si="62"/>
        <v>1.1000000000000001</v>
      </c>
      <c r="Y798" s="195">
        <f t="shared" si="63"/>
        <v>0.498</v>
      </c>
      <c r="Z798" s="30">
        <f t="shared" si="64"/>
        <v>5.5E-2</v>
      </c>
      <c r="AA798" s="30">
        <v>7.6999999999999999E-2</v>
      </c>
      <c r="AB798" s="30">
        <v>8.0999999999999996E-3</v>
      </c>
      <c r="AC798" s="156">
        <v>8.6E-3</v>
      </c>
      <c r="AD798" s="30">
        <v>5.22</v>
      </c>
      <c r="AE798" s="30">
        <v>0.49</v>
      </c>
      <c r="AF798" s="156">
        <v>0.62</v>
      </c>
      <c r="AG798" s="30">
        <v>0.498</v>
      </c>
      <c r="AH798" s="30">
        <v>5.5E-2</v>
      </c>
      <c r="AI798" s="156">
        <v>5.5E-2</v>
      </c>
      <c r="AJ798" s="156">
        <f t="shared" si="60"/>
        <v>11.04417670682731</v>
      </c>
      <c r="AK798" s="30">
        <v>14.3</v>
      </c>
      <c r="AL798" s="30">
        <v>1</v>
      </c>
      <c r="AM798" s="156">
        <v>1.1000000000000001</v>
      </c>
      <c r="AN798" s="157">
        <v>476</v>
      </c>
      <c r="AO798" s="30">
        <v>47</v>
      </c>
      <c r="AP798" s="156">
        <v>50</v>
      </c>
      <c r="AQ798" s="30">
        <v>1811</v>
      </c>
      <c r="AR798" s="30">
        <v>77</v>
      </c>
      <c r="AS798" s="156">
        <v>97</v>
      </c>
      <c r="AT798" s="30">
        <v>4110</v>
      </c>
      <c r="AU798" s="30">
        <v>150</v>
      </c>
      <c r="AV798" s="156">
        <v>150</v>
      </c>
    </row>
    <row r="799" spans="1:48" x14ac:dyDescent="0.75">
      <c r="A799" s="30" t="s">
        <v>1786</v>
      </c>
      <c r="B799" s="30" t="s">
        <v>1163</v>
      </c>
      <c r="C799" s="182" t="s">
        <v>765</v>
      </c>
      <c r="D799" s="30"/>
      <c r="E799" s="187" t="s">
        <v>765</v>
      </c>
      <c r="F799" s="30"/>
      <c r="G799" s="187" t="s">
        <v>765</v>
      </c>
      <c r="H799" s="30"/>
      <c r="I799" s="30" t="s">
        <v>765</v>
      </c>
      <c r="J799" s="30"/>
      <c r="K799" s="30" t="s">
        <v>765</v>
      </c>
      <c r="L799" s="30"/>
      <c r="M799" s="187" t="s">
        <v>765</v>
      </c>
      <c r="N799" s="30"/>
      <c r="O799" s="177" t="s">
        <v>765</v>
      </c>
      <c r="P799" s="30"/>
      <c r="Q799" s="30" t="s">
        <v>765</v>
      </c>
      <c r="R799" s="30"/>
      <c r="S799" s="30" t="s">
        <v>765</v>
      </c>
      <c r="T799" s="30"/>
      <c r="U799" s="30" t="s">
        <v>765</v>
      </c>
      <c r="V799" s="173"/>
      <c r="W799" s="192" t="str">
        <f t="shared" si="61"/>
        <v>-</v>
      </c>
      <c r="X799" s="30">
        <f t="shared" si="62"/>
        <v>0</v>
      </c>
      <c r="Y799" s="195" t="e">
        <f t="shared" si="63"/>
        <v>#VALUE!</v>
      </c>
      <c r="Z799" s="30" t="e">
        <f t="shared" si="64"/>
        <v>#VALUE!</v>
      </c>
      <c r="AA799" s="30" t="s">
        <v>765</v>
      </c>
      <c r="AB799" s="30"/>
      <c r="AC799" s="156"/>
      <c r="AD799" s="30" t="s">
        <v>765</v>
      </c>
      <c r="AE799" s="30"/>
      <c r="AF799" s="156"/>
      <c r="AG799" s="30" t="s">
        <v>765</v>
      </c>
      <c r="AH799" s="30"/>
      <c r="AI799" s="156"/>
      <c r="AJ799" s="156" t="e">
        <f t="shared" si="60"/>
        <v>#VALUE!</v>
      </c>
      <c r="AK799" s="30" t="s">
        <v>765</v>
      </c>
      <c r="AL799" s="30"/>
      <c r="AM799" s="156"/>
      <c r="AN799" s="157" t="s">
        <v>765</v>
      </c>
      <c r="AO799" s="30"/>
      <c r="AP799" s="156"/>
      <c r="AQ799" s="30" t="s">
        <v>765</v>
      </c>
      <c r="AR799" s="30"/>
      <c r="AS799" s="156"/>
      <c r="AT799" s="30" t="s">
        <v>765</v>
      </c>
      <c r="AU799" s="30"/>
      <c r="AV799" s="156"/>
    </row>
    <row r="800" spans="1:48" x14ac:dyDescent="0.75">
      <c r="A800" s="30" t="s">
        <v>1786</v>
      </c>
      <c r="B800" s="30" t="s">
        <v>1164</v>
      </c>
      <c r="C800" s="182">
        <v>2210</v>
      </c>
      <c r="D800" s="30">
        <v>220</v>
      </c>
      <c r="E800" s="187">
        <v>1840</v>
      </c>
      <c r="F800" s="30">
        <v>230</v>
      </c>
      <c r="G800" s="187">
        <v>4890</v>
      </c>
      <c r="H800" s="30">
        <v>810</v>
      </c>
      <c r="I800" s="30">
        <v>12400</v>
      </c>
      <c r="J800" s="30">
        <v>1600</v>
      </c>
      <c r="K800" s="30">
        <v>3860</v>
      </c>
      <c r="L800" s="30">
        <v>220</v>
      </c>
      <c r="M800" s="187">
        <v>0.56399999999999995</v>
      </c>
      <c r="N800" s="30">
        <v>5.1999999999999998E-2</v>
      </c>
      <c r="O800" s="177">
        <v>-1.04E-2</v>
      </c>
      <c r="P800" s="30">
        <v>1.1000000000000001E-3</v>
      </c>
      <c r="Q800" s="30">
        <v>8.8099999999999998E-2</v>
      </c>
      <c r="R800" s="30">
        <v>5.0000000000000001E-3</v>
      </c>
      <c r="S800" s="30">
        <v>6.88</v>
      </c>
      <c r="T800" s="30">
        <v>0.9</v>
      </c>
      <c r="U800" s="30">
        <v>7.2</v>
      </c>
      <c r="V800" s="173">
        <v>1.2</v>
      </c>
      <c r="W800" s="192">
        <f t="shared" si="61"/>
        <v>1.55</v>
      </c>
      <c r="X800" s="30">
        <f t="shared" si="62"/>
        <v>0.16</v>
      </c>
      <c r="Y800" s="195">
        <f t="shared" si="63"/>
        <v>0.79100000000000004</v>
      </c>
      <c r="Z800" s="30">
        <f t="shared" si="64"/>
        <v>9.6000000000000002E-2</v>
      </c>
      <c r="AA800" s="30">
        <v>0.64500000000000002</v>
      </c>
      <c r="AB800" s="30">
        <v>0.06</v>
      </c>
      <c r="AC800" s="156">
        <v>6.5000000000000002E-2</v>
      </c>
      <c r="AD800" s="30">
        <v>74.400000000000006</v>
      </c>
      <c r="AE800" s="30">
        <v>9.4</v>
      </c>
      <c r="AF800" s="156">
        <v>11</v>
      </c>
      <c r="AG800" s="30">
        <v>0.79100000000000004</v>
      </c>
      <c r="AH800" s="30">
        <v>9.6000000000000002E-2</v>
      </c>
      <c r="AI800" s="156">
        <v>9.6000000000000002E-2</v>
      </c>
      <c r="AJ800" s="156">
        <f t="shared" si="60"/>
        <v>12.13653603034134</v>
      </c>
      <c r="AK800" s="30">
        <v>1.55</v>
      </c>
      <c r="AL800" s="30">
        <v>0.15</v>
      </c>
      <c r="AM800" s="156">
        <v>0.16</v>
      </c>
      <c r="AN800" s="157">
        <v>3180</v>
      </c>
      <c r="AO800" s="30">
        <v>230</v>
      </c>
      <c r="AP800" s="156">
        <v>250</v>
      </c>
      <c r="AQ800" s="30">
        <v>4340</v>
      </c>
      <c r="AR800" s="30">
        <v>120</v>
      </c>
      <c r="AS800" s="156">
        <v>130</v>
      </c>
      <c r="AT800" s="30">
        <v>4704</v>
      </c>
      <c r="AU800" s="30">
        <v>79</v>
      </c>
      <c r="AV800" s="156">
        <v>79</v>
      </c>
    </row>
    <row r="801" spans="1:48" x14ac:dyDescent="0.75">
      <c r="A801" s="30" t="s">
        <v>1786</v>
      </c>
      <c r="B801" s="30" t="s">
        <v>1165</v>
      </c>
      <c r="C801" s="182">
        <v>2690</v>
      </c>
      <c r="D801" s="30">
        <v>370</v>
      </c>
      <c r="E801" s="187">
        <v>1900</v>
      </c>
      <c r="F801" s="30">
        <v>270</v>
      </c>
      <c r="G801" s="187">
        <v>4720</v>
      </c>
      <c r="H801" s="30">
        <v>730</v>
      </c>
      <c r="I801" s="30">
        <v>3600</v>
      </c>
      <c r="J801" s="30">
        <v>1400</v>
      </c>
      <c r="K801" s="30">
        <v>21400</v>
      </c>
      <c r="L801" s="30">
        <v>1600</v>
      </c>
      <c r="M801" s="187">
        <v>0.12</v>
      </c>
      <c r="N801" s="30">
        <v>1.6E-2</v>
      </c>
      <c r="O801" s="177">
        <v>-2.13</v>
      </c>
      <c r="P801" s="30">
        <v>0.55000000000000004</v>
      </c>
      <c r="Q801" s="30">
        <v>0.48799999999999999</v>
      </c>
      <c r="R801" s="30">
        <v>3.5999999999999997E-2</v>
      </c>
      <c r="S801" s="30">
        <v>3</v>
      </c>
      <c r="T801" s="30">
        <v>1.2</v>
      </c>
      <c r="U801" s="30">
        <v>7.4</v>
      </c>
      <c r="V801" s="173">
        <v>1.1000000000000001</v>
      </c>
      <c r="W801" s="192">
        <f t="shared" si="61"/>
        <v>9.1999999999999993</v>
      </c>
      <c r="X801" s="30">
        <f t="shared" si="62"/>
        <v>1.5</v>
      </c>
      <c r="Y801" s="195">
        <f t="shared" si="63"/>
        <v>0.68400000000000005</v>
      </c>
      <c r="Z801" s="30">
        <f t="shared" si="64"/>
        <v>3.9E-2</v>
      </c>
      <c r="AA801" s="30">
        <v>0.13300000000000001</v>
      </c>
      <c r="AB801" s="30">
        <v>1.7999999999999999E-2</v>
      </c>
      <c r="AC801" s="156">
        <v>1.9E-2</v>
      </c>
      <c r="AD801" s="30">
        <v>12.9</v>
      </c>
      <c r="AE801" s="30">
        <v>1.8</v>
      </c>
      <c r="AF801" s="156">
        <v>2</v>
      </c>
      <c r="AG801" s="30">
        <v>0.68400000000000005</v>
      </c>
      <c r="AH801" s="30">
        <v>3.7999999999999999E-2</v>
      </c>
      <c r="AI801" s="156">
        <v>3.9E-2</v>
      </c>
      <c r="AJ801" s="156">
        <f t="shared" si="60"/>
        <v>5.7017543859649118</v>
      </c>
      <c r="AK801" s="30">
        <v>9.1999999999999993</v>
      </c>
      <c r="AL801" s="30">
        <v>1.4</v>
      </c>
      <c r="AM801" s="156">
        <v>1.5</v>
      </c>
      <c r="AN801" s="157">
        <v>810</v>
      </c>
      <c r="AO801" s="30">
        <v>100</v>
      </c>
      <c r="AP801" s="156">
        <v>110</v>
      </c>
      <c r="AQ801" s="30">
        <v>2590</v>
      </c>
      <c r="AR801" s="30">
        <v>140</v>
      </c>
      <c r="AS801" s="156">
        <v>160</v>
      </c>
      <c r="AT801" s="30">
        <v>4634</v>
      </c>
      <c r="AU801" s="30">
        <v>74</v>
      </c>
      <c r="AV801" s="156">
        <v>76</v>
      </c>
    </row>
    <row r="802" spans="1:48" x14ac:dyDescent="0.75">
      <c r="A802" s="30" t="s">
        <v>1786</v>
      </c>
      <c r="B802" s="30" t="s">
        <v>1166</v>
      </c>
      <c r="C802" s="182">
        <v>3100</v>
      </c>
      <c r="D802" s="30">
        <v>150</v>
      </c>
      <c r="E802" s="187">
        <v>493</v>
      </c>
      <c r="F802" s="30">
        <v>64</v>
      </c>
      <c r="G802" s="187">
        <v>900</v>
      </c>
      <c r="H802" s="30">
        <v>160</v>
      </c>
      <c r="I802" s="30">
        <v>6100</v>
      </c>
      <c r="J802" s="30">
        <v>5100</v>
      </c>
      <c r="K802" s="30">
        <v>131100</v>
      </c>
      <c r="L802" s="30">
        <v>6800</v>
      </c>
      <c r="M802" s="187">
        <v>2.3619999999999999E-2</v>
      </c>
      <c r="N802" s="30">
        <v>5.6999999999999998E-4</v>
      </c>
      <c r="O802" s="177">
        <v>-4.5999999999999996</v>
      </c>
      <c r="P802" s="30">
        <v>1.2</v>
      </c>
      <c r="Q802" s="30">
        <v>3</v>
      </c>
      <c r="R802" s="30">
        <v>0.15</v>
      </c>
      <c r="S802" s="30">
        <v>8.6999999999999993</v>
      </c>
      <c r="T802" s="30">
        <v>7.1</v>
      </c>
      <c r="U802" s="30">
        <v>1.47</v>
      </c>
      <c r="V802" s="173">
        <v>0.27</v>
      </c>
      <c r="W802" s="192">
        <f t="shared" si="61"/>
        <v>37.200000000000003</v>
      </c>
      <c r="X802" s="30">
        <f t="shared" si="62"/>
        <v>1.9</v>
      </c>
      <c r="Y802" s="195">
        <f t="shared" si="63"/>
        <v>0.155</v>
      </c>
      <c r="Z802" s="30">
        <f t="shared" si="64"/>
        <v>1.7000000000000001E-2</v>
      </c>
      <c r="AA802" s="30">
        <v>2.6759999999999999E-2</v>
      </c>
      <c r="AB802" s="30">
        <v>6.4000000000000005E-4</v>
      </c>
      <c r="AC802" s="156">
        <v>1.1999999999999999E-3</v>
      </c>
      <c r="AD802" s="30">
        <v>0.56899999999999995</v>
      </c>
      <c r="AE802" s="30">
        <v>6.7000000000000004E-2</v>
      </c>
      <c r="AF802" s="156">
        <v>7.9000000000000001E-2</v>
      </c>
      <c r="AG802" s="30">
        <v>0.155</v>
      </c>
      <c r="AH802" s="30">
        <v>1.7000000000000001E-2</v>
      </c>
      <c r="AI802" s="156">
        <v>1.7000000000000001E-2</v>
      </c>
      <c r="AJ802" s="156">
        <f t="shared" si="60"/>
        <v>10.967741935483872</v>
      </c>
      <c r="AK802" s="30">
        <v>37.200000000000003</v>
      </c>
      <c r="AL802" s="30">
        <v>1</v>
      </c>
      <c r="AM802" s="156">
        <v>1.9</v>
      </c>
      <c r="AN802" s="157">
        <v>170.2</v>
      </c>
      <c r="AO802" s="30">
        <v>4</v>
      </c>
      <c r="AP802" s="156">
        <v>7.7</v>
      </c>
      <c r="AQ802" s="30">
        <v>450</v>
      </c>
      <c r="AR802" s="30">
        <v>44</v>
      </c>
      <c r="AS802" s="156">
        <v>51</v>
      </c>
      <c r="AT802" s="30">
        <v>2370</v>
      </c>
      <c r="AU802" s="30">
        <v>190</v>
      </c>
      <c r="AV802" s="156">
        <v>190</v>
      </c>
    </row>
    <row r="803" spans="1:48" x14ac:dyDescent="0.75">
      <c r="A803" s="30" t="s">
        <v>1786</v>
      </c>
      <c r="B803" s="30" t="s">
        <v>1167</v>
      </c>
      <c r="C803" s="182" t="s">
        <v>765</v>
      </c>
      <c r="D803" s="30"/>
      <c r="E803" s="187" t="s">
        <v>765</v>
      </c>
      <c r="F803" s="30"/>
      <c r="G803" s="187" t="s">
        <v>765</v>
      </c>
      <c r="H803" s="30"/>
      <c r="I803" s="30" t="s">
        <v>765</v>
      </c>
      <c r="J803" s="30"/>
      <c r="K803" s="30" t="s">
        <v>765</v>
      </c>
      <c r="L803" s="30"/>
      <c r="M803" s="187" t="s">
        <v>765</v>
      </c>
      <c r="N803" s="30"/>
      <c r="O803" s="177" t="s">
        <v>765</v>
      </c>
      <c r="P803" s="30"/>
      <c r="Q803" s="30" t="s">
        <v>765</v>
      </c>
      <c r="R803" s="30"/>
      <c r="S803" s="30" t="s">
        <v>765</v>
      </c>
      <c r="T803" s="30"/>
      <c r="U803" s="30" t="s">
        <v>765</v>
      </c>
      <c r="V803" s="173"/>
      <c r="W803" s="192" t="str">
        <f t="shared" si="61"/>
        <v>-</v>
      </c>
      <c r="X803" s="30">
        <f t="shared" si="62"/>
        <v>0</v>
      </c>
      <c r="Y803" s="195" t="e">
        <f t="shared" si="63"/>
        <v>#VALUE!</v>
      </c>
      <c r="Z803" s="30" t="e">
        <f t="shared" si="64"/>
        <v>#VALUE!</v>
      </c>
      <c r="AA803" s="30" t="s">
        <v>765</v>
      </c>
      <c r="AB803" s="30"/>
      <c r="AC803" s="156"/>
      <c r="AD803" s="30" t="s">
        <v>765</v>
      </c>
      <c r="AE803" s="30"/>
      <c r="AF803" s="156"/>
      <c r="AG803" s="30" t="s">
        <v>765</v>
      </c>
      <c r="AH803" s="30"/>
      <c r="AI803" s="156"/>
      <c r="AJ803" s="156" t="e">
        <f t="shared" si="60"/>
        <v>#VALUE!</v>
      </c>
      <c r="AK803" s="30" t="s">
        <v>765</v>
      </c>
      <c r="AL803" s="30"/>
      <c r="AM803" s="156"/>
      <c r="AN803" s="157" t="s">
        <v>765</v>
      </c>
      <c r="AO803" s="30"/>
      <c r="AP803" s="156"/>
      <c r="AQ803" s="30" t="s">
        <v>765</v>
      </c>
      <c r="AR803" s="30"/>
      <c r="AS803" s="156"/>
      <c r="AT803" s="30" t="s">
        <v>765</v>
      </c>
      <c r="AU803" s="30"/>
      <c r="AV803" s="156"/>
    </row>
    <row r="804" spans="1:48" x14ac:dyDescent="0.75">
      <c r="A804" s="30" t="s">
        <v>1786</v>
      </c>
      <c r="B804" s="30" t="s">
        <v>1168</v>
      </c>
      <c r="C804" s="182">
        <v>8550</v>
      </c>
      <c r="D804" s="30">
        <v>450</v>
      </c>
      <c r="E804" s="187">
        <v>3100</v>
      </c>
      <c r="F804" s="30">
        <v>400</v>
      </c>
      <c r="G804" s="187">
        <v>6990</v>
      </c>
      <c r="H804" s="30">
        <v>880</v>
      </c>
      <c r="I804" s="30">
        <v>8700</v>
      </c>
      <c r="J804" s="30">
        <v>1300</v>
      </c>
      <c r="K804" s="30">
        <v>252200</v>
      </c>
      <c r="L804" s="30">
        <v>4900</v>
      </c>
      <c r="M804" s="187">
        <v>3.4599999999999999E-2</v>
      </c>
      <c r="N804" s="30">
        <v>1.8E-3</v>
      </c>
      <c r="O804" s="177">
        <v>-1.95</v>
      </c>
      <c r="P804" s="30">
        <v>0.26</v>
      </c>
      <c r="Q804" s="30">
        <v>5.77</v>
      </c>
      <c r="R804" s="30">
        <v>0.11</v>
      </c>
      <c r="S804" s="30">
        <v>57.7</v>
      </c>
      <c r="T804" s="30">
        <v>8.8000000000000007</v>
      </c>
      <c r="U804" s="30">
        <v>11.6</v>
      </c>
      <c r="V804" s="173">
        <v>1.5</v>
      </c>
      <c r="W804" s="192">
        <f t="shared" si="61"/>
        <v>26.2</v>
      </c>
      <c r="X804" s="30">
        <f t="shared" si="62"/>
        <v>1.5</v>
      </c>
      <c r="Y804" s="195">
        <f t="shared" si="63"/>
        <v>0.32900000000000001</v>
      </c>
      <c r="Z804" s="30">
        <f t="shared" si="64"/>
        <v>2.3E-2</v>
      </c>
      <c r="AA804" s="30">
        <v>3.8100000000000002E-2</v>
      </c>
      <c r="AB804" s="30">
        <v>1.8E-3</v>
      </c>
      <c r="AC804" s="156">
        <v>2.3E-3</v>
      </c>
      <c r="AD804" s="30">
        <v>1.74</v>
      </c>
      <c r="AE804" s="30">
        <v>0.19</v>
      </c>
      <c r="AF804" s="156">
        <v>0.23</v>
      </c>
      <c r="AG804" s="30">
        <v>0.32900000000000001</v>
      </c>
      <c r="AH804" s="30">
        <v>2.3E-2</v>
      </c>
      <c r="AI804" s="156">
        <v>2.3E-2</v>
      </c>
      <c r="AJ804" s="156">
        <f t="shared" si="60"/>
        <v>6.9908814589665651</v>
      </c>
      <c r="AK804" s="30">
        <v>26.2</v>
      </c>
      <c r="AL804" s="30">
        <v>1.2</v>
      </c>
      <c r="AM804" s="156">
        <v>1.5</v>
      </c>
      <c r="AN804" s="157">
        <v>243</v>
      </c>
      <c r="AO804" s="30">
        <v>12</v>
      </c>
      <c r="AP804" s="156">
        <v>16</v>
      </c>
      <c r="AQ804" s="30">
        <v>999</v>
      </c>
      <c r="AR804" s="30">
        <v>66</v>
      </c>
      <c r="AS804" s="156">
        <v>79</v>
      </c>
      <c r="AT804" s="30">
        <v>3610</v>
      </c>
      <c r="AU804" s="30">
        <v>120</v>
      </c>
      <c r="AV804" s="156">
        <v>120</v>
      </c>
    </row>
    <row r="805" spans="1:48" x14ac:dyDescent="0.75">
      <c r="A805" s="30" t="s">
        <v>1786</v>
      </c>
      <c r="B805" s="30" t="s">
        <v>1169</v>
      </c>
      <c r="C805" s="182">
        <v>10640</v>
      </c>
      <c r="D805" s="30">
        <v>540</v>
      </c>
      <c r="E805" s="187">
        <v>9060</v>
      </c>
      <c r="F805" s="30">
        <v>470</v>
      </c>
      <c r="G805" s="187">
        <v>22000</v>
      </c>
      <c r="H805" s="30">
        <v>1100</v>
      </c>
      <c r="I805" s="30">
        <v>9690</v>
      </c>
      <c r="J805" s="30">
        <v>430</v>
      </c>
      <c r="K805" s="30">
        <v>5850</v>
      </c>
      <c r="L805" s="30">
        <v>430</v>
      </c>
      <c r="M805" s="187">
        <v>1.861</v>
      </c>
      <c r="N805" s="30">
        <v>8.8999999999999996E-2</v>
      </c>
      <c r="O805" s="177">
        <v>-5.4699999999999999E-2</v>
      </c>
      <c r="P805" s="30">
        <v>3.8999999999999998E-3</v>
      </c>
      <c r="Q805" s="30">
        <v>0.13370000000000001</v>
      </c>
      <c r="R805" s="30">
        <v>9.7000000000000003E-3</v>
      </c>
      <c r="S805" s="30">
        <v>48.2</v>
      </c>
      <c r="T805" s="30">
        <v>1.8</v>
      </c>
      <c r="U805" s="30">
        <v>36</v>
      </c>
      <c r="V805" s="173">
        <v>1.9</v>
      </c>
      <c r="W805" s="192">
        <f t="shared" si="61"/>
        <v>0.499</v>
      </c>
      <c r="X805" s="30">
        <f t="shared" si="62"/>
        <v>3.3000000000000002E-2</v>
      </c>
      <c r="Y805" s="195">
        <f t="shared" si="63"/>
        <v>0.82899999999999996</v>
      </c>
      <c r="Z805" s="30">
        <f t="shared" si="64"/>
        <v>1.7000000000000001E-2</v>
      </c>
      <c r="AA805" s="30">
        <v>2.0459999999999998</v>
      </c>
      <c r="AB805" s="30">
        <v>9.2999999999999999E-2</v>
      </c>
      <c r="AC805" s="156">
        <v>0.12</v>
      </c>
      <c r="AD805" s="30">
        <v>228.7</v>
      </c>
      <c r="AE805" s="30">
        <v>9.8000000000000007</v>
      </c>
      <c r="AF805" s="156">
        <v>19</v>
      </c>
      <c r="AG805" s="30">
        <v>0.82899999999999996</v>
      </c>
      <c r="AH805" s="30">
        <v>1.2999999999999999E-2</v>
      </c>
      <c r="AI805" s="156">
        <v>1.7000000000000001E-2</v>
      </c>
      <c r="AJ805" s="156">
        <f t="shared" si="60"/>
        <v>2.0506634499396865</v>
      </c>
      <c r="AK805" s="30">
        <v>0.499</v>
      </c>
      <c r="AL805" s="30">
        <v>2.5000000000000001E-2</v>
      </c>
      <c r="AM805" s="156">
        <v>3.3000000000000002E-2</v>
      </c>
      <c r="AN805" s="157">
        <v>7140</v>
      </c>
      <c r="AO805" s="30">
        <v>200</v>
      </c>
      <c r="AP805" s="156">
        <v>260</v>
      </c>
      <c r="AQ805" s="30">
        <v>5529</v>
      </c>
      <c r="AR805" s="30">
        <v>42</v>
      </c>
      <c r="AS805" s="156">
        <v>83</v>
      </c>
      <c r="AT805" s="30">
        <v>4918</v>
      </c>
      <c r="AU805" s="30">
        <v>19</v>
      </c>
      <c r="AV805" s="156">
        <v>24</v>
      </c>
    </row>
    <row r="806" spans="1:48" x14ac:dyDescent="0.75">
      <c r="A806" s="30" t="s">
        <v>1786</v>
      </c>
      <c r="B806" s="30" t="s">
        <v>1170</v>
      </c>
      <c r="C806" s="182">
        <v>4520</v>
      </c>
      <c r="D806" s="30">
        <v>790</v>
      </c>
      <c r="E806" s="187">
        <v>3590</v>
      </c>
      <c r="F806" s="30">
        <v>600</v>
      </c>
      <c r="G806" s="187">
        <v>9000</v>
      </c>
      <c r="H806" s="30">
        <v>1600</v>
      </c>
      <c r="I806" s="30">
        <v>20700</v>
      </c>
      <c r="J806" s="30">
        <v>5300</v>
      </c>
      <c r="K806" s="30">
        <v>10100</v>
      </c>
      <c r="L806" s="30">
        <v>1100</v>
      </c>
      <c r="M806" s="187">
        <v>0.39600000000000002</v>
      </c>
      <c r="N806" s="30">
        <v>4.4999999999999998E-2</v>
      </c>
      <c r="O806" s="177">
        <v>-1</v>
      </c>
      <c r="P806" s="30">
        <v>0.59</v>
      </c>
      <c r="Q806" s="30">
        <v>0.23</v>
      </c>
      <c r="R806" s="30">
        <v>2.5999999999999999E-2</v>
      </c>
      <c r="S806" s="30">
        <v>45</v>
      </c>
      <c r="T806" s="30">
        <v>12</v>
      </c>
      <c r="U806" s="30">
        <v>14.5</v>
      </c>
      <c r="V806" s="173">
        <v>2.6</v>
      </c>
      <c r="W806" s="192">
        <f t="shared" si="61"/>
        <v>2.64</v>
      </c>
      <c r="X806" s="30">
        <f t="shared" si="62"/>
        <v>0.38</v>
      </c>
      <c r="Y806" s="195">
        <f t="shared" si="63"/>
        <v>0.77500000000000002</v>
      </c>
      <c r="Z806" s="30">
        <f t="shared" si="64"/>
        <v>4.8000000000000001E-2</v>
      </c>
      <c r="AA806" s="30">
        <v>0.44</v>
      </c>
      <c r="AB806" s="30">
        <v>5.1999999999999998E-2</v>
      </c>
      <c r="AC806" s="156">
        <v>5.5E-2</v>
      </c>
      <c r="AD806" s="30">
        <v>47.6</v>
      </c>
      <c r="AE806" s="30">
        <v>5.8</v>
      </c>
      <c r="AF806" s="156">
        <v>6.8</v>
      </c>
      <c r="AG806" s="30">
        <v>0.77500000000000002</v>
      </c>
      <c r="AH806" s="30">
        <v>4.7E-2</v>
      </c>
      <c r="AI806" s="156">
        <v>4.8000000000000001E-2</v>
      </c>
      <c r="AJ806" s="156">
        <f t="shared" si="60"/>
        <v>6.193548387096774</v>
      </c>
      <c r="AK806" s="30">
        <v>2.64</v>
      </c>
      <c r="AL806" s="30">
        <v>0.36</v>
      </c>
      <c r="AM806" s="156">
        <v>0.38</v>
      </c>
      <c r="AN806" s="157">
        <v>2290</v>
      </c>
      <c r="AO806" s="30">
        <v>230</v>
      </c>
      <c r="AP806" s="156">
        <v>250</v>
      </c>
      <c r="AQ806" s="30">
        <v>3870</v>
      </c>
      <c r="AR806" s="30">
        <v>130</v>
      </c>
      <c r="AS806" s="156">
        <v>150</v>
      </c>
      <c r="AT806" s="30">
        <v>4776</v>
      </c>
      <c r="AU806" s="30">
        <v>40</v>
      </c>
      <c r="AV806" s="156">
        <v>41</v>
      </c>
    </row>
    <row r="807" spans="1:48" x14ac:dyDescent="0.75">
      <c r="A807" s="30" t="s">
        <v>1786</v>
      </c>
      <c r="B807" s="30" t="s">
        <v>1171</v>
      </c>
      <c r="C807" s="182">
        <v>58500</v>
      </c>
      <c r="D807" s="30">
        <v>8600</v>
      </c>
      <c r="E807" s="187">
        <v>47600</v>
      </c>
      <c r="F807" s="30">
        <v>7200</v>
      </c>
      <c r="G807" s="187">
        <v>121000</v>
      </c>
      <c r="H807" s="30">
        <v>19000</v>
      </c>
      <c r="I807" s="30">
        <v>64800</v>
      </c>
      <c r="J807" s="30">
        <v>9600</v>
      </c>
      <c r="K807" s="30">
        <v>150300</v>
      </c>
      <c r="L807" s="30">
        <v>3800</v>
      </c>
      <c r="M807" s="187">
        <v>0.38900000000000001</v>
      </c>
      <c r="N807" s="30">
        <v>5.2999999999999999E-2</v>
      </c>
      <c r="O807" s="177">
        <v>-0.96</v>
      </c>
      <c r="P807" s="30">
        <v>0.17</v>
      </c>
      <c r="Q807" s="30">
        <v>3.43</v>
      </c>
      <c r="R807" s="30">
        <v>8.6999999999999994E-2</v>
      </c>
      <c r="S807" s="30">
        <v>56.7</v>
      </c>
      <c r="T807" s="30">
        <v>7.6</v>
      </c>
      <c r="U807" s="30">
        <v>192</v>
      </c>
      <c r="V807" s="173">
        <v>30</v>
      </c>
      <c r="W807" s="192">
        <f t="shared" si="61"/>
        <v>2.85</v>
      </c>
      <c r="X807" s="30">
        <f t="shared" si="62"/>
        <v>0.46</v>
      </c>
      <c r="Y807" s="195">
        <f t="shared" si="63"/>
        <v>0.78100000000000003</v>
      </c>
      <c r="Z807" s="30">
        <f t="shared" si="64"/>
        <v>0.02</v>
      </c>
      <c r="AA807" s="30">
        <v>0.43099999999999999</v>
      </c>
      <c r="AB807" s="30">
        <v>6.0999999999999999E-2</v>
      </c>
      <c r="AC807" s="156">
        <v>6.3E-2</v>
      </c>
      <c r="AD807" s="30">
        <v>45.6</v>
      </c>
      <c r="AE807" s="30">
        <v>6.5</v>
      </c>
      <c r="AF807" s="156">
        <v>7.3</v>
      </c>
      <c r="AG807" s="30">
        <v>0.78100000000000003</v>
      </c>
      <c r="AH807" s="30">
        <v>1.7999999999999999E-2</v>
      </c>
      <c r="AI807" s="156">
        <v>0.02</v>
      </c>
      <c r="AJ807" s="156">
        <f t="shared" si="60"/>
        <v>2.5608194622279128</v>
      </c>
      <c r="AK807" s="30">
        <v>2.85</v>
      </c>
      <c r="AL807" s="30">
        <v>0.44</v>
      </c>
      <c r="AM807" s="156">
        <v>0.46</v>
      </c>
      <c r="AN807" s="157">
        <v>2220</v>
      </c>
      <c r="AO807" s="30">
        <v>270</v>
      </c>
      <c r="AP807" s="156">
        <v>280</v>
      </c>
      <c r="AQ807" s="30">
        <v>3810</v>
      </c>
      <c r="AR807" s="30">
        <v>160</v>
      </c>
      <c r="AS807" s="156">
        <v>180</v>
      </c>
      <c r="AT807" s="30">
        <v>4860</v>
      </c>
      <c r="AU807" s="30">
        <v>27</v>
      </c>
      <c r="AV807" s="156">
        <v>30</v>
      </c>
    </row>
    <row r="808" spans="1:48" x14ac:dyDescent="0.75">
      <c r="A808" s="30" t="s">
        <v>1786</v>
      </c>
      <c r="B808" s="30" t="s">
        <v>1172</v>
      </c>
      <c r="C808" s="182">
        <v>4360</v>
      </c>
      <c r="D808" s="30">
        <v>370</v>
      </c>
      <c r="E808" s="187">
        <v>3380</v>
      </c>
      <c r="F808" s="30">
        <v>170</v>
      </c>
      <c r="G808" s="187">
        <v>8510</v>
      </c>
      <c r="H808" s="30">
        <v>600</v>
      </c>
      <c r="I808" s="30">
        <v>570</v>
      </c>
      <c r="J808" s="30">
        <v>95</v>
      </c>
      <c r="K808" s="30">
        <v>16380</v>
      </c>
      <c r="L808" s="30">
        <v>260</v>
      </c>
      <c r="M808" s="187">
        <v>0.26800000000000002</v>
      </c>
      <c r="N808" s="30">
        <v>2.3E-2</v>
      </c>
      <c r="O808" s="177">
        <v>-29.4</v>
      </c>
      <c r="P808" s="30">
        <v>5.4</v>
      </c>
      <c r="Q808" s="30">
        <v>0.37340000000000001</v>
      </c>
      <c r="R808" s="30">
        <v>5.8999999999999999E-3</v>
      </c>
      <c r="S808" s="30">
        <v>0.316</v>
      </c>
      <c r="T808" s="30">
        <v>5.1999999999999998E-2</v>
      </c>
      <c r="U808" s="30">
        <v>13.44</v>
      </c>
      <c r="V808" s="173">
        <v>0.94</v>
      </c>
      <c r="W808" s="192">
        <f t="shared" si="61"/>
        <v>3.36</v>
      </c>
      <c r="X808" s="30">
        <f t="shared" si="62"/>
        <v>0.25</v>
      </c>
      <c r="Y808" s="195">
        <f t="shared" si="63"/>
        <v>0.77500000000000002</v>
      </c>
      <c r="Z808" s="30">
        <f t="shared" si="64"/>
        <v>5.0999999999999997E-2</v>
      </c>
      <c r="AA808" s="30">
        <v>0.307</v>
      </c>
      <c r="AB808" s="30">
        <v>2.5999999999999999E-2</v>
      </c>
      <c r="AC808" s="156">
        <v>2.9000000000000001E-2</v>
      </c>
      <c r="AD808" s="30">
        <v>32</v>
      </c>
      <c r="AE808" s="30">
        <v>1.8</v>
      </c>
      <c r="AF808" s="156">
        <v>2.9</v>
      </c>
      <c r="AG808" s="30">
        <v>0.77500000000000002</v>
      </c>
      <c r="AH808" s="30">
        <v>0.05</v>
      </c>
      <c r="AI808" s="156">
        <v>5.0999999999999997E-2</v>
      </c>
      <c r="AJ808" s="156">
        <f t="shared" si="60"/>
        <v>6.5806451612903221</v>
      </c>
      <c r="AK808" s="30">
        <v>3.36</v>
      </c>
      <c r="AL808" s="30">
        <v>0.22</v>
      </c>
      <c r="AM808" s="156">
        <v>0.25</v>
      </c>
      <c r="AN808" s="157">
        <v>1720</v>
      </c>
      <c r="AO808" s="30">
        <v>120</v>
      </c>
      <c r="AP808" s="156">
        <v>140</v>
      </c>
      <c r="AQ808" s="30">
        <v>3555</v>
      </c>
      <c r="AR808" s="30">
        <v>59</v>
      </c>
      <c r="AS808" s="156">
        <v>96</v>
      </c>
      <c r="AT808" s="30">
        <v>4770</v>
      </c>
      <c r="AU808" s="30">
        <v>100</v>
      </c>
      <c r="AV808" s="156">
        <v>100</v>
      </c>
    </row>
    <row r="809" spans="1:48" x14ac:dyDescent="0.75">
      <c r="A809" s="30" t="s">
        <v>1787</v>
      </c>
      <c r="B809" s="30" t="s">
        <v>1666</v>
      </c>
      <c r="C809" s="182">
        <v>4500</v>
      </c>
      <c r="D809" s="30">
        <v>1200</v>
      </c>
      <c r="E809" s="187">
        <v>2550</v>
      </c>
      <c r="F809" s="30">
        <v>490</v>
      </c>
      <c r="G809" s="187">
        <v>3260</v>
      </c>
      <c r="H809" s="30">
        <v>980</v>
      </c>
      <c r="I809" s="30">
        <v>4100</v>
      </c>
      <c r="J809" s="30">
        <v>1900</v>
      </c>
      <c r="K809" s="30">
        <v>12400</v>
      </c>
      <c r="L809" s="30">
        <v>4200</v>
      </c>
      <c r="M809" s="187">
        <v>0.56000000000000005</v>
      </c>
      <c r="N809" s="30">
        <v>0.13</v>
      </c>
      <c r="O809" s="177">
        <v>8.1</v>
      </c>
      <c r="P809" s="30">
        <v>3.2</v>
      </c>
      <c r="Q809" s="30">
        <v>0.23400000000000001</v>
      </c>
      <c r="R809" s="30">
        <v>0.08</v>
      </c>
      <c r="S809" s="30">
        <v>8.2000000000000003E-2</v>
      </c>
      <c r="T809" s="30">
        <v>3.5000000000000003E-2</v>
      </c>
      <c r="U809" s="30">
        <v>3.9</v>
      </c>
      <c r="V809" s="173">
        <v>1.2</v>
      </c>
      <c r="W809" s="192">
        <f t="shared" si="61"/>
        <v>4.2</v>
      </c>
      <c r="X809" s="30">
        <f t="shared" si="62"/>
        <v>2.2000000000000002</v>
      </c>
      <c r="Y809" s="195" t="str">
        <f t="shared" si="63"/>
        <v>excluded</v>
      </c>
      <c r="Z809" s="30" t="str">
        <f t="shared" si="64"/>
        <v>excluded</v>
      </c>
      <c r="AA809" s="30">
        <v>0.6</v>
      </c>
      <c r="AB809" s="30">
        <v>0.15</v>
      </c>
      <c r="AC809" s="156">
        <v>0.15</v>
      </c>
      <c r="AD809" s="30">
        <v>54</v>
      </c>
      <c r="AE809" s="30">
        <v>13</v>
      </c>
      <c r="AF809" s="156">
        <v>14</v>
      </c>
      <c r="AG809" s="30">
        <v>1.01</v>
      </c>
      <c r="AH809" s="30">
        <v>0.27</v>
      </c>
      <c r="AI809" s="156">
        <v>0.28000000000000003</v>
      </c>
      <c r="AJ809" s="156">
        <f t="shared" si="60"/>
        <v>27.722772277227726</v>
      </c>
      <c r="AK809" s="30">
        <v>4.2</v>
      </c>
      <c r="AL809" s="30">
        <v>2.1</v>
      </c>
      <c r="AM809" s="156">
        <v>2.2000000000000002</v>
      </c>
      <c r="AN809" s="157">
        <v>2720</v>
      </c>
      <c r="AO809" s="30">
        <v>520</v>
      </c>
      <c r="AP809" s="156">
        <v>550</v>
      </c>
      <c r="AQ809" s="30">
        <v>3800</v>
      </c>
      <c r="AR809" s="30">
        <v>240</v>
      </c>
      <c r="AS809" s="156">
        <v>270</v>
      </c>
      <c r="AT809" s="30">
        <v>3890</v>
      </c>
      <c r="AU809" s="30">
        <v>240</v>
      </c>
      <c r="AV809" s="156">
        <v>250</v>
      </c>
    </row>
    <row r="810" spans="1:48" x14ac:dyDescent="0.75">
      <c r="A810" s="30" t="s">
        <v>1787</v>
      </c>
      <c r="B810" s="30" t="s">
        <v>1667</v>
      </c>
      <c r="C810" s="182">
        <v>3230</v>
      </c>
      <c r="D810" s="30">
        <v>570</v>
      </c>
      <c r="E810" s="187">
        <v>2050</v>
      </c>
      <c r="F810" s="30">
        <v>240</v>
      </c>
      <c r="G810" s="187">
        <v>4220</v>
      </c>
      <c r="H810" s="30">
        <v>360</v>
      </c>
      <c r="I810" s="30">
        <v>1140</v>
      </c>
      <c r="J810" s="30">
        <v>210</v>
      </c>
      <c r="K810" s="30">
        <v>6170</v>
      </c>
      <c r="L810" s="30">
        <v>820</v>
      </c>
      <c r="M810" s="187">
        <v>0.59</v>
      </c>
      <c r="N810" s="30">
        <v>0.11</v>
      </c>
      <c r="O810" s="177">
        <v>9.1999999999999993</v>
      </c>
      <c r="P810" s="30">
        <v>1.6</v>
      </c>
      <c r="Q810" s="30">
        <v>0.11600000000000001</v>
      </c>
      <c r="R810" s="30">
        <v>1.4999999999999999E-2</v>
      </c>
      <c r="S810" s="30">
        <v>2.4E-2</v>
      </c>
      <c r="T810" s="30">
        <v>4.3E-3</v>
      </c>
      <c r="U810" s="30">
        <v>9.0399999999999991</v>
      </c>
      <c r="V810" s="173">
        <v>0.85</v>
      </c>
      <c r="W810" s="192">
        <f t="shared" si="61"/>
        <v>2.29</v>
      </c>
      <c r="X810" s="30">
        <f t="shared" si="62"/>
        <v>0.43</v>
      </c>
      <c r="Y810" s="195">
        <f t="shared" si="63"/>
        <v>0.69499999999999995</v>
      </c>
      <c r="Z810" s="30">
        <f t="shared" si="64"/>
        <v>8.5999999999999993E-2</v>
      </c>
      <c r="AA810" s="30">
        <v>0.59</v>
      </c>
      <c r="AB810" s="30">
        <v>0.11</v>
      </c>
      <c r="AC810" s="156">
        <v>0.12</v>
      </c>
      <c r="AD810" s="30">
        <v>51.4</v>
      </c>
      <c r="AE810" s="30">
        <v>7.5</v>
      </c>
      <c r="AF810" s="156">
        <v>9.8000000000000007</v>
      </c>
      <c r="AG810" s="30">
        <v>0.69499999999999995</v>
      </c>
      <c r="AH810" s="30">
        <v>8.5000000000000006E-2</v>
      </c>
      <c r="AI810" s="156">
        <v>8.5999999999999993E-2</v>
      </c>
      <c r="AJ810" s="156">
        <f t="shared" si="60"/>
        <v>12.37410071942446</v>
      </c>
      <c r="AK810" s="30">
        <v>2.29</v>
      </c>
      <c r="AL810" s="30">
        <v>0.4</v>
      </c>
      <c r="AM810" s="156">
        <v>0.43</v>
      </c>
      <c r="AN810" s="157">
        <v>2790</v>
      </c>
      <c r="AO810" s="30">
        <v>380</v>
      </c>
      <c r="AP810" s="156">
        <v>420</v>
      </c>
      <c r="AQ810" s="30">
        <v>3880</v>
      </c>
      <c r="AR810" s="30">
        <v>150</v>
      </c>
      <c r="AS810" s="156">
        <v>190</v>
      </c>
      <c r="AT810" s="30">
        <v>4130</v>
      </c>
      <c r="AU810" s="30">
        <v>270</v>
      </c>
      <c r="AV810" s="156">
        <v>270</v>
      </c>
    </row>
    <row r="811" spans="1:48" x14ac:dyDescent="0.75">
      <c r="A811" s="30" t="s">
        <v>1787</v>
      </c>
      <c r="B811" s="30" t="s">
        <v>1668</v>
      </c>
      <c r="C811" s="182">
        <v>900</v>
      </c>
      <c r="D811" s="30">
        <v>230</v>
      </c>
      <c r="E811" s="187">
        <v>830</v>
      </c>
      <c r="F811" s="30">
        <v>230</v>
      </c>
      <c r="G811" s="187">
        <v>510</v>
      </c>
      <c r="H811" s="30">
        <v>200</v>
      </c>
      <c r="I811" s="30">
        <v>300</v>
      </c>
      <c r="J811" s="30">
        <v>160</v>
      </c>
      <c r="K811" s="30">
        <v>9800</v>
      </c>
      <c r="L811" s="30">
        <v>2000</v>
      </c>
      <c r="M811" s="187">
        <v>0.114</v>
      </c>
      <c r="N811" s="30">
        <v>3.5000000000000003E-2</v>
      </c>
      <c r="O811" s="177">
        <v>53</v>
      </c>
      <c r="P811" s="30">
        <v>19</v>
      </c>
      <c r="Q811" s="30">
        <v>0.185</v>
      </c>
      <c r="R811" s="30">
        <v>3.6999999999999998E-2</v>
      </c>
      <c r="S811" s="30">
        <v>6.0000000000000001E-3</v>
      </c>
      <c r="T811" s="30">
        <v>3.0999999999999999E-3</v>
      </c>
      <c r="U811" s="30">
        <v>1.89</v>
      </c>
      <c r="V811" s="173">
        <v>0.71</v>
      </c>
      <c r="W811" s="192">
        <f t="shared" si="61"/>
        <v>16.899999999999999</v>
      </c>
      <c r="X811" s="30">
        <f t="shared" si="62"/>
        <v>3.5</v>
      </c>
      <c r="Y811" s="195" t="str">
        <f t="shared" si="63"/>
        <v>excluded</v>
      </c>
      <c r="Z811" s="30" t="str">
        <f t="shared" si="64"/>
        <v>excluded</v>
      </c>
      <c r="AA811" s="30">
        <v>0.11899999999999999</v>
      </c>
      <c r="AB811" s="30">
        <v>3.5999999999999997E-2</v>
      </c>
      <c r="AC811" s="156">
        <v>3.7999999999999999E-2</v>
      </c>
      <c r="AD811" s="30">
        <v>14.3</v>
      </c>
      <c r="AE811" s="30">
        <v>4.2</v>
      </c>
      <c r="AF811" s="156">
        <v>4.5</v>
      </c>
      <c r="AG811" s="30">
        <v>1.29</v>
      </c>
      <c r="AH811" s="30">
        <v>0.4</v>
      </c>
      <c r="AI811" s="156">
        <v>0.4</v>
      </c>
      <c r="AJ811" s="156">
        <f t="shared" si="60"/>
        <v>31.007751937984494</v>
      </c>
      <c r="AK811" s="30">
        <v>16.899999999999999</v>
      </c>
      <c r="AL811" s="30">
        <v>3.4</v>
      </c>
      <c r="AM811" s="156">
        <v>3.5</v>
      </c>
      <c r="AN811" s="157">
        <v>670</v>
      </c>
      <c r="AO811" s="30">
        <v>180</v>
      </c>
      <c r="AP811" s="156">
        <v>190</v>
      </c>
      <c r="AQ811" s="30">
        <v>2210</v>
      </c>
      <c r="AR811" s="30">
        <v>270</v>
      </c>
      <c r="AS811" s="156">
        <v>290</v>
      </c>
      <c r="AT811" s="30">
        <v>3230</v>
      </c>
      <c r="AU811" s="30">
        <v>440</v>
      </c>
      <c r="AV811" s="156">
        <v>440</v>
      </c>
    </row>
    <row r="812" spans="1:48" x14ac:dyDescent="0.75">
      <c r="A812" s="30" t="s">
        <v>1787</v>
      </c>
      <c r="B812" s="30" t="s">
        <v>1669</v>
      </c>
      <c r="C812" s="182">
        <v>6710</v>
      </c>
      <c r="D812" s="30">
        <v>960</v>
      </c>
      <c r="E812" s="187">
        <v>4850</v>
      </c>
      <c r="F812" s="30">
        <v>490</v>
      </c>
      <c r="G812" s="187">
        <v>9700</v>
      </c>
      <c r="H812" s="30">
        <v>1100</v>
      </c>
      <c r="I812" s="30">
        <v>3100</v>
      </c>
      <c r="J812" s="30">
        <v>1100</v>
      </c>
      <c r="K812" s="30">
        <v>16500</v>
      </c>
      <c r="L812" s="30">
        <v>3900</v>
      </c>
      <c r="M812" s="187">
        <v>0.496</v>
      </c>
      <c r="N812" s="30">
        <v>6.6000000000000003E-2</v>
      </c>
      <c r="O812" s="177">
        <v>14.4</v>
      </c>
      <c r="P812" s="30">
        <v>4.2</v>
      </c>
      <c r="Q812" s="30">
        <v>0.308</v>
      </c>
      <c r="R812" s="30">
        <v>7.2999999999999995E-2</v>
      </c>
      <c r="S812" s="30">
        <v>6.0999999999999999E-2</v>
      </c>
      <c r="T812" s="30">
        <v>2.1999999999999999E-2</v>
      </c>
      <c r="U812" s="30">
        <v>59.6</v>
      </c>
      <c r="V812" s="173">
        <v>6.5</v>
      </c>
      <c r="W812" s="192">
        <f t="shared" si="61"/>
        <v>2.31</v>
      </c>
      <c r="X812" s="30">
        <f t="shared" si="62"/>
        <v>0.38</v>
      </c>
      <c r="Y812" s="195">
        <f t="shared" si="63"/>
        <v>0.76800000000000002</v>
      </c>
      <c r="Z812" s="30">
        <f t="shared" si="64"/>
        <v>8.2000000000000003E-2</v>
      </c>
      <c r="AA812" s="30">
        <v>0.50700000000000001</v>
      </c>
      <c r="AB812" s="30">
        <v>6.6000000000000003E-2</v>
      </c>
      <c r="AC812" s="156">
        <v>7.8E-2</v>
      </c>
      <c r="AD812" s="30">
        <v>54.7</v>
      </c>
      <c r="AE812" s="30">
        <v>7.4</v>
      </c>
      <c r="AF812" s="156">
        <v>10</v>
      </c>
      <c r="AG812" s="30">
        <v>0.76800000000000002</v>
      </c>
      <c r="AH812" s="30">
        <v>0.08</v>
      </c>
      <c r="AI812" s="156">
        <v>8.2000000000000003E-2</v>
      </c>
      <c r="AJ812" s="156">
        <f t="shared" si="60"/>
        <v>10.677083333333332</v>
      </c>
      <c r="AK812" s="30">
        <v>2.31</v>
      </c>
      <c r="AL812" s="30">
        <v>0.32</v>
      </c>
      <c r="AM812" s="156">
        <v>0.38</v>
      </c>
      <c r="AN812" s="157">
        <v>2540</v>
      </c>
      <c r="AO812" s="30">
        <v>270</v>
      </c>
      <c r="AP812" s="156">
        <v>320</v>
      </c>
      <c r="AQ812" s="30">
        <v>4010</v>
      </c>
      <c r="AR812" s="30">
        <v>150</v>
      </c>
      <c r="AS812" s="156">
        <v>200</v>
      </c>
      <c r="AT812" s="30">
        <v>4430</v>
      </c>
      <c r="AU812" s="30">
        <v>150</v>
      </c>
      <c r="AV812" s="156">
        <v>150</v>
      </c>
    </row>
    <row r="813" spans="1:48" x14ac:dyDescent="0.75">
      <c r="A813" s="30" t="s">
        <v>1787</v>
      </c>
      <c r="B813" s="30" t="s">
        <v>1670</v>
      </c>
      <c r="C813" s="182">
        <v>9600</v>
      </c>
      <c r="D813" s="30">
        <v>1200</v>
      </c>
      <c r="E813" s="187">
        <v>5830</v>
      </c>
      <c r="F813" s="30">
        <v>970</v>
      </c>
      <c r="G813" s="187">
        <v>15300</v>
      </c>
      <c r="H813" s="30">
        <v>3200</v>
      </c>
      <c r="I813" s="30">
        <v>26400</v>
      </c>
      <c r="J813" s="30">
        <v>3200</v>
      </c>
      <c r="K813" s="30">
        <v>146000</v>
      </c>
      <c r="L813" s="30">
        <v>22000</v>
      </c>
      <c r="M813" s="187">
        <v>7.9200000000000007E-2</v>
      </c>
      <c r="N813" s="30">
        <v>7.6E-3</v>
      </c>
      <c r="O813" s="177">
        <v>6.9</v>
      </c>
      <c r="P813" s="30">
        <v>0.96</v>
      </c>
      <c r="Q813" s="30">
        <v>2.72</v>
      </c>
      <c r="R813" s="30">
        <v>0.41</v>
      </c>
      <c r="S813" s="30">
        <v>0.52</v>
      </c>
      <c r="T813" s="30">
        <v>6.3E-2</v>
      </c>
      <c r="U813" s="30">
        <v>79</v>
      </c>
      <c r="V813" s="173">
        <v>15</v>
      </c>
      <c r="W813" s="192">
        <f t="shared" si="61"/>
        <v>13.3</v>
      </c>
      <c r="X813" s="30">
        <f t="shared" si="62"/>
        <v>1.5</v>
      </c>
      <c r="Y813" s="195">
        <f t="shared" si="63"/>
        <v>0.56799999999999995</v>
      </c>
      <c r="Z813" s="30">
        <f t="shared" si="64"/>
        <v>3.9E-2</v>
      </c>
      <c r="AA813" s="30">
        <v>7.9399999999999998E-2</v>
      </c>
      <c r="AB813" s="30">
        <v>7.1999999999999998E-3</v>
      </c>
      <c r="AC813" s="156">
        <v>9.7000000000000003E-3</v>
      </c>
      <c r="AD813" s="30">
        <v>6.62</v>
      </c>
      <c r="AE813" s="30">
        <v>0.76</v>
      </c>
      <c r="AF813" s="156">
        <v>1.1000000000000001</v>
      </c>
      <c r="AG813" s="30">
        <v>0.56799999999999995</v>
      </c>
      <c r="AH813" s="30">
        <v>3.6999999999999998E-2</v>
      </c>
      <c r="AI813" s="156">
        <v>3.9E-2</v>
      </c>
      <c r="AJ813" s="156">
        <f t="shared" si="60"/>
        <v>6.8661971830985919</v>
      </c>
      <c r="AK813" s="30">
        <v>13.3</v>
      </c>
      <c r="AL813" s="30">
        <v>1.1000000000000001</v>
      </c>
      <c r="AM813" s="156">
        <v>1.5</v>
      </c>
      <c r="AN813" s="157">
        <v>490</v>
      </c>
      <c r="AO813" s="30">
        <v>42</v>
      </c>
      <c r="AP813" s="156">
        <v>57</v>
      </c>
      <c r="AQ813" s="30">
        <v>1980</v>
      </c>
      <c r="AR813" s="30">
        <v>100</v>
      </c>
      <c r="AS813" s="156">
        <v>150</v>
      </c>
      <c r="AT813" s="30">
        <v>4361</v>
      </c>
      <c r="AU813" s="30">
        <v>91</v>
      </c>
      <c r="AV813" s="156">
        <v>96</v>
      </c>
    </row>
    <row r="814" spans="1:48" x14ac:dyDescent="0.75">
      <c r="A814" s="30" t="s">
        <v>1787</v>
      </c>
      <c r="B814" s="30" t="s">
        <v>1671</v>
      </c>
      <c r="C814" s="182">
        <v>3430</v>
      </c>
      <c r="D814" s="30">
        <v>500</v>
      </c>
      <c r="E814" s="187">
        <v>2680</v>
      </c>
      <c r="F814" s="30">
        <v>340</v>
      </c>
      <c r="G814" s="187">
        <v>4620</v>
      </c>
      <c r="H814" s="30">
        <v>520</v>
      </c>
      <c r="I814" s="30">
        <v>2310</v>
      </c>
      <c r="J814" s="30">
        <v>560</v>
      </c>
      <c r="K814" s="30">
        <v>10000</v>
      </c>
      <c r="L814" s="30">
        <v>1400</v>
      </c>
      <c r="M814" s="187">
        <v>0.34899999999999998</v>
      </c>
      <c r="N814" s="30">
        <v>3.6999999999999998E-2</v>
      </c>
      <c r="O814" s="177">
        <v>8.1999999999999993</v>
      </c>
      <c r="P814" s="30">
        <v>2.1</v>
      </c>
      <c r="Q814" s="30">
        <v>0.186</v>
      </c>
      <c r="R814" s="30">
        <v>2.5999999999999999E-2</v>
      </c>
      <c r="S814" s="30">
        <v>4.5999999999999999E-2</v>
      </c>
      <c r="T814" s="30">
        <v>1.0999999999999999E-2</v>
      </c>
      <c r="U814" s="30">
        <v>14.1</v>
      </c>
      <c r="V814" s="173">
        <v>1.7</v>
      </c>
      <c r="W814" s="192">
        <f t="shared" si="61"/>
        <v>2.99</v>
      </c>
      <c r="X814" s="30">
        <f t="shared" si="62"/>
        <v>0.38</v>
      </c>
      <c r="Y814" s="195">
        <f t="shared" si="63"/>
        <v>0.77</v>
      </c>
      <c r="Z814" s="30">
        <f t="shared" si="64"/>
        <v>8.5000000000000006E-2</v>
      </c>
      <c r="AA814" s="30">
        <v>0.36</v>
      </c>
      <c r="AB814" s="30">
        <v>0.04</v>
      </c>
      <c r="AC814" s="156">
        <v>0.05</v>
      </c>
      <c r="AD814" s="30">
        <v>37.9</v>
      </c>
      <c r="AE814" s="30">
        <v>4.5999999999999996</v>
      </c>
      <c r="AF814" s="156">
        <v>6.5</v>
      </c>
      <c r="AG814" s="30">
        <v>0.77</v>
      </c>
      <c r="AH814" s="30">
        <v>8.4000000000000005E-2</v>
      </c>
      <c r="AI814" s="156">
        <v>8.5000000000000006E-2</v>
      </c>
      <c r="AJ814" s="156">
        <f t="shared" si="60"/>
        <v>11.038961038961039</v>
      </c>
      <c r="AK814" s="30">
        <v>2.99</v>
      </c>
      <c r="AL814" s="30">
        <v>0.31</v>
      </c>
      <c r="AM814" s="156">
        <v>0.38</v>
      </c>
      <c r="AN814" s="157">
        <v>1940</v>
      </c>
      <c r="AO814" s="30">
        <v>180</v>
      </c>
      <c r="AP814" s="156">
        <v>220</v>
      </c>
      <c r="AQ814" s="30">
        <v>3670</v>
      </c>
      <c r="AR814" s="30">
        <v>100</v>
      </c>
      <c r="AS814" s="156">
        <v>140</v>
      </c>
      <c r="AT814" s="30">
        <v>4430</v>
      </c>
      <c r="AU814" s="30">
        <v>140</v>
      </c>
      <c r="AV814" s="156">
        <v>140</v>
      </c>
    </row>
    <row r="815" spans="1:48" x14ac:dyDescent="0.75">
      <c r="A815" s="30" t="s">
        <v>1787</v>
      </c>
      <c r="B815" s="30" t="s">
        <v>1672</v>
      </c>
      <c r="C815" s="182">
        <v>14700</v>
      </c>
      <c r="D815" s="30">
        <v>2700</v>
      </c>
      <c r="E815" s="187">
        <v>10400</v>
      </c>
      <c r="F815" s="30">
        <v>2100</v>
      </c>
      <c r="G815" s="187">
        <v>31300</v>
      </c>
      <c r="H815" s="30">
        <v>6900</v>
      </c>
      <c r="I815" s="30">
        <v>48000</v>
      </c>
      <c r="J815" s="30">
        <v>12000</v>
      </c>
      <c r="K815" s="30">
        <v>72200</v>
      </c>
      <c r="L815" s="30">
        <v>5800</v>
      </c>
      <c r="M815" s="187">
        <v>0.21</v>
      </c>
      <c r="N815" s="30">
        <v>2.9000000000000001E-2</v>
      </c>
      <c r="O815" s="177">
        <v>15</v>
      </c>
      <c r="P815" s="30">
        <v>6.2</v>
      </c>
      <c r="Q815" s="30">
        <v>1.34</v>
      </c>
      <c r="R815" s="30">
        <v>0.11</v>
      </c>
      <c r="S815" s="30">
        <v>1</v>
      </c>
      <c r="T815" s="30">
        <v>0.25</v>
      </c>
      <c r="U815" s="30">
        <v>48.9</v>
      </c>
      <c r="V815" s="173">
        <v>10</v>
      </c>
      <c r="W815" s="192">
        <f t="shared" si="61"/>
        <v>5.8</v>
      </c>
      <c r="X815" s="30">
        <f t="shared" si="62"/>
        <v>0.85</v>
      </c>
      <c r="Y815" s="195">
        <f t="shared" si="63"/>
        <v>0.69199999999999995</v>
      </c>
      <c r="Z815" s="30">
        <f t="shared" si="64"/>
        <v>4.7E-2</v>
      </c>
      <c r="AA815" s="30">
        <v>0.21199999999999999</v>
      </c>
      <c r="AB815" s="30">
        <v>2.8000000000000001E-2</v>
      </c>
      <c r="AC815" s="156">
        <v>3.3000000000000002E-2</v>
      </c>
      <c r="AD815" s="30">
        <v>20.6</v>
      </c>
      <c r="AE815" s="30">
        <v>3</v>
      </c>
      <c r="AF815" s="156">
        <v>3.9</v>
      </c>
      <c r="AG815" s="30">
        <v>0.69199999999999995</v>
      </c>
      <c r="AH815" s="30">
        <v>4.3999999999999997E-2</v>
      </c>
      <c r="AI815" s="156">
        <v>4.7E-2</v>
      </c>
      <c r="AJ815" s="156">
        <f t="shared" si="60"/>
        <v>6.7919075144508678</v>
      </c>
      <c r="AK815" s="30">
        <v>5.8</v>
      </c>
      <c r="AL815" s="30">
        <v>0.72</v>
      </c>
      <c r="AM815" s="156">
        <v>0.85</v>
      </c>
      <c r="AN815" s="157">
        <v>1210</v>
      </c>
      <c r="AO815" s="30">
        <v>140</v>
      </c>
      <c r="AP815" s="156">
        <v>170</v>
      </c>
      <c r="AQ815" s="30">
        <v>3010</v>
      </c>
      <c r="AR815" s="30">
        <v>150</v>
      </c>
      <c r="AS815" s="156">
        <v>200</v>
      </c>
      <c r="AT815" s="30">
        <v>4588</v>
      </c>
      <c r="AU815" s="30">
        <v>84</v>
      </c>
      <c r="AV815" s="156">
        <v>89</v>
      </c>
    </row>
    <row r="816" spans="1:48" x14ac:dyDescent="0.75">
      <c r="A816" s="30" t="s">
        <v>1787</v>
      </c>
      <c r="B816" s="30" t="s">
        <v>1673</v>
      </c>
      <c r="C816" s="182">
        <v>4700</v>
      </c>
      <c r="D816" s="30">
        <v>1100</v>
      </c>
      <c r="E816" s="187">
        <v>2180</v>
      </c>
      <c r="F816" s="30">
        <v>360</v>
      </c>
      <c r="G816" s="187">
        <v>3230</v>
      </c>
      <c r="H816" s="30">
        <v>640</v>
      </c>
      <c r="I816" s="30">
        <v>4800</v>
      </c>
      <c r="J816" s="30">
        <v>1800</v>
      </c>
      <c r="K816" s="30">
        <v>37800</v>
      </c>
      <c r="L816" s="30">
        <v>7800</v>
      </c>
      <c r="M816" s="187">
        <v>0.124</v>
      </c>
      <c r="N816" s="30">
        <v>2.4E-2</v>
      </c>
      <c r="O816" s="177">
        <v>53</v>
      </c>
      <c r="P816" s="30">
        <v>15</v>
      </c>
      <c r="Q816" s="30">
        <v>0.7</v>
      </c>
      <c r="R816" s="30">
        <v>0.15</v>
      </c>
      <c r="S816" s="30">
        <v>0.10299999999999999</v>
      </c>
      <c r="T816" s="30">
        <v>3.9E-2</v>
      </c>
      <c r="U816" s="30">
        <v>3.29</v>
      </c>
      <c r="V816" s="173">
        <v>0.69</v>
      </c>
      <c r="W816" s="192">
        <f t="shared" si="61"/>
        <v>11.1</v>
      </c>
      <c r="X816" s="30">
        <f t="shared" si="62"/>
        <v>1.9</v>
      </c>
      <c r="Y816" s="195" t="str">
        <f t="shared" si="63"/>
        <v>excluded</v>
      </c>
      <c r="Z816" s="30" t="str">
        <f t="shared" si="64"/>
        <v>excluded</v>
      </c>
      <c r="AA816" s="30">
        <v>0.127</v>
      </c>
      <c r="AB816" s="30">
        <v>2.5000000000000001E-2</v>
      </c>
      <c r="AC816" s="156">
        <v>2.7E-2</v>
      </c>
      <c r="AD816" s="30">
        <v>8.5</v>
      </c>
      <c r="AE816" s="30">
        <v>1</v>
      </c>
      <c r="AF816" s="156">
        <v>1.5</v>
      </c>
      <c r="AG816" s="30">
        <v>0.60299999999999998</v>
      </c>
      <c r="AH816" s="30">
        <v>9.6000000000000002E-2</v>
      </c>
      <c r="AI816" s="156">
        <v>9.7000000000000003E-2</v>
      </c>
      <c r="AJ816" s="156">
        <f t="shared" si="60"/>
        <v>16.086235489220567</v>
      </c>
      <c r="AK816" s="30">
        <v>11.1</v>
      </c>
      <c r="AL816" s="30">
        <v>1.8</v>
      </c>
      <c r="AM816" s="156">
        <v>1.9</v>
      </c>
      <c r="AN816" s="157">
        <v>750</v>
      </c>
      <c r="AO816" s="30">
        <v>130</v>
      </c>
      <c r="AP816" s="156">
        <v>140</v>
      </c>
      <c r="AQ816" s="30">
        <v>2220</v>
      </c>
      <c r="AR816" s="30">
        <v>100</v>
      </c>
      <c r="AS816" s="156">
        <v>150</v>
      </c>
      <c r="AT816" s="30">
        <v>3850</v>
      </c>
      <c r="AU816" s="30">
        <v>240</v>
      </c>
      <c r="AV816" s="156">
        <v>240</v>
      </c>
    </row>
    <row r="817" spans="1:48" x14ac:dyDescent="0.75">
      <c r="A817" s="30" t="s">
        <v>1787</v>
      </c>
      <c r="B817" s="30" t="s">
        <v>1674</v>
      </c>
      <c r="C817" s="182">
        <v>4000</v>
      </c>
      <c r="D817" s="30">
        <v>440</v>
      </c>
      <c r="E817" s="187">
        <v>3280</v>
      </c>
      <c r="F817" s="30">
        <v>370</v>
      </c>
      <c r="G817" s="187">
        <v>5650</v>
      </c>
      <c r="H817" s="30">
        <v>610</v>
      </c>
      <c r="I817" s="30">
        <v>4820</v>
      </c>
      <c r="J817" s="30">
        <v>960</v>
      </c>
      <c r="K817" s="30">
        <v>10300</v>
      </c>
      <c r="L817" s="30">
        <v>1500</v>
      </c>
      <c r="M817" s="187">
        <v>0.44800000000000001</v>
      </c>
      <c r="N817" s="30">
        <v>0.06</v>
      </c>
      <c r="O817" s="177">
        <v>2.71</v>
      </c>
      <c r="P817" s="30">
        <v>0.43</v>
      </c>
      <c r="Q817" s="30">
        <v>0.193</v>
      </c>
      <c r="R817" s="30">
        <v>2.8000000000000001E-2</v>
      </c>
      <c r="S817" s="30">
        <v>0.104</v>
      </c>
      <c r="T817" s="30">
        <v>2.1000000000000001E-2</v>
      </c>
      <c r="U817" s="30">
        <v>1.7</v>
      </c>
      <c r="V817" s="173">
        <v>0.19</v>
      </c>
      <c r="W817" s="192">
        <f t="shared" si="61"/>
        <v>2.59</v>
      </c>
      <c r="X817" s="30">
        <f t="shared" si="62"/>
        <v>0.42</v>
      </c>
      <c r="Y817" s="195">
        <f t="shared" si="63"/>
        <v>0.80800000000000005</v>
      </c>
      <c r="Z817" s="30">
        <f t="shared" si="64"/>
        <v>9.2999999999999999E-2</v>
      </c>
      <c r="AA817" s="30">
        <v>0.45500000000000002</v>
      </c>
      <c r="AB817" s="30">
        <v>0.06</v>
      </c>
      <c r="AC817" s="156">
        <v>7.0999999999999994E-2</v>
      </c>
      <c r="AD817" s="30">
        <v>46</v>
      </c>
      <c r="AE817" s="30">
        <v>5.8</v>
      </c>
      <c r="AF817" s="156">
        <v>8</v>
      </c>
      <c r="AG817" s="30">
        <v>0.80800000000000005</v>
      </c>
      <c r="AH817" s="30">
        <v>9.0999999999999998E-2</v>
      </c>
      <c r="AI817" s="156">
        <v>9.2999999999999999E-2</v>
      </c>
      <c r="AJ817" s="156">
        <f t="shared" si="60"/>
        <v>11.509900990099009</v>
      </c>
      <c r="AK817" s="30">
        <v>2.59</v>
      </c>
      <c r="AL817" s="30">
        <v>0.36</v>
      </c>
      <c r="AM817" s="156">
        <v>0.42</v>
      </c>
      <c r="AN817" s="157">
        <v>2330</v>
      </c>
      <c r="AO817" s="30">
        <v>260</v>
      </c>
      <c r="AP817" s="156">
        <v>300</v>
      </c>
      <c r="AQ817" s="30">
        <v>3830</v>
      </c>
      <c r="AR817" s="30">
        <v>140</v>
      </c>
      <c r="AS817" s="156">
        <v>190</v>
      </c>
      <c r="AT817" s="30">
        <v>4460</v>
      </c>
      <c r="AU817" s="30">
        <v>150</v>
      </c>
      <c r="AV817" s="156">
        <v>150</v>
      </c>
    </row>
    <row r="818" spans="1:48" x14ac:dyDescent="0.75">
      <c r="A818" s="30" t="s">
        <v>1787</v>
      </c>
      <c r="B818" s="30" t="s">
        <v>1675</v>
      </c>
      <c r="C818" s="182">
        <v>4870</v>
      </c>
      <c r="D818" s="30">
        <v>500</v>
      </c>
      <c r="E818" s="187">
        <v>2930</v>
      </c>
      <c r="F818" s="30">
        <v>210</v>
      </c>
      <c r="G818" s="187">
        <v>6790</v>
      </c>
      <c r="H818" s="30">
        <v>880</v>
      </c>
      <c r="I818" s="30">
        <v>8800</v>
      </c>
      <c r="J818" s="30">
        <v>1200</v>
      </c>
      <c r="K818" s="30">
        <v>34100</v>
      </c>
      <c r="L818" s="30">
        <v>3500</v>
      </c>
      <c r="M818" s="187">
        <v>0.157</v>
      </c>
      <c r="N818" s="30">
        <v>0.02</v>
      </c>
      <c r="O818" s="177">
        <v>4.12</v>
      </c>
      <c r="P818" s="30">
        <v>0.52</v>
      </c>
      <c r="Q818" s="30">
        <v>0.64200000000000002</v>
      </c>
      <c r="R818" s="30">
        <v>6.6000000000000003E-2</v>
      </c>
      <c r="S818" s="30">
        <v>0.188</v>
      </c>
      <c r="T818" s="30">
        <v>2.5000000000000001E-2</v>
      </c>
      <c r="U818" s="30">
        <v>1.65</v>
      </c>
      <c r="V818" s="173">
        <v>0.22</v>
      </c>
      <c r="W818" s="192">
        <f t="shared" si="61"/>
        <v>7.4</v>
      </c>
      <c r="X818" s="30">
        <f t="shared" si="62"/>
        <v>1.3</v>
      </c>
      <c r="Y818" s="195">
        <f t="shared" si="63"/>
        <v>0.61199999999999999</v>
      </c>
      <c r="Z818" s="30">
        <f t="shared" si="64"/>
        <v>6.2E-2</v>
      </c>
      <c r="AA818" s="30">
        <v>0.161</v>
      </c>
      <c r="AB818" s="30">
        <v>2.1000000000000001E-2</v>
      </c>
      <c r="AC818" s="156">
        <v>2.4E-2</v>
      </c>
      <c r="AD818" s="30">
        <v>13.1</v>
      </c>
      <c r="AE818" s="30">
        <v>1.4</v>
      </c>
      <c r="AF818" s="156">
        <v>2.1</v>
      </c>
      <c r="AG818" s="30">
        <v>0.61199999999999999</v>
      </c>
      <c r="AH818" s="30">
        <v>6.0999999999999999E-2</v>
      </c>
      <c r="AI818" s="156">
        <v>6.2E-2</v>
      </c>
      <c r="AJ818" s="156">
        <f t="shared" si="60"/>
        <v>10.130718954248366</v>
      </c>
      <c r="AK818" s="30">
        <v>7.4</v>
      </c>
      <c r="AL818" s="30">
        <v>1.1000000000000001</v>
      </c>
      <c r="AM818" s="156">
        <v>1.3</v>
      </c>
      <c r="AN818" s="157">
        <v>950</v>
      </c>
      <c r="AO818" s="30">
        <v>110</v>
      </c>
      <c r="AP818" s="156">
        <v>130</v>
      </c>
      <c r="AQ818" s="30">
        <v>2660</v>
      </c>
      <c r="AR818" s="30">
        <v>120</v>
      </c>
      <c r="AS818" s="156">
        <v>170</v>
      </c>
      <c r="AT818" s="30">
        <v>4330</v>
      </c>
      <c r="AU818" s="30">
        <v>120</v>
      </c>
      <c r="AV818" s="156">
        <v>120</v>
      </c>
    </row>
    <row r="819" spans="1:48" x14ac:dyDescent="0.75">
      <c r="A819" s="30" t="s">
        <v>1787</v>
      </c>
      <c r="B819" s="30" t="s">
        <v>1676</v>
      </c>
      <c r="C819" s="182">
        <v>7900</v>
      </c>
      <c r="D819" s="30">
        <v>1600</v>
      </c>
      <c r="E819" s="187">
        <v>4480</v>
      </c>
      <c r="F819" s="30">
        <v>650</v>
      </c>
      <c r="G819" s="187">
        <v>7800</v>
      </c>
      <c r="H819" s="30">
        <v>1400</v>
      </c>
      <c r="I819" s="30">
        <v>7400</v>
      </c>
      <c r="J819" s="30">
        <v>1500</v>
      </c>
      <c r="K819" s="30">
        <v>10900</v>
      </c>
      <c r="L819" s="30">
        <v>2500</v>
      </c>
      <c r="M819" s="187">
        <v>1.1100000000000001</v>
      </c>
      <c r="N819" s="30">
        <v>0.33</v>
      </c>
      <c r="O819" s="177">
        <v>1.64</v>
      </c>
      <c r="P819" s="30">
        <v>0.37</v>
      </c>
      <c r="Q819" s="30">
        <v>0.20599999999999999</v>
      </c>
      <c r="R819" s="30">
        <v>4.7E-2</v>
      </c>
      <c r="S819" s="30">
        <v>0.159</v>
      </c>
      <c r="T819" s="30">
        <v>3.1E-2</v>
      </c>
      <c r="U819" s="30">
        <v>1.61</v>
      </c>
      <c r="V819" s="173">
        <v>0.3</v>
      </c>
      <c r="W819" s="192">
        <f t="shared" si="61"/>
        <v>1.84</v>
      </c>
      <c r="X819" s="30">
        <f t="shared" si="62"/>
        <v>0.43</v>
      </c>
      <c r="Y819" s="195">
        <f t="shared" si="63"/>
        <v>0.73</v>
      </c>
      <c r="Z819" s="30">
        <f t="shared" si="64"/>
        <v>0.1</v>
      </c>
      <c r="AA819" s="30">
        <v>1.04</v>
      </c>
      <c r="AB819" s="30">
        <v>0.28999999999999998</v>
      </c>
      <c r="AC819" s="156">
        <v>0.3</v>
      </c>
      <c r="AD819" s="30">
        <v>89</v>
      </c>
      <c r="AE819" s="30">
        <v>17</v>
      </c>
      <c r="AF819" s="156">
        <v>21</v>
      </c>
      <c r="AG819" s="30">
        <v>0.73</v>
      </c>
      <c r="AH819" s="30">
        <v>0.1</v>
      </c>
      <c r="AI819" s="156">
        <v>0.1</v>
      </c>
      <c r="AJ819" s="156">
        <f t="shared" si="60"/>
        <v>13.698630136986303</v>
      </c>
      <c r="AK819" s="30">
        <v>1.84</v>
      </c>
      <c r="AL819" s="30">
        <v>0.41</v>
      </c>
      <c r="AM819" s="156">
        <v>0.43</v>
      </c>
      <c r="AN819" s="157">
        <v>3790</v>
      </c>
      <c r="AO819" s="30">
        <v>590</v>
      </c>
      <c r="AP819" s="156">
        <v>620</v>
      </c>
      <c r="AQ819" s="30">
        <v>4320</v>
      </c>
      <c r="AR819" s="30">
        <v>210</v>
      </c>
      <c r="AS819" s="156">
        <v>240</v>
      </c>
      <c r="AT819" s="30">
        <v>4040</v>
      </c>
      <c r="AU819" s="30">
        <v>260</v>
      </c>
      <c r="AV819" s="156">
        <v>270</v>
      </c>
    </row>
    <row r="820" spans="1:48" x14ac:dyDescent="0.75">
      <c r="A820" s="30" t="s">
        <v>1787</v>
      </c>
      <c r="B820" s="30" t="s">
        <v>1677</v>
      </c>
      <c r="C820" s="182">
        <v>12000</v>
      </c>
      <c r="D820" s="30">
        <v>1700</v>
      </c>
      <c r="E820" s="187">
        <v>6930</v>
      </c>
      <c r="F820" s="30">
        <v>910</v>
      </c>
      <c r="G820" s="187">
        <v>19500</v>
      </c>
      <c r="H820" s="30">
        <v>3600</v>
      </c>
      <c r="I820" s="30">
        <v>19100</v>
      </c>
      <c r="J820" s="30">
        <v>5200</v>
      </c>
      <c r="K820" s="30">
        <v>36700</v>
      </c>
      <c r="L820" s="30">
        <v>6800</v>
      </c>
      <c r="M820" s="187">
        <v>0.41299999999999998</v>
      </c>
      <c r="N820" s="30">
        <v>5.7000000000000002E-2</v>
      </c>
      <c r="O820" s="177">
        <v>2.46</v>
      </c>
      <c r="P820" s="30">
        <v>0.41</v>
      </c>
      <c r="Q820" s="30">
        <v>0.7</v>
      </c>
      <c r="R820" s="30">
        <v>0.13</v>
      </c>
      <c r="S820" s="30">
        <v>0.42</v>
      </c>
      <c r="T820" s="30">
        <v>0.12</v>
      </c>
      <c r="U820" s="30">
        <v>3.54</v>
      </c>
      <c r="V820" s="173">
        <v>0.67</v>
      </c>
      <c r="W820" s="192">
        <f t="shared" si="61"/>
        <v>2.66</v>
      </c>
      <c r="X820" s="30">
        <f t="shared" si="62"/>
        <v>0.51</v>
      </c>
      <c r="Y820" s="195">
        <f t="shared" si="63"/>
        <v>0.58799999999999997</v>
      </c>
      <c r="Z820" s="30">
        <f t="shared" si="64"/>
        <v>5.6000000000000001E-2</v>
      </c>
      <c r="AA820" s="30">
        <v>0.441</v>
      </c>
      <c r="AB820" s="30">
        <v>6.4000000000000001E-2</v>
      </c>
      <c r="AC820" s="156">
        <v>7.2999999999999995E-2</v>
      </c>
      <c r="AD820" s="30">
        <v>37.700000000000003</v>
      </c>
      <c r="AE820" s="30">
        <v>5.5</v>
      </c>
      <c r="AF820" s="156">
        <v>7.1</v>
      </c>
      <c r="AG820" s="30">
        <v>0.58799999999999997</v>
      </c>
      <c r="AH820" s="30">
        <v>5.3999999999999999E-2</v>
      </c>
      <c r="AI820" s="156">
        <v>5.6000000000000001E-2</v>
      </c>
      <c r="AJ820" s="156">
        <f t="shared" si="60"/>
        <v>9.5238095238095255</v>
      </c>
      <c r="AK820" s="30">
        <v>2.66</v>
      </c>
      <c r="AL820" s="30">
        <v>0.44</v>
      </c>
      <c r="AM820" s="156">
        <v>0.51</v>
      </c>
      <c r="AN820" s="157">
        <v>2250</v>
      </c>
      <c r="AO820" s="30">
        <v>280</v>
      </c>
      <c r="AP820" s="156">
        <v>320</v>
      </c>
      <c r="AQ820" s="30">
        <v>3660</v>
      </c>
      <c r="AR820" s="30">
        <v>160</v>
      </c>
      <c r="AS820" s="156">
        <v>210</v>
      </c>
      <c r="AT820" s="30">
        <v>4320</v>
      </c>
      <c r="AU820" s="30">
        <v>140</v>
      </c>
      <c r="AV820" s="156">
        <v>140</v>
      </c>
    </row>
    <row r="821" spans="1:48" x14ac:dyDescent="0.75">
      <c r="A821" s="30" t="s">
        <v>1787</v>
      </c>
      <c r="B821" s="30" t="s">
        <v>1678</v>
      </c>
      <c r="C821" s="182">
        <v>2440</v>
      </c>
      <c r="D821" s="30">
        <v>700</v>
      </c>
      <c r="E821" s="187">
        <v>1550</v>
      </c>
      <c r="F821" s="30">
        <v>320</v>
      </c>
      <c r="G821" s="187">
        <v>2660</v>
      </c>
      <c r="H821" s="30">
        <v>610</v>
      </c>
      <c r="I821" s="30">
        <v>13340</v>
      </c>
      <c r="J821" s="30">
        <v>700</v>
      </c>
      <c r="K821" s="30">
        <v>46900</v>
      </c>
      <c r="L821" s="30">
        <v>4000</v>
      </c>
      <c r="M821" s="187">
        <v>5.0999999999999997E-2</v>
      </c>
      <c r="N821" s="30">
        <v>1.4999999999999999E-2</v>
      </c>
      <c r="O821" s="177">
        <v>2.89</v>
      </c>
      <c r="P821" s="30">
        <v>0.22</v>
      </c>
      <c r="Q821" s="30">
        <v>0.89300000000000002</v>
      </c>
      <c r="R821" s="30">
        <v>7.4999999999999997E-2</v>
      </c>
      <c r="S821" s="30">
        <v>0.317</v>
      </c>
      <c r="T821" s="30">
        <v>1.4999999999999999E-2</v>
      </c>
      <c r="U821" s="30">
        <v>0.44</v>
      </c>
      <c r="V821" s="173">
        <v>0.1</v>
      </c>
      <c r="W821" s="192">
        <f t="shared" si="61"/>
        <v>27.7</v>
      </c>
      <c r="X821" s="30">
        <f t="shared" si="62"/>
        <v>3.9</v>
      </c>
      <c r="Y821" s="195" t="str">
        <f t="shared" si="63"/>
        <v>excluded</v>
      </c>
      <c r="Z821" s="30" t="str">
        <f t="shared" si="64"/>
        <v>excluded</v>
      </c>
      <c r="AA821" s="30">
        <v>5.1999999999999998E-2</v>
      </c>
      <c r="AB821" s="30">
        <v>1.4999999999999999E-2</v>
      </c>
      <c r="AC821" s="156">
        <v>1.4999999999999999E-2</v>
      </c>
      <c r="AD821" s="30">
        <v>5.0999999999999996</v>
      </c>
      <c r="AE821" s="30">
        <v>1.2</v>
      </c>
      <c r="AF821" s="156">
        <v>1.3</v>
      </c>
      <c r="AG821" s="30">
        <v>0.84</v>
      </c>
      <c r="AH821" s="30">
        <v>0.18</v>
      </c>
      <c r="AI821" s="156">
        <v>0.18</v>
      </c>
      <c r="AJ821" s="156">
        <f t="shared" si="60"/>
        <v>21.428571428571427</v>
      </c>
      <c r="AK821" s="30">
        <v>27.7</v>
      </c>
      <c r="AL821" s="30">
        <v>3.8</v>
      </c>
      <c r="AM821" s="156">
        <v>3.9</v>
      </c>
      <c r="AN821" s="157">
        <v>316</v>
      </c>
      <c r="AO821" s="30">
        <v>82</v>
      </c>
      <c r="AP821" s="156">
        <v>86</v>
      </c>
      <c r="AQ821" s="30">
        <v>1570</v>
      </c>
      <c r="AR821" s="30">
        <v>160</v>
      </c>
      <c r="AS821" s="156">
        <v>180</v>
      </c>
      <c r="AT821" s="30">
        <v>3550</v>
      </c>
      <c r="AU821" s="30">
        <v>360</v>
      </c>
      <c r="AV821" s="156">
        <v>370</v>
      </c>
    </row>
    <row r="822" spans="1:48" x14ac:dyDescent="0.75">
      <c r="A822" s="30" t="s">
        <v>1787</v>
      </c>
      <c r="B822" s="30" t="s">
        <v>1679</v>
      </c>
      <c r="C822" s="182">
        <v>5200</v>
      </c>
      <c r="D822" s="30">
        <v>780</v>
      </c>
      <c r="E822" s="187">
        <v>3540</v>
      </c>
      <c r="F822" s="30">
        <v>360</v>
      </c>
      <c r="G822" s="187">
        <v>9300</v>
      </c>
      <c r="H822" s="30">
        <v>1900</v>
      </c>
      <c r="I822" s="30">
        <v>2040</v>
      </c>
      <c r="J822" s="30">
        <v>740</v>
      </c>
      <c r="K822" s="30">
        <v>18500</v>
      </c>
      <c r="L822" s="30">
        <v>2700</v>
      </c>
      <c r="M822" s="187">
        <v>0.31</v>
      </c>
      <c r="N822" s="30">
        <v>3.5000000000000003E-2</v>
      </c>
      <c r="O822" s="177">
        <v>19.8</v>
      </c>
      <c r="P822" s="30">
        <v>5.4</v>
      </c>
      <c r="Q822" s="30">
        <v>0.35199999999999998</v>
      </c>
      <c r="R822" s="30">
        <v>5.1999999999999998E-2</v>
      </c>
      <c r="S822" s="30">
        <v>5.3999999999999999E-2</v>
      </c>
      <c r="T822" s="30">
        <v>1.9E-2</v>
      </c>
      <c r="U822" s="30">
        <v>1.46</v>
      </c>
      <c r="V822" s="173">
        <v>0.31</v>
      </c>
      <c r="W822" s="192">
        <f t="shared" si="61"/>
        <v>3.69</v>
      </c>
      <c r="X822" s="30">
        <f t="shared" si="62"/>
        <v>0.65</v>
      </c>
      <c r="Y822" s="195">
        <f t="shared" si="63"/>
        <v>0.73299999999999998</v>
      </c>
      <c r="Z822" s="30">
        <f t="shared" si="64"/>
        <v>8.5000000000000006E-2</v>
      </c>
      <c r="AA822" s="30">
        <v>0.31900000000000001</v>
      </c>
      <c r="AB822" s="30">
        <v>3.5999999999999997E-2</v>
      </c>
      <c r="AC822" s="156">
        <v>4.4999999999999998E-2</v>
      </c>
      <c r="AD822" s="30">
        <v>31.3</v>
      </c>
      <c r="AE822" s="30">
        <v>3.8</v>
      </c>
      <c r="AF822" s="156">
        <v>5.4</v>
      </c>
      <c r="AG822" s="30">
        <v>0.73299999999999998</v>
      </c>
      <c r="AH822" s="30">
        <v>8.4000000000000005E-2</v>
      </c>
      <c r="AI822" s="156">
        <v>8.5000000000000006E-2</v>
      </c>
      <c r="AJ822" s="156">
        <f t="shared" si="60"/>
        <v>11.59618008185539</v>
      </c>
      <c r="AK822" s="30">
        <v>3.69</v>
      </c>
      <c r="AL822" s="30">
        <v>0.53</v>
      </c>
      <c r="AM822" s="156">
        <v>0.65</v>
      </c>
      <c r="AN822" s="157">
        <v>1750</v>
      </c>
      <c r="AO822" s="30">
        <v>170</v>
      </c>
      <c r="AP822" s="156">
        <v>210</v>
      </c>
      <c r="AQ822" s="30">
        <v>3450</v>
      </c>
      <c r="AR822" s="30">
        <v>110</v>
      </c>
      <c r="AS822" s="156">
        <v>160</v>
      </c>
      <c r="AT822" s="30">
        <v>4360</v>
      </c>
      <c r="AU822" s="30">
        <v>170</v>
      </c>
      <c r="AV822" s="156">
        <v>180</v>
      </c>
    </row>
    <row r="823" spans="1:48" x14ac:dyDescent="0.75">
      <c r="A823" s="30" t="s">
        <v>1787</v>
      </c>
      <c r="B823" s="30" t="s">
        <v>1680</v>
      </c>
      <c r="C823" s="182">
        <v>1180</v>
      </c>
      <c r="D823" s="30">
        <v>160</v>
      </c>
      <c r="E823" s="187">
        <v>570</v>
      </c>
      <c r="F823" s="30">
        <v>130</v>
      </c>
      <c r="G823" s="187">
        <v>450</v>
      </c>
      <c r="H823" s="30">
        <v>190</v>
      </c>
      <c r="I823" s="30">
        <v>550</v>
      </c>
      <c r="J823" s="30">
        <v>310</v>
      </c>
      <c r="K823" s="30">
        <v>26310</v>
      </c>
      <c r="L823" s="30">
        <v>740</v>
      </c>
      <c r="M823" s="187">
        <v>4.53E-2</v>
      </c>
      <c r="N823" s="30">
        <v>6.1999999999999998E-3</v>
      </c>
      <c r="O823" s="177">
        <v>53</v>
      </c>
      <c r="P823" s="30">
        <v>18</v>
      </c>
      <c r="Q823" s="30">
        <v>0.502</v>
      </c>
      <c r="R823" s="30">
        <v>1.4E-2</v>
      </c>
      <c r="S823" s="30">
        <v>1.7999999999999999E-2</v>
      </c>
      <c r="T823" s="30">
        <v>0.01</v>
      </c>
      <c r="U823" s="30">
        <v>7.0000000000000007E-2</v>
      </c>
      <c r="V823" s="173">
        <v>2.9000000000000001E-2</v>
      </c>
      <c r="W823" s="192">
        <f t="shared" si="61"/>
        <v>24.3</v>
      </c>
      <c r="X823" s="30">
        <f t="shared" si="62"/>
        <v>3.5</v>
      </c>
      <c r="Y823" s="195" t="str">
        <f t="shared" si="63"/>
        <v>excluded</v>
      </c>
      <c r="Z823" s="30" t="str">
        <f t="shared" si="64"/>
        <v>excluded</v>
      </c>
      <c r="AA823" s="30">
        <v>4.7500000000000001E-2</v>
      </c>
      <c r="AB823" s="30">
        <v>6.4999999999999997E-3</v>
      </c>
      <c r="AC823" s="156">
        <v>7.6E-3</v>
      </c>
      <c r="AD823" s="30">
        <v>3.04</v>
      </c>
      <c r="AE823" s="30">
        <v>0.65</v>
      </c>
      <c r="AF823" s="156">
        <v>0.75</v>
      </c>
      <c r="AG823" s="30">
        <v>0.54</v>
      </c>
      <c r="AH823" s="30">
        <v>0.16</v>
      </c>
      <c r="AI823" s="156">
        <v>0.16</v>
      </c>
      <c r="AJ823" s="156">
        <f t="shared" si="60"/>
        <v>29.629629629629626</v>
      </c>
      <c r="AK823" s="30">
        <v>24.3</v>
      </c>
      <c r="AL823" s="30">
        <v>3</v>
      </c>
      <c r="AM823" s="156">
        <v>3.5</v>
      </c>
      <c r="AN823" s="157">
        <v>297</v>
      </c>
      <c r="AO823" s="30">
        <v>39</v>
      </c>
      <c r="AP823" s="156">
        <v>46</v>
      </c>
      <c r="AQ823" s="30">
        <v>1250</v>
      </c>
      <c r="AR823" s="30">
        <v>150</v>
      </c>
      <c r="AS823" s="156">
        <v>180</v>
      </c>
      <c r="AT823" s="30">
        <v>3360</v>
      </c>
      <c r="AU823" s="30">
        <v>330</v>
      </c>
      <c r="AV823" s="156">
        <v>330</v>
      </c>
    </row>
    <row r="824" spans="1:48" x14ac:dyDescent="0.75">
      <c r="A824" s="30" t="s">
        <v>1787</v>
      </c>
      <c r="B824" s="30" t="s">
        <v>1681</v>
      </c>
      <c r="C824" s="182">
        <v>2970</v>
      </c>
      <c r="D824" s="30">
        <v>410</v>
      </c>
      <c r="E824" s="187">
        <v>2800</v>
      </c>
      <c r="F824" s="30">
        <v>470</v>
      </c>
      <c r="G824" s="187">
        <v>4490</v>
      </c>
      <c r="H824" s="30">
        <v>620</v>
      </c>
      <c r="I824" s="30">
        <v>1700</v>
      </c>
      <c r="J824" s="30">
        <v>470</v>
      </c>
      <c r="K824" s="30">
        <v>5200</v>
      </c>
      <c r="L824" s="30">
        <v>1100</v>
      </c>
      <c r="M824" s="187">
        <v>0.88</v>
      </c>
      <c r="N824" s="30">
        <v>0.19</v>
      </c>
      <c r="O824" s="177">
        <v>-1.4</v>
      </c>
      <c r="P824" s="30">
        <v>6.5</v>
      </c>
      <c r="Q824" s="30">
        <v>0.1</v>
      </c>
      <c r="R824" s="30">
        <v>0.02</v>
      </c>
      <c r="S824" s="30">
        <v>8.5999999999999993E-2</v>
      </c>
      <c r="T824" s="30">
        <v>2.4E-2</v>
      </c>
      <c r="U824" s="30">
        <v>0.72</v>
      </c>
      <c r="V824" s="173">
        <v>0.1</v>
      </c>
      <c r="W824" s="192">
        <f t="shared" si="61"/>
        <v>1.99</v>
      </c>
      <c r="X824" s="30">
        <f t="shared" si="62"/>
        <v>0.56999999999999995</v>
      </c>
      <c r="Y824" s="195" t="str">
        <f t="shared" si="63"/>
        <v>excluded</v>
      </c>
      <c r="Z824" s="30" t="str">
        <f t="shared" si="64"/>
        <v>excluded</v>
      </c>
      <c r="AA824" s="30">
        <v>0.96</v>
      </c>
      <c r="AB824" s="30">
        <v>0.21</v>
      </c>
      <c r="AC824" s="156">
        <v>0.22</v>
      </c>
      <c r="AD824" s="30">
        <v>98</v>
      </c>
      <c r="AE824" s="30">
        <v>18</v>
      </c>
      <c r="AF824" s="156">
        <v>21</v>
      </c>
      <c r="AG824" s="30">
        <v>0.97</v>
      </c>
      <c r="AH824" s="30">
        <v>0.15</v>
      </c>
      <c r="AI824" s="156">
        <v>0.15</v>
      </c>
      <c r="AJ824" s="156">
        <f t="shared" si="60"/>
        <v>15.463917525773196</v>
      </c>
      <c r="AK824" s="30">
        <v>1.99</v>
      </c>
      <c r="AL824" s="30">
        <v>0.53</v>
      </c>
      <c r="AM824" s="156">
        <v>0.56999999999999995</v>
      </c>
      <c r="AN824" s="157">
        <v>3880</v>
      </c>
      <c r="AO824" s="30">
        <v>620</v>
      </c>
      <c r="AP824" s="156">
        <v>660</v>
      </c>
      <c r="AQ824" s="30">
        <v>4610</v>
      </c>
      <c r="AR824" s="30">
        <v>200</v>
      </c>
      <c r="AS824" s="156">
        <v>250</v>
      </c>
      <c r="AT824" s="30">
        <v>4460</v>
      </c>
      <c r="AU824" s="30">
        <v>190</v>
      </c>
      <c r="AV824" s="156">
        <v>200</v>
      </c>
    </row>
    <row r="825" spans="1:48" x14ac:dyDescent="0.75">
      <c r="A825" s="30" t="s">
        <v>1787</v>
      </c>
      <c r="B825" s="30" t="s">
        <v>1682</v>
      </c>
      <c r="C825" s="182">
        <v>740</v>
      </c>
      <c r="D825" s="30">
        <v>270</v>
      </c>
      <c r="E825" s="187">
        <v>680</v>
      </c>
      <c r="F825" s="30">
        <v>160</v>
      </c>
      <c r="G825" s="187">
        <v>1280</v>
      </c>
      <c r="H825" s="30">
        <v>370</v>
      </c>
      <c r="I825" s="30">
        <v>3000</v>
      </c>
      <c r="J825" s="30">
        <v>1900</v>
      </c>
      <c r="K825" s="30">
        <v>2030</v>
      </c>
      <c r="L825" s="30">
        <v>430</v>
      </c>
      <c r="M825" s="187">
        <v>0.34</v>
      </c>
      <c r="N825" s="30">
        <v>0.12</v>
      </c>
      <c r="O825" s="177">
        <v>2</v>
      </c>
      <c r="P825" s="30">
        <v>1.2</v>
      </c>
      <c r="Q825" s="30">
        <v>3.7600000000000001E-2</v>
      </c>
      <c r="R825" s="30">
        <v>7.9000000000000008E-3</v>
      </c>
      <c r="S825" s="30">
        <v>-6.8000000000000005E-2</v>
      </c>
      <c r="T825" s="30">
        <v>4.2999999999999997E-2</v>
      </c>
      <c r="U825" s="30">
        <v>0.47</v>
      </c>
      <c r="V825" s="173">
        <v>0.13</v>
      </c>
      <c r="W825" s="192">
        <f t="shared" si="61"/>
        <v>3.6</v>
      </c>
      <c r="X825" s="30">
        <f t="shared" si="62"/>
        <v>1.2</v>
      </c>
      <c r="Y825" s="195" t="str">
        <f t="shared" si="63"/>
        <v>excluded</v>
      </c>
      <c r="Z825" s="30" t="str">
        <f t="shared" si="64"/>
        <v>excluded</v>
      </c>
      <c r="AA825" s="30">
        <v>0.41</v>
      </c>
      <c r="AB825" s="30">
        <v>0.14000000000000001</v>
      </c>
      <c r="AC825" s="156">
        <v>0.14000000000000001</v>
      </c>
      <c r="AD825" s="30">
        <v>62</v>
      </c>
      <c r="AE825" s="30">
        <v>22</v>
      </c>
      <c r="AF825" s="156">
        <v>24</v>
      </c>
      <c r="AG825" s="30">
        <v>0.96</v>
      </c>
      <c r="AH825" s="30">
        <v>0.22</v>
      </c>
      <c r="AI825" s="156">
        <v>0.22</v>
      </c>
      <c r="AJ825" s="156">
        <f t="shared" si="60"/>
        <v>22.916666666666668</v>
      </c>
      <c r="AK825" s="30">
        <v>3.6</v>
      </c>
      <c r="AL825" s="30">
        <v>1.2</v>
      </c>
      <c r="AM825" s="156">
        <v>1.2</v>
      </c>
      <c r="AN825" s="157">
        <v>2060</v>
      </c>
      <c r="AO825" s="30">
        <v>580</v>
      </c>
      <c r="AP825" s="156">
        <v>600</v>
      </c>
      <c r="AQ825" s="30">
        <v>3860</v>
      </c>
      <c r="AR825" s="30">
        <v>390</v>
      </c>
      <c r="AS825" s="156">
        <v>410</v>
      </c>
      <c r="AT825" s="30">
        <v>4510</v>
      </c>
      <c r="AU825" s="30">
        <v>240</v>
      </c>
      <c r="AV825" s="156">
        <v>240</v>
      </c>
    </row>
    <row r="826" spans="1:48" x14ac:dyDescent="0.75">
      <c r="A826" s="30" t="s">
        <v>1787</v>
      </c>
      <c r="B826" s="30" t="s">
        <v>1683</v>
      </c>
      <c r="C826" s="182">
        <v>6600</v>
      </c>
      <c r="D826" s="30">
        <v>1700</v>
      </c>
      <c r="E826" s="187">
        <v>1980</v>
      </c>
      <c r="F826" s="30">
        <v>430</v>
      </c>
      <c r="G826" s="187">
        <v>4540</v>
      </c>
      <c r="H826" s="30">
        <v>900</v>
      </c>
      <c r="I826" s="30">
        <v>73000</v>
      </c>
      <c r="J826" s="30">
        <v>20000</v>
      </c>
      <c r="K826" s="30">
        <v>86000</v>
      </c>
      <c r="L826" s="30">
        <v>14000</v>
      </c>
      <c r="M826" s="187">
        <v>9.7000000000000003E-2</v>
      </c>
      <c r="N826" s="30">
        <v>3.3000000000000002E-2</v>
      </c>
      <c r="O826" s="177">
        <v>0.89</v>
      </c>
      <c r="P826" s="30">
        <v>0.27</v>
      </c>
      <c r="Q826" s="30">
        <v>1.58</v>
      </c>
      <c r="R826" s="30">
        <v>0.27</v>
      </c>
      <c r="S826" s="30">
        <v>-1.25</v>
      </c>
      <c r="T826" s="30">
        <v>0.35</v>
      </c>
      <c r="U826" s="30">
        <v>3.02</v>
      </c>
      <c r="V826" s="173">
        <v>0.61</v>
      </c>
      <c r="W826" s="192">
        <f t="shared" si="61"/>
        <v>12.5</v>
      </c>
      <c r="X826" s="30">
        <f t="shared" si="62"/>
        <v>3.6</v>
      </c>
      <c r="Y826" s="195" t="str">
        <f t="shared" si="63"/>
        <v>excluded</v>
      </c>
      <c r="Z826" s="30" t="str">
        <f t="shared" si="64"/>
        <v>excluded</v>
      </c>
      <c r="AA826" s="30">
        <v>0.111</v>
      </c>
      <c r="AB826" s="30">
        <v>3.7999999999999999E-2</v>
      </c>
      <c r="AC826" s="156">
        <v>3.9E-2</v>
      </c>
      <c r="AD826" s="30">
        <v>4.4000000000000004</v>
      </c>
      <c r="AE826" s="30">
        <v>1.1000000000000001</v>
      </c>
      <c r="AF826" s="156">
        <v>1.2</v>
      </c>
      <c r="AG826" s="30">
        <v>0.32</v>
      </c>
      <c r="AH826" s="30">
        <v>0.08</v>
      </c>
      <c r="AI826" s="156">
        <v>0.08</v>
      </c>
      <c r="AJ826" s="156">
        <f t="shared" si="60"/>
        <v>25</v>
      </c>
      <c r="AK826" s="30">
        <v>12.5</v>
      </c>
      <c r="AL826" s="30">
        <v>3.5</v>
      </c>
      <c r="AM826" s="156">
        <v>3.6</v>
      </c>
      <c r="AN826" s="157">
        <v>660</v>
      </c>
      <c r="AO826" s="30">
        <v>210</v>
      </c>
      <c r="AP826" s="156">
        <v>210</v>
      </c>
      <c r="AQ826" s="30">
        <v>1620</v>
      </c>
      <c r="AR826" s="30">
        <v>190</v>
      </c>
      <c r="AS826" s="156">
        <v>210</v>
      </c>
      <c r="AT826" s="30">
        <v>3280</v>
      </c>
      <c r="AU826" s="30">
        <v>310</v>
      </c>
      <c r="AV826" s="156">
        <v>310</v>
      </c>
    </row>
    <row r="827" spans="1:48" x14ac:dyDescent="0.75">
      <c r="A827" s="30" t="s">
        <v>1787</v>
      </c>
      <c r="B827" s="30" t="s">
        <v>1684</v>
      </c>
      <c r="C827" s="182">
        <v>830</v>
      </c>
      <c r="D827" s="30">
        <v>340</v>
      </c>
      <c r="E827" s="187">
        <v>410</v>
      </c>
      <c r="F827" s="30">
        <v>140</v>
      </c>
      <c r="G827" s="187">
        <v>1340</v>
      </c>
      <c r="H827" s="30">
        <v>730</v>
      </c>
      <c r="I827" s="30">
        <v>380</v>
      </c>
      <c r="J827" s="30">
        <v>180</v>
      </c>
      <c r="K827" s="30">
        <v>5600</v>
      </c>
      <c r="L827" s="30">
        <v>2500</v>
      </c>
      <c r="M827" s="187">
        <v>0.23400000000000001</v>
      </c>
      <c r="N827" s="30">
        <v>9.9000000000000005E-2</v>
      </c>
      <c r="O827" s="177">
        <v>8.1999999999999993</v>
      </c>
      <c r="P827" s="30">
        <v>5.0999999999999996</v>
      </c>
      <c r="Q827" s="30">
        <v>0.10199999999999999</v>
      </c>
      <c r="R827" s="30">
        <v>4.4999999999999998E-2</v>
      </c>
      <c r="S827" s="30">
        <v>-4.7999999999999996E-3</v>
      </c>
      <c r="T827" s="30">
        <v>2.3E-3</v>
      </c>
      <c r="U827" s="30">
        <v>-2.9</v>
      </c>
      <c r="V827" s="173">
        <v>9</v>
      </c>
      <c r="W827" s="192">
        <f t="shared" si="61"/>
        <v>11</v>
      </c>
      <c r="X827" s="30">
        <f t="shared" si="62"/>
        <v>5.2</v>
      </c>
      <c r="Y827" s="195" t="str">
        <f t="shared" si="63"/>
        <v>excluded</v>
      </c>
      <c r="Z827" s="30" t="str">
        <f t="shared" si="64"/>
        <v>excluded</v>
      </c>
      <c r="AA827" s="30">
        <v>0.28000000000000003</v>
      </c>
      <c r="AB827" s="30">
        <v>0.12</v>
      </c>
      <c r="AC827" s="156">
        <v>0.12</v>
      </c>
      <c r="AD827" s="30">
        <v>24</v>
      </c>
      <c r="AE827" s="30">
        <v>11</v>
      </c>
      <c r="AF827" s="156">
        <v>12</v>
      </c>
      <c r="AG827" s="30">
        <v>1.06</v>
      </c>
      <c r="AH827" s="30">
        <v>0.59</v>
      </c>
      <c r="AI827" s="156">
        <v>0.59</v>
      </c>
      <c r="AJ827" s="156">
        <f t="shared" si="60"/>
        <v>55.660377358490564</v>
      </c>
      <c r="AK827" s="30">
        <v>11</v>
      </c>
      <c r="AL827" s="30">
        <v>5.0999999999999996</v>
      </c>
      <c r="AM827" s="156">
        <v>5.2</v>
      </c>
      <c r="AN827" s="157">
        <v>1420</v>
      </c>
      <c r="AO827" s="30">
        <v>530</v>
      </c>
      <c r="AP827" s="156">
        <v>540</v>
      </c>
      <c r="AQ827" s="30">
        <v>2760</v>
      </c>
      <c r="AR827" s="30">
        <v>520</v>
      </c>
      <c r="AS827" s="156">
        <v>540</v>
      </c>
      <c r="AT827" s="30">
        <v>3430</v>
      </c>
      <c r="AU827" s="30">
        <v>490</v>
      </c>
      <c r="AV827" s="156">
        <v>490</v>
      </c>
    </row>
    <row r="828" spans="1:48" x14ac:dyDescent="0.75">
      <c r="A828" s="30" t="s">
        <v>1787</v>
      </c>
      <c r="B828" s="30" t="s">
        <v>1685</v>
      </c>
      <c r="C828" s="182">
        <v>24560</v>
      </c>
      <c r="D828" s="30">
        <v>580</v>
      </c>
      <c r="E828" s="187">
        <v>3290</v>
      </c>
      <c r="F828" s="30">
        <v>390</v>
      </c>
      <c r="G828" s="187">
        <v>5480</v>
      </c>
      <c r="H828" s="30">
        <v>980</v>
      </c>
      <c r="I828" s="30">
        <v>29700</v>
      </c>
      <c r="J828" s="30">
        <v>5000</v>
      </c>
      <c r="K828" s="30">
        <v>463600</v>
      </c>
      <c r="L828" s="30">
        <v>8600</v>
      </c>
      <c r="M828" s="187">
        <v>5.3400000000000003E-2</v>
      </c>
      <c r="N828" s="30">
        <v>2.0999999999999999E-3</v>
      </c>
      <c r="O828" s="177">
        <v>29</v>
      </c>
      <c r="P828" s="30">
        <v>13</v>
      </c>
      <c r="Q828" s="30">
        <v>8.3000000000000007</v>
      </c>
      <c r="R828" s="30">
        <v>0.16</v>
      </c>
      <c r="S828" s="30">
        <v>-0.31900000000000001</v>
      </c>
      <c r="T828" s="30">
        <v>5.2999999999999999E-2</v>
      </c>
      <c r="U828" s="30">
        <v>-3.66</v>
      </c>
      <c r="V828" s="173">
        <v>0.59</v>
      </c>
      <c r="W828" s="192">
        <f t="shared" si="61"/>
        <v>18.329999999999998</v>
      </c>
      <c r="X828" s="30">
        <f t="shared" si="62"/>
        <v>1.5</v>
      </c>
      <c r="Y828" s="195">
        <f t="shared" si="63"/>
        <v>0.127</v>
      </c>
      <c r="Z828" s="30">
        <f t="shared" si="64"/>
        <v>1.2E-2</v>
      </c>
      <c r="AA828" s="30">
        <v>5.5199999999999999E-2</v>
      </c>
      <c r="AB828" s="30">
        <v>1.5E-3</v>
      </c>
      <c r="AC828" s="156">
        <v>4.7999999999999996E-3</v>
      </c>
      <c r="AD828" s="30">
        <v>1.02</v>
      </c>
      <c r="AE828" s="30">
        <v>0.12</v>
      </c>
      <c r="AF828" s="156">
        <v>0.17</v>
      </c>
      <c r="AG828" s="30">
        <v>0.127</v>
      </c>
      <c r="AH828" s="30">
        <v>1.2E-2</v>
      </c>
      <c r="AI828" s="156">
        <v>1.2E-2</v>
      </c>
      <c r="AJ828" s="156">
        <f t="shared" si="60"/>
        <v>9.4488188976377945</v>
      </c>
      <c r="AK828" s="30">
        <v>18.329999999999998</v>
      </c>
      <c r="AL828" s="30">
        <v>0.48</v>
      </c>
      <c r="AM828" s="156">
        <v>1.5</v>
      </c>
      <c r="AN828" s="157">
        <v>346.2</v>
      </c>
      <c r="AO828" s="30">
        <v>9</v>
      </c>
      <c r="AP828" s="156">
        <v>29</v>
      </c>
      <c r="AQ828" s="30">
        <v>686</v>
      </c>
      <c r="AR828" s="30">
        <v>59</v>
      </c>
      <c r="AS828" s="156">
        <v>86</v>
      </c>
      <c r="AT828" s="30">
        <v>1940</v>
      </c>
      <c r="AU828" s="30">
        <v>190</v>
      </c>
      <c r="AV828" s="156">
        <v>190</v>
      </c>
    </row>
    <row r="829" spans="1:48" x14ac:dyDescent="0.75">
      <c r="A829" s="30" t="s">
        <v>1787</v>
      </c>
      <c r="B829" s="30" t="s">
        <v>1686</v>
      </c>
      <c r="C829" s="182">
        <v>3760</v>
      </c>
      <c r="D829" s="30">
        <v>500</v>
      </c>
      <c r="E829" s="187">
        <v>2740</v>
      </c>
      <c r="F829" s="30">
        <v>370</v>
      </c>
      <c r="G829" s="187">
        <v>7100</v>
      </c>
      <c r="H829" s="30">
        <v>1000</v>
      </c>
      <c r="I829" s="30">
        <v>1000</v>
      </c>
      <c r="J829" s="30">
        <v>160</v>
      </c>
      <c r="K829" s="30">
        <v>11800</v>
      </c>
      <c r="L829" s="30">
        <v>1400</v>
      </c>
      <c r="M829" s="187">
        <v>0.29899999999999999</v>
      </c>
      <c r="N829" s="30">
        <v>1.7999999999999999E-2</v>
      </c>
      <c r="O829" s="177">
        <v>7.15</v>
      </c>
      <c r="P829" s="30">
        <v>0.81</v>
      </c>
      <c r="Q829" s="30">
        <v>0.20899999999999999</v>
      </c>
      <c r="R829" s="30">
        <v>2.4E-2</v>
      </c>
      <c r="S829" s="30">
        <v>-1.0200000000000001E-2</v>
      </c>
      <c r="T829" s="30">
        <v>1.6999999999999999E-3</v>
      </c>
      <c r="U829" s="30">
        <v>-3.19</v>
      </c>
      <c r="V829" s="173">
        <v>0.48</v>
      </c>
      <c r="W829" s="192">
        <f t="shared" si="61"/>
        <v>3.33</v>
      </c>
      <c r="X829" s="30">
        <f t="shared" si="62"/>
        <v>0.28999999999999998</v>
      </c>
      <c r="Y829" s="195">
        <f t="shared" si="63"/>
        <v>0.72699999999999998</v>
      </c>
      <c r="Z829" s="30">
        <f t="shared" si="64"/>
        <v>3.5999999999999997E-2</v>
      </c>
      <c r="AA829" s="30">
        <v>0.312</v>
      </c>
      <c r="AB829" s="30">
        <v>0.02</v>
      </c>
      <c r="AC829" s="156">
        <v>3.3000000000000002E-2</v>
      </c>
      <c r="AD829" s="30">
        <v>31.5</v>
      </c>
      <c r="AE829" s="30">
        <v>2.1</v>
      </c>
      <c r="AF829" s="156">
        <v>4.4000000000000004</v>
      </c>
      <c r="AG829" s="30">
        <v>0.72699999999999998</v>
      </c>
      <c r="AH829" s="30">
        <v>3.2000000000000001E-2</v>
      </c>
      <c r="AI829" s="156">
        <v>3.5999999999999997E-2</v>
      </c>
      <c r="AJ829" s="156">
        <f t="shared" si="60"/>
        <v>4.9518569463548827</v>
      </c>
      <c r="AK829" s="30">
        <v>3.33</v>
      </c>
      <c r="AL829" s="30">
        <v>0.18</v>
      </c>
      <c r="AM829" s="156">
        <v>0.28999999999999998</v>
      </c>
      <c r="AN829" s="157">
        <v>1737</v>
      </c>
      <c r="AO829" s="30">
        <v>97</v>
      </c>
      <c r="AP829" s="156">
        <v>160</v>
      </c>
      <c r="AQ829" s="30">
        <v>3500</v>
      </c>
      <c r="AR829" s="30">
        <v>63</v>
      </c>
      <c r="AS829" s="156">
        <v>130</v>
      </c>
      <c r="AT829" s="30">
        <v>4729</v>
      </c>
      <c r="AU829" s="30">
        <v>43</v>
      </c>
      <c r="AV829" s="156">
        <v>49</v>
      </c>
    </row>
    <row r="830" spans="1:48" x14ac:dyDescent="0.75">
      <c r="A830" s="30" t="s">
        <v>1787</v>
      </c>
      <c r="B830" s="30" t="s">
        <v>1687</v>
      </c>
      <c r="C830" s="182">
        <v>5240</v>
      </c>
      <c r="D830" s="30">
        <v>540</v>
      </c>
      <c r="E830" s="187">
        <v>3990</v>
      </c>
      <c r="F830" s="30">
        <v>300</v>
      </c>
      <c r="G830" s="187">
        <v>8050</v>
      </c>
      <c r="H830" s="30">
        <v>500</v>
      </c>
      <c r="I830" s="30">
        <v>3400</v>
      </c>
      <c r="J830" s="30">
        <v>470</v>
      </c>
      <c r="K830" s="30">
        <v>7700</v>
      </c>
      <c r="L830" s="30">
        <v>1200</v>
      </c>
      <c r="M830" s="187">
        <v>0.8</v>
      </c>
      <c r="N830" s="30">
        <v>0.11</v>
      </c>
      <c r="O830" s="177">
        <v>1.39</v>
      </c>
      <c r="P830" s="30">
        <v>0.23</v>
      </c>
      <c r="Q830" s="30">
        <v>0.13600000000000001</v>
      </c>
      <c r="R830" s="30">
        <v>2.1999999999999999E-2</v>
      </c>
      <c r="S830" s="30">
        <v>-3.56E-2</v>
      </c>
      <c r="T830" s="30">
        <v>4.7999999999999996E-3</v>
      </c>
      <c r="U830" s="30">
        <v>-3.05</v>
      </c>
      <c r="V830" s="173">
        <v>0.19</v>
      </c>
      <c r="W830" s="192">
        <f t="shared" si="61"/>
        <v>1.37</v>
      </c>
      <c r="X830" s="30">
        <f t="shared" si="62"/>
        <v>0.25</v>
      </c>
      <c r="Y830" s="195">
        <f t="shared" si="63"/>
        <v>0.81200000000000006</v>
      </c>
      <c r="Z830" s="30">
        <f t="shared" si="64"/>
        <v>8.3000000000000004E-2</v>
      </c>
      <c r="AA830" s="30">
        <v>0.83</v>
      </c>
      <c r="AB830" s="30">
        <v>0.11</v>
      </c>
      <c r="AC830" s="156">
        <v>0.13</v>
      </c>
      <c r="AD830" s="30">
        <v>95</v>
      </c>
      <c r="AE830" s="30">
        <v>15</v>
      </c>
      <c r="AF830" s="156">
        <v>19</v>
      </c>
      <c r="AG830" s="30">
        <v>0.81200000000000006</v>
      </c>
      <c r="AH830" s="30">
        <v>8.1000000000000003E-2</v>
      </c>
      <c r="AI830" s="156">
        <v>8.3000000000000004E-2</v>
      </c>
      <c r="AJ830" s="156">
        <f t="shared" si="60"/>
        <v>10.22167487684729</v>
      </c>
      <c r="AK830" s="30">
        <v>1.37</v>
      </c>
      <c r="AL830" s="30">
        <v>0.21</v>
      </c>
      <c r="AM830" s="156">
        <v>0.25</v>
      </c>
      <c r="AN830" s="157">
        <v>3710</v>
      </c>
      <c r="AO830" s="30">
        <v>380</v>
      </c>
      <c r="AP830" s="156">
        <v>440</v>
      </c>
      <c r="AQ830" s="30">
        <v>4490</v>
      </c>
      <c r="AR830" s="30">
        <v>160</v>
      </c>
      <c r="AS830" s="156">
        <v>200</v>
      </c>
      <c r="AT830" s="30">
        <v>4550</v>
      </c>
      <c r="AU830" s="30">
        <v>160</v>
      </c>
      <c r="AV830" s="156">
        <v>170</v>
      </c>
    </row>
    <row r="831" spans="1:48" x14ac:dyDescent="0.75">
      <c r="A831" s="30" t="s">
        <v>1787</v>
      </c>
      <c r="B831" s="30" t="s">
        <v>1688</v>
      </c>
      <c r="C831" s="182">
        <v>860000</v>
      </c>
      <c r="D831" s="30">
        <v>140000</v>
      </c>
      <c r="E831" s="187">
        <v>720000</v>
      </c>
      <c r="F831" s="30">
        <v>120000</v>
      </c>
      <c r="G831" s="187">
        <v>1780000</v>
      </c>
      <c r="H831" s="30">
        <v>290000</v>
      </c>
      <c r="I831" s="30">
        <v>89000</v>
      </c>
      <c r="J831" s="30">
        <v>12000</v>
      </c>
      <c r="K831" s="30">
        <v>1020000</v>
      </c>
      <c r="L831" s="30">
        <v>160000</v>
      </c>
      <c r="M831" s="187">
        <v>0.85699999999999998</v>
      </c>
      <c r="N831" s="30">
        <v>0.03</v>
      </c>
      <c r="O831" s="177">
        <v>6.38</v>
      </c>
      <c r="P831" s="30">
        <v>0.34</v>
      </c>
      <c r="Q831" s="30">
        <v>17.899999999999999</v>
      </c>
      <c r="R831" s="30">
        <v>2.8</v>
      </c>
      <c r="S831" s="30">
        <v>-1.0900000000000001</v>
      </c>
      <c r="T831" s="30">
        <v>0.14000000000000001</v>
      </c>
      <c r="U831" s="30">
        <v>-740</v>
      </c>
      <c r="V831" s="173">
        <v>120</v>
      </c>
      <c r="W831" s="192">
        <f t="shared" si="61"/>
        <v>1.161</v>
      </c>
      <c r="X831" s="30">
        <f t="shared" si="62"/>
        <v>0.11</v>
      </c>
      <c r="Y831" s="195">
        <f t="shared" si="63"/>
        <v>0.83379999999999999</v>
      </c>
      <c r="Z831" s="30">
        <f t="shared" si="64"/>
        <v>1.9E-2</v>
      </c>
      <c r="AA831" s="30">
        <v>0.873</v>
      </c>
      <c r="AB831" s="30">
        <v>2.8000000000000001E-2</v>
      </c>
      <c r="AC831" s="156">
        <v>7.6999999999999999E-2</v>
      </c>
      <c r="AD831" s="30">
        <v>100.3</v>
      </c>
      <c r="AE831" s="30">
        <v>3.3</v>
      </c>
      <c r="AF831" s="156">
        <v>13</v>
      </c>
      <c r="AG831" s="30">
        <v>0.83379999999999999</v>
      </c>
      <c r="AH831" s="30">
        <v>5.8999999999999999E-3</v>
      </c>
      <c r="AI831" s="156">
        <v>1.9E-2</v>
      </c>
      <c r="AJ831" s="156">
        <f t="shared" si="60"/>
        <v>2.2787239146078195</v>
      </c>
      <c r="AK831" s="30">
        <v>1.161</v>
      </c>
      <c r="AL831" s="30">
        <v>3.9E-2</v>
      </c>
      <c r="AM831" s="156">
        <v>0.11</v>
      </c>
      <c r="AN831" s="157">
        <v>4032</v>
      </c>
      <c r="AO831" s="30">
        <v>96</v>
      </c>
      <c r="AP831" s="156">
        <v>260</v>
      </c>
      <c r="AQ831" s="30">
        <v>4685</v>
      </c>
      <c r="AR831" s="30">
        <v>34</v>
      </c>
      <c r="AS831" s="156">
        <v>130</v>
      </c>
      <c r="AT831" s="30">
        <v>4970.2</v>
      </c>
      <c r="AU831" s="30">
        <v>4.9000000000000004</v>
      </c>
      <c r="AV831" s="156">
        <v>15</v>
      </c>
    </row>
    <row r="832" spans="1:48" x14ac:dyDescent="0.75">
      <c r="A832" s="30" t="s">
        <v>1787</v>
      </c>
      <c r="B832" s="30" t="s">
        <v>1689</v>
      </c>
      <c r="C832" s="182">
        <v>4090</v>
      </c>
      <c r="D832" s="30">
        <v>710</v>
      </c>
      <c r="E832" s="187">
        <v>3180</v>
      </c>
      <c r="F832" s="30">
        <v>490</v>
      </c>
      <c r="G832" s="187">
        <v>6600</v>
      </c>
      <c r="H832" s="30">
        <v>1300</v>
      </c>
      <c r="I832" s="30">
        <v>20600</v>
      </c>
      <c r="J832" s="30">
        <v>3200</v>
      </c>
      <c r="K832" s="30">
        <v>8300</v>
      </c>
      <c r="L832" s="30">
        <v>1600</v>
      </c>
      <c r="M832" s="187">
        <v>0.64</v>
      </c>
      <c r="N832" s="30">
        <v>0.13</v>
      </c>
      <c r="O832" s="177">
        <v>0.32</v>
      </c>
      <c r="P832" s="30">
        <v>0.1</v>
      </c>
      <c r="Q832" s="30">
        <v>0.14399999999999999</v>
      </c>
      <c r="R832" s="30">
        <v>2.7E-2</v>
      </c>
      <c r="S832" s="30">
        <v>-0.39200000000000002</v>
      </c>
      <c r="T832" s="30">
        <v>5.8999999999999997E-2</v>
      </c>
      <c r="U832" s="30">
        <v>-4.82</v>
      </c>
      <c r="V832" s="173">
        <v>0.94</v>
      </c>
      <c r="W832" s="192">
        <f t="shared" si="61"/>
        <v>2.57</v>
      </c>
      <c r="X832" s="30">
        <f t="shared" si="62"/>
        <v>0.55000000000000004</v>
      </c>
      <c r="Y832" s="195" t="str">
        <f t="shared" si="63"/>
        <v>excluded</v>
      </c>
      <c r="Z832" s="30" t="str">
        <f t="shared" si="64"/>
        <v>excluded</v>
      </c>
      <c r="AA832" s="30">
        <v>0.67</v>
      </c>
      <c r="AB832" s="30">
        <v>0.14000000000000001</v>
      </c>
      <c r="AC832" s="156">
        <v>0.15</v>
      </c>
      <c r="AD832" s="30">
        <v>67</v>
      </c>
      <c r="AE832" s="30">
        <v>10</v>
      </c>
      <c r="AF832" s="156">
        <v>13</v>
      </c>
      <c r="AG832" s="30">
        <v>0.97</v>
      </c>
      <c r="AH832" s="30">
        <v>0.16</v>
      </c>
      <c r="AI832" s="156">
        <v>0.16</v>
      </c>
      <c r="AJ832" s="156">
        <f t="shared" si="60"/>
        <v>16.494845360824741</v>
      </c>
      <c r="AK832" s="30">
        <v>2.57</v>
      </c>
      <c r="AL832" s="30">
        <v>0.51</v>
      </c>
      <c r="AM832" s="156">
        <v>0.55000000000000004</v>
      </c>
      <c r="AN832" s="157">
        <v>2910</v>
      </c>
      <c r="AO832" s="30">
        <v>440</v>
      </c>
      <c r="AP832" s="156">
        <v>470</v>
      </c>
      <c r="AQ832" s="30">
        <v>4240</v>
      </c>
      <c r="AR832" s="30">
        <v>180</v>
      </c>
      <c r="AS832" s="156">
        <v>230</v>
      </c>
      <c r="AT832" s="30">
        <v>4260</v>
      </c>
      <c r="AU832" s="30">
        <v>200</v>
      </c>
      <c r="AV832" s="156">
        <v>200</v>
      </c>
    </row>
    <row r="833" spans="1:48" x14ac:dyDescent="0.75">
      <c r="A833" s="30" t="s">
        <v>1787</v>
      </c>
      <c r="B833" s="30" t="s">
        <v>1690</v>
      </c>
      <c r="C833" s="182">
        <v>6450</v>
      </c>
      <c r="D833" s="30">
        <v>320</v>
      </c>
      <c r="E833" s="187">
        <v>5240</v>
      </c>
      <c r="F833" s="30">
        <v>280</v>
      </c>
      <c r="G833" s="187">
        <v>13340</v>
      </c>
      <c r="H833" s="30">
        <v>800</v>
      </c>
      <c r="I833" s="30">
        <v>15740</v>
      </c>
      <c r="J833" s="30">
        <v>680</v>
      </c>
      <c r="K833" s="30">
        <v>11630</v>
      </c>
      <c r="L833" s="30">
        <v>910</v>
      </c>
      <c r="M833" s="187">
        <v>0.58899999999999997</v>
      </c>
      <c r="N833" s="30">
        <v>3.5999999999999997E-2</v>
      </c>
      <c r="O833" s="177">
        <v>0.55300000000000005</v>
      </c>
      <c r="P833" s="30">
        <v>4.7E-2</v>
      </c>
      <c r="Q833" s="30">
        <v>0.20699999999999999</v>
      </c>
      <c r="R833" s="30">
        <v>1.6E-2</v>
      </c>
      <c r="S833" s="30">
        <v>9.7799999999999998E-2</v>
      </c>
      <c r="T833" s="30">
        <v>5.7000000000000002E-3</v>
      </c>
      <c r="U833" s="30">
        <v>1.375</v>
      </c>
      <c r="V833" s="173">
        <v>8.4000000000000005E-2</v>
      </c>
      <c r="W833" s="192">
        <f t="shared" si="61"/>
        <v>1.73</v>
      </c>
      <c r="X833" s="30">
        <f t="shared" si="62"/>
        <v>0.2</v>
      </c>
      <c r="Y833" s="195">
        <f t="shared" si="63"/>
        <v>0.78100000000000003</v>
      </c>
      <c r="Z833" s="30">
        <f t="shared" si="64"/>
        <v>4.3999999999999997E-2</v>
      </c>
      <c r="AA833" s="30">
        <v>0.60299999999999998</v>
      </c>
      <c r="AB833" s="30">
        <v>3.6999999999999998E-2</v>
      </c>
      <c r="AC833" s="156">
        <v>6.0999999999999999E-2</v>
      </c>
      <c r="AD833" s="30">
        <v>65.5</v>
      </c>
      <c r="AE833" s="30">
        <v>3.5</v>
      </c>
      <c r="AF833" s="156">
        <v>8.6999999999999993</v>
      </c>
      <c r="AG833" s="30">
        <v>0.78100000000000003</v>
      </c>
      <c r="AH833" s="30">
        <v>4.1000000000000002E-2</v>
      </c>
      <c r="AI833" s="156">
        <v>4.3999999999999997E-2</v>
      </c>
      <c r="AJ833" s="156">
        <f t="shared" si="60"/>
        <v>5.6338028169014081</v>
      </c>
      <c r="AK833" s="30">
        <v>1.73</v>
      </c>
      <c r="AL833" s="30">
        <v>0.12</v>
      </c>
      <c r="AM833" s="156">
        <v>0.2</v>
      </c>
      <c r="AN833" s="157">
        <v>3010</v>
      </c>
      <c r="AO833" s="30">
        <v>140</v>
      </c>
      <c r="AP833" s="156">
        <v>240</v>
      </c>
      <c r="AQ833" s="30">
        <v>4277</v>
      </c>
      <c r="AR833" s="30">
        <v>56</v>
      </c>
      <c r="AS833" s="156">
        <v>140</v>
      </c>
      <c r="AT833" s="30">
        <v>4759</v>
      </c>
      <c r="AU833" s="30">
        <v>77</v>
      </c>
      <c r="AV833" s="156">
        <v>84</v>
      </c>
    </row>
    <row r="834" spans="1:48" x14ac:dyDescent="0.75">
      <c r="A834" s="30" t="s">
        <v>1787</v>
      </c>
      <c r="B834" s="30" t="s">
        <v>1691</v>
      </c>
      <c r="C834" s="182">
        <v>10770</v>
      </c>
      <c r="D834" s="30">
        <v>690</v>
      </c>
      <c r="E834" s="187">
        <v>7020</v>
      </c>
      <c r="F834" s="30">
        <v>710</v>
      </c>
      <c r="G834" s="187">
        <v>17400</v>
      </c>
      <c r="H834" s="30">
        <v>1500</v>
      </c>
      <c r="I834" s="30">
        <v>126000</v>
      </c>
      <c r="J834" s="30">
        <v>16000</v>
      </c>
      <c r="K834" s="30">
        <v>104000</v>
      </c>
      <c r="L834" s="30">
        <v>17000</v>
      </c>
      <c r="M834" s="187">
        <v>0.14599999999999999</v>
      </c>
      <c r="N834" s="30">
        <v>0.03</v>
      </c>
      <c r="O834" s="177">
        <v>0.63400000000000001</v>
      </c>
      <c r="P834" s="30">
        <v>4.2000000000000003E-2</v>
      </c>
      <c r="Q834" s="30">
        <v>1.87</v>
      </c>
      <c r="R834" s="30">
        <v>0.3</v>
      </c>
      <c r="S834" s="30">
        <v>0.51400000000000001</v>
      </c>
      <c r="T834" s="30">
        <v>6.6000000000000003E-2</v>
      </c>
      <c r="U834" s="30">
        <v>1.1950000000000001</v>
      </c>
      <c r="V834" s="173">
        <v>9.4E-2</v>
      </c>
      <c r="W834" s="192">
        <f t="shared" si="61"/>
        <v>10.4</v>
      </c>
      <c r="X834" s="30">
        <f t="shared" si="62"/>
        <v>1.9</v>
      </c>
      <c r="Y834" s="195">
        <f t="shared" si="63"/>
        <v>0.61099999999999999</v>
      </c>
      <c r="Z834" s="30">
        <f t="shared" si="64"/>
        <v>4.2999999999999997E-2</v>
      </c>
      <c r="AA834" s="30">
        <v>0.14699999999999999</v>
      </c>
      <c r="AB834" s="30">
        <v>2.8000000000000001E-2</v>
      </c>
      <c r="AC834" s="156">
        <v>3.1E-2</v>
      </c>
      <c r="AD834" s="30">
        <v>15.1</v>
      </c>
      <c r="AE834" s="30">
        <v>3.5</v>
      </c>
      <c r="AF834" s="156">
        <v>3.9</v>
      </c>
      <c r="AG834" s="30">
        <v>0.61099999999999999</v>
      </c>
      <c r="AH834" s="30">
        <v>4.1000000000000002E-2</v>
      </c>
      <c r="AI834" s="156">
        <v>4.2999999999999997E-2</v>
      </c>
      <c r="AJ834" s="156">
        <f t="shared" si="60"/>
        <v>7.0376432078559734</v>
      </c>
      <c r="AK834" s="30">
        <v>10.4</v>
      </c>
      <c r="AL834" s="30">
        <v>1.8</v>
      </c>
      <c r="AM834" s="156">
        <v>1.9</v>
      </c>
      <c r="AN834" s="157">
        <v>880</v>
      </c>
      <c r="AO834" s="30">
        <v>160</v>
      </c>
      <c r="AP834" s="156">
        <v>170</v>
      </c>
      <c r="AQ834" s="30">
        <v>2520</v>
      </c>
      <c r="AR834" s="30">
        <v>240</v>
      </c>
      <c r="AS834" s="156">
        <v>270</v>
      </c>
      <c r="AT834" s="30">
        <v>4456</v>
      </c>
      <c r="AU834" s="30">
        <v>94</v>
      </c>
      <c r="AV834" s="156">
        <v>100</v>
      </c>
    </row>
    <row r="835" spans="1:48" x14ac:dyDescent="0.75">
      <c r="A835" s="30" t="s">
        <v>1787</v>
      </c>
      <c r="B835" s="30" t="s">
        <v>1692</v>
      </c>
      <c r="C835" s="182">
        <v>8680</v>
      </c>
      <c r="D835" s="30">
        <v>210</v>
      </c>
      <c r="E835" s="187">
        <v>5570</v>
      </c>
      <c r="F835" s="30">
        <v>240</v>
      </c>
      <c r="G835" s="187">
        <v>12820</v>
      </c>
      <c r="H835" s="30">
        <v>540</v>
      </c>
      <c r="I835" s="30">
        <v>16400</v>
      </c>
      <c r="J835" s="30">
        <v>1400</v>
      </c>
      <c r="K835" s="30">
        <v>76700</v>
      </c>
      <c r="L835" s="30">
        <v>4400</v>
      </c>
      <c r="M835" s="187">
        <v>0.1142</v>
      </c>
      <c r="N835" s="30">
        <v>6.7999999999999996E-3</v>
      </c>
      <c r="O835" s="177">
        <v>4.43</v>
      </c>
      <c r="P835" s="30">
        <v>0.38</v>
      </c>
      <c r="Q835" s="30">
        <v>1.401</v>
      </c>
      <c r="R835" s="30">
        <v>0.08</v>
      </c>
      <c r="S835" s="30">
        <v>5.0799999999999998E-2</v>
      </c>
      <c r="T835" s="30">
        <v>4.3E-3</v>
      </c>
      <c r="U835" s="30">
        <v>0.68600000000000005</v>
      </c>
      <c r="V835" s="173">
        <v>2.9000000000000001E-2</v>
      </c>
      <c r="W835" s="192">
        <f t="shared" si="61"/>
        <v>7.95</v>
      </c>
      <c r="X835" s="30">
        <f t="shared" si="62"/>
        <v>0.63</v>
      </c>
      <c r="Y835" s="195">
        <f t="shared" si="63"/>
        <v>0.61799999999999999</v>
      </c>
      <c r="Z835" s="30">
        <f t="shared" si="64"/>
        <v>2.5999999999999999E-2</v>
      </c>
      <c r="AA835" s="30">
        <v>0.1234</v>
      </c>
      <c r="AB835" s="30">
        <v>6.3E-3</v>
      </c>
      <c r="AC835" s="156">
        <v>1.2E-2</v>
      </c>
      <c r="AD835" s="30">
        <v>10.73</v>
      </c>
      <c r="AE835" s="30">
        <v>0.81</v>
      </c>
      <c r="AF835" s="156">
        <v>1.5</v>
      </c>
      <c r="AG835" s="30">
        <v>0.61799999999999999</v>
      </c>
      <c r="AH835" s="30">
        <v>2.1999999999999999E-2</v>
      </c>
      <c r="AI835" s="156">
        <v>2.5999999999999999E-2</v>
      </c>
      <c r="AJ835" s="156">
        <f t="shared" si="60"/>
        <v>4.2071197411003238</v>
      </c>
      <c r="AK835" s="30">
        <v>7.95</v>
      </c>
      <c r="AL835" s="30">
        <v>0.33</v>
      </c>
      <c r="AM835" s="156">
        <v>0.63</v>
      </c>
      <c r="AN835" s="157">
        <v>756</v>
      </c>
      <c r="AO835" s="30">
        <v>34</v>
      </c>
      <c r="AP835" s="156">
        <v>65</v>
      </c>
      <c r="AQ835" s="30">
        <v>2499</v>
      </c>
      <c r="AR835" s="30">
        <v>67</v>
      </c>
      <c r="AS835" s="156">
        <v>130</v>
      </c>
      <c r="AT835" s="30">
        <v>4554</v>
      </c>
      <c r="AU835" s="30">
        <v>52</v>
      </c>
      <c r="AV835" s="156">
        <v>61</v>
      </c>
    </row>
    <row r="836" spans="1:48" x14ac:dyDescent="0.75">
      <c r="A836" s="30" t="s">
        <v>1787</v>
      </c>
      <c r="B836" s="30" t="s">
        <v>1693</v>
      </c>
      <c r="C836" s="182">
        <v>640</v>
      </c>
      <c r="D836" s="30">
        <v>120</v>
      </c>
      <c r="E836" s="187">
        <v>710</v>
      </c>
      <c r="F836" s="30">
        <v>200</v>
      </c>
      <c r="G836" s="187">
        <v>620</v>
      </c>
      <c r="H836" s="30">
        <v>130</v>
      </c>
      <c r="I836" s="30">
        <v>510</v>
      </c>
      <c r="J836" s="30">
        <v>230</v>
      </c>
      <c r="K836" s="30">
        <v>6700</v>
      </c>
      <c r="L836" s="30">
        <v>1100</v>
      </c>
      <c r="M836" s="187">
        <v>0.10199999999999999</v>
      </c>
      <c r="N836" s="30">
        <v>1.9E-2</v>
      </c>
      <c r="O836" s="177">
        <v>22</v>
      </c>
      <c r="P836" s="30">
        <v>4.7</v>
      </c>
      <c r="Q836" s="30">
        <v>0.125</v>
      </c>
      <c r="R836" s="30">
        <v>2.1000000000000001E-2</v>
      </c>
      <c r="S836" s="30">
        <v>1.2199999999999999E-3</v>
      </c>
      <c r="T836" s="30">
        <v>5.5999999999999995E-4</v>
      </c>
      <c r="U836" s="30">
        <v>2.4500000000000001E-2</v>
      </c>
      <c r="V836" s="173">
        <v>4.7999999999999996E-3</v>
      </c>
      <c r="W836" s="192">
        <f t="shared" si="61"/>
        <v>14.3</v>
      </c>
      <c r="X836" s="30">
        <f t="shared" si="62"/>
        <v>2.8</v>
      </c>
      <c r="Y836" s="195" t="str">
        <f t="shared" si="63"/>
        <v>excluded</v>
      </c>
      <c r="Z836" s="30" t="str">
        <f t="shared" si="64"/>
        <v>excluded</v>
      </c>
      <c r="AA836" s="30">
        <v>0.10299999999999999</v>
      </c>
      <c r="AB836" s="30">
        <v>1.9E-2</v>
      </c>
      <c r="AC836" s="156">
        <v>2.1000000000000001E-2</v>
      </c>
      <c r="AD836" s="30">
        <v>16</v>
      </c>
      <c r="AE836" s="30">
        <v>4.5999999999999996</v>
      </c>
      <c r="AF836" s="156">
        <v>5</v>
      </c>
      <c r="AG836" s="30">
        <v>1.55</v>
      </c>
      <c r="AH836" s="30">
        <v>0.49</v>
      </c>
      <c r="AI836" s="156">
        <v>0.49</v>
      </c>
      <c r="AJ836" s="156">
        <f t="shared" si="60"/>
        <v>31.612903225806448</v>
      </c>
      <c r="AK836" s="30">
        <v>14.3</v>
      </c>
      <c r="AL836" s="30">
        <v>2.6</v>
      </c>
      <c r="AM836" s="156">
        <v>2.8</v>
      </c>
      <c r="AN836" s="157">
        <v>596</v>
      </c>
      <c r="AO836" s="30">
        <v>96</v>
      </c>
      <c r="AP836" s="156">
        <v>110</v>
      </c>
      <c r="AQ836" s="30">
        <v>2510</v>
      </c>
      <c r="AR836" s="30">
        <v>200</v>
      </c>
      <c r="AS836" s="156">
        <v>220</v>
      </c>
      <c r="AT836" s="30">
        <v>3800</v>
      </c>
      <c r="AU836" s="30">
        <v>250</v>
      </c>
      <c r="AV836" s="156">
        <v>250</v>
      </c>
    </row>
    <row r="837" spans="1:48" x14ac:dyDescent="0.75">
      <c r="A837" s="30" t="s">
        <v>1787</v>
      </c>
      <c r="B837" s="30" t="s">
        <v>1694</v>
      </c>
      <c r="C837" s="182">
        <v>8220</v>
      </c>
      <c r="D837" s="30">
        <v>780</v>
      </c>
      <c r="E837" s="187">
        <v>6830</v>
      </c>
      <c r="F837" s="30">
        <v>690</v>
      </c>
      <c r="G837" s="187">
        <v>16200</v>
      </c>
      <c r="H837" s="30">
        <v>1700</v>
      </c>
      <c r="I837" s="30">
        <v>10700</v>
      </c>
      <c r="J837" s="30">
        <v>1200</v>
      </c>
      <c r="K837" s="30">
        <v>15320</v>
      </c>
      <c r="L837" s="30">
        <v>850</v>
      </c>
      <c r="M837" s="187">
        <v>0.52600000000000002</v>
      </c>
      <c r="N837" s="30">
        <v>5.6000000000000001E-2</v>
      </c>
      <c r="O837" s="177">
        <v>2.02</v>
      </c>
      <c r="P837" s="30">
        <v>0.16</v>
      </c>
      <c r="Q837" s="30">
        <v>0.28999999999999998</v>
      </c>
      <c r="R837" s="30">
        <v>1.6E-2</v>
      </c>
      <c r="S837" s="30">
        <v>2.1000000000000001E-2</v>
      </c>
      <c r="T837" s="30">
        <v>2.3E-3</v>
      </c>
      <c r="U837" s="30">
        <v>0.55100000000000005</v>
      </c>
      <c r="V837" s="173">
        <v>5.7000000000000002E-2</v>
      </c>
      <c r="W837" s="192">
        <f t="shared" si="61"/>
        <v>2.13</v>
      </c>
      <c r="X837" s="30">
        <f t="shared" si="62"/>
        <v>0.33</v>
      </c>
      <c r="Y837" s="195">
        <f t="shared" si="63"/>
        <v>0.753</v>
      </c>
      <c r="Z837" s="30">
        <f t="shared" si="64"/>
        <v>0.03</v>
      </c>
      <c r="AA837" s="30">
        <v>0.52400000000000002</v>
      </c>
      <c r="AB837" s="30">
        <v>5.3999999999999999E-2</v>
      </c>
      <c r="AC837" s="156">
        <v>6.9000000000000006E-2</v>
      </c>
      <c r="AD837" s="30">
        <v>56</v>
      </c>
      <c r="AE837" s="30">
        <v>6.1</v>
      </c>
      <c r="AF837" s="156">
        <v>9.1999999999999993</v>
      </c>
      <c r="AG837" s="30">
        <v>0.753</v>
      </c>
      <c r="AH837" s="30">
        <v>2.4E-2</v>
      </c>
      <c r="AI837" s="156">
        <v>0.03</v>
      </c>
      <c r="AJ837" s="156">
        <f t="shared" si="60"/>
        <v>3.9840637450199203</v>
      </c>
      <c r="AK837" s="30">
        <v>2.13</v>
      </c>
      <c r="AL837" s="30">
        <v>0.26</v>
      </c>
      <c r="AM837" s="156">
        <v>0.33</v>
      </c>
      <c r="AN837" s="157">
        <v>2680</v>
      </c>
      <c r="AO837" s="30">
        <v>240</v>
      </c>
      <c r="AP837" s="156">
        <v>310</v>
      </c>
      <c r="AQ837" s="30">
        <v>4030</v>
      </c>
      <c r="AR837" s="30">
        <v>130</v>
      </c>
      <c r="AS837" s="156">
        <v>190</v>
      </c>
      <c r="AT837" s="30">
        <v>4790</v>
      </c>
      <c r="AU837" s="30">
        <v>38</v>
      </c>
      <c r="AV837" s="156">
        <v>46</v>
      </c>
    </row>
    <row r="838" spans="1:48" x14ac:dyDescent="0.75">
      <c r="A838" s="30" t="s">
        <v>1787</v>
      </c>
      <c r="B838" s="30" t="s">
        <v>1695</v>
      </c>
      <c r="C838" s="182">
        <v>960</v>
      </c>
      <c r="D838" s="30">
        <v>210</v>
      </c>
      <c r="E838" s="187">
        <v>532</v>
      </c>
      <c r="F838" s="30">
        <v>73</v>
      </c>
      <c r="G838" s="187">
        <v>980</v>
      </c>
      <c r="H838" s="30">
        <v>220</v>
      </c>
      <c r="I838" s="30">
        <v>220</v>
      </c>
      <c r="J838" s="30">
        <v>69</v>
      </c>
      <c r="K838" s="30">
        <v>13200</v>
      </c>
      <c r="L838" s="30">
        <v>1000</v>
      </c>
      <c r="M838" s="187">
        <v>7.3999999999999996E-2</v>
      </c>
      <c r="N838" s="30">
        <v>1.4999999999999999E-2</v>
      </c>
      <c r="O838" s="177">
        <v>61</v>
      </c>
      <c r="P838" s="30">
        <v>16</v>
      </c>
      <c r="Q838" s="30">
        <v>0.254</v>
      </c>
      <c r="R838" s="30">
        <v>1.9E-2</v>
      </c>
      <c r="S838" s="30">
        <v>3.8000000000000002E-4</v>
      </c>
      <c r="T838" s="30">
        <v>1.2E-4</v>
      </c>
      <c r="U838" s="30">
        <v>2.92E-2</v>
      </c>
      <c r="V838" s="173">
        <v>6.4999999999999997E-3</v>
      </c>
      <c r="W838" s="192">
        <f t="shared" si="61"/>
        <v>15.4</v>
      </c>
      <c r="X838" s="30">
        <f t="shared" si="62"/>
        <v>1.6</v>
      </c>
      <c r="Y838" s="195">
        <f t="shared" si="63"/>
        <v>0.55600000000000005</v>
      </c>
      <c r="Z838" s="30">
        <f t="shared" si="64"/>
        <v>7.4999999999999997E-2</v>
      </c>
      <c r="AA838" s="30">
        <v>7.4999999999999997E-2</v>
      </c>
      <c r="AB838" s="30">
        <v>1.6E-2</v>
      </c>
      <c r="AC838" s="156">
        <v>1.7000000000000001E-2</v>
      </c>
      <c r="AD838" s="30">
        <v>5.09</v>
      </c>
      <c r="AE838" s="30">
        <v>0.57999999999999996</v>
      </c>
      <c r="AF838" s="156">
        <v>0.85</v>
      </c>
      <c r="AG838" s="30">
        <v>0.55600000000000005</v>
      </c>
      <c r="AH838" s="30">
        <v>7.3999999999999996E-2</v>
      </c>
      <c r="AI838" s="156">
        <v>7.4999999999999997E-2</v>
      </c>
      <c r="AJ838" s="156">
        <f t="shared" ref="AJ838:AJ901" si="65">AI838/AG838*100</f>
        <v>13.489208633093524</v>
      </c>
      <c r="AK838" s="30">
        <v>15.4</v>
      </c>
      <c r="AL838" s="30">
        <v>1.4</v>
      </c>
      <c r="AM838" s="156">
        <v>1.6</v>
      </c>
      <c r="AN838" s="157">
        <v>420</v>
      </c>
      <c r="AO838" s="30">
        <v>39</v>
      </c>
      <c r="AP838" s="156">
        <v>42</v>
      </c>
      <c r="AQ838" s="30">
        <v>1766</v>
      </c>
      <c r="AR838" s="30">
        <v>90</v>
      </c>
      <c r="AS838" s="156">
        <v>130</v>
      </c>
      <c r="AT838" s="30">
        <v>4100</v>
      </c>
      <c r="AU838" s="30">
        <v>140</v>
      </c>
      <c r="AV838" s="156">
        <v>140</v>
      </c>
    </row>
    <row r="839" spans="1:48" x14ac:dyDescent="0.75">
      <c r="A839" s="30" t="s">
        <v>1787</v>
      </c>
      <c r="B839" s="30" t="s">
        <v>1696</v>
      </c>
      <c r="C839" s="182">
        <v>5750</v>
      </c>
      <c r="D839" s="30">
        <v>900</v>
      </c>
      <c r="E839" s="187">
        <v>3800</v>
      </c>
      <c r="F839" s="30">
        <v>550</v>
      </c>
      <c r="G839" s="187">
        <v>9800</v>
      </c>
      <c r="H839" s="30">
        <v>2300</v>
      </c>
      <c r="I839" s="30">
        <v>10000</v>
      </c>
      <c r="J839" s="30">
        <v>2300</v>
      </c>
      <c r="K839" s="30">
        <v>23300</v>
      </c>
      <c r="L839" s="30">
        <v>2500</v>
      </c>
      <c r="M839" s="187">
        <v>0.26400000000000001</v>
      </c>
      <c r="N839" s="30">
        <v>4.2000000000000003E-2</v>
      </c>
      <c r="O839" s="177">
        <v>6.6</v>
      </c>
      <c r="P839" s="30">
        <v>1.7</v>
      </c>
      <c r="Q839" s="30">
        <v>0.45400000000000001</v>
      </c>
      <c r="R839" s="30">
        <v>4.9000000000000002E-2</v>
      </c>
      <c r="S839" s="30">
        <v>1.44E-2</v>
      </c>
      <c r="T839" s="30">
        <v>2.7000000000000001E-3</v>
      </c>
      <c r="U839" s="30">
        <v>0.26400000000000001</v>
      </c>
      <c r="V839" s="173">
        <v>6.2E-2</v>
      </c>
      <c r="W839" s="192">
        <f t="shared" ref="W839:W902" si="66">AK839</f>
        <v>4.1100000000000003</v>
      </c>
      <c r="X839" s="30">
        <f t="shared" ref="X839:X902" si="67">AM839</f>
        <v>0.68</v>
      </c>
      <c r="Y839" s="195">
        <f t="shared" ref="Y839:Y902" si="68">IF(AJ839&lt;15,AG839,"excluded")</f>
        <v>0.60899999999999999</v>
      </c>
      <c r="Z839" s="30">
        <f t="shared" ref="Z839:Z902" si="69">IF(AJ839&lt;15,AI839,"excluded")</f>
        <v>7.6999999999999999E-2</v>
      </c>
      <c r="AA839" s="30">
        <v>0.27500000000000002</v>
      </c>
      <c r="AB839" s="30">
        <v>4.2000000000000003E-2</v>
      </c>
      <c r="AC839" s="156">
        <v>4.7E-2</v>
      </c>
      <c r="AD839" s="30">
        <v>23.2</v>
      </c>
      <c r="AE839" s="30">
        <v>4.0999999999999996</v>
      </c>
      <c r="AF839" s="156">
        <v>5</v>
      </c>
      <c r="AG839" s="30">
        <v>0.60899999999999999</v>
      </c>
      <c r="AH839" s="30">
        <v>7.5999999999999998E-2</v>
      </c>
      <c r="AI839" s="156">
        <v>7.6999999999999999E-2</v>
      </c>
      <c r="AJ839" s="156">
        <f t="shared" si="65"/>
        <v>12.643678160919542</v>
      </c>
      <c r="AK839" s="30">
        <v>4.1100000000000003</v>
      </c>
      <c r="AL839" s="30">
        <v>0.6</v>
      </c>
      <c r="AM839" s="156">
        <v>0.68</v>
      </c>
      <c r="AN839" s="157">
        <v>1540</v>
      </c>
      <c r="AO839" s="30">
        <v>200</v>
      </c>
      <c r="AP839" s="156">
        <v>230</v>
      </c>
      <c r="AQ839" s="30">
        <v>3200</v>
      </c>
      <c r="AR839" s="30">
        <v>180</v>
      </c>
      <c r="AS839" s="156">
        <v>210</v>
      </c>
      <c r="AT839" s="30">
        <v>4330</v>
      </c>
      <c r="AU839" s="30">
        <v>270</v>
      </c>
      <c r="AV839" s="156">
        <v>270</v>
      </c>
    </row>
    <row r="840" spans="1:48" x14ac:dyDescent="0.75">
      <c r="A840" s="30" t="s">
        <v>1787</v>
      </c>
      <c r="B840" s="30" t="s">
        <v>1697</v>
      </c>
      <c r="C840" s="182">
        <v>4960</v>
      </c>
      <c r="D840" s="30">
        <v>640</v>
      </c>
      <c r="E840" s="187">
        <v>3900</v>
      </c>
      <c r="F840" s="30">
        <v>490</v>
      </c>
      <c r="G840" s="187">
        <v>10200</v>
      </c>
      <c r="H840" s="30">
        <v>1600</v>
      </c>
      <c r="I840" s="30">
        <v>4900</v>
      </c>
      <c r="J840" s="30">
        <v>950</v>
      </c>
      <c r="K840" s="30">
        <v>9100</v>
      </c>
      <c r="L840" s="30">
        <v>1200</v>
      </c>
      <c r="M840" s="187">
        <v>0.55800000000000005</v>
      </c>
      <c r="N840" s="30">
        <v>5.1999999999999998E-2</v>
      </c>
      <c r="O840" s="177">
        <v>4.74</v>
      </c>
      <c r="P840" s="30">
        <v>0.43</v>
      </c>
      <c r="Q840" s="30">
        <v>0.18</v>
      </c>
      <c r="R840" s="30">
        <v>2.3E-2</v>
      </c>
      <c r="S840" s="30">
        <v>7.1999999999999998E-3</v>
      </c>
      <c r="T840" s="30">
        <v>1.4E-3</v>
      </c>
      <c r="U840" s="30">
        <v>0.255</v>
      </c>
      <c r="V840" s="173">
        <v>0.04</v>
      </c>
      <c r="W840" s="192">
        <f t="shared" si="66"/>
        <v>1.8</v>
      </c>
      <c r="X840" s="30">
        <f t="shared" si="67"/>
        <v>0.22</v>
      </c>
      <c r="Y840" s="195">
        <f t="shared" si="68"/>
        <v>0.748</v>
      </c>
      <c r="Z840" s="30">
        <f t="shared" si="69"/>
        <v>3.4000000000000002E-2</v>
      </c>
      <c r="AA840" s="30">
        <v>0.58899999999999997</v>
      </c>
      <c r="AB840" s="30">
        <v>5.6000000000000001E-2</v>
      </c>
      <c r="AC840" s="156">
        <v>7.3999999999999996E-2</v>
      </c>
      <c r="AD840" s="30">
        <v>58.9</v>
      </c>
      <c r="AE840" s="30">
        <v>5.5</v>
      </c>
      <c r="AF840" s="156">
        <v>9</v>
      </c>
      <c r="AG840" s="30">
        <v>0.748</v>
      </c>
      <c r="AH840" s="30">
        <v>0.03</v>
      </c>
      <c r="AI840" s="156">
        <v>3.4000000000000002E-2</v>
      </c>
      <c r="AJ840" s="156">
        <f t="shared" si="65"/>
        <v>4.5454545454545459</v>
      </c>
      <c r="AK840" s="30">
        <v>1.8</v>
      </c>
      <c r="AL840" s="30">
        <v>0.16</v>
      </c>
      <c r="AM840" s="156">
        <v>0.22</v>
      </c>
      <c r="AN840" s="157">
        <v>2940</v>
      </c>
      <c r="AO840" s="30">
        <v>230</v>
      </c>
      <c r="AP840" s="156">
        <v>300</v>
      </c>
      <c r="AQ840" s="30">
        <v>4117</v>
      </c>
      <c r="AR840" s="30">
        <v>95</v>
      </c>
      <c r="AS840" s="156">
        <v>160</v>
      </c>
      <c r="AT840" s="30">
        <v>4769</v>
      </c>
      <c r="AU840" s="30">
        <v>53</v>
      </c>
      <c r="AV840" s="156">
        <v>61</v>
      </c>
    </row>
    <row r="841" spans="1:48" x14ac:dyDescent="0.75">
      <c r="A841" s="30" t="s">
        <v>1787</v>
      </c>
      <c r="B841" s="30" t="s">
        <v>1698</v>
      </c>
      <c r="C841" s="182">
        <v>6350</v>
      </c>
      <c r="D841" s="30">
        <v>550</v>
      </c>
      <c r="E841" s="187">
        <v>1650</v>
      </c>
      <c r="F841" s="30">
        <v>160</v>
      </c>
      <c r="G841" s="187">
        <v>3820</v>
      </c>
      <c r="H841" s="30">
        <v>440</v>
      </c>
      <c r="I841" s="30">
        <v>52000</v>
      </c>
      <c r="J841" s="30">
        <v>5100</v>
      </c>
      <c r="K841" s="30">
        <v>174000</v>
      </c>
      <c r="L841" s="30">
        <v>15000</v>
      </c>
      <c r="M841" s="187">
        <v>3.5200000000000002E-2</v>
      </c>
      <c r="N841" s="30">
        <v>1.6000000000000001E-3</v>
      </c>
      <c r="O841" s="177">
        <v>11.35</v>
      </c>
      <c r="P841" s="30">
        <v>0.57999999999999996</v>
      </c>
      <c r="Q841" s="30">
        <v>3.43</v>
      </c>
      <c r="R841" s="30">
        <v>0.3</v>
      </c>
      <c r="S841" s="30">
        <v>8.0699999999999994E-2</v>
      </c>
      <c r="T841" s="30">
        <v>8.0000000000000002E-3</v>
      </c>
      <c r="U841" s="30">
        <v>9.9000000000000005E-2</v>
      </c>
      <c r="V841" s="173">
        <v>1.0999999999999999E-2</v>
      </c>
      <c r="W841" s="192">
        <f t="shared" si="66"/>
        <v>28.4</v>
      </c>
      <c r="X841" s="30">
        <f t="shared" si="67"/>
        <v>2.4</v>
      </c>
      <c r="Y841" s="195">
        <f t="shared" si="68"/>
        <v>0.245</v>
      </c>
      <c r="Z841" s="30">
        <f t="shared" si="69"/>
        <v>2.4E-2</v>
      </c>
      <c r="AA841" s="30">
        <v>3.61E-2</v>
      </c>
      <c r="AB841" s="30">
        <v>1.6999999999999999E-3</v>
      </c>
      <c r="AC841" s="156">
        <v>3.3999999999999998E-3</v>
      </c>
      <c r="AD841" s="30">
        <v>1.27</v>
      </c>
      <c r="AE841" s="30">
        <v>0.15</v>
      </c>
      <c r="AF841" s="156">
        <v>0.22</v>
      </c>
      <c r="AG841" s="30">
        <v>0.245</v>
      </c>
      <c r="AH841" s="30">
        <v>2.4E-2</v>
      </c>
      <c r="AI841" s="156">
        <v>2.4E-2</v>
      </c>
      <c r="AJ841" s="156">
        <f t="shared" si="65"/>
        <v>9.795918367346939</v>
      </c>
      <c r="AK841" s="30">
        <v>28.4</v>
      </c>
      <c r="AL841" s="30">
        <v>1.2</v>
      </c>
      <c r="AM841" s="156">
        <v>2.4</v>
      </c>
      <c r="AN841" s="157">
        <v>229</v>
      </c>
      <c r="AO841" s="30">
        <v>11</v>
      </c>
      <c r="AP841" s="156">
        <v>21</v>
      </c>
      <c r="AQ841" s="30">
        <v>795</v>
      </c>
      <c r="AR841" s="30">
        <v>65</v>
      </c>
      <c r="AS841" s="156">
        <v>93</v>
      </c>
      <c r="AT841" s="30">
        <v>3100</v>
      </c>
      <c r="AU841" s="30">
        <v>130</v>
      </c>
      <c r="AV841" s="156">
        <v>140</v>
      </c>
    </row>
    <row r="842" spans="1:48" x14ac:dyDescent="0.75">
      <c r="A842" s="30" t="s">
        <v>1787</v>
      </c>
      <c r="B842" s="30" t="s">
        <v>1699</v>
      </c>
      <c r="C842" s="182">
        <v>660</v>
      </c>
      <c r="D842" s="30">
        <v>380</v>
      </c>
      <c r="E842" s="187">
        <v>740</v>
      </c>
      <c r="F842" s="30">
        <v>380</v>
      </c>
      <c r="G842" s="187">
        <v>1130</v>
      </c>
      <c r="H842" s="30">
        <v>670</v>
      </c>
      <c r="I842" s="30">
        <v>1120</v>
      </c>
      <c r="J842" s="30">
        <v>560</v>
      </c>
      <c r="K842" s="30">
        <v>4900</v>
      </c>
      <c r="L842" s="30">
        <v>2100</v>
      </c>
      <c r="M842" s="187">
        <v>0.25</v>
      </c>
      <c r="N842" s="30">
        <v>0.11</v>
      </c>
      <c r="O842" s="177">
        <v>24</v>
      </c>
      <c r="P842" s="30">
        <v>12</v>
      </c>
      <c r="Q842" s="30">
        <v>9.5000000000000001E-2</v>
      </c>
      <c r="R842" s="30">
        <v>4.2000000000000003E-2</v>
      </c>
      <c r="S842" s="30">
        <v>1.9E-3</v>
      </c>
      <c r="T842" s="30">
        <v>9.6000000000000002E-4</v>
      </c>
      <c r="U842" s="30">
        <v>3.1E-2</v>
      </c>
      <c r="V842" s="173">
        <v>1.9E-2</v>
      </c>
      <c r="W842" s="192">
        <f t="shared" si="66"/>
        <v>9.8000000000000007</v>
      </c>
      <c r="X842" s="30">
        <f t="shared" si="67"/>
        <v>5.5</v>
      </c>
      <c r="Y842" s="195" t="str">
        <f t="shared" si="68"/>
        <v>excluded</v>
      </c>
      <c r="Z842" s="30" t="str">
        <f t="shared" si="69"/>
        <v>excluded</v>
      </c>
      <c r="AA842" s="30">
        <v>0.28999999999999998</v>
      </c>
      <c r="AB842" s="30">
        <v>0.13</v>
      </c>
      <c r="AC842" s="156">
        <v>0.13</v>
      </c>
      <c r="AD842" s="30">
        <v>35</v>
      </c>
      <c r="AE842" s="30">
        <v>17</v>
      </c>
      <c r="AF842" s="156">
        <v>17</v>
      </c>
      <c r="AG842" s="30">
        <v>1.47</v>
      </c>
      <c r="AH842" s="30">
        <v>0.7</v>
      </c>
      <c r="AI842" s="156">
        <v>0.7</v>
      </c>
      <c r="AJ842" s="156">
        <f t="shared" si="65"/>
        <v>47.619047619047613</v>
      </c>
      <c r="AK842" s="30">
        <v>9.8000000000000007</v>
      </c>
      <c r="AL842" s="30">
        <v>5.4</v>
      </c>
      <c r="AM842" s="156">
        <v>5.5</v>
      </c>
      <c r="AN842" s="157">
        <v>1510</v>
      </c>
      <c r="AO842" s="30">
        <v>580</v>
      </c>
      <c r="AP842" s="156">
        <v>590</v>
      </c>
      <c r="AQ842" s="30">
        <v>3110</v>
      </c>
      <c r="AR842" s="30">
        <v>510</v>
      </c>
      <c r="AS842" s="156">
        <v>530</v>
      </c>
      <c r="AT842" s="30">
        <v>3100</v>
      </c>
      <c r="AU842" s="30">
        <v>1600</v>
      </c>
      <c r="AV842" s="156">
        <v>1600</v>
      </c>
    </row>
    <row r="843" spans="1:48" x14ac:dyDescent="0.75">
      <c r="A843" s="30" t="s">
        <v>1787</v>
      </c>
      <c r="B843" s="30" t="s">
        <v>1700</v>
      </c>
      <c r="C843" s="182">
        <v>9410</v>
      </c>
      <c r="D843" s="30">
        <v>970</v>
      </c>
      <c r="E843" s="187">
        <v>5160</v>
      </c>
      <c r="F843" s="30">
        <v>580</v>
      </c>
      <c r="G843" s="187">
        <v>12900</v>
      </c>
      <c r="H843" s="30">
        <v>1500</v>
      </c>
      <c r="I843" s="30">
        <v>66300</v>
      </c>
      <c r="J843" s="30">
        <v>9200</v>
      </c>
      <c r="K843" s="30">
        <v>134000</v>
      </c>
      <c r="L843" s="30">
        <v>16000</v>
      </c>
      <c r="M843" s="187">
        <v>7.5200000000000003E-2</v>
      </c>
      <c r="N843" s="30">
        <v>5.5999999999999999E-3</v>
      </c>
      <c r="O843" s="177">
        <v>6.02</v>
      </c>
      <c r="P843" s="30">
        <v>0.31</v>
      </c>
      <c r="Q843" s="30">
        <v>2.59</v>
      </c>
      <c r="R843" s="30">
        <v>0.32</v>
      </c>
      <c r="S843" s="30">
        <v>0.129</v>
      </c>
      <c r="T843" s="30">
        <v>1.7000000000000001E-2</v>
      </c>
      <c r="U843" s="30">
        <v>0.40100000000000002</v>
      </c>
      <c r="V843" s="173">
        <v>4.4999999999999998E-2</v>
      </c>
      <c r="W843" s="192">
        <f t="shared" si="66"/>
        <v>13.65</v>
      </c>
      <c r="X843" s="30">
        <f t="shared" si="67"/>
        <v>1.5</v>
      </c>
      <c r="Y843" s="195">
        <f t="shared" si="68"/>
        <v>0.47799999999999998</v>
      </c>
      <c r="Z843" s="30">
        <f t="shared" si="69"/>
        <v>2.1999999999999999E-2</v>
      </c>
      <c r="AA843" s="30">
        <v>7.6600000000000001E-2</v>
      </c>
      <c r="AB843" s="30">
        <v>5.3E-3</v>
      </c>
      <c r="AC843" s="156">
        <v>8.2000000000000007E-3</v>
      </c>
      <c r="AD843" s="30">
        <v>5.2</v>
      </c>
      <c r="AE843" s="30">
        <v>0.46</v>
      </c>
      <c r="AF843" s="156">
        <v>0.78</v>
      </c>
      <c r="AG843" s="30">
        <v>0.47799999999999998</v>
      </c>
      <c r="AH843" s="30">
        <v>1.9E-2</v>
      </c>
      <c r="AI843" s="156">
        <v>2.1999999999999999E-2</v>
      </c>
      <c r="AJ843" s="156">
        <f t="shared" si="65"/>
        <v>4.6025104602510458</v>
      </c>
      <c r="AK843" s="30">
        <v>13.65</v>
      </c>
      <c r="AL843" s="30">
        <v>0.94</v>
      </c>
      <c r="AM843" s="156">
        <v>1.5</v>
      </c>
      <c r="AN843" s="157">
        <v>475</v>
      </c>
      <c r="AO843" s="30">
        <v>31</v>
      </c>
      <c r="AP843" s="156">
        <v>49</v>
      </c>
      <c r="AQ843" s="30">
        <v>1813</v>
      </c>
      <c r="AR843" s="30">
        <v>72</v>
      </c>
      <c r="AS843" s="156">
        <v>120</v>
      </c>
      <c r="AT843" s="30">
        <v>4156</v>
      </c>
      <c r="AU843" s="30">
        <v>56</v>
      </c>
      <c r="AV843" s="156">
        <v>64</v>
      </c>
    </row>
    <row r="844" spans="1:48" x14ac:dyDescent="0.75">
      <c r="A844" s="30" t="s">
        <v>1787</v>
      </c>
      <c r="B844" s="30" t="s">
        <v>1701</v>
      </c>
      <c r="C844" s="182">
        <v>1590</v>
      </c>
      <c r="D844" s="30">
        <v>150</v>
      </c>
      <c r="E844" s="187">
        <v>1290</v>
      </c>
      <c r="F844" s="30">
        <v>160</v>
      </c>
      <c r="G844" s="187">
        <v>2970</v>
      </c>
      <c r="H844" s="30">
        <v>670</v>
      </c>
      <c r="I844" s="30">
        <v>20500</v>
      </c>
      <c r="J844" s="30">
        <v>2900</v>
      </c>
      <c r="K844" s="30">
        <v>16570</v>
      </c>
      <c r="L844" s="30">
        <v>950</v>
      </c>
      <c r="M844" s="187">
        <v>9.6000000000000002E-2</v>
      </c>
      <c r="N844" s="30">
        <v>0.01</v>
      </c>
      <c r="O844" s="177">
        <v>2.62</v>
      </c>
      <c r="P844" s="30">
        <v>0.36</v>
      </c>
      <c r="Q844" s="30">
        <v>0.317</v>
      </c>
      <c r="R844" s="30">
        <v>1.7999999999999999E-2</v>
      </c>
      <c r="S844" s="30">
        <v>4.7100000000000003E-2</v>
      </c>
      <c r="T844" s="30">
        <v>6.4000000000000003E-3</v>
      </c>
      <c r="U844" s="30">
        <v>0.106</v>
      </c>
      <c r="V844" s="173">
        <v>2.4E-2</v>
      </c>
      <c r="W844" s="192">
        <f t="shared" si="66"/>
        <v>10.93</v>
      </c>
      <c r="X844" s="30">
        <f t="shared" si="67"/>
        <v>1.1000000000000001</v>
      </c>
      <c r="Y844" s="195">
        <f t="shared" si="68"/>
        <v>0.75</v>
      </c>
      <c r="Z844" s="30">
        <f t="shared" si="69"/>
        <v>0.1</v>
      </c>
      <c r="AA844" s="30">
        <v>9.6000000000000002E-2</v>
      </c>
      <c r="AB844" s="30">
        <v>8.0999999999999996E-3</v>
      </c>
      <c r="AC844" s="156">
        <v>1.0999999999999999E-2</v>
      </c>
      <c r="AD844" s="30">
        <v>10</v>
      </c>
      <c r="AE844" s="30">
        <v>1.2</v>
      </c>
      <c r="AF844" s="156">
        <v>1.7</v>
      </c>
      <c r="AG844" s="30">
        <v>0.75</v>
      </c>
      <c r="AH844" s="30">
        <v>0.1</v>
      </c>
      <c r="AI844" s="156">
        <v>0.1</v>
      </c>
      <c r="AJ844" s="156">
        <f t="shared" si="65"/>
        <v>13.333333333333334</v>
      </c>
      <c r="AK844" s="30">
        <v>10.93</v>
      </c>
      <c r="AL844" s="30">
        <v>0.82</v>
      </c>
      <c r="AM844" s="156">
        <v>1.1000000000000001</v>
      </c>
      <c r="AN844" s="157">
        <v>588</v>
      </c>
      <c r="AO844" s="30">
        <v>47</v>
      </c>
      <c r="AP844" s="156">
        <v>65</v>
      </c>
      <c r="AQ844" s="30">
        <v>2354</v>
      </c>
      <c r="AR844" s="30">
        <v>97</v>
      </c>
      <c r="AS844" s="156">
        <v>140</v>
      </c>
      <c r="AT844" s="30">
        <v>4360</v>
      </c>
      <c r="AU844" s="30">
        <v>150</v>
      </c>
      <c r="AV844" s="156">
        <v>160</v>
      </c>
    </row>
    <row r="845" spans="1:48" x14ac:dyDescent="0.75">
      <c r="A845" s="30" t="s">
        <v>1787</v>
      </c>
      <c r="B845" s="30" t="s">
        <v>1702</v>
      </c>
      <c r="C845" s="182">
        <v>1600</v>
      </c>
      <c r="D845" s="30">
        <v>410</v>
      </c>
      <c r="E845" s="187">
        <v>820</v>
      </c>
      <c r="F845" s="30">
        <v>190</v>
      </c>
      <c r="G845" s="187">
        <v>1560</v>
      </c>
      <c r="H845" s="30">
        <v>560</v>
      </c>
      <c r="I845" s="30">
        <v>1320</v>
      </c>
      <c r="J845" s="30">
        <v>340</v>
      </c>
      <c r="K845" s="30">
        <v>5640</v>
      </c>
      <c r="L845" s="30">
        <v>820</v>
      </c>
      <c r="M845" s="187">
        <v>0.307</v>
      </c>
      <c r="N845" s="30">
        <v>8.3000000000000004E-2</v>
      </c>
      <c r="O845" s="177">
        <v>16.100000000000001</v>
      </c>
      <c r="P845" s="30">
        <v>5</v>
      </c>
      <c r="Q845" s="30">
        <v>0.106</v>
      </c>
      <c r="R845" s="30">
        <v>1.6E-2</v>
      </c>
      <c r="S845" s="30">
        <v>3.7100000000000002E-3</v>
      </c>
      <c r="T845" s="30">
        <v>9.3999999999999997E-4</v>
      </c>
      <c r="U845" s="30">
        <v>6.6000000000000003E-2</v>
      </c>
      <c r="V845" s="173">
        <v>2.3E-2</v>
      </c>
      <c r="W845" s="192">
        <f t="shared" si="66"/>
        <v>7.2</v>
      </c>
      <c r="X845" s="30">
        <f t="shared" si="67"/>
        <v>1.7</v>
      </c>
      <c r="Y845" s="195" t="str">
        <f t="shared" si="68"/>
        <v>excluded</v>
      </c>
      <c r="Z845" s="30" t="str">
        <f t="shared" si="69"/>
        <v>excluded</v>
      </c>
      <c r="AA845" s="30">
        <v>0.32100000000000001</v>
      </c>
      <c r="AB845" s="30">
        <v>8.5999999999999993E-2</v>
      </c>
      <c r="AC845" s="156">
        <v>8.8999999999999996E-2</v>
      </c>
      <c r="AD845" s="30">
        <v>22.8</v>
      </c>
      <c r="AE845" s="30">
        <v>5.7</v>
      </c>
      <c r="AF845" s="156">
        <v>6.4</v>
      </c>
      <c r="AG845" s="30">
        <v>0.88</v>
      </c>
      <c r="AH845" s="30">
        <v>0.26</v>
      </c>
      <c r="AI845" s="156">
        <v>0.26</v>
      </c>
      <c r="AJ845" s="156">
        <f t="shared" si="65"/>
        <v>29.545454545454547</v>
      </c>
      <c r="AK845" s="30">
        <v>7.2</v>
      </c>
      <c r="AL845" s="30">
        <v>1.7</v>
      </c>
      <c r="AM845" s="156">
        <v>1.7</v>
      </c>
      <c r="AN845" s="157">
        <v>1610</v>
      </c>
      <c r="AO845" s="30">
        <v>350</v>
      </c>
      <c r="AP845" s="156">
        <v>370</v>
      </c>
      <c r="AQ845" s="30">
        <v>2790</v>
      </c>
      <c r="AR845" s="30">
        <v>230</v>
      </c>
      <c r="AS845" s="156">
        <v>250</v>
      </c>
      <c r="AT845" s="30">
        <v>3460</v>
      </c>
      <c r="AU845" s="30">
        <v>350</v>
      </c>
      <c r="AV845" s="156">
        <v>350</v>
      </c>
    </row>
    <row r="846" spans="1:48" x14ac:dyDescent="0.75">
      <c r="A846" s="30" t="s">
        <v>1787</v>
      </c>
      <c r="B846" s="30" t="s">
        <v>1703</v>
      </c>
      <c r="C846" s="182">
        <v>10680</v>
      </c>
      <c r="D846" s="30">
        <v>790</v>
      </c>
      <c r="E846" s="187">
        <v>4220</v>
      </c>
      <c r="F846" s="30">
        <v>560</v>
      </c>
      <c r="G846" s="187">
        <v>8200</v>
      </c>
      <c r="H846" s="30">
        <v>1500</v>
      </c>
      <c r="I846" s="30">
        <v>3260</v>
      </c>
      <c r="J846" s="30">
        <v>570</v>
      </c>
      <c r="K846" s="30">
        <v>260300</v>
      </c>
      <c r="L846" s="30">
        <v>9600</v>
      </c>
      <c r="M846" s="187">
        <v>0.04</v>
      </c>
      <c r="N846" s="30">
        <v>2.3999999999999998E-3</v>
      </c>
      <c r="O846" s="177">
        <v>183</v>
      </c>
      <c r="P846" s="30">
        <v>23</v>
      </c>
      <c r="Q846" s="30">
        <v>4.84</v>
      </c>
      <c r="R846" s="30">
        <v>0.18</v>
      </c>
      <c r="S846" s="30">
        <v>1.26E-2</v>
      </c>
      <c r="T846" s="30">
        <v>2.0999999999999999E-3</v>
      </c>
      <c r="U846" s="30">
        <v>0.42099999999999999</v>
      </c>
      <c r="V846" s="173">
        <v>7.3999999999999996E-2</v>
      </c>
      <c r="W846" s="192">
        <f t="shared" si="66"/>
        <v>25.4</v>
      </c>
      <c r="X846" s="30">
        <f t="shared" si="67"/>
        <v>2.4</v>
      </c>
      <c r="Y846" s="195">
        <f t="shared" si="68"/>
        <v>0.34699999999999998</v>
      </c>
      <c r="Z846" s="30">
        <f t="shared" si="69"/>
        <v>3.1E-2</v>
      </c>
      <c r="AA846" s="30">
        <v>4.19E-2</v>
      </c>
      <c r="AB846" s="30">
        <v>2.7000000000000001E-3</v>
      </c>
      <c r="AC846" s="156">
        <v>4.3E-3</v>
      </c>
      <c r="AD846" s="30">
        <v>2.16</v>
      </c>
      <c r="AE846" s="30">
        <v>0.27</v>
      </c>
      <c r="AF846" s="156">
        <v>0.38</v>
      </c>
      <c r="AG846" s="30">
        <v>0.34699999999999998</v>
      </c>
      <c r="AH846" s="30">
        <v>0.03</v>
      </c>
      <c r="AI846" s="156">
        <v>3.1E-2</v>
      </c>
      <c r="AJ846" s="156">
        <f t="shared" si="65"/>
        <v>8.93371757925072</v>
      </c>
      <c r="AK846" s="30">
        <v>25.4</v>
      </c>
      <c r="AL846" s="30">
        <v>1.5</v>
      </c>
      <c r="AM846" s="156">
        <v>2.4</v>
      </c>
      <c r="AN846" s="157">
        <v>264</v>
      </c>
      <c r="AO846" s="30">
        <v>16</v>
      </c>
      <c r="AP846" s="156">
        <v>27</v>
      </c>
      <c r="AQ846" s="30">
        <v>1109</v>
      </c>
      <c r="AR846" s="30">
        <v>85</v>
      </c>
      <c r="AS846" s="156">
        <v>120</v>
      </c>
      <c r="AT846" s="30">
        <v>3700</v>
      </c>
      <c r="AU846" s="30">
        <v>130</v>
      </c>
      <c r="AV846" s="156">
        <v>140</v>
      </c>
    </row>
    <row r="847" spans="1:48" x14ac:dyDescent="0.75">
      <c r="A847" s="30" t="s">
        <v>1787</v>
      </c>
      <c r="B847" s="30" t="s">
        <v>1704</v>
      </c>
      <c r="C847" s="182">
        <v>8600</v>
      </c>
      <c r="D847" s="30">
        <v>1700</v>
      </c>
      <c r="E847" s="187">
        <v>7000</v>
      </c>
      <c r="F847" s="30">
        <v>1400</v>
      </c>
      <c r="G847" s="187">
        <v>20300</v>
      </c>
      <c r="H847" s="30">
        <v>4700</v>
      </c>
      <c r="I847" s="30">
        <v>330000</v>
      </c>
      <c r="J847" s="30">
        <v>120000</v>
      </c>
      <c r="K847" s="30">
        <v>38000</v>
      </c>
      <c r="L847" s="30">
        <v>3400</v>
      </c>
      <c r="M847" s="187">
        <v>0.20699999999999999</v>
      </c>
      <c r="N847" s="30">
        <v>4.1000000000000002E-2</v>
      </c>
      <c r="O847" s="177">
        <v>7.4</v>
      </c>
      <c r="P847" s="30">
        <v>2.6</v>
      </c>
      <c r="Q847" s="30">
        <v>0.69699999999999995</v>
      </c>
      <c r="R847" s="30">
        <v>6.2E-2</v>
      </c>
      <c r="S847" s="30">
        <v>2.15</v>
      </c>
      <c r="T847" s="30">
        <v>0.79</v>
      </c>
      <c r="U847" s="30">
        <v>1.4</v>
      </c>
      <c r="V847" s="173">
        <v>0.33</v>
      </c>
      <c r="W847" s="192">
        <f t="shared" si="66"/>
        <v>8</v>
      </c>
      <c r="X847" s="30">
        <f t="shared" si="67"/>
        <v>1.7</v>
      </c>
      <c r="Y847" s="195">
        <f t="shared" si="68"/>
        <v>0.66700000000000004</v>
      </c>
      <c r="Z847" s="30">
        <f t="shared" si="69"/>
        <v>7.1999999999999995E-2</v>
      </c>
      <c r="AA847" s="30">
        <v>0.21</v>
      </c>
      <c r="AB847" s="30">
        <v>0.04</v>
      </c>
      <c r="AC847" s="156">
        <v>4.3999999999999997E-2</v>
      </c>
      <c r="AD847" s="30">
        <v>21.4</v>
      </c>
      <c r="AE847" s="30">
        <v>4.3</v>
      </c>
      <c r="AF847" s="156">
        <v>5</v>
      </c>
      <c r="AG847" s="30">
        <v>0.66700000000000004</v>
      </c>
      <c r="AH847" s="30">
        <v>7.0999999999999994E-2</v>
      </c>
      <c r="AI847" s="156">
        <v>7.1999999999999995E-2</v>
      </c>
      <c r="AJ847" s="156">
        <f t="shared" si="65"/>
        <v>10.794602698650674</v>
      </c>
      <c r="AK847" s="30">
        <v>8</v>
      </c>
      <c r="AL847" s="30">
        <v>1.5</v>
      </c>
      <c r="AM847" s="156">
        <v>1.7</v>
      </c>
      <c r="AN847" s="157">
        <v>1170</v>
      </c>
      <c r="AO847" s="30">
        <v>210</v>
      </c>
      <c r="AP847" s="156">
        <v>220</v>
      </c>
      <c r="AQ847" s="30">
        <v>2810</v>
      </c>
      <c r="AR847" s="30">
        <v>240</v>
      </c>
      <c r="AS847" s="156">
        <v>280</v>
      </c>
      <c r="AT847" s="30">
        <v>4420</v>
      </c>
      <c r="AU847" s="30">
        <v>140</v>
      </c>
      <c r="AV847" s="156">
        <v>150</v>
      </c>
    </row>
    <row r="848" spans="1:48" x14ac:dyDescent="0.75">
      <c r="A848" s="30" t="s">
        <v>1787</v>
      </c>
      <c r="B848" s="30" t="s">
        <v>1705</v>
      </c>
      <c r="C848" s="182">
        <v>3200</v>
      </c>
      <c r="D848" s="30">
        <v>200</v>
      </c>
      <c r="E848" s="187">
        <v>1630</v>
      </c>
      <c r="F848" s="30">
        <v>110</v>
      </c>
      <c r="G848" s="187">
        <v>3890</v>
      </c>
      <c r="H848" s="30">
        <v>310</v>
      </c>
      <c r="I848" s="30">
        <v>14800</v>
      </c>
      <c r="J848" s="30">
        <v>1400</v>
      </c>
      <c r="K848" s="30">
        <v>38900</v>
      </c>
      <c r="L848" s="30">
        <v>1700</v>
      </c>
      <c r="M848" s="187">
        <v>8.3599999999999994E-2</v>
      </c>
      <c r="N848" s="30">
        <v>4.7999999999999996E-3</v>
      </c>
      <c r="O848" s="177">
        <v>3.94</v>
      </c>
      <c r="P848" s="30">
        <v>0.27</v>
      </c>
      <c r="Q848" s="30">
        <v>0.70599999999999996</v>
      </c>
      <c r="R848" s="30">
        <v>3.1E-2</v>
      </c>
      <c r="S848" s="30">
        <v>0.16300000000000001</v>
      </c>
      <c r="T848" s="30">
        <v>1.7000000000000001E-2</v>
      </c>
      <c r="U848" s="30">
        <v>0.34899999999999998</v>
      </c>
      <c r="V848" s="173">
        <v>3.3000000000000002E-2</v>
      </c>
      <c r="W848" s="192">
        <f t="shared" si="66"/>
        <v>11.78</v>
      </c>
      <c r="X848" s="30">
        <f t="shared" si="67"/>
        <v>1</v>
      </c>
      <c r="Y848" s="195">
        <f t="shared" si="68"/>
        <v>0.50700000000000001</v>
      </c>
      <c r="Z848" s="30">
        <f t="shared" si="69"/>
        <v>2.9000000000000001E-2</v>
      </c>
      <c r="AA848" s="30">
        <v>8.7400000000000005E-2</v>
      </c>
      <c r="AB848" s="30">
        <v>4.7999999999999996E-3</v>
      </c>
      <c r="AC848" s="156">
        <v>8.6E-3</v>
      </c>
      <c r="AD848" s="30">
        <v>5.95</v>
      </c>
      <c r="AE848" s="30">
        <v>0.37</v>
      </c>
      <c r="AF848" s="156">
        <v>0.82</v>
      </c>
      <c r="AG848" s="30">
        <v>0.50700000000000001</v>
      </c>
      <c r="AH848" s="30">
        <v>2.7E-2</v>
      </c>
      <c r="AI848" s="156">
        <v>2.9000000000000001E-2</v>
      </c>
      <c r="AJ848" s="156">
        <f t="shared" si="65"/>
        <v>5.7199211045364891</v>
      </c>
      <c r="AK848" s="30">
        <v>11.78</v>
      </c>
      <c r="AL848" s="30">
        <v>0.56999999999999995</v>
      </c>
      <c r="AM848" s="156">
        <v>1</v>
      </c>
      <c r="AN848" s="157">
        <v>539</v>
      </c>
      <c r="AO848" s="30">
        <v>28</v>
      </c>
      <c r="AP848" s="156">
        <v>51</v>
      </c>
      <c r="AQ848" s="30">
        <v>1953</v>
      </c>
      <c r="AR848" s="30">
        <v>52</v>
      </c>
      <c r="AS848" s="156">
        <v>110</v>
      </c>
      <c r="AT848" s="30">
        <v>4221</v>
      </c>
      <c r="AU848" s="30">
        <v>84</v>
      </c>
      <c r="AV848" s="156">
        <v>91</v>
      </c>
    </row>
    <row r="849" spans="1:48" x14ac:dyDescent="0.75">
      <c r="A849" s="30" t="s">
        <v>1787</v>
      </c>
      <c r="B849" s="30" t="s">
        <v>1706</v>
      </c>
      <c r="C849" s="182">
        <v>1850</v>
      </c>
      <c r="D849" s="30">
        <v>160</v>
      </c>
      <c r="E849" s="187">
        <v>1620</v>
      </c>
      <c r="F849" s="30">
        <v>210</v>
      </c>
      <c r="G849" s="187">
        <v>3370</v>
      </c>
      <c r="H849" s="30">
        <v>250</v>
      </c>
      <c r="I849" s="30">
        <v>550</v>
      </c>
      <c r="J849" s="30">
        <v>210</v>
      </c>
      <c r="K849" s="30">
        <v>2480</v>
      </c>
      <c r="L849" s="30">
        <v>310</v>
      </c>
      <c r="M849" s="187">
        <v>0.80200000000000005</v>
      </c>
      <c r="N849" s="30">
        <v>8.5999999999999993E-2</v>
      </c>
      <c r="O849" s="177">
        <v>10</v>
      </c>
      <c r="P849" s="30">
        <v>3.2</v>
      </c>
      <c r="Q849" s="30">
        <v>4.4299999999999999E-2</v>
      </c>
      <c r="R849" s="30">
        <v>5.4999999999999997E-3</v>
      </c>
      <c r="S849" s="30">
        <v>-1.0500000000000001E-2</v>
      </c>
      <c r="T849" s="30">
        <v>4.0000000000000001E-3</v>
      </c>
      <c r="U849" s="30">
        <v>0.54100000000000004</v>
      </c>
      <c r="V849" s="173">
        <v>0.04</v>
      </c>
      <c r="W849" s="192">
        <f t="shared" si="66"/>
        <v>1.24</v>
      </c>
      <c r="X849" s="30">
        <f t="shared" si="67"/>
        <v>0.18</v>
      </c>
      <c r="Y849" s="195" t="str">
        <f t="shared" si="68"/>
        <v>excluded</v>
      </c>
      <c r="Z849" s="30" t="str">
        <f t="shared" si="69"/>
        <v>excluded</v>
      </c>
      <c r="AA849" s="30">
        <v>0.84199999999999997</v>
      </c>
      <c r="AB849" s="30">
        <v>8.5999999999999993E-2</v>
      </c>
      <c r="AC849" s="156">
        <v>0.11</v>
      </c>
      <c r="AD849" s="30">
        <v>97</v>
      </c>
      <c r="AE849" s="30">
        <v>12</v>
      </c>
      <c r="AF849" s="156">
        <v>17</v>
      </c>
      <c r="AG849" s="30">
        <v>0.88</v>
      </c>
      <c r="AH849" s="30">
        <v>0.18</v>
      </c>
      <c r="AI849" s="156">
        <v>0.19</v>
      </c>
      <c r="AJ849" s="156">
        <f t="shared" si="65"/>
        <v>21.59090909090909</v>
      </c>
      <c r="AK849" s="30">
        <v>1.24</v>
      </c>
      <c r="AL849" s="30">
        <v>0.14000000000000001</v>
      </c>
      <c r="AM849" s="156">
        <v>0.18</v>
      </c>
      <c r="AN849" s="157">
        <v>3820</v>
      </c>
      <c r="AO849" s="30">
        <v>300</v>
      </c>
      <c r="AP849" s="156">
        <v>380</v>
      </c>
      <c r="AQ849" s="30">
        <v>4570</v>
      </c>
      <c r="AR849" s="30">
        <v>110</v>
      </c>
      <c r="AS849" s="156">
        <v>160</v>
      </c>
      <c r="AT849" s="30">
        <v>4610</v>
      </c>
      <c r="AU849" s="30">
        <v>100</v>
      </c>
      <c r="AV849" s="156">
        <v>110</v>
      </c>
    </row>
    <row r="850" spans="1:48" x14ac:dyDescent="0.75">
      <c r="A850" s="30" t="s">
        <v>1787</v>
      </c>
      <c r="B850" s="30" t="s">
        <v>1707</v>
      </c>
      <c r="C850" s="182">
        <v>30200</v>
      </c>
      <c r="D850" s="30">
        <v>3000</v>
      </c>
      <c r="E850" s="187">
        <v>26600</v>
      </c>
      <c r="F850" s="30">
        <v>2500</v>
      </c>
      <c r="G850" s="187">
        <v>62800</v>
      </c>
      <c r="H850" s="30">
        <v>6100</v>
      </c>
      <c r="I850" s="30">
        <v>810</v>
      </c>
      <c r="J850" s="30">
        <v>480</v>
      </c>
      <c r="K850" s="30">
        <v>3070</v>
      </c>
      <c r="L850" s="30">
        <v>690</v>
      </c>
      <c r="M850" s="187">
        <v>13.5</v>
      </c>
      <c r="N850" s="30">
        <v>3.3</v>
      </c>
      <c r="O850" s="177">
        <v>13.3</v>
      </c>
      <c r="P850" s="30">
        <v>4.7</v>
      </c>
      <c r="Q850" s="30">
        <v>5.5E-2</v>
      </c>
      <c r="R850" s="30">
        <v>1.2E-2</v>
      </c>
      <c r="S850" s="30">
        <v>-1.32E-2</v>
      </c>
      <c r="T850" s="30">
        <v>7.9000000000000008E-3</v>
      </c>
      <c r="U850" s="30">
        <v>9.4</v>
      </c>
      <c r="V850" s="173">
        <v>0.86</v>
      </c>
      <c r="W850" s="192">
        <f t="shared" si="66"/>
        <v>0.10199999999999999</v>
      </c>
      <c r="X850" s="30">
        <f t="shared" si="67"/>
        <v>3.3000000000000002E-2</v>
      </c>
      <c r="Y850" s="195">
        <f t="shared" si="68"/>
        <v>0.83899999999999997</v>
      </c>
      <c r="Z850" s="30">
        <f t="shared" si="69"/>
        <v>3.1E-2</v>
      </c>
      <c r="AA850" s="30">
        <v>15</v>
      </c>
      <c r="AB850" s="30">
        <v>3.6</v>
      </c>
      <c r="AC850" s="156">
        <v>3.8</v>
      </c>
      <c r="AD850" s="30">
        <v>1810</v>
      </c>
      <c r="AE850" s="30">
        <v>430</v>
      </c>
      <c r="AF850" s="156">
        <v>480</v>
      </c>
      <c r="AG850" s="30">
        <v>0.83899999999999997</v>
      </c>
      <c r="AH850" s="30">
        <v>2.4E-2</v>
      </c>
      <c r="AI850" s="156">
        <v>3.1E-2</v>
      </c>
      <c r="AJ850" s="156">
        <f t="shared" si="65"/>
        <v>3.6948748510131106</v>
      </c>
      <c r="AK850" s="30">
        <v>0.10199999999999999</v>
      </c>
      <c r="AL850" s="30">
        <v>3.1E-2</v>
      </c>
      <c r="AM850" s="156">
        <v>3.3000000000000002E-2</v>
      </c>
      <c r="AN850" s="157">
        <v>17000</v>
      </c>
      <c r="AO850" s="30">
        <v>1800</v>
      </c>
      <c r="AP850" s="156">
        <v>1900</v>
      </c>
      <c r="AQ850" s="30">
        <v>7530</v>
      </c>
      <c r="AR850" s="30">
        <v>260</v>
      </c>
      <c r="AS850" s="156">
        <v>290</v>
      </c>
      <c r="AT850" s="30">
        <v>4901</v>
      </c>
      <c r="AU850" s="30">
        <v>36</v>
      </c>
      <c r="AV850" s="156">
        <v>46</v>
      </c>
    </row>
    <row r="851" spans="1:48" x14ac:dyDescent="0.75">
      <c r="A851" s="30" t="s">
        <v>1787</v>
      </c>
      <c r="B851" s="30" t="s">
        <v>1708</v>
      </c>
      <c r="C851" s="182">
        <v>2100</v>
      </c>
      <c r="D851" s="30">
        <v>3900</v>
      </c>
      <c r="E851" s="187">
        <v>230</v>
      </c>
      <c r="F851" s="30">
        <v>180</v>
      </c>
      <c r="G851" s="187">
        <v>10000</v>
      </c>
      <c r="H851" s="30">
        <v>19000</v>
      </c>
      <c r="I851" s="30">
        <v>800</v>
      </c>
      <c r="J851" s="30">
        <v>980</v>
      </c>
      <c r="K851" s="30">
        <v>4500</v>
      </c>
      <c r="L851" s="30">
        <v>3800</v>
      </c>
      <c r="M851" s="187">
        <v>1.2</v>
      </c>
      <c r="N851" s="30">
        <v>2.4</v>
      </c>
      <c r="O851" s="177">
        <v>13</v>
      </c>
      <c r="P851" s="30">
        <v>11</v>
      </c>
      <c r="Q851" s="30">
        <v>0.08</v>
      </c>
      <c r="R851" s="30">
        <v>6.9000000000000006E-2</v>
      </c>
      <c r="S851" s="30">
        <v>-1.4E-2</v>
      </c>
      <c r="T851" s="30">
        <v>1.7000000000000001E-2</v>
      </c>
      <c r="U851" s="30">
        <v>1.3</v>
      </c>
      <c r="V851" s="173">
        <v>2.5</v>
      </c>
      <c r="W851" s="192">
        <f t="shared" si="66"/>
        <v>44</v>
      </c>
      <c r="X851" s="30">
        <f t="shared" si="67"/>
        <v>54</v>
      </c>
      <c r="Y851" s="195" t="str">
        <f t="shared" si="68"/>
        <v>excluded</v>
      </c>
      <c r="Z851" s="30" t="str">
        <f t="shared" si="69"/>
        <v>excluded</v>
      </c>
      <c r="AA851" s="30">
        <v>1.5</v>
      </c>
      <c r="AB851" s="30">
        <v>2.9</v>
      </c>
      <c r="AC851" s="156">
        <v>2.9</v>
      </c>
      <c r="AD851" s="30">
        <v>17</v>
      </c>
      <c r="AE851" s="30">
        <v>22</v>
      </c>
      <c r="AF851" s="156">
        <v>23</v>
      </c>
      <c r="AG851" s="30">
        <v>1.52</v>
      </c>
      <c r="AH851" s="30">
        <v>0.96</v>
      </c>
      <c r="AI851" s="156">
        <v>0.96</v>
      </c>
      <c r="AJ851" s="156">
        <f t="shared" si="65"/>
        <v>63.157894736842103</v>
      </c>
      <c r="AK851" s="30">
        <v>44</v>
      </c>
      <c r="AL851" s="30">
        <v>54</v>
      </c>
      <c r="AM851" s="156">
        <v>54</v>
      </c>
      <c r="AN851" s="157">
        <v>3000</v>
      </c>
      <c r="AO851" s="30">
        <v>5300</v>
      </c>
      <c r="AP851" s="156">
        <v>5300</v>
      </c>
      <c r="AQ851" s="30">
        <v>2300</v>
      </c>
      <c r="AR851" s="30">
        <v>1000</v>
      </c>
      <c r="AS851" s="156">
        <v>1000</v>
      </c>
      <c r="AT851" s="30">
        <v>-2.5999999999999999E+92</v>
      </c>
      <c r="AU851" s="30">
        <v>5.3000000000000004E+92</v>
      </c>
      <c r="AV851" s="156">
        <v>5.3000000000000004E+92</v>
      </c>
    </row>
    <row r="852" spans="1:48" x14ac:dyDescent="0.75">
      <c r="A852" s="30" t="s">
        <v>1787</v>
      </c>
      <c r="B852" s="30" t="s">
        <v>1709</v>
      </c>
      <c r="C852" s="182">
        <v>1100</v>
      </c>
      <c r="D852" s="30">
        <v>530</v>
      </c>
      <c r="E852" s="187">
        <v>620</v>
      </c>
      <c r="F852" s="30">
        <v>170</v>
      </c>
      <c r="G852" s="187">
        <v>1100</v>
      </c>
      <c r="H852" s="30">
        <v>1000</v>
      </c>
      <c r="I852" s="30">
        <v>100</v>
      </c>
      <c r="J852" s="30">
        <v>120</v>
      </c>
      <c r="K852" s="30">
        <v>3100</v>
      </c>
      <c r="L852" s="30">
        <v>1100</v>
      </c>
      <c r="M852" s="187">
        <v>0.6</v>
      </c>
      <c r="N852" s="30">
        <v>0.4</v>
      </c>
      <c r="O852" s="177">
        <v>10</v>
      </c>
      <c r="P852" s="30">
        <v>7.1</v>
      </c>
      <c r="Q852" s="30">
        <v>5.5E-2</v>
      </c>
      <c r="R852" s="30">
        <v>0.02</v>
      </c>
      <c r="S852" s="30">
        <v>-2.2000000000000001E-3</v>
      </c>
      <c r="T852" s="30">
        <v>2.5000000000000001E-3</v>
      </c>
      <c r="U852" s="30">
        <v>0.12</v>
      </c>
      <c r="V852" s="173">
        <v>0.11</v>
      </c>
      <c r="W852" s="192">
        <f t="shared" si="66"/>
        <v>6.5</v>
      </c>
      <c r="X852" s="30">
        <f t="shared" si="67"/>
        <v>4</v>
      </c>
      <c r="Y852" s="195" t="str">
        <f t="shared" si="68"/>
        <v>excluded</v>
      </c>
      <c r="Z852" s="30" t="str">
        <f t="shared" si="69"/>
        <v>excluded</v>
      </c>
      <c r="AA852" s="30">
        <v>0.69</v>
      </c>
      <c r="AB852" s="30">
        <v>0.46</v>
      </c>
      <c r="AC852" s="156">
        <v>0.46</v>
      </c>
      <c r="AD852" s="30">
        <v>39</v>
      </c>
      <c r="AE852" s="30">
        <v>12</v>
      </c>
      <c r="AF852" s="156">
        <v>13</v>
      </c>
      <c r="AG852" s="30">
        <v>1.08</v>
      </c>
      <c r="AH852" s="30">
        <v>0.56999999999999995</v>
      </c>
      <c r="AI852" s="156">
        <v>0.56999999999999995</v>
      </c>
      <c r="AJ852" s="156">
        <f t="shared" si="65"/>
        <v>52.777777777777771</v>
      </c>
      <c r="AK852" s="30">
        <v>6.5</v>
      </c>
      <c r="AL852" s="30">
        <v>4</v>
      </c>
      <c r="AM852" s="156">
        <v>4</v>
      </c>
      <c r="AN852" s="157">
        <v>2080</v>
      </c>
      <c r="AO852" s="30">
        <v>690</v>
      </c>
      <c r="AP852" s="156">
        <v>700</v>
      </c>
      <c r="AQ852" s="30">
        <v>3600</v>
      </c>
      <c r="AR852" s="30">
        <v>340</v>
      </c>
      <c r="AS852" s="156">
        <v>370</v>
      </c>
      <c r="AT852" s="30">
        <v>3650</v>
      </c>
      <c r="AU852" s="30">
        <v>530</v>
      </c>
      <c r="AV852" s="156">
        <v>530</v>
      </c>
    </row>
    <row r="853" spans="1:48" x14ac:dyDescent="0.75">
      <c r="A853" s="30" t="s">
        <v>1787</v>
      </c>
      <c r="B853" s="30" t="s">
        <v>1710</v>
      </c>
      <c r="C853" s="182">
        <v>1920</v>
      </c>
      <c r="D853" s="30">
        <v>500</v>
      </c>
      <c r="E853" s="187">
        <v>830</v>
      </c>
      <c r="F853" s="30">
        <v>170</v>
      </c>
      <c r="G853" s="187">
        <v>2800</v>
      </c>
      <c r="H853" s="30">
        <v>1100</v>
      </c>
      <c r="I853" s="30">
        <v>2310</v>
      </c>
      <c r="J853" s="30">
        <v>920</v>
      </c>
      <c r="K853" s="30">
        <v>13200</v>
      </c>
      <c r="L853" s="30">
        <v>3700</v>
      </c>
      <c r="M853" s="187">
        <v>0.28499999999999998</v>
      </c>
      <c r="N853" s="30">
        <v>7.4999999999999997E-2</v>
      </c>
      <c r="O853" s="177">
        <v>9.6</v>
      </c>
      <c r="P853" s="30">
        <v>2.1</v>
      </c>
      <c r="Q853" s="30">
        <v>0.23899999999999999</v>
      </c>
      <c r="R853" s="30">
        <v>6.8000000000000005E-2</v>
      </c>
      <c r="S853" s="30">
        <v>-7.3999999999999996E-2</v>
      </c>
      <c r="T853" s="30">
        <v>2.8000000000000001E-2</v>
      </c>
      <c r="U853" s="30">
        <v>0.26</v>
      </c>
      <c r="V853" s="173">
        <v>0.11</v>
      </c>
      <c r="W853" s="192">
        <f t="shared" si="66"/>
        <v>7.1</v>
      </c>
      <c r="X853" s="30">
        <f t="shared" si="67"/>
        <v>1.6</v>
      </c>
      <c r="Y853" s="195" t="str">
        <f t="shared" si="68"/>
        <v>excluded</v>
      </c>
      <c r="Z853" s="30" t="str">
        <f t="shared" si="69"/>
        <v>excluded</v>
      </c>
      <c r="AA853" s="30">
        <v>0.29499999999999998</v>
      </c>
      <c r="AB853" s="30">
        <v>7.5999999999999998E-2</v>
      </c>
      <c r="AC853" s="156">
        <v>0.08</v>
      </c>
      <c r="AD853" s="30">
        <v>22.2</v>
      </c>
      <c r="AE853" s="30">
        <v>5.4</v>
      </c>
      <c r="AF853" s="156">
        <v>6</v>
      </c>
      <c r="AG853" s="30">
        <v>0.88</v>
      </c>
      <c r="AH853" s="30">
        <v>0.35</v>
      </c>
      <c r="AI853" s="156">
        <v>0.35</v>
      </c>
      <c r="AJ853" s="156">
        <f t="shared" si="65"/>
        <v>39.772727272727273</v>
      </c>
      <c r="AK853" s="30">
        <v>7.1</v>
      </c>
      <c r="AL853" s="30">
        <v>1.5</v>
      </c>
      <c r="AM853" s="156">
        <v>1.6</v>
      </c>
      <c r="AN853" s="157">
        <v>1520</v>
      </c>
      <c r="AO853" s="30">
        <v>320</v>
      </c>
      <c r="AP853" s="156">
        <v>340</v>
      </c>
      <c r="AQ853" s="30">
        <v>2830</v>
      </c>
      <c r="AR853" s="30">
        <v>240</v>
      </c>
      <c r="AS853" s="156">
        <v>270</v>
      </c>
      <c r="AT853" s="30">
        <v>3660</v>
      </c>
      <c r="AU853" s="30">
        <v>300</v>
      </c>
      <c r="AV853" s="156">
        <v>300</v>
      </c>
    </row>
    <row r="854" spans="1:48" x14ac:dyDescent="0.75">
      <c r="A854" s="30" t="s">
        <v>1787</v>
      </c>
      <c r="B854" s="30" t="s">
        <v>1711</v>
      </c>
      <c r="C854" s="182">
        <v>11800</v>
      </c>
      <c r="D854" s="30">
        <v>1800</v>
      </c>
      <c r="E854" s="187">
        <v>9500</v>
      </c>
      <c r="F854" s="30">
        <v>1600</v>
      </c>
      <c r="G854" s="187">
        <v>22000</v>
      </c>
      <c r="H854" s="30">
        <v>3900</v>
      </c>
      <c r="I854" s="30">
        <v>10900</v>
      </c>
      <c r="J854" s="30">
        <v>1400</v>
      </c>
      <c r="K854" s="30">
        <v>7200</v>
      </c>
      <c r="L854" s="30">
        <v>1100</v>
      </c>
      <c r="M854" s="187">
        <v>2.0299999999999998</v>
      </c>
      <c r="N854" s="30">
        <v>0.35</v>
      </c>
      <c r="O854" s="177">
        <v>1.1499999999999999</v>
      </c>
      <c r="P854" s="30">
        <v>0.26</v>
      </c>
      <c r="Q854" s="30">
        <v>0.13</v>
      </c>
      <c r="R854" s="30">
        <v>1.9E-2</v>
      </c>
      <c r="S854" s="30">
        <v>-2.5499999999999998</v>
      </c>
      <c r="T854" s="30">
        <v>0.64</v>
      </c>
      <c r="U854" s="30">
        <v>1.73</v>
      </c>
      <c r="V854" s="173">
        <v>0.3</v>
      </c>
      <c r="W854" s="192">
        <f t="shared" si="66"/>
        <v>1.2</v>
      </c>
      <c r="X854" s="30">
        <f t="shared" si="67"/>
        <v>0.47</v>
      </c>
      <c r="Y854" s="195">
        <f t="shared" si="68"/>
        <v>0.84</v>
      </c>
      <c r="Z854" s="30">
        <f t="shared" si="69"/>
        <v>0.12</v>
      </c>
      <c r="AA854" s="30">
        <v>2.1</v>
      </c>
      <c r="AB854" s="30">
        <v>0.35</v>
      </c>
      <c r="AC854" s="156">
        <v>0.39</v>
      </c>
      <c r="AD854" s="30">
        <v>231</v>
      </c>
      <c r="AE854" s="30">
        <v>42</v>
      </c>
      <c r="AF854" s="156">
        <v>50</v>
      </c>
      <c r="AG854" s="30">
        <v>0.84</v>
      </c>
      <c r="AH854" s="30">
        <v>0.12</v>
      </c>
      <c r="AI854" s="156">
        <v>0.12</v>
      </c>
      <c r="AJ854" s="156">
        <f t="shared" si="65"/>
        <v>14.285714285714285</v>
      </c>
      <c r="AK854" s="30">
        <v>1.2</v>
      </c>
      <c r="AL854" s="30">
        <v>0.42</v>
      </c>
      <c r="AM854" s="156">
        <v>0.47</v>
      </c>
      <c r="AN854" s="157">
        <v>6570</v>
      </c>
      <c r="AO854" s="30">
        <v>840</v>
      </c>
      <c r="AP854" s="156">
        <v>940</v>
      </c>
      <c r="AQ854" s="30">
        <v>5200</v>
      </c>
      <c r="AR854" s="30">
        <v>250</v>
      </c>
      <c r="AS854" s="156">
        <v>300</v>
      </c>
      <c r="AT854" s="30">
        <v>4570</v>
      </c>
      <c r="AU854" s="30">
        <v>150</v>
      </c>
      <c r="AV854" s="156">
        <v>150</v>
      </c>
    </row>
    <row r="855" spans="1:48" x14ac:dyDescent="0.75">
      <c r="A855" s="30" t="s">
        <v>1787</v>
      </c>
      <c r="B855" s="30" t="s">
        <v>1712</v>
      </c>
      <c r="C855" s="182">
        <v>4860</v>
      </c>
      <c r="D855" s="30">
        <v>880</v>
      </c>
      <c r="E855" s="187">
        <v>3180</v>
      </c>
      <c r="F855" s="30">
        <v>550</v>
      </c>
      <c r="G855" s="187">
        <v>4700</v>
      </c>
      <c r="H855" s="30">
        <v>1200</v>
      </c>
      <c r="I855" s="30">
        <v>4100</v>
      </c>
      <c r="J855" s="30">
        <v>1300</v>
      </c>
      <c r="K855" s="30">
        <v>26500</v>
      </c>
      <c r="L855" s="30">
        <v>4100</v>
      </c>
      <c r="M855" s="187">
        <v>0.20799999999999999</v>
      </c>
      <c r="N855" s="30">
        <v>3.3000000000000002E-2</v>
      </c>
      <c r="O855" s="177">
        <v>16.2</v>
      </c>
      <c r="P855" s="30">
        <v>4.0999999999999996</v>
      </c>
      <c r="Q855" s="30">
        <v>0.48399999999999999</v>
      </c>
      <c r="R855" s="30">
        <v>7.4999999999999997E-2</v>
      </c>
      <c r="S855" s="30">
        <v>0.3</v>
      </c>
      <c r="T855" s="30">
        <v>0.11</v>
      </c>
      <c r="U855" s="30">
        <v>0.33100000000000002</v>
      </c>
      <c r="V855" s="173">
        <v>8.7999999999999995E-2</v>
      </c>
      <c r="W855" s="192">
        <f t="shared" si="66"/>
        <v>6.16</v>
      </c>
      <c r="X855" s="30">
        <f t="shared" si="67"/>
        <v>1</v>
      </c>
      <c r="Y855" s="195" t="str">
        <f t="shared" si="68"/>
        <v>excluded</v>
      </c>
      <c r="Z855" s="30" t="str">
        <f t="shared" si="69"/>
        <v>excluded</v>
      </c>
      <c r="AA855" s="30">
        <v>0.215</v>
      </c>
      <c r="AB855" s="30">
        <v>3.4000000000000002E-2</v>
      </c>
      <c r="AC855" s="156">
        <v>3.7999999999999999E-2</v>
      </c>
      <c r="AD855" s="30">
        <v>19.600000000000001</v>
      </c>
      <c r="AE855" s="30">
        <v>4.0999999999999996</v>
      </c>
      <c r="AF855" s="156">
        <v>4.8</v>
      </c>
      <c r="AG855" s="30">
        <v>0.67</v>
      </c>
      <c r="AH855" s="30">
        <v>0.11</v>
      </c>
      <c r="AI855" s="156">
        <v>0.11</v>
      </c>
      <c r="AJ855" s="156">
        <f t="shared" si="65"/>
        <v>16.417910447761194</v>
      </c>
      <c r="AK855" s="30">
        <v>6.16</v>
      </c>
      <c r="AL855" s="30">
        <v>0.93</v>
      </c>
      <c r="AM855" s="156">
        <v>1</v>
      </c>
      <c r="AN855" s="157">
        <v>1220</v>
      </c>
      <c r="AO855" s="30">
        <v>170</v>
      </c>
      <c r="AP855" s="156">
        <v>190</v>
      </c>
      <c r="AQ855" s="30">
        <v>2870</v>
      </c>
      <c r="AR855" s="30">
        <v>190</v>
      </c>
      <c r="AS855" s="156">
        <v>220</v>
      </c>
      <c r="AT855" s="30">
        <v>3960</v>
      </c>
      <c r="AU855" s="30">
        <v>180</v>
      </c>
      <c r="AV855" s="156">
        <v>180</v>
      </c>
    </row>
    <row r="856" spans="1:48" x14ac:dyDescent="0.75">
      <c r="A856" s="30" t="s">
        <v>1787</v>
      </c>
      <c r="B856" s="30" t="s">
        <v>1713</v>
      </c>
      <c r="C856" s="182">
        <v>2600</v>
      </c>
      <c r="D856" s="30">
        <v>810</v>
      </c>
      <c r="E856" s="187">
        <v>1340</v>
      </c>
      <c r="F856" s="30">
        <v>380</v>
      </c>
      <c r="G856" s="187">
        <v>3800</v>
      </c>
      <c r="H856" s="30">
        <v>2700</v>
      </c>
      <c r="I856" s="30">
        <v>1330</v>
      </c>
      <c r="J856" s="30">
        <v>560</v>
      </c>
      <c r="K856" s="30">
        <v>7000</v>
      </c>
      <c r="L856" s="30">
        <v>1700</v>
      </c>
      <c r="M856" s="187">
        <v>0.51</v>
      </c>
      <c r="N856" s="30">
        <v>0.2</v>
      </c>
      <c r="O856" s="177">
        <v>8.6999999999999993</v>
      </c>
      <c r="P856" s="30">
        <v>3.3</v>
      </c>
      <c r="Q856" s="30">
        <v>0.127</v>
      </c>
      <c r="R856" s="30">
        <v>3.2000000000000001E-2</v>
      </c>
      <c r="S856" s="30">
        <v>3.5999999999999997E-2</v>
      </c>
      <c r="T856" s="30">
        <v>1.4999999999999999E-2</v>
      </c>
      <c r="U856" s="30">
        <v>0.25</v>
      </c>
      <c r="V856" s="173">
        <v>0.18</v>
      </c>
      <c r="W856" s="192">
        <f t="shared" si="66"/>
        <v>4</v>
      </c>
      <c r="X856" s="30">
        <f t="shared" si="67"/>
        <v>1.4</v>
      </c>
      <c r="Y856" s="195" t="str">
        <f t="shared" si="68"/>
        <v>excluded</v>
      </c>
      <c r="Z856" s="30" t="str">
        <f t="shared" si="69"/>
        <v>excluded</v>
      </c>
      <c r="AA856" s="30">
        <v>0.54</v>
      </c>
      <c r="AB856" s="30">
        <v>0.19</v>
      </c>
      <c r="AC856" s="156">
        <v>0.2</v>
      </c>
      <c r="AD856" s="30">
        <v>44</v>
      </c>
      <c r="AE856" s="30">
        <v>13</v>
      </c>
      <c r="AF856" s="156">
        <v>14</v>
      </c>
      <c r="AG856" s="30">
        <v>0.78</v>
      </c>
      <c r="AH856" s="30">
        <v>0.21</v>
      </c>
      <c r="AI856" s="156">
        <v>0.21</v>
      </c>
      <c r="AJ856" s="156">
        <f t="shared" si="65"/>
        <v>26.923076923076923</v>
      </c>
      <c r="AK856" s="30">
        <v>4</v>
      </c>
      <c r="AL856" s="30">
        <v>1.4</v>
      </c>
      <c r="AM856" s="156">
        <v>1.4</v>
      </c>
      <c r="AN856" s="157">
        <v>2210</v>
      </c>
      <c r="AO856" s="30">
        <v>550</v>
      </c>
      <c r="AP856" s="156">
        <v>560</v>
      </c>
      <c r="AQ856" s="30">
        <v>3420</v>
      </c>
      <c r="AR856" s="30">
        <v>350</v>
      </c>
      <c r="AS856" s="156">
        <v>380</v>
      </c>
      <c r="AT856" s="30">
        <v>3340</v>
      </c>
      <c r="AU856" s="30">
        <v>400</v>
      </c>
      <c r="AV856" s="156">
        <v>400</v>
      </c>
    </row>
    <row r="857" spans="1:48" x14ac:dyDescent="0.75">
      <c r="A857" s="30" t="s">
        <v>1787</v>
      </c>
      <c r="B857" s="30" t="s">
        <v>1714</v>
      </c>
      <c r="C857" s="182">
        <v>3570</v>
      </c>
      <c r="D857" s="30">
        <v>620</v>
      </c>
      <c r="E857" s="187">
        <v>2300</v>
      </c>
      <c r="F857" s="30">
        <v>340</v>
      </c>
      <c r="G857" s="187">
        <v>5680</v>
      </c>
      <c r="H857" s="30">
        <v>890</v>
      </c>
      <c r="I857" s="30">
        <v>7400</v>
      </c>
      <c r="J857" s="30">
        <v>1300</v>
      </c>
      <c r="K857" s="30">
        <v>8300</v>
      </c>
      <c r="L857" s="30">
        <v>630</v>
      </c>
      <c r="M857" s="187">
        <v>0.45900000000000002</v>
      </c>
      <c r="N857" s="30">
        <v>9.8000000000000004E-2</v>
      </c>
      <c r="O857" s="177">
        <v>1.49</v>
      </c>
      <c r="P857" s="30">
        <v>0.24</v>
      </c>
      <c r="Q857" s="30">
        <v>0.152</v>
      </c>
      <c r="R857" s="30">
        <v>1.2E-2</v>
      </c>
      <c r="S857" s="30">
        <v>0.09</v>
      </c>
      <c r="T857" s="30">
        <v>1.4999999999999999E-2</v>
      </c>
      <c r="U857" s="30">
        <v>0.35699999999999998</v>
      </c>
      <c r="V857" s="173">
        <v>5.6000000000000001E-2</v>
      </c>
      <c r="W857" s="192">
        <f t="shared" si="66"/>
        <v>3.19</v>
      </c>
      <c r="X857" s="30">
        <f t="shared" si="67"/>
        <v>0.46</v>
      </c>
      <c r="Y857" s="195">
        <f t="shared" si="68"/>
        <v>0.69699999999999995</v>
      </c>
      <c r="Z857" s="30">
        <f t="shared" si="69"/>
        <v>7.3999999999999996E-2</v>
      </c>
      <c r="AA857" s="30">
        <v>0.48</v>
      </c>
      <c r="AB857" s="30">
        <v>0.1</v>
      </c>
      <c r="AC857" s="156">
        <v>0.11</v>
      </c>
      <c r="AD857" s="30">
        <v>40.6</v>
      </c>
      <c r="AE857" s="30">
        <v>7.8</v>
      </c>
      <c r="AF857" s="156">
        <v>9.3000000000000007</v>
      </c>
      <c r="AG857" s="30">
        <v>0.69699999999999995</v>
      </c>
      <c r="AH857" s="30">
        <v>7.1999999999999995E-2</v>
      </c>
      <c r="AI857" s="156">
        <v>7.3999999999999996E-2</v>
      </c>
      <c r="AJ857" s="156">
        <f t="shared" si="65"/>
        <v>10.616929698708752</v>
      </c>
      <c r="AK857" s="30">
        <v>3.19</v>
      </c>
      <c r="AL857" s="30">
        <v>0.43</v>
      </c>
      <c r="AM857" s="156">
        <v>0.46</v>
      </c>
      <c r="AN857" s="157">
        <v>2240</v>
      </c>
      <c r="AO857" s="30">
        <v>340</v>
      </c>
      <c r="AP857" s="156">
        <v>360</v>
      </c>
      <c r="AQ857" s="30">
        <v>3570</v>
      </c>
      <c r="AR857" s="30">
        <v>170</v>
      </c>
      <c r="AS857" s="156">
        <v>200</v>
      </c>
      <c r="AT857" s="30">
        <v>4589</v>
      </c>
      <c r="AU857" s="30">
        <v>84</v>
      </c>
      <c r="AV857" s="156">
        <v>86</v>
      </c>
    </row>
    <row r="858" spans="1:48" x14ac:dyDescent="0.75">
      <c r="A858" s="30" t="s">
        <v>1787</v>
      </c>
      <c r="B858" s="30" t="s">
        <v>1715</v>
      </c>
      <c r="C858" s="182">
        <v>59100</v>
      </c>
      <c r="D858" s="30">
        <v>7200</v>
      </c>
      <c r="E858" s="187">
        <v>50300</v>
      </c>
      <c r="F858" s="30">
        <v>6000</v>
      </c>
      <c r="G858" s="187">
        <v>122000</v>
      </c>
      <c r="H858" s="30">
        <v>14000</v>
      </c>
      <c r="I858" s="30">
        <v>1450</v>
      </c>
      <c r="J858" s="30">
        <v>390</v>
      </c>
      <c r="K858" s="30">
        <v>48600</v>
      </c>
      <c r="L858" s="30">
        <v>9200</v>
      </c>
      <c r="M858" s="187">
        <v>1.37</v>
      </c>
      <c r="N858" s="30">
        <v>0.14000000000000001</v>
      </c>
      <c r="O858" s="177">
        <v>35</v>
      </c>
      <c r="P858" s="30">
        <v>6.7</v>
      </c>
      <c r="Q858" s="30">
        <v>0.89</v>
      </c>
      <c r="R858" s="30">
        <v>0.17</v>
      </c>
      <c r="S858" s="30">
        <v>1.7299999999999999E-2</v>
      </c>
      <c r="T858" s="30">
        <v>4.7000000000000002E-3</v>
      </c>
      <c r="U858" s="30">
        <v>8.07</v>
      </c>
      <c r="V858" s="173">
        <v>0.92</v>
      </c>
      <c r="W858" s="192">
        <f t="shared" si="66"/>
        <v>0.70099999999999996</v>
      </c>
      <c r="X858" s="30">
        <f t="shared" si="67"/>
        <v>0.12</v>
      </c>
      <c r="Y858" s="195">
        <f t="shared" si="68"/>
        <v>0.82299999999999995</v>
      </c>
      <c r="Z858" s="30">
        <f t="shared" si="69"/>
        <v>2.9000000000000001E-2</v>
      </c>
      <c r="AA858" s="30">
        <v>1.52</v>
      </c>
      <c r="AB858" s="30">
        <v>0.14000000000000001</v>
      </c>
      <c r="AC858" s="156">
        <v>0.19</v>
      </c>
      <c r="AD858" s="30">
        <v>170</v>
      </c>
      <c r="AE858" s="30">
        <v>16</v>
      </c>
      <c r="AF858" s="156">
        <v>26</v>
      </c>
      <c r="AG858" s="30">
        <v>0.82299999999999995</v>
      </c>
      <c r="AH858" s="30">
        <v>2.1999999999999999E-2</v>
      </c>
      <c r="AI858" s="156">
        <v>2.9000000000000001E-2</v>
      </c>
      <c r="AJ858" s="156">
        <f t="shared" si="65"/>
        <v>3.523693803159174</v>
      </c>
      <c r="AK858" s="30">
        <v>0.70099999999999996</v>
      </c>
      <c r="AL858" s="30">
        <v>8.6999999999999994E-2</v>
      </c>
      <c r="AM858" s="156">
        <v>0.12</v>
      </c>
      <c r="AN858" s="157">
        <v>6060</v>
      </c>
      <c r="AO858" s="30">
        <v>360</v>
      </c>
      <c r="AP858" s="156">
        <v>470</v>
      </c>
      <c r="AQ858" s="30">
        <v>5230</v>
      </c>
      <c r="AR858" s="30">
        <v>110</v>
      </c>
      <c r="AS858" s="156">
        <v>180</v>
      </c>
      <c r="AT858" s="30">
        <v>4918</v>
      </c>
      <c r="AU858" s="30">
        <v>26</v>
      </c>
      <c r="AV858" s="156">
        <v>34</v>
      </c>
    </row>
    <row r="859" spans="1:48" x14ac:dyDescent="0.75">
      <c r="A859" s="30" t="s">
        <v>1787</v>
      </c>
      <c r="B859" s="30" t="s">
        <v>1716</v>
      </c>
      <c r="C859" s="182">
        <v>2240</v>
      </c>
      <c r="D859" s="30">
        <v>400</v>
      </c>
      <c r="E859" s="187">
        <v>1820</v>
      </c>
      <c r="F859" s="30">
        <v>280</v>
      </c>
      <c r="G859" s="187">
        <v>3820</v>
      </c>
      <c r="H859" s="30">
        <v>530</v>
      </c>
      <c r="I859" s="30">
        <v>3720</v>
      </c>
      <c r="J859" s="30">
        <v>680</v>
      </c>
      <c r="K859" s="30">
        <v>1510</v>
      </c>
      <c r="L859" s="30">
        <v>200</v>
      </c>
      <c r="M859" s="187">
        <v>1.53</v>
      </c>
      <c r="N859" s="30">
        <v>0.25</v>
      </c>
      <c r="O859" s="177">
        <v>0.44</v>
      </c>
      <c r="P859" s="30">
        <v>0.11</v>
      </c>
      <c r="Q859" s="30">
        <v>2.76E-2</v>
      </c>
      <c r="R859" s="30">
        <v>3.7000000000000002E-3</v>
      </c>
      <c r="S859" s="30">
        <v>4.5900000000000003E-2</v>
      </c>
      <c r="T859" s="30">
        <v>8.5000000000000006E-3</v>
      </c>
      <c r="U859" s="30">
        <v>0.28499999999999998</v>
      </c>
      <c r="V859" s="173">
        <v>0.04</v>
      </c>
      <c r="W859" s="192">
        <f t="shared" si="66"/>
        <v>0.56200000000000006</v>
      </c>
      <c r="X859" s="30">
        <f t="shared" si="67"/>
        <v>9.7000000000000003E-2</v>
      </c>
      <c r="Y859" s="195">
        <f t="shared" si="68"/>
        <v>0.89</v>
      </c>
      <c r="Z859" s="30">
        <f t="shared" si="69"/>
        <v>0.11</v>
      </c>
      <c r="AA859" s="30">
        <v>1.8</v>
      </c>
      <c r="AB859" s="30">
        <v>0.3</v>
      </c>
      <c r="AC859" s="156">
        <v>0.33</v>
      </c>
      <c r="AD859" s="30">
        <v>197</v>
      </c>
      <c r="AE859" s="30">
        <v>35</v>
      </c>
      <c r="AF859" s="156">
        <v>42</v>
      </c>
      <c r="AG859" s="30">
        <v>0.89</v>
      </c>
      <c r="AH859" s="30">
        <v>0.1</v>
      </c>
      <c r="AI859" s="156">
        <v>0.11</v>
      </c>
      <c r="AJ859" s="156">
        <f t="shared" si="65"/>
        <v>12.359550561797752</v>
      </c>
      <c r="AK859" s="30">
        <v>0.56200000000000006</v>
      </c>
      <c r="AL859" s="30">
        <v>8.6999999999999994E-2</v>
      </c>
      <c r="AM859" s="156">
        <v>9.7000000000000003E-2</v>
      </c>
      <c r="AN859" s="157">
        <v>6460</v>
      </c>
      <c r="AO859" s="30">
        <v>680</v>
      </c>
      <c r="AP859" s="156">
        <v>760</v>
      </c>
      <c r="AQ859" s="30">
        <v>5340</v>
      </c>
      <c r="AR859" s="30">
        <v>200</v>
      </c>
      <c r="AS859" s="156">
        <v>240</v>
      </c>
      <c r="AT859" s="30">
        <v>4650</v>
      </c>
      <c r="AU859" s="30">
        <v>190</v>
      </c>
      <c r="AV859" s="156">
        <v>190</v>
      </c>
    </row>
    <row r="860" spans="1:48" x14ac:dyDescent="0.75">
      <c r="A860" s="30" t="s">
        <v>1787</v>
      </c>
      <c r="B860" s="30" t="s">
        <v>1717</v>
      </c>
      <c r="C860" s="182">
        <v>630</v>
      </c>
      <c r="D860" s="30">
        <v>190</v>
      </c>
      <c r="E860" s="187">
        <v>530</v>
      </c>
      <c r="F860" s="30">
        <v>130</v>
      </c>
      <c r="G860" s="187">
        <v>710</v>
      </c>
      <c r="H860" s="30">
        <v>220</v>
      </c>
      <c r="I860" s="30">
        <v>1390</v>
      </c>
      <c r="J860" s="30">
        <v>590</v>
      </c>
      <c r="K860" s="30">
        <v>4100</v>
      </c>
      <c r="L860" s="30">
        <v>1200</v>
      </c>
      <c r="M860" s="187">
        <v>0.251</v>
      </c>
      <c r="N860" s="30">
        <v>8.7999999999999995E-2</v>
      </c>
      <c r="O860" s="177">
        <v>5.4</v>
      </c>
      <c r="P860" s="30">
        <v>1.4</v>
      </c>
      <c r="Q860" s="30">
        <v>7.4999999999999997E-2</v>
      </c>
      <c r="R860" s="30">
        <v>2.1999999999999999E-2</v>
      </c>
      <c r="S860" s="30">
        <v>1.7899999999999999E-2</v>
      </c>
      <c r="T860" s="30">
        <v>7.4999999999999997E-3</v>
      </c>
      <c r="U860" s="30">
        <v>5.8000000000000003E-2</v>
      </c>
      <c r="V860" s="173">
        <v>1.7999999999999999E-2</v>
      </c>
      <c r="W860" s="192">
        <f t="shared" si="66"/>
        <v>19</v>
      </c>
      <c r="X860" s="30">
        <f t="shared" si="67"/>
        <v>12</v>
      </c>
      <c r="Y860" s="195" t="str">
        <f t="shared" si="68"/>
        <v>excluded</v>
      </c>
      <c r="Z860" s="30" t="str">
        <f t="shared" si="69"/>
        <v>excluded</v>
      </c>
      <c r="AA860" s="30">
        <v>0.27500000000000002</v>
      </c>
      <c r="AB860" s="30">
        <v>9.6000000000000002E-2</v>
      </c>
      <c r="AC860" s="156">
        <v>9.8000000000000004E-2</v>
      </c>
      <c r="AD860" s="30">
        <v>28.3</v>
      </c>
      <c r="AE860" s="30">
        <v>7.4</v>
      </c>
      <c r="AF860" s="156">
        <v>8.1999999999999993</v>
      </c>
      <c r="AG860" s="30">
        <v>2.36</v>
      </c>
      <c r="AH860" s="30">
        <v>0.98</v>
      </c>
      <c r="AI860" s="156">
        <v>0.99</v>
      </c>
      <c r="AJ860" s="156">
        <f t="shared" si="65"/>
        <v>41.949152542372879</v>
      </c>
      <c r="AK860" s="30">
        <v>19</v>
      </c>
      <c r="AL860" s="30">
        <v>11</v>
      </c>
      <c r="AM860" s="156">
        <v>12</v>
      </c>
      <c r="AN860" s="157">
        <v>1180</v>
      </c>
      <c r="AO860" s="30">
        <v>280</v>
      </c>
      <c r="AP860" s="156">
        <v>290</v>
      </c>
      <c r="AQ860" s="30">
        <v>3090</v>
      </c>
      <c r="AR860" s="30">
        <v>240</v>
      </c>
      <c r="AS860" s="156">
        <v>260</v>
      </c>
      <c r="AT860" s="30">
        <v>3290</v>
      </c>
      <c r="AU860" s="30">
        <v>530</v>
      </c>
      <c r="AV860" s="156">
        <v>530</v>
      </c>
    </row>
    <row r="861" spans="1:48" x14ac:dyDescent="0.75">
      <c r="A861" s="30" t="s">
        <v>1787</v>
      </c>
      <c r="B861" s="30" t="s">
        <v>1718</v>
      </c>
      <c r="C861" s="182">
        <v>1900</v>
      </c>
      <c r="D861" s="30">
        <v>310</v>
      </c>
      <c r="E861" s="187">
        <v>1350</v>
      </c>
      <c r="F861" s="30">
        <v>120</v>
      </c>
      <c r="G861" s="187">
        <v>3380</v>
      </c>
      <c r="H861" s="30">
        <v>680</v>
      </c>
      <c r="I861" s="30">
        <v>840</v>
      </c>
      <c r="J861" s="30">
        <v>210</v>
      </c>
      <c r="K861" s="30">
        <v>4970</v>
      </c>
      <c r="L861" s="30">
        <v>880</v>
      </c>
      <c r="M861" s="187">
        <v>0.56000000000000005</v>
      </c>
      <c r="N861" s="30">
        <v>0.11</v>
      </c>
      <c r="O861" s="177">
        <v>7</v>
      </c>
      <c r="P861" s="30">
        <v>1.9</v>
      </c>
      <c r="Q861" s="30">
        <v>0.09</v>
      </c>
      <c r="R861" s="30">
        <v>1.6E-2</v>
      </c>
      <c r="S861" s="30">
        <v>1.1900000000000001E-2</v>
      </c>
      <c r="T861" s="30">
        <v>3.0000000000000001E-3</v>
      </c>
      <c r="U861" s="30">
        <v>0.32100000000000001</v>
      </c>
      <c r="V861" s="173">
        <v>6.4000000000000001E-2</v>
      </c>
      <c r="W861" s="192">
        <f t="shared" si="66"/>
        <v>2.88</v>
      </c>
      <c r="X861" s="30">
        <f t="shared" si="67"/>
        <v>0.54</v>
      </c>
      <c r="Y861" s="195">
        <f t="shared" si="68"/>
        <v>0.748</v>
      </c>
      <c r="Z861" s="30">
        <f t="shared" si="69"/>
        <v>7.1999999999999995E-2</v>
      </c>
      <c r="AA861" s="30">
        <v>0.56999999999999995</v>
      </c>
      <c r="AB861" s="30">
        <v>0.12</v>
      </c>
      <c r="AC861" s="156">
        <v>0.13</v>
      </c>
      <c r="AD861" s="30">
        <v>52.4</v>
      </c>
      <c r="AE861" s="30">
        <v>9</v>
      </c>
      <c r="AF861" s="156">
        <v>11</v>
      </c>
      <c r="AG861" s="30">
        <v>0.748</v>
      </c>
      <c r="AH861" s="30">
        <v>7.0000000000000007E-2</v>
      </c>
      <c r="AI861" s="156">
        <v>7.1999999999999995E-2</v>
      </c>
      <c r="AJ861" s="156">
        <f t="shared" si="65"/>
        <v>9.6256684491978604</v>
      </c>
      <c r="AK861" s="30">
        <v>2.88</v>
      </c>
      <c r="AL861" s="30">
        <v>0.5</v>
      </c>
      <c r="AM861" s="156">
        <v>0.54</v>
      </c>
      <c r="AN861" s="157">
        <v>2600</v>
      </c>
      <c r="AO861" s="30">
        <v>390</v>
      </c>
      <c r="AP861" s="156">
        <v>420</v>
      </c>
      <c r="AQ861" s="30">
        <v>3880</v>
      </c>
      <c r="AR861" s="30">
        <v>180</v>
      </c>
      <c r="AS861" s="156">
        <v>220</v>
      </c>
      <c r="AT861" s="30">
        <v>4450</v>
      </c>
      <c r="AU861" s="30">
        <v>190</v>
      </c>
      <c r="AV861" s="156">
        <v>200</v>
      </c>
    </row>
    <row r="862" spans="1:48" x14ac:dyDescent="0.75">
      <c r="A862" s="30" t="s">
        <v>1787</v>
      </c>
      <c r="B862" s="30" t="s">
        <v>1719</v>
      </c>
      <c r="C862" s="182">
        <v>2360</v>
      </c>
      <c r="D862" s="30">
        <v>220</v>
      </c>
      <c r="E862" s="187">
        <v>1490</v>
      </c>
      <c r="F862" s="30">
        <v>120</v>
      </c>
      <c r="G862" s="187">
        <v>3370</v>
      </c>
      <c r="H862" s="30">
        <v>270</v>
      </c>
      <c r="I862" s="30">
        <v>21700</v>
      </c>
      <c r="J862" s="30">
        <v>2900</v>
      </c>
      <c r="K862" s="30">
        <v>17000</v>
      </c>
      <c r="L862" s="30">
        <v>1300</v>
      </c>
      <c r="M862" s="187">
        <v>0.152</v>
      </c>
      <c r="N862" s="30">
        <v>1.9E-2</v>
      </c>
      <c r="O862" s="177">
        <v>0.72399999999999998</v>
      </c>
      <c r="P862" s="30">
        <v>8.7999999999999995E-2</v>
      </c>
      <c r="Q862" s="30">
        <v>0.307</v>
      </c>
      <c r="R862" s="30">
        <v>2.4E-2</v>
      </c>
      <c r="S862" s="30">
        <v>0.34899999999999998</v>
      </c>
      <c r="T862" s="30">
        <v>4.7E-2</v>
      </c>
      <c r="U862" s="30">
        <v>0.378</v>
      </c>
      <c r="V862" s="173">
        <v>0.03</v>
      </c>
      <c r="W862" s="192">
        <f t="shared" si="66"/>
        <v>7.1</v>
      </c>
      <c r="X862" s="30">
        <f t="shared" si="67"/>
        <v>0.82</v>
      </c>
      <c r="Y862" s="195">
        <f t="shared" si="68"/>
        <v>0.65500000000000003</v>
      </c>
      <c r="Z862" s="30">
        <f t="shared" si="69"/>
        <v>7.6999999999999999E-2</v>
      </c>
      <c r="AA862" s="30">
        <v>0.159</v>
      </c>
      <c r="AB862" s="30">
        <v>1.9E-2</v>
      </c>
      <c r="AC862" s="156">
        <v>2.3E-2</v>
      </c>
      <c r="AD862" s="30">
        <v>13.7</v>
      </c>
      <c r="AE862" s="30">
        <v>1.6</v>
      </c>
      <c r="AF862" s="156">
        <v>2.2999999999999998</v>
      </c>
      <c r="AG862" s="30">
        <v>0.65500000000000003</v>
      </c>
      <c r="AH862" s="30">
        <v>7.4999999999999997E-2</v>
      </c>
      <c r="AI862" s="156">
        <v>7.6999999999999999E-2</v>
      </c>
      <c r="AJ862" s="156">
        <f t="shared" si="65"/>
        <v>11.755725190839694</v>
      </c>
      <c r="AK862" s="30">
        <v>7.1</v>
      </c>
      <c r="AL862" s="30">
        <v>0.68</v>
      </c>
      <c r="AM862" s="156">
        <v>0.82</v>
      </c>
      <c r="AN862" s="157">
        <v>911</v>
      </c>
      <c r="AO862" s="30">
        <v>90</v>
      </c>
      <c r="AP862" s="156">
        <v>110</v>
      </c>
      <c r="AQ862" s="30">
        <v>2660</v>
      </c>
      <c r="AR862" s="30">
        <v>110</v>
      </c>
      <c r="AS862" s="156">
        <v>150</v>
      </c>
      <c r="AT862" s="30">
        <v>4350</v>
      </c>
      <c r="AU862" s="30">
        <v>140</v>
      </c>
      <c r="AV862" s="156">
        <v>150</v>
      </c>
    </row>
    <row r="863" spans="1:48" x14ac:dyDescent="0.75">
      <c r="A863" s="30" t="s">
        <v>1787</v>
      </c>
      <c r="B863" s="30" t="s">
        <v>1720</v>
      </c>
      <c r="C863" s="182">
        <v>2530</v>
      </c>
      <c r="D863" s="30">
        <v>750</v>
      </c>
      <c r="E863" s="187">
        <v>1950</v>
      </c>
      <c r="F863" s="30">
        <v>470</v>
      </c>
      <c r="G863" s="187">
        <v>3450</v>
      </c>
      <c r="H863" s="30">
        <v>990</v>
      </c>
      <c r="I863" s="30">
        <v>1970</v>
      </c>
      <c r="J863" s="30">
        <v>400</v>
      </c>
      <c r="K863" s="30">
        <v>6700</v>
      </c>
      <c r="L863" s="30">
        <v>2500</v>
      </c>
      <c r="M863" s="187">
        <v>0.74</v>
      </c>
      <c r="N863" s="30">
        <v>0.24</v>
      </c>
      <c r="O863" s="177">
        <v>4</v>
      </c>
      <c r="P863" s="30">
        <v>1.9</v>
      </c>
      <c r="Q863" s="30">
        <v>0.122</v>
      </c>
      <c r="R863" s="30">
        <v>4.4999999999999998E-2</v>
      </c>
      <c r="S863" s="30">
        <v>3.6799999999999999E-2</v>
      </c>
      <c r="T863" s="30">
        <v>7.4999999999999997E-3</v>
      </c>
      <c r="U863" s="30">
        <v>0.46</v>
      </c>
      <c r="V863" s="173">
        <v>0.13</v>
      </c>
      <c r="W863" s="192">
        <f t="shared" si="66"/>
        <v>4.7</v>
      </c>
      <c r="X863" s="30">
        <f t="shared" si="67"/>
        <v>2</v>
      </c>
      <c r="Y863" s="195" t="str">
        <f t="shared" si="68"/>
        <v>excluded</v>
      </c>
      <c r="Z863" s="30" t="str">
        <f t="shared" si="69"/>
        <v>excluded</v>
      </c>
      <c r="AA863" s="30">
        <v>0.96</v>
      </c>
      <c r="AB863" s="30">
        <v>0.35</v>
      </c>
      <c r="AC863" s="156">
        <v>0.36</v>
      </c>
      <c r="AD863" s="30">
        <v>86</v>
      </c>
      <c r="AE863" s="30">
        <v>24</v>
      </c>
      <c r="AF863" s="156">
        <v>26</v>
      </c>
      <c r="AG863" s="30">
        <v>1.05</v>
      </c>
      <c r="AH863" s="30">
        <v>0.22</v>
      </c>
      <c r="AI863" s="156">
        <v>0.22</v>
      </c>
      <c r="AJ863" s="156">
        <f t="shared" si="65"/>
        <v>20.952380952380953</v>
      </c>
      <c r="AK863" s="30">
        <v>4.7</v>
      </c>
      <c r="AL863" s="30">
        <v>1.9</v>
      </c>
      <c r="AM863" s="156">
        <v>2</v>
      </c>
      <c r="AN863" s="157">
        <v>3290</v>
      </c>
      <c r="AO863" s="30">
        <v>760</v>
      </c>
      <c r="AP863" s="156">
        <v>780</v>
      </c>
      <c r="AQ863" s="30">
        <v>4170</v>
      </c>
      <c r="AR863" s="30">
        <v>310</v>
      </c>
      <c r="AS863" s="156">
        <v>340</v>
      </c>
      <c r="AT863" s="30">
        <v>3930</v>
      </c>
      <c r="AU863" s="30">
        <v>290</v>
      </c>
      <c r="AV863" s="156">
        <v>290</v>
      </c>
    </row>
    <row r="864" spans="1:48" x14ac:dyDescent="0.75">
      <c r="A864" s="30" t="s">
        <v>1787</v>
      </c>
      <c r="B864" s="30" t="s">
        <v>1721</v>
      </c>
      <c r="C864" s="182">
        <v>1470</v>
      </c>
      <c r="D864" s="30">
        <v>990</v>
      </c>
      <c r="E864" s="187">
        <v>620</v>
      </c>
      <c r="F864" s="30">
        <v>260</v>
      </c>
      <c r="G864" s="187">
        <v>550</v>
      </c>
      <c r="H864" s="30">
        <v>410</v>
      </c>
      <c r="I864" s="30">
        <v>730</v>
      </c>
      <c r="J864" s="30">
        <v>470</v>
      </c>
      <c r="K864" s="30">
        <v>2910</v>
      </c>
      <c r="L864" s="30">
        <v>960</v>
      </c>
      <c r="M864" s="187">
        <v>0.52</v>
      </c>
      <c r="N864" s="30">
        <v>0.28000000000000003</v>
      </c>
      <c r="O864" s="177">
        <v>7.7</v>
      </c>
      <c r="P864" s="30">
        <v>6.4</v>
      </c>
      <c r="Q864" s="30">
        <v>5.2999999999999999E-2</v>
      </c>
      <c r="R864" s="30">
        <v>1.7000000000000001E-2</v>
      </c>
      <c r="S864" s="30">
        <v>1.6E-2</v>
      </c>
      <c r="T864" s="30">
        <v>1.0999999999999999E-2</v>
      </c>
      <c r="U864" s="30">
        <v>8.8999999999999996E-2</v>
      </c>
      <c r="V864" s="173">
        <v>6.7000000000000004E-2</v>
      </c>
      <c r="W864" s="192">
        <f t="shared" si="66"/>
        <v>10.5</v>
      </c>
      <c r="X864" s="30">
        <f t="shared" si="67"/>
        <v>9.6</v>
      </c>
      <c r="Y864" s="195" t="str">
        <f t="shared" si="68"/>
        <v>excluded</v>
      </c>
      <c r="Z864" s="30" t="str">
        <f t="shared" si="69"/>
        <v>excluded</v>
      </c>
      <c r="AA864" s="30">
        <v>0.62</v>
      </c>
      <c r="AB864" s="30">
        <v>0.33</v>
      </c>
      <c r="AC864" s="156">
        <v>0.34</v>
      </c>
      <c r="AD864" s="30">
        <v>38</v>
      </c>
      <c r="AE864" s="30">
        <v>17</v>
      </c>
      <c r="AF864" s="156">
        <v>18</v>
      </c>
      <c r="AG864" s="30">
        <v>3.3</v>
      </c>
      <c r="AH864" s="30">
        <v>3.3</v>
      </c>
      <c r="AI864" s="156">
        <v>3.3</v>
      </c>
      <c r="AJ864" s="156">
        <f t="shared" si="65"/>
        <v>100</v>
      </c>
      <c r="AK864" s="30">
        <v>10.5</v>
      </c>
      <c r="AL864" s="30">
        <v>9.5</v>
      </c>
      <c r="AM864" s="156">
        <v>9.6</v>
      </c>
      <c r="AN864" s="157">
        <v>2600</v>
      </c>
      <c r="AO864" s="30">
        <v>1200</v>
      </c>
      <c r="AP864" s="156">
        <v>1200</v>
      </c>
      <c r="AQ864" s="30">
        <v>3280</v>
      </c>
      <c r="AR864" s="30">
        <v>500</v>
      </c>
      <c r="AS864" s="156">
        <v>520</v>
      </c>
      <c r="AT864" s="30">
        <v>3090</v>
      </c>
      <c r="AU864" s="30">
        <v>890</v>
      </c>
      <c r="AV864" s="156">
        <v>890</v>
      </c>
    </row>
    <row r="865" spans="1:48" x14ac:dyDescent="0.75">
      <c r="A865" s="30" t="s">
        <v>1787</v>
      </c>
      <c r="B865" s="30" t="s">
        <v>1722</v>
      </c>
      <c r="C865" s="182">
        <v>240</v>
      </c>
      <c r="D865" s="30">
        <v>150</v>
      </c>
      <c r="E865" s="187">
        <v>155</v>
      </c>
      <c r="F865" s="30">
        <v>69</v>
      </c>
      <c r="G865" s="187">
        <v>210</v>
      </c>
      <c r="H865" s="30">
        <v>110</v>
      </c>
      <c r="I865" s="30">
        <v>0.4</v>
      </c>
      <c r="J865" s="30">
        <v>9.9</v>
      </c>
      <c r="K865" s="30">
        <v>1590</v>
      </c>
      <c r="L865" s="30">
        <v>160</v>
      </c>
      <c r="M865" s="187">
        <v>0.17</v>
      </c>
      <c r="N865" s="30">
        <v>0.13</v>
      </c>
      <c r="O865" s="177">
        <v>-131</v>
      </c>
      <c r="P865" s="30">
        <v>23</v>
      </c>
      <c r="Q865" s="30">
        <v>2.9700000000000001E-2</v>
      </c>
      <c r="R865" s="30">
        <v>3.0000000000000001E-3</v>
      </c>
      <c r="S865" s="30">
        <v>1.0000000000000001E-5</v>
      </c>
      <c r="T865" s="30">
        <v>3.2000000000000003E-4</v>
      </c>
      <c r="U865" s="30">
        <v>0.04</v>
      </c>
      <c r="V865" s="173">
        <v>2.1999999999999999E-2</v>
      </c>
      <c r="W865" s="192">
        <f t="shared" si="66"/>
        <v>12</v>
      </c>
      <c r="X865" s="30">
        <f t="shared" si="67"/>
        <v>67</v>
      </c>
      <c r="Y865" s="195" t="str">
        <f t="shared" si="68"/>
        <v>excluded</v>
      </c>
      <c r="Z865" s="30" t="str">
        <f t="shared" si="69"/>
        <v>excluded</v>
      </c>
      <c r="AA865" s="30">
        <v>0.2</v>
      </c>
      <c r="AB865" s="30">
        <v>0.15</v>
      </c>
      <c r="AC865" s="156">
        <v>0.15</v>
      </c>
      <c r="AD865" s="30">
        <v>14.5</v>
      </c>
      <c r="AE865" s="30">
        <v>5.5</v>
      </c>
      <c r="AF865" s="156">
        <v>5.8</v>
      </c>
      <c r="AG865" s="30">
        <v>3.8</v>
      </c>
      <c r="AH865" s="30">
        <v>5.4</v>
      </c>
      <c r="AI865" s="156">
        <v>5.4</v>
      </c>
      <c r="AJ865" s="156">
        <f t="shared" si="65"/>
        <v>142.10526315789477</v>
      </c>
      <c r="AK865" s="30">
        <v>12</v>
      </c>
      <c r="AL865" s="30">
        <v>66</v>
      </c>
      <c r="AM865" s="156">
        <v>67</v>
      </c>
      <c r="AN865" s="157">
        <v>920</v>
      </c>
      <c r="AO865" s="30">
        <v>580</v>
      </c>
      <c r="AP865" s="156">
        <v>590</v>
      </c>
      <c r="AQ865" s="30">
        <v>2560</v>
      </c>
      <c r="AR865" s="30">
        <v>380</v>
      </c>
      <c r="AS865" s="156">
        <v>400</v>
      </c>
      <c r="AT865" s="30">
        <v>1400</v>
      </c>
      <c r="AU865" s="30">
        <v>1100</v>
      </c>
      <c r="AV865" s="156">
        <v>1100</v>
      </c>
    </row>
    <row r="866" spans="1:48" x14ac:dyDescent="0.75">
      <c r="A866" s="30" t="s">
        <v>1787</v>
      </c>
      <c r="B866" s="30" t="s">
        <v>1723</v>
      </c>
      <c r="C866" s="182">
        <v>3100</v>
      </c>
      <c r="D866" s="30">
        <v>1000</v>
      </c>
      <c r="E866" s="187">
        <v>2190</v>
      </c>
      <c r="F866" s="30">
        <v>600</v>
      </c>
      <c r="G866" s="187">
        <v>3600</v>
      </c>
      <c r="H866" s="30">
        <v>1300</v>
      </c>
      <c r="I866" s="30">
        <v>1690</v>
      </c>
      <c r="J866" s="30">
        <v>560</v>
      </c>
      <c r="K866" s="30">
        <v>11100</v>
      </c>
      <c r="L866" s="30">
        <v>4700</v>
      </c>
      <c r="M866" s="187">
        <v>0.38</v>
      </c>
      <c r="N866" s="30">
        <v>0.13</v>
      </c>
      <c r="O866" s="177">
        <v>10.4</v>
      </c>
      <c r="P866" s="30">
        <v>3.5</v>
      </c>
      <c r="Q866" s="30">
        <v>0.21</v>
      </c>
      <c r="R866" s="30">
        <v>8.7999999999999995E-2</v>
      </c>
      <c r="S866" s="30">
        <v>5.5E-2</v>
      </c>
      <c r="T866" s="30">
        <v>1.7999999999999999E-2</v>
      </c>
      <c r="U866" s="30">
        <v>0.65</v>
      </c>
      <c r="V866" s="173">
        <v>0.22</v>
      </c>
      <c r="W866" s="192">
        <f t="shared" si="66"/>
        <v>6.4</v>
      </c>
      <c r="X866" s="30">
        <f t="shared" si="67"/>
        <v>1.8</v>
      </c>
      <c r="Y866" s="195" t="str">
        <f t="shared" si="68"/>
        <v>excluded</v>
      </c>
      <c r="Z866" s="30" t="str">
        <f t="shared" si="69"/>
        <v>excluded</v>
      </c>
      <c r="AA866" s="30">
        <v>0.42</v>
      </c>
      <c r="AB866" s="30">
        <v>0.15</v>
      </c>
      <c r="AC866" s="156">
        <v>0.15</v>
      </c>
      <c r="AD866" s="30">
        <v>48</v>
      </c>
      <c r="AE866" s="30">
        <v>13</v>
      </c>
      <c r="AF866" s="156">
        <v>14</v>
      </c>
      <c r="AG866" s="30">
        <v>0.95</v>
      </c>
      <c r="AH866" s="30">
        <v>0.28000000000000003</v>
      </c>
      <c r="AI866" s="156">
        <v>0.28000000000000003</v>
      </c>
      <c r="AJ866" s="156">
        <f t="shared" si="65"/>
        <v>29.473684210526319</v>
      </c>
      <c r="AK866" s="30">
        <v>6.4</v>
      </c>
      <c r="AL866" s="30">
        <v>1.7</v>
      </c>
      <c r="AM866" s="156">
        <v>1.8</v>
      </c>
      <c r="AN866" s="157">
        <v>1930</v>
      </c>
      <c r="AO866" s="30">
        <v>510</v>
      </c>
      <c r="AP866" s="156">
        <v>520</v>
      </c>
      <c r="AQ866" s="30">
        <v>3620</v>
      </c>
      <c r="AR866" s="30">
        <v>310</v>
      </c>
      <c r="AS866" s="156">
        <v>340</v>
      </c>
      <c r="AT866" s="30">
        <v>3880</v>
      </c>
      <c r="AU866" s="30">
        <v>240</v>
      </c>
      <c r="AV866" s="156">
        <v>240</v>
      </c>
    </row>
    <row r="867" spans="1:48" x14ac:dyDescent="0.75">
      <c r="A867" s="30" t="s">
        <v>1787</v>
      </c>
      <c r="B867" s="30" t="s">
        <v>1724</v>
      </c>
      <c r="C867" s="182">
        <v>2800</v>
      </c>
      <c r="D867" s="30">
        <v>710</v>
      </c>
      <c r="E867" s="187">
        <v>1530</v>
      </c>
      <c r="F867" s="30">
        <v>340</v>
      </c>
      <c r="G867" s="187">
        <v>2700</v>
      </c>
      <c r="H867" s="30">
        <v>780</v>
      </c>
      <c r="I867" s="30">
        <v>1490</v>
      </c>
      <c r="J867" s="30">
        <v>550</v>
      </c>
      <c r="K867" s="30">
        <v>5100</v>
      </c>
      <c r="L867" s="30">
        <v>1100</v>
      </c>
      <c r="M867" s="187">
        <v>0.72</v>
      </c>
      <c r="N867" s="30">
        <v>0.19</v>
      </c>
      <c r="O867" s="177">
        <v>5.2</v>
      </c>
      <c r="P867" s="30">
        <v>1.5</v>
      </c>
      <c r="Q867" s="30">
        <v>9.8000000000000004E-2</v>
      </c>
      <c r="R867" s="30">
        <v>2.1000000000000001E-2</v>
      </c>
      <c r="S867" s="30">
        <v>4.5999999999999999E-2</v>
      </c>
      <c r="T867" s="30">
        <v>1.7000000000000001E-2</v>
      </c>
      <c r="U867" s="30">
        <v>0.43</v>
      </c>
      <c r="V867" s="173">
        <v>0.12</v>
      </c>
      <c r="W867" s="192">
        <f t="shared" si="66"/>
        <v>2.14</v>
      </c>
      <c r="X867" s="30">
        <f t="shared" si="67"/>
        <v>0.48</v>
      </c>
      <c r="Y867" s="195" t="str">
        <f t="shared" si="68"/>
        <v>excluded</v>
      </c>
      <c r="Z867" s="30" t="str">
        <f t="shared" si="69"/>
        <v>excluded</v>
      </c>
      <c r="AA867" s="30">
        <v>0.81</v>
      </c>
      <c r="AB867" s="30">
        <v>0.21</v>
      </c>
      <c r="AC867" s="156">
        <v>0.22</v>
      </c>
      <c r="AD867" s="30">
        <v>64</v>
      </c>
      <c r="AE867" s="30">
        <v>18</v>
      </c>
      <c r="AF867" s="156">
        <v>20</v>
      </c>
      <c r="AG867" s="30">
        <v>0.8</v>
      </c>
      <c r="AH867" s="30">
        <v>0.21</v>
      </c>
      <c r="AI867" s="156">
        <v>0.21</v>
      </c>
      <c r="AJ867" s="156">
        <f t="shared" si="65"/>
        <v>26.249999999999996</v>
      </c>
      <c r="AK867" s="30">
        <v>2.14</v>
      </c>
      <c r="AL867" s="30">
        <v>0.46</v>
      </c>
      <c r="AM867" s="156">
        <v>0.48</v>
      </c>
      <c r="AN867" s="157">
        <v>3390</v>
      </c>
      <c r="AO867" s="30">
        <v>650</v>
      </c>
      <c r="AP867" s="156">
        <v>690</v>
      </c>
      <c r="AQ867" s="30">
        <v>3940</v>
      </c>
      <c r="AR867" s="30">
        <v>270</v>
      </c>
      <c r="AS867" s="156">
        <v>290</v>
      </c>
      <c r="AT867" s="30">
        <v>3590</v>
      </c>
      <c r="AU867" s="30">
        <v>400</v>
      </c>
      <c r="AV867" s="156">
        <v>400</v>
      </c>
    </row>
    <row r="868" spans="1:48" x14ac:dyDescent="0.75">
      <c r="A868" s="30" t="s">
        <v>1787</v>
      </c>
      <c r="B868" s="30" t="s">
        <v>1725</v>
      </c>
      <c r="C868" s="182">
        <v>1580</v>
      </c>
      <c r="D868" s="30">
        <v>400</v>
      </c>
      <c r="E868" s="187">
        <v>1130</v>
      </c>
      <c r="F868" s="30">
        <v>300</v>
      </c>
      <c r="G868" s="187">
        <v>1850</v>
      </c>
      <c r="H868" s="30">
        <v>700</v>
      </c>
      <c r="I868" s="30">
        <v>1700</v>
      </c>
      <c r="J868" s="30">
        <v>1100</v>
      </c>
      <c r="K868" s="30">
        <v>5200</v>
      </c>
      <c r="L868" s="30">
        <v>1900</v>
      </c>
      <c r="M868" s="187">
        <v>0.36599999999999999</v>
      </c>
      <c r="N868" s="30">
        <v>0.08</v>
      </c>
      <c r="O868" s="177">
        <v>0</v>
      </c>
      <c r="P868" s="30">
        <v>38</v>
      </c>
      <c r="Q868" s="30">
        <v>0.10299999999999999</v>
      </c>
      <c r="R868" s="30">
        <v>3.6999999999999998E-2</v>
      </c>
      <c r="S868" s="30">
        <v>4.8000000000000001E-2</v>
      </c>
      <c r="T868" s="30">
        <v>0.03</v>
      </c>
      <c r="U868" s="30">
        <v>0.25800000000000001</v>
      </c>
      <c r="V868" s="173">
        <v>9.7000000000000003E-2</v>
      </c>
      <c r="W868" s="192">
        <f t="shared" si="66"/>
        <v>4.12</v>
      </c>
      <c r="X868" s="30">
        <f t="shared" si="67"/>
        <v>1</v>
      </c>
      <c r="Y868" s="195" t="str">
        <f t="shared" si="68"/>
        <v>excluded</v>
      </c>
      <c r="Z868" s="30" t="str">
        <f t="shared" si="69"/>
        <v>excluded</v>
      </c>
      <c r="AA868" s="30">
        <v>0.41799999999999998</v>
      </c>
      <c r="AB868" s="30">
        <v>9.0999999999999998E-2</v>
      </c>
      <c r="AC868" s="156">
        <v>9.7000000000000003E-2</v>
      </c>
      <c r="AD868" s="30">
        <v>68</v>
      </c>
      <c r="AE868" s="30">
        <v>25</v>
      </c>
      <c r="AF868" s="156">
        <v>27</v>
      </c>
      <c r="AG868" s="30">
        <v>1.29</v>
      </c>
      <c r="AH868" s="30">
        <v>0.43</v>
      </c>
      <c r="AI868" s="156">
        <v>0.43</v>
      </c>
      <c r="AJ868" s="156">
        <f t="shared" si="65"/>
        <v>33.333333333333329</v>
      </c>
      <c r="AK868" s="30">
        <v>4.12</v>
      </c>
      <c r="AL868" s="30">
        <v>0.97</v>
      </c>
      <c r="AM868" s="156">
        <v>1</v>
      </c>
      <c r="AN868" s="157">
        <v>2090</v>
      </c>
      <c r="AO868" s="30">
        <v>380</v>
      </c>
      <c r="AP868" s="156">
        <v>400</v>
      </c>
      <c r="AQ868" s="30">
        <v>3580</v>
      </c>
      <c r="AR868" s="30">
        <v>340</v>
      </c>
      <c r="AS868" s="156">
        <v>360</v>
      </c>
      <c r="AT868" s="30">
        <v>3440</v>
      </c>
      <c r="AU868" s="30">
        <v>380</v>
      </c>
      <c r="AV868" s="156">
        <v>390</v>
      </c>
    </row>
    <row r="869" spans="1:48" x14ac:dyDescent="0.75">
      <c r="A869" s="30" t="s">
        <v>1787</v>
      </c>
      <c r="B869" s="30" t="s">
        <v>1726</v>
      </c>
      <c r="C869" s="182">
        <v>3930</v>
      </c>
      <c r="D869" s="30">
        <v>460</v>
      </c>
      <c r="E869" s="187">
        <v>2850</v>
      </c>
      <c r="F869" s="30">
        <v>380</v>
      </c>
      <c r="G869" s="187">
        <v>6340</v>
      </c>
      <c r="H869" s="30">
        <v>840</v>
      </c>
      <c r="I869" s="30">
        <v>4450</v>
      </c>
      <c r="J869" s="30">
        <v>810</v>
      </c>
      <c r="K869" s="30">
        <v>9900</v>
      </c>
      <c r="L869" s="30">
        <v>6800</v>
      </c>
      <c r="M869" s="187">
        <v>0.66</v>
      </c>
      <c r="N869" s="30">
        <v>0.25</v>
      </c>
      <c r="O869" s="177">
        <v>2.4</v>
      </c>
      <c r="P869" s="30">
        <v>1.4</v>
      </c>
      <c r="Q869" s="30">
        <v>0.2</v>
      </c>
      <c r="R869" s="30">
        <v>0.14000000000000001</v>
      </c>
      <c r="S869" s="30">
        <v>0.11700000000000001</v>
      </c>
      <c r="T869" s="30">
        <v>2.1000000000000001E-2</v>
      </c>
      <c r="U869" s="30">
        <v>0.8</v>
      </c>
      <c r="V869" s="173">
        <v>0.11</v>
      </c>
      <c r="W869" s="192">
        <f t="shared" si="66"/>
        <v>2.2999999999999998</v>
      </c>
      <c r="X869" s="30">
        <f t="shared" si="67"/>
        <v>1.7</v>
      </c>
      <c r="Y869" s="195">
        <f t="shared" si="68"/>
        <v>0.69199999999999995</v>
      </c>
      <c r="Z869" s="30">
        <f t="shared" si="69"/>
        <v>9.7000000000000003E-2</v>
      </c>
      <c r="AA869" s="30">
        <v>0.89</v>
      </c>
      <c r="AB869" s="30">
        <v>0.35</v>
      </c>
      <c r="AC869" s="156">
        <v>0.36</v>
      </c>
      <c r="AD869" s="30">
        <v>86</v>
      </c>
      <c r="AE869" s="30">
        <v>35</v>
      </c>
      <c r="AF869" s="156">
        <v>36</v>
      </c>
      <c r="AG869" s="30">
        <v>0.69199999999999995</v>
      </c>
      <c r="AH869" s="30">
        <v>9.5000000000000001E-2</v>
      </c>
      <c r="AI869" s="156">
        <v>9.7000000000000003E-2</v>
      </c>
      <c r="AJ869" s="156">
        <f t="shared" si="65"/>
        <v>14.01734104046243</v>
      </c>
      <c r="AK869" s="30">
        <v>2.2999999999999998</v>
      </c>
      <c r="AL869" s="30">
        <v>1.7</v>
      </c>
      <c r="AM869" s="156">
        <v>1.7</v>
      </c>
      <c r="AN869" s="157">
        <v>3800</v>
      </c>
      <c r="AO869" s="30">
        <v>1300</v>
      </c>
      <c r="AP869" s="156">
        <v>1300</v>
      </c>
      <c r="AQ869" s="30">
        <v>4170</v>
      </c>
      <c r="AR869" s="30">
        <v>610</v>
      </c>
      <c r="AS869" s="156">
        <v>630</v>
      </c>
      <c r="AT869" s="30">
        <v>4580</v>
      </c>
      <c r="AU869" s="30">
        <v>270</v>
      </c>
      <c r="AV869" s="156">
        <v>280</v>
      </c>
    </row>
    <row r="870" spans="1:48" x14ac:dyDescent="0.75">
      <c r="A870" s="30" t="s">
        <v>1787</v>
      </c>
      <c r="B870" s="30" t="s">
        <v>1727</v>
      </c>
      <c r="C870" s="182">
        <v>4250</v>
      </c>
      <c r="D870" s="30">
        <v>530</v>
      </c>
      <c r="E870" s="187">
        <v>3530</v>
      </c>
      <c r="F870" s="30">
        <v>460</v>
      </c>
      <c r="G870" s="187">
        <v>6830</v>
      </c>
      <c r="H870" s="30">
        <v>700</v>
      </c>
      <c r="I870" s="30">
        <v>30100</v>
      </c>
      <c r="J870" s="30">
        <v>5900</v>
      </c>
      <c r="K870" s="30">
        <v>11500</v>
      </c>
      <c r="L870" s="30">
        <v>3100</v>
      </c>
      <c r="M870" s="187">
        <v>0.49</v>
      </c>
      <c r="N870" s="30">
        <v>0.12</v>
      </c>
      <c r="O870" s="177">
        <v>0.45</v>
      </c>
      <c r="P870" s="30">
        <v>0.11</v>
      </c>
      <c r="Q870" s="30">
        <v>0.23300000000000001</v>
      </c>
      <c r="R870" s="30">
        <v>6.2E-2</v>
      </c>
      <c r="S870" s="30">
        <v>0.69</v>
      </c>
      <c r="T870" s="30">
        <v>0.14000000000000001</v>
      </c>
      <c r="U870" s="30">
        <v>0.77600000000000002</v>
      </c>
      <c r="V870" s="173">
        <v>0.08</v>
      </c>
      <c r="W870" s="192">
        <f t="shared" si="66"/>
        <v>2.41</v>
      </c>
      <c r="X870" s="30">
        <f t="shared" si="67"/>
        <v>0.77</v>
      </c>
      <c r="Y870" s="195">
        <f t="shared" si="68"/>
        <v>0.76</v>
      </c>
      <c r="Z870" s="30">
        <f t="shared" si="69"/>
        <v>0.11</v>
      </c>
      <c r="AA870" s="30">
        <v>0.55000000000000004</v>
      </c>
      <c r="AB870" s="30">
        <v>0.14000000000000001</v>
      </c>
      <c r="AC870" s="156">
        <v>0.14000000000000001</v>
      </c>
      <c r="AD870" s="30">
        <v>58</v>
      </c>
      <c r="AE870" s="30">
        <v>15</v>
      </c>
      <c r="AF870" s="156">
        <v>17</v>
      </c>
      <c r="AG870" s="30">
        <v>0.76</v>
      </c>
      <c r="AH870" s="30">
        <v>0.11</v>
      </c>
      <c r="AI870" s="156">
        <v>0.11</v>
      </c>
      <c r="AJ870" s="156">
        <f t="shared" si="65"/>
        <v>14.473684210526317</v>
      </c>
      <c r="AK870" s="30">
        <v>2.41</v>
      </c>
      <c r="AL870" s="30">
        <v>0.73</v>
      </c>
      <c r="AM870" s="156">
        <v>0.77</v>
      </c>
      <c r="AN870" s="157">
        <v>2660</v>
      </c>
      <c r="AO870" s="30">
        <v>560</v>
      </c>
      <c r="AP870" s="156">
        <v>590</v>
      </c>
      <c r="AQ870" s="30">
        <v>4100</v>
      </c>
      <c r="AR870" s="30">
        <v>260</v>
      </c>
      <c r="AS870" s="156">
        <v>290</v>
      </c>
      <c r="AT870" s="30">
        <v>4570</v>
      </c>
      <c r="AU870" s="30">
        <v>190</v>
      </c>
      <c r="AV870" s="156">
        <v>190</v>
      </c>
    </row>
    <row r="871" spans="1:48" x14ac:dyDescent="0.75">
      <c r="A871" s="30" t="s">
        <v>1787</v>
      </c>
      <c r="B871" s="30" t="s">
        <v>1728</v>
      </c>
      <c r="C871" s="182">
        <v>3700</v>
      </c>
      <c r="D871" s="30">
        <v>2000</v>
      </c>
      <c r="E871" s="187">
        <v>2000</v>
      </c>
      <c r="F871" s="30">
        <v>1100</v>
      </c>
      <c r="G871" s="187">
        <v>2100</v>
      </c>
      <c r="H871" s="30">
        <v>1800</v>
      </c>
      <c r="I871" s="30">
        <v>2900</v>
      </c>
      <c r="J871" s="30">
        <v>2300</v>
      </c>
      <c r="K871" s="30">
        <v>12800</v>
      </c>
      <c r="L871" s="30">
        <v>5700</v>
      </c>
      <c r="M871" s="187">
        <v>0.31</v>
      </c>
      <c r="N871" s="30">
        <v>0.14000000000000001</v>
      </c>
      <c r="O871" s="177">
        <v>23</v>
      </c>
      <c r="P871" s="30">
        <v>21</v>
      </c>
      <c r="Q871" s="30">
        <v>0.26</v>
      </c>
      <c r="R871" s="30">
        <v>0.12</v>
      </c>
      <c r="S871" s="30">
        <v>0.06</v>
      </c>
      <c r="T871" s="30">
        <v>4.8000000000000001E-2</v>
      </c>
      <c r="U871" s="30">
        <v>0.22</v>
      </c>
      <c r="V871" s="173">
        <v>0.19</v>
      </c>
      <c r="W871" s="192">
        <f t="shared" si="66"/>
        <v>5.0999999999999996</v>
      </c>
      <c r="X871" s="30">
        <f t="shared" si="67"/>
        <v>2.6</v>
      </c>
      <c r="Y871" s="195" t="str">
        <f t="shared" si="68"/>
        <v>excluded</v>
      </c>
      <c r="Z871" s="30" t="str">
        <f t="shared" si="69"/>
        <v>excluded</v>
      </c>
      <c r="AA871" s="30">
        <v>0.36</v>
      </c>
      <c r="AB871" s="30">
        <v>0.16</v>
      </c>
      <c r="AC871" s="156">
        <v>0.17</v>
      </c>
      <c r="AD871" s="30">
        <v>32</v>
      </c>
      <c r="AE871" s="30">
        <v>20</v>
      </c>
      <c r="AF871" s="156">
        <v>20</v>
      </c>
      <c r="AG871" s="30">
        <v>0.83</v>
      </c>
      <c r="AH871" s="30">
        <v>0.3</v>
      </c>
      <c r="AI871" s="156">
        <v>0.3</v>
      </c>
      <c r="AJ871" s="156">
        <f t="shared" si="65"/>
        <v>36.144578313253014</v>
      </c>
      <c r="AK871" s="30">
        <v>5.0999999999999996</v>
      </c>
      <c r="AL871" s="30">
        <v>2.6</v>
      </c>
      <c r="AM871" s="156">
        <v>2.6</v>
      </c>
      <c r="AN871" s="157">
        <v>1810</v>
      </c>
      <c r="AO871" s="30">
        <v>720</v>
      </c>
      <c r="AP871" s="156">
        <v>730</v>
      </c>
      <c r="AQ871" s="30">
        <v>2960</v>
      </c>
      <c r="AR871" s="30">
        <v>520</v>
      </c>
      <c r="AS871" s="156">
        <v>530</v>
      </c>
      <c r="AT871" s="30">
        <v>3700</v>
      </c>
      <c r="AU871" s="30">
        <v>640</v>
      </c>
      <c r="AV871" s="156">
        <v>640</v>
      </c>
    </row>
    <row r="872" spans="1:48" x14ac:dyDescent="0.75">
      <c r="A872" s="30" t="s">
        <v>1787</v>
      </c>
      <c r="B872" s="30" t="s">
        <v>1729</v>
      </c>
      <c r="C872" s="182">
        <v>2100</v>
      </c>
      <c r="D872" s="30">
        <v>1100</v>
      </c>
      <c r="E872" s="187">
        <v>1780</v>
      </c>
      <c r="F872" s="30">
        <v>550</v>
      </c>
      <c r="G872" s="187">
        <v>2400</v>
      </c>
      <c r="H872" s="30">
        <v>2100</v>
      </c>
      <c r="I872" s="30">
        <v>8210</v>
      </c>
      <c r="J872" s="30">
        <v>870</v>
      </c>
      <c r="K872" s="30">
        <v>7900</v>
      </c>
      <c r="L872" s="30">
        <v>2600</v>
      </c>
      <c r="M872" s="187">
        <v>0.38</v>
      </c>
      <c r="N872" s="30">
        <v>0.14000000000000001</v>
      </c>
      <c r="O872" s="177">
        <v>1.21</v>
      </c>
      <c r="P872" s="30">
        <v>0.32</v>
      </c>
      <c r="Q872" s="30">
        <v>0.16600000000000001</v>
      </c>
      <c r="R872" s="30">
        <v>5.5E-2</v>
      </c>
      <c r="S872" s="30">
        <v>0.14399999999999999</v>
      </c>
      <c r="T872" s="30">
        <v>1.4999999999999999E-2</v>
      </c>
      <c r="U872" s="30">
        <v>0.24</v>
      </c>
      <c r="V872" s="173">
        <v>0.21</v>
      </c>
      <c r="W872" s="192">
        <f t="shared" si="66"/>
        <v>13.1</v>
      </c>
      <c r="X872" s="30">
        <f t="shared" si="67"/>
        <v>5.8</v>
      </c>
      <c r="Y872" s="195" t="str">
        <f t="shared" si="68"/>
        <v>excluded</v>
      </c>
      <c r="Z872" s="30" t="str">
        <f t="shared" si="69"/>
        <v>excluded</v>
      </c>
      <c r="AA872" s="30">
        <v>0.43</v>
      </c>
      <c r="AB872" s="30">
        <v>0.15</v>
      </c>
      <c r="AC872" s="156">
        <v>0.16</v>
      </c>
      <c r="AD872" s="30">
        <v>49</v>
      </c>
      <c r="AE872" s="30">
        <v>14</v>
      </c>
      <c r="AF872" s="156">
        <v>15</v>
      </c>
      <c r="AG872" s="30">
        <v>3</v>
      </c>
      <c r="AH872" s="30">
        <v>1.5</v>
      </c>
      <c r="AI872" s="156">
        <v>1.5</v>
      </c>
      <c r="AJ872" s="156">
        <f t="shared" si="65"/>
        <v>50</v>
      </c>
      <c r="AK872" s="30">
        <v>13.1</v>
      </c>
      <c r="AL872" s="30">
        <v>5.7</v>
      </c>
      <c r="AM872" s="156">
        <v>5.8</v>
      </c>
      <c r="AN872" s="157">
        <v>1890</v>
      </c>
      <c r="AO872" s="30">
        <v>530</v>
      </c>
      <c r="AP872" s="156">
        <v>550</v>
      </c>
      <c r="AQ872" s="30">
        <v>3380</v>
      </c>
      <c r="AR872" s="30">
        <v>300</v>
      </c>
      <c r="AS872" s="156">
        <v>320</v>
      </c>
      <c r="AT872" s="30">
        <v>2900</v>
      </c>
      <c r="AU872" s="30">
        <v>580</v>
      </c>
      <c r="AV872" s="156">
        <v>580</v>
      </c>
    </row>
    <row r="873" spans="1:48" x14ac:dyDescent="0.75">
      <c r="A873" s="30" t="s">
        <v>1787</v>
      </c>
      <c r="B873" s="30" t="s">
        <v>1730</v>
      </c>
      <c r="C873" s="182">
        <v>430</v>
      </c>
      <c r="D873" s="30">
        <v>410</v>
      </c>
      <c r="E873" s="187">
        <v>410</v>
      </c>
      <c r="F873" s="30">
        <v>290</v>
      </c>
      <c r="G873" s="187">
        <v>80</v>
      </c>
      <c r="H873" s="30">
        <v>200</v>
      </c>
      <c r="I873" s="30">
        <v>100</v>
      </c>
      <c r="J873" s="30">
        <v>160</v>
      </c>
      <c r="K873" s="30">
        <v>7300</v>
      </c>
      <c r="L873" s="30">
        <v>5600</v>
      </c>
      <c r="M873" s="187">
        <v>1.4999999999999999E-2</v>
      </c>
      <c r="N873" s="30">
        <v>4.1000000000000002E-2</v>
      </c>
      <c r="O873" s="177">
        <v>24.5</v>
      </c>
      <c r="P873" s="30">
        <v>6.7</v>
      </c>
      <c r="Q873" s="30">
        <v>0.16</v>
      </c>
      <c r="R873" s="30">
        <v>0.12</v>
      </c>
      <c r="S873" s="30">
        <v>1.1999999999999999E-3</v>
      </c>
      <c r="T873" s="30">
        <v>2E-3</v>
      </c>
      <c r="U873" s="30">
        <v>8.0000000000000002E-3</v>
      </c>
      <c r="V873" s="173">
        <v>0.02</v>
      </c>
      <c r="W873" s="192">
        <f t="shared" si="66"/>
        <v>13</v>
      </c>
      <c r="X873" s="30">
        <f t="shared" si="67"/>
        <v>26</v>
      </c>
      <c r="Y873" s="195" t="e">
        <f t="shared" si="68"/>
        <v>#DIV/0!</v>
      </c>
      <c r="Z873" s="30" t="e">
        <f t="shared" si="69"/>
        <v>#DIV/0!</v>
      </c>
      <c r="AA873" s="30">
        <v>1.7999999999999999E-2</v>
      </c>
      <c r="AB873" s="30">
        <v>0.05</v>
      </c>
      <c r="AC873" s="156">
        <v>0.05</v>
      </c>
      <c r="AD873" s="30">
        <v>8.3000000000000007</v>
      </c>
      <c r="AE873" s="30">
        <v>5.6</v>
      </c>
      <c r="AF873" s="156">
        <v>5.7</v>
      </c>
      <c r="AG873" s="30">
        <v>0</v>
      </c>
      <c r="AH873" s="30">
        <v>1.4</v>
      </c>
      <c r="AI873" s="156">
        <v>1.4</v>
      </c>
      <c r="AJ873" s="156" t="e">
        <f t="shared" si="65"/>
        <v>#DIV/0!</v>
      </c>
      <c r="AK873" s="30">
        <v>13</v>
      </c>
      <c r="AL873" s="30">
        <v>26</v>
      </c>
      <c r="AM873" s="156">
        <v>26</v>
      </c>
      <c r="AN873" s="157">
        <v>100</v>
      </c>
      <c r="AO873" s="30">
        <v>310</v>
      </c>
      <c r="AP873" s="156">
        <v>310</v>
      </c>
      <c r="AQ873" s="30">
        <v>2150</v>
      </c>
      <c r="AR873" s="30">
        <v>630</v>
      </c>
      <c r="AS873" s="156">
        <v>640</v>
      </c>
      <c r="AT873" s="30">
        <v>4330</v>
      </c>
      <c r="AU873" s="30">
        <v>830</v>
      </c>
      <c r="AV873" s="156">
        <v>830</v>
      </c>
    </row>
    <row r="874" spans="1:48" x14ac:dyDescent="0.75">
      <c r="A874" s="30" t="s">
        <v>1787</v>
      </c>
      <c r="B874" s="30" t="s">
        <v>1731</v>
      </c>
      <c r="C874" s="182">
        <v>21100</v>
      </c>
      <c r="D874" s="30">
        <v>1500</v>
      </c>
      <c r="E874" s="187">
        <v>17200</v>
      </c>
      <c r="F874" s="30">
        <v>1100</v>
      </c>
      <c r="G874" s="187">
        <v>39100</v>
      </c>
      <c r="H874" s="30">
        <v>3500</v>
      </c>
      <c r="I874" s="30">
        <v>26300</v>
      </c>
      <c r="J874" s="30">
        <v>1300</v>
      </c>
      <c r="K874" s="30">
        <v>33500</v>
      </c>
      <c r="L874" s="30">
        <v>1400</v>
      </c>
      <c r="M874" s="187">
        <v>0.624</v>
      </c>
      <c r="N874" s="30">
        <v>2.4E-2</v>
      </c>
      <c r="O874" s="177">
        <v>2.883</v>
      </c>
      <c r="P874" s="30">
        <v>9.2999999999999999E-2</v>
      </c>
      <c r="Q874" s="30">
        <v>0.74299999999999999</v>
      </c>
      <c r="R874" s="30">
        <v>3.2000000000000001E-2</v>
      </c>
      <c r="S874" s="30">
        <v>0.28899999999999998</v>
      </c>
      <c r="T874" s="30">
        <v>1.4E-2</v>
      </c>
      <c r="U874" s="30">
        <v>4.5599999999999996</v>
      </c>
      <c r="V874" s="173">
        <v>0.41</v>
      </c>
      <c r="W874" s="192">
        <f t="shared" si="66"/>
        <v>1.5860000000000001</v>
      </c>
      <c r="X874" s="30">
        <f t="shared" si="67"/>
        <v>0.15</v>
      </c>
      <c r="Y874" s="195">
        <f t="shared" si="68"/>
        <v>0.80100000000000005</v>
      </c>
      <c r="Z874" s="30">
        <f t="shared" si="69"/>
        <v>2.5999999999999999E-2</v>
      </c>
      <c r="AA874" s="30">
        <v>0.63100000000000001</v>
      </c>
      <c r="AB874" s="30">
        <v>2.4E-2</v>
      </c>
      <c r="AC874" s="156">
        <v>5.7000000000000002E-2</v>
      </c>
      <c r="AD874" s="30">
        <v>70</v>
      </c>
      <c r="AE874" s="30">
        <v>2.4</v>
      </c>
      <c r="AF874" s="156">
        <v>8.9</v>
      </c>
      <c r="AG874" s="30">
        <v>0.80100000000000005</v>
      </c>
      <c r="AH874" s="30">
        <v>1.9E-2</v>
      </c>
      <c r="AI874" s="156">
        <v>2.5999999999999999E-2</v>
      </c>
      <c r="AJ874" s="156">
        <f t="shared" si="65"/>
        <v>3.2459425717852679</v>
      </c>
      <c r="AK874" s="30">
        <v>1.5860000000000001</v>
      </c>
      <c r="AL874" s="30">
        <v>6.3E-2</v>
      </c>
      <c r="AM874" s="156">
        <v>0.15</v>
      </c>
      <c r="AN874" s="157">
        <v>3181</v>
      </c>
      <c r="AO874" s="30">
        <v>85</v>
      </c>
      <c r="AP874" s="156">
        <v>200</v>
      </c>
      <c r="AQ874" s="30">
        <v>4317</v>
      </c>
      <c r="AR874" s="30">
        <v>38</v>
      </c>
      <c r="AS874" s="156">
        <v>140</v>
      </c>
      <c r="AT874" s="30">
        <v>4865</v>
      </c>
      <c r="AU874" s="30">
        <v>28</v>
      </c>
      <c r="AV874" s="156">
        <v>39</v>
      </c>
    </row>
    <row r="875" spans="1:48" x14ac:dyDescent="0.75">
      <c r="A875" s="30" t="s">
        <v>1787</v>
      </c>
      <c r="B875" s="30" t="s">
        <v>1732</v>
      </c>
      <c r="C875" s="182">
        <v>7210</v>
      </c>
      <c r="D875" s="30">
        <v>940</v>
      </c>
      <c r="E875" s="187">
        <v>5820</v>
      </c>
      <c r="F875" s="30">
        <v>770</v>
      </c>
      <c r="G875" s="187">
        <v>14100</v>
      </c>
      <c r="H875" s="30">
        <v>2000</v>
      </c>
      <c r="I875" s="30">
        <v>12500</v>
      </c>
      <c r="J875" s="30">
        <v>1700</v>
      </c>
      <c r="K875" s="30">
        <v>8760</v>
      </c>
      <c r="L875" s="30">
        <v>750</v>
      </c>
      <c r="M875" s="187">
        <v>0.83</v>
      </c>
      <c r="N875" s="30">
        <v>0.1</v>
      </c>
      <c r="O875" s="177">
        <v>3.9</v>
      </c>
      <c r="P875" s="30">
        <v>2.2999999999999998</v>
      </c>
      <c r="Q875" s="30">
        <v>0.19500000000000001</v>
      </c>
      <c r="R875" s="30">
        <v>1.7000000000000001E-2</v>
      </c>
      <c r="S875" s="30">
        <v>0.126</v>
      </c>
      <c r="T875" s="30">
        <v>1.7000000000000001E-2</v>
      </c>
      <c r="U875" s="30">
        <v>1.87</v>
      </c>
      <c r="V875" s="173">
        <v>0.26</v>
      </c>
      <c r="W875" s="192">
        <f t="shared" si="66"/>
        <v>1.78</v>
      </c>
      <c r="X875" s="30">
        <f t="shared" si="67"/>
        <v>0.61</v>
      </c>
      <c r="Y875" s="195">
        <f t="shared" si="68"/>
        <v>0.78900000000000003</v>
      </c>
      <c r="Z875" s="30">
        <f t="shared" si="69"/>
        <v>4.7E-2</v>
      </c>
      <c r="AA875" s="30">
        <v>0.85</v>
      </c>
      <c r="AB875" s="30">
        <v>0.1</v>
      </c>
      <c r="AC875" s="156">
        <v>0.12</v>
      </c>
      <c r="AD875" s="30">
        <v>91</v>
      </c>
      <c r="AE875" s="30">
        <v>11</v>
      </c>
      <c r="AF875" s="156">
        <v>15</v>
      </c>
      <c r="AG875" s="30">
        <v>0.78900000000000003</v>
      </c>
      <c r="AH875" s="30">
        <v>4.3999999999999997E-2</v>
      </c>
      <c r="AI875" s="156">
        <v>4.7E-2</v>
      </c>
      <c r="AJ875" s="156">
        <f t="shared" si="65"/>
        <v>5.9569074778200255</v>
      </c>
      <c r="AK875" s="30">
        <v>1.78</v>
      </c>
      <c r="AL875" s="30">
        <v>0.5</v>
      </c>
      <c r="AM875" s="156">
        <v>0.61</v>
      </c>
      <c r="AN875" s="157">
        <v>3980</v>
      </c>
      <c r="AO875" s="30">
        <v>350</v>
      </c>
      <c r="AP875" s="156">
        <v>420</v>
      </c>
      <c r="AQ875" s="30">
        <v>4530</v>
      </c>
      <c r="AR875" s="30">
        <v>140</v>
      </c>
      <c r="AS875" s="156">
        <v>190</v>
      </c>
      <c r="AT875" s="30">
        <v>4790</v>
      </c>
      <c r="AU875" s="30">
        <v>56</v>
      </c>
      <c r="AV875" s="156">
        <v>61</v>
      </c>
    </row>
    <row r="876" spans="1:48" x14ac:dyDescent="0.75">
      <c r="A876" s="30" t="s">
        <v>1787</v>
      </c>
      <c r="B876" s="30" t="s">
        <v>1733</v>
      </c>
      <c r="C876" s="182">
        <v>1940</v>
      </c>
      <c r="D876" s="30">
        <v>550</v>
      </c>
      <c r="E876" s="187">
        <v>1260</v>
      </c>
      <c r="F876" s="30">
        <v>290</v>
      </c>
      <c r="G876" s="187">
        <v>1310</v>
      </c>
      <c r="H876" s="30">
        <v>280</v>
      </c>
      <c r="I876" s="30">
        <v>1720</v>
      </c>
      <c r="J876" s="30">
        <v>950</v>
      </c>
      <c r="K876" s="30">
        <v>9700</v>
      </c>
      <c r="L876" s="30">
        <v>1100</v>
      </c>
      <c r="M876" s="187">
        <v>0.193</v>
      </c>
      <c r="N876" s="30">
        <v>4.9000000000000002E-2</v>
      </c>
      <c r="O876" s="177">
        <v>-520</v>
      </c>
      <c r="P876" s="30">
        <v>240</v>
      </c>
      <c r="Q876" s="30">
        <v>0.217</v>
      </c>
      <c r="R876" s="30">
        <v>2.5000000000000001E-2</v>
      </c>
      <c r="S876" s="30">
        <v>1.5699999999999999E-2</v>
      </c>
      <c r="T876" s="30">
        <v>8.6999999999999994E-3</v>
      </c>
      <c r="U876" s="30">
        <v>0.20300000000000001</v>
      </c>
      <c r="V876" s="173">
        <v>4.2999999999999997E-2</v>
      </c>
      <c r="W876" s="192">
        <f t="shared" si="66"/>
        <v>9.8000000000000007</v>
      </c>
      <c r="X876" s="30">
        <f t="shared" si="67"/>
        <v>2.2000000000000002</v>
      </c>
      <c r="Y876" s="195" t="str">
        <f t="shared" si="68"/>
        <v>excluded</v>
      </c>
      <c r="Z876" s="30" t="str">
        <f t="shared" si="69"/>
        <v>excluded</v>
      </c>
      <c r="AA876" s="30">
        <v>0.20699999999999999</v>
      </c>
      <c r="AB876" s="30">
        <v>5.5E-2</v>
      </c>
      <c r="AC876" s="156">
        <v>5.7000000000000002E-2</v>
      </c>
      <c r="AD876" s="30">
        <v>15.7</v>
      </c>
      <c r="AE876" s="30">
        <v>3</v>
      </c>
      <c r="AF876" s="156">
        <v>3.5</v>
      </c>
      <c r="AG876" s="30">
        <v>0.9</v>
      </c>
      <c r="AH876" s="30">
        <v>0.2</v>
      </c>
      <c r="AI876" s="156">
        <v>0.2</v>
      </c>
      <c r="AJ876" s="156">
        <f t="shared" si="65"/>
        <v>22.222222222222225</v>
      </c>
      <c r="AK876" s="30">
        <v>9.8000000000000007</v>
      </c>
      <c r="AL876" s="30">
        <v>2.1</v>
      </c>
      <c r="AM876" s="156">
        <v>2.2000000000000002</v>
      </c>
      <c r="AN876" s="157">
        <v>1060</v>
      </c>
      <c r="AO876" s="30">
        <v>230</v>
      </c>
      <c r="AP876" s="156">
        <v>240</v>
      </c>
      <c r="AQ876" s="30">
        <v>2620</v>
      </c>
      <c r="AR876" s="30">
        <v>200</v>
      </c>
      <c r="AS876" s="156">
        <v>240</v>
      </c>
      <c r="AT876" s="30">
        <v>3610</v>
      </c>
      <c r="AU876" s="30">
        <v>350</v>
      </c>
      <c r="AV876" s="156">
        <v>350</v>
      </c>
    </row>
    <row r="877" spans="1:48" x14ac:dyDescent="0.75">
      <c r="A877" s="30" t="s">
        <v>1787</v>
      </c>
      <c r="B877" s="30" t="s">
        <v>1734</v>
      </c>
      <c r="C877" s="182">
        <v>3300</v>
      </c>
      <c r="D877" s="30">
        <v>520</v>
      </c>
      <c r="E877" s="187">
        <v>2230</v>
      </c>
      <c r="F877" s="30">
        <v>210</v>
      </c>
      <c r="G877" s="187">
        <v>5100</v>
      </c>
      <c r="H877" s="30">
        <v>1100</v>
      </c>
      <c r="I877" s="30">
        <v>1980</v>
      </c>
      <c r="J877" s="30">
        <v>330</v>
      </c>
      <c r="K877" s="30">
        <v>8110</v>
      </c>
      <c r="L877" s="30">
        <v>550</v>
      </c>
      <c r="M877" s="187">
        <v>0.35899999999999999</v>
      </c>
      <c r="N877" s="30">
        <v>3.4000000000000002E-2</v>
      </c>
      <c r="O877" s="177">
        <v>14.8</v>
      </c>
      <c r="P877" s="30">
        <v>2.2999999999999998</v>
      </c>
      <c r="Q877" s="30">
        <v>0.18099999999999999</v>
      </c>
      <c r="R877" s="30">
        <v>1.2E-2</v>
      </c>
      <c r="S877" s="30">
        <v>1.66E-2</v>
      </c>
      <c r="T877" s="30">
        <v>2.8E-3</v>
      </c>
      <c r="U877" s="30">
        <v>0.97</v>
      </c>
      <c r="V877" s="173">
        <v>0.2</v>
      </c>
      <c r="W877" s="192">
        <f t="shared" si="66"/>
        <v>2.77</v>
      </c>
      <c r="X877" s="30">
        <f t="shared" si="67"/>
        <v>0.37</v>
      </c>
      <c r="Y877" s="195">
        <f t="shared" si="68"/>
        <v>0.78</v>
      </c>
      <c r="Z877" s="30">
        <f t="shared" si="69"/>
        <v>8.2000000000000003E-2</v>
      </c>
      <c r="AA877" s="30">
        <v>0.375</v>
      </c>
      <c r="AB877" s="30">
        <v>3.5999999999999997E-2</v>
      </c>
      <c r="AC877" s="156">
        <v>4.7E-2</v>
      </c>
      <c r="AD877" s="30">
        <v>37.4</v>
      </c>
      <c r="AE877" s="30">
        <v>2.9</v>
      </c>
      <c r="AF877" s="156">
        <v>5.4</v>
      </c>
      <c r="AG877" s="30">
        <v>0.78</v>
      </c>
      <c r="AH877" s="30">
        <v>0.08</v>
      </c>
      <c r="AI877" s="156">
        <v>8.2000000000000003E-2</v>
      </c>
      <c r="AJ877" s="156">
        <f t="shared" si="65"/>
        <v>10.512820512820513</v>
      </c>
      <c r="AK877" s="30">
        <v>2.77</v>
      </c>
      <c r="AL877" s="30">
        <v>0.28000000000000003</v>
      </c>
      <c r="AM877" s="156">
        <v>0.37</v>
      </c>
      <c r="AN877" s="157">
        <v>2020</v>
      </c>
      <c r="AO877" s="30">
        <v>170</v>
      </c>
      <c r="AP877" s="156">
        <v>220</v>
      </c>
      <c r="AQ877" s="30">
        <v>3699</v>
      </c>
      <c r="AR877" s="30">
        <v>75</v>
      </c>
      <c r="AS877" s="156">
        <v>140</v>
      </c>
      <c r="AT877" s="30">
        <v>4510</v>
      </c>
      <c r="AU877" s="30">
        <v>110</v>
      </c>
      <c r="AV877" s="156">
        <v>110</v>
      </c>
    </row>
    <row r="878" spans="1:48" x14ac:dyDescent="0.75">
      <c r="A878" s="30" t="s">
        <v>1787</v>
      </c>
      <c r="B878" s="30" t="s">
        <v>1735</v>
      </c>
      <c r="C878" s="182">
        <v>1740</v>
      </c>
      <c r="D878" s="30">
        <v>360</v>
      </c>
      <c r="E878" s="187">
        <v>1170</v>
      </c>
      <c r="F878" s="30">
        <v>230</v>
      </c>
      <c r="G878" s="187">
        <v>2600</v>
      </c>
      <c r="H878" s="30">
        <v>1100</v>
      </c>
      <c r="I878" s="30">
        <v>1300</v>
      </c>
      <c r="J878" s="30">
        <v>330</v>
      </c>
      <c r="K878" s="30">
        <v>11200</v>
      </c>
      <c r="L878" s="30">
        <v>1300</v>
      </c>
      <c r="M878" s="187">
        <v>0.14899999999999999</v>
      </c>
      <c r="N878" s="30">
        <v>2.9000000000000001E-2</v>
      </c>
      <c r="O878" s="177">
        <v>46</v>
      </c>
      <c r="P878" s="30">
        <v>13</v>
      </c>
      <c r="Q878" s="30">
        <v>0.251</v>
      </c>
      <c r="R878" s="30">
        <v>2.9000000000000001E-2</v>
      </c>
      <c r="S878" s="30">
        <v>9.9000000000000008E-3</v>
      </c>
      <c r="T878" s="30">
        <v>2.5000000000000001E-3</v>
      </c>
      <c r="U878" s="30">
        <v>0.64</v>
      </c>
      <c r="V878" s="173">
        <v>0.28000000000000003</v>
      </c>
      <c r="W878" s="192">
        <f t="shared" si="66"/>
        <v>8.9</v>
      </c>
      <c r="X878" s="30">
        <f t="shared" si="67"/>
        <v>1.8</v>
      </c>
      <c r="Y878" s="195" t="str">
        <f t="shared" si="68"/>
        <v>excluded</v>
      </c>
      <c r="Z878" s="30" t="str">
        <f t="shared" si="69"/>
        <v>excluded</v>
      </c>
      <c r="AA878" s="30">
        <v>0.157</v>
      </c>
      <c r="AB878" s="30">
        <v>3.1E-2</v>
      </c>
      <c r="AC878" s="156">
        <v>3.3000000000000002E-2</v>
      </c>
      <c r="AD878" s="30">
        <v>14.5</v>
      </c>
      <c r="AE878" s="30">
        <v>2.8</v>
      </c>
      <c r="AF878" s="156">
        <v>3.3</v>
      </c>
      <c r="AG878" s="30">
        <v>0.95</v>
      </c>
      <c r="AH878" s="30">
        <v>0.24</v>
      </c>
      <c r="AI878" s="156">
        <v>0.24</v>
      </c>
      <c r="AJ878" s="156">
        <f t="shared" si="65"/>
        <v>25.263157894736842</v>
      </c>
      <c r="AK878" s="30">
        <v>8.9</v>
      </c>
      <c r="AL878" s="30">
        <v>1.6</v>
      </c>
      <c r="AM878" s="156">
        <v>1.8</v>
      </c>
      <c r="AN878" s="157">
        <v>900</v>
      </c>
      <c r="AO878" s="30">
        <v>160</v>
      </c>
      <c r="AP878" s="156">
        <v>170</v>
      </c>
      <c r="AQ878" s="30">
        <v>2540</v>
      </c>
      <c r="AR878" s="30">
        <v>170</v>
      </c>
      <c r="AS878" s="156">
        <v>200</v>
      </c>
      <c r="AT878" s="30">
        <v>3700</v>
      </c>
      <c r="AU878" s="30">
        <v>240</v>
      </c>
      <c r="AV878" s="156">
        <v>240</v>
      </c>
    </row>
    <row r="879" spans="1:48" x14ac:dyDescent="0.75">
      <c r="A879" s="30" t="s">
        <v>1787</v>
      </c>
      <c r="B879" s="30" t="s">
        <v>1736</v>
      </c>
      <c r="C879" s="182">
        <v>10230</v>
      </c>
      <c r="D879" s="30">
        <v>340</v>
      </c>
      <c r="E879" s="187">
        <v>8270</v>
      </c>
      <c r="F879" s="30">
        <v>230</v>
      </c>
      <c r="G879" s="187">
        <v>20140</v>
      </c>
      <c r="H879" s="30">
        <v>780</v>
      </c>
      <c r="I879" s="30">
        <v>26940</v>
      </c>
      <c r="J879" s="30">
        <v>840</v>
      </c>
      <c r="K879" s="30">
        <v>14100</v>
      </c>
      <c r="L879" s="30">
        <v>680</v>
      </c>
      <c r="M879" s="187">
        <v>0.75</v>
      </c>
      <c r="N879" s="30">
        <v>4.9000000000000002E-2</v>
      </c>
      <c r="O879" s="177">
        <v>1.6160000000000001</v>
      </c>
      <c r="P879" s="30">
        <v>8.3000000000000004E-2</v>
      </c>
      <c r="Q879" s="30">
        <v>0.315</v>
      </c>
      <c r="R879" s="30">
        <v>1.4999999999999999E-2</v>
      </c>
      <c r="S879" s="30">
        <v>0.18779999999999999</v>
      </c>
      <c r="T879" s="30">
        <v>6.0000000000000001E-3</v>
      </c>
      <c r="U879" s="30">
        <v>7.21</v>
      </c>
      <c r="V879" s="173">
        <v>0.35</v>
      </c>
      <c r="W879" s="192">
        <f t="shared" si="66"/>
        <v>1.343</v>
      </c>
      <c r="X879" s="30">
        <f t="shared" si="67"/>
        <v>0.13</v>
      </c>
      <c r="Y879" s="195">
        <f t="shared" si="68"/>
        <v>0.80300000000000005</v>
      </c>
      <c r="Z879" s="30">
        <f t="shared" si="69"/>
        <v>2.7E-2</v>
      </c>
      <c r="AA879" s="30">
        <v>0.78</v>
      </c>
      <c r="AB879" s="30">
        <v>4.1000000000000002E-2</v>
      </c>
      <c r="AC879" s="156">
        <v>7.5999999999999998E-2</v>
      </c>
      <c r="AD879" s="30">
        <v>86.4</v>
      </c>
      <c r="AE879" s="30">
        <v>4.2</v>
      </c>
      <c r="AF879" s="156">
        <v>11</v>
      </c>
      <c r="AG879" s="30">
        <v>0.80300000000000005</v>
      </c>
      <c r="AH879" s="30">
        <v>1.9E-2</v>
      </c>
      <c r="AI879" s="156">
        <v>2.7E-2</v>
      </c>
      <c r="AJ879" s="156">
        <f t="shared" si="65"/>
        <v>3.36239103362391</v>
      </c>
      <c r="AK879" s="30">
        <v>1.343</v>
      </c>
      <c r="AL879" s="30">
        <v>7.0000000000000007E-2</v>
      </c>
      <c r="AM879" s="156">
        <v>0.13</v>
      </c>
      <c r="AN879" s="157">
        <v>3690</v>
      </c>
      <c r="AO879" s="30">
        <v>150</v>
      </c>
      <c r="AP879" s="156">
        <v>270</v>
      </c>
      <c r="AQ879" s="30">
        <v>4526</v>
      </c>
      <c r="AR879" s="30">
        <v>51</v>
      </c>
      <c r="AS879" s="156">
        <v>140</v>
      </c>
      <c r="AT879" s="30">
        <v>4859</v>
      </c>
      <c r="AU879" s="30">
        <v>28</v>
      </c>
      <c r="AV879" s="156">
        <v>39</v>
      </c>
    </row>
    <row r="880" spans="1:48" x14ac:dyDescent="0.75">
      <c r="A880" s="30" t="s">
        <v>1787</v>
      </c>
      <c r="B880" s="30" t="s">
        <v>1737</v>
      </c>
      <c r="C880" s="182">
        <v>12800</v>
      </c>
      <c r="D880" s="30">
        <v>1300</v>
      </c>
      <c r="E880" s="187">
        <v>9300</v>
      </c>
      <c r="F880" s="30">
        <v>1200</v>
      </c>
      <c r="G880" s="187">
        <v>21000</v>
      </c>
      <c r="H880" s="30">
        <v>3300</v>
      </c>
      <c r="I880" s="30">
        <v>20800</v>
      </c>
      <c r="J880" s="30">
        <v>2000</v>
      </c>
      <c r="K880" s="30">
        <v>66200</v>
      </c>
      <c r="L880" s="30">
        <v>4300</v>
      </c>
      <c r="M880" s="187">
        <v>0.19600000000000001</v>
      </c>
      <c r="N880" s="30">
        <v>2.1999999999999999E-2</v>
      </c>
      <c r="O880" s="177">
        <v>11.21</v>
      </c>
      <c r="P880" s="30">
        <v>0.85</v>
      </c>
      <c r="Q880" s="30">
        <v>1.48</v>
      </c>
      <c r="R880" s="30">
        <v>9.7000000000000003E-2</v>
      </c>
      <c r="S880" s="30">
        <v>0.13300000000000001</v>
      </c>
      <c r="T880" s="30">
        <v>1.2999999999999999E-2</v>
      </c>
      <c r="U880" s="30">
        <v>11.3</v>
      </c>
      <c r="V880" s="173">
        <v>1.8</v>
      </c>
      <c r="W880" s="192">
        <f t="shared" si="66"/>
        <v>5.63</v>
      </c>
      <c r="X880" s="30">
        <f t="shared" si="67"/>
        <v>0.71</v>
      </c>
      <c r="Y880" s="195">
        <f t="shared" si="68"/>
        <v>0.67300000000000004</v>
      </c>
      <c r="Z880" s="30">
        <f t="shared" si="69"/>
        <v>5.2999999999999999E-2</v>
      </c>
      <c r="AA880" s="30">
        <v>0.20399999999999999</v>
      </c>
      <c r="AB880" s="30">
        <v>2.1999999999999999E-2</v>
      </c>
      <c r="AC880" s="156">
        <v>2.8000000000000001E-2</v>
      </c>
      <c r="AD880" s="30">
        <v>19.399999999999999</v>
      </c>
      <c r="AE880" s="30">
        <v>2.6</v>
      </c>
      <c r="AF880" s="156">
        <v>3.5</v>
      </c>
      <c r="AG880" s="30">
        <v>0.67300000000000004</v>
      </c>
      <c r="AH880" s="30">
        <v>5.0999999999999997E-2</v>
      </c>
      <c r="AI880" s="156">
        <v>5.2999999999999999E-2</v>
      </c>
      <c r="AJ880" s="156">
        <f t="shared" si="65"/>
        <v>7.8751857355126296</v>
      </c>
      <c r="AK880" s="30">
        <v>5.63</v>
      </c>
      <c r="AL880" s="30">
        <v>0.56999999999999995</v>
      </c>
      <c r="AM880" s="156">
        <v>0.71</v>
      </c>
      <c r="AN880" s="157">
        <v>1180</v>
      </c>
      <c r="AO880" s="30">
        <v>120</v>
      </c>
      <c r="AP880" s="156">
        <v>150</v>
      </c>
      <c r="AQ880" s="30">
        <v>2980</v>
      </c>
      <c r="AR880" s="30">
        <v>130</v>
      </c>
      <c r="AS880" s="156">
        <v>170</v>
      </c>
      <c r="AT880" s="30">
        <v>4533</v>
      </c>
      <c r="AU880" s="30">
        <v>86</v>
      </c>
      <c r="AV880" s="156">
        <v>90</v>
      </c>
    </row>
    <row r="881" spans="1:48" x14ac:dyDescent="0.75">
      <c r="A881" s="30" t="s">
        <v>1787</v>
      </c>
      <c r="B881" s="30" t="s">
        <v>1738</v>
      </c>
      <c r="C881" s="182">
        <v>1260</v>
      </c>
      <c r="D881" s="30">
        <v>420</v>
      </c>
      <c r="E881" s="187">
        <v>750</v>
      </c>
      <c r="F881" s="30">
        <v>150</v>
      </c>
      <c r="G881" s="187">
        <v>770</v>
      </c>
      <c r="H881" s="30">
        <v>290</v>
      </c>
      <c r="I881" s="30">
        <v>730</v>
      </c>
      <c r="J881" s="30">
        <v>380</v>
      </c>
      <c r="K881" s="30">
        <v>5210</v>
      </c>
      <c r="L881" s="30">
        <v>640</v>
      </c>
      <c r="M881" s="187">
        <v>0.36</v>
      </c>
      <c r="N881" s="30">
        <v>0.17</v>
      </c>
      <c r="O881" s="177">
        <v>72</v>
      </c>
      <c r="P881" s="30">
        <v>24</v>
      </c>
      <c r="Q881" s="30">
        <v>0.11600000000000001</v>
      </c>
      <c r="R881" s="30">
        <v>1.4E-2</v>
      </c>
      <c r="S881" s="30">
        <v>3.3999999999999998E-3</v>
      </c>
      <c r="T881" s="30">
        <v>1.8E-3</v>
      </c>
      <c r="U881" s="30">
        <v>2.4900000000000002</v>
      </c>
      <c r="V881" s="173">
        <v>0.95</v>
      </c>
      <c r="W881" s="192">
        <f t="shared" si="66"/>
        <v>12.9</v>
      </c>
      <c r="X881" s="30">
        <f t="shared" si="67"/>
        <v>4.3</v>
      </c>
      <c r="Y881" s="195" t="str">
        <f t="shared" si="68"/>
        <v>excluded</v>
      </c>
      <c r="Z881" s="30" t="str">
        <f t="shared" si="69"/>
        <v>excluded</v>
      </c>
      <c r="AA881" s="30">
        <v>0.39</v>
      </c>
      <c r="AB881" s="30">
        <v>0.19</v>
      </c>
      <c r="AC881" s="156">
        <v>0.19</v>
      </c>
      <c r="AD881" s="30">
        <v>18</v>
      </c>
      <c r="AE881" s="30">
        <v>3.7</v>
      </c>
      <c r="AF881" s="156">
        <v>4.3</v>
      </c>
      <c r="AG881" s="30">
        <v>1.51</v>
      </c>
      <c r="AH881" s="30">
        <v>0.52</v>
      </c>
      <c r="AI881" s="156">
        <v>0.52</v>
      </c>
      <c r="AJ881" s="156">
        <f t="shared" si="65"/>
        <v>34.437086092715234</v>
      </c>
      <c r="AK881" s="30">
        <v>12.9</v>
      </c>
      <c r="AL881" s="30">
        <v>4.2</v>
      </c>
      <c r="AM881" s="156">
        <v>4.3</v>
      </c>
      <c r="AN881" s="157">
        <v>1470</v>
      </c>
      <c r="AO881" s="30">
        <v>450</v>
      </c>
      <c r="AP881" s="156">
        <v>460</v>
      </c>
      <c r="AQ881" s="30">
        <v>2820</v>
      </c>
      <c r="AR881" s="30">
        <v>200</v>
      </c>
      <c r="AS881" s="156">
        <v>240</v>
      </c>
      <c r="AT881" s="30">
        <v>2820</v>
      </c>
      <c r="AU881" s="30">
        <v>540</v>
      </c>
      <c r="AV881" s="156">
        <v>540</v>
      </c>
    </row>
    <row r="882" spans="1:48" x14ac:dyDescent="0.75">
      <c r="A882" s="30" t="s">
        <v>1787</v>
      </c>
      <c r="B882" s="30" t="s">
        <v>1739</v>
      </c>
      <c r="C882" s="182">
        <v>3380</v>
      </c>
      <c r="D882" s="30">
        <v>590</v>
      </c>
      <c r="E882" s="187">
        <v>1870</v>
      </c>
      <c r="F882" s="30">
        <v>190</v>
      </c>
      <c r="G882" s="187">
        <v>4500</v>
      </c>
      <c r="H882" s="30">
        <v>1000</v>
      </c>
      <c r="I882" s="30">
        <v>3040</v>
      </c>
      <c r="J882" s="30">
        <v>400</v>
      </c>
      <c r="K882" s="30">
        <v>21700</v>
      </c>
      <c r="L882" s="30">
        <v>1400</v>
      </c>
      <c r="M882" s="187">
        <v>0.14399999999999999</v>
      </c>
      <c r="N882" s="30">
        <v>1.9E-2</v>
      </c>
      <c r="O882" s="177">
        <v>31.4</v>
      </c>
      <c r="P882" s="30">
        <v>3.5</v>
      </c>
      <c r="Q882" s="30">
        <v>0.48499999999999999</v>
      </c>
      <c r="R882" s="30">
        <v>3.2000000000000001E-2</v>
      </c>
      <c r="S882" s="30">
        <v>1.2999999999999999E-2</v>
      </c>
      <c r="T882" s="30">
        <v>1.6999999999999999E-3</v>
      </c>
      <c r="U882" s="30">
        <v>11.7</v>
      </c>
      <c r="V882" s="173">
        <v>2.6</v>
      </c>
      <c r="W882" s="192">
        <f t="shared" si="66"/>
        <v>7.04</v>
      </c>
      <c r="X882" s="30">
        <f t="shared" si="67"/>
        <v>0.82</v>
      </c>
      <c r="Y882" s="195">
        <f t="shared" si="68"/>
        <v>0.61399999999999999</v>
      </c>
      <c r="Z882" s="30">
        <f t="shared" si="69"/>
        <v>8.4000000000000005E-2</v>
      </c>
      <c r="AA882" s="30">
        <v>0.155</v>
      </c>
      <c r="AB882" s="30">
        <v>2.1000000000000001E-2</v>
      </c>
      <c r="AC882" s="156">
        <v>2.5000000000000001E-2</v>
      </c>
      <c r="AD882" s="30">
        <v>12.4</v>
      </c>
      <c r="AE882" s="30">
        <v>1.1000000000000001</v>
      </c>
      <c r="AF882" s="156">
        <v>1.9</v>
      </c>
      <c r="AG882" s="30">
        <v>0.61399999999999999</v>
      </c>
      <c r="AH882" s="30">
        <v>8.3000000000000004E-2</v>
      </c>
      <c r="AI882" s="156">
        <v>8.4000000000000005E-2</v>
      </c>
      <c r="AJ882" s="156">
        <f t="shared" si="65"/>
        <v>13.680781758957655</v>
      </c>
      <c r="AK882" s="30">
        <v>7.04</v>
      </c>
      <c r="AL882" s="30">
        <v>0.7</v>
      </c>
      <c r="AM882" s="156">
        <v>0.82</v>
      </c>
      <c r="AN882" s="157">
        <v>920</v>
      </c>
      <c r="AO882" s="30">
        <v>110</v>
      </c>
      <c r="AP882" s="156">
        <v>130</v>
      </c>
      <c r="AQ882" s="30">
        <v>2614</v>
      </c>
      <c r="AR882" s="30">
        <v>80</v>
      </c>
      <c r="AS882" s="156">
        <v>130</v>
      </c>
      <c r="AT882" s="30">
        <v>4330</v>
      </c>
      <c r="AU882" s="30">
        <v>170</v>
      </c>
      <c r="AV882" s="156">
        <v>180</v>
      </c>
    </row>
    <row r="883" spans="1:48" x14ac:dyDescent="0.75">
      <c r="A883" s="30" t="s">
        <v>1787</v>
      </c>
      <c r="B883" s="30" t="s">
        <v>1740</v>
      </c>
      <c r="C883" s="182">
        <v>820</v>
      </c>
      <c r="D883" s="30">
        <v>750</v>
      </c>
      <c r="E883" s="187">
        <v>670</v>
      </c>
      <c r="F883" s="30">
        <v>360</v>
      </c>
      <c r="G883" s="187">
        <v>370</v>
      </c>
      <c r="H883" s="30">
        <v>230</v>
      </c>
      <c r="I883" s="30">
        <v>440</v>
      </c>
      <c r="J883" s="30">
        <v>580</v>
      </c>
      <c r="K883" s="30">
        <v>6400</v>
      </c>
      <c r="L883" s="30">
        <v>3600</v>
      </c>
      <c r="M883" s="187">
        <v>0.18</v>
      </c>
      <c r="N883" s="30">
        <v>0.18</v>
      </c>
      <c r="O883" s="177">
        <v>63</v>
      </c>
      <c r="P883" s="30">
        <v>39</v>
      </c>
      <c r="Q883" s="30">
        <v>0.14299999999999999</v>
      </c>
      <c r="R883" s="30">
        <v>8.1000000000000003E-2</v>
      </c>
      <c r="S883" s="30">
        <v>1.6999999999999999E-3</v>
      </c>
      <c r="T883" s="30">
        <v>2.3E-3</v>
      </c>
      <c r="U883" s="30">
        <v>0.59</v>
      </c>
      <c r="V883" s="173">
        <v>0.36</v>
      </c>
      <c r="W883" s="192">
        <f t="shared" si="66"/>
        <v>47</v>
      </c>
      <c r="X883" s="30">
        <f t="shared" si="67"/>
        <v>57</v>
      </c>
      <c r="Y883" s="195" t="str">
        <f t="shared" si="68"/>
        <v>excluded</v>
      </c>
      <c r="Z883" s="30" t="str">
        <f t="shared" si="69"/>
        <v>excluded</v>
      </c>
      <c r="AA883" s="30">
        <v>0.21</v>
      </c>
      <c r="AB883" s="30">
        <v>0.21</v>
      </c>
      <c r="AC883" s="156">
        <v>0.21</v>
      </c>
      <c r="AD883" s="30">
        <v>31</v>
      </c>
      <c r="AE883" s="30">
        <v>17</v>
      </c>
      <c r="AF883" s="156">
        <v>17</v>
      </c>
      <c r="AG883" s="30">
        <v>2.8</v>
      </c>
      <c r="AH883" s="30">
        <v>2.4</v>
      </c>
      <c r="AI883" s="156">
        <v>2.4</v>
      </c>
      <c r="AJ883" s="156">
        <f t="shared" si="65"/>
        <v>85.714285714285722</v>
      </c>
      <c r="AK883" s="30">
        <v>47</v>
      </c>
      <c r="AL883" s="30">
        <v>57</v>
      </c>
      <c r="AM883" s="156">
        <v>57</v>
      </c>
      <c r="AN883" s="157">
        <v>1050</v>
      </c>
      <c r="AO883" s="30">
        <v>890</v>
      </c>
      <c r="AP883" s="156">
        <v>890</v>
      </c>
      <c r="AQ883" s="30">
        <v>3040</v>
      </c>
      <c r="AR883" s="30">
        <v>820</v>
      </c>
      <c r="AS883" s="156">
        <v>840</v>
      </c>
      <c r="AT883" s="30">
        <v>2900</v>
      </c>
      <c r="AU883" s="30">
        <v>1600</v>
      </c>
      <c r="AV883" s="156">
        <v>1600</v>
      </c>
    </row>
    <row r="884" spans="1:48" x14ac:dyDescent="0.75">
      <c r="A884" s="30" t="s">
        <v>1787</v>
      </c>
      <c r="B884" s="30" t="s">
        <v>1741</v>
      </c>
      <c r="C884" s="182">
        <v>1980</v>
      </c>
      <c r="D884" s="30">
        <v>630</v>
      </c>
      <c r="E884" s="187">
        <v>1320</v>
      </c>
      <c r="F884" s="30">
        <v>350</v>
      </c>
      <c r="G884" s="187">
        <v>1640</v>
      </c>
      <c r="H884" s="30">
        <v>420</v>
      </c>
      <c r="I884" s="30">
        <v>1310</v>
      </c>
      <c r="J884" s="30">
        <v>350</v>
      </c>
      <c r="K884" s="30">
        <v>5900</v>
      </c>
      <c r="L884" s="30">
        <v>1100</v>
      </c>
      <c r="M884" s="187">
        <v>0.28599999999999998</v>
      </c>
      <c r="N884" s="30">
        <v>6.4000000000000001E-2</v>
      </c>
      <c r="O884" s="177">
        <v>29.4</v>
      </c>
      <c r="P884" s="30">
        <v>7</v>
      </c>
      <c r="Q884" s="30">
        <v>0.13100000000000001</v>
      </c>
      <c r="R884" s="30">
        <v>2.5999999999999999E-2</v>
      </c>
      <c r="S884" s="30">
        <v>4.7000000000000002E-3</v>
      </c>
      <c r="T884" s="30">
        <v>1.2999999999999999E-3</v>
      </c>
      <c r="U884" s="30">
        <v>1.52</v>
      </c>
      <c r="V884" s="173">
        <v>0.39</v>
      </c>
      <c r="W884" s="192">
        <f t="shared" si="66"/>
        <v>6.2</v>
      </c>
      <c r="X884" s="30">
        <f t="shared" si="67"/>
        <v>2.2999999999999998</v>
      </c>
      <c r="Y884" s="195" t="str">
        <f t="shared" si="68"/>
        <v>excluded</v>
      </c>
      <c r="Z884" s="30" t="str">
        <f t="shared" si="69"/>
        <v>excluded</v>
      </c>
      <c r="AA884" s="30">
        <v>0.29599999999999999</v>
      </c>
      <c r="AB884" s="30">
        <v>6.7000000000000004E-2</v>
      </c>
      <c r="AC884" s="156">
        <v>7.0999999999999994E-2</v>
      </c>
      <c r="AD884" s="30">
        <v>31.6</v>
      </c>
      <c r="AE884" s="30">
        <v>7.8</v>
      </c>
      <c r="AF884" s="156">
        <v>8.6999999999999993</v>
      </c>
      <c r="AG884" s="30">
        <v>1.5</v>
      </c>
      <c r="AH884" s="30">
        <v>1.2</v>
      </c>
      <c r="AI884" s="156">
        <v>1.2</v>
      </c>
      <c r="AJ884" s="156">
        <f t="shared" si="65"/>
        <v>80</v>
      </c>
      <c r="AK884" s="30">
        <v>6.2</v>
      </c>
      <c r="AL884" s="30">
        <v>2.1</v>
      </c>
      <c r="AM884" s="156">
        <v>2.2999999999999998</v>
      </c>
      <c r="AN884" s="157">
        <v>1550</v>
      </c>
      <c r="AO884" s="30">
        <v>300</v>
      </c>
      <c r="AP884" s="156">
        <v>320</v>
      </c>
      <c r="AQ884" s="30">
        <v>3160</v>
      </c>
      <c r="AR884" s="30">
        <v>270</v>
      </c>
      <c r="AS884" s="156">
        <v>300</v>
      </c>
      <c r="AT884" s="30">
        <v>3740</v>
      </c>
      <c r="AU884" s="30">
        <v>360</v>
      </c>
      <c r="AV884" s="156">
        <v>360</v>
      </c>
    </row>
    <row r="885" spans="1:48" x14ac:dyDescent="0.75">
      <c r="A885" s="30" t="s">
        <v>1787</v>
      </c>
      <c r="B885" s="30" t="s">
        <v>1742</v>
      </c>
      <c r="C885" s="182">
        <v>4210</v>
      </c>
      <c r="D885" s="30">
        <v>850</v>
      </c>
      <c r="E885" s="187">
        <v>2960</v>
      </c>
      <c r="F885" s="30">
        <v>430</v>
      </c>
      <c r="G885" s="187">
        <v>4920</v>
      </c>
      <c r="H885" s="30">
        <v>730</v>
      </c>
      <c r="I885" s="30">
        <v>4600</v>
      </c>
      <c r="J885" s="30">
        <v>1800</v>
      </c>
      <c r="K885" s="30">
        <v>10200</v>
      </c>
      <c r="L885" s="30">
        <v>2700</v>
      </c>
      <c r="M885" s="187">
        <v>0.66</v>
      </c>
      <c r="N885" s="30">
        <v>0.14000000000000001</v>
      </c>
      <c r="O885" s="177">
        <v>33.700000000000003</v>
      </c>
      <c r="P885" s="30">
        <v>9.3000000000000007</v>
      </c>
      <c r="Q885" s="30">
        <v>0.22700000000000001</v>
      </c>
      <c r="R885" s="30">
        <v>0.06</v>
      </c>
      <c r="S885" s="30">
        <v>1.54E-2</v>
      </c>
      <c r="T885" s="30">
        <v>5.8999999999999999E-3</v>
      </c>
      <c r="U885" s="30">
        <v>3.06</v>
      </c>
      <c r="V885" s="173">
        <v>0.49</v>
      </c>
      <c r="W885" s="192">
        <f t="shared" si="66"/>
        <v>2.2000000000000002</v>
      </c>
      <c r="X885" s="30">
        <f t="shared" si="67"/>
        <v>0.4</v>
      </c>
      <c r="Y885" s="195">
        <f t="shared" si="68"/>
        <v>0.79</v>
      </c>
      <c r="Z885" s="30">
        <f t="shared" si="69"/>
        <v>0.11</v>
      </c>
      <c r="AA885" s="30">
        <v>0.67</v>
      </c>
      <c r="AB885" s="30">
        <v>0.13</v>
      </c>
      <c r="AC885" s="156">
        <v>0.14000000000000001</v>
      </c>
      <c r="AD885" s="30">
        <v>53.4</v>
      </c>
      <c r="AE885" s="30">
        <v>8.1999999999999993</v>
      </c>
      <c r="AF885" s="156">
        <v>11</v>
      </c>
      <c r="AG885" s="30">
        <v>0.79</v>
      </c>
      <c r="AH885" s="30">
        <v>0.11</v>
      </c>
      <c r="AI885" s="156">
        <v>0.11</v>
      </c>
      <c r="AJ885" s="156">
        <f t="shared" si="65"/>
        <v>13.924050632911392</v>
      </c>
      <c r="AK885" s="30">
        <v>2.2000000000000002</v>
      </c>
      <c r="AL885" s="30">
        <v>0.37</v>
      </c>
      <c r="AM885" s="156">
        <v>0.4</v>
      </c>
      <c r="AN885" s="157">
        <v>3040</v>
      </c>
      <c r="AO885" s="30">
        <v>440</v>
      </c>
      <c r="AP885" s="156">
        <v>480</v>
      </c>
      <c r="AQ885" s="30">
        <v>3990</v>
      </c>
      <c r="AR885" s="30">
        <v>190</v>
      </c>
      <c r="AS885" s="156">
        <v>240</v>
      </c>
      <c r="AT885" s="30">
        <v>4200</v>
      </c>
      <c r="AU885" s="30">
        <v>230</v>
      </c>
      <c r="AV885" s="156">
        <v>230</v>
      </c>
    </row>
    <row r="886" spans="1:48" x14ac:dyDescent="0.75">
      <c r="A886" s="30" t="s">
        <v>1787</v>
      </c>
      <c r="B886" s="30" t="s">
        <v>1743</v>
      </c>
      <c r="C886" s="182">
        <v>626000</v>
      </c>
      <c r="D886" s="30">
        <v>6000</v>
      </c>
      <c r="E886" s="187">
        <v>34660</v>
      </c>
      <c r="F886" s="30">
        <v>440</v>
      </c>
      <c r="G886" s="187">
        <v>5700</v>
      </c>
      <c r="H886" s="30">
        <v>2500</v>
      </c>
      <c r="I886" s="30">
        <v>1850</v>
      </c>
      <c r="J886" s="30">
        <v>540</v>
      </c>
      <c r="K886" s="30">
        <v>14180000</v>
      </c>
      <c r="L886" s="30">
        <v>200000</v>
      </c>
      <c r="M886" s="187">
        <v>4.428E-2</v>
      </c>
      <c r="N886" s="30">
        <v>6.8000000000000005E-4</v>
      </c>
      <c r="O886" s="177">
        <v>74000</v>
      </c>
      <c r="P886" s="30">
        <v>19000</v>
      </c>
      <c r="Q886" s="30">
        <v>315.60000000000002</v>
      </c>
      <c r="R886" s="30">
        <v>4.5</v>
      </c>
      <c r="S886" s="30">
        <v>5.7000000000000002E-3</v>
      </c>
      <c r="T886" s="30">
        <v>1.6999999999999999E-3</v>
      </c>
      <c r="U886" s="30">
        <v>2.2999999999999998</v>
      </c>
      <c r="V886" s="173">
        <v>0.97</v>
      </c>
      <c r="W886" s="192">
        <f t="shared" si="66"/>
        <v>21.95</v>
      </c>
      <c r="X886" s="30">
        <f t="shared" si="67"/>
        <v>1.8</v>
      </c>
      <c r="Y886" s="195">
        <f t="shared" si="68"/>
        <v>5.4539999999999998E-2</v>
      </c>
      <c r="Z886" s="30">
        <f t="shared" si="69"/>
        <v>1.5E-3</v>
      </c>
      <c r="AA886" s="30">
        <v>4.5600000000000002E-2</v>
      </c>
      <c r="AB886" s="30">
        <v>3.2000000000000003E-4</v>
      </c>
      <c r="AC886" s="156">
        <v>3.8E-3</v>
      </c>
      <c r="AD886" s="30">
        <v>0.34389999999999998</v>
      </c>
      <c r="AE886" s="30">
        <v>5.4000000000000003E-3</v>
      </c>
      <c r="AF886" s="156">
        <v>4.2000000000000003E-2</v>
      </c>
      <c r="AG886" s="30">
        <v>5.4539999999999998E-2</v>
      </c>
      <c r="AH886" s="30">
        <v>8.7000000000000001E-4</v>
      </c>
      <c r="AI886" s="156">
        <v>1.5E-3</v>
      </c>
      <c r="AJ886" s="156">
        <f t="shared" si="65"/>
        <v>2.7502750275027505</v>
      </c>
      <c r="AK886" s="30">
        <v>21.95</v>
      </c>
      <c r="AL886" s="30">
        <v>0.16</v>
      </c>
      <c r="AM886" s="156">
        <v>1.8</v>
      </c>
      <c r="AN886" s="157">
        <v>287.39999999999998</v>
      </c>
      <c r="AO886" s="30">
        <v>2</v>
      </c>
      <c r="AP886" s="156">
        <v>23</v>
      </c>
      <c r="AQ886" s="30">
        <v>300</v>
      </c>
      <c r="AR886" s="30">
        <v>4</v>
      </c>
      <c r="AS886" s="156">
        <v>32</v>
      </c>
      <c r="AT886" s="30">
        <v>391</v>
      </c>
      <c r="AU886" s="30">
        <v>36</v>
      </c>
      <c r="AV886" s="156">
        <v>64</v>
      </c>
    </row>
    <row r="887" spans="1:48" x14ac:dyDescent="0.75">
      <c r="A887" s="30" t="s">
        <v>1787</v>
      </c>
      <c r="B887" s="30" t="s">
        <v>1744</v>
      </c>
      <c r="C887" s="182">
        <v>3440</v>
      </c>
      <c r="D887" s="30">
        <v>280</v>
      </c>
      <c r="E887" s="187">
        <v>2620</v>
      </c>
      <c r="F887" s="30">
        <v>170</v>
      </c>
      <c r="G887" s="187">
        <v>7200</v>
      </c>
      <c r="H887" s="30">
        <v>1100</v>
      </c>
      <c r="I887" s="30">
        <v>4030</v>
      </c>
      <c r="J887" s="30">
        <v>260</v>
      </c>
      <c r="K887" s="30">
        <v>11500</v>
      </c>
      <c r="L887" s="30">
        <v>1700</v>
      </c>
      <c r="M887" s="187">
        <v>0.374</v>
      </c>
      <c r="N887" s="30">
        <v>4.5999999999999999E-2</v>
      </c>
      <c r="O887" s="177">
        <v>16.899999999999999</v>
      </c>
      <c r="P887" s="30">
        <v>2.9</v>
      </c>
      <c r="Q887" s="30">
        <v>0.254</v>
      </c>
      <c r="R887" s="30">
        <v>3.7999999999999999E-2</v>
      </c>
      <c r="S887" s="30">
        <v>1.157E-2</v>
      </c>
      <c r="T887" s="30">
        <v>7.2999999999999996E-4</v>
      </c>
      <c r="U887" s="30">
        <v>2.37</v>
      </c>
      <c r="V887" s="173">
        <v>0.32</v>
      </c>
      <c r="W887" s="192">
        <f t="shared" si="66"/>
        <v>3.32</v>
      </c>
      <c r="X887" s="30">
        <f t="shared" si="67"/>
        <v>0.66</v>
      </c>
      <c r="Y887" s="195">
        <f t="shared" si="68"/>
        <v>0.78700000000000003</v>
      </c>
      <c r="Z887" s="30">
        <f t="shared" si="69"/>
        <v>7.4999999999999997E-2</v>
      </c>
      <c r="AA887" s="30">
        <v>0.38400000000000001</v>
      </c>
      <c r="AB887" s="30">
        <v>4.7E-2</v>
      </c>
      <c r="AC887" s="156">
        <v>5.7000000000000002E-2</v>
      </c>
      <c r="AD887" s="30">
        <v>40</v>
      </c>
      <c r="AE887" s="30">
        <v>4.8</v>
      </c>
      <c r="AF887" s="156">
        <v>6.8</v>
      </c>
      <c r="AG887" s="30">
        <v>0.78700000000000003</v>
      </c>
      <c r="AH887" s="30">
        <v>7.2999999999999995E-2</v>
      </c>
      <c r="AI887" s="156">
        <v>7.4999999999999997E-2</v>
      </c>
      <c r="AJ887" s="156">
        <f t="shared" si="65"/>
        <v>9.529860228716645</v>
      </c>
      <c r="AK887" s="30">
        <v>3.32</v>
      </c>
      <c r="AL887" s="30">
        <v>0.55000000000000004</v>
      </c>
      <c r="AM887" s="156">
        <v>0.66</v>
      </c>
      <c r="AN887" s="157">
        <v>2030</v>
      </c>
      <c r="AO887" s="30">
        <v>220</v>
      </c>
      <c r="AP887" s="156">
        <v>260</v>
      </c>
      <c r="AQ887" s="30">
        <v>3660</v>
      </c>
      <c r="AR887" s="30">
        <v>130</v>
      </c>
      <c r="AS887" s="156">
        <v>180</v>
      </c>
      <c r="AT887" s="30">
        <v>4577</v>
      </c>
      <c r="AU887" s="30">
        <v>91</v>
      </c>
      <c r="AV887" s="156">
        <v>94</v>
      </c>
    </row>
    <row r="888" spans="1:48" x14ac:dyDescent="0.75">
      <c r="A888" s="30" t="s">
        <v>1787</v>
      </c>
      <c r="B888" s="30" t="s">
        <v>1745</v>
      </c>
      <c r="C888" s="182">
        <v>16900</v>
      </c>
      <c r="D888" s="30">
        <v>1400</v>
      </c>
      <c r="E888" s="187">
        <v>12200</v>
      </c>
      <c r="F888" s="30">
        <v>1200</v>
      </c>
      <c r="G888" s="187">
        <v>32700</v>
      </c>
      <c r="H888" s="30">
        <v>4500</v>
      </c>
      <c r="I888" s="30">
        <v>14200</v>
      </c>
      <c r="J888" s="30">
        <v>2100</v>
      </c>
      <c r="K888" s="30">
        <v>86000</v>
      </c>
      <c r="L888" s="30">
        <v>8000</v>
      </c>
      <c r="M888" s="187">
        <v>0.224</v>
      </c>
      <c r="N888" s="30">
        <v>2.1000000000000001E-2</v>
      </c>
      <c r="O888" s="177">
        <v>38.6</v>
      </c>
      <c r="P888" s="30">
        <v>3.7</v>
      </c>
      <c r="Q888" s="30">
        <v>1.9</v>
      </c>
      <c r="R888" s="30">
        <v>0.18</v>
      </c>
      <c r="S888" s="30">
        <v>3.85E-2</v>
      </c>
      <c r="T888" s="30">
        <v>5.5999999999999999E-3</v>
      </c>
      <c r="U888" s="30">
        <v>9.5</v>
      </c>
      <c r="V888" s="173">
        <v>1.3</v>
      </c>
      <c r="W888" s="192">
        <f t="shared" si="66"/>
        <v>4.1900000000000004</v>
      </c>
      <c r="X888" s="30">
        <f t="shared" si="67"/>
        <v>0.56000000000000005</v>
      </c>
      <c r="Y888" s="195">
        <f t="shared" si="68"/>
        <v>0.70199999999999996</v>
      </c>
      <c r="Z888" s="30">
        <f t="shared" si="69"/>
        <v>3.6999999999999998E-2</v>
      </c>
      <c r="AA888" s="30">
        <v>0.246</v>
      </c>
      <c r="AB888" s="30">
        <v>2.5000000000000001E-2</v>
      </c>
      <c r="AC888" s="156">
        <v>3.2000000000000001E-2</v>
      </c>
      <c r="AD888" s="30">
        <v>22.8</v>
      </c>
      <c r="AE888" s="30">
        <v>2.6</v>
      </c>
      <c r="AF888" s="156">
        <v>3.8</v>
      </c>
      <c r="AG888" s="30">
        <v>0.70199999999999996</v>
      </c>
      <c r="AH888" s="30">
        <v>3.3000000000000002E-2</v>
      </c>
      <c r="AI888" s="156">
        <v>3.6999999999999998E-2</v>
      </c>
      <c r="AJ888" s="156">
        <f t="shared" si="65"/>
        <v>5.2706552706552712</v>
      </c>
      <c r="AK888" s="30">
        <v>4.1900000000000004</v>
      </c>
      <c r="AL888" s="30">
        <v>0.44</v>
      </c>
      <c r="AM888" s="156">
        <v>0.56000000000000005</v>
      </c>
      <c r="AN888" s="157">
        <v>1410</v>
      </c>
      <c r="AO888" s="30">
        <v>130</v>
      </c>
      <c r="AP888" s="156">
        <v>170</v>
      </c>
      <c r="AQ888" s="30">
        <v>3240</v>
      </c>
      <c r="AR888" s="30">
        <v>120</v>
      </c>
      <c r="AS888" s="156">
        <v>170</v>
      </c>
      <c r="AT888" s="30">
        <v>4691</v>
      </c>
      <c r="AU888" s="30">
        <v>57</v>
      </c>
      <c r="AV888" s="156">
        <v>63</v>
      </c>
    </row>
    <row r="889" spans="1:48" x14ac:dyDescent="0.75">
      <c r="A889" s="30" t="s">
        <v>1787</v>
      </c>
      <c r="B889" s="30" t="s">
        <v>1746</v>
      </c>
      <c r="C889" s="182">
        <v>2400</v>
      </c>
      <c r="D889" s="30">
        <v>350</v>
      </c>
      <c r="E889" s="187">
        <v>1310</v>
      </c>
      <c r="F889" s="30">
        <v>250</v>
      </c>
      <c r="G889" s="187">
        <v>1850</v>
      </c>
      <c r="H889" s="30">
        <v>280</v>
      </c>
      <c r="I889" s="30">
        <v>1250</v>
      </c>
      <c r="J889" s="30">
        <v>490</v>
      </c>
      <c r="K889" s="30">
        <v>27590</v>
      </c>
      <c r="L889" s="30">
        <v>750</v>
      </c>
      <c r="M889" s="187">
        <v>8.3000000000000004E-2</v>
      </c>
      <c r="N889" s="30">
        <v>1.0999999999999999E-2</v>
      </c>
      <c r="O889" s="177">
        <v>450</v>
      </c>
      <c r="P889" s="30">
        <v>100</v>
      </c>
      <c r="Q889" s="30">
        <v>0.59499999999999997</v>
      </c>
      <c r="R889" s="30">
        <v>1.6E-2</v>
      </c>
      <c r="S889" s="30">
        <v>2.8E-3</v>
      </c>
      <c r="T889" s="30">
        <v>1.1000000000000001E-3</v>
      </c>
      <c r="U889" s="30">
        <v>0.33800000000000002</v>
      </c>
      <c r="V889" s="173">
        <v>5.0999999999999997E-2</v>
      </c>
      <c r="W889" s="192">
        <f t="shared" si="66"/>
        <v>14</v>
      </c>
      <c r="X889" s="30">
        <f t="shared" si="67"/>
        <v>2</v>
      </c>
      <c r="Y889" s="195" t="str">
        <f t="shared" si="68"/>
        <v>excluded</v>
      </c>
      <c r="Z889" s="30" t="str">
        <f t="shared" si="69"/>
        <v>excluded</v>
      </c>
      <c r="AA889" s="30">
        <v>8.8999999999999996E-2</v>
      </c>
      <c r="AB889" s="30">
        <v>1.2999999999999999E-2</v>
      </c>
      <c r="AC889" s="156">
        <v>1.4999999999999999E-2</v>
      </c>
      <c r="AD889" s="30">
        <v>6.2</v>
      </c>
      <c r="AE889" s="30">
        <v>1.1000000000000001</v>
      </c>
      <c r="AF889" s="156">
        <v>1.3</v>
      </c>
      <c r="AG889" s="30">
        <v>0.57999999999999996</v>
      </c>
      <c r="AH889" s="30">
        <v>0.11</v>
      </c>
      <c r="AI889" s="156">
        <v>0.11</v>
      </c>
      <c r="AJ889" s="156">
        <f t="shared" si="65"/>
        <v>18.965517241379313</v>
      </c>
      <c r="AK889" s="30">
        <v>14</v>
      </c>
      <c r="AL889" s="30">
        <v>1.8</v>
      </c>
      <c r="AM889" s="156">
        <v>2</v>
      </c>
      <c r="AN889" s="157">
        <v>545</v>
      </c>
      <c r="AO889" s="30">
        <v>74</v>
      </c>
      <c r="AP889" s="156">
        <v>85</v>
      </c>
      <c r="AQ889" s="30">
        <v>1930</v>
      </c>
      <c r="AR889" s="30">
        <v>140</v>
      </c>
      <c r="AS889" s="156">
        <v>180</v>
      </c>
      <c r="AT889" s="30">
        <v>3900</v>
      </c>
      <c r="AU889" s="30">
        <v>240</v>
      </c>
      <c r="AV889" s="156">
        <v>240</v>
      </c>
    </row>
    <row r="890" spans="1:48" x14ac:dyDescent="0.75">
      <c r="A890" s="30" t="s">
        <v>1787</v>
      </c>
      <c r="B890" s="30" t="s">
        <v>1747</v>
      </c>
      <c r="C890" s="182">
        <v>2890</v>
      </c>
      <c r="D890" s="30">
        <v>470</v>
      </c>
      <c r="E890" s="187">
        <v>1160</v>
      </c>
      <c r="F890" s="30">
        <v>310</v>
      </c>
      <c r="G890" s="187">
        <v>1180</v>
      </c>
      <c r="H890" s="30">
        <v>390</v>
      </c>
      <c r="I890" s="30">
        <v>1640</v>
      </c>
      <c r="J890" s="30">
        <v>290</v>
      </c>
      <c r="K890" s="30">
        <v>49700</v>
      </c>
      <c r="L890" s="30">
        <v>1500</v>
      </c>
      <c r="M890" s="187">
        <v>6.0999999999999999E-2</v>
      </c>
      <c r="N890" s="30">
        <v>1.0999999999999999E-2</v>
      </c>
      <c r="O890" s="177">
        <v>418</v>
      </c>
      <c r="P890" s="30">
        <v>53</v>
      </c>
      <c r="Q890" s="30">
        <v>1.0629999999999999</v>
      </c>
      <c r="R890" s="30">
        <v>3.2000000000000001E-2</v>
      </c>
      <c r="S890" s="30">
        <v>3.48E-3</v>
      </c>
      <c r="T890" s="30">
        <v>6.2E-4</v>
      </c>
      <c r="U890" s="30">
        <v>0.20499999999999999</v>
      </c>
      <c r="V890" s="173">
        <v>6.7000000000000004E-2</v>
      </c>
      <c r="W890" s="192">
        <f t="shared" si="66"/>
        <v>19.899999999999999</v>
      </c>
      <c r="X890" s="30">
        <f t="shared" si="67"/>
        <v>2.4</v>
      </c>
      <c r="Y890" s="195" t="str">
        <f t="shared" si="68"/>
        <v>excluded</v>
      </c>
      <c r="Z890" s="30" t="str">
        <f t="shared" si="69"/>
        <v>excluded</v>
      </c>
      <c r="AA890" s="30">
        <v>6.3E-2</v>
      </c>
      <c r="AB890" s="30">
        <v>1.0999999999999999E-2</v>
      </c>
      <c r="AC890" s="156">
        <v>1.2E-2</v>
      </c>
      <c r="AD890" s="30">
        <v>3.45</v>
      </c>
      <c r="AE890" s="30">
        <v>0.96</v>
      </c>
      <c r="AF890" s="156">
        <v>1</v>
      </c>
      <c r="AG890" s="30">
        <v>0.43</v>
      </c>
      <c r="AH890" s="30">
        <v>0.13</v>
      </c>
      <c r="AI890" s="156">
        <v>0.13</v>
      </c>
      <c r="AJ890" s="156">
        <f t="shared" si="65"/>
        <v>30.232558139534888</v>
      </c>
      <c r="AK890" s="30">
        <v>19.899999999999999</v>
      </c>
      <c r="AL890" s="30">
        <v>2.2000000000000002</v>
      </c>
      <c r="AM890" s="156">
        <v>2.4</v>
      </c>
      <c r="AN890" s="157">
        <v>373</v>
      </c>
      <c r="AO890" s="30">
        <v>57</v>
      </c>
      <c r="AP890" s="156">
        <v>63</v>
      </c>
      <c r="AQ890" s="30">
        <v>1250</v>
      </c>
      <c r="AR890" s="30">
        <v>170</v>
      </c>
      <c r="AS890" s="156">
        <v>180</v>
      </c>
      <c r="AT890" s="30">
        <v>2830</v>
      </c>
      <c r="AU890" s="30">
        <v>340</v>
      </c>
      <c r="AV890" s="156">
        <v>340</v>
      </c>
    </row>
    <row r="891" spans="1:48" x14ac:dyDescent="0.75">
      <c r="A891" s="30" t="s">
        <v>1787</v>
      </c>
      <c r="B891" s="30" t="s">
        <v>1748</v>
      </c>
      <c r="C891" s="182">
        <v>4740</v>
      </c>
      <c r="D891" s="30">
        <v>210</v>
      </c>
      <c r="E891" s="187">
        <v>2570</v>
      </c>
      <c r="F891" s="30">
        <v>160</v>
      </c>
      <c r="G891" s="187">
        <v>6010</v>
      </c>
      <c r="H891" s="30">
        <v>580</v>
      </c>
      <c r="I891" s="30">
        <v>10040</v>
      </c>
      <c r="J891" s="30">
        <v>820</v>
      </c>
      <c r="K891" s="30">
        <v>64900</v>
      </c>
      <c r="L891" s="30">
        <v>1200</v>
      </c>
      <c r="M891" s="187">
        <v>7.2999999999999995E-2</v>
      </c>
      <c r="N891" s="30">
        <v>3.3E-3</v>
      </c>
      <c r="O891" s="177">
        <v>78.900000000000006</v>
      </c>
      <c r="P891" s="30">
        <v>7</v>
      </c>
      <c r="Q891" s="30">
        <v>1.381</v>
      </c>
      <c r="R891" s="30">
        <v>2.7E-2</v>
      </c>
      <c r="S891" s="30">
        <v>2.0799999999999999E-2</v>
      </c>
      <c r="T891" s="30">
        <v>1.6999999999999999E-3</v>
      </c>
      <c r="U891" s="30">
        <v>1.0209999999999999</v>
      </c>
      <c r="V891" s="173">
        <v>9.8000000000000004E-2</v>
      </c>
      <c r="W891" s="192">
        <f t="shared" si="66"/>
        <v>12.35</v>
      </c>
      <c r="X891" s="30">
        <f t="shared" si="67"/>
        <v>1.1000000000000001</v>
      </c>
      <c r="Y891" s="195">
        <f t="shared" si="68"/>
        <v>0.52500000000000002</v>
      </c>
      <c r="Z891" s="30">
        <f t="shared" si="69"/>
        <v>0.03</v>
      </c>
      <c r="AA891" s="30">
        <v>8.0299999999999996E-2</v>
      </c>
      <c r="AB891" s="30">
        <v>3.0000000000000001E-3</v>
      </c>
      <c r="AC891" s="156">
        <v>7.1999999999999998E-3</v>
      </c>
      <c r="AD891" s="30">
        <v>5.87</v>
      </c>
      <c r="AE891" s="30">
        <v>0.35</v>
      </c>
      <c r="AF891" s="156">
        <v>0.8</v>
      </c>
      <c r="AG891" s="30">
        <v>0.52500000000000002</v>
      </c>
      <c r="AH891" s="30">
        <v>2.7E-2</v>
      </c>
      <c r="AI891" s="156">
        <v>0.03</v>
      </c>
      <c r="AJ891" s="156">
        <f t="shared" si="65"/>
        <v>5.7142857142857144</v>
      </c>
      <c r="AK891" s="30">
        <v>12.35</v>
      </c>
      <c r="AL891" s="30">
        <v>0.46</v>
      </c>
      <c r="AM891" s="156">
        <v>1.1000000000000001</v>
      </c>
      <c r="AN891" s="157">
        <v>498</v>
      </c>
      <c r="AO891" s="30">
        <v>18</v>
      </c>
      <c r="AP891" s="156">
        <v>43</v>
      </c>
      <c r="AQ891" s="30">
        <v>1947</v>
      </c>
      <c r="AR891" s="30">
        <v>54</v>
      </c>
      <c r="AS891" s="156">
        <v>120</v>
      </c>
      <c r="AT891" s="30">
        <v>4352</v>
      </c>
      <c r="AU891" s="30">
        <v>73</v>
      </c>
      <c r="AV891" s="156">
        <v>80</v>
      </c>
    </row>
    <row r="892" spans="1:48" x14ac:dyDescent="0.75">
      <c r="A892" s="30" t="s">
        <v>1787</v>
      </c>
      <c r="B892" s="30" t="s">
        <v>1749</v>
      </c>
      <c r="C892" s="182">
        <v>420</v>
      </c>
      <c r="D892" s="30">
        <v>100</v>
      </c>
      <c r="E892" s="187">
        <v>700</v>
      </c>
      <c r="F892" s="30">
        <v>250</v>
      </c>
      <c r="G892" s="187">
        <v>780</v>
      </c>
      <c r="H892" s="30">
        <v>380</v>
      </c>
      <c r="I892" s="30">
        <v>800</v>
      </c>
      <c r="J892" s="30">
        <v>650</v>
      </c>
      <c r="K892" s="30">
        <v>4990</v>
      </c>
      <c r="L892" s="30">
        <v>710</v>
      </c>
      <c r="M892" s="187">
        <v>0.11799999999999999</v>
      </c>
      <c r="N892" s="30">
        <v>3.1E-2</v>
      </c>
      <c r="O892" s="177">
        <v>240</v>
      </c>
      <c r="P892" s="30">
        <v>95</v>
      </c>
      <c r="Q892" s="30">
        <v>0.105</v>
      </c>
      <c r="R892" s="30">
        <v>1.4999999999999999E-2</v>
      </c>
      <c r="S892" s="30">
        <v>1.6000000000000001E-3</v>
      </c>
      <c r="T892" s="30">
        <v>1.2999999999999999E-3</v>
      </c>
      <c r="U892" s="30">
        <v>0.13300000000000001</v>
      </c>
      <c r="V892" s="173">
        <v>6.4000000000000001E-2</v>
      </c>
      <c r="W892" s="192">
        <f t="shared" si="66"/>
        <v>29</v>
      </c>
      <c r="X892" s="30">
        <f t="shared" si="67"/>
        <v>17</v>
      </c>
      <c r="Y892" s="195" t="str">
        <f t="shared" si="68"/>
        <v>excluded</v>
      </c>
      <c r="Z892" s="30" t="str">
        <f t="shared" si="69"/>
        <v>excluded</v>
      </c>
      <c r="AA892" s="30">
        <v>0.123</v>
      </c>
      <c r="AB892" s="30">
        <v>3.4000000000000002E-2</v>
      </c>
      <c r="AC892" s="156">
        <v>3.5000000000000003E-2</v>
      </c>
      <c r="AD892" s="30">
        <v>24.7</v>
      </c>
      <c r="AE892" s="30">
        <v>9.3000000000000007</v>
      </c>
      <c r="AF892" s="156">
        <v>9.8000000000000007</v>
      </c>
      <c r="AG892" s="30">
        <v>2.21</v>
      </c>
      <c r="AH892" s="30">
        <v>1</v>
      </c>
      <c r="AI892" s="156">
        <v>1</v>
      </c>
      <c r="AJ892" s="156">
        <f t="shared" si="65"/>
        <v>45.248868778280546</v>
      </c>
      <c r="AK892" s="30">
        <v>29</v>
      </c>
      <c r="AL892" s="30">
        <v>16</v>
      </c>
      <c r="AM892" s="156">
        <v>17</v>
      </c>
      <c r="AN892" s="157">
        <v>670</v>
      </c>
      <c r="AO892" s="30">
        <v>160</v>
      </c>
      <c r="AP892" s="156">
        <v>170</v>
      </c>
      <c r="AQ892" s="30">
        <v>2450</v>
      </c>
      <c r="AR892" s="30">
        <v>290</v>
      </c>
      <c r="AS892" s="156">
        <v>300</v>
      </c>
      <c r="AT892" s="30">
        <v>3550</v>
      </c>
      <c r="AU892" s="30">
        <v>410</v>
      </c>
      <c r="AV892" s="156">
        <v>410</v>
      </c>
    </row>
    <row r="893" spans="1:48" x14ac:dyDescent="0.75">
      <c r="A893" s="30" t="s">
        <v>1787</v>
      </c>
      <c r="B893" s="30" t="s">
        <v>1750</v>
      </c>
      <c r="C893" s="182">
        <v>1770</v>
      </c>
      <c r="D893" s="30">
        <v>280</v>
      </c>
      <c r="E893" s="187">
        <v>1070</v>
      </c>
      <c r="F893" s="30">
        <v>280</v>
      </c>
      <c r="G893" s="187">
        <v>1340</v>
      </c>
      <c r="H893" s="30">
        <v>240</v>
      </c>
      <c r="I893" s="30">
        <v>1640</v>
      </c>
      <c r="J893" s="30">
        <v>560</v>
      </c>
      <c r="K893" s="30">
        <v>23700</v>
      </c>
      <c r="L893" s="30">
        <v>2500</v>
      </c>
      <c r="M893" s="187">
        <v>6.9900000000000004E-2</v>
      </c>
      <c r="N893" s="30">
        <v>8.8000000000000005E-3</v>
      </c>
      <c r="O893" s="177">
        <v>550</v>
      </c>
      <c r="P893" s="30">
        <v>160</v>
      </c>
      <c r="Q893" s="30">
        <v>0.499</v>
      </c>
      <c r="R893" s="30">
        <v>5.1999999999999998E-2</v>
      </c>
      <c r="S893" s="30">
        <v>3.3E-3</v>
      </c>
      <c r="T893" s="30">
        <v>1.1000000000000001E-3</v>
      </c>
      <c r="U893" s="30">
        <v>0.23599999999999999</v>
      </c>
      <c r="V893" s="173">
        <v>4.2000000000000003E-2</v>
      </c>
      <c r="W893" s="192">
        <f t="shared" si="66"/>
        <v>15.7</v>
      </c>
      <c r="X893" s="30">
        <f t="shared" si="67"/>
        <v>1.6</v>
      </c>
      <c r="Y893" s="195" t="str">
        <f t="shared" si="68"/>
        <v>excluded</v>
      </c>
      <c r="Z893" s="30" t="str">
        <f t="shared" si="69"/>
        <v>excluded</v>
      </c>
      <c r="AA893" s="30">
        <v>7.3499999999999996E-2</v>
      </c>
      <c r="AB893" s="30">
        <v>9.4000000000000004E-3</v>
      </c>
      <c r="AC893" s="156">
        <v>1.0999999999999999E-2</v>
      </c>
      <c r="AD893" s="30">
        <v>5.8</v>
      </c>
      <c r="AE893" s="30">
        <v>1.5</v>
      </c>
      <c r="AF893" s="156">
        <v>1.6</v>
      </c>
      <c r="AG893" s="30">
        <v>0.56999999999999995</v>
      </c>
      <c r="AH893" s="30">
        <v>0.15</v>
      </c>
      <c r="AI893" s="156">
        <v>0.15</v>
      </c>
      <c r="AJ893" s="156">
        <f t="shared" si="65"/>
        <v>26.315789473684209</v>
      </c>
      <c r="AK893" s="30">
        <v>15.7</v>
      </c>
      <c r="AL893" s="30">
        <v>1.3</v>
      </c>
      <c r="AM893" s="156">
        <v>1.6</v>
      </c>
      <c r="AN893" s="157">
        <v>453</v>
      </c>
      <c r="AO893" s="30">
        <v>55</v>
      </c>
      <c r="AP893" s="156">
        <v>65</v>
      </c>
      <c r="AQ893" s="30">
        <v>1700</v>
      </c>
      <c r="AR893" s="30">
        <v>160</v>
      </c>
      <c r="AS893" s="156">
        <v>180</v>
      </c>
      <c r="AT893" s="30">
        <v>3750</v>
      </c>
      <c r="AU893" s="30">
        <v>190</v>
      </c>
      <c r="AV893" s="156">
        <v>190</v>
      </c>
    </row>
    <row r="894" spans="1:48" x14ac:dyDescent="0.75">
      <c r="A894" s="30" t="s">
        <v>1787</v>
      </c>
      <c r="B894" s="30" t="s">
        <v>1751</v>
      </c>
      <c r="C894" s="182">
        <v>36900</v>
      </c>
      <c r="D894" s="30">
        <v>1200</v>
      </c>
      <c r="E894" s="187">
        <v>31610</v>
      </c>
      <c r="F894" s="30">
        <v>800</v>
      </c>
      <c r="G894" s="187">
        <v>76000</v>
      </c>
      <c r="H894" s="30">
        <v>3300</v>
      </c>
      <c r="I894" s="30">
        <v>160</v>
      </c>
      <c r="J894" s="30">
        <v>140</v>
      </c>
      <c r="K894" s="30">
        <v>9300</v>
      </c>
      <c r="L894" s="30">
        <v>7200</v>
      </c>
      <c r="M894" s="187">
        <v>13.9</v>
      </c>
      <c r="N894" s="30">
        <v>9.6</v>
      </c>
      <c r="O894" s="177">
        <v>390</v>
      </c>
      <c r="P894" s="30">
        <v>360</v>
      </c>
      <c r="Q894" s="30">
        <v>0.19</v>
      </c>
      <c r="R894" s="30">
        <v>0.15</v>
      </c>
      <c r="S894" s="30">
        <v>3.1E-4</v>
      </c>
      <c r="T894" s="30">
        <v>2.7E-4</v>
      </c>
      <c r="U894" s="30">
        <v>14.43</v>
      </c>
      <c r="V894" s="173">
        <v>0.6</v>
      </c>
      <c r="W894" s="192">
        <f t="shared" si="66"/>
        <v>0.21</v>
      </c>
      <c r="X894" s="30">
        <f t="shared" si="67"/>
        <v>0.17</v>
      </c>
      <c r="Y894" s="195">
        <f t="shared" si="68"/>
        <v>0.83499999999999996</v>
      </c>
      <c r="Z894" s="30">
        <f t="shared" si="69"/>
        <v>3.4000000000000002E-2</v>
      </c>
      <c r="AA894" s="30">
        <v>17</v>
      </c>
      <c r="AB894" s="30">
        <v>12</v>
      </c>
      <c r="AC894" s="156">
        <v>12</v>
      </c>
      <c r="AD894" s="30">
        <v>1900</v>
      </c>
      <c r="AE894" s="30">
        <v>1300</v>
      </c>
      <c r="AF894" s="156">
        <v>1300</v>
      </c>
      <c r="AG894" s="30">
        <v>0.83499999999999996</v>
      </c>
      <c r="AH894" s="30">
        <v>2.8000000000000001E-2</v>
      </c>
      <c r="AI894" s="156">
        <v>3.4000000000000002E-2</v>
      </c>
      <c r="AJ894" s="156">
        <f t="shared" si="65"/>
        <v>4.0718562874251507</v>
      </c>
      <c r="AK894" s="30">
        <v>0.21</v>
      </c>
      <c r="AL894" s="30">
        <v>0.16</v>
      </c>
      <c r="AM894" s="156">
        <v>0.17</v>
      </c>
      <c r="AN894" s="157">
        <v>15500</v>
      </c>
      <c r="AO894" s="30">
        <v>5000</v>
      </c>
      <c r="AP894" s="156">
        <v>5100</v>
      </c>
      <c r="AQ894" s="30">
        <v>7050</v>
      </c>
      <c r="AR894" s="30">
        <v>920</v>
      </c>
      <c r="AS894" s="156">
        <v>930</v>
      </c>
      <c r="AT894" s="30">
        <v>4870</v>
      </c>
      <c r="AU894" s="30">
        <v>110</v>
      </c>
      <c r="AV894" s="156">
        <v>140</v>
      </c>
    </row>
    <row r="895" spans="1:48" x14ac:dyDescent="0.75">
      <c r="A895" s="30" t="s">
        <v>1787</v>
      </c>
      <c r="B895" s="30" t="s">
        <v>1752</v>
      </c>
      <c r="C895" s="182">
        <v>990</v>
      </c>
      <c r="D895" s="30">
        <v>160</v>
      </c>
      <c r="E895" s="187">
        <v>698</v>
      </c>
      <c r="F895" s="30">
        <v>87</v>
      </c>
      <c r="G895" s="187">
        <v>1260</v>
      </c>
      <c r="H895" s="30">
        <v>120</v>
      </c>
      <c r="I895" s="30">
        <v>430</v>
      </c>
      <c r="J895" s="30">
        <v>120</v>
      </c>
      <c r="K895" s="30">
        <v>6720</v>
      </c>
      <c r="L895" s="30">
        <v>240</v>
      </c>
      <c r="M895" s="187">
        <v>0.14499999999999999</v>
      </c>
      <c r="N895" s="30">
        <v>2.3E-2</v>
      </c>
      <c r="O895" s="177">
        <v>261</v>
      </c>
      <c r="P895" s="30">
        <v>44</v>
      </c>
      <c r="Q895" s="30">
        <v>0.1409</v>
      </c>
      <c r="R895" s="30">
        <v>5.0000000000000001E-3</v>
      </c>
      <c r="S895" s="30">
        <v>8.8000000000000003E-4</v>
      </c>
      <c r="T895" s="30">
        <v>2.5000000000000001E-4</v>
      </c>
      <c r="U895" s="30">
        <v>0.27800000000000002</v>
      </c>
      <c r="V895" s="173">
        <v>2.7E-2</v>
      </c>
      <c r="W895" s="192">
        <f t="shared" si="66"/>
        <v>6.98</v>
      </c>
      <c r="X895" s="30">
        <f t="shared" si="67"/>
        <v>0.78</v>
      </c>
      <c r="Y895" s="195" t="str">
        <f t="shared" si="68"/>
        <v>excluded</v>
      </c>
      <c r="Z895" s="30" t="str">
        <f t="shared" si="69"/>
        <v>excluded</v>
      </c>
      <c r="AA895" s="30">
        <v>0.154</v>
      </c>
      <c r="AB895" s="30">
        <v>2.4E-2</v>
      </c>
      <c r="AC895" s="156">
        <v>2.7E-2</v>
      </c>
      <c r="AD895" s="30">
        <v>14.5</v>
      </c>
      <c r="AE895" s="30">
        <v>1.8</v>
      </c>
      <c r="AF895" s="156">
        <v>2.5</v>
      </c>
      <c r="AG895" s="30">
        <v>0.81</v>
      </c>
      <c r="AH895" s="30">
        <v>0.14000000000000001</v>
      </c>
      <c r="AI895" s="156">
        <v>0.14000000000000001</v>
      </c>
      <c r="AJ895" s="156">
        <f t="shared" si="65"/>
        <v>17.283950617283953</v>
      </c>
      <c r="AK895" s="30">
        <v>6.98</v>
      </c>
      <c r="AL895" s="30">
        <v>0.69</v>
      </c>
      <c r="AM895" s="156">
        <v>0.78</v>
      </c>
      <c r="AN895" s="157">
        <v>910</v>
      </c>
      <c r="AO895" s="30">
        <v>120</v>
      </c>
      <c r="AP895" s="156">
        <v>140</v>
      </c>
      <c r="AQ895" s="30">
        <v>2700</v>
      </c>
      <c r="AR895" s="30">
        <v>100</v>
      </c>
      <c r="AS895" s="156">
        <v>140</v>
      </c>
      <c r="AT895" s="30">
        <v>4310</v>
      </c>
      <c r="AU895" s="30">
        <v>190</v>
      </c>
      <c r="AV895" s="156">
        <v>190</v>
      </c>
    </row>
    <row r="896" spans="1:48" x14ac:dyDescent="0.75">
      <c r="A896" s="30" t="s">
        <v>1787</v>
      </c>
      <c r="B896" s="30" t="s">
        <v>1753</v>
      </c>
      <c r="C896" s="182">
        <v>3600</v>
      </c>
      <c r="D896" s="30">
        <v>1400</v>
      </c>
      <c r="E896" s="187">
        <v>3200</v>
      </c>
      <c r="F896" s="30">
        <v>1600</v>
      </c>
      <c r="G896" s="187">
        <v>1910</v>
      </c>
      <c r="H896" s="30">
        <v>860</v>
      </c>
      <c r="I896" s="30">
        <v>1050</v>
      </c>
      <c r="J896" s="30">
        <v>910</v>
      </c>
      <c r="K896" s="30">
        <v>12200</v>
      </c>
      <c r="L896" s="30">
        <v>4700</v>
      </c>
      <c r="M896" s="187">
        <v>0.69</v>
      </c>
      <c r="N896" s="30">
        <v>0.38</v>
      </c>
      <c r="O896" s="177">
        <v>340</v>
      </c>
      <c r="P896" s="30">
        <v>300</v>
      </c>
      <c r="Q896" s="30">
        <v>0.25600000000000001</v>
      </c>
      <c r="R896" s="30">
        <v>0.1</v>
      </c>
      <c r="S896" s="30">
        <v>2.2000000000000001E-3</v>
      </c>
      <c r="T896" s="30">
        <v>1.9E-3</v>
      </c>
      <c r="U896" s="30">
        <v>0.52</v>
      </c>
      <c r="V896" s="173">
        <v>0.22</v>
      </c>
      <c r="W896" s="192">
        <f t="shared" si="66"/>
        <v>7.7</v>
      </c>
      <c r="X896" s="30">
        <f t="shared" si="67"/>
        <v>7.5</v>
      </c>
      <c r="Y896" s="195" t="str">
        <f t="shared" si="68"/>
        <v>excluded</v>
      </c>
      <c r="Z896" s="30" t="str">
        <f t="shared" si="69"/>
        <v>excluded</v>
      </c>
      <c r="AA896" s="30">
        <v>0.68</v>
      </c>
      <c r="AB896" s="30">
        <v>0.37</v>
      </c>
      <c r="AC896" s="156">
        <v>0.38</v>
      </c>
      <c r="AD896" s="30">
        <v>82</v>
      </c>
      <c r="AE896" s="30">
        <v>43</v>
      </c>
      <c r="AF896" s="156">
        <v>44</v>
      </c>
      <c r="AG896" s="30">
        <v>1.06</v>
      </c>
      <c r="AH896" s="30">
        <v>0.45</v>
      </c>
      <c r="AI896" s="156">
        <v>0.45</v>
      </c>
      <c r="AJ896" s="156">
        <f t="shared" si="65"/>
        <v>42.452830188679243</v>
      </c>
      <c r="AK896" s="30">
        <v>7.7</v>
      </c>
      <c r="AL896" s="30">
        <v>7.4</v>
      </c>
      <c r="AM896" s="156">
        <v>7.5</v>
      </c>
      <c r="AN896" s="157">
        <v>3100</v>
      </c>
      <c r="AO896" s="30">
        <v>1300</v>
      </c>
      <c r="AP896" s="156">
        <v>1300</v>
      </c>
      <c r="AQ896" s="30">
        <v>3930</v>
      </c>
      <c r="AR896" s="30">
        <v>610</v>
      </c>
      <c r="AS896" s="156">
        <v>630</v>
      </c>
      <c r="AT896" s="30">
        <v>3760</v>
      </c>
      <c r="AU896" s="30">
        <v>290</v>
      </c>
      <c r="AV896" s="156">
        <v>290</v>
      </c>
    </row>
    <row r="897" spans="1:48" x14ac:dyDescent="0.75">
      <c r="A897" s="30" t="s">
        <v>1787</v>
      </c>
      <c r="B897" s="30" t="s">
        <v>1116</v>
      </c>
      <c r="C897" s="182">
        <v>8610</v>
      </c>
      <c r="D897" s="30">
        <v>190</v>
      </c>
      <c r="E897" s="187">
        <v>5570</v>
      </c>
      <c r="F897" s="30">
        <v>200</v>
      </c>
      <c r="G897" s="187">
        <v>13180</v>
      </c>
      <c r="H897" s="30">
        <v>520</v>
      </c>
      <c r="I897" s="30">
        <v>15000</v>
      </c>
      <c r="J897" s="30">
        <v>1400</v>
      </c>
      <c r="K897" s="30">
        <v>73700</v>
      </c>
      <c r="L897" s="30">
        <v>4000</v>
      </c>
      <c r="M897" s="187">
        <v>0.1216</v>
      </c>
      <c r="N897" s="30">
        <v>4.7999999999999996E-3</v>
      </c>
      <c r="O897" s="177">
        <v>4.74</v>
      </c>
      <c r="P897" s="30">
        <v>0.38</v>
      </c>
      <c r="Q897" s="30">
        <v>1.3480000000000001</v>
      </c>
      <c r="R897" s="30">
        <v>7.1999999999999995E-2</v>
      </c>
      <c r="S897" s="30">
        <v>4.5900000000000003E-2</v>
      </c>
      <c r="T897" s="30">
        <v>4.7000000000000002E-3</v>
      </c>
      <c r="U897" s="30">
        <v>0.68899999999999995</v>
      </c>
      <c r="V897" s="173">
        <v>2.5000000000000001E-2</v>
      </c>
      <c r="W897" s="192">
        <f t="shared" si="66"/>
        <v>7.93</v>
      </c>
      <c r="X897" s="30">
        <f t="shared" si="67"/>
        <v>0.74</v>
      </c>
      <c r="Y897" s="195">
        <f t="shared" si="68"/>
        <v>0.621</v>
      </c>
      <c r="Z897" s="30">
        <f t="shared" si="69"/>
        <v>2.4E-2</v>
      </c>
      <c r="AA897" s="30">
        <v>0.12740000000000001</v>
      </c>
      <c r="AB897" s="30">
        <v>4.1000000000000003E-3</v>
      </c>
      <c r="AC897" s="156">
        <v>1.0999999999999999E-2</v>
      </c>
      <c r="AD897" s="30">
        <v>10.66</v>
      </c>
      <c r="AE897" s="30">
        <v>0.56999999999999995</v>
      </c>
      <c r="AF897" s="156">
        <v>1.4</v>
      </c>
      <c r="AG897" s="30">
        <v>0.621</v>
      </c>
      <c r="AH897" s="30">
        <v>0.02</v>
      </c>
      <c r="AI897" s="156">
        <v>2.4E-2</v>
      </c>
      <c r="AJ897" s="156">
        <f t="shared" si="65"/>
        <v>3.8647342995169081</v>
      </c>
      <c r="AK897" s="30">
        <v>7.93</v>
      </c>
      <c r="AL897" s="30">
        <v>0.27</v>
      </c>
      <c r="AM897" s="156">
        <v>0.74</v>
      </c>
      <c r="AN897" s="157">
        <v>772</v>
      </c>
      <c r="AO897" s="30">
        <v>23</v>
      </c>
      <c r="AP897" s="156">
        <v>64</v>
      </c>
      <c r="AQ897" s="30">
        <v>2520</v>
      </c>
      <c r="AR897" s="30">
        <v>46</v>
      </c>
      <c r="AS897" s="156">
        <v>120</v>
      </c>
      <c r="AT897" s="30">
        <v>4560</v>
      </c>
      <c r="AU897" s="30">
        <v>45</v>
      </c>
      <c r="AV897" s="156">
        <v>56</v>
      </c>
    </row>
    <row r="898" spans="1:48" x14ac:dyDescent="0.75">
      <c r="A898" s="30" t="s">
        <v>1787</v>
      </c>
      <c r="B898" s="30"/>
      <c r="C898" s="182">
        <v>10220</v>
      </c>
      <c r="D898" s="30">
        <v>350</v>
      </c>
      <c r="E898" s="187">
        <v>6590</v>
      </c>
      <c r="F898" s="30">
        <v>330</v>
      </c>
      <c r="G898" s="187">
        <v>15650</v>
      </c>
      <c r="H898" s="30">
        <v>840</v>
      </c>
      <c r="I898" s="30">
        <v>19800</v>
      </c>
      <c r="J898" s="30">
        <v>1800</v>
      </c>
      <c r="K898" s="30">
        <v>72400</v>
      </c>
      <c r="L898" s="30">
        <v>1400</v>
      </c>
      <c r="M898" s="187">
        <v>0.1386</v>
      </c>
      <c r="N898" s="30">
        <v>5.0000000000000001E-3</v>
      </c>
      <c r="O898" s="177">
        <v>3.41</v>
      </c>
      <c r="P898" s="30">
        <v>0.27</v>
      </c>
      <c r="Q898" s="30">
        <v>1.327</v>
      </c>
      <c r="R898" s="30">
        <v>2.5999999999999999E-2</v>
      </c>
      <c r="S898" s="30">
        <v>5.8099999999999999E-2</v>
      </c>
      <c r="T898" s="30">
        <v>5.4000000000000003E-3</v>
      </c>
      <c r="U898" s="30">
        <v>0.79500000000000004</v>
      </c>
      <c r="V898" s="173">
        <v>4.3999999999999997E-2</v>
      </c>
      <c r="W898" s="192">
        <f t="shared" si="66"/>
        <v>7.2</v>
      </c>
      <c r="X898" s="30">
        <f t="shared" si="67"/>
        <v>0.72</v>
      </c>
      <c r="Y898" s="195">
        <f t="shared" si="68"/>
        <v>0.61399999999999999</v>
      </c>
      <c r="Z898" s="30">
        <f t="shared" si="69"/>
        <v>3.5999999999999997E-2</v>
      </c>
      <c r="AA898" s="30">
        <v>0.1384</v>
      </c>
      <c r="AB898" s="30">
        <v>5.1000000000000004E-3</v>
      </c>
      <c r="AC898" s="156">
        <v>1.2E-2</v>
      </c>
      <c r="AD898" s="30">
        <v>11.98</v>
      </c>
      <c r="AE898" s="30">
        <v>0.72</v>
      </c>
      <c r="AF898" s="156">
        <v>1.6</v>
      </c>
      <c r="AG898" s="30">
        <v>0.61399999999999999</v>
      </c>
      <c r="AH898" s="30">
        <v>3.3000000000000002E-2</v>
      </c>
      <c r="AI898" s="156">
        <v>3.5999999999999997E-2</v>
      </c>
      <c r="AJ898" s="156">
        <f t="shared" si="65"/>
        <v>5.8631921824104234</v>
      </c>
      <c r="AK898" s="30">
        <v>7.2</v>
      </c>
      <c r="AL898" s="30">
        <v>0.3</v>
      </c>
      <c r="AM898" s="156">
        <v>0.72</v>
      </c>
      <c r="AN898" s="157">
        <v>835</v>
      </c>
      <c r="AO898" s="30">
        <v>29</v>
      </c>
      <c r="AP898" s="156">
        <v>70</v>
      </c>
      <c r="AQ898" s="30">
        <v>2596</v>
      </c>
      <c r="AR898" s="30">
        <v>54</v>
      </c>
      <c r="AS898" s="156">
        <v>120</v>
      </c>
      <c r="AT898" s="30">
        <v>4556</v>
      </c>
      <c r="AU898" s="30">
        <v>67</v>
      </c>
      <c r="AV898" s="156">
        <v>73</v>
      </c>
    </row>
    <row r="899" spans="1:48" x14ac:dyDescent="0.75">
      <c r="A899" s="30" t="s">
        <v>1787</v>
      </c>
      <c r="B899" s="30"/>
      <c r="C899" s="182">
        <v>8380</v>
      </c>
      <c r="D899" s="30">
        <v>460</v>
      </c>
      <c r="E899" s="187">
        <v>5570</v>
      </c>
      <c r="F899" s="30">
        <v>360</v>
      </c>
      <c r="G899" s="187">
        <v>14700</v>
      </c>
      <c r="H899" s="30">
        <v>1200</v>
      </c>
      <c r="I899" s="30">
        <v>9900</v>
      </c>
      <c r="J899" s="30">
        <v>1500</v>
      </c>
      <c r="K899" s="30">
        <v>63400</v>
      </c>
      <c r="L899" s="30">
        <v>3300</v>
      </c>
      <c r="M899" s="187">
        <v>0.1326</v>
      </c>
      <c r="N899" s="30">
        <v>6.4999999999999997E-3</v>
      </c>
      <c r="O899" s="177">
        <v>6.36</v>
      </c>
      <c r="P899" s="30">
        <v>0.85</v>
      </c>
      <c r="Q899" s="30">
        <v>1.1639999999999999</v>
      </c>
      <c r="R899" s="30">
        <v>0.06</v>
      </c>
      <c r="S899" s="30">
        <v>2.8199999999999999E-2</v>
      </c>
      <c r="T899" s="30">
        <v>4.3E-3</v>
      </c>
      <c r="U899" s="30">
        <v>0.72399999999999998</v>
      </c>
      <c r="V899" s="173">
        <v>6.2E-2</v>
      </c>
      <c r="W899" s="192">
        <f t="shared" si="66"/>
        <v>7.85</v>
      </c>
      <c r="X899" s="30">
        <f t="shared" si="67"/>
        <v>0.75</v>
      </c>
      <c r="Y899" s="195">
        <f t="shared" si="68"/>
        <v>0.63400000000000001</v>
      </c>
      <c r="Z899" s="30">
        <f t="shared" si="69"/>
        <v>4.3999999999999997E-2</v>
      </c>
      <c r="AA899" s="30">
        <v>0.128</v>
      </c>
      <c r="AB899" s="30">
        <v>6.1999999999999998E-3</v>
      </c>
      <c r="AC899" s="156">
        <v>1.2E-2</v>
      </c>
      <c r="AD899" s="30">
        <v>11.11</v>
      </c>
      <c r="AE899" s="30">
        <v>0.44</v>
      </c>
      <c r="AF899" s="156">
        <v>1.4</v>
      </c>
      <c r="AG899" s="30">
        <v>0.63400000000000001</v>
      </c>
      <c r="AH899" s="30">
        <v>4.2000000000000003E-2</v>
      </c>
      <c r="AI899" s="156">
        <v>4.3999999999999997E-2</v>
      </c>
      <c r="AJ899" s="156">
        <f t="shared" si="65"/>
        <v>6.9400630914826493</v>
      </c>
      <c r="AK899" s="30">
        <v>7.85</v>
      </c>
      <c r="AL899" s="30">
        <v>0.38</v>
      </c>
      <c r="AM899" s="156">
        <v>0.75</v>
      </c>
      <c r="AN899" s="157">
        <v>776</v>
      </c>
      <c r="AO899" s="30">
        <v>35</v>
      </c>
      <c r="AP899" s="156">
        <v>70</v>
      </c>
      <c r="AQ899" s="30">
        <v>2532</v>
      </c>
      <c r="AR899" s="30">
        <v>37</v>
      </c>
      <c r="AS899" s="156">
        <v>120</v>
      </c>
      <c r="AT899" s="30">
        <v>4621</v>
      </c>
      <c r="AU899" s="30">
        <v>63</v>
      </c>
      <c r="AV899" s="156">
        <v>67</v>
      </c>
    </row>
    <row r="900" spans="1:48" x14ac:dyDescent="0.75">
      <c r="A900" s="30" t="s">
        <v>1787</v>
      </c>
      <c r="B900" s="30"/>
      <c r="C900" s="182">
        <v>22400</v>
      </c>
      <c r="D900" s="30">
        <v>1000</v>
      </c>
      <c r="E900" s="187">
        <v>16350</v>
      </c>
      <c r="F900" s="30">
        <v>1000</v>
      </c>
      <c r="G900" s="187">
        <v>39600</v>
      </c>
      <c r="H900" s="30">
        <v>2200</v>
      </c>
      <c r="I900" s="30">
        <v>13000</v>
      </c>
      <c r="J900" s="30">
        <v>2200</v>
      </c>
      <c r="K900" s="30">
        <v>69600</v>
      </c>
      <c r="L900" s="30">
        <v>6000</v>
      </c>
      <c r="M900" s="187">
        <v>0.33500000000000002</v>
      </c>
      <c r="N900" s="30">
        <v>3.5999999999999997E-2</v>
      </c>
      <c r="O900" s="177">
        <v>39</v>
      </c>
      <c r="P900" s="30">
        <v>5.4</v>
      </c>
      <c r="Q900" s="30">
        <v>1.54</v>
      </c>
      <c r="R900" s="30">
        <v>0.13</v>
      </c>
      <c r="S900" s="30">
        <v>3.4599999999999999E-2</v>
      </c>
      <c r="T900" s="30">
        <v>5.7000000000000002E-3</v>
      </c>
      <c r="U900" s="30">
        <v>10.87</v>
      </c>
      <c r="V900" s="173">
        <v>0.64</v>
      </c>
      <c r="W900" s="192">
        <f t="shared" si="66"/>
        <v>3.12</v>
      </c>
      <c r="X900" s="30">
        <f t="shared" si="67"/>
        <v>0.46</v>
      </c>
      <c r="Y900" s="195">
        <f t="shared" si="68"/>
        <v>0.71599999999999997</v>
      </c>
      <c r="Z900" s="30">
        <f t="shared" si="69"/>
        <v>3.3000000000000002E-2</v>
      </c>
      <c r="AA900" s="30">
        <v>0.33200000000000002</v>
      </c>
      <c r="AB900" s="30">
        <v>3.6999999999999998E-2</v>
      </c>
      <c r="AC900" s="156">
        <v>4.5999999999999999E-2</v>
      </c>
      <c r="AD900" s="30">
        <v>33.200000000000003</v>
      </c>
      <c r="AE900" s="30">
        <v>4.0999999999999996</v>
      </c>
      <c r="AF900" s="156">
        <v>5.7</v>
      </c>
      <c r="AG900" s="30">
        <v>0.71599999999999997</v>
      </c>
      <c r="AH900" s="30">
        <v>2.8000000000000001E-2</v>
      </c>
      <c r="AI900" s="156">
        <v>3.3000000000000002E-2</v>
      </c>
      <c r="AJ900" s="156">
        <f t="shared" si="65"/>
        <v>4.6089385474860345</v>
      </c>
      <c r="AK900" s="30">
        <v>3.12</v>
      </c>
      <c r="AL900" s="30">
        <v>0.37</v>
      </c>
      <c r="AM900" s="156">
        <v>0.46</v>
      </c>
      <c r="AN900" s="157">
        <v>1830</v>
      </c>
      <c r="AO900" s="30">
        <v>180</v>
      </c>
      <c r="AP900" s="156">
        <v>220</v>
      </c>
      <c r="AQ900" s="30">
        <v>3570</v>
      </c>
      <c r="AR900" s="30">
        <v>120</v>
      </c>
      <c r="AS900" s="156">
        <v>160</v>
      </c>
      <c r="AT900" s="30">
        <v>4744</v>
      </c>
      <c r="AU900" s="30">
        <v>60</v>
      </c>
      <c r="AV900" s="156">
        <v>70</v>
      </c>
    </row>
    <row r="901" spans="1:48" x14ac:dyDescent="0.75">
      <c r="A901" s="30" t="s">
        <v>1788</v>
      </c>
      <c r="B901" s="30" t="s">
        <v>1174</v>
      </c>
      <c r="C901" s="182">
        <v>24640</v>
      </c>
      <c r="D901" s="30">
        <v>440</v>
      </c>
      <c r="E901" s="187">
        <v>1552</v>
      </c>
      <c r="F901" s="30">
        <v>93</v>
      </c>
      <c r="G901" s="187">
        <v>203</v>
      </c>
      <c r="H901" s="30">
        <v>84</v>
      </c>
      <c r="I901" s="30">
        <v>600</v>
      </c>
      <c r="J901" s="30">
        <v>180</v>
      </c>
      <c r="K901" s="30">
        <v>562000</v>
      </c>
      <c r="L901" s="30">
        <v>16000</v>
      </c>
      <c r="M901" s="187">
        <v>4.4240000000000002E-2</v>
      </c>
      <c r="N901" s="30">
        <v>7.9000000000000001E-4</v>
      </c>
      <c r="O901" s="177">
        <v>-379</v>
      </c>
      <c r="P901" s="30">
        <v>62</v>
      </c>
      <c r="Q901" s="30">
        <v>11.59</v>
      </c>
      <c r="R901" s="30">
        <v>0.32</v>
      </c>
      <c r="S901" s="30">
        <v>-0.30199999999999999</v>
      </c>
      <c r="T901" s="30">
        <v>8.8999999999999996E-2</v>
      </c>
      <c r="U901" s="30">
        <v>0.222</v>
      </c>
      <c r="V901" s="173">
        <v>9.1999999999999998E-2</v>
      </c>
      <c r="W901" s="192">
        <f t="shared" si="66"/>
        <v>21.22</v>
      </c>
      <c r="X901" s="30">
        <f t="shared" si="67"/>
        <v>0.66</v>
      </c>
      <c r="Y901" s="195">
        <f t="shared" si="68"/>
        <v>6.2700000000000006E-2</v>
      </c>
      <c r="Z901" s="30">
        <f t="shared" si="69"/>
        <v>4.1000000000000003E-3</v>
      </c>
      <c r="AA901" s="30">
        <v>4.7230000000000001E-2</v>
      </c>
      <c r="AB901" s="30">
        <v>5.6999999999999998E-4</v>
      </c>
      <c r="AC901" s="156">
        <v>1.9E-3</v>
      </c>
      <c r="AD901" s="30">
        <v>0.40300000000000002</v>
      </c>
      <c r="AE901" s="30">
        <v>2.5000000000000001E-2</v>
      </c>
      <c r="AF901" s="156">
        <v>3.7999999999999999E-2</v>
      </c>
      <c r="AG901" s="30">
        <v>6.2700000000000006E-2</v>
      </c>
      <c r="AH901" s="30">
        <v>4.1000000000000003E-3</v>
      </c>
      <c r="AI901" s="156">
        <v>4.1000000000000003E-3</v>
      </c>
      <c r="AJ901" s="156">
        <f t="shared" si="65"/>
        <v>6.5390749601275919</v>
      </c>
      <c r="AK901" s="30">
        <v>21.22</v>
      </c>
      <c r="AL901" s="30">
        <v>0.19</v>
      </c>
      <c r="AM901" s="156">
        <v>0.66</v>
      </c>
      <c r="AN901" s="157">
        <v>297.5</v>
      </c>
      <c r="AO901" s="30">
        <v>3.5</v>
      </c>
      <c r="AP901" s="156">
        <v>12</v>
      </c>
      <c r="AQ901" s="30">
        <v>342</v>
      </c>
      <c r="AR901" s="30">
        <v>17</v>
      </c>
      <c r="AS901" s="156">
        <v>26</v>
      </c>
      <c r="AT901" s="30">
        <v>600</v>
      </c>
      <c r="AU901" s="30">
        <v>110</v>
      </c>
      <c r="AV901" s="156">
        <v>110</v>
      </c>
    </row>
    <row r="902" spans="1:48" x14ac:dyDescent="0.75">
      <c r="A902" s="30" t="s">
        <v>1788</v>
      </c>
      <c r="B902" s="30" t="s">
        <v>1175</v>
      </c>
      <c r="C902" s="182">
        <v>2500</v>
      </c>
      <c r="D902" s="30">
        <v>2500</v>
      </c>
      <c r="E902" s="187">
        <v>159</v>
      </c>
      <c r="F902" s="30">
        <v>44</v>
      </c>
      <c r="G902" s="187">
        <v>66</v>
      </c>
      <c r="H902" s="30">
        <v>48</v>
      </c>
      <c r="I902" s="30">
        <v>820</v>
      </c>
      <c r="J902" s="30">
        <v>700</v>
      </c>
      <c r="K902" s="30">
        <v>2400</v>
      </c>
      <c r="L902" s="30">
        <v>1100</v>
      </c>
      <c r="M902" s="187">
        <v>1.6</v>
      </c>
      <c r="N902" s="30">
        <v>1.8</v>
      </c>
      <c r="O902" s="177">
        <v>-1.4</v>
      </c>
      <c r="P902" s="30">
        <v>1.1000000000000001</v>
      </c>
      <c r="Q902" s="30">
        <v>5.0999999999999997E-2</v>
      </c>
      <c r="R902" s="30">
        <v>2.1999999999999999E-2</v>
      </c>
      <c r="S902" s="30">
        <v>-0.42</v>
      </c>
      <c r="T902" s="30">
        <v>0.36</v>
      </c>
      <c r="U902" s="30">
        <v>6.5000000000000002E-2</v>
      </c>
      <c r="V902" s="173">
        <v>4.8000000000000001E-2</v>
      </c>
      <c r="W902" s="192">
        <f t="shared" si="66"/>
        <v>7.4</v>
      </c>
      <c r="X902" s="30">
        <f t="shared" si="67"/>
        <v>7.8</v>
      </c>
      <c r="Y902" s="195" t="str">
        <f t="shared" si="68"/>
        <v>excluded</v>
      </c>
      <c r="Z902" s="30" t="str">
        <f t="shared" si="69"/>
        <v>excluded</v>
      </c>
      <c r="AA902" s="30">
        <v>0.55000000000000004</v>
      </c>
      <c r="AB902" s="30">
        <v>0.61</v>
      </c>
      <c r="AC902" s="156">
        <v>0.62</v>
      </c>
      <c r="AD902" s="30">
        <v>8.6</v>
      </c>
      <c r="AE902" s="30">
        <v>3.9</v>
      </c>
      <c r="AF902" s="156">
        <v>4</v>
      </c>
      <c r="AG902" s="30">
        <v>0.25</v>
      </c>
      <c r="AH902" s="30">
        <v>0.15</v>
      </c>
      <c r="AI902" s="156">
        <v>0.15</v>
      </c>
      <c r="AJ902" s="156">
        <f t="shared" ref="AJ902:AJ965" si="70">AI902/AG902*100</f>
        <v>60</v>
      </c>
      <c r="AK902" s="30">
        <v>7.4</v>
      </c>
      <c r="AL902" s="30">
        <v>7.8</v>
      </c>
      <c r="AM902" s="156">
        <v>7.8</v>
      </c>
      <c r="AN902" s="157">
        <v>2200</v>
      </c>
      <c r="AO902" s="30">
        <v>2000</v>
      </c>
      <c r="AP902" s="156">
        <v>2000</v>
      </c>
      <c r="AQ902" s="30">
        <v>2290</v>
      </c>
      <c r="AR902" s="30">
        <v>600</v>
      </c>
      <c r="AS902" s="156">
        <v>610</v>
      </c>
      <c r="AT902" s="30">
        <v>1700</v>
      </c>
      <c r="AU902" s="30">
        <v>2400</v>
      </c>
      <c r="AV902" s="156">
        <v>2400</v>
      </c>
    </row>
    <row r="903" spans="1:48" x14ac:dyDescent="0.75">
      <c r="A903" s="30" t="s">
        <v>1788</v>
      </c>
      <c r="B903" s="30" t="s">
        <v>1176</v>
      </c>
      <c r="C903" s="182">
        <v>358000</v>
      </c>
      <c r="D903" s="30">
        <v>23000</v>
      </c>
      <c r="E903" s="187">
        <v>297000</v>
      </c>
      <c r="F903" s="30">
        <v>20000</v>
      </c>
      <c r="G903" s="187">
        <v>743000</v>
      </c>
      <c r="H903" s="30">
        <v>48000</v>
      </c>
      <c r="I903" s="30">
        <v>2240000</v>
      </c>
      <c r="J903" s="30">
        <v>140000</v>
      </c>
      <c r="K903" s="30">
        <v>737000</v>
      </c>
      <c r="L903" s="30">
        <v>65000</v>
      </c>
      <c r="M903" s="187">
        <v>0.49399999999999999</v>
      </c>
      <c r="N903" s="30">
        <v>1.4999999999999999E-2</v>
      </c>
      <c r="O903" s="177">
        <v>-0.1157</v>
      </c>
      <c r="P903" s="30">
        <v>3.3E-3</v>
      </c>
      <c r="Q903" s="30">
        <v>15.3</v>
      </c>
      <c r="R903" s="30">
        <v>1.3</v>
      </c>
      <c r="S903" s="30">
        <v>-1263</v>
      </c>
      <c r="T903" s="30">
        <v>78</v>
      </c>
      <c r="U903" s="30">
        <v>635</v>
      </c>
      <c r="V903" s="173">
        <v>43</v>
      </c>
      <c r="W903" s="192">
        <f t="shared" ref="W903:W966" si="71">AK903</f>
        <v>1.829</v>
      </c>
      <c r="X903" s="30">
        <f t="shared" ref="X903:X966" si="72">AM903</f>
        <v>8.5999999999999993E-2</v>
      </c>
      <c r="Y903" s="195">
        <f t="shared" ref="Y903:Y966" si="73">IF(AJ903&lt;15,AG903,"excluded")</f>
        <v>0.81979999999999997</v>
      </c>
      <c r="Z903" s="30">
        <f t="shared" ref="Z903:Z966" si="74">IF(AJ903&lt;15,AI903,"excluded")</f>
        <v>1.2E-2</v>
      </c>
      <c r="AA903" s="30">
        <v>0.55000000000000004</v>
      </c>
      <c r="AB903" s="30">
        <v>1.4E-2</v>
      </c>
      <c r="AC903" s="156">
        <v>2.5999999999999999E-2</v>
      </c>
      <c r="AD903" s="30">
        <v>62</v>
      </c>
      <c r="AE903" s="30">
        <v>1.6</v>
      </c>
      <c r="AF903" s="156">
        <v>4.8</v>
      </c>
      <c r="AG903" s="30">
        <v>0.81979999999999997</v>
      </c>
      <c r="AH903" s="30">
        <v>6.4000000000000003E-3</v>
      </c>
      <c r="AI903" s="156">
        <v>1.2E-2</v>
      </c>
      <c r="AJ903" s="156">
        <f t="shared" si="70"/>
        <v>1.4637716516223471</v>
      </c>
      <c r="AK903" s="30">
        <v>1.829</v>
      </c>
      <c r="AL903" s="30">
        <v>4.7E-2</v>
      </c>
      <c r="AM903" s="156">
        <v>8.5999999999999993E-2</v>
      </c>
      <c r="AN903" s="157">
        <v>2822</v>
      </c>
      <c r="AO903" s="30">
        <v>59</v>
      </c>
      <c r="AP903" s="156">
        <v>110</v>
      </c>
      <c r="AQ903" s="30">
        <v>4210</v>
      </c>
      <c r="AR903" s="30">
        <v>27</v>
      </c>
      <c r="AS903" s="156">
        <v>81</v>
      </c>
      <c r="AT903" s="30">
        <v>4950</v>
      </c>
      <c r="AU903" s="30">
        <v>11</v>
      </c>
      <c r="AV903" s="156">
        <v>20</v>
      </c>
    </row>
    <row r="904" spans="1:48" x14ac:dyDescent="0.75">
      <c r="A904" s="30" t="s">
        <v>1788</v>
      </c>
      <c r="B904" s="30" t="s">
        <v>1177</v>
      </c>
      <c r="C904" s="182">
        <v>34900</v>
      </c>
      <c r="D904" s="30">
        <v>1800</v>
      </c>
      <c r="E904" s="187">
        <v>22200</v>
      </c>
      <c r="F904" s="30">
        <v>1300</v>
      </c>
      <c r="G904" s="187">
        <v>55600</v>
      </c>
      <c r="H904" s="30">
        <v>3500</v>
      </c>
      <c r="I904" s="30">
        <v>118900</v>
      </c>
      <c r="J904" s="30">
        <v>9100</v>
      </c>
      <c r="K904" s="30">
        <v>349000</v>
      </c>
      <c r="L904" s="30">
        <v>13000</v>
      </c>
      <c r="M904" s="187">
        <v>0.1003</v>
      </c>
      <c r="N904" s="30">
        <v>3.0999999999999999E-3</v>
      </c>
      <c r="O904" s="177">
        <v>-1.5640000000000001</v>
      </c>
      <c r="P904" s="30">
        <v>9.9000000000000005E-2</v>
      </c>
      <c r="Q904" s="30">
        <v>7.25</v>
      </c>
      <c r="R904" s="30">
        <v>0.28000000000000003</v>
      </c>
      <c r="S904" s="30">
        <v>-81.7</v>
      </c>
      <c r="T904" s="30">
        <v>6.4</v>
      </c>
      <c r="U904" s="30">
        <v>41.3</v>
      </c>
      <c r="V904" s="173">
        <v>2.7</v>
      </c>
      <c r="W904" s="192">
        <f t="shared" si="71"/>
        <v>9.32</v>
      </c>
      <c r="X904" s="30">
        <f t="shared" si="72"/>
        <v>0.49</v>
      </c>
      <c r="Y904" s="195">
        <f t="shared" si="73"/>
        <v>0.63100000000000001</v>
      </c>
      <c r="Z904" s="30">
        <f t="shared" si="74"/>
        <v>1.2999999999999999E-2</v>
      </c>
      <c r="AA904" s="30">
        <v>0.1084</v>
      </c>
      <c r="AB904" s="30">
        <v>4.0000000000000001E-3</v>
      </c>
      <c r="AC904" s="156">
        <v>5.7999999999999996E-3</v>
      </c>
      <c r="AD904" s="30">
        <v>9.42</v>
      </c>
      <c r="AE904" s="30">
        <v>0.42</v>
      </c>
      <c r="AF904" s="156">
        <v>0.8</v>
      </c>
      <c r="AG904" s="30">
        <v>0.63100000000000001</v>
      </c>
      <c r="AH904" s="30">
        <v>0.01</v>
      </c>
      <c r="AI904" s="156">
        <v>1.2999999999999999E-2</v>
      </c>
      <c r="AJ904" s="156">
        <f t="shared" si="70"/>
        <v>2.0602218700475432</v>
      </c>
      <c r="AK904" s="30">
        <v>9.32</v>
      </c>
      <c r="AL904" s="30">
        <v>0.34</v>
      </c>
      <c r="AM904" s="156">
        <v>0.49</v>
      </c>
      <c r="AN904" s="157">
        <v>663</v>
      </c>
      <c r="AO904" s="30">
        <v>23</v>
      </c>
      <c r="AP904" s="156">
        <v>34</v>
      </c>
      <c r="AQ904" s="30">
        <v>2373</v>
      </c>
      <c r="AR904" s="30">
        <v>40</v>
      </c>
      <c r="AS904" s="156">
        <v>77</v>
      </c>
      <c r="AT904" s="30">
        <v>4585</v>
      </c>
      <c r="AU904" s="30">
        <v>22</v>
      </c>
      <c r="AV904" s="156">
        <v>27</v>
      </c>
    </row>
    <row r="905" spans="1:48" x14ac:dyDescent="0.75">
      <c r="A905" s="30" t="s">
        <v>1788</v>
      </c>
      <c r="B905" s="30" t="s">
        <v>1178</v>
      </c>
      <c r="C905" s="182">
        <v>492000</v>
      </c>
      <c r="D905" s="30">
        <v>23000</v>
      </c>
      <c r="E905" s="187">
        <v>415000</v>
      </c>
      <c r="F905" s="30">
        <v>19000</v>
      </c>
      <c r="G905" s="187">
        <v>1028000</v>
      </c>
      <c r="H905" s="30">
        <v>48000</v>
      </c>
      <c r="I905" s="30">
        <v>818000</v>
      </c>
      <c r="J905" s="30">
        <v>46000</v>
      </c>
      <c r="K905" s="30">
        <v>137000</v>
      </c>
      <c r="L905" s="30">
        <v>9500</v>
      </c>
      <c r="M905" s="187">
        <v>3.718</v>
      </c>
      <c r="N905" s="30">
        <v>8.8999999999999996E-2</v>
      </c>
      <c r="O905" s="177">
        <v>-0.15279999999999999</v>
      </c>
      <c r="P905" s="30">
        <v>2.3999999999999998E-3</v>
      </c>
      <c r="Q905" s="30">
        <v>2.86</v>
      </c>
      <c r="R905" s="30">
        <v>0.2</v>
      </c>
      <c r="S905" s="30">
        <v>-708</v>
      </c>
      <c r="T905" s="30">
        <v>33</v>
      </c>
      <c r="U905" s="30">
        <v>685</v>
      </c>
      <c r="V905" s="173">
        <v>34</v>
      </c>
      <c r="W905" s="192">
        <f t="shared" si="71"/>
        <v>0.24709999999999999</v>
      </c>
      <c r="X905" s="30">
        <f t="shared" si="72"/>
        <v>1.0999999999999999E-2</v>
      </c>
      <c r="Y905" s="195">
        <f t="shared" si="73"/>
        <v>0.83620000000000005</v>
      </c>
      <c r="Z905" s="30">
        <f t="shared" si="74"/>
        <v>1.2999999999999999E-2</v>
      </c>
      <c r="AA905" s="30">
        <v>4.0679999999999996</v>
      </c>
      <c r="AB905" s="30">
        <v>8.3000000000000004E-2</v>
      </c>
      <c r="AC905" s="156">
        <v>0.18</v>
      </c>
      <c r="AD905" s="30">
        <v>466</v>
      </c>
      <c r="AE905" s="30">
        <v>11</v>
      </c>
      <c r="AF905" s="156">
        <v>36</v>
      </c>
      <c r="AG905" s="30">
        <v>0.83620000000000005</v>
      </c>
      <c r="AH905" s="30">
        <v>8.3000000000000001E-3</v>
      </c>
      <c r="AI905" s="156">
        <v>1.2999999999999999E-2</v>
      </c>
      <c r="AJ905" s="156">
        <f t="shared" si="70"/>
        <v>1.5546519971298731</v>
      </c>
      <c r="AK905" s="30">
        <v>0.24709999999999999</v>
      </c>
      <c r="AL905" s="30">
        <v>5.1000000000000004E-3</v>
      </c>
      <c r="AM905" s="156">
        <v>1.0999999999999999E-2</v>
      </c>
      <c r="AN905" s="157">
        <v>10450</v>
      </c>
      <c r="AO905" s="30">
        <v>110</v>
      </c>
      <c r="AP905" s="156">
        <v>230</v>
      </c>
      <c r="AQ905" s="30">
        <v>6241</v>
      </c>
      <c r="AR905" s="30">
        <v>24</v>
      </c>
      <c r="AS905" s="156">
        <v>75</v>
      </c>
      <c r="AT905" s="30">
        <v>4948</v>
      </c>
      <c r="AU905" s="30">
        <v>10</v>
      </c>
      <c r="AV905" s="156">
        <v>16</v>
      </c>
    </row>
    <row r="906" spans="1:48" x14ac:dyDescent="0.75">
      <c r="A906" s="30" t="s">
        <v>1788</v>
      </c>
      <c r="B906" s="30" t="s">
        <v>1179</v>
      </c>
      <c r="C906" s="182">
        <v>4990</v>
      </c>
      <c r="D906" s="30">
        <v>400</v>
      </c>
      <c r="E906" s="187">
        <v>3960</v>
      </c>
      <c r="F906" s="30">
        <v>300</v>
      </c>
      <c r="G906" s="187">
        <v>9400</v>
      </c>
      <c r="H906" s="30">
        <v>800</v>
      </c>
      <c r="I906" s="30">
        <v>7180</v>
      </c>
      <c r="J906" s="30">
        <v>390</v>
      </c>
      <c r="K906" s="30">
        <v>9390</v>
      </c>
      <c r="L906" s="30">
        <v>620</v>
      </c>
      <c r="M906" s="187">
        <v>0.54100000000000004</v>
      </c>
      <c r="N906" s="30">
        <v>2.8000000000000001E-2</v>
      </c>
      <c r="O906" s="177">
        <v>-6</v>
      </c>
      <c r="P906" s="30">
        <v>0.87</v>
      </c>
      <c r="Q906" s="30">
        <v>0.19600000000000001</v>
      </c>
      <c r="R906" s="30">
        <v>1.2999999999999999E-2</v>
      </c>
      <c r="S906" s="30">
        <v>-10.1</v>
      </c>
      <c r="T906" s="30">
        <v>0.67</v>
      </c>
      <c r="U906" s="30">
        <v>5.59</v>
      </c>
      <c r="V906" s="173">
        <v>0.47</v>
      </c>
      <c r="W906" s="192">
        <f t="shared" si="71"/>
        <v>1.732</v>
      </c>
      <c r="X906" s="30">
        <f t="shared" si="72"/>
        <v>0.11</v>
      </c>
      <c r="Y906" s="195">
        <f t="shared" si="73"/>
        <v>0.78400000000000003</v>
      </c>
      <c r="Z906" s="30">
        <f t="shared" si="74"/>
        <v>3.6999999999999998E-2</v>
      </c>
      <c r="AA906" s="30">
        <v>0.58499999999999996</v>
      </c>
      <c r="AB906" s="30">
        <v>0.03</v>
      </c>
      <c r="AC906" s="156">
        <v>3.6999999999999998E-2</v>
      </c>
      <c r="AD906" s="30">
        <v>62.6</v>
      </c>
      <c r="AE906" s="30">
        <v>4.7</v>
      </c>
      <c r="AF906" s="156">
        <v>6.6</v>
      </c>
      <c r="AG906" s="30">
        <v>0.78400000000000003</v>
      </c>
      <c r="AH906" s="30">
        <v>3.5999999999999997E-2</v>
      </c>
      <c r="AI906" s="156">
        <v>3.6999999999999998E-2</v>
      </c>
      <c r="AJ906" s="156">
        <f t="shared" si="70"/>
        <v>4.7193877551020407</v>
      </c>
      <c r="AK906" s="30">
        <v>1.732</v>
      </c>
      <c r="AL906" s="30">
        <v>0.09</v>
      </c>
      <c r="AM906" s="156">
        <v>0.11</v>
      </c>
      <c r="AN906" s="157">
        <v>2990</v>
      </c>
      <c r="AO906" s="30">
        <v>120</v>
      </c>
      <c r="AP906" s="156">
        <v>150</v>
      </c>
      <c r="AQ906" s="30">
        <v>4174</v>
      </c>
      <c r="AR906" s="30">
        <v>78</v>
      </c>
      <c r="AS906" s="156">
        <v>110</v>
      </c>
      <c r="AT906" s="30">
        <v>4837</v>
      </c>
      <c r="AU906" s="30">
        <v>36</v>
      </c>
      <c r="AV906" s="156">
        <v>37</v>
      </c>
    </row>
    <row r="907" spans="1:48" x14ac:dyDescent="0.75">
      <c r="A907" s="30" t="s">
        <v>1788</v>
      </c>
      <c r="B907" s="30" t="s">
        <v>1180</v>
      </c>
      <c r="C907" s="182">
        <v>1060</v>
      </c>
      <c r="D907" s="30">
        <v>130</v>
      </c>
      <c r="E907" s="187">
        <v>820</v>
      </c>
      <c r="F907" s="30">
        <v>140</v>
      </c>
      <c r="G907" s="187">
        <v>2410</v>
      </c>
      <c r="H907" s="30">
        <v>730</v>
      </c>
      <c r="I907" s="30">
        <v>1690</v>
      </c>
      <c r="J907" s="30">
        <v>340</v>
      </c>
      <c r="K907" s="30">
        <v>8580</v>
      </c>
      <c r="L907" s="30">
        <v>280</v>
      </c>
      <c r="M907" s="187">
        <v>0.127</v>
      </c>
      <c r="N907" s="30">
        <v>1.7000000000000001E-2</v>
      </c>
      <c r="O907" s="177">
        <v>16.100000000000001</v>
      </c>
      <c r="P907" s="30">
        <v>2.2999999999999998</v>
      </c>
      <c r="Q907" s="30">
        <v>0.18</v>
      </c>
      <c r="R907" s="30">
        <v>5.7999999999999996E-3</v>
      </c>
      <c r="S907" s="30">
        <v>-4.5199999999999996</v>
      </c>
      <c r="T907" s="30">
        <v>0.94</v>
      </c>
      <c r="U907" s="30">
        <v>1.33</v>
      </c>
      <c r="V907" s="173">
        <v>0.41</v>
      </c>
      <c r="W907" s="192">
        <f t="shared" si="71"/>
        <v>6.68</v>
      </c>
      <c r="X907" s="30">
        <f t="shared" si="72"/>
        <v>0.93</v>
      </c>
      <c r="Y907" s="195" t="str">
        <f t="shared" si="73"/>
        <v>excluded</v>
      </c>
      <c r="Z907" s="30" t="str">
        <f t="shared" si="74"/>
        <v>excluded</v>
      </c>
      <c r="AA907" s="30">
        <v>0.14499999999999999</v>
      </c>
      <c r="AB907" s="30">
        <v>0.02</v>
      </c>
      <c r="AC907" s="156">
        <v>2.1000000000000001E-2</v>
      </c>
      <c r="AD907" s="30">
        <v>15.2</v>
      </c>
      <c r="AE907" s="30">
        <v>2.5</v>
      </c>
      <c r="AF907" s="156">
        <v>2.7</v>
      </c>
      <c r="AG907" s="30">
        <v>0.73</v>
      </c>
      <c r="AH907" s="30">
        <v>0.15</v>
      </c>
      <c r="AI907" s="156">
        <v>0.15</v>
      </c>
      <c r="AJ907" s="156">
        <f t="shared" si="70"/>
        <v>20.547945205479451</v>
      </c>
      <c r="AK907" s="30">
        <v>6.68</v>
      </c>
      <c r="AL907" s="30">
        <v>0.89</v>
      </c>
      <c r="AM907" s="156">
        <v>0.93</v>
      </c>
      <c r="AN907" s="157">
        <v>870</v>
      </c>
      <c r="AO907" s="30">
        <v>110</v>
      </c>
      <c r="AP907" s="156">
        <v>120</v>
      </c>
      <c r="AQ907" s="30">
        <v>2790</v>
      </c>
      <c r="AR907" s="30">
        <v>160</v>
      </c>
      <c r="AS907" s="156">
        <v>170</v>
      </c>
      <c r="AT907" s="30">
        <v>4470</v>
      </c>
      <c r="AU907" s="30">
        <v>260</v>
      </c>
      <c r="AV907" s="156">
        <v>260</v>
      </c>
    </row>
    <row r="908" spans="1:48" x14ac:dyDescent="0.75">
      <c r="A908" s="30" t="s">
        <v>1788</v>
      </c>
      <c r="B908" s="30" t="s">
        <v>1181</v>
      </c>
      <c r="C908" s="182">
        <v>3520</v>
      </c>
      <c r="D908" s="30">
        <v>140</v>
      </c>
      <c r="E908" s="187">
        <v>398</v>
      </c>
      <c r="F908" s="30">
        <v>43</v>
      </c>
      <c r="G908" s="187">
        <v>520</v>
      </c>
      <c r="H908" s="30">
        <v>90</v>
      </c>
      <c r="I908" s="30">
        <v>1010</v>
      </c>
      <c r="J908" s="30">
        <v>210</v>
      </c>
      <c r="K908" s="30">
        <v>118100</v>
      </c>
      <c r="L908" s="30">
        <v>3600</v>
      </c>
      <c r="M908" s="187">
        <v>2.9389999999999999E-2</v>
      </c>
      <c r="N908" s="30">
        <v>9.5E-4</v>
      </c>
      <c r="O908" s="177">
        <v>225</v>
      </c>
      <c r="P908" s="30">
        <v>83</v>
      </c>
      <c r="Q908" s="30">
        <v>2.4860000000000002</v>
      </c>
      <c r="R908" s="30">
        <v>7.4999999999999997E-2</v>
      </c>
      <c r="S908" s="30">
        <v>10.3</v>
      </c>
      <c r="T908" s="30">
        <v>2.6</v>
      </c>
      <c r="U908" s="30">
        <v>0.26200000000000001</v>
      </c>
      <c r="V908" s="173">
        <v>4.4999999999999998E-2</v>
      </c>
      <c r="W908" s="192">
        <f t="shared" si="71"/>
        <v>31.06</v>
      </c>
      <c r="X908" s="30">
        <f t="shared" si="72"/>
        <v>1.4</v>
      </c>
      <c r="Y908" s="195">
        <f t="shared" si="73"/>
        <v>0.109</v>
      </c>
      <c r="Z908" s="30">
        <f t="shared" si="74"/>
        <v>1.2E-2</v>
      </c>
      <c r="AA908" s="30">
        <v>3.2320000000000002E-2</v>
      </c>
      <c r="AB908" s="30">
        <v>8.7000000000000001E-4</v>
      </c>
      <c r="AC908" s="156">
        <v>1.5E-3</v>
      </c>
      <c r="AD908" s="30">
        <v>0.502</v>
      </c>
      <c r="AE908" s="30">
        <v>5.6000000000000001E-2</v>
      </c>
      <c r="AF908" s="156">
        <v>6.7000000000000004E-2</v>
      </c>
      <c r="AG908" s="30">
        <v>0.109</v>
      </c>
      <c r="AH908" s="30">
        <v>1.2E-2</v>
      </c>
      <c r="AI908" s="156">
        <v>1.2E-2</v>
      </c>
      <c r="AJ908" s="156">
        <f t="shared" si="70"/>
        <v>11.009174311926607</v>
      </c>
      <c r="AK908" s="30">
        <v>31.06</v>
      </c>
      <c r="AL908" s="30">
        <v>0.79</v>
      </c>
      <c r="AM908" s="156">
        <v>1.4</v>
      </c>
      <c r="AN908" s="157">
        <v>205</v>
      </c>
      <c r="AO908" s="30">
        <v>5.4</v>
      </c>
      <c r="AP908" s="156">
        <v>9.6</v>
      </c>
      <c r="AQ908" s="30">
        <v>405</v>
      </c>
      <c r="AR908" s="30">
        <v>35</v>
      </c>
      <c r="AS908" s="156">
        <v>42</v>
      </c>
      <c r="AT908" s="30">
        <v>1650</v>
      </c>
      <c r="AU908" s="30">
        <v>180</v>
      </c>
      <c r="AV908" s="156">
        <v>180</v>
      </c>
    </row>
    <row r="909" spans="1:48" x14ac:dyDescent="0.75">
      <c r="A909" s="30" t="s">
        <v>1788</v>
      </c>
      <c r="B909" s="30" t="s">
        <v>1182</v>
      </c>
      <c r="C909" s="182">
        <v>17220</v>
      </c>
      <c r="D909" s="30">
        <v>250</v>
      </c>
      <c r="E909" s="187">
        <v>1600</v>
      </c>
      <c r="F909" s="30">
        <v>210</v>
      </c>
      <c r="G909" s="187">
        <v>2350</v>
      </c>
      <c r="H909" s="30">
        <v>850</v>
      </c>
      <c r="I909" s="30">
        <v>6400</v>
      </c>
      <c r="J909" s="30">
        <v>1700</v>
      </c>
      <c r="K909" s="30">
        <v>367000</v>
      </c>
      <c r="L909" s="30">
        <v>10000</v>
      </c>
      <c r="M909" s="187">
        <v>4.7399999999999998E-2</v>
      </c>
      <c r="N909" s="30">
        <v>1.6000000000000001E-3</v>
      </c>
      <c r="O909" s="177">
        <v>75</v>
      </c>
      <c r="P909" s="30">
        <v>19</v>
      </c>
      <c r="Q909" s="30">
        <v>7.75</v>
      </c>
      <c r="R909" s="30">
        <v>0.21</v>
      </c>
      <c r="S909" s="30">
        <v>11.8</v>
      </c>
      <c r="T909" s="30">
        <v>2.9</v>
      </c>
      <c r="U909" s="30">
        <v>1.1100000000000001</v>
      </c>
      <c r="V909" s="173">
        <v>0.4</v>
      </c>
      <c r="W909" s="192">
        <f t="shared" si="71"/>
        <v>19.13</v>
      </c>
      <c r="X909" s="30">
        <f t="shared" si="72"/>
        <v>0.89</v>
      </c>
      <c r="Y909" s="195">
        <f t="shared" si="73"/>
        <v>9.0999999999999998E-2</v>
      </c>
      <c r="Z909" s="30">
        <f t="shared" si="74"/>
        <v>1.0999999999999999E-2</v>
      </c>
      <c r="AA909" s="30">
        <v>5.2200000000000003E-2</v>
      </c>
      <c r="AB909" s="30">
        <v>1.2999999999999999E-3</v>
      </c>
      <c r="AC909" s="156">
        <v>2.3999999999999998E-3</v>
      </c>
      <c r="AD909" s="30">
        <v>0.65200000000000002</v>
      </c>
      <c r="AE909" s="30">
        <v>9.0999999999999998E-2</v>
      </c>
      <c r="AF909" s="156">
        <v>0.1</v>
      </c>
      <c r="AG909" s="30">
        <v>9.0999999999999998E-2</v>
      </c>
      <c r="AH909" s="30">
        <v>1.0999999999999999E-2</v>
      </c>
      <c r="AI909" s="156">
        <v>1.0999999999999999E-2</v>
      </c>
      <c r="AJ909" s="156">
        <f t="shared" si="70"/>
        <v>12.087912087912088</v>
      </c>
      <c r="AK909" s="30">
        <v>19.13</v>
      </c>
      <c r="AL909" s="30">
        <v>0.48</v>
      </c>
      <c r="AM909" s="156">
        <v>0.89</v>
      </c>
      <c r="AN909" s="157">
        <v>328</v>
      </c>
      <c r="AO909" s="30">
        <v>8.1</v>
      </c>
      <c r="AP909" s="156">
        <v>15</v>
      </c>
      <c r="AQ909" s="30">
        <v>506</v>
      </c>
      <c r="AR909" s="30">
        <v>56</v>
      </c>
      <c r="AS909" s="156">
        <v>63</v>
      </c>
      <c r="AT909" s="30">
        <v>1340</v>
      </c>
      <c r="AU909" s="30">
        <v>230</v>
      </c>
      <c r="AV909" s="156">
        <v>230</v>
      </c>
    </row>
    <row r="910" spans="1:48" x14ac:dyDescent="0.75">
      <c r="A910" s="30" t="s">
        <v>1788</v>
      </c>
      <c r="B910" s="30" t="s">
        <v>1183</v>
      </c>
      <c r="C910" s="182">
        <v>9100</v>
      </c>
      <c r="D910" s="30">
        <v>150</v>
      </c>
      <c r="E910" s="187">
        <v>1050</v>
      </c>
      <c r="F910" s="30">
        <v>210</v>
      </c>
      <c r="G910" s="187">
        <v>630</v>
      </c>
      <c r="H910" s="30">
        <v>220</v>
      </c>
      <c r="I910" s="30">
        <v>125</v>
      </c>
      <c r="J910" s="30">
        <v>35</v>
      </c>
      <c r="K910" s="30">
        <v>193000</v>
      </c>
      <c r="L910" s="30">
        <v>5200</v>
      </c>
      <c r="M910" s="187">
        <v>4.7100000000000003E-2</v>
      </c>
      <c r="N910" s="30">
        <v>1.6000000000000001E-3</v>
      </c>
      <c r="O910" s="177">
        <v>2500</v>
      </c>
      <c r="P910" s="30">
        <v>1200</v>
      </c>
      <c r="Q910" s="30">
        <v>4.1100000000000003</v>
      </c>
      <c r="R910" s="30">
        <v>0.11</v>
      </c>
      <c r="S910" s="30">
        <v>8.1000000000000003E-2</v>
      </c>
      <c r="T910" s="30">
        <v>2.3E-2</v>
      </c>
      <c r="U910" s="30">
        <v>0.26500000000000001</v>
      </c>
      <c r="V910" s="173">
        <v>9.0999999999999998E-2</v>
      </c>
      <c r="W910" s="192">
        <f t="shared" si="71"/>
        <v>19.68</v>
      </c>
      <c r="X910" s="30">
        <f t="shared" si="72"/>
        <v>0.99</v>
      </c>
      <c r="Y910" s="195" t="str">
        <f t="shared" si="73"/>
        <v>excluded</v>
      </c>
      <c r="Z910" s="30" t="str">
        <f t="shared" si="74"/>
        <v>excluded</v>
      </c>
      <c r="AA910" s="30">
        <v>5.0900000000000001E-2</v>
      </c>
      <c r="AB910" s="30">
        <v>1.2999999999999999E-3</v>
      </c>
      <c r="AC910" s="156">
        <v>2.3999999999999998E-3</v>
      </c>
      <c r="AD910" s="30">
        <v>0.77</v>
      </c>
      <c r="AE910" s="30">
        <v>0.16</v>
      </c>
      <c r="AF910" s="156">
        <v>0.17</v>
      </c>
      <c r="AG910" s="30">
        <v>0.10299999999999999</v>
      </c>
      <c r="AH910" s="30">
        <v>1.9E-2</v>
      </c>
      <c r="AI910" s="156">
        <v>1.9E-2</v>
      </c>
      <c r="AJ910" s="156">
        <f t="shared" si="70"/>
        <v>18.446601941747574</v>
      </c>
      <c r="AK910" s="30">
        <v>19.68</v>
      </c>
      <c r="AL910" s="30">
        <v>0.55000000000000004</v>
      </c>
      <c r="AM910" s="156">
        <v>0.99</v>
      </c>
      <c r="AN910" s="157">
        <v>320</v>
      </c>
      <c r="AO910" s="30">
        <v>8.1999999999999993</v>
      </c>
      <c r="AP910" s="156">
        <v>15</v>
      </c>
      <c r="AQ910" s="30">
        <v>536</v>
      </c>
      <c r="AR910" s="30">
        <v>75</v>
      </c>
      <c r="AS910" s="156">
        <v>79</v>
      </c>
      <c r="AT910" s="30">
        <v>1330</v>
      </c>
      <c r="AU910" s="30">
        <v>300</v>
      </c>
      <c r="AV910" s="156">
        <v>300</v>
      </c>
    </row>
    <row r="911" spans="1:48" x14ac:dyDescent="0.75">
      <c r="A911" s="30" t="s">
        <v>1788</v>
      </c>
      <c r="B911" s="30" t="s">
        <v>1184</v>
      </c>
      <c r="C911" s="182">
        <v>504</v>
      </c>
      <c r="D911" s="30">
        <v>73</v>
      </c>
      <c r="E911" s="187">
        <v>380</v>
      </c>
      <c r="F911" s="30">
        <v>120</v>
      </c>
      <c r="G911" s="187">
        <v>650</v>
      </c>
      <c r="H911" s="30">
        <v>120</v>
      </c>
      <c r="I911" s="30">
        <v>1730</v>
      </c>
      <c r="J911" s="30">
        <v>980</v>
      </c>
      <c r="K911" s="30">
        <v>6120</v>
      </c>
      <c r="L911" s="30">
        <v>400</v>
      </c>
      <c r="M911" s="187">
        <v>8.2000000000000003E-2</v>
      </c>
      <c r="N911" s="30">
        <v>1.2E-2</v>
      </c>
      <c r="O911" s="177">
        <v>24.5</v>
      </c>
      <c r="P911" s="30">
        <v>9.1</v>
      </c>
      <c r="Q911" s="30">
        <v>0.13070000000000001</v>
      </c>
      <c r="R911" s="30">
        <v>8.6E-3</v>
      </c>
      <c r="S911" s="30">
        <v>1.03</v>
      </c>
      <c r="T911" s="30">
        <v>0.59</v>
      </c>
      <c r="U911" s="30">
        <v>0.27400000000000002</v>
      </c>
      <c r="V911" s="173">
        <v>4.9000000000000002E-2</v>
      </c>
      <c r="W911" s="192">
        <f t="shared" si="71"/>
        <v>12.3</v>
      </c>
      <c r="X911" s="30">
        <f t="shared" si="72"/>
        <v>1.9</v>
      </c>
      <c r="Y911" s="195" t="str">
        <f t="shared" si="73"/>
        <v>excluded</v>
      </c>
      <c r="Z911" s="30" t="str">
        <f t="shared" si="74"/>
        <v>excluded</v>
      </c>
      <c r="AA911" s="30">
        <v>0.09</v>
      </c>
      <c r="AB911" s="30">
        <v>1.2999999999999999E-2</v>
      </c>
      <c r="AC911" s="156">
        <v>1.4E-2</v>
      </c>
      <c r="AD911" s="30">
        <v>11.5</v>
      </c>
      <c r="AE911" s="30">
        <v>4.8</v>
      </c>
      <c r="AF911" s="156">
        <v>4.8</v>
      </c>
      <c r="AG911" s="30">
        <v>0.79</v>
      </c>
      <c r="AH911" s="30">
        <v>0.24</v>
      </c>
      <c r="AI911" s="156">
        <v>0.24</v>
      </c>
      <c r="AJ911" s="156">
        <f t="shared" si="70"/>
        <v>30.379746835443033</v>
      </c>
      <c r="AK911" s="30">
        <v>12.3</v>
      </c>
      <c r="AL911" s="30">
        <v>1.9</v>
      </c>
      <c r="AM911" s="156">
        <v>1.9</v>
      </c>
      <c r="AN911" s="157">
        <v>548</v>
      </c>
      <c r="AO911" s="30">
        <v>76</v>
      </c>
      <c r="AP911" s="156">
        <v>78</v>
      </c>
      <c r="AQ911" s="30">
        <v>2070</v>
      </c>
      <c r="AR911" s="30">
        <v>190</v>
      </c>
      <c r="AS911" s="156">
        <v>200</v>
      </c>
      <c r="AT911" s="30">
        <v>4240</v>
      </c>
      <c r="AU911" s="30">
        <v>220</v>
      </c>
      <c r="AV911" s="156">
        <v>220</v>
      </c>
    </row>
    <row r="912" spans="1:48" x14ac:dyDescent="0.75">
      <c r="A912" s="30" t="s">
        <v>1788</v>
      </c>
      <c r="B912" s="30" t="s">
        <v>1185</v>
      </c>
      <c r="C912" s="182">
        <v>630</v>
      </c>
      <c r="D912" s="30">
        <v>290</v>
      </c>
      <c r="E912" s="187">
        <v>189</v>
      </c>
      <c r="F912" s="30">
        <v>28</v>
      </c>
      <c r="G912" s="187">
        <v>604</v>
      </c>
      <c r="H912" s="30">
        <v>65</v>
      </c>
      <c r="I912" s="30">
        <v>10450</v>
      </c>
      <c r="J912" s="30">
        <v>530</v>
      </c>
      <c r="K912" s="30">
        <v>8860</v>
      </c>
      <c r="L912" s="30">
        <v>530</v>
      </c>
      <c r="M912" s="187">
        <v>6.9000000000000006E-2</v>
      </c>
      <c r="N912" s="30">
        <v>3.1E-2</v>
      </c>
      <c r="O912" s="177">
        <v>1.5369999999999999</v>
      </c>
      <c r="P912" s="30">
        <v>5.3999999999999999E-2</v>
      </c>
      <c r="Q912" s="30">
        <v>0.19</v>
      </c>
      <c r="R912" s="30">
        <v>1.0999999999999999E-2</v>
      </c>
      <c r="S912" s="30">
        <v>5.8</v>
      </c>
      <c r="T912" s="30">
        <v>0.3</v>
      </c>
      <c r="U912" s="30">
        <v>0.254</v>
      </c>
      <c r="V912" s="173">
        <v>2.7E-2</v>
      </c>
      <c r="W912" s="192">
        <f t="shared" si="71"/>
        <v>17.7</v>
      </c>
      <c r="X912" s="30">
        <f t="shared" si="72"/>
        <v>1.6</v>
      </c>
      <c r="Y912" s="195" t="str">
        <f t="shared" si="73"/>
        <v>excluded</v>
      </c>
      <c r="Z912" s="30" t="str">
        <f t="shared" si="74"/>
        <v>excluded</v>
      </c>
      <c r="AA912" s="30">
        <v>7.8E-2</v>
      </c>
      <c r="AB912" s="30">
        <v>3.5999999999999997E-2</v>
      </c>
      <c r="AC912" s="156">
        <v>3.5999999999999997E-2</v>
      </c>
      <c r="AD912" s="30">
        <v>3.17</v>
      </c>
      <c r="AE912" s="30">
        <v>0.49</v>
      </c>
      <c r="AF912" s="156">
        <v>0.54</v>
      </c>
      <c r="AG912" s="30">
        <v>0.36499999999999999</v>
      </c>
      <c r="AH912" s="30">
        <v>6.9000000000000006E-2</v>
      </c>
      <c r="AI912" s="156">
        <v>6.9000000000000006E-2</v>
      </c>
      <c r="AJ912" s="156">
        <f t="shared" si="70"/>
        <v>18.904109589041099</v>
      </c>
      <c r="AK912" s="30">
        <v>17.7</v>
      </c>
      <c r="AL912" s="30">
        <v>1.6</v>
      </c>
      <c r="AM912" s="156">
        <v>1.6</v>
      </c>
      <c r="AN912" s="157">
        <v>460</v>
      </c>
      <c r="AO912" s="30">
        <v>180</v>
      </c>
      <c r="AP912" s="156">
        <v>180</v>
      </c>
      <c r="AQ912" s="30">
        <v>1400</v>
      </c>
      <c r="AR912" s="30">
        <v>120</v>
      </c>
      <c r="AS912" s="156">
        <v>130</v>
      </c>
      <c r="AT912" s="30">
        <v>3710</v>
      </c>
      <c r="AU912" s="30">
        <v>270</v>
      </c>
      <c r="AV912" s="156">
        <v>270</v>
      </c>
    </row>
    <row r="913" spans="1:48" x14ac:dyDescent="0.75">
      <c r="A913" s="30" t="s">
        <v>1788</v>
      </c>
      <c r="B913" s="30" t="s">
        <v>1186</v>
      </c>
      <c r="C913" s="182">
        <v>26600</v>
      </c>
      <c r="D913" s="30">
        <v>2700</v>
      </c>
      <c r="E913" s="187">
        <v>22500</v>
      </c>
      <c r="F913" s="30">
        <v>2300</v>
      </c>
      <c r="G913" s="187">
        <v>57200</v>
      </c>
      <c r="H913" s="30">
        <v>5900</v>
      </c>
      <c r="I913" s="30">
        <v>31700</v>
      </c>
      <c r="J913" s="30">
        <v>3800</v>
      </c>
      <c r="K913" s="30">
        <v>15890</v>
      </c>
      <c r="L913" s="30">
        <v>940</v>
      </c>
      <c r="M913" s="187">
        <v>1.67</v>
      </c>
      <c r="N913" s="30">
        <v>0.11</v>
      </c>
      <c r="O913" s="177">
        <v>-2.95</v>
      </c>
      <c r="P913" s="30">
        <v>0.23</v>
      </c>
      <c r="Q913" s="30">
        <v>0.34399999999999997</v>
      </c>
      <c r="R913" s="30">
        <v>2.1000000000000001E-2</v>
      </c>
      <c r="S913" s="30">
        <v>16.7</v>
      </c>
      <c r="T913" s="30">
        <v>2</v>
      </c>
      <c r="U913" s="30">
        <v>24.3</v>
      </c>
      <c r="V913" s="173">
        <v>2.5</v>
      </c>
      <c r="W913" s="192">
        <f t="shared" si="71"/>
        <v>0.58199999999999996</v>
      </c>
      <c r="X913" s="30">
        <f t="shared" si="72"/>
        <v>4.8000000000000001E-2</v>
      </c>
      <c r="Y913" s="195">
        <f t="shared" si="73"/>
        <v>0.82299999999999995</v>
      </c>
      <c r="Z913" s="30">
        <f t="shared" si="74"/>
        <v>1.4999999999999999E-2</v>
      </c>
      <c r="AA913" s="30">
        <v>1.78</v>
      </c>
      <c r="AB913" s="30">
        <v>0.13</v>
      </c>
      <c r="AC913" s="156">
        <v>0.15</v>
      </c>
      <c r="AD913" s="30">
        <v>204</v>
      </c>
      <c r="AE913" s="30">
        <v>15</v>
      </c>
      <c r="AF913" s="156">
        <v>21</v>
      </c>
      <c r="AG913" s="30">
        <v>0.82299999999999995</v>
      </c>
      <c r="AH913" s="30">
        <v>0.01</v>
      </c>
      <c r="AI913" s="156">
        <v>1.4999999999999999E-2</v>
      </c>
      <c r="AJ913" s="156">
        <f t="shared" si="70"/>
        <v>1.8226002430133659</v>
      </c>
      <c r="AK913" s="30">
        <v>0.58199999999999996</v>
      </c>
      <c r="AL913" s="30">
        <v>4.2000000000000003E-2</v>
      </c>
      <c r="AM913" s="156">
        <v>4.8000000000000001E-2</v>
      </c>
      <c r="AN913" s="157">
        <v>6620</v>
      </c>
      <c r="AO913" s="30">
        <v>300</v>
      </c>
      <c r="AP913" s="156">
        <v>340</v>
      </c>
      <c r="AQ913" s="30">
        <v>5396</v>
      </c>
      <c r="AR913" s="30">
        <v>72</v>
      </c>
      <c r="AS913" s="156">
        <v>100</v>
      </c>
      <c r="AT913" s="30">
        <v>4920</v>
      </c>
      <c r="AU913" s="30">
        <v>14</v>
      </c>
      <c r="AV913" s="156">
        <v>20</v>
      </c>
    </row>
    <row r="914" spans="1:48" x14ac:dyDescent="0.75">
      <c r="A914" s="30" t="s">
        <v>1788</v>
      </c>
      <c r="B914" s="30" t="s">
        <v>1187</v>
      </c>
      <c r="C914" s="182">
        <v>2250</v>
      </c>
      <c r="D914" s="30">
        <v>250</v>
      </c>
      <c r="E914" s="187">
        <v>1390</v>
      </c>
      <c r="F914" s="30">
        <v>190</v>
      </c>
      <c r="G914" s="187">
        <v>3060</v>
      </c>
      <c r="H914" s="30">
        <v>390</v>
      </c>
      <c r="I914" s="30">
        <v>1230</v>
      </c>
      <c r="J914" s="30">
        <v>300</v>
      </c>
      <c r="K914" s="30">
        <v>18270</v>
      </c>
      <c r="L914" s="30">
        <v>580</v>
      </c>
      <c r="M914" s="187">
        <v>0.12</v>
      </c>
      <c r="N914" s="30">
        <v>1.0999999999999999E-2</v>
      </c>
      <c r="O914" s="177">
        <v>-19.100000000000001</v>
      </c>
      <c r="P914" s="30">
        <v>4.0999999999999996</v>
      </c>
      <c r="Q914" s="30">
        <v>0.39200000000000002</v>
      </c>
      <c r="R914" s="30">
        <v>1.2E-2</v>
      </c>
      <c r="S914" s="30">
        <v>0.62</v>
      </c>
      <c r="T914" s="30">
        <v>0.15</v>
      </c>
      <c r="U914" s="30">
        <v>1.33</v>
      </c>
      <c r="V914" s="173">
        <v>0.17</v>
      </c>
      <c r="W914" s="192">
        <f t="shared" si="71"/>
        <v>8.01</v>
      </c>
      <c r="X914" s="30">
        <f t="shared" si="72"/>
        <v>0.77</v>
      </c>
      <c r="Y914" s="195">
        <f t="shared" si="73"/>
        <v>0.63100000000000001</v>
      </c>
      <c r="Z914" s="30">
        <f t="shared" si="74"/>
        <v>3.7999999999999999E-2</v>
      </c>
      <c r="AA914" s="30">
        <v>0.13300000000000001</v>
      </c>
      <c r="AB914" s="30">
        <v>1.2E-2</v>
      </c>
      <c r="AC914" s="156">
        <v>1.2999999999999999E-2</v>
      </c>
      <c r="AD914" s="30">
        <v>11.1</v>
      </c>
      <c r="AE914" s="30">
        <v>1.3</v>
      </c>
      <c r="AF914" s="156">
        <v>1.5</v>
      </c>
      <c r="AG914" s="30">
        <v>0.63100000000000001</v>
      </c>
      <c r="AH914" s="30">
        <v>3.6999999999999998E-2</v>
      </c>
      <c r="AI914" s="156">
        <v>3.7999999999999999E-2</v>
      </c>
      <c r="AJ914" s="156">
        <f t="shared" si="70"/>
        <v>6.0221870047543575</v>
      </c>
      <c r="AK914" s="30">
        <v>8.01</v>
      </c>
      <c r="AL914" s="30">
        <v>0.71</v>
      </c>
      <c r="AM914" s="156">
        <v>0.77</v>
      </c>
      <c r="AN914" s="157">
        <v>799</v>
      </c>
      <c r="AO914" s="30">
        <v>70</v>
      </c>
      <c r="AP914" s="156">
        <v>76</v>
      </c>
      <c r="AQ914" s="30">
        <v>2530</v>
      </c>
      <c r="AR914" s="30">
        <v>110</v>
      </c>
      <c r="AS914" s="156">
        <v>130</v>
      </c>
      <c r="AT914" s="30">
        <v>4560</v>
      </c>
      <c r="AU914" s="30">
        <v>89</v>
      </c>
      <c r="AV914" s="156">
        <v>91</v>
      </c>
    </row>
    <row r="915" spans="1:48" x14ac:dyDescent="0.75">
      <c r="A915" s="30" t="s">
        <v>1788</v>
      </c>
      <c r="B915" s="30" t="s">
        <v>1188</v>
      </c>
      <c r="C915" s="182">
        <v>2660</v>
      </c>
      <c r="D915" s="30">
        <v>120</v>
      </c>
      <c r="E915" s="187">
        <v>724</v>
      </c>
      <c r="F915" s="30">
        <v>51</v>
      </c>
      <c r="G915" s="187">
        <v>1730</v>
      </c>
      <c r="H915" s="30">
        <v>300</v>
      </c>
      <c r="I915" s="30">
        <v>298</v>
      </c>
      <c r="J915" s="30">
        <v>37</v>
      </c>
      <c r="K915" s="30">
        <v>66200</v>
      </c>
      <c r="L915" s="30">
        <v>2700</v>
      </c>
      <c r="M915" s="187">
        <v>3.9600000000000003E-2</v>
      </c>
      <c r="N915" s="30">
        <v>1.1999999999999999E-3</v>
      </c>
      <c r="O915" s="177">
        <v>-159</v>
      </c>
      <c r="P915" s="30">
        <v>29</v>
      </c>
      <c r="Q915" s="30">
        <v>1.425</v>
      </c>
      <c r="R915" s="30">
        <v>5.7000000000000002E-2</v>
      </c>
      <c r="S915" s="30">
        <v>0.14499999999999999</v>
      </c>
      <c r="T915" s="30">
        <v>1.7999999999999999E-2</v>
      </c>
      <c r="U915" s="30">
        <v>0.77</v>
      </c>
      <c r="V915" s="173">
        <v>0.13</v>
      </c>
      <c r="W915" s="192">
        <f t="shared" si="71"/>
        <v>24.03</v>
      </c>
      <c r="X915" s="30">
        <f t="shared" si="72"/>
        <v>1.2</v>
      </c>
      <c r="Y915" s="195">
        <f t="shared" si="73"/>
        <v>0.27700000000000002</v>
      </c>
      <c r="Z915" s="30">
        <f t="shared" si="74"/>
        <v>2.3E-2</v>
      </c>
      <c r="AA915" s="30">
        <v>4.2299999999999997E-2</v>
      </c>
      <c r="AB915" s="30">
        <v>1.5E-3</v>
      </c>
      <c r="AC915" s="156">
        <v>2.2000000000000001E-3</v>
      </c>
      <c r="AD915" s="30">
        <v>1.63</v>
      </c>
      <c r="AE915" s="30">
        <v>0.16</v>
      </c>
      <c r="AF915" s="156">
        <v>0.2</v>
      </c>
      <c r="AG915" s="30">
        <v>0.27700000000000002</v>
      </c>
      <c r="AH915" s="30">
        <v>2.3E-2</v>
      </c>
      <c r="AI915" s="156">
        <v>2.3E-2</v>
      </c>
      <c r="AJ915" s="156">
        <f t="shared" si="70"/>
        <v>8.3032490974729232</v>
      </c>
      <c r="AK915" s="30">
        <v>24.03</v>
      </c>
      <c r="AL915" s="30">
        <v>0.81</v>
      </c>
      <c r="AM915" s="156">
        <v>1.2</v>
      </c>
      <c r="AN915" s="157">
        <v>267.2</v>
      </c>
      <c r="AO915" s="30">
        <v>9</v>
      </c>
      <c r="AP915" s="156">
        <v>14</v>
      </c>
      <c r="AQ915" s="30">
        <v>963</v>
      </c>
      <c r="AR915" s="30">
        <v>60</v>
      </c>
      <c r="AS915" s="156">
        <v>75</v>
      </c>
      <c r="AT915" s="30">
        <v>3320</v>
      </c>
      <c r="AU915" s="30">
        <v>140</v>
      </c>
      <c r="AV915" s="156">
        <v>150</v>
      </c>
    </row>
    <row r="916" spans="1:48" x14ac:dyDescent="0.75">
      <c r="A916" s="30" t="s">
        <v>1788</v>
      </c>
      <c r="B916" s="30" t="s">
        <v>1189</v>
      </c>
      <c r="C916" s="182">
        <v>26960</v>
      </c>
      <c r="D916" s="30">
        <v>640</v>
      </c>
      <c r="E916" s="187">
        <v>2550</v>
      </c>
      <c r="F916" s="30">
        <v>270</v>
      </c>
      <c r="G916" s="187">
        <v>3550</v>
      </c>
      <c r="H916" s="30">
        <v>790</v>
      </c>
      <c r="I916" s="30">
        <v>11600</v>
      </c>
      <c r="J916" s="30">
        <v>2000</v>
      </c>
      <c r="K916" s="30">
        <v>577000</v>
      </c>
      <c r="L916" s="30">
        <v>20000</v>
      </c>
      <c r="M916" s="187">
        <v>4.7399999999999998E-2</v>
      </c>
      <c r="N916" s="30">
        <v>1.5E-3</v>
      </c>
      <c r="O916" s="177">
        <v>-40</v>
      </c>
      <c r="P916" s="30">
        <v>15</v>
      </c>
      <c r="Q916" s="30">
        <v>12.42</v>
      </c>
      <c r="R916" s="30">
        <v>0.43</v>
      </c>
      <c r="S916" s="30">
        <v>5.47</v>
      </c>
      <c r="T916" s="30">
        <v>0.96</v>
      </c>
      <c r="U916" s="30">
        <v>1.62</v>
      </c>
      <c r="V916" s="173">
        <v>0.36</v>
      </c>
      <c r="W916" s="192">
        <f t="shared" si="71"/>
        <v>19.59</v>
      </c>
      <c r="X916" s="30">
        <f t="shared" si="72"/>
        <v>0.93</v>
      </c>
      <c r="Y916" s="195">
        <f t="shared" si="73"/>
        <v>9.4200000000000006E-2</v>
      </c>
      <c r="Z916" s="30">
        <f t="shared" si="74"/>
        <v>9.2999999999999992E-3</v>
      </c>
      <c r="AA916" s="30">
        <v>5.0999999999999997E-2</v>
      </c>
      <c r="AB916" s="30">
        <v>1.2999999999999999E-3</v>
      </c>
      <c r="AC916" s="156">
        <v>2.3999999999999998E-3</v>
      </c>
      <c r="AD916" s="30">
        <v>0.69199999999999995</v>
      </c>
      <c r="AE916" s="30">
        <v>8.1000000000000003E-2</v>
      </c>
      <c r="AF916" s="156">
        <v>9.6000000000000002E-2</v>
      </c>
      <c r="AG916" s="30">
        <v>9.4200000000000006E-2</v>
      </c>
      <c r="AH916" s="30">
        <v>9.1999999999999998E-3</v>
      </c>
      <c r="AI916" s="156">
        <v>9.2999999999999992E-3</v>
      </c>
      <c r="AJ916" s="156">
        <f t="shared" si="70"/>
        <v>9.872611464968152</v>
      </c>
      <c r="AK916" s="30">
        <v>19.59</v>
      </c>
      <c r="AL916" s="30">
        <v>0.5</v>
      </c>
      <c r="AM916" s="156">
        <v>0.93</v>
      </c>
      <c r="AN916" s="157">
        <v>320.89999999999998</v>
      </c>
      <c r="AO916" s="30">
        <v>7.8</v>
      </c>
      <c r="AP916" s="156">
        <v>15</v>
      </c>
      <c r="AQ916" s="30">
        <v>520</v>
      </c>
      <c r="AR916" s="30">
        <v>49</v>
      </c>
      <c r="AS916" s="156">
        <v>57</v>
      </c>
      <c r="AT916" s="30">
        <v>1410</v>
      </c>
      <c r="AU916" s="30">
        <v>220</v>
      </c>
      <c r="AV916" s="156">
        <v>220</v>
      </c>
    </row>
    <row r="917" spans="1:48" x14ac:dyDescent="0.75">
      <c r="A917" s="30" t="s">
        <v>1788</v>
      </c>
      <c r="B917" s="30" t="s">
        <v>1190</v>
      </c>
      <c r="C917" s="182">
        <v>9540</v>
      </c>
      <c r="D917" s="30">
        <v>310</v>
      </c>
      <c r="E917" s="187">
        <v>1770</v>
      </c>
      <c r="F917" s="30">
        <v>230</v>
      </c>
      <c r="G917" s="187">
        <v>4420</v>
      </c>
      <c r="H917" s="30">
        <v>860</v>
      </c>
      <c r="I917" s="30">
        <v>11100</v>
      </c>
      <c r="J917" s="30">
        <v>5400</v>
      </c>
      <c r="K917" s="30">
        <v>161400</v>
      </c>
      <c r="L917" s="30">
        <v>2200</v>
      </c>
      <c r="M917" s="187">
        <v>5.91E-2</v>
      </c>
      <c r="N917" s="30">
        <v>1.4E-3</v>
      </c>
      <c r="O917" s="177">
        <v>-67</v>
      </c>
      <c r="P917" s="30">
        <v>28</v>
      </c>
      <c r="Q917" s="30">
        <v>3.476</v>
      </c>
      <c r="R917" s="30">
        <v>4.7E-2</v>
      </c>
      <c r="S917" s="30">
        <v>5</v>
      </c>
      <c r="T917" s="30">
        <v>2.5</v>
      </c>
      <c r="U917" s="30">
        <v>2.08</v>
      </c>
      <c r="V917" s="173">
        <v>0.4</v>
      </c>
      <c r="W917" s="192">
        <f t="shared" si="71"/>
        <v>16.09</v>
      </c>
      <c r="X917" s="30">
        <f t="shared" si="72"/>
        <v>0.73</v>
      </c>
      <c r="Y917" s="195">
        <f t="shared" si="73"/>
        <v>0.183</v>
      </c>
      <c r="Z917" s="30">
        <f t="shared" si="74"/>
        <v>2.1000000000000001E-2</v>
      </c>
      <c r="AA917" s="30">
        <v>6.2600000000000003E-2</v>
      </c>
      <c r="AB917" s="30">
        <v>1.8E-3</v>
      </c>
      <c r="AC917" s="156">
        <v>3.0999999999999999E-3</v>
      </c>
      <c r="AD917" s="30">
        <v>1.64</v>
      </c>
      <c r="AE917" s="30">
        <v>0.22</v>
      </c>
      <c r="AF917" s="156">
        <v>0.25</v>
      </c>
      <c r="AG917" s="30">
        <v>0.183</v>
      </c>
      <c r="AH917" s="30">
        <v>2.1000000000000001E-2</v>
      </c>
      <c r="AI917" s="156">
        <v>2.1000000000000001E-2</v>
      </c>
      <c r="AJ917" s="156">
        <f t="shared" si="70"/>
        <v>11.475409836065575</v>
      </c>
      <c r="AK917" s="30">
        <v>16.09</v>
      </c>
      <c r="AL917" s="30">
        <v>0.43</v>
      </c>
      <c r="AM917" s="156">
        <v>0.73</v>
      </c>
      <c r="AN917" s="157">
        <v>391</v>
      </c>
      <c r="AO917" s="30">
        <v>11</v>
      </c>
      <c r="AP917" s="156">
        <v>19</v>
      </c>
      <c r="AQ917" s="30">
        <v>947</v>
      </c>
      <c r="AR917" s="30">
        <v>86</v>
      </c>
      <c r="AS917" s="156">
        <v>97</v>
      </c>
      <c r="AT917" s="30">
        <v>2560</v>
      </c>
      <c r="AU917" s="30">
        <v>200</v>
      </c>
      <c r="AV917" s="156">
        <v>200</v>
      </c>
    </row>
    <row r="918" spans="1:48" x14ac:dyDescent="0.75">
      <c r="A918" s="30" t="s">
        <v>1788</v>
      </c>
      <c r="B918" s="30" t="s">
        <v>1191</v>
      </c>
      <c r="C918" s="182">
        <v>1807</v>
      </c>
      <c r="D918" s="30">
        <v>59</v>
      </c>
      <c r="E918" s="187">
        <v>289</v>
      </c>
      <c r="F918" s="30">
        <v>47</v>
      </c>
      <c r="G918" s="187">
        <v>466</v>
      </c>
      <c r="H918" s="30">
        <v>62</v>
      </c>
      <c r="I918" s="30">
        <v>770</v>
      </c>
      <c r="J918" s="30">
        <v>130</v>
      </c>
      <c r="K918" s="30">
        <v>61200</v>
      </c>
      <c r="L918" s="30">
        <v>1400</v>
      </c>
      <c r="M918" s="187">
        <v>2.9239999999999999E-2</v>
      </c>
      <c r="N918" s="30">
        <v>7.9000000000000001E-4</v>
      </c>
      <c r="O918" s="177">
        <v>-24.1</v>
      </c>
      <c r="P918" s="30">
        <v>3.9</v>
      </c>
      <c r="Q918" s="30">
        <v>1.3180000000000001</v>
      </c>
      <c r="R918" s="30">
        <v>0.03</v>
      </c>
      <c r="S918" s="30">
        <v>0.32900000000000001</v>
      </c>
      <c r="T918" s="30">
        <v>5.5E-2</v>
      </c>
      <c r="U918" s="30">
        <v>0.22700000000000001</v>
      </c>
      <c r="V918" s="173">
        <v>0.03</v>
      </c>
      <c r="W918" s="192">
        <f t="shared" si="71"/>
        <v>32.369999999999997</v>
      </c>
      <c r="X918" s="30">
        <f t="shared" si="72"/>
        <v>1.4</v>
      </c>
      <c r="Y918" s="195" t="str">
        <f t="shared" si="73"/>
        <v>excluded</v>
      </c>
      <c r="Z918" s="30" t="str">
        <f t="shared" si="74"/>
        <v>excluded</v>
      </c>
      <c r="AA918" s="30">
        <v>3.091E-2</v>
      </c>
      <c r="AB918" s="30">
        <v>8.1999999999999998E-4</v>
      </c>
      <c r="AC918" s="156">
        <v>1.5E-3</v>
      </c>
      <c r="AD918" s="30">
        <v>0.68</v>
      </c>
      <c r="AE918" s="30">
        <v>0.11</v>
      </c>
      <c r="AF918" s="156">
        <v>0.12</v>
      </c>
      <c r="AG918" s="30">
        <v>0.156</v>
      </c>
      <c r="AH918" s="30">
        <v>2.7E-2</v>
      </c>
      <c r="AI918" s="156">
        <v>2.7E-2</v>
      </c>
      <c r="AJ918" s="156">
        <f t="shared" si="70"/>
        <v>17.307692307692307</v>
      </c>
      <c r="AK918" s="30">
        <v>32.369999999999997</v>
      </c>
      <c r="AL918" s="30">
        <v>0.79</v>
      </c>
      <c r="AM918" s="156">
        <v>1.4</v>
      </c>
      <c r="AN918" s="157">
        <v>196.2</v>
      </c>
      <c r="AO918" s="30">
        <v>5.0999999999999996</v>
      </c>
      <c r="AP918" s="156">
        <v>9.1999999999999993</v>
      </c>
      <c r="AQ918" s="30">
        <v>483</v>
      </c>
      <c r="AR918" s="30">
        <v>38</v>
      </c>
      <c r="AS918" s="156">
        <v>42</v>
      </c>
      <c r="AT918" s="30">
        <v>2160</v>
      </c>
      <c r="AU918" s="30">
        <v>170</v>
      </c>
      <c r="AV918" s="156">
        <v>170</v>
      </c>
    </row>
    <row r="919" spans="1:48" x14ac:dyDescent="0.75">
      <c r="A919" s="30" t="s">
        <v>1788</v>
      </c>
      <c r="B919" s="30" t="s">
        <v>1192</v>
      </c>
      <c r="C919" s="182">
        <v>675</v>
      </c>
      <c r="D919" s="30">
        <v>53</v>
      </c>
      <c r="E919" s="187">
        <v>190</v>
      </c>
      <c r="F919" s="30">
        <v>71</v>
      </c>
      <c r="G919" s="187">
        <v>264</v>
      </c>
      <c r="H919" s="30">
        <v>55</v>
      </c>
      <c r="I919" s="30">
        <v>113</v>
      </c>
      <c r="J919" s="30">
        <v>27</v>
      </c>
      <c r="K919" s="30">
        <v>19230</v>
      </c>
      <c r="L919" s="30">
        <v>570</v>
      </c>
      <c r="M919" s="187">
        <v>3.4500000000000003E-2</v>
      </c>
      <c r="N919" s="30">
        <v>2.5999999999999999E-3</v>
      </c>
      <c r="O919" s="177">
        <v>-20</v>
      </c>
      <c r="P919" s="30">
        <v>14</v>
      </c>
      <c r="Q919" s="30">
        <v>0.41099999999999998</v>
      </c>
      <c r="R919" s="30">
        <v>1.2E-2</v>
      </c>
      <c r="S919" s="30">
        <v>3.6499999999999998E-2</v>
      </c>
      <c r="T919" s="30">
        <v>8.5000000000000006E-3</v>
      </c>
      <c r="U919" s="30">
        <v>0.14599999999999999</v>
      </c>
      <c r="V919" s="173">
        <v>3.1E-2</v>
      </c>
      <c r="W919" s="192">
        <f t="shared" si="71"/>
        <v>28.2</v>
      </c>
      <c r="X919" s="30">
        <f t="shared" si="72"/>
        <v>1.7</v>
      </c>
      <c r="Y919" s="195" t="str">
        <f t="shared" si="73"/>
        <v>excluded</v>
      </c>
      <c r="Z919" s="30" t="str">
        <f t="shared" si="74"/>
        <v>excluded</v>
      </c>
      <c r="AA919" s="30">
        <v>3.6900000000000002E-2</v>
      </c>
      <c r="AB919" s="30">
        <v>2.8E-3</v>
      </c>
      <c r="AC919" s="156">
        <v>3.2000000000000002E-3</v>
      </c>
      <c r="AD919" s="30">
        <v>1.43</v>
      </c>
      <c r="AE919" s="30">
        <v>0.54</v>
      </c>
      <c r="AF919" s="156">
        <v>0.55000000000000004</v>
      </c>
      <c r="AG919" s="30">
        <v>0.26900000000000002</v>
      </c>
      <c r="AH919" s="30">
        <v>0.09</v>
      </c>
      <c r="AI919" s="156">
        <v>0.09</v>
      </c>
      <c r="AJ919" s="156">
        <f t="shared" si="70"/>
        <v>33.457249070631967</v>
      </c>
      <c r="AK919" s="30">
        <v>28.2</v>
      </c>
      <c r="AL919" s="30">
        <v>1.5</v>
      </c>
      <c r="AM919" s="156">
        <v>1.7</v>
      </c>
      <c r="AN919" s="157">
        <v>233</v>
      </c>
      <c r="AO919" s="30">
        <v>17</v>
      </c>
      <c r="AP919" s="156">
        <v>19</v>
      </c>
      <c r="AQ919" s="30">
        <v>688</v>
      </c>
      <c r="AR919" s="30">
        <v>79</v>
      </c>
      <c r="AS919" s="156">
        <v>80</v>
      </c>
      <c r="AT919" s="30">
        <v>2480</v>
      </c>
      <c r="AU919" s="30">
        <v>330</v>
      </c>
      <c r="AV919" s="156">
        <v>330</v>
      </c>
    </row>
    <row r="920" spans="1:48" x14ac:dyDescent="0.75">
      <c r="A920" s="30" t="s">
        <v>1788</v>
      </c>
      <c r="B920" s="30" t="s">
        <v>1193</v>
      </c>
      <c r="C920" s="182">
        <v>10500</v>
      </c>
      <c r="D920" s="30">
        <v>1100</v>
      </c>
      <c r="E920" s="187">
        <v>8800</v>
      </c>
      <c r="F920" s="30">
        <v>950</v>
      </c>
      <c r="G920" s="187">
        <v>21400</v>
      </c>
      <c r="H920" s="30">
        <v>2200</v>
      </c>
      <c r="I920" s="30">
        <v>18100</v>
      </c>
      <c r="J920" s="30">
        <v>1100</v>
      </c>
      <c r="K920" s="30">
        <v>7930</v>
      </c>
      <c r="L920" s="30">
        <v>780</v>
      </c>
      <c r="M920" s="187">
        <v>1.3240000000000001</v>
      </c>
      <c r="N920" s="30">
        <v>7.9000000000000001E-2</v>
      </c>
      <c r="O920" s="177">
        <v>-6.9099999999999995E-2</v>
      </c>
      <c r="P920" s="30">
        <v>6.8999999999999999E-3</v>
      </c>
      <c r="Q920" s="30">
        <v>0.16900000000000001</v>
      </c>
      <c r="R920" s="30">
        <v>1.7000000000000001E-2</v>
      </c>
      <c r="S920" s="30">
        <v>5.19</v>
      </c>
      <c r="T920" s="30">
        <v>0.3</v>
      </c>
      <c r="U920" s="30">
        <v>12.2</v>
      </c>
      <c r="V920" s="173">
        <v>1.2</v>
      </c>
      <c r="W920" s="192">
        <f t="shared" si="71"/>
        <v>0.71699999999999997</v>
      </c>
      <c r="X920" s="30">
        <f t="shared" si="72"/>
        <v>5.3999999999999999E-2</v>
      </c>
      <c r="Y920" s="195">
        <f t="shared" si="73"/>
        <v>0.81799999999999995</v>
      </c>
      <c r="Z920" s="30">
        <f t="shared" si="74"/>
        <v>1.7000000000000001E-2</v>
      </c>
      <c r="AA920" s="30">
        <v>1.427</v>
      </c>
      <c r="AB920" s="30">
        <v>7.9000000000000001E-2</v>
      </c>
      <c r="AC920" s="156">
        <v>9.7000000000000003E-2</v>
      </c>
      <c r="AD920" s="30">
        <v>160.4</v>
      </c>
      <c r="AE920" s="30">
        <v>7.9</v>
      </c>
      <c r="AF920" s="156">
        <v>14</v>
      </c>
      <c r="AG920" s="30">
        <v>0.81799999999999995</v>
      </c>
      <c r="AH920" s="30">
        <v>1.4E-2</v>
      </c>
      <c r="AI920" s="156">
        <v>1.7000000000000001E-2</v>
      </c>
      <c r="AJ920" s="156">
        <f t="shared" si="70"/>
        <v>2.0782396088019564</v>
      </c>
      <c r="AK920" s="30">
        <v>0.71699999999999997</v>
      </c>
      <c r="AL920" s="30">
        <v>4.3999999999999997E-2</v>
      </c>
      <c r="AM920" s="156">
        <v>5.3999999999999999E-2</v>
      </c>
      <c r="AN920" s="157">
        <v>5730</v>
      </c>
      <c r="AO920" s="30">
        <v>210</v>
      </c>
      <c r="AP920" s="156">
        <v>260</v>
      </c>
      <c r="AQ920" s="30">
        <v>5178</v>
      </c>
      <c r="AR920" s="30">
        <v>53</v>
      </c>
      <c r="AS920" s="156">
        <v>95</v>
      </c>
      <c r="AT920" s="30">
        <v>4908</v>
      </c>
      <c r="AU920" s="30">
        <v>21</v>
      </c>
      <c r="AV920" s="156">
        <v>26</v>
      </c>
    </row>
    <row r="921" spans="1:48" x14ac:dyDescent="0.75">
      <c r="A921" s="30" t="s">
        <v>1788</v>
      </c>
      <c r="B921" s="30" t="s">
        <v>1194</v>
      </c>
      <c r="C921" s="182">
        <v>4710</v>
      </c>
      <c r="D921" s="30">
        <v>350</v>
      </c>
      <c r="E921" s="187">
        <v>2800</v>
      </c>
      <c r="F921" s="30">
        <v>270</v>
      </c>
      <c r="G921" s="187">
        <v>6620</v>
      </c>
      <c r="H921" s="30">
        <v>640</v>
      </c>
      <c r="I921" s="30">
        <v>11100</v>
      </c>
      <c r="J921" s="30">
        <v>3100</v>
      </c>
      <c r="K921" s="30">
        <v>45800</v>
      </c>
      <c r="L921" s="30">
        <v>2700</v>
      </c>
      <c r="M921" s="187">
        <v>0.10249999999999999</v>
      </c>
      <c r="N921" s="30">
        <v>6.3E-3</v>
      </c>
      <c r="O921" s="177">
        <v>-0.97</v>
      </c>
      <c r="P921" s="30">
        <v>0.19</v>
      </c>
      <c r="Q921" s="30">
        <v>0.97399999999999998</v>
      </c>
      <c r="R921" s="30">
        <v>5.8000000000000003E-2</v>
      </c>
      <c r="S921" s="30">
        <v>2.86</v>
      </c>
      <c r="T921" s="30">
        <v>0.81</v>
      </c>
      <c r="U921" s="30">
        <v>3.86</v>
      </c>
      <c r="V921" s="173">
        <v>0.37</v>
      </c>
      <c r="W921" s="192">
        <f t="shared" si="71"/>
        <v>9.19</v>
      </c>
      <c r="X921" s="30">
        <f t="shared" si="72"/>
        <v>0.61</v>
      </c>
      <c r="Y921" s="195">
        <f t="shared" si="73"/>
        <v>0.56899999999999995</v>
      </c>
      <c r="Z921" s="30">
        <f t="shared" si="74"/>
        <v>0.03</v>
      </c>
      <c r="AA921" s="30">
        <v>0.1099</v>
      </c>
      <c r="AB921" s="30">
        <v>6.3E-3</v>
      </c>
      <c r="AC921" s="156">
        <v>7.6E-3</v>
      </c>
      <c r="AD921" s="30">
        <v>8.91</v>
      </c>
      <c r="AE921" s="30">
        <v>0.74</v>
      </c>
      <c r="AF921" s="156">
        <v>0.99</v>
      </c>
      <c r="AG921" s="30">
        <v>0.56899999999999995</v>
      </c>
      <c r="AH921" s="30">
        <v>2.9000000000000001E-2</v>
      </c>
      <c r="AI921" s="156">
        <v>0.03</v>
      </c>
      <c r="AJ921" s="156">
        <f t="shared" si="70"/>
        <v>5.272407732864675</v>
      </c>
      <c r="AK921" s="30">
        <v>9.19</v>
      </c>
      <c r="AL921" s="30">
        <v>0.5</v>
      </c>
      <c r="AM921" s="156">
        <v>0.61</v>
      </c>
      <c r="AN921" s="157">
        <v>671</v>
      </c>
      <c r="AO921" s="30">
        <v>36</v>
      </c>
      <c r="AP921" s="156">
        <v>44</v>
      </c>
      <c r="AQ921" s="30">
        <v>2289</v>
      </c>
      <c r="AR921" s="30">
        <v>74</v>
      </c>
      <c r="AS921" s="156">
        <v>98</v>
      </c>
      <c r="AT921" s="30">
        <v>4435</v>
      </c>
      <c r="AU921" s="30">
        <v>55</v>
      </c>
      <c r="AV921" s="156">
        <v>56</v>
      </c>
    </row>
    <row r="922" spans="1:48" x14ac:dyDescent="0.75">
      <c r="A922" s="30" t="s">
        <v>1788</v>
      </c>
      <c r="B922" s="30" t="s">
        <v>1195</v>
      </c>
      <c r="C922" s="182">
        <v>129</v>
      </c>
      <c r="D922" s="30">
        <v>25</v>
      </c>
      <c r="E922" s="187">
        <v>93</v>
      </c>
      <c r="F922" s="30">
        <v>31</v>
      </c>
      <c r="G922" s="187">
        <v>120</v>
      </c>
      <c r="H922" s="30">
        <v>35</v>
      </c>
      <c r="I922" s="30">
        <v>15</v>
      </c>
      <c r="J922" s="30">
        <v>11</v>
      </c>
      <c r="K922" s="30">
        <v>1652</v>
      </c>
      <c r="L922" s="30">
        <v>99</v>
      </c>
      <c r="M922" s="187">
        <v>7.0000000000000007E-2</v>
      </c>
      <c r="N922" s="30">
        <v>1.2E-2</v>
      </c>
      <c r="O922" s="177">
        <v>13.6</v>
      </c>
      <c r="P922" s="30">
        <v>4.2</v>
      </c>
      <c r="Q922" s="30">
        <v>3.5000000000000003E-2</v>
      </c>
      <c r="R922" s="30">
        <v>2.0999999999999999E-3</v>
      </c>
      <c r="S922" s="30">
        <v>3.5000000000000001E-3</v>
      </c>
      <c r="T922" s="30">
        <v>2.5999999999999999E-3</v>
      </c>
      <c r="U922" s="30">
        <v>7.0999999999999994E-2</v>
      </c>
      <c r="V922" s="173">
        <v>2.1000000000000001E-2</v>
      </c>
      <c r="W922" s="192">
        <f t="shared" si="71"/>
        <v>36</v>
      </c>
      <c r="X922" s="30">
        <f t="shared" si="72"/>
        <v>38</v>
      </c>
      <c r="Y922" s="195" t="str">
        <f t="shared" si="73"/>
        <v>excluded</v>
      </c>
      <c r="Z922" s="30" t="str">
        <f t="shared" si="74"/>
        <v>excluded</v>
      </c>
      <c r="AA922" s="30">
        <v>7.2999999999999995E-2</v>
      </c>
      <c r="AB922" s="30">
        <v>1.4E-2</v>
      </c>
      <c r="AC922" s="156">
        <v>1.4E-2</v>
      </c>
      <c r="AD922" s="30">
        <v>8.6</v>
      </c>
      <c r="AE922" s="30">
        <v>3.7</v>
      </c>
      <c r="AF922" s="156">
        <v>3.7</v>
      </c>
      <c r="AG922" s="30">
        <v>2.4</v>
      </c>
      <c r="AH922" s="30">
        <v>2.7</v>
      </c>
      <c r="AI922" s="156">
        <v>2.7</v>
      </c>
      <c r="AJ922" s="156">
        <f t="shared" si="70"/>
        <v>112.50000000000003</v>
      </c>
      <c r="AK922" s="30">
        <v>36</v>
      </c>
      <c r="AL922" s="30">
        <v>37</v>
      </c>
      <c r="AM922" s="156">
        <v>38</v>
      </c>
      <c r="AN922" s="157">
        <v>448</v>
      </c>
      <c r="AO922" s="30">
        <v>84</v>
      </c>
      <c r="AP922" s="156">
        <v>86</v>
      </c>
      <c r="AQ922" s="30">
        <v>2050</v>
      </c>
      <c r="AR922" s="30">
        <v>220</v>
      </c>
      <c r="AS922" s="156">
        <v>220</v>
      </c>
      <c r="AT922" s="30">
        <v>3790</v>
      </c>
      <c r="AU922" s="30">
        <v>350</v>
      </c>
      <c r="AV922" s="156">
        <v>350</v>
      </c>
    </row>
    <row r="923" spans="1:48" x14ac:dyDescent="0.75">
      <c r="A923" s="30" t="s">
        <v>1788</v>
      </c>
      <c r="B923" s="30" t="s">
        <v>1196</v>
      </c>
      <c r="C923" s="182">
        <v>9390</v>
      </c>
      <c r="D923" s="30">
        <v>640</v>
      </c>
      <c r="E923" s="187">
        <v>7700</v>
      </c>
      <c r="F923" s="30">
        <v>510</v>
      </c>
      <c r="G923" s="187">
        <v>19600</v>
      </c>
      <c r="H923" s="30">
        <v>1200</v>
      </c>
      <c r="I923" s="30">
        <v>31300</v>
      </c>
      <c r="J923" s="30">
        <v>3000</v>
      </c>
      <c r="K923" s="30">
        <v>2270</v>
      </c>
      <c r="L923" s="30">
        <v>160</v>
      </c>
      <c r="M923" s="187">
        <v>4.12</v>
      </c>
      <c r="N923" s="30">
        <v>0.26</v>
      </c>
      <c r="O923" s="177">
        <v>-8.2199999999999999E-3</v>
      </c>
      <c r="P923" s="30">
        <v>3.6000000000000002E-4</v>
      </c>
      <c r="Q923" s="30">
        <v>4.7899999999999998E-2</v>
      </c>
      <c r="R923" s="30">
        <v>3.3E-3</v>
      </c>
      <c r="S923" s="30">
        <v>6.21</v>
      </c>
      <c r="T923" s="30">
        <v>0.61</v>
      </c>
      <c r="U923" s="30">
        <v>11.85</v>
      </c>
      <c r="V923" s="173">
        <v>0.73</v>
      </c>
      <c r="W923" s="192">
        <f t="shared" si="71"/>
        <v>0.23</v>
      </c>
      <c r="X923" s="30">
        <f t="shared" si="72"/>
        <v>2.3E-2</v>
      </c>
      <c r="Y923" s="195">
        <f t="shared" si="73"/>
        <v>0.82099999999999995</v>
      </c>
      <c r="Z923" s="30">
        <f t="shared" si="74"/>
        <v>0.02</v>
      </c>
      <c r="AA923" s="30">
        <v>4.5599999999999996</v>
      </c>
      <c r="AB923" s="30">
        <v>0.33</v>
      </c>
      <c r="AC923" s="156">
        <v>0.38</v>
      </c>
      <c r="AD923" s="30">
        <v>532</v>
      </c>
      <c r="AE923" s="30">
        <v>33</v>
      </c>
      <c r="AF923" s="156">
        <v>51</v>
      </c>
      <c r="AG923" s="30">
        <v>0.82099999999999995</v>
      </c>
      <c r="AH923" s="30">
        <v>1.7000000000000001E-2</v>
      </c>
      <c r="AI923" s="156">
        <v>0.02</v>
      </c>
      <c r="AJ923" s="156">
        <f t="shared" si="70"/>
        <v>2.4360535931790501</v>
      </c>
      <c r="AK923" s="30">
        <v>0.23</v>
      </c>
      <c r="AL923" s="30">
        <v>0.02</v>
      </c>
      <c r="AM923" s="156">
        <v>2.3E-2</v>
      </c>
      <c r="AN923" s="157">
        <v>11100</v>
      </c>
      <c r="AO923" s="30">
        <v>370</v>
      </c>
      <c r="AP923" s="156">
        <v>430</v>
      </c>
      <c r="AQ923" s="30">
        <v>6356</v>
      </c>
      <c r="AR923" s="30">
        <v>63</v>
      </c>
      <c r="AS923" s="156">
        <v>97</v>
      </c>
      <c r="AT923" s="30">
        <v>4909</v>
      </c>
      <c r="AU923" s="30">
        <v>24</v>
      </c>
      <c r="AV923" s="156">
        <v>28</v>
      </c>
    </row>
    <row r="924" spans="1:48" x14ac:dyDescent="0.75">
      <c r="A924" s="30" t="s">
        <v>1788</v>
      </c>
      <c r="B924" s="30" t="s">
        <v>1197</v>
      </c>
      <c r="C924" s="182">
        <v>509</v>
      </c>
      <c r="D924" s="30">
        <v>45</v>
      </c>
      <c r="E924" s="187">
        <v>219</v>
      </c>
      <c r="F924" s="30">
        <v>41</v>
      </c>
      <c r="G924" s="187">
        <v>424</v>
      </c>
      <c r="H924" s="30">
        <v>84</v>
      </c>
      <c r="I924" s="30">
        <v>195</v>
      </c>
      <c r="J924" s="30">
        <v>54</v>
      </c>
      <c r="K924" s="30">
        <v>13300</v>
      </c>
      <c r="L924" s="30">
        <v>370</v>
      </c>
      <c r="M924" s="187">
        <v>3.8100000000000002E-2</v>
      </c>
      <c r="N924" s="30">
        <v>2.8999999999999998E-3</v>
      </c>
      <c r="O924" s="177">
        <v>-7.9</v>
      </c>
      <c r="P924" s="30">
        <v>1.6</v>
      </c>
      <c r="Q924" s="30">
        <v>0.28010000000000002</v>
      </c>
      <c r="R924" s="30">
        <v>7.9000000000000008E-3</v>
      </c>
      <c r="S924" s="30">
        <v>3.3599999999999998E-2</v>
      </c>
      <c r="T924" s="30">
        <v>9.4000000000000004E-3</v>
      </c>
      <c r="U924" s="30">
        <v>0.25700000000000001</v>
      </c>
      <c r="V924" s="173">
        <v>5.0999999999999997E-2</v>
      </c>
      <c r="W924" s="192">
        <f t="shared" si="71"/>
        <v>25.1</v>
      </c>
      <c r="X924" s="30">
        <f t="shared" si="72"/>
        <v>1.5</v>
      </c>
      <c r="Y924" s="195" t="str">
        <f t="shared" si="73"/>
        <v>excluded</v>
      </c>
      <c r="Z924" s="30" t="str">
        <f t="shared" si="74"/>
        <v>excluded</v>
      </c>
      <c r="AA924" s="30">
        <v>4.1799999999999997E-2</v>
      </c>
      <c r="AB924" s="30">
        <v>3.3E-3</v>
      </c>
      <c r="AC924" s="156">
        <v>3.7000000000000002E-3</v>
      </c>
      <c r="AD924" s="30">
        <v>2.44</v>
      </c>
      <c r="AE924" s="30">
        <v>0.45</v>
      </c>
      <c r="AF924" s="156">
        <v>0.49</v>
      </c>
      <c r="AG924" s="30">
        <v>0.41499999999999998</v>
      </c>
      <c r="AH924" s="30">
        <v>7.0000000000000007E-2</v>
      </c>
      <c r="AI924" s="156">
        <v>7.0000000000000007E-2</v>
      </c>
      <c r="AJ924" s="156">
        <f t="shared" si="70"/>
        <v>16.867469879518072</v>
      </c>
      <c r="AK924" s="30">
        <v>25.1</v>
      </c>
      <c r="AL924" s="30">
        <v>1.3</v>
      </c>
      <c r="AM924" s="156">
        <v>1.5</v>
      </c>
      <c r="AN924" s="157">
        <v>263</v>
      </c>
      <c r="AO924" s="30">
        <v>20</v>
      </c>
      <c r="AP924" s="156">
        <v>22</v>
      </c>
      <c r="AQ924" s="30">
        <v>1150</v>
      </c>
      <c r="AR924" s="30">
        <v>130</v>
      </c>
      <c r="AS924" s="156">
        <v>140</v>
      </c>
      <c r="AT924" s="30">
        <v>3560</v>
      </c>
      <c r="AU924" s="30">
        <v>230</v>
      </c>
      <c r="AV924" s="156">
        <v>230</v>
      </c>
    </row>
    <row r="925" spans="1:48" x14ac:dyDescent="0.75">
      <c r="A925" s="30" t="s">
        <v>1788</v>
      </c>
      <c r="B925" s="30" t="s">
        <v>1198</v>
      </c>
      <c r="C925" s="182">
        <v>9500</v>
      </c>
      <c r="D925" s="30">
        <v>210</v>
      </c>
      <c r="E925" s="187">
        <v>983</v>
      </c>
      <c r="F925" s="30">
        <v>80</v>
      </c>
      <c r="G925" s="187">
        <v>1320</v>
      </c>
      <c r="H925" s="30">
        <v>190</v>
      </c>
      <c r="I925" s="30">
        <v>1360</v>
      </c>
      <c r="J925" s="30">
        <v>150</v>
      </c>
      <c r="K925" s="30">
        <v>147600</v>
      </c>
      <c r="L925" s="30">
        <v>7800</v>
      </c>
      <c r="M925" s="187">
        <v>6.4799999999999996E-2</v>
      </c>
      <c r="N925" s="30">
        <v>2.3999999999999998E-3</v>
      </c>
      <c r="O925" s="177">
        <v>-10.5</v>
      </c>
      <c r="P925" s="30">
        <v>1.4</v>
      </c>
      <c r="Q925" s="30">
        <v>3.1</v>
      </c>
      <c r="R925" s="30">
        <v>0.17</v>
      </c>
      <c r="S925" s="30">
        <v>0.20599999999999999</v>
      </c>
      <c r="T925" s="30">
        <v>2.3E-2</v>
      </c>
      <c r="U925" s="30">
        <v>0.8</v>
      </c>
      <c r="V925" s="173">
        <v>0.12</v>
      </c>
      <c r="W925" s="192">
        <f t="shared" si="71"/>
        <v>13.8</v>
      </c>
      <c r="X925" s="30">
        <f t="shared" si="72"/>
        <v>0.73</v>
      </c>
      <c r="Y925" s="195">
        <f t="shared" si="73"/>
        <v>0.1026</v>
      </c>
      <c r="Z925" s="30">
        <f t="shared" si="74"/>
        <v>9.5999999999999992E-3</v>
      </c>
      <c r="AA925" s="30">
        <v>7.2599999999999998E-2</v>
      </c>
      <c r="AB925" s="30">
        <v>2.2000000000000001E-3</v>
      </c>
      <c r="AC925" s="156">
        <v>3.5999999999999999E-3</v>
      </c>
      <c r="AD925" s="30">
        <v>1.05</v>
      </c>
      <c r="AE925" s="30">
        <v>0.12</v>
      </c>
      <c r="AF925" s="156">
        <v>0.14000000000000001</v>
      </c>
      <c r="AG925" s="30">
        <v>0.1026</v>
      </c>
      <c r="AH925" s="30">
        <v>9.5999999999999992E-3</v>
      </c>
      <c r="AI925" s="156">
        <v>9.5999999999999992E-3</v>
      </c>
      <c r="AJ925" s="156">
        <f t="shared" si="70"/>
        <v>9.3567251461988299</v>
      </c>
      <c r="AK925" s="30">
        <v>13.8</v>
      </c>
      <c r="AL925" s="30">
        <v>0.45</v>
      </c>
      <c r="AM925" s="156">
        <v>0.73</v>
      </c>
      <c r="AN925" s="157">
        <v>452</v>
      </c>
      <c r="AO925" s="30">
        <v>13</v>
      </c>
      <c r="AP925" s="156">
        <v>22</v>
      </c>
      <c r="AQ925" s="30">
        <v>714</v>
      </c>
      <c r="AR925" s="30">
        <v>55</v>
      </c>
      <c r="AS925" s="156">
        <v>66</v>
      </c>
      <c r="AT925" s="30">
        <v>1590</v>
      </c>
      <c r="AU925" s="30">
        <v>170</v>
      </c>
      <c r="AV925" s="156">
        <v>170</v>
      </c>
    </row>
    <row r="926" spans="1:48" x14ac:dyDescent="0.75">
      <c r="A926" s="30" t="s">
        <v>1788</v>
      </c>
      <c r="B926" s="30" t="s">
        <v>1199</v>
      </c>
      <c r="C926" s="182">
        <v>451</v>
      </c>
      <c r="D926" s="30">
        <v>78</v>
      </c>
      <c r="E926" s="187">
        <v>109</v>
      </c>
      <c r="F926" s="30">
        <v>48</v>
      </c>
      <c r="G926" s="187">
        <v>330</v>
      </c>
      <c r="H926" s="30">
        <v>100</v>
      </c>
      <c r="I926" s="30">
        <v>10100</v>
      </c>
      <c r="J926" s="30">
        <v>2100</v>
      </c>
      <c r="K926" s="30">
        <v>9800</v>
      </c>
      <c r="L926" s="30">
        <v>1600</v>
      </c>
      <c r="M926" s="187">
        <v>5.3999999999999999E-2</v>
      </c>
      <c r="N926" s="30">
        <v>1.4E-2</v>
      </c>
      <c r="O926" s="177">
        <v>-9.7000000000000003E-2</v>
      </c>
      <c r="P926" s="30">
        <v>1.0999999999999999E-2</v>
      </c>
      <c r="Q926" s="30">
        <v>0.20599999999999999</v>
      </c>
      <c r="R926" s="30">
        <v>3.3000000000000002E-2</v>
      </c>
      <c r="S926" s="30">
        <v>1.28</v>
      </c>
      <c r="T926" s="30">
        <v>0.26</v>
      </c>
      <c r="U926" s="30">
        <v>0.19600000000000001</v>
      </c>
      <c r="V926" s="173">
        <v>0.06</v>
      </c>
      <c r="W926" s="192">
        <f t="shared" si="71"/>
        <v>26.5</v>
      </c>
      <c r="X926" s="30">
        <f t="shared" si="72"/>
        <v>4.8</v>
      </c>
      <c r="Y926" s="195" t="str">
        <f t="shared" si="73"/>
        <v>excluded</v>
      </c>
      <c r="Z926" s="30" t="str">
        <f t="shared" si="74"/>
        <v>excluded</v>
      </c>
      <c r="AA926" s="30">
        <v>5.5E-2</v>
      </c>
      <c r="AB926" s="30">
        <v>1.2999999999999999E-2</v>
      </c>
      <c r="AC926" s="156">
        <v>1.2999999999999999E-2</v>
      </c>
      <c r="AD926" s="30">
        <v>3.2</v>
      </c>
      <c r="AE926" s="30">
        <v>1.8</v>
      </c>
      <c r="AF926" s="156">
        <v>1.8</v>
      </c>
      <c r="AG926" s="30">
        <v>0.35</v>
      </c>
      <c r="AH926" s="30">
        <v>0.22</v>
      </c>
      <c r="AI926" s="156">
        <v>0.22</v>
      </c>
      <c r="AJ926" s="156">
        <f t="shared" si="70"/>
        <v>62.857142857142868</v>
      </c>
      <c r="AK926" s="30">
        <v>26.5</v>
      </c>
      <c r="AL926" s="30">
        <v>4.7</v>
      </c>
      <c r="AM926" s="156">
        <v>4.8</v>
      </c>
      <c r="AN926" s="157">
        <v>296</v>
      </c>
      <c r="AO926" s="30">
        <v>51</v>
      </c>
      <c r="AP926" s="156">
        <v>52</v>
      </c>
      <c r="AQ926" s="30">
        <v>760</v>
      </c>
      <c r="AR926" s="30">
        <v>210</v>
      </c>
      <c r="AS926" s="156">
        <v>210</v>
      </c>
      <c r="AT926" s="30">
        <v>1880</v>
      </c>
      <c r="AU926" s="30">
        <v>490</v>
      </c>
      <c r="AV926" s="156">
        <v>490</v>
      </c>
    </row>
    <row r="927" spans="1:48" x14ac:dyDescent="0.75">
      <c r="A927" s="30" t="s">
        <v>1788</v>
      </c>
      <c r="B927" s="30" t="s">
        <v>1200</v>
      </c>
      <c r="C927" s="182">
        <v>420</v>
      </c>
      <c r="D927" s="30">
        <v>830</v>
      </c>
      <c r="E927" s="187">
        <v>70</v>
      </c>
      <c r="F927" s="30">
        <v>100</v>
      </c>
      <c r="G927" s="187">
        <v>144</v>
      </c>
      <c r="H927" s="30">
        <v>81</v>
      </c>
      <c r="I927" s="30">
        <v>240</v>
      </c>
      <c r="J927" s="30">
        <v>370</v>
      </c>
      <c r="K927" s="30">
        <v>1120</v>
      </c>
      <c r="L927" s="30">
        <v>110</v>
      </c>
      <c r="M927" s="187">
        <v>0.36</v>
      </c>
      <c r="N927" s="30">
        <v>0.71</v>
      </c>
      <c r="O927" s="177">
        <v>15</v>
      </c>
      <c r="P927" s="30">
        <v>13</v>
      </c>
      <c r="Q927" s="30">
        <v>2.3400000000000001E-2</v>
      </c>
      <c r="R927" s="30">
        <v>2.3E-3</v>
      </c>
      <c r="S927" s="30">
        <v>1.9E-2</v>
      </c>
      <c r="T927" s="30">
        <v>0.03</v>
      </c>
      <c r="U927" s="30">
        <v>7.4999999999999997E-2</v>
      </c>
      <c r="V927" s="173">
        <v>4.2000000000000003E-2</v>
      </c>
      <c r="W927" s="192">
        <f t="shared" si="71"/>
        <v>-170</v>
      </c>
      <c r="X927" s="30">
        <f t="shared" si="72"/>
        <v>170</v>
      </c>
      <c r="Y927" s="195">
        <f t="shared" si="73"/>
        <v>-3.6</v>
      </c>
      <c r="Z927" s="30">
        <f t="shared" si="74"/>
        <v>6.5</v>
      </c>
      <c r="AA927" s="30">
        <v>0.08</v>
      </c>
      <c r="AB927" s="30">
        <v>0.16</v>
      </c>
      <c r="AC927" s="156">
        <v>0.16</v>
      </c>
      <c r="AD927" s="30">
        <v>9</v>
      </c>
      <c r="AE927" s="30">
        <v>14</v>
      </c>
      <c r="AF927" s="156">
        <v>14</v>
      </c>
      <c r="AG927" s="30">
        <v>-3.6</v>
      </c>
      <c r="AH927" s="30">
        <v>6.5</v>
      </c>
      <c r="AI927" s="156">
        <v>6.5</v>
      </c>
      <c r="AJ927" s="156">
        <f t="shared" si="70"/>
        <v>-180.55555555555557</v>
      </c>
      <c r="AK927" s="30">
        <v>-170</v>
      </c>
      <c r="AL927" s="30">
        <v>170</v>
      </c>
      <c r="AM927" s="156">
        <v>170</v>
      </c>
      <c r="AN927" s="157">
        <v>460</v>
      </c>
      <c r="AO927" s="30">
        <v>880</v>
      </c>
      <c r="AP927" s="156">
        <v>880</v>
      </c>
      <c r="AQ927" s="30">
        <v>2700</v>
      </c>
      <c r="AR927" s="30">
        <v>1100</v>
      </c>
      <c r="AS927" s="156">
        <v>1100</v>
      </c>
      <c r="AT927" s="155">
        <v>1680</v>
      </c>
      <c r="AU927" s="30">
        <v>0</v>
      </c>
      <c r="AV927" s="156">
        <v>0</v>
      </c>
    </row>
    <row r="928" spans="1:48" x14ac:dyDescent="0.75">
      <c r="A928" s="30" t="s">
        <v>1788</v>
      </c>
      <c r="B928" s="30" t="s">
        <v>1201</v>
      </c>
      <c r="C928" s="182">
        <v>27340</v>
      </c>
      <c r="D928" s="30">
        <v>320</v>
      </c>
      <c r="E928" s="187">
        <v>1686</v>
      </c>
      <c r="F928" s="30">
        <v>87</v>
      </c>
      <c r="G928" s="187">
        <v>790</v>
      </c>
      <c r="H928" s="30">
        <v>240</v>
      </c>
      <c r="I928" s="30">
        <v>640</v>
      </c>
      <c r="J928" s="30">
        <v>120</v>
      </c>
      <c r="K928" s="30">
        <v>623000</v>
      </c>
      <c r="L928" s="30">
        <v>16000</v>
      </c>
      <c r="M928" s="187">
        <v>4.3709999999999999E-2</v>
      </c>
      <c r="N928" s="30">
        <v>8.3000000000000001E-4</v>
      </c>
      <c r="O928" s="177">
        <v>-64</v>
      </c>
      <c r="P928" s="30">
        <v>13</v>
      </c>
      <c r="Q928" s="30">
        <v>13.01</v>
      </c>
      <c r="R928" s="30">
        <v>0.34</v>
      </c>
      <c r="S928" s="30">
        <v>4.7300000000000002E-2</v>
      </c>
      <c r="T928" s="30">
        <v>8.9999999999999993E-3</v>
      </c>
      <c r="U928" s="30">
        <v>0.39</v>
      </c>
      <c r="V928" s="173">
        <v>0.12</v>
      </c>
      <c r="W928" s="192">
        <f t="shared" si="71"/>
        <v>20.68</v>
      </c>
      <c r="X928" s="30">
        <f t="shared" si="72"/>
        <v>0.88</v>
      </c>
      <c r="Y928" s="195">
        <f t="shared" si="73"/>
        <v>6.2300000000000001E-2</v>
      </c>
      <c r="Z928" s="30">
        <f t="shared" si="74"/>
        <v>3.8999999999999998E-3</v>
      </c>
      <c r="AA928" s="30">
        <v>4.8309999999999999E-2</v>
      </c>
      <c r="AB928" s="30">
        <v>5.2999999999999998E-4</v>
      </c>
      <c r="AC928" s="156">
        <v>2E-3</v>
      </c>
      <c r="AD928" s="30">
        <v>0.41799999999999998</v>
      </c>
      <c r="AE928" s="30">
        <v>2.9000000000000001E-2</v>
      </c>
      <c r="AF928" s="156">
        <v>4.2000000000000003E-2</v>
      </c>
      <c r="AG928" s="30">
        <v>6.2300000000000001E-2</v>
      </c>
      <c r="AH928" s="30">
        <v>3.8E-3</v>
      </c>
      <c r="AI928" s="156">
        <v>3.8999999999999998E-3</v>
      </c>
      <c r="AJ928" s="156">
        <f t="shared" si="70"/>
        <v>6.2600321027287311</v>
      </c>
      <c r="AK928" s="30">
        <v>20.68</v>
      </c>
      <c r="AL928" s="30">
        <v>0.24</v>
      </c>
      <c r="AM928" s="156">
        <v>0.88</v>
      </c>
      <c r="AN928" s="157">
        <v>304.10000000000002</v>
      </c>
      <c r="AO928" s="30">
        <v>3.3</v>
      </c>
      <c r="AP928" s="156">
        <v>12</v>
      </c>
      <c r="AQ928" s="30">
        <v>353</v>
      </c>
      <c r="AR928" s="30">
        <v>20</v>
      </c>
      <c r="AS928" s="156">
        <v>29</v>
      </c>
      <c r="AT928" s="30">
        <v>640</v>
      </c>
      <c r="AU928" s="30">
        <v>130</v>
      </c>
      <c r="AV928" s="156">
        <v>130</v>
      </c>
    </row>
    <row r="929" spans="1:48" x14ac:dyDescent="0.75">
      <c r="A929" s="30" t="s">
        <v>1788</v>
      </c>
      <c r="B929" s="30" t="s">
        <v>1202</v>
      </c>
      <c r="C929" s="182">
        <v>627000</v>
      </c>
      <c r="D929" s="30">
        <v>8000</v>
      </c>
      <c r="E929" s="187">
        <v>523400</v>
      </c>
      <c r="F929" s="30">
        <v>7100</v>
      </c>
      <c r="G929" s="187">
        <v>1308000</v>
      </c>
      <c r="H929" s="30">
        <v>20000</v>
      </c>
      <c r="I929" s="30">
        <v>49100</v>
      </c>
      <c r="J929" s="30">
        <v>3100</v>
      </c>
      <c r="K929" s="30">
        <v>59200</v>
      </c>
      <c r="L929" s="30">
        <v>6500</v>
      </c>
      <c r="M929" s="187">
        <v>12.7</v>
      </c>
      <c r="N929" s="30">
        <v>1.5</v>
      </c>
      <c r="O929" s="177">
        <v>-4.7600000000000003E-2</v>
      </c>
      <c r="P929" s="30">
        <v>3.2000000000000002E-3</v>
      </c>
      <c r="Q929" s="30">
        <v>1.24</v>
      </c>
      <c r="R929" s="30">
        <v>0.14000000000000001</v>
      </c>
      <c r="S929" s="30">
        <v>3.28</v>
      </c>
      <c r="T929" s="30">
        <v>0.2</v>
      </c>
      <c r="U929" s="30">
        <v>622.5</v>
      </c>
      <c r="V929" s="173">
        <v>9.6999999999999993</v>
      </c>
      <c r="W929" s="192">
        <f t="shared" si="71"/>
        <v>8.5999999999999993E-2</v>
      </c>
      <c r="X929" s="30">
        <f t="shared" si="72"/>
        <v>9.4999999999999998E-3</v>
      </c>
      <c r="Y929" s="195">
        <f t="shared" si="73"/>
        <v>0.82909999999999995</v>
      </c>
      <c r="Z929" s="30">
        <f t="shared" si="74"/>
        <v>1.2E-2</v>
      </c>
      <c r="AA929" s="30">
        <v>13.9</v>
      </c>
      <c r="AB929" s="30">
        <v>1.6</v>
      </c>
      <c r="AC929" s="156">
        <v>1.7</v>
      </c>
      <c r="AD929" s="30">
        <v>1570</v>
      </c>
      <c r="AE929" s="30">
        <v>180</v>
      </c>
      <c r="AF929" s="156">
        <v>210</v>
      </c>
      <c r="AG929" s="30">
        <v>0.82909999999999995</v>
      </c>
      <c r="AH929" s="30">
        <v>5.3E-3</v>
      </c>
      <c r="AI929" s="156">
        <v>1.2E-2</v>
      </c>
      <c r="AJ929" s="156">
        <f t="shared" si="70"/>
        <v>1.4473525509588712</v>
      </c>
      <c r="AK929" s="30">
        <v>8.5999999999999993E-2</v>
      </c>
      <c r="AL929" s="30">
        <v>8.9999999999999993E-3</v>
      </c>
      <c r="AM929" s="156">
        <v>9.4999999999999998E-3</v>
      </c>
      <c r="AN929" s="157">
        <v>16950</v>
      </c>
      <c r="AO929" s="30">
        <v>690</v>
      </c>
      <c r="AP929" s="156">
        <v>730</v>
      </c>
      <c r="AQ929" s="30">
        <v>7400</v>
      </c>
      <c r="AR929" s="30">
        <v>120</v>
      </c>
      <c r="AS929" s="156">
        <v>140</v>
      </c>
      <c r="AT929" s="30">
        <v>4959.3</v>
      </c>
      <c r="AU929" s="30">
        <v>6.9</v>
      </c>
      <c r="AV929" s="156">
        <v>15</v>
      </c>
    </row>
    <row r="930" spans="1:48" x14ac:dyDescent="0.75">
      <c r="A930" s="30" t="s">
        <v>1788</v>
      </c>
      <c r="B930" s="30" t="s">
        <v>1203</v>
      </c>
      <c r="C930" s="182">
        <v>25100</v>
      </c>
      <c r="D930" s="30">
        <v>4100</v>
      </c>
      <c r="E930" s="187">
        <v>12000</v>
      </c>
      <c r="F930" s="30">
        <v>2500</v>
      </c>
      <c r="G930" s="187">
        <v>30500</v>
      </c>
      <c r="H930" s="30">
        <v>6600</v>
      </c>
      <c r="I930" s="30">
        <v>180000</v>
      </c>
      <c r="J930" s="30">
        <v>50000</v>
      </c>
      <c r="K930" s="30">
        <v>230000</v>
      </c>
      <c r="L930" s="30">
        <v>44000</v>
      </c>
      <c r="M930" s="187">
        <v>0.115</v>
      </c>
      <c r="N930" s="30">
        <v>2.5000000000000001E-2</v>
      </c>
      <c r="O930" s="177">
        <v>-0.16700000000000001</v>
      </c>
      <c r="P930" s="30">
        <v>5.5E-2</v>
      </c>
      <c r="Q930" s="30">
        <v>4.8099999999999996</v>
      </c>
      <c r="R930" s="30">
        <v>0.91</v>
      </c>
      <c r="S930" s="30">
        <v>11</v>
      </c>
      <c r="T930" s="30">
        <v>3</v>
      </c>
      <c r="U930" s="30">
        <v>13.7</v>
      </c>
      <c r="V930" s="173">
        <v>3</v>
      </c>
      <c r="W930" s="192">
        <f t="shared" si="71"/>
        <v>10.5</v>
      </c>
      <c r="X930" s="30">
        <f t="shared" si="72"/>
        <v>1.4</v>
      </c>
      <c r="Y930" s="195">
        <f t="shared" si="73"/>
        <v>0.41699999999999998</v>
      </c>
      <c r="Z930" s="30">
        <f t="shared" si="74"/>
        <v>5.2999999999999999E-2</v>
      </c>
      <c r="AA930" s="30">
        <v>0.123</v>
      </c>
      <c r="AB930" s="30">
        <v>2.5999999999999999E-2</v>
      </c>
      <c r="AC930" s="156">
        <v>2.5999999999999999E-2</v>
      </c>
      <c r="AD930" s="30">
        <v>8.6999999999999993</v>
      </c>
      <c r="AE930" s="30">
        <v>3</v>
      </c>
      <c r="AF930" s="156">
        <v>3.1</v>
      </c>
      <c r="AG930" s="30">
        <v>0.41699999999999998</v>
      </c>
      <c r="AH930" s="30">
        <v>5.2999999999999999E-2</v>
      </c>
      <c r="AI930" s="156">
        <v>5.2999999999999999E-2</v>
      </c>
      <c r="AJ930" s="156">
        <f t="shared" si="70"/>
        <v>12.709832134292567</v>
      </c>
      <c r="AK930" s="30">
        <v>10.5</v>
      </c>
      <c r="AL930" s="30">
        <v>1.3</v>
      </c>
      <c r="AM930" s="156">
        <v>1.4</v>
      </c>
      <c r="AN930" s="157">
        <v>720</v>
      </c>
      <c r="AO930" s="30">
        <v>140</v>
      </c>
      <c r="AP930" s="156">
        <v>140</v>
      </c>
      <c r="AQ930" s="30">
        <v>1840</v>
      </c>
      <c r="AR930" s="30">
        <v>230</v>
      </c>
      <c r="AS930" s="156">
        <v>230</v>
      </c>
      <c r="AT930" s="30">
        <v>3780</v>
      </c>
      <c r="AU930" s="30">
        <v>210</v>
      </c>
      <c r="AV930" s="156">
        <v>210</v>
      </c>
    </row>
    <row r="931" spans="1:48" x14ac:dyDescent="0.75">
      <c r="A931" s="30" t="s">
        <v>1788</v>
      </c>
      <c r="B931" s="30" t="s">
        <v>1204</v>
      </c>
      <c r="C931" s="182">
        <v>2580</v>
      </c>
      <c r="D931" s="30">
        <v>170</v>
      </c>
      <c r="E931" s="187">
        <v>2040</v>
      </c>
      <c r="F931" s="30">
        <v>150</v>
      </c>
      <c r="G931" s="187">
        <v>4760</v>
      </c>
      <c r="H931" s="30">
        <v>310</v>
      </c>
      <c r="I931" s="30">
        <v>570</v>
      </c>
      <c r="J931" s="30">
        <v>150</v>
      </c>
      <c r="K931" s="30">
        <v>6270</v>
      </c>
      <c r="L931" s="30">
        <v>450</v>
      </c>
      <c r="M931" s="187">
        <v>0.41</v>
      </c>
      <c r="N931" s="30">
        <v>3.5999999999999997E-2</v>
      </c>
      <c r="O931" s="177">
        <v>-0.75</v>
      </c>
      <c r="P931" s="30">
        <v>0.18</v>
      </c>
      <c r="Q931" s="30">
        <v>0.13139999999999999</v>
      </c>
      <c r="R931" s="30">
        <v>9.4000000000000004E-3</v>
      </c>
      <c r="S931" s="30">
        <v>3.2899999999999999E-2</v>
      </c>
      <c r="T931" s="30">
        <v>8.8000000000000005E-3</v>
      </c>
      <c r="U931" s="30">
        <v>2.06</v>
      </c>
      <c r="V931" s="173">
        <v>0.14000000000000001</v>
      </c>
      <c r="W931" s="192">
        <f t="shared" si="71"/>
        <v>2.38</v>
      </c>
      <c r="X931" s="30">
        <f t="shared" si="72"/>
        <v>0.24</v>
      </c>
      <c r="Y931" s="195">
        <f t="shared" si="73"/>
        <v>0.81</v>
      </c>
      <c r="Z931" s="30">
        <f t="shared" si="74"/>
        <v>0.06</v>
      </c>
      <c r="AA931" s="30">
        <v>0.441</v>
      </c>
      <c r="AB931" s="30">
        <v>3.5999999999999997E-2</v>
      </c>
      <c r="AC931" s="156">
        <v>0.04</v>
      </c>
      <c r="AD931" s="30">
        <v>48.4</v>
      </c>
      <c r="AE931" s="30">
        <v>4.9000000000000004</v>
      </c>
      <c r="AF931" s="156">
        <v>6</v>
      </c>
      <c r="AG931" s="30">
        <v>0.81</v>
      </c>
      <c r="AH931" s="30">
        <v>5.8999999999999997E-2</v>
      </c>
      <c r="AI931" s="156">
        <v>0.06</v>
      </c>
      <c r="AJ931" s="156">
        <f t="shared" si="70"/>
        <v>7.4074074074074066</v>
      </c>
      <c r="AK931" s="30">
        <v>2.38</v>
      </c>
      <c r="AL931" s="30">
        <v>0.22</v>
      </c>
      <c r="AM931" s="156">
        <v>0.24</v>
      </c>
      <c r="AN931" s="157">
        <v>2350</v>
      </c>
      <c r="AO931" s="30">
        <v>160</v>
      </c>
      <c r="AP931" s="156">
        <v>180</v>
      </c>
      <c r="AQ931" s="30">
        <v>3918</v>
      </c>
      <c r="AR931" s="30">
        <v>99</v>
      </c>
      <c r="AS931" s="156">
        <v>120</v>
      </c>
      <c r="AT931" s="30">
        <v>4758</v>
      </c>
      <c r="AU931" s="30">
        <v>55</v>
      </c>
      <c r="AV931" s="156">
        <v>55</v>
      </c>
    </row>
    <row r="932" spans="1:48" x14ac:dyDescent="0.75">
      <c r="A932" s="30" t="s">
        <v>1788</v>
      </c>
      <c r="B932" s="30" t="s">
        <v>1205</v>
      </c>
      <c r="C932" s="182">
        <v>21100</v>
      </c>
      <c r="D932" s="30">
        <v>6000</v>
      </c>
      <c r="E932" s="187">
        <v>13700</v>
      </c>
      <c r="F932" s="30">
        <v>4300</v>
      </c>
      <c r="G932" s="187">
        <v>33000</v>
      </c>
      <c r="H932" s="30">
        <v>11000</v>
      </c>
      <c r="I932" s="30">
        <v>43000</v>
      </c>
      <c r="J932" s="30">
        <v>12000</v>
      </c>
      <c r="K932" s="30">
        <v>170000</v>
      </c>
      <c r="L932" s="30">
        <v>31000</v>
      </c>
      <c r="M932" s="187">
        <v>0.1027</v>
      </c>
      <c r="N932" s="30">
        <v>9.2999999999999992E-3</v>
      </c>
      <c r="O932" s="177">
        <v>-0.17</v>
      </c>
      <c r="P932" s="30">
        <v>1.6E-2</v>
      </c>
      <c r="Q932" s="30">
        <v>3.57</v>
      </c>
      <c r="R932" s="30">
        <v>0.65</v>
      </c>
      <c r="S932" s="30">
        <v>2.35</v>
      </c>
      <c r="T932" s="30">
        <v>0.67</v>
      </c>
      <c r="U932" s="30">
        <v>13.8</v>
      </c>
      <c r="V932" s="173">
        <v>4.4000000000000004</v>
      </c>
      <c r="W932" s="192">
        <f t="shared" si="71"/>
        <v>9.16</v>
      </c>
      <c r="X932" s="30">
        <f t="shared" si="72"/>
        <v>0.8</v>
      </c>
      <c r="Y932" s="195">
        <f t="shared" si="73"/>
        <v>0.6</v>
      </c>
      <c r="Z932" s="30">
        <f t="shared" si="74"/>
        <v>2.1999999999999999E-2</v>
      </c>
      <c r="AA932" s="30">
        <v>0.1105</v>
      </c>
      <c r="AB932" s="30">
        <v>8.9999999999999993E-3</v>
      </c>
      <c r="AC932" s="156">
        <v>0.01</v>
      </c>
      <c r="AD932" s="30">
        <v>9.11</v>
      </c>
      <c r="AE932" s="30">
        <v>0.99</v>
      </c>
      <c r="AF932" s="156">
        <v>1.2</v>
      </c>
      <c r="AG932" s="30">
        <v>0.6</v>
      </c>
      <c r="AH932" s="30">
        <v>0.02</v>
      </c>
      <c r="AI932" s="156">
        <v>2.1999999999999999E-2</v>
      </c>
      <c r="AJ932" s="156">
        <f t="shared" si="70"/>
        <v>3.6666666666666665</v>
      </c>
      <c r="AK932" s="30">
        <v>9.16</v>
      </c>
      <c r="AL932" s="30">
        <v>0.72</v>
      </c>
      <c r="AM932" s="156">
        <v>0.8</v>
      </c>
      <c r="AN932" s="157">
        <v>673</v>
      </c>
      <c r="AO932" s="30">
        <v>52</v>
      </c>
      <c r="AP932" s="156">
        <v>57</v>
      </c>
      <c r="AQ932" s="30">
        <v>2340</v>
      </c>
      <c r="AR932" s="30">
        <v>110</v>
      </c>
      <c r="AS932" s="156">
        <v>130</v>
      </c>
      <c r="AT932" s="30">
        <v>4501</v>
      </c>
      <c r="AU932" s="30">
        <v>48</v>
      </c>
      <c r="AV932" s="156">
        <v>51</v>
      </c>
    </row>
    <row r="933" spans="1:48" x14ac:dyDescent="0.75">
      <c r="A933" s="30" t="s">
        <v>1788</v>
      </c>
      <c r="B933" s="30" t="s">
        <v>1206</v>
      </c>
      <c r="C933" s="182">
        <v>5420</v>
      </c>
      <c r="D933" s="30">
        <v>590</v>
      </c>
      <c r="E933" s="187">
        <v>2780</v>
      </c>
      <c r="F933" s="30">
        <v>470</v>
      </c>
      <c r="G933" s="187">
        <v>6500</v>
      </c>
      <c r="H933" s="30">
        <v>1200</v>
      </c>
      <c r="I933" s="30">
        <v>9100</v>
      </c>
      <c r="J933" s="30">
        <v>4700</v>
      </c>
      <c r="K933" s="30">
        <v>91400</v>
      </c>
      <c r="L933" s="30">
        <v>4000</v>
      </c>
      <c r="M933" s="187">
        <v>5.5500000000000001E-2</v>
      </c>
      <c r="N933" s="30">
        <v>4.1999999999999997E-3</v>
      </c>
      <c r="O933" s="177">
        <v>-0.76</v>
      </c>
      <c r="P933" s="30">
        <v>0.24</v>
      </c>
      <c r="Q933" s="30">
        <v>1.921</v>
      </c>
      <c r="R933" s="30">
        <v>8.3000000000000004E-2</v>
      </c>
      <c r="S933" s="30">
        <v>0.48</v>
      </c>
      <c r="T933" s="30">
        <v>0.25</v>
      </c>
      <c r="U933" s="30">
        <v>2.63</v>
      </c>
      <c r="V933" s="173">
        <v>0.48</v>
      </c>
      <c r="W933" s="192">
        <f t="shared" si="71"/>
        <v>16</v>
      </c>
      <c r="X933" s="30">
        <f t="shared" si="72"/>
        <v>1.5</v>
      </c>
      <c r="Y933" s="195">
        <f t="shared" si="73"/>
        <v>0.502</v>
      </c>
      <c r="Z933" s="30">
        <f t="shared" si="74"/>
        <v>5.5E-2</v>
      </c>
      <c r="AA933" s="30">
        <v>6.2399999999999997E-2</v>
      </c>
      <c r="AB933" s="30">
        <v>4.7000000000000002E-3</v>
      </c>
      <c r="AC933" s="156">
        <v>5.3E-3</v>
      </c>
      <c r="AD933" s="30">
        <v>4.6399999999999997</v>
      </c>
      <c r="AE933" s="30">
        <v>0.77</v>
      </c>
      <c r="AF933" s="156">
        <v>0.84</v>
      </c>
      <c r="AG933" s="30">
        <v>0.502</v>
      </c>
      <c r="AH933" s="30">
        <v>5.5E-2</v>
      </c>
      <c r="AI933" s="156">
        <v>5.5E-2</v>
      </c>
      <c r="AJ933" s="156">
        <f t="shared" si="70"/>
        <v>10.95617529880478</v>
      </c>
      <c r="AK933" s="30">
        <v>16</v>
      </c>
      <c r="AL933" s="30">
        <v>1.3</v>
      </c>
      <c r="AM933" s="156">
        <v>1.5</v>
      </c>
      <c r="AN933" s="157">
        <v>390</v>
      </c>
      <c r="AO933" s="30">
        <v>28</v>
      </c>
      <c r="AP933" s="156">
        <v>32</v>
      </c>
      <c r="AQ933" s="30">
        <v>1700</v>
      </c>
      <c r="AR933" s="30">
        <v>130</v>
      </c>
      <c r="AS933" s="156">
        <v>150</v>
      </c>
      <c r="AT933" s="30">
        <v>4190</v>
      </c>
      <c r="AU933" s="30">
        <v>120</v>
      </c>
      <c r="AV933" s="156">
        <v>120</v>
      </c>
    </row>
    <row r="934" spans="1:48" x14ac:dyDescent="0.75">
      <c r="A934" s="30" t="s">
        <v>1788</v>
      </c>
      <c r="B934" s="30" t="s">
        <v>1173</v>
      </c>
      <c r="C934" s="182">
        <v>4670</v>
      </c>
      <c r="D934" s="30">
        <v>530</v>
      </c>
      <c r="E934" s="187">
        <v>1900</v>
      </c>
      <c r="F934" s="30">
        <v>360</v>
      </c>
      <c r="G934" s="187">
        <v>4240</v>
      </c>
      <c r="H934" s="30">
        <v>790</v>
      </c>
      <c r="I934" s="30">
        <v>4800</v>
      </c>
      <c r="J934" s="30">
        <v>1800</v>
      </c>
      <c r="K934" s="30">
        <v>82500</v>
      </c>
      <c r="L934" s="30">
        <v>3000</v>
      </c>
      <c r="M934" s="187">
        <v>5.1499999999999997E-2</v>
      </c>
      <c r="N934" s="30">
        <v>3.7000000000000002E-3</v>
      </c>
      <c r="O934" s="177">
        <v>-0.99</v>
      </c>
      <c r="P934" s="30">
        <v>0.21</v>
      </c>
      <c r="Q934" s="30">
        <v>1.7350000000000001</v>
      </c>
      <c r="R934" s="30">
        <v>6.4000000000000001E-2</v>
      </c>
      <c r="S934" s="30">
        <v>0.251</v>
      </c>
      <c r="T934" s="30">
        <v>9.5000000000000001E-2</v>
      </c>
      <c r="U934" s="30">
        <v>1.71</v>
      </c>
      <c r="V934" s="173">
        <v>0.32</v>
      </c>
      <c r="W934" s="192">
        <f t="shared" si="71"/>
        <v>18.5</v>
      </c>
      <c r="X934" s="30">
        <f t="shared" si="72"/>
        <v>1.6</v>
      </c>
      <c r="Y934" s="195">
        <f t="shared" si="73"/>
        <v>0.379</v>
      </c>
      <c r="Z934" s="30">
        <f t="shared" si="74"/>
        <v>4.2999999999999997E-2</v>
      </c>
      <c r="AA934" s="30">
        <v>5.62E-2</v>
      </c>
      <c r="AB934" s="30">
        <v>4.5999999999999999E-3</v>
      </c>
      <c r="AC934" s="156">
        <v>5.1000000000000004E-3</v>
      </c>
      <c r="AD934" s="30">
        <v>3.13</v>
      </c>
      <c r="AE934" s="30">
        <v>0.52</v>
      </c>
      <c r="AF934" s="156">
        <v>0.56999999999999995</v>
      </c>
      <c r="AG934" s="30">
        <v>0.379</v>
      </c>
      <c r="AH934" s="30">
        <v>4.2999999999999997E-2</v>
      </c>
      <c r="AI934" s="156">
        <v>4.2999999999999997E-2</v>
      </c>
      <c r="AJ934" s="156">
        <f t="shared" si="70"/>
        <v>11.345646437994722</v>
      </c>
      <c r="AK934" s="30">
        <v>18.5</v>
      </c>
      <c r="AL934" s="30">
        <v>1.5</v>
      </c>
      <c r="AM934" s="156">
        <v>1.6</v>
      </c>
      <c r="AN934" s="157">
        <v>351</v>
      </c>
      <c r="AO934" s="30">
        <v>28</v>
      </c>
      <c r="AP934" s="156">
        <v>31</v>
      </c>
      <c r="AQ934" s="30">
        <v>1360</v>
      </c>
      <c r="AR934" s="30">
        <v>110</v>
      </c>
      <c r="AS934" s="156">
        <v>130</v>
      </c>
      <c r="AT934" s="30">
        <v>3830</v>
      </c>
      <c r="AU934" s="30">
        <v>150</v>
      </c>
      <c r="AV934" s="156">
        <v>150</v>
      </c>
    </row>
    <row r="935" spans="1:48" x14ac:dyDescent="0.75">
      <c r="A935" s="30" t="s">
        <v>1788</v>
      </c>
      <c r="B935" s="30" t="s">
        <v>1116</v>
      </c>
      <c r="C935" s="182">
        <v>700</v>
      </c>
      <c r="D935" s="30">
        <v>140</v>
      </c>
      <c r="E935" s="187">
        <v>530</v>
      </c>
      <c r="F935" s="30">
        <v>160</v>
      </c>
      <c r="G935" s="187">
        <v>1040</v>
      </c>
      <c r="H935" s="30">
        <v>350</v>
      </c>
      <c r="I935" s="30">
        <v>970</v>
      </c>
      <c r="J935" s="30">
        <v>280</v>
      </c>
      <c r="K935" s="30">
        <v>6530</v>
      </c>
      <c r="L935" s="30">
        <v>650</v>
      </c>
      <c r="M935" s="187">
        <v>0.10100000000000001</v>
      </c>
      <c r="N935" s="30">
        <v>1.6E-2</v>
      </c>
      <c r="O935" s="177">
        <v>27</v>
      </c>
      <c r="P935" s="30">
        <v>10</v>
      </c>
      <c r="Q935" s="30">
        <v>0.13700000000000001</v>
      </c>
      <c r="R935" s="30">
        <v>1.4E-2</v>
      </c>
      <c r="S935" s="30">
        <v>-3.09</v>
      </c>
      <c r="T935" s="30">
        <v>0.75</v>
      </c>
      <c r="U935" s="30">
        <v>0.56999999999999995</v>
      </c>
      <c r="V935" s="173">
        <v>0.19</v>
      </c>
      <c r="W935" s="192">
        <f t="shared" si="71"/>
        <v>10.1</v>
      </c>
      <c r="X935" s="30">
        <f t="shared" si="72"/>
        <v>1.6</v>
      </c>
      <c r="Y935" s="195" t="str">
        <f t="shared" si="73"/>
        <v>excluded</v>
      </c>
      <c r="Z935" s="30" t="str">
        <f t="shared" si="74"/>
        <v>excluded</v>
      </c>
      <c r="AA935" s="30">
        <v>0.106</v>
      </c>
      <c r="AB935" s="30">
        <v>1.6E-2</v>
      </c>
      <c r="AC935" s="156">
        <v>1.7000000000000001E-2</v>
      </c>
      <c r="AD935" s="30">
        <v>11.6</v>
      </c>
      <c r="AE935" s="30">
        <v>3.7</v>
      </c>
      <c r="AF935" s="156">
        <v>3.8</v>
      </c>
      <c r="AG935" s="30">
        <v>0.79</v>
      </c>
      <c r="AH935" s="30">
        <v>0.27</v>
      </c>
      <c r="AI935" s="156">
        <v>0.27</v>
      </c>
      <c r="AJ935" s="156">
        <f t="shared" si="70"/>
        <v>34.177215189873415</v>
      </c>
      <c r="AK935" s="30">
        <v>10.1</v>
      </c>
      <c r="AL935" s="30">
        <v>1.6</v>
      </c>
      <c r="AM935" s="156">
        <v>1.6</v>
      </c>
      <c r="AN935" s="157">
        <v>641</v>
      </c>
      <c r="AO935" s="30">
        <v>93</v>
      </c>
      <c r="AP935" s="156">
        <v>96</v>
      </c>
      <c r="AQ935" s="30">
        <v>2270</v>
      </c>
      <c r="AR935" s="30">
        <v>210</v>
      </c>
      <c r="AS935" s="156">
        <v>220</v>
      </c>
      <c r="AT935" s="30">
        <v>4220</v>
      </c>
      <c r="AU935" s="30">
        <v>240</v>
      </c>
      <c r="AV935" s="156">
        <v>240</v>
      </c>
    </row>
    <row r="936" spans="1:48" x14ac:dyDescent="0.75">
      <c r="A936" s="30" t="s">
        <v>1788</v>
      </c>
      <c r="B936" s="30"/>
      <c r="C936" s="182">
        <v>40000</v>
      </c>
      <c r="D936" s="30">
        <v>1200</v>
      </c>
      <c r="E936" s="187">
        <v>27310</v>
      </c>
      <c r="F936" s="30">
        <v>800</v>
      </c>
      <c r="G936" s="187">
        <v>69200</v>
      </c>
      <c r="H936" s="30">
        <v>2800</v>
      </c>
      <c r="I936" s="30">
        <v>96500</v>
      </c>
      <c r="J936" s="30">
        <v>7300</v>
      </c>
      <c r="K936" s="30">
        <v>250700</v>
      </c>
      <c r="L936" s="30">
        <v>6000</v>
      </c>
      <c r="M936" s="187">
        <v>0.1588</v>
      </c>
      <c r="N936" s="30">
        <v>2.3E-3</v>
      </c>
      <c r="O936" s="177">
        <v>-1.48</v>
      </c>
      <c r="P936" s="30">
        <v>0.12</v>
      </c>
      <c r="Q936" s="30">
        <v>5.22</v>
      </c>
      <c r="R936" s="30">
        <v>0.12</v>
      </c>
      <c r="S936" s="30">
        <v>-68.099999999999994</v>
      </c>
      <c r="T936" s="30">
        <v>5.2</v>
      </c>
      <c r="U936" s="30">
        <v>50.3</v>
      </c>
      <c r="V936" s="173">
        <v>2.1</v>
      </c>
      <c r="W936" s="192">
        <f t="shared" si="71"/>
        <v>6.13</v>
      </c>
      <c r="X936" s="30">
        <f t="shared" si="72"/>
        <v>0.26</v>
      </c>
      <c r="Y936" s="195">
        <f t="shared" si="73"/>
        <v>0.68279999999999996</v>
      </c>
      <c r="Z936" s="30">
        <f t="shared" si="74"/>
        <v>1.2E-2</v>
      </c>
      <c r="AA936" s="30">
        <v>0.16339999999999999</v>
      </c>
      <c r="AB936" s="30">
        <v>2.8999999999999998E-3</v>
      </c>
      <c r="AC936" s="156">
        <v>7.0000000000000001E-3</v>
      </c>
      <c r="AD936" s="30">
        <v>15.03</v>
      </c>
      <c r="AE936" s="30">
        <v>0.31</v>
      </c>
      <c r="AF936" s="156">
        <v>1.1000000000000001</v>
      </c>
      <c r="AG936" s="30">
        <v>0.68279999999999996</v>
      </c>
      <c r="AH936" s="30">
        <v>8.3999999999999995E-3</v>
      </c>
      <c r="AI936" s="156">
        <v>1.2E-2</v>
      </c>
      <c r="AJ936" s="156">
        <f t="shared" si="70"/>
        <v>1.7574692442882252</v>
      </c>
      <c r="AK936" s="30">
        <v>6.13</v>
      </c>
      <c r="AL936" s="30">
        <v>0.11</v>
      </c>
      <c r="AM936" s="156">
        <v>0.26</v>
      </c>
      <c r="AN936" s="157">
        <v>976</v>
      </c>
      <c r="AO936" s="30">
        <v>16</v>
      </c>
      <c r="AP936" s="156">
        <v>39</v>
      </c>
      <c r="AQ936" s="30">
        <v>2816</v>
      </c>
      <c r="AR936" s="30">
        <v>20</v>
      </c>
      <c r="AS936" s="156">
        <v>72</v>
      </c>
      <c r="AT936" s="30">
        <v>4694</v>
      </c>
      <c r="AU936" s="30">
        <v>18</v>
      </c>
      <c r="AV936" s="156">
        <v>26</v>
      </c>
    </row>
    <row r="937" spans="1:48" x14ac:dyDescent="0.75">
      <c r="A937" s="30" t="s">
        <v>1788</v>
      </c>
      <c r="B937" s="30"/>
      <c r="C937" s="182">
        <v>389</v>
      </c>
      <c r="D937" s="30">
        <v>76</v>
      </c>
      <c r="E937" s="187">
        <v>230</v>
      </c>
      <c r="F937" s="30">
        <v>66</v>
      </c>
      <c r="G937" s="187">
        <v>400</v>
      </c>
      <c r="H937" s="30">
        <v>130</v>
      </c>
      <c r="I937" s="30">
        <v>420</v>
      </c>
      <c r="J937" s="30">
        <v>180</v>
      </c>
      <c r="K937" s="30">
        <v>5090</v>
      </c>
      <c r="L937" s="30">
        <v>390</v>
      </c>
      <c r="M937" s="187">
        <v>7.3999999999999996E-2</v>
      </c>
      <c r="N937" s="30">
        <v>1.2E-2</v>
      </c>
      <c r="O937" s="177">
        <v>37</v>
      </c>
      <c r="P937" s="30">
        <v>17</v>
      </c>
      <c r="Q937" s="30">
        <v>0.1069</v>
      </c>
      <c r="R937" s="30">
        <v>8.0999999999999996E-3</v>
      </c>
      <c r="S937" s="30">
        <v>-2.11</v>
      </c>
      <c r="T937" s="30">
        <v>0.86</v>
      </c>
      <c r="U937" s="30">
        <v>0.21299999999999999</v>
      </c>
      <c r="V937" s="173">
        <v>7.0000000000000007E-2</v>
      </c>
      <c r="W937" s="192">
        <f t="shared" si="71"/>
        <v>13.3</v>
      </c>
      <c r="X937" s="30">
        <f t="shared" si="72"/>
        <v>2.5</v>
      </c>
      <c r="Y937" s="195" t="str">
        <f t="shared" si="73"/>
        <v>excluded</v>
      </c>
      <c r="Z937" s="30" t="str">
        <f t="shared" si="74"/>
        <v>excluded</v>
      </c>
      <c r="AA937" s="30">
        <v>7.6999999999999999E-2</v>
      </c>
      <c r="AB937" s="30">
        <v>1.2E-2</v>
      </c>
      <c r="AC937" s="156">
        <v>1.2999999999999999E-2</v>
      </c>
      <c r="AD937" s="30">
        <v>6.2</v>
      </c>
      <c r="AE937" s="30">
        <v>1.7</v>
      </c>
      <c r="AF937" s="156">
        <v>1.7</v>
      </c>
      <c r="AG937" s="30">
        <v>0.63</v>
      </c>
      <c r="AH937" s="30">
        <v>0.22</v>
      </c>
      <c r="AI937" s="156">
        <v>0.22</v>
      </c>
      <c r="AJ937" s="156">
        <f t="shared" si="70"/>
        <v>34.920634920634917</v>
      </c>
      <c r="AK937" s="30">
        <v>13.3</v>
      </c>
      <c r="AL937" s="30">
        <v>2.5</v>
      </c>
      <c r="AM937" s="156">
        <v>2.5</v>
      </c>
      <c r="AN937" s="157">
        <v>475</v>
      </c>
      <c r="AO937" s="30">
        <v>73</v>
      </c>
      <c r="AP937" s="156">
        <v>75</v>
      </c>
      <c r="AQ937" s="30">
        <v>1900</v>
      </c>
      <c r="AR937" s="30">
        <v>230</v>
      </c>
      <c r="AS937" s="156">
        <v>230</v>
      </c>
      <c r="AT937" s="30">
        <v>4040</v>
      </c>
      <c r="AU937" s="30">
        <v>330</v>
      </c>
      <c r="AV937" s="156">
        <v>330</v>
      </c>
    </row>
    <row r="938" spans="1:48" x14ac:dyDescent="0.75">
      <c r="A938" s="30" t="s">
        <v>1788</v>
      </c>
      <c r="B938" s="30"/>
      <c r="C938" s="182">
        <v>3810</v>
      </c>
      <c r="D938" s="30">
        <v>780</v>
      </c>
      <c r="E938" s="187">
        <v>955</v>
      </c>
      <c r="F938" s="30">
        <v>68</v>
      </c>
      <c r="G938" s="187">
        <v>2240</v>
      </c>
      <c r="H938" s="30">
        <v>210</v>
      </c>
      <c r="I938" s="30">
        <v>2130</v>
      </c>
      <c r="J938" s="30">
        <v>510</v>
      </c>
      <c r="K938" s="30">
        <v>73700</v>
      </c>
      <c r="L938" s="30">
        <v>1100</v>
      </c>
      <c r="M938" s="187">
        <v>5.0999999999999997E-2</v>
      </c>
      <c r="N938" s="30">
        <v>1.0999999999999999E-2</v>
      </c>
      <c r="O938" s="177">
        <v>-1.52</v>
      </c>
      <c r="P938" s="30">
        <v>0.4</v>
      </c>
      <c r="Q938" s="30">
        <v>1.55</v>
      </c>
      <c r="R938" s="30">
        <v>2.3E-2</v>
      </c>
      <c r="S938" s="30">
        <v>0.111</v>
      </c>
      <c r="T938" s="30">
        <v>2.5999999999999999E-2</v>
      </c>
      <c r="U938" s="30">
        <v>0.89600000000000002</v>
      </c>
      <c r="V938" s="173">
        <v>8.3000000000000004E-2</v>
      </c>
      <c r="W938" s="192">
        <f t="shared" si="71"/>
        <v>22.8</v>
      </c>
      <c r="X938" s="30">
        <f t="shared" si="72"/>
        <v>1.1000000000000001</v>
      </c>
      <c r="Y938" s="195">
        <f t="shared" si="73"/>
        <v>0.27500000000000002</v>
      </c>
      <c r="Z938" s="30">
        <f t="shared" si="74"/>
        <v>3.4000000000000002E-2</v>
      </c>
      <c r="AA938" s="30">
        <v>5.1999999999999998E-2</v>
      </c>
      <c r="AB938" s="30">
        <v>1.0999999999999999E-2</v>
      </c>
      <c r="AC938" s="156">
        <v>1.0999999999999999E-2</v>
      </c>
      <c r="AD938" s="30">
        <v>1.78</v>
      </c>
      <c r="AE938" s="30">
        <v>0.12</v>
      </c>
      <c r="AF938" s="156">
        <v>0.18</v>
      </c>
      <c r="AG938" s="30">
        <v>0.27500000000000002</v>
      </c>
      <c r="AH938" s="30">
        <v>3.4000000000000002E-2</v>
      </c>
      <c r="AI938" s="156">
        <v>3.4000000000000002E-2</v>
      </c>
      <c r="AJ938" s="156">
        <f t="shared" si="70"/>
        <v>12.363636363636363</v>
      </c>
      <c r="AK938" s="30">
        <v>22.8</v>
      </c>
      <c r="AL938" s="30">
        <v>1</v>
      </c>
      <c r="AM938" s="156">
        <v>1.1000000000000001</v>
      </c>
      <c r="AN938" s="157">
        <v>328</v>
      </c>
      <c r="AO938" s="30">
        <v>66</v>
      </c>
      <c r="AP938" s="156">
        <v>67</v>
      </c>
      <c r="AQ938" s="30">
        <v>1047</v>
      </c>
      <c r="AR938" s="30">
        <v>38</v>
      </c>
      <c r="AS938" s="156">
        <v>56</v>
      </c>
      <c r="AT938" s="30">
        <v>3280</v>
      </c>
      <c r="AU938" s="30">
        <v>280</v>
      </c>
      <c r="AV938" s="156">
        <v>280</v>
      </c>
    </row>
    <row r="939" spans="1:48" x14ac:dyDescent="0.75">
      <c r="A939" s="30" t="s">
        <v>1789</v>
      </c>
      <c r="B939" s="30" t="s">
        <v>1754</v>
      </c>
      <c r="C939" s="182">
        <v>6200</v>
      </c>
      <c r="D939" s="30">
        <v>1700</v>
      </c>
      <c r="E939" s="187">
        <v>4900</v>
      </c>
      <c r="F939" s="30">
        <v>1300</v>
      </c>
      <c r="G939" s="187">
        <v>6400</v>
      </c>
      <c r="H939" s="30">
        <v>1200</v>
      </c>
      <c r="I939" s="30">
        <v>3760</v>
      </c>
      <c r="J939" s="30">
        <v>730</v>
      </c>
      <c r="K939" s="30">
        <v>16500</v>
      </c>
      <c r="L939" s="30">
        <v>5500</v>
      </c>
      <c r="M939" s="187">
        <v>0.65</v>
      </c>
      <c r="N939" s="30">
        <v>0.17</v>
      </c>
      <c r="O939" s="177">
        <v>12.1</v>
      </c>
      <c r="P939" s="30">
        <v>4.0999999999999996</v>
      </c>
      <c r="Q939" s="30">
        <v>0.34</v>
      </c>
      <c r="R939" s="30">
        <v>0.11</v>
      </c>
      <c r="S939" s="30">
        <v>1.24E-2</v>
      </c>
      <c r="T939" s="30">
        <v>2.3999999999999998E-3</v>
      </c>
      <c r="U939" s="30">
        <v>2.34</v>
      </c>
      <c r="V939" s="173">
        <v>0.48</v>
      </c>
      <c r="W939" s="192">
        <f t="shared" si="71"/>
        <v>2.92</v>
      </c>
      <c r="X939" s="30">
        <f t="shared" si="72"/>
        <v>0.73</v>
      </c>
      <c r="Y939" s="195" t="str">
        <f t="shared" si="73"/>
        <v>excluded</v>
      </c>
      <c r="Z939" s="30" t="str">
        <f t="shared" si="74"/>
        <v>excluded</v>
      </c>
      <c r="AA939" s="30">
        <v>0.69</v>
      </c>
      <c r="AB939" s="30">
        <v>0.18</v>
      </c>
      <c r="AC939" s="156">
        <v>0.19</v>
      </c>
      <c r="AD939" s="30">
        <v>69</v>
      </c>
      <c r="AE939" s="30">
        <v>18</v>
      </c>
      <c r="AF939" s="156">
        <v>19</v>
      </c>
      <c r="AG939" s="30">
        <v>0.79</v>
      </c>
      <c r="AH939" s="30">
        <v>0.12</v>
      </c>
      <c r="AI939" s="156">
        <v>0.12</v>
      </c>
      <c r="AJ939" s="156">
        <f t="shared" si="70"/>
        <v>15.189873417721516</v>
      </c>
      <c r="AK939" s="30">
        <v>2.92</v>
      </c>
      <c r="AL939" s="30">
        <v>0.7</v>
      </c>
      <c r="AM939" s="156">
        <v>0.73</v>
      </c>
      <c r="AN939" s="157">
        <v>2970</v>
      </c>
      <c r="AO939" s="30">
        <v>580</v>
      </c>
      <c r="AP939" s="156">
        <v>600</v>
      </c>
      <c r="AQ939" s="30">
        <v>3870</v>
      </c>
      <c r="AR939" s="30">
        <v>240</v>
      </c>
      <c r="AS939" s="156">
        <v>270</v>
      </c>
      <c r="AT939" s="30">
        <v>4100</v>
      </c>
      <c r="AU939" s="30">
        <v>230</v>
      </c>
      <c r="AV939" s="156">
        <v>230</v>
      </c>
    </row>
    <row r="940" spans="1:48" x14ac:dyDescent="0.75">
      <c r="A940" s="30" t="s">
        <v>1789</v>
      </c>
      <c r="B940" s="30" t="s">
        <v>1755</v>
      </c>
      <c r="C940" s="182">
        <v>840</v>
      </c>
      <c r="D940" s="30">
        <v>220</v>
      </c>
      <c r="E940" s="187">
        <v>940</v>
      </c>
      <c r="F940" s="30">
        <v>260</v>
      </c>
      <c r="G940" s="187">
        <v>830</v>
      </c>
      <c r="H940" s="30">
        <v>170</v>
      </c>
      <c r="I940" s="30">
        <v>297</v>
      </c>
      <c r="J940" s="30">
        <v>95</v>
      </c>
      <c r="K940" s="30">
        <v>4600</v>
      </c>
      <c r="L940" s="30">
        <v>1000</v>
      </c>
      <c r="M940" s="187">
        <v>0.26600000000000001</v>
      </c>
      <c r="N940" s="30">
        <v>8.5999999999999993E-2</v>
      </c>
      <c r="O940" s="177">
        <v>31.5</v>
      </c>
      <c r="P940" s="30">
        <v>9.6</v>
      </c>
      <c r="Q940" s="30">
        <v>9.0999999999999998E-2</v>
      </c>
      <c r="R940" s="30">
        <v>0.02</v>
      </c>
      <c r="S940" s="30">
        <v>1.2099999999999999E-3</v>
      </c>
      <c r="T940" s="30">
        <v>3.8999999999999999E-4</v>
      </c>
      <c r="U940" s="30">
        <v>0.22700000000000001</v>
      </c>
      <c r="V940" s="173">
        <v>4.7E-2</v>
      </c>
      <c r="W940" s="192">
        <f t="shared" si="71"/>
        <v>10.1</v>
      </c>
      <c r="X940" s="30">
        <f t="shared" si="72"/>
        <v>4.8</v>
      </c>
      <c r="Y940" s="195" t="str">
        <f t="shared" si="73"/>
        <v>excluded</v>
      </c>
      <c r="Z940" s="30" t="str">
        <f t="shared" si="74"/>
        <v>excluded</v>
      </c>
      <c r="AA940" s="30">
        <v>0.26500000000000001</v>
      </c>
      <c r="AB940" s="30">
        <v>8.5000000000000006E-2</v>
      </c>
      <c r="AC940" s="156">
        <v>8.7999999999999995E-2</v>
      </c>
      <c r="AD940" s="30">
        <v>31.9</v>
      </c>
      <c r="AE940" s="30">
        <v>9.4</v>
      </c>
      <c r="AF940" s="156">
        <v>10</v>
      </c>
      <c r="AG940" s="30">
        <v>1.7</v>
      </c>
      <c r="AH940" s="30">
        <v>0.59</v>
      </c>
      <c r="AI940" s="156">
        <v>0.59</v>
      </c>
      <c r="AJ940" s="156">
        <f t="shared" si="70"/>
        <v>34.705882352941174</v>
      </c>
      <c r="AK940" s="30">
        <v>10.1</v>
      </c>
      <c r="AL940" s="30">
        <v>4.5999999999999996</v>
      </c>
      <c r="AM940" s="156">
        <v>4.8</v>
      </c>
      <c r="AN940" s="157">
        <v>1190</v>
      </c>
      <c r="AO940" s="30">
        <v>290</v>
      </c>
      <c r="AP940" s="156">
        <v>300</v>
      </c>
      <c r="AQ940" s="30">
        <v>3010</v>
      </c>
      <c r="AR940" s="30">
        <v>260</v>
      </c>
      <c r="AS940" s="156">
        <v>280</v>
      </c>
      <c r="AT940" s="30">
        <v>3570</v>
      </c>
      <c r="AU940" s="30">
        <v>410</v>
      </c>
      <c r="AV940" s="156">
        <v>420</v>
      </c>
    </row>
    <row r="941" spans="1:48" x14ac:dyDescent="0.75">
      <c r="A941" s="30" t="s">
        <v>1789</v>
      </c>
      <c r="B941" s="30" t="s">
        <v>1756</v>
      </c>
      <c r="C941" s="182">
        <v>2800</v>
      </c>
      <c r="D941" s="30">
        <v>720</v>
      </c>
      <c r="E941" s="187">
        <v>1410</v>
      </c>
      <c r="F941" s="30">
        <v>130</v>
      </c>
      <c r="G941" s="187">
        <v>3490</v>
      </c>
      <c r="H941" s="30">
        <v>680</v>
      </c>
      <c r="I941" s="30">
        <v>1220</v>
      </c>
      <c r="J941" s="30">
        <v>300</v>
      </c>
      <c r="K941" s="30">
        <v>9000</v>
      </c>
      <c r="L941" s="30">
        <v>1100</v>
      </c>
      <c r="M941" s="187">
        <v>0.32300000000000001</v>
      </c>
      <c r="N941" s="30">
        <v>7.8E-2</v>
      </c>
      <c r="O941" s="177">
        <v>22.5</v>
      </c>
      <c r="P941" s="30">
        <v>6</v>
      </c>
      <c r="Q941" s="30">
        <v>0.17499999999999999</v>
      </c>
      <c r="R941" s="30">
        <v>2.1000000000000001E-2</v>
      </c>
      <c r="S941" s="30">
        <v>6.8999999999999999E-3</v>
      </c>
      <c r="T941" s="30">
        <v>1.6999999999999999E-3</v>
      </c>
      <c r="U941" s="30">
        <v>0.77</v>
      </c>
      <c r="V941" s="173">
        <v>0.15</v>
      </c>
      <c r="W941" s="192">
        <f t="shared" si="71"/>
        <v>4.4800000000000004</v>
      </c>
      <c r="X941" s="30">
        <f t="shared" si="72"/>
        <v>0.68</v>
      </c>
      <c r="Y941" s="195" t="str">
        <f t="shared" si="73"/>
        <v>excluded</v>
      </c>
      <c r="Z941" s="30" t="str">
        <f t="shared" si="74"/>
        <v>excluded</v>
      </c>
      <c r="AA941" s="30">
        <v>0.32500000000000001</v>
      </c>
      <c r="AB941" s="30">
        <v>0.08</v>
      </c>
      <c r="AC941" s="156">
        <v>8.4000000000000005E-2</v>
      </c>
      <c r="AD941" s="30">
        <v>23.4</v>
      </c>
      <c r="AE941" s="30">
        <v>3</v>
      </c>
      <c r="AF941" s="156">
        <v>4.0999999999999996</v>
      </c>
      <c r="AG941" s="30">
        <v>0.7</v>
      </c>
      <c r="AH941" s="30">
        <v>0.11</v>
      </c>
      <c r="AI941" s="156">
        <v>0.11</v>
      </c>
      <c r="AJ941" s="156">
        <f t="shared" si="70"/>
        <v>15.714285714285717</v>
      </c>
      <c r="AK941" s="30">
        <v>4.4800000000000004</v>
      </c>
      <c r="AL941" s="30">
        <v>0.64</v>
      </c>
      <c r="AM941" s="156">
        <v>0.68</v>
      </c>
      <c r="AN941" s="157">
        <v>1520</v>
      </c>
      <c r="AO941" s="30">
        <v>210</v>
      </c>
      <c r="AP941" s="156">
        <v>220</v>
      </c>
      <c r="AQ941" s="30">
        <v>3170</v>
      </c>
      <c r="AR941" s="30">
        <v>110</v>
      </c>
      <c r="AS941" s="156">
        <v>150</v>
      </c>
      <c r="AT941" s="30">
        <v>4250</v>
      </c>
      <c r="AU941" s="30">
        <v>230</v>
      </c>
      <c r="AV941" s="156">
        <v>230</v>
      </c>
    </row>
    <row r="942" spans="1:48" x14ac:dyDescent="0.75">
      <c r="A942" s="30" t="s">
        <v>1789</v>
      </c>
      <c r="B942" s="30" t="s">
        <v>1757</v>
      </c>
      <c r="C942" s="182">
        <v>3080</v>
      </c>
      <c r="D942" s="30">
        <v>460</v>
      </c>
      <c r="E942" s="187">
        <v>640</v>
      </c>
      <c r="F942" s="30">
        <v>180</v>
      </c>
      <c r="G942" s="187">
        <v>1580</v>
      </c>
      <c r="H942" s="30">
        <v>370</v>
      </c>
      <c r="I942" s="30">
        <v>15100</v>
      </c>
      <c r="J942" s="30">
        <v>6300</v>
      </c>
      <c r="K942" s="30">
        <v>71300</v>
      </c>
      <c r="L942" s="30">
        <v>6400</v>
      </c>
      <c r="M942" s="187">
        <v>3.7499999999999999E-2</v>
      </c>
      <c r="N942" s="30">
        <v>2.5000000000000001E-3</v>
      </c>
      <c r="O942" s="177">
        <v>25</v>
      </c>
      <c r="P942" s="30">
        <v>10</v>
      </c>
      <c r="Q942" s="30">
        <v>1.37</v>
      </c>
      <c r="R942" s="30">
        <v>0.12</v>
      </c>
      <c r="S942" s="30">
        <v>0.114</v>
      </c>
      <c r="T942" s="30">
        <v>4.8000000000000001E-2</v>
      </c>
      <c r="U942" s="30">
        <v>0.29699999999999999</v>
      </c>
      <c r="V942" s="173">
        <v>7.0000000000000007E-2</v>
      </c>
      <c r="W942" s="192">
        <f t="shared" si="71"/>
        <v>24.9</v>
      </c>
      <c r="X942" s="30">
        <f t="shared" si="72"/>
        <v>2.4</v>
      </c>
      <c r="Y942" s="195" t="str">
        <f t="shared" si="73"/>
        <v>excluded</v>
      </c>
      <c r="Z942" s="30" t="str">
        <f t="shared" si="74"/>
        <v>excluded</v>
      </c>
      <c r="AA942" s="30">
        <v>4.1099999999999998E-2</v>
      </c>
      <c r="AB942" s="30">
        <v>2.5999999999999999E-3</v>
      </c>
      <c r="AC942" s="156">
        <v>4.3E-3</v>
      </c>
      <c r="AD942" s="30">
        <v>1.1499999999999999</v>
      </c>
      <c r="AE942" s="30">
        <v>0.27</v>
      </c>
      <c r="AF942" s="156">
        <v>0.31</v>
      </c>
      <c r="AG942" s="30">
        <v>0.19</v>
      </c>
      <c r="AH942" s="30">
        <v>3.6999999999999998E-2</v>
      </c>
      <c r="AI942" s="156">
        <v>3.7999999999999999E-2</v>
      </c>
      <c r="AJ942" s="156">
        <f t="shared" si="70"/>
        <v>20</v>
      </c>
      <c r="AK942" s="30">
        <v>24.9</v>
      </c>
      <c r="AL942" s="30">
        <v>1.4</v>
      </c>
      <c r="AM942" s="156">
        <v>2.4</v>
      </c>
      <c r="AN942" s="157">
        <v>259</v>
      </c>
      <c r="AO942" s="30">
        <v>16</v>
      </c>
      <c r="AP942" s="156">
        <v>26</v>
      </c>
      <c r="AQ942" s="30">
        <v>730</v>
      </c>
      <c r="AR942" s="30">
        <v>120</v>
      </c>
      <c r="AS942" s="156">
        <v>130</v>
      </c>
      <c r="AT942" s="30">
        <v>2630</v>
      </c>
      <c r="AU942" s="30">
        <v>340</v>
      </c>
      <c r="AV942" s="156">
        <v>340</v>
      </c>
    </row>
    <row r="943" spans="1:48" x14ac:dyDescent="0.75">
      <c r="A943" s="30" t="s">
        <v>1789</v>
      </c>
      <c r="B943" s="30" t="s">
        <v>1758</v>
      </c>
      <c r="C943" s="182">
        <v>3890</v>
      </c>
      <c r="D943" s="30">
        <v>580</v>
      </c>
      <c r="E943" s="187">
        <v>2400</v>
      </c>
      <c r="F943" s="30">
        <v>220</v>
      </c>
      <c r="G943" s="187">
        <v>5940</v>
      </c>
      <c r="H943" s="30">
        <v>460</v>
      </c>
      <c r="I943" s="30">
        <v>28400</v>
      </c>
      <c r="J943" s="30">
        <v>6800</v>
      </c>
      <c r="K943" s="30">
        <v>15400</v>
      </c>
      <c r="L943" s="30">
        <v>3000</v>
      </c>
      <c r="M943" s="187">
        <v>0.35399999999999998</v>
      </c>
      <c r="N943" s="30">
        <v>9.5000000000000001E-2</v>
      </c>
      <c r="O943" s="177">
        <v>0.56799999999999995</v>
      </c>
      <c r="P943" s="30">
        <v>5.2999999999999999E-2</v>
      </c>
      <c r="Q943" s="30">
        <v>0.29199999999999998</v>
      </c>
      <c r="R943" s="30">
        <v>5.6000000000000001E-2</v>
      </c>
      <c r="S943" s="30">
        <v>0.38400000000000001</v>
      </c>
      <c r="T943" s="30">
        <v>9.2999999999999999E-2</v>
      </c>
      <c r="U943" s="30">
        <v>0.95299999999999996</v>
      </c>
      <c r="V943" s="173">
        <v>7.4999999999999997E-2</v>
      </c>
      <c r="W943" s="192">
        <f t="shared" si="71"/>
        <v>3.8</v>
      </c>
      <c r="X943" s="30">
        <f t="shared" si="72"/>
        <v>0.79</v>
      </c>
      <c r="Y943" s="195">
        <f t="shared" si="73"/>
        <v>0.64500000000000002</v>
      </c>
      <c r="Z943" s="30">
        <f t="shared" si="74"/>
        <v>7.2999999999999995E-2</v>
      </c>
      <c r="AA943" s="30">
        <v>0.35799999999999998</v>
      </c>
      <c r="AB943" s="30">
        <v>9.1999999999999998E-2</v>
      </c>
      <c r="AC943" s="156">
        <v>9.6000000000000002E-2</v>
      </c>
      <c r="AD943" s="30">
        <v>32.299999999999997</v>
      </c>
      <c r="AE943" s="30">
        <v>8.3000000000000007</v>
      </c>
      <c r="AF943" s="156">
        <v>9.1999999999999993</v>
      </c>
      <c r="AG943" s="30">
        <v>0.64500000000000002</v>
      </c>
      <c r="AH943" s="30">
        <v>7.0999999999999994E-2</v>
      </c>
      <c r="AI943" s="156">
        <v>7.2999999999999995E-2</v>
      </c>
      <c r="AJ943" s="156">
        <f t="shared" si="70"/>
        <v>11.31782945736434</v>
      </c>
      <c r="AK943" s="30">
        <v>3.8</v>
      </c>
      <c r="AL943" s="30">
        <v>0.75</v>
      </c>
      <c r="AM943" s="156">
        <v>0.79</v>
      </c>
      <c r="AN943" s="157">
        <v>1860</v>
      </c>
      <c r="AO943" s="30">
        <v>390</v>
      </c>
      <c r="AP943" s="156">
        <v>410</v>
      </c>
      <c r="AQ943" s="30">
        <v>3390</v>
      </c>
      <c r="AR943" s="30">
        <v>260</v>
      </c>
      <c r="AS943" s="156">
        <v>290</v>
      </c>
      <c r="AT943" s="30">
        <v>4560</v>
      </c>
      <c r="AU943" s="30">
        <v>110</v>
      </c>
      <c r="AV943" s="156">
        <v>110</v>
      </c>
    </row>
    <row r="944" spans="1:48" x14ac:dyDescent="0.75">
      <c r="A944" s="30" t="s">
        <v>1789</v>
      </c>
      <c r="B944" s="30"/>
      <c r="C944" s="182">
        <v>7800</v>
      </c>
      <c r="D944" s="30">
        <v>1000</v>
      </c>
      <c r="E944" s="187">
        <v>6410</v>
      </c>
      <c r="F944" s="30">
        <v>630</v>
      </c>
      <c r="G944" s="187">
        <v>15500</v>
      </c>
      <c r="H944" s="30">
        <v>1500</v>
      </c>
      <c r="I944" s="30">
        <v>16900</v>
      </c>
      <c r="J944" s="30">
        <v>3700</v>
      </c>
      <c r="K944" s="30">
        <v>6410</v>
      </c>
      <c r="L944" s="30">
        <v>420</v>
      </c>
      <c r="M944" s="187">
        <v>1.1599999999999999</v>
      </c>
      <c r="N944" s="30">
        <v>0.16</v>
      </c>
      <c r="O944" s="177">
        <v>0.45700000000000002</v>
      </c>
      <c r="P944" s="30">
        <v>8.3000000000000004E-2</v>
      </c>
      <c r="Q944" s="30">
        <v>0.1205</v>
      </c>
      <c r="R944" s="30">
        <v>7.7999999999999996E-3</v>
      </c>
      <c r="S944" s="30">
        <v>0.27800000000000002</v>
      </c>
      <c r="T944" s="30">
        <v>6.6000000000000003E-2</v>
      </c>
      <c r="U944" s="30">
        <v>2.44</v>
      </c>
      <c r="V944" s="173">
        <v>0.21</v>
      </c>
      <c r="W944" s="192">
        <f t="shared" si="71"/>
        <v>0.95599999999999996</v>
      </c>
      <c r="X944" s="30">
        <f t="shared" si="72"/>
        <v>0.12</v>
      </c>
      <c r="Y944" s="195">
        <f t="shared" si="73"/>
        <v>0.84</v>
      </c>
      <c r="Z944" s="30">
        <f t="shared" si="74"/>
        <v>5.0999999999999997E-2</v>
      </c>
      <c r="AA944" s="30">
        <v>1.1299999999999999</v>
      </c>
      <c r="AB944" s="30">
        <v>0.15</v>
      </c>
      <c r="AC944" s="156">
        <v>0.17</v>
      </c>
      <c r="AD944" s="30">
        <v>125</v>
      </c>
      <c r="AE944" s="30">
        <v>11</v>
      </c>
      <c r="AF944" s="156">
        <v>19</v>
      </c>
      <c r="AG944" s="30">
        <v>0.84</v>
      </c>
      <c r="AH944" s="30">
        <v>4.7E-2</v>
      </c>
      <c r="AI944" s="156">
        <v>5.0999999999999997E-2</v>
      </c>
      <c r="AJ944" s="156">
        <f t="shared" si="70"/>
        <v>6.0714285714285712</v>
      </c>
      <c r="AK944" s="30">
        <v>0.95599999999999996</v>
      </c>
      <c r="AL944" s="30">
        <v>9.9000000000000005E-2</v>
      </c>
      <c r="AM944" s="156">
        <v>0.12</v>
      </c>
      <c r="AN944" s="157">
        <v>4770</v>
      </c>
      <c r="AO944" s="30">
        <v>410</v>
      </c>
      <c r="AP944" s="156">
        <v>480</v>
      </c>
      <c r="AQ944" s="30">
        <v>4912</v>
      </c>
      <c r="AR944" s="30">
        <v>96</v>
      </c>
      <c r="AS944" s="156">
        <v>160</v>
      </c>
      <c r="AT944" s="30">
        <v>4800</v>
      </c>
      <c r="AU944" s="30">
        <v>120</v>
      </c>
      <c r="AV944" s="156">
        <v>130</v>
      </c>
    </row>
    <row r="945" spans="1:48" x14ac:dyDescent="0.75">
      <c r="A945" s="30" t="s">
        <v>1790</v>
      </c>
      <c r="B945" s="30" t="s">
        <v>1207</v>
      </c>
      <c r="C945" s="182">
        <v>590</v>
      </c>
      <c r="D945" s="30">
        <v>340</v>
      </c>
      <c r="E945" s="187">
        <v>189</v>
      </c>
      <c r="F945" s="30">
        <v>90</v>
      </c>
      <c r="G945" s="187">
        <v>440</v>
      </c>
      <c r="H945" s="30">
        <v>210</v>
      </c>
      <c r="I945" s="30">
        <v>450</v>
      </c>
      <c r="J945" s="30">
        <v>230</v>
      </c>
      <c r="K945" s="30">
        <v>13800</v>
      </c>
      <c r="L945" s="30">
        <v>7200</v>
      </c>
      <c r="M945" s="187">
        <v>0.12</v>
      </c>
      <c r="N945" s="30">
        <v>0.09</v>
      </c>
      <c r="O945" s="177">
        <v>-13</v>
      </c>
      <c r="P945" s="30">
        <v>10</v>
      </c>
      <c r="Q945" s="30">
        <v>0.28000000000000003</v>
      </c>
      <c r="R945" s="30">
        <v>0.15</v>
      </c>
      <c r="S945" s="30">
        <v>0.21</v>
      </c>
      <c r="T945" s="30">
        <v>0.1</v>
      </c>
      <c r="U945" s="30">
        <v>-9.1</v>
      </c>
      <c r="V945" s="173">
        <v>4</v>
      </c>
      <c r="W945" s="192">
        <f t="shared" si="71"/>
        <v>140</v>
      </c>
      <c r="X945" s="30">
        <f t="shared" si="72"/>
        <v>100</v>
      </c>
      <c r="Y945" s="195" t="str">
        <f t="shared" si="73"/>
        <v>excluded</v>
      </c>
      <c r="Z945" s="30" t="str">
        <f t="shared" si="74"/>
        <v>excluded</v>
      </c>
      <c r="AA945" s="30">
        <v>5.5E-2</v>
      </c>
      <c r="AB945" s="30">
        <v>4.4999999999999998E-2</v>
      </c>
      <c r="AC945" s="156">
        <v>4.5999999999999999E-2</v>
      </c>
      <c r="AD945" s="30">
        <v>7.3</v>
      </c>
      <c r="AE945" s="30">
        <v>6.1</v>
      </c>
      <c r="AF945" s="156">
        <v>6.1</v>
      </c>
      <c r="AG945" s="30">
        <v>0.62</v>
      </c>
      <c r="AH945" s="30">
        <v>0.39</v>
      </c>
      <c r="AI945" s="156">
        <v>0.39</v>
      </c>
      <c r="AJ945" s="156">
        <f t="shared" si="70"/>
        <v>62.903225806451616</v>
      </c>
      <c r="AK945" s="30">
        <v>140</v>
      </c>
      <c r="AL945" s="30">
        <v>100</v>
      </c>
      <c r="AM945" s="156">
        <v>100</v>
      </c>
      <c r="AN945" s="157">
        <v>330</v>
      </c>
      <c r="AO945" s="30">
        <v>270</v>
      </c>
      <c r="AP945" s="156">
        <v>270</v>
      </c>
      <c r="AQ945" s="30">
        <v>1690</v>
      </c>
      <c r="AR945" s="30">
        <v>860</v>
      </c>
      <c r="AS945" s="156">
        <v>870</v>
      </c>
      <c r="AT945" s="30">
        <v>3000</v>
      </c>
      <c r="AU945" s="30">
        <v>1500</v>
      </c>
      <c r="AV945" s="156">
        <v>1500</v>
      </c>
    </row>
    <row r="946" spans="1:48" x14ac:dyDescent="0.75">
      <c r="A946" s="30" t="s">
        <v>1790</v>
      </c>
      <c r="B946" s="30" t="s">
        <v>1208</v>
      </c>
      <c r="C946" s="182">
        <v>103</v>
      </c>
      <c r="D946" s="30">
        <v>36</v>
      </c>
      <c r="E946" s="187">
        <v>67</v>
      </c>
      <c r="F946" s="30">
        <v>37</v>
      </c>
      <c r="G946" s="187">
        <v>310</v>
      </c>
      <c r="H946" s="30">
        <v>190</v>
      </c>
      <c r="I946" s="30">
        <v>44</v>
      </c>
      <c r="J946" s="30">
        <v>77</v>
      </c>
      <c r="K946" s="30">
        <v>17000</v>
      </c>
      <c r="L946" s="30">
        <v>30000</v>
      </c>
      <c r="M946" s="187">
        <v>4.7E-2</v>
      </c>
      <c r="N946" s="30">
        <v>4.5999999999999999E-2</v>
      </c>
      <c r="O946" s="177">
        <v>60</v>
      </c>
      <c r="P946" s="30">
        <v>120</v>
      </c>
      <c r="Q946" s="30">
        <v>0.35</v>
      </c>
      <c r="R946" s="30">
        <v>0.62</v>
      </c>
      <c r="S946" s="30">
        <v>1.7000000000000001E-2</v>
      </c>
      <c r="T946" s="30">
        <v>2.8000000000000001E-2</v>
      </c>
      <c r="U946" s="30">
        <v>7.1</v>
      </c>
      <c r="V946" s="173">
        <v>4.5999999999999996</v>
      </c>
      <c r="W946" s="192">
        <f t="shared" si="71"/>
        <v>590</v>
      </c>
      <c r="X946" s="30">
        <f t="shared" si="72"/>
        <v>930</v>
      </c>
      <c r="Y946" s="195" t="str">
        <f t="shared" si="73"/>
        <v>excluded</v>
      </c>
      <c r="Z946" s="30" t="str">
        <f t="shared" si="74"/>
        <v>excluded</v>
      </c>
      <c r="AA946" s="30">
        <v>1.0999999999999999E-2</v>
      </c>
      <c r="AB946" s="30">
        <v>0.01</v>
      </c>
      <c r="AC946" s="156">
        <v>0.01</v>
      </c>
      <c r="AD946" s="30">
        <v>4.7</v>
      </c>
      <c r="AE946" s="30">
        <v>4.5</v>
      </c>
      <c r="AF946" s="156">
        <v>4.5</v>
      </c>
      <c r="AG946" s="30">
        <v>0.63</v>
      </c>
      <c r="AH946" s="30">
        <v>0.35</v>
      </c>
      <c r="AI946" s="156">
        <v>0.35</v>
      </c>
      <c r="AJ946" s="156">
        <f t="shared" si="70"/>
        <v>55.55555555555555</v>
      </c>
      <c r="AK946" s="30">
        <v>590</v>
      </c>
      <c r="AL946" s="30">
        <v>930</v>
      </c>
      <c r="AM946" s="156">
        <v>930</v>
      </c>
      <c r="AN946" s="157">
        <v>67</v>
      </c>
      <c r="AO946" s="30">
        <v>65</v>
      </c>
      <c r="AP946" s="156">
        <v>65</v>
      </c>
      <c r="AQ946" s="30">
        <v>1370</v>
      </c>
      <c r="AR946" s="30">
        <v>920</v>
      </c>
      <c r="AS946" s="156">
        <v>920</v>
      </c>
      <c r="AT946" s="30">
        <v>4090</v>
      </c>
      <c r="AU946" s="30">
        <v>420</v>
      </c>
      <c r="AV946" s="156">
        <v>420</v>
      </c>
    </row>
    <row r="947" spans="1:48" x14ac:dyDescent="0.75">
      <c r="A947" s="30" t="s">
        <v>1790</v>
      </c>
      <c r="B947" s="30" t="s">
        <v>1209</v>
      </c>
      <c r="C947" s="182">
        <v>1050</v>
      </c>
      <c r="D947" s="30">
        <v>480</v>
      </c>
      <c r="E947" s="187">
        <v>810</v>
      </c>
      <c r="F947" s="30">
        <v>370</v>
      </c>
      <c r="G947" s="187">
        <v>2020</v>
      </c>
      <c r="H947" s="30">
        <v>930</v>
      </c>
      <c r="I947" s="30">
        <v>1400</v>
      </c>
      <c r="J947" s="30">
        <v>1200</v>
      </c>
      <c r="K947" s="30">
        <v>2010</v>
      </c>
      <c r="L947" s="30">
        <v>330</v>
      </c>
      <c r="M947" s="187">
        <v>0.52</v>
      </c>
      <c r="N947" s="30">
        <v>0.28999999999999998</v>
      </c>
      <c r="O947" s="177">
        <v>-0.54</v>
      </c>
      <c r="P947" s="30">
        <v>0.52</v>
      </c>
      <c r="Q947" s="30">
        <v>4.1200000000000001E-2</v>
      </c>
      <c r="R947" s="30">
        <v>6.7999999999999996E-3</v>
      </c>
      <c r="S947" s="30">
        <v>0.47</v>
      </c>
      <c r="T947" s="30">
        <v>0.38</v>
      </c>
      <c r="U947" s="30">
        <v>16.899999999999999</v>
      </c>
      <c r="V947" s="173">
        <v>8</v>
      </c>
      <c r="W947" s="192">
        <f t="shared" si="71"/>
        <v>21</v>
      </c>
      <c r="X947" s="30">
        <f t="shared" si="72"/>
        <v>27</v>
      </c>
      <c r="Y947" s="195">
        <f t="shared" si="73"/>
        <v>0.78</v>
      </c>
      <c r="Z947" s="30">
        <f t="shared" si="74"/>
        <v>0.11</v>
      </c>
      <c r="AA947" s="30">
        <v>0.56000000000000005</v>
      </c>
      <c r="AB947" s="30">
        <v>0.35</v>
      </c>
      <c r="AC947" s="156">
        <v>0.35</v>
      </c>
      <c r="AD947" s="30">
        <v>62</v>
      </c>
      <c r="AE947" s="30">
        <v>37</v>
      </c>
      <c r="AF947" s="156">
        <v>37</v>
      </c>
      <c r="AG947" s="30">
        <v>0.78</v>
      </c>
      <c r="AH947" s="30">
        <v>0.11</v>
      </c>
      <c r="AI947" s="156">
        <v>0.11</v>
      </c>
      <c r="AJ947" s="156">
        <f t="shared" si="70"/>
        <v>14.102564102564102</v>
      </c>
      <c r="AK947" s="30">
        <v>21</v>
      </c>
      <c r="AL947" s="30">
        <v>27</v>
      </c>
      <c r="AM947" s="156">
        <v>27</v>
      </c>
      <c r="AN947" s="157">
        <v>2600</v>
      </c>
      <c r="AO947" s="30">
        <v>1600</v>
      </c>
      <c r="AP947" s="156">
        <v>1600</v>
      </c>
      <c r="AQ947" s="30">
        <v>3820</v>
      </c>
      <c r="AR947" s="30">
        <v>920</v>
      </c>
      <c r="AS947" s="156">
        <v>930</v>
      </c>
      <c r="AT947" s="30">
        <v>4720</v>
      </c>
      <c r="AU947" s="30">
        <v>130</v>
      </c>
      <c r="AV947" s="156">
        <v>130</v>
      </c>
    </row>
    <row r="948" spans="1:48" x14ac:dyDescent="0.75">
      <c r="A948" s="30" t="s">
        <v>1790</v>
      </c>
      <c r="B948" s="30" t="s">
        <v>1210</v>
      </c>
      <c r="C948" s="182">
        <v>104000</v>
      </c>
      <c r="D948" s="30">
        <v>1700</v>
      </c>
      <c r="E948" s="187">
        <v>27400</v>
      </c>
      <c r="F948" s="30">
        <v>3800</v>
      </c>
      <c r="G948" s="187">
        <v>61000</v>
      </c>
      <c r="H948" s="30">
        <v>10000</v>
      </c>
      <c r="I948" s="30">
        <v>169000</v>
      </c>
      <c r="J948" s="30">
        <v>25000</v>
      </c>
      <c r="K948" s="30">
        <v>962000</v>
      </c>
      <c r="L948" s="30">
        <v>43000</v>
      </c>
      <c r="M948" s="187">
        <v>0.11219999999999999</v>
      </c>
      <c r="N948" s="30">
        <v>6.4000000000000003E-3</v>
      </c>
      <c r="O948" s="177">
        <v>-1.85</v>
      </c>
      <c r="P948" s="30">
        <v>0.35</v>
      </c>
      <c r="Q948" s="30">
        <v>19.690000000000001</v>
      </c>
      <c r="R948" s="30">
        <v>0.88</v>
      </c>
      <c r="S948" s="30">
        <v>44.1</v>
      </c>
      <c r="T948" s="30">
        <v>6.3</v>
      </c>
      <c r="U948" s="30">
        <v>214</v>
      </c>
      <c r="V948" s="173">
        <v>34</v>
      </c>
      <c r="W948" s="192">
        <f t="shared" si="71"/>
        <v>8.81</v>
      </c>
      <c r="X948" s="30">
        <f t="shared" si="72"/>
        <v>0.54</v>
      </c>
      <c r="Y948" s="195">
        <f t="shared" si="73"/>
        <v>0.26200000000000001</v>
      </c>
      <c r="Z948" s="30">
        <f t="shared" si="74"/>
        <v>3.4000000000000002E-2</v>
      </c>
      <c r="AA948" s="30">
        <v>0.1167</v>
      </c>
      <c r="AB948" s="30">
        <v>5.4999999999999997E-3</v>
      </c>
      <c r="AC948" s="156">
        <v>7.1999999999999998E-3</v>
      </c>
      <c r="AD948" s="30">
        <v>4.28</v>
      </c>
      <c r="AE948" s="30">
        <v>0.7</v>
      </c>
      <c r="AF948" s="156">
        <v>0.76</v>
      </c>
      <c r="AG948" s="30">
        <v>0.26200000000000001</v>
      </c>
      <c r="AH948" s="30">
        <v>3.4000000000000002E-2</v>
      </c>
      <c r="AI948" s="156">
        <v>3.4000000000000002E-2</v>
      </c>
      <c r="AJ948" s="156">
        <f t="shared" si="70"/>
        <v>12.977099236641221</v>
      </c>
      <c r="AK948" s="30">
        <v>8.81</v>
      </c>
      <c r="AL948" s="30">
        <v>0.42</v>
      </c>
      <c r="AM948" s="156">
        <v>0.54</v>
      </c>
      <c r="AN948" s="157">
        <v>710</v>
      </c>
      <c r="AO948" s="30">
        <v>32</v>
      </c>
      <c r="AP948" s="156">
        <v>41</v>
      </c>
      <c r="AQ948" s="30">
        <v>1600</v>
      </c>
      <c r="AR948" s="30">
        <v>150</v>
      </c>
      <c r="AS948" s="156">
        <v>160</v>
      </c>
      <c r="AT948" s="30">
        <v>3000</v>
      </c>
      <c r="AU948" s="30">
        <v>230</v>
      </c>
      <c r="AV948" s="156">
        <v>230</v>
      </c>
    </row>
    <row r="949" spans="1:48" x14ac:dyDescent="0.75">
      <c r="A949" s="30" t="s">
        <v>1790</v>
      </c>
      <c r="B949" s="30" t="s">
        <v>1211</v>
      </c>
      <c r="C949" s="182">
        <v>13700</v>
      </c>
      <c r="D949" s="30">
        <v>3200</v>
      </c>
      <c r="E949" s="187">
        <v>10500</v>
      </c>
      <c r="F949" s="30">
        <v>2500</v>
      </c>
      <c r="G949" s="187">
        <v>23000</v>
      </c>
      <c r="H949" s="30">
        <v>4500</v>
      </c>
      <c r="I949" s="30">
        <v>5600</v>
      </c>
      <c r="J949" s="30">
        <v>2500</v>
      </c>
      <c r="K949" s="30">
        <v>13700</v>
      </c>
      <c r="L949" s="30">
        <v>1400</v>
      </c>
      <c r="M949" s="187">
        <v>0.97</v>
      </c>
      <c r="N949" s="30">
        <v>0.16</v>
      </c>
      <c r="O949" s="177">
        <v>-1.31</v>
      </c>
      <c r="P949" s="30">
        <v>0.33</v>
      </c>
      <c r="Q949" s="30">
        <v>0.28000000000000003</v>
      </c>
      <c r="R949" s="30">
        <v>2.9000000000000001E-2</v>
      </c>
      <c r="S949" s="30">
        <v>1.28</v>
      </c>
      <c r="T949" s="30">
        <v>0.57999999999999996</v>
      </c>
      <c r="U949" s="30">
        <v>56</v>
      </c>
      <c r="V949" s="173">
        <v>11</v>
      </c>
      <c r="W949" s="192">
        <f t="shared" si="71"/>
        <v>1.1100000000000001</v>
      </c>
      <c r="X949" s="30">
        <f t="shared" si="72"/>
        <v>0.15</v>
      </c>
      <c r="Y949" s="195">
        <f t="shared" si="73"/>
        <v>0.76500000000000001</v>
      </c>
      <c r="Z949" s="30">
        <f t="shared" si="74"/>
        <v>3.7999999999999999E-2</v>
      </c>
      <c r="AA949" s="30">
        <v>1.03</v>
      </c>
      <c r="AB949" s="30">
        <v>0.16</v>
      </c>
      <c r="AC949" s="156">
        <v>0.16</v>
      </c>
      <c r="AD949" s="30">
        <v>110</v>
      </c>
      <c r="AE949" s="30">
        <v>20</v>
      </c>
      <c r="AF949" s="156">
        <v>21</v>
      </c>
      <c r="AG949" s="30">
        <v>0.76500000000000001</v>
      </c>
      <c r="AH949" s="30">
        <v>3.6999999999999998E-2</v>
      </c>
      <c r="AI949" s="156">
        <v>3.7999999999999999E-2</v>
      </c>
      <c r="AJ949" s="156">
        <f t="shared" si="70"/>
        <v>4.9673202614379086</v>
      </c>
      <c r="AK949" s="30">
        <v>1.1100000000000001</v>
      </c>
      <c r="AL949" s="30">
        <v>0.14000000000000001</v>
      </c>
      <c r="AM949" s="156">
        <v>0.15</v>
      </c>
      <c r="AN949" s="157">
        <v>4390</v>
      </c>
      <c r="AO949" s="30">
        <v>460</v>
      </c>
      <c r="AP949" s="156">
        <v>480</v>
      </c>
      <c r="AQ949" s="30">
        <v>4650</v>
      </c>
      <c r="AR949" s="30">
        <v>160</v>
      </c>
      <c r="AS949" s="156">
        <v>170</v>
      </c>
      <c r="AT949" s="30">
        <v>4745</v>
      </c>
      <c r="AU949" s="30">
        <v>64</v>
      </c>
      <c r="AV949" s="156">
        <v>66</v>
      </c>
    </row>
    <row r="950" spans="1:48" x14ac:dyDescent="0.75">
      <c r="A950" s="30" t="s">
        <v>1790</v>
      </c>
      <c r="B950" s="30" t="s">
        <v>1212</v>
      </c>
      <c r="C950" s="182">
        <v>63500</v>
      </c>
      <c r="D950" s="30">
        <v>9900</v>
      </c>
      <c r="E950" s="187">
        <v>14300</v>
      </c>
      <c r="F950" s="30">
        <v>2200</v>
      </c>
      <c r="G950" s="187">
        <v>29600</v>
      </c>
      <c r="H950" s="30">
        <v>4600</v>
      </c>
      <c r="I950" s="30">
        <v>85000</v>
      </c>
      <c r="J950" s="30">
        <v>15000</v>
      </c>
      <c r="K950" s="30">
        <v>1010000</v>
      </c>
      <c r="L950" s="30">
        <v>180000</v>
      </c>
      <c r="M950" s="187">
        <v>0.11799999999999999</v>
      </c>
      <c r="N950" s="30">
        <v>3.3000000000000002E-2</v>
      </c>
      <c r="O950" s="177">
        <v>-2.7</v>
      </c>
      <c r="P950" s="30">
        <v>0.41</v>
      </c>
      <c r="Q950" s="30">
        <v>20.7</v>
      </c>
      <c r="R950" s="30">
        <v>3.6</v>
      </c>
      <c r="S950" s="30">
        <v>17.600000000000001</v>
      </c>
      <c r="T950" s="30">
        <v>3.2</v>
      </c>
      <c r="U950" s="30">
        <v>53.8</v>
      </c>
      <c r="V950" s="173">
        <v>8.5</v>
      </c>
      <c r="W950" s="192">
        <f t="shared" si="71"/>
        <v>12.8</v>
      </c>
      <c r="X950" s="30">
        <f t="shared" si="72"/>
        <v>1.2</v>
      </c>
      <c r="Y950" s="195">
        <f t="shared" si="73"/>
        <v>0.31</v>
      </c>
      <c r="Z950" s="30">
        <f t="shared" si="74"/>
        <v>4.5999999999999999E-2</v>
      </c>
      <c r="AA950" s="30">
        <v>0.121</v>
      </c>
      <c r="AB950" s="30">
        <v>3.3000000000000002E-2</v>
      </c>
      <c r="AC950" s="156">
        <v>3.3000000000000002E-2</v>
      </c>
      <c r="AD950" s="30">
        <v>5.4</v>
      </c>
      <c r="AE950" s="30">
        <v>1.9</v>
      </c>
      <c r="AF950" s="156">
        <v>2</v>
      </c>
      <c r="AG950" s="30">
        <v>0.31</v>
      </c>
      <c r="AH950" s="30">
        <v>4.5999999999999999E-2</v>
      </c>
      <c r="AI950" s="156">
        <v>4.5999999999999999E-2</v>
      </c>
      <c r="AJ950" s="156">
        <f t="shared" si="70"/>
        <v>14.838709677419354</v>
      </c>
      <c r="AK950" s="30">
        <v>12.8</v>
      </c>
      <c r="AL950" s="30">
        <v>1.2</v>
      </c>
      <c r="AM950" s="156">
        <v>1.2</v>
      </c>
      <c r="AN950" s="157">
        <v>700</v>
      </c>
      <c r="AO950" s="30">
        <v>160</v>
      </c>
      <c r="AP950" s="156">
        <v>170</v>
      </c>
      <c r="AQ950" s="30">
        <v>1530</v>
      </c>
      <c r="AR950" s="30">
        <v>210</v>
      </c>
      <c r="AS950" s="156">
        <v>210</v>
      </c>
      <c r="AT950" s="30">
        <v>3330</v>
      </c>
      <c r="AU950" s="30">
        <v>200</v>
      </c>
      <c r="AV950" s="156">
        <v>200</v>
      </c>
    </row>
    <row r="951" spans="1:48" x14ac:dyDescent="0.75">
      <c r="A951" s="30" t="s">
        <v>1790</v>
      </c>
      <c r="B951" s="30" t="s">
        <v>1213</v>
      </c>
      <c r="C951" s="182">
        <v>81400</v>
      </c>
      <c r="D951" s="30">
        <v>1600</v>
      </c>
      <c r="E951" s="187">
        <v>39600</v>
      </c>
      <c r="F951" s="30">
        <v>1200</v>
      </c>
      <c r="G951" s="187">
        <v>96600</v>
      </c>
      <c r="H951" s="30">
        <v>3400</v>
      </c>
      <c r="I951" s="30">
        <v>103000</v>
      </c>
      <c r="J951" s="30">
        <v>3400</v>
      </c>
      <c r="K951" s="30">
        <v>414000</v>
      </c>
      <c r="L951" s="30">
        <v>29000</v>
      </c>
      <c r="M951" s="187">
        <v>0.20300000000000001</v>
      </c>
      <c r="N951" s="30">
        <v>1.0999999999999999E-2</v>
      </c>
      <c r="O951" s="177">
        <v>-1.137</v>
      </c>
      <c r="P951" s="30">
        <v>8.7999999999999995E-2</v>
      </c>
      <c r="Q951" s="30">
        <v>8.43</v>
      </c>
      <c r="R951" s="30">
        <v>0.59</v>
      </c>
      <c r="S951" s="30">
        <v>19.43</v>
      </c>
      <c r="T951" s="30">
        <v>0.64</v>
      </c>
      <c r="U951" s="30">
        <v>138</v>
      </c>
      <c r="V951" s="173">
        <v>4.5999999999999996</v>
      </c>
      <c r="W951" s="192">
        <f t="shared" si="71"/>
        <v>4.87</v>
      </c>
      <c r="X951" s="30">
        <f t="shared" si="72"/>
        <v>0.28000000000000003</v>
      </c>
      <c r="Y951" s="195">
        <f t="shared" si="73"/>
        <v>0.497</v>
      </c>
      <c r="Z951" s="30">
        <f t="shared" si="74"/>
        <v>1.7999999999999999E-2</v>
      </c>
      <c r="AA951" s="30">
        <v>0.2112</v>
      </c>
      <c r="AB951" s="30">
        <v>8.9999999999999993E-3</v>
      </c>
      <c r="AC951" s="156">
        <v>1.2E-2</v>
      </c>
      <c r="AD951" s="30">
        <v>14.6</v>
      </c>
      <c r="AE951" s="30">
        <v>1</v>
      </c>
      <c r="AF951" s="156">
        <v>1.5</v>
      </c>
      <c r="AG951" s="30">
        <v>0.497</v>
      </c>
      <c r="AH951" s="30">
        <v>1.7000000000000001E-2</v>
      </c>
      <c r="AI951" s="156">
        <v>1.7999999999999999E-2</v>
      </c>
      <c r="AJ951" s="156">
        <f t="shared" si="70"/>
        <v>3.6217303822937619</v>
      </c>
      <c r="AK951" s="30">
        <v>4.87</v>
      </c>
      <c r="AL951" s="30">
        <v>0.21</v>
      </c>
      <c r="AM951" s="156">
        <v>0.28000000000000003</v>
      </c>
      <c r="AN951" s="157">
        <v>1232</v>
      </c>
      <c r="AO951" s="30">
        <v>48</v>
      </c>
      <c r="AP951" s="156">
        <v>65</v>
      </c>
      <c r="AQ951" s="30">
        <v>2764</v>
      </c>
      <c r="AR951" s="30">
        <v>71</v>
      </c>
      <c r="AS951" s="156">
        <v>100</v>
      </c>
      <c r="AT951" s="30">
        <v>4223</v>
      </c>
      <c r="AU951" s="30">
        <v>52</v>
      </c>
      <c r="AV951" s="156">
        <v>55</v>
      </c>
    </row>
    <row r="952" spans="1:48" x14ac:dyDescent="0.75">
      <c r="A952" s="30" t="s">
        <v>1790</v>
      </c>
      <c r="B952" s="30" t="s">
        <v>1214</v>
      </c>
      <c r="C952" s="182">
        <v>24700</v>
      </c>
      <c r="D952" s="30">
        <v>4100</v>
      </c>
      <c r="E952" s="187">
        <v>18700</v>
      </c>
      <c r="F952" s="30">
        <v>3400</v>
      </c>
      <c r="G952" s="187">
        <v>49800</v>
      </c>
      <c r="H952" s="30">
        <v>9300</v>
      </c>
      <c r="I952" s="30">
        <v>53000</v>
      </c>
      <c r="J952" s="30">
        <v>11000</v>
      </c>
      <c r="K952" s="30">
        <v>34100</v>
      </c>
      <c r="L952" s="30">
        <v>3800</v>
      </c>
      <c r="M952" s="187">
        <v>0.71399999999999997</v>
      </c>
      <c r="N952" s="30">
        <v>9.7000000000000003E-2</v>
      </c>
      <c r="O952" s="177">
        <v>-0.52</v>
      </c>
      <c r="P952" s="30">
        <v>0.14000000000000001</v>
      </c>
      <c r="Q952" s="30">
        <v>0.69499999999999995</v>
      </c>
      <c r="R952" s="30">
        <v>7.8E-2</v>
      </c>
      <c r="S952" s="30">
        <v>9.5</v>
      </c>
      <c r="T952" s="30">
        <v>2</v>
      </c>
      <c r="U952" s="30">
        <v>61</v>
      </c>
      <c r="V952" s="173">
        <v>11</v>
      </c>
      <c r="W952" s="192">
        <f t="shared" si="71"/>
        <v>1.49</v>
      </c>
      <c r="X952" s="30">
        <f t="shared" si="72"/>
        <v>0.19</v>
      </c>
      <c r="Y952" s="195">
        <f t="shared" si="73"/>
        <v>0.74099999999999999</v>
      </c>
      <c r="Z952" s="30">
        <f t="shared" si="74"/>
        <v>2.3E-2</v>
      </c>
      <c r="AA952" s="30">
        <v>0.75</v>
      </c>
      <c r="AB952" s="30">
        <v>0.1</v>
      </c>
      <c r="AC952" s="156">
        <v>0.11</v>
      </c>
      <c r="AD952" s="30">
        <v>77</v>
      </c>
      <c r="AE952" s="30">
        <v>12</v>
      </c>
      <c r="AF952" s="156">
        <v>13</v>
      </c>
      <c r="AG952" s="30">
        <v>0.74099999999999999</v>
      </c>
      <c r="AH952" s="30">
        <v>2.1000000000000001E-2</v>
      </c>
      <c r="AI952" s="156">
        <v>2.3E-2</v>
      </c>
      <c r="AJ952" s="156">
        <f t="shared" si="70"/>
        <v>3.1039136302294197</v>
      </c>
      <c r="AK952" s="30">
        <v>1.49</v>
      </c>
      <c r="AL952" s="30">
        <v>0.18</v>
      </c>
      <c r="AM952" s="156">
        <v>0.19</v>
      </c>
      <c r="AN952" s="157">
        <v>3480</v>
      </c>
      <c r="AO952" s="30">
        <v>340</v>
      </c>
      <c r="AP952" s="156">
        <v>350</v>
      </c>
      <c r="AQ952" s="30">
        <v>4280</v>
      </c>
      <c r="AR952" s="30">
        <v>140</v>
      </c>
      <c r="AS952" s="156">
        <v>150</v>
      </c>
      <c r="AT952" s="30">
        <v>4769</v>
      </c>
      <c r="AU952" s="30">
        <v>39</v>
      </c>
      <c r="AV952" s="156">
        <v>42</v>
      </c>
    </row>
    <row r="953" spans="1:48" x14ac:dyDescent="0.75">
      <c r="A953" s="30" t="s">
        <v>1790</v>
      </c>
      <c r="B953" s="30" t="s">
        <v>1215</v>
      </c>
      <c r="C953" s="182">
        <v>78000</v>
      </c>
      <c r="D953" s="30">
        <v>12000</v>
      </c>
      <c r="E953" s="187">
        <v>50400</v>
      </c>
      <c r="F953" s="30">
        <v>8200</v>
      </c>
      <c r="G953" s="187">
        <v>148000</v>
      </c>
      <c r="H953" s="30">
        <v>24000</v>
      </c>
      <c r="I953" s="30">
        <v>2580000</v>
      </c>
      <c r="J953" s="30">
        <v>480000</v>
      </c>
      <c r="K953" s="30">
        <v>790000</v>
      </c>
      <c r="L953" s="30">
        <v>150000</v>
      </c>
      <c r="M953" s="187">
        <v>0.16300000000000001</v>
      </c>
      <c r="N953" s="30">
        <v>2.8000000000000001E-2</v>
      </c>
      <c r="O953" s="177">
        <v>-0.13100000000000001</v>
      </c>
      <c r="P953" s="30">
        <v>1.7999999999999999E-2</v>
      </c>
      <c r="Q953" s="30">
        <v>16</v>
      </c>
      <c r="R953" s="30">
        <v>3.1</v>
      </c>
      <c r="S953" s="30">
        <v>448</v>
      </c>
      <c r="T953" s="30">
        <v>82</v>
      </c>
      <c r="U953" s="30">
        <v>159</v>
      </c>
      <c r="V953" s="173">
        <v>26</v>
      </c>
      <c r="W953" s="192">
        <f t="shared" si="71"/>
        <v>7.09</v>
      </c>
      <c r="X953" s="30">
        <f t="shared" si="72"/>
        <v>0.91</v>
      </c>
      <c r="Y953" s="195">
        <f t="shared" si="73"/>
        <v>0.63</v>
      </c>
      <c r="Z953" s="30">
        <f t="shared" si="74"/>
        <v>0.02</v>
      </c>
      <c r="AA953" s="30">
        <v>0.16200000000000001</v>
      </c>
      <c r="AB953" s="30">
        <v>2.5000000000000001E-2</v>
      </c>
      <c r="AC953" s="156">
        <v>2.5999999999999999E-2</v>
      </c>
      <c r="AD953" s="30">
        <v>16</v>
      </c>
      <c r="AE953" s="30">
        <v>2.9</v>
      </c>
      <c r="AF953" s="156">
        <v>3.1</v>
      </c>
      <c r="AG953" s="30">
        <v>0.63</v>
      </c>
      <c r="AH953" s="30">
        <v>1.7999999999999999E-2</v>
      </c>
      <c r="AI953" s="156">
        <v>0.02</v>
      </c>
      <c r="AJ953" s="156">
        <f t="shared" si="70"/>
        <v>3.1746031746031744</v>
      </c>
      <c r="AK953" s="30">
        <v>7.09</v>
      </c>
      <c r="AL953" s="30">
        <v>0.89</v>
      </c>
      <c r="AM953" s="156">
        <v>0.91</v>
      </c>
      <c r="AN953" s="157">
        <v>950</v>
      </c>
      <c r="AO953" s="30">
        <v>130</v>
      </c>
      <c r="AP953" s="156">
        <v>140</v>
      </c>
      <c r="AQ953" s="30">
        <v>2690</v>
      </c>
      <c r="AR953" s="30">
        <v>160</v>
      </c>
      <c r="AS953" s="156">
        <v>170</v>
      </c>
      <c r="AT953" s="30">
        <v>4577</v>
      </c>
      <c r="AU953" s="30">
        <v>42</v>
      </c>
      <c r="AV953" s="156">
        <v>46</v>
      </c>
    </row>
    <row r="954" spans="1:48" x14ac:dyDescent="0.75">
      <c r="A954" s="30" t="s">
        <v>1790</v>
      </c>
      <c r="B954" s="30" t="s">
        <v>1216</v>
      </c>
      <c r="C954" s="182">
        <v>399000</v>
      </c>
      <c r="D954" s="30">
        <v>26000</v>
      </c>
      <c r="E954" s="187">
        <v>299000</v>
      </c>
      <c r="F954" s="30">
        <v>20000</v>
      </c>
      <c r="G954" s="187">
        <v>750000</v>
      </c>
      <c r="H954" s="30">
        <v>51000</v>
      </c>
      <c r="I954" s="30">
        <v>817000</v>
      </c>
      <c r="J954" s="30">
        <v>41000</v>
      </c>
      <c r="K954" s="30">
        <v>1417000</v>
      </c>
      <c r="L954" s="30">
        <v>90000</v>
      </c>
      <c r="M954" s="187">
        <v>0.27360000000000001</v>
      </c>
      <c r="N954" s="30">
        <v>4.5999999999999999E-3</v>
      </c>
      <c r="O954" s="177">
        <v>-0.44600000000000001</v>
      </c>
      <c r="P954" s="30">
        <v>1.2999999999999999E-2</v>
      </c>
      <c r="Q954" s="30">
        <v>28.7</v>
      </c>
      <c r="R954" s="30">
        <v>1.8</v>
      </c>
      <c r="S954" s="30">
        <v>172.8</v>
      </c>
      <c r="T954" s="30">
        <v>8</v>
      </c>
      <c r="U954" s="30">
        <v>722</v>
      </c>
      <c r="V954" s="173">
        <v>48</v>
      </c>
      <c r="W954" s="192">
        <f t="shared" si="71"/>
        <v>3.516</v>
      </c>
      <c r="X954" s="30">
        <f t="shared" si="72"/>
        <v>0.14000000000000001</v>
      </c>
      <c r="Y954" s="195">
        <f t="shared" si="73"/>
        <v>0.7419</v>
      </c>
      <c r="Z954" s="30">
        <f t="shared" si="74"/>
        <v>0.01</v>
      </c>
      <c r="AA954" s="30">
        <v>0.28489999999999999</v>
      </c>
      <c r="AB954" s="30">
        <v>4.7000000000000002E-3</v>
      </c>
      <c r="AC954" s="156">
        <v>1.2E-2</v>
      </c>
      <c r="AD954" s="30">
        <v>29.17</v>
      </c>
      <c r="AE954" s="30">
        <v>0.55000000000000004</v>
      </c>
      <c r="AF954" s="156">
        <v>2.2000000000000002</v>
      </c>
      <c r="AG954" s="30">
        <v>0.7419</v>
      </c>
      <c r="AH954" s="30">
        <v>4.0000000000000001E-3</v>
      </c>
      <c r="AI954" s="156">
        <v>0.01</v>
      </c>
      <c r="AJ954" s="156">
        <f t="shared" si="70"/>
        <v>1.3478905512872354</v>
      </c>
      <c r="AK954" s="30">
        <v>3.516</v>
      </c>
      <c r="AL954" s="30">
        <v>5.5E-2</v>
      </c>
      <c r="AM954" s="156">
        <v>0.14000000000000001</v>
      </c>
      <c r="AN954" s="157">
        <v>1615</v>
      </c>
      <c r="AO954" s="30">
        <v>23</v>
      </c>
      <c r="AP954" s="156">
        <v>61</v>
      </c>
      <c r="AQ954" s="30">
        <v>3457</v>
      </c>
      <c r="AR954" s="30">
        <v>18</v>
      </c>
      <c r="AS954" s="156">
        <v>72</v>
      </c>
      <c r="AT954" s="30">
        <v>4816.6000000000004</v>
      </c>
      <c r="AU954" s="30">
        <v>7.8</v>
      </c>
      <c r="AV954" s="156">
        <v>20</v>
      </c>
    </row>
    <row r="955" spans="1:48" x14ac:dyDescent="0.75">
      <c r="A955" s="30" t="s">
        <v>1790</v>
      </c>
      <c r="B955" s="30" t="s">
        <v>1217</v>
      </c>
      <c r="C955" s="182">
        <v>202100</v>
      </c>
      <c r="D955" s="30">
        <v>3700</v>
      </c>
      <c r="E955" s="187">
        <v>18800</v>
      </c>
      <c r="F955" s="30">
        <v>2400</v>
      </c>
      <c r="G955" s="187">
        <v>20700</v>
      </c>
      <c r="H955" s="30">
        <v>7200</v>
      </c>
      <c r="I955" s="30">
        <v>32500</v>
      </c>
      <c r="J955" s="30">
        <v>9700</v>
      </c>
      <c r="K955" s="30">
        <v>2404000</v>
      </c>
      <c r="L955" s="30">
        <v>94000</v>
      </c>
      <c r="M955" s="187">
        <v>8.5400000000000004E-2</v>
      </c>
      <c r="N955" s="30">
        <v>2.5000000000000001E-3</v>
      </c>
      <c r="O955" s="177">
        <v>-46</v>
      </c>
      <c r="P955" s="30">
        <v>11</v>
      </c>
      <c r="Q955" s="30">
        <v>48.8</v>
      </c>
      <c r="R955" s="30">
        <v>1.9</v>
      </c>
      <c r="S955" s="30">
        <v>8.1</v>
      </c>
      <c r="T955" s="30">
        <v>2.5</v>
      </c>
      <c r="U955" s="30">
        <v>20.7</v>
      </c>
      <c r="V955" s="173">
        <v>7.2</v>
      </c>
      <c r="W955" s="192">
        <f t="shared" si="71"/>
        <v>11.18</v>
      </c>
      <c r="X955" s="30">
        <f t="shared" si="72"/>
        <v>0.43</v>
      </c>
      <c r="Y955" s="195">
        <f t="shared" si="73"/>
        <v>9.0999999999999998E-2</v>
      </c>
      <c r="Z955" s="30">
        <f t="shared" si="74"/>
        <v>1.2999999999999999E-2</v>
      </c>
      <c r="AA955" s="30">
        <v>0.09</v>
      </c>
      <c r="AB955" s="30">
        <v>1.9E-3</v>
      </c>
      <c r="AC955" s="156">
        <v>4.0000000000000001E-3</v>
      </c>
      <c r="AD955" s="30">
        <v>1.25</v>
      </c>
      <c r="AE955" s="30">
        <v>0.26</v>
      </c>
      <c r="AF955" s="156">
        <v>0.28000000000000003</v>
      </c>
      <c r="AG955" s="30">
        <v>9.0999999999999998E-2</v>
      </c>
      <c r="AH955" s="30">
        <v>1.2999999999999999E-2</v>
      </c>
      <c r="AI955" s="156">
        <v>1.2999999999999999E-2</v>
      </c>
      <c r="AJ955" s="156">
        <f t="shared" si="70"/>
        <v>14.285714285714285</v>
      </c>
      <c r="AK955" s="30">
        <v>11.18</v>
      </c>
      <c r="AL955" s="30">
        <v>0.21</v>
      </c>
      <c r="AM955" s="156">
        <v>0.43</v>
      </c>
      <c r="AN955" s="157">
        <v>555</v>
      </c>
      <c r="AO955" s="30">
        <v>11</v>
      </c>
      <c r="AP955" s="156">
        <v>24</v>
      </c>
      <c r="AQ955" s="30">
        <v>719</v>
      </c>
      <c r="AR955" s="30">
        <v>61</v>
      </c>
      <c r="AS955" s="156">
        <v>64</v>
      </c>
      <c r="AT955" s="30">
        <v>1190</v>
      </c>
      <c r="AU955" s="30">
        <v>160</v>
      </c>
      <c r="AV955" s="156">
        <v>160</v>
      </c>
    </row>
    <row r="956" spans="1:48" x14ac:dyDescent="0.75">
      <c r="A956" s="30" t="s">
        <v>1790</v>
      </c>
      <c r="B956" s="30" t="s">
        <v>1218</v>
      </c>
      <c r="C956" s="182">
        <v>198600</v>
      </c>
      <c r="D956" s="30">
        <v>7600</v>
      </c>
      <c r="E956" s="187">
        <v>93800</v>
      </c>
      <c r="F956" s="30">
        <v>4600</v>
      </c>
      <c r="G956" s="187">
        <v>219000</v>
      </c>
      <c r="H956" s="30">
        <v>12000</v>
      </c>
      <c r="I956" s="30">
        <v>112000</v>
      </c>
      <c r="J956" s="30">
        <v>3600</v>
      </c>
      <c r="K956" s="30">
        <v>1744000</v>
      </c>
      <c r="L956" s="30">
        <v>34000</v>
      </c>
      <c r="M956" s="187">
        <v>0.1116</v>
      </c>
      <c r="N956" s="30">
        <v>3.2000000000000002E-3</v>
      </c>
      <c r="O956" s="177">
        <v>-3.61</v>
      </c>
      <c r="P956" s="30">
        <v>0.12</v>
      </c>
      <c r="Q956" s="30">
        <v>35.409999999999997</v>
      </c>
      <c r="R956" s="30">
        <v>0.7</v>
      </c>
      <c r="S956" s="30">
        <v>34.700000000000003</v>
      </c>
      <c r="T956" s="30">
        <v>1</v>
      </c>
      <c r="U956" s="30">
        <v>230</v>
      </c>
      <c r="V956" s="173">
        <v>12</v>
      </c>
      <c r="W956" s="192">
        <f t="shared" si="71"/>
        <v>8.52</v>
      </c>
      <c r="X956" s="30">
        <f t="shared" si="72"/>
        <v>0.42</v>
      </c>
      <c r="Y956" s="195">
        <f t="shared" si="73"/>
        <v>0.46800000000000003</v>
      </c>
      <c r="Z956" s="30">
        <f t="shared" si="74"/>
        <v>1.2E-2</v>
      </c>
      <c r="AA956" s="30">
        <v>0.11799999999999999</v>
      </c>
      <c r="AB956" s="30">
        <v>3.5000000000000001E-3</v>
      </c>
      <c r="AC956" s="156">
        <v>5.7999999999999996E-3</v>
      </c>
      <c r="AD956" s="30">
        <v>7.65</v>
      </c>
      <c r="AE956" s="30">
        <v>0.37</v>
      </c>
      <c r="AF956" s="156">
        <v>0.67</v>
      </c>
      <c r="AG956" s="30">
        <v>0.46800000000000003</v>
      </c>
      <c r="AH956" s="30">
        <v>0.01</v>
      </c>
      <c r="AI956" s="156">
        <v>1.2E-2</v>
      </c>
      <c r="AJ956" s="156">
        <f t="shared" si="70"/>
        <v>2.5641025641025639</v>
      </c>
      <c r="AK956" s="30">
        <v>8.52</v>
      </c>
      <c r="AL956" s="30">
        <v>0.25</v>
      </c>
      <c r="AM956" s="156">
        <v>0.42</v>
      </c>
      <c r="AN956" s="157">
        <v>719</v>
      </c>
      <c r="AO956" s="30">
        <v>20</v>
      </c>
      <c r="AP956" s="156">
        <v>34</v>
      </c>
      <c r="AQ956" s="30">
        <v>2189</v>
      </c>
      <c r="AR956" s="30">
        <v>45</v>
      </c>
      <c r="AS956" s="156">
        <v>81</v>
      </c>
      <c r="AT956" s="30">
        <v>4140</v>
      </c>
      <c r="AU956" s="30">
        <v>33</v>
      </c>
      <c r="AV956" s="156">
        <v>39</v>
      </c>
    </row>
    <row r="957" spans="1:48" x14ac:dyDescent="0.75">
      <c r="A957" s="30" t="s">
        <v>1790</v>
      </c>
      <c r="B957" s="30" t="s">
        <v>1219</v>
      </c>
      <c r="C957" s="182">
        <v>37800</v>
      </c>
      <c r="D957" s="30">
        <v>3100</v>
      </c>
      <c r="E957" s="187">
        <v>24600</v>
      </c>
      <c r="F957" s="30">
        <v>2700</v>
      </c>
      <c r="G957" s="187">
        <v>62100</v>
      </c>
      <c r="H957" s="30">
        <v>7500</v>
      </c>
      <c r="I957" s="30">
        <v>54500</v>
      </c>
      <c r="J957" s="30">
        <v>8300</v>
      </c>
      <c r="K957" s="30">
        <v>125000</v>
      </c>
      <c r="L957" s="30">
        <v>15000</v>
      </c>
      <c r="M957" s="187">
        <v>0.379</v>
      </c>
      <c r="N957" s="30">
        <v>6.7000000000000004E-2</v>
      </c>
      <c r="O957" s="177">
        <v>-0.6</v>
      </c>
      <c r="P957" s="30">
        <v>7.0000000000000007E-2</v>
      </c>
      <c r="Q957" s="30">
        <v>2.5499999999999998</v>
      </c>
      <c r="R957" s="30">
        <v>0.31</v>
      </c>
      <c r="S957" s="30">
        <v>22.5</v>
      </c>
      <c r="T957" s="30">
        <v>3.3</v>
      </c>
      <c r="U957" s="30">
        <v>69.7</v>
      </c>
      <c r="V957" s="173">
        <v>8.5</v>
      </c>
      <c r="W957" s="192">
        <f t="shared" si="71"/>
        <v>3.21</v>
      </c>
      <c r="X957" s="30">
        <f t="shared" si="72"/>
        <v>0.39</v>
      </c>
      <c r="Y957" s="195">
        <f t="shared" si="73"/>
        <v>0.63700000000000001</v>
      </c>
      <c r="Z957" s="30">
        <f t="shared" si="74"/>
        <v>2.8000000000000001E-2</v>
      </c>
      <c r="AA957" s="30">
        <v>0.39400000000000002</v>
      </c>
      <c r="AB957" s="30">
        <v>6.7000000000000004E-2</v>
      </c>
      <c r="AC957" s="156">
        <v>6.9000000000000006E-2</v>
      </c>
      <c r="AD957" s="30">
        <v>36.9</v>
      </c>
      <c r="AE957" s="30">
        <v>7.4</v>
      </c>
      <c r="AF957" s="156">
        <v>7.9</v>
      </c>
      <c r="AG957" s="30">
        <v>0.63700000000000001</v>
      </c>
      <c r="AH957" s="30">
        <v>2.7E-2</v>
      </c>
      <c r="AI957" s="156">
        <v>2.8000000000000001E-2</v>
      </c>
      <c r="AJ957" s="156">
        <f t="shared" si="70"/>
        <v>4.395604395604396</v>
      </c>
      <c r="AK957" s="30">
        <v>3.21</v>
      </c>
      <c r="AL957" s="30">
        <v>0.38</v>
      </c>
      <c r="AM957" s="156">
        <v>0.39</v>
      </c>
      <c r="AN957" s="157">
        <v>1990</v>
      </c>
      <c r="AO957" s="30">
        <v>260</v>
      </c>
      <c r="AP957" s="156">
        <v>270</v>
      </c>
      <c r="AQ957" s="30">
        <v>3460</v>
      </c>
      <c r="AR957" s="30">
        <v>170</v>
      </c>
      <c r="AS957" s="156">
        <v>180</v>
      </c>
      <c r="AT957" s="30">
        <v>4565</v>
      </c>
      <c r="AU957" s="30">
        <v>63</v>
      </c>
      <c r="AV957" s="156">
        <v>66</v>
      </c>
    </row>
    <row r="958" spans="1:48" x14ac:dyDescent="0.75">
      <c r="A958" s="30" t="s">
        <v>1790</v>
      </c>
      <c r="B958" s="30" t="s">
        <v>1220</v>
      </c>
      <c r="C958" s="182">
        <v>25100</v>
      </c>
      <c r="D958" s="30">
        <v>5400</v>
      </c>
      <c r="E958" s="187">
        <v>14200</v>
      </c>
      <c r="F958" s="30">
        <v>3200</v>
      </c>
      <c r="G958" s="187">
        <v>35600</v>
      </c>
      <c r="H958" s="30">
        <v>8200</v>
      </c>
      <c r="I958" s="30">
        <v>4870</v>
      </c>
      <c r="J958" s="30">
        <v>990</v>
      </c>
      <c r="K958" s="30">
        <v>142000</v>
      </c>
      <c r="L958" s="30">
        <v>37000</v>
      </c>
      <c r="M958" s="187">
        <v>0.25800000000000001</v>
      </c>
      <c r="N958" s="30">
        <v>4.4999999999999998E-2</v>
      </c>
      <c r="O958" s="177">
        <v>-4.3499999999999996</v>
      </c>
      <c r="P958" s="30">
        <v>0.69</v>
      </c>
      <c r="Q958" s="30">
        <v>2.9</v>
      </c>
      <c r="R958" s="30">
        <v>0.75</v>
      </c>
      <c r="S958" s="30">
        <v>3.13</v>
      </c>
      <c r="T958" s="30">
        <v>0.62</v>
      </c>
      <c r="U958" s="30">
        <v>42.6</v>
      </c>
      <c r="V958" s="173">
        <v>9.8000000000000007</v>
      </c>
      <c r="W958" s="192">
        <f t="shared" si="71"/>
        <v>4.7</v>
      </c>
      <c r="X958" s="30">
        <f t="shared" si="72"/>
        <v>0.65</v>
      </c>
      <c r="Y958" s="195">
        <f t="shared" si="73"/>
        <v>0.60799999999999998</v>
      </c>
      <c r="Z958" s="30">
        <f t="shared" si="74"/>
        <v>0.03</v>
      </c>
      <c r="AA958" s="30">
        <v>0.27</v>
      </c>
      <c r="AB958" s="30">
        <v>4.5999999999999999E-2</v>
      </c>
      <c r="AC958" s="156">
        <v>4.7E-2</v>
      </c>
      <c r="AD958" s="30">
        <v>21.1</v>
      </c>
      <c r="AE958" s="30">
        <v>3</v>
      </c>
      <c r="AF958" s="156">
        <v>3.4</v>
      </c>
      <c r="AG958" s="30">
        <v>0.60799999999999998</v>
      </c>
      <c r="AH958" s="30">
        <v>2.9000000000000001E-2</v>
      </c>
      <c r="AI958" s="156">
        <v>0.03</v>
      </c>
      <c r="AJ958" s="156">
        <f t="shared" si="70"/>
        <v>4.9342105263157894</v>
      </c>
      <c r="AK958" s="30">
        <v>4.7</v>
      </c>
      <c r="AL958" s="30">
        <v>0.63</v>
      </c>
      <c r="AM958" s="156">
        <v>0.65</v>
      </c>
      <c r="AN958" s="157">
        <v>1480</v>
      </c>
      <c r="AO958" s="30">
        <v>210</v>
      </c>
      <c r="AP958" s="156">
        <v>220</v>
      </c>
      <c r="AQ958" s="30">
        <v>3020</v>
      </c>
      <c r="AR958" s="30">
        <v>130</v>
      </c>
      <c r="AS958" s="156">
        <v>140</v>
      </c>
      <c r="AT958" s="30">
        <v>4498</v>
      </c>
      <c r="AU958" s="30">
        <v>74</v>
      </c>
      <c r="AV958" s="156">
        <v>77</v>
      </c>
    </row>
    <row r="959" spans="1:48" x14ac:dyDescent="0.75">
      <c r="A959" s="30" t="s">
        <v>1790</v>
      </c>
      <c r="B959" s="30" t="s">
        <v>1221</v>
      </c>
      <c r="C959" s="182">
        <v>820</v>
      </c>
      <c r="D959" s="30">
        <v>210</v>
      </c>
      <c r="E959" s="187">
        <v>570</v>
      </c>
      <c r="F959" s="30">
        <v>130</v>
      </c>
      <c r="G959" s="187">
        <v>860</v>
      </c>
      <c r="H959" s="30">
        <v>150</v>
      </c>
      <c r="I959" s="30">
        <v>710</v>
      </c>
      <c r="J959" s="30">
        <v>140</v>
      </c>
      <c r="K959" s="30">
        <v>5080</v>
      </c>
      <c r="L959" s="30">
        <v>910</v>
      </c>
      <c r="M959" s="187">
        <v>0.155</v>
      </c>
      <c r="N959" s="30">
        <v>1.9E-2</v>
      </c>
      <c r="O959" s="177">
        <v>-1.4</v>
      </c>
      <c r="P959" s="30">
        <v>0.15</v>
      </c>
      <c r="Q959" s="30">
        <v>0.104</v>
      </c>
      <c r="R959" s="30">
        <v>1.9E-2</v>
      </c>
      <c r="S959" s="30">
        <v>1.01</v>
      </c>
      <c r="T959" s="30">
        <v>0.17</v>
      </c>
      <c r="U959" s="30">
        <v>1.1000000000000001</v>
      </c>
      <c r="V959" s="173">
        <v>0.19</v>
      </c>
      <c r="W959" s="192">
        <f t="shared" si="71"/>
        <v>6.68</v>
      </c>
      <c r="X959" s="30">
        <f t="shared" si="72"/>
        <v>1</v>
      </c>
      <c r="Y959" s="195" t="str">
        <f t="shared" si="73"/>
        <v>excluded</v>
      </c>
      <c r="Z959" s="30" t="str">
        <f t="shared" si="74"/>
        <v>excluded</v>
      </c>
      <c r="AA959" s="30">
        <v>0.161</v>
      </c>
      <c r="AB959" s="30">
        <v>2.1999999999999999E-2</v>
      </c>
      <c r="AC959" s="156">
        <v>2.3E-2</v>
      </c>
      <c r="AD959" s="30">
        <v>16.899999999999999</v>
      </c>
      <c r="AE959" s="30">
        <v>3.1</v>
      </c>
      <c r="AF959" s="156">
        <v>3.4</v>
      </c>
      <c r="AG959" s="30">
        <v>0.77</v>
      </c>
      <c r="AH959" s="30">
        <v>0.14000000000000001</v>
      </c>
      <c r="AI959" s="156">
        <v>0.14000000000000001</v>
      </c>
      <c r="AJ959" s="156">
        <f t="shared" si="70"/>
        <v>18.181818181818183</v>
      </c>
      <c r="AK959" s="30">
        <v>6.68</v>
      </c>
      <c r="AL959" s="30">
        <v>1</v>
      </c>
      <c r="AM959" s="156">
        <v>1</v>
      </c>
      <c r="AN959" s="157">
        <v>950</v>
      </c>
      <c r="AO959" s="30">
        <v>120</v>
      </c>
      <c r="AP959" s="156">
        <v>130</v>
      </c>
      <c r="AQ959" s="30">
        <v>2830</v>
      </c>
      <c r="AR959" s="30">
        <v>140</v>
      </c>
      <c r="AS959" s="156">
        <v>150</v>
      </c>
      <c r="AT959" s="30">
        <v>4210</v>
      </c>
      <c r="AU959" s="30">
        <v>190</v>
      </c>
      <c r="AV959" s="156">
        <v>190</v>
      </c>
    </row>
    <row r="960" spans="1:48" x14ac:dyDescent="0.75">
      <c r="A960" s="30" t="s">
        <v>1790</v>
      </c>
      <c r="B960" s="30" t="s">
        <v>1222</v>
      </c>
      <c r="C960" s="182">
        <v>6100</v>
      </c>
      <c r="D960" s="30">
        <v>2700</v>
      </c>
      <c r="E960" s="187">
        <v>5300</v>
      </c>
      <c r="F960" s="30">
        <v>2100</v>
      </c>
      <c r="G960" s="187">
        <v>12600</v>
      </c>
      <c r="H960" s="30">
        <v>5700</v>
      </c>
      <c r="I960" s="30">
        <v>1100</v>
      </c>
      <c r="J960" s="30">
        <v>490</v>
      </c>
      <c r="K960" s="30">
        <v>5400</v>
      </c>
      <c r="L960" s="30">
        <v>2200</v>
      </c>
      <c r="M960" s="187">
        <v>1.47</v>
      </c>
      <c r="N960" s="30">
        <v>0.41</v>
      </c>
      <c r="O960" s="177">
        <v>-1.06</v>
      </c>
      <c r="P960" s="30">
        <v>0.4</v>
      </c>
      <c r="Q960" s="30">
        <v>0.109</v>
      </c>
      <c r="R960" s="30">
        <v>4.3999999999999997E-2</v>
      </c>
      <c r="S960" s="30">
        <v>-26</v>
      </c>
      <c r="T960" s="30">
        <v>16</v>
      </c>
      <c r="U960" s="30">
        <v>17</v>
      </c>
      <c r="V960" s="173">
        <v>7.7</v>
      </c>
      <c r="W960" s="192">
        <f t="shared" si="71"/>
        <v>0.76</v>
      </c>
      <c r="X960" s="30">
        <f t="shared" si="72"/>
        <v>0.28000000000000003</v>
      </c>
      <c r="Y960" s="195">
        <f t="shared" si="73"/>
        <v>0.82</v>
      </c>
      <c r="Z960" s="30">
        <f t="shared" si="74"/>
        <v>0.12</v>
      </c>
      <c r="AA960" s="30">
        <v>1.63</v>
      </c>
      <c r="AB960" s="30">
        <v>0.46</v>
      </c>
      <c r="AC960" s="156">
        <v>0.46</v>
      </c>
      <c r="AD960" s="30">
        <v>179</v>
      </c>
      <c r="AE960" s="30">
        <v>52</v>
      </c>
      <c r="AF960" s="156">
        <v>54</v>
      </c>
      <c r="AG960" s="30">
        <v>0.82</v>
      </c>
      <c r="AH960" s="30">
        <v>0.12</v>
      </c>
      <c r="AI960" s="156">
        <v>0.12</v>
      </c>
      <c r="AJ960" s="156">
        <f t="shared" si="70"/>
        <v>14.634146341463413</v>
      </c>
      <c r="AK960" s="30">
        <v>0.76</v>
      </c>
      <c r="AL960" s="30">
        <v>0.27</v>
      </c>
      <c r="AM960" s="156">
        <v>0.28000000000000003</v>
      </c>
      <c r="AN960" s="157">
        <v>6200</v>
      </c>
      <c r="AO960" s="30">
        <v>1000</v>
      </c>
      <c r="AP960" s="156">
        <v>1000</v>
      </c>
      <c r="AQ960" s="30">
        <v>5300</v>
      </c>
      <c r="AR960" s="30">
        <v>310</v>
      </c>
      <c r="AS960" s="156">
        <v>320</v>
      </c>
      <c r="AT960" s="30">
        <v>4720</v>
      </c>
      <c r="AU960" s="30">
        <v>180</v>
      </c>
      <c r="AV960" s="156">
        <v>180</v>
      </c>
    </row>
    <row r="961" spans="1:48" x14ac:dyDescent="0.75">
      <c r="A961" s="30" t="s">
        <v>1790</v>
      </c>
      <c r="B961" s="30" t="s">
        <v>1223</v>
      </c>
      <c r="C961" s="183">
        <v>1920</v>
      </c>
      <c r="D961" s="30">
        <v>0</v>
      </c>
      <c r="E961" s="188">
        <v>551</v>
      </c>
      <c r="F961" s="30">
        <v>0</v>
      </c>
      <c r="G961" s="188">
        <v>680</v>
      </c>
      <c r="H961" s="30">
        <v>0</v>
      </c>
      <c r="I961" s="155">
        <v>239</v>
      </c>
      <c r="J961" s="30">
        <v>0</v>
      </c>
      <c r="K961" s="155">
        <v>1360</v>
      </c>
      <c r="L961" s="30">
        <v>0</v>
      </c>
      <c r="M961" s="188">
        <v>1.41</v>
      </c>
      <c r="N961" s="30">
        <v>0</v>
      </c>
      <c r="O961" s="178">
        <v>-1.03</v>
      </c>
      <c r="P961" s="30">
        <v>0</v>
      </c>
      <c r="Q961" s="155">
        <v>2.7900000000000001E-2</v>
      </c>
      <c r="R961" s="30">
        <v>0</v>
      </c>
      <c r="S961" s="155">
        <v>-0.26600000000000001</v>
      </c>
      <c r="T961" s="30">
        <v>0</v>
      </c>
      <c r="U961" s="155">
        <v>0.94099999999999995</v>
      </c>
      <c r="V961" s="173">
        <v>0</v>
      </c>
      <c r="W961" s="192">
        <f t="shared" si="71"/>
        <v>3.13</v>
      </c>
      <c r="X961" s="30" t="str">
        <f t="shared" si="72"/>
        <v>-</v>
      </c>
      <c r="Y961" s="195" t="e">
        <f t="shared" si="73"/>
        <v>#VALUE!</v>
      </c>
      <c r="Z961" s="30" t="e">
        <f t="shared" si="74"/>
        <v>#VALUE!</v>
      </c>
      <c r="AA961" s="155">
        <v>0.31900000000000001</v>
      </c>
      <c r="AB961" s="30">
        <v>0</v>
      </c>
      <c r="AC961" s="156" t="s">
        <v>765</v>
      </c>
      <c r="AD961" s="155">
        <v>62.1</v>
      </c>
      <c r="AE961" s="30">
        <v>0</v>
      </c>
      <c r="AF961" s="156" t="s">
        <v>765</v>
      </c>
      <c r="AG961" s="155">
        <v>0.28499999999999998</v>
      </c>
      <c r="AH961" s="30">
        <v>0</v>
      </c>
      <c r="AI961" s="156" t="s">
        <v>765</v>
      </c>
      <c r="AJ961" s="156" t="e">
        <f t="shared" si="70"/>
        <v>#VALUE!</v>
      </c>
      <c r="AK961" s="155">
        <v>3.13</v>
      </c>
      <c r="AL961" s="30">
        <v>0</v>
      </c>
      <c r="AM961" s="156" t="s">
        <v>765</v>
      </c>
      <c r="AN961" s="169">
        <v>1790</v>
      </c>
      <c r="AO961" s="30">
        <v>0</v>
      </c>
      <c r="AP961" s="156" t="s">
        <v>765</v>
      </c>
      <c r="AQ961" s="155">
        <v>4210</v>
      </c>
      <c r="AR961" s="30">
        <v>0</v>
      </c>
      <c r="AS961" s="156" t="s">
        <v>765</v>
      </c>
      <c r="AT961" s="155">
        <v>3390</v>
      </c>
      <c r="AU961" s="30">
        <v>0</v>
      </c>
      <c r="AV961" s="156" t="s">
        <v>765</v>
      </c>
    </row>
    <row r="962" spans="1:48" x14ac:dyDescent="0.75">
      <c r="A962" s="30" t="s">
        <v>1791</v>
      </c>
      <c r="B962" s="30" t="s">
        <v>1224</v>
      </c>
      <c r="C962" s="182">
        <v>228000</v>
      </c>
      <c r="D962" s="30">
        <v>10000</v>
      </c>
      <c r="E962" s="187">
        <v>22340</v>
      </c>
      <c r="F962" s="30">
        <v>530</v>
      </c>
      <c r="G962" s="187">
        <v>25500</v>
      </c>
      <c r="H962" s="30">
        <v>3200</v>
      </c>
      <c r="I962" s="30">
        <v>184000</v>
      </c>
      <c r="J962" s="30">
        <v>13000</v>
      </c>
      <c r="K962" s="30">
        <v>2910000</v>
      </c>
      <c r="L962" s="30">
        <v>130000</v>
      </c>
      <c r="M962" s="187">
        <v>7.7729999999999994E-2</v>
      </c>
      <c r="N962" s="30">
        <v>9.3000000000000005E-4</v>
      </c>
      <c r="O962" s="177">
        <v>-0.34499999999999997</v>
      </c>
      <c r="P962" s="30">
        <v>3.5999999999999997E-2</v>
      </c>
      <c r="Q962" s="30">
        <v>57.3</v>
      </c>
      <c r="R962" s="30">
        <v>2.5</v>
      </c>
      <c r="S962" s="30">
        <v>6.08</v>
      </c>
      <c r="T962" s="30">
        <v>0.43</v>
      </c>
      <c r="U962" s="30">
        <v>9.3000000000000007</v>
      </c>
      <c r="V962" s="173">
        <v>1.2</v>
      </c>
      <c r="W962" s="192">
        <f t="shared" si="71"/>
        <v>12.15</v>
      </c>
      <c r="X962" s="30">
        <f t="shared" si="72"/>
        <v>0.54</v>
      </c>
      <c r="Y962" s="195">
        <f t="shared" si="73"/>
        <v>9.8900000000000002E-2</v>
      </c>
      <c r="Z962" s="30">
        <f t="shared" si="74"/>
        <v>7.1000000000000004E-3</v>
      </c>
      <c r="AA962" s="30">
        <v>8.2500000000000004E-2</v>
      </c>
      <c r="AB962" s="30">
        <v>1.5E-3</v>
      </c>
      <c r="AC962" s="156">
        <v>3.5999999999999999E-3</v>
      </c>
      <c r="AD962" s="30">
        <v>1.121</v>
      </c>
      <c r="AE962" s="30">
        <v>0.06</v>
      </c>
      <c r="AF962" s="156">
        <v>0.1</v>
      </c>
      <c r="AG962" s="30">
        <v>9.8900000000000002E-2</v>
      </c>
      <c r="AH962" s="30">
        <v>7.0000000000000001E-3</v>
      </c>
      <c r="AI962" s="156">
        <v>7.1000000000000004E-3</v>
      </c>
      <c r="AJ962" s="156">
        <f t="shared" si="70"/>
        <v>7.1789686552072807</v>
      </c>
      <c r="AK962" s="30">
        <v>12.15</v>
      </c>
      <c r="AL962" s="30">
        <v>0.22</v>
      </c>
      <c r="AM962" s="156">
        <v>0.54</v>
      </c>
      <c r="AN962" s="157">
        <v>510.8</v>
      </c>
      <c r="AO962" s="30">
        <v>8.8000000000000007</v>
      </c>
      <c r="AP962" s="156">
        <v>21</v>
      </c>
      <c r="AQ962" s="30">
        <v>757</v>
      </c>
      <c r="AR962" s="30">
        <v>28</v>
      </c>
      <c r="AS962" s="156">
        <v>47</v>
      </c>
      <c r="AT962" s="30">
        <v>1540</v>
      </c>
      <c r="AU962" s="30">
        <v>130</v>
      </c>
      <c r="AV962" s="156">
        <v>130</v>
      </c>
    </row>
    <row r="963" spans="1:48" x14ac:dyDescent="0.75">
      <c r="A963" s="30" t="s">
        <v>1791</v>
      </c>
      <c r="B963" s="30" t="s">
        <v>1225</v>
      </c>
      <c r="C963" s="182">
        <v>27000</v>
      </c>
      <c r="D963" s="30">
        <v>3600</v>
      </c>
      <c r="E963" s="187">
        <v>18500</v>
      </c>
      <c r="F963" s="30">
        <v>2900</v>
      </c>
      <c r="G963" s="187">
        <v>46400</v>
      </c>
      <c r="H963" s="30">
        <v>7400</v>
      </c>
      <c r="I963" s="30">
        <v>95000</v>
      </c>
      <c r="J963" s="30">
        <v>17000</v>
      </c>
      <c r="K963" s="30">
        <v>83000</v>
      </c>
      <c r="L963" s="30">
        <v>10000</v>
      </c>
      <c r="M963" s="187">
        <v>0.375</v>
      </c>
      <c r="N963" s="30">
        <v>8.4000000000000005E-2</v>
      </c>
      <c r="O963" s="177">
        <v>-4.4999999999999998E-2</v>
      </c>
      <c r="P963" s="30">
        <v>1.2999999999999999E-2</v>
      </c>
      <c r="Q963" s="30">
        <v>1.64</v>
      </c>
      <c r="R963" s="30">
        <v>0.2</v>
      </c>
      <c r="S963" s="30">
        <v>3.13</v>
      </c>
      <c r="T963" s="30">
        <v>0.56999999999999995</v>
      </c>
      <c r="U963" s="30">
        <v>16.600000000000001</v>
      </c>
      <c r="V963" s="173">
        <v>2.6</v>
      </c>
      <c r="W963" s="192">
        <f t="shared" si="71"/>
        <v>4.03</v>
      </c>
      <c r="X963" s="30">
        <f t="shared" si="72"/>
        <v>0.65</v>
      </c>
      <c r="Y963" s="195">
        <f t="shared" si="73"/>
        <v>0.66500000000000004</v>
      </c>
      <c r="Z963" s="30">
        <f t="shared" si="74"/>
        <v>2.8000000000000001E-2</v>
      </c>
      <c r="AA963" s="30">
        <v>0.38600000000000001</v>
      </c>
      <c r="AB963" s="30">
        <v>8.4000000000000005E-2</v>
      </c>
      <c r="AC963" s="156">
        <v>8.5000000000000006E-2</v>
      </c>
      <c r="AD963" s="30">
        <v>37.299999999999997</v>
      </c>
      <c r="AE963" s="30">
        <v>9.1999999999999993</v>
      </c>
      <c r="AF963" s="156">
        <v>9.6</v>
      </c>
      <c r="AG963" s="30">
        <v>0.66500000000000004</v>
      </c>
      <c r="AH963" s="30">
        <v>2.7E-2</v>
      </c>
      <c r="AI963" s="156">
        <v>2.8000000000000001E-2</v>
      </c>
      <c r="AJ963" s="156">
        <f t="shared" si="70"/>
        <v>4.2105263157894735</v>
      </c>
      <c r="AK963" s="30">
        <v>4.03</v>
      </c>
      <c r="AL963" s="30">
        <v>0.64</v>
      </c>
      <c r="AM963" s="156">
        <v>0.65</v>
      </c>
      <c r="AN963" s="157">
        <v>2050</v>
      </c>
      <c r="AO963" s="30">
        <v>380</v>
      </c>
      <c r="AP963" s="156">
        <v>390</v>
      </c>
      <c r="AQ963" s="30">
        <v>3370</v>
      </c>
      <c r="AR963" s="30">
        <v>250</v>
      </c>
      <c r="AS963" s="156">
        <v>260</v>
      </c>
      <c r="AT963" s="30">
        <v>4636</v>
      </c>
      <c r="AU963" s="30">
        <v>60</v>
      </c>
      <c r="AV963" s="156">
        <v>63</v>
      </c>
    </row>
    <row r="964" spans="1:48" x14ac:dyDescent="0.75">
      <c r="A964" s="30" t="s">
        <v>1791</v>
      </c>
      <c r="B964" s="30" t="s">
        <v>1226</v>
      </c>
      <c r="C964" s="182">
        <v>75700</v>
      </c>
      <c r="D964" s="30">
        <v>5100</v>
      </c>
      <c r="E964" s="187">
        <v>28100</v>
      </c>
      <c r="F964" s="30">
        <v>5600</v>
      </c>
      <c r="G964" s="187">
        <v>67000</v>
      </c>
      <c r="H964" s="30">
        <v>15000</v>
      </c>
      <c r="I964" s="30">
        <v>162000</v>
      </c>
      <c r="J964" s="30">
        <v>33000</v>
      </c>
      <c r="K964" s="30">
        <v>498000</v>
      </c>
      <c r="L964" s="30">
        <v>20000</v>
      </c>
      <c r="M964" s="187">
        <v>0.158</v>
      </c>
      <c r="N964" s="30">
        <v>1.7000000000000001E-2</v>
      </c>
      <c r="O964" s="177">
        <v>-0.20100000000000001</v>
      </c>
      <c r="P964" s="30">
        <v>5.3999999999999999E-2</v>
      </c>
      <c r="Q964" s="30">
        <v>9.81</v>
      </c>
      <c r="R964" s="30">
        <v>0.4</v>
      </c>
      <c r="S964" s="30">
        <v>5.4</v>
      </c>
      <c r="T964" s="30">
        <v>1.1000000000000001</v>
      </c>
      <c r="U964" s="30">
        <v>23.5</v>
      </c>
      <c r="V964" s="173">
        <v>5.3</v>
      </c>
      <c r="W964" s="192">
        <f t="shared" si="71"/>
        <v>6.72</v>
      </c>
      <c r="X964" s="30">
        <f t="shared" si="72"/>
        <v>0.65</v>
      </c>
      <c r="Y964" s="195" t="str">
        <f t="shared" si="73"/>
        <v>excluded</v>
      </c>
      <c r="Z964" s="30" t="str">
        <f t="shared" si="74"/>
        <v>excluded</v>
      </c>
      <c r="AA964" s="30">
        <v>0.16600000000000001</v>
      </c>
      <c r="AB964" s="30">
        <v>1.7000000000000001E-2</v>
      </c>
      <c r="AC964" s="156">
        <v>1.7999999999999999E-2</v>
      </c>
      <c r="AD964" s="30">
        <v>8.1999999999999993</v>
      </c>
      <c r="AE964" s="30">
        <v>1.8</v>
      </c>
      <c r="AF964" s="156">
        <v>1.9</v>
      </c>
      <c r="AG964" s="30">
        <v>0.32800000000000001</v>
      </c>
      <c r="AH964" s="30">
        <v>0.05</v>
      </c>
      <c r="AI964" s="156">
        <v>0.05</v>
      </c>
      <c r="AJ964" s="156">
        <f t="shared" si="70"/>
        <v>15.24390243902439</v>
      </c>
      <c r="AK964" s="30">
        <v>6.72</v>
      </c>
      <c r="AL964" s="30">
        <v>0.6</v>
      </c>
      <c r="AM964" s="156">
        <v>0.65</v>
      </c>
      <c r="AN964" s="157">
        <v>983</v>
      </c>
      <c r="AO964" s="30">
        <v>90</v>
      </c>
      <c r="AP964" s="156">
        <v>96</v>
      </c>
      <c r="AQ964" s="30">
        <v>2020</v>
      </c>
      <c r="AR964" s="30">
        <v>230</v>
      </c>
      <c r="AS964" s="156">
        <v>240</v>
      </c>
      <c r="AT964" s="30">
        <v>3240</v>
      </c>
      <c r="AU964" s="30">
        <v>270</v>
      </c>
      <c r="AV964" s="156">
        <v>270</v>
      </c>
    </row>
    <row r="965" spans="1:48" x14ac:dyDescent="0.75">
      <c r="A965" s="30" t="s">
        <v>1791</v>
      </c>
      <c r="B965" s="30" t="s">
        <v>1227</v>
      </c>
      <c r="C965" s="182">
        <v>28500</v>
      </c>
      <c r="D965" s="30">
        <v>5800</v>
      </c>
      <c r="E965" s="187">
        <v>8400</v>
      </c>
      <c r="F965" s="30">
        <v>2600</v>
      </c>
      <c r="G965" s="187">
        <v>17600</v>
      </c>
      <c r="H965" s="30">
        <v>5600</v>
      </c>
      <c r="I965" s="30">
        <v>52000</v>
      </c>
      <c r="J965" s="30">
        <v>13000</v>
      </c>
      <c r="K965" s="30">
        <v>317000</v>
      </c>
      <c r="L965" s="30">
        <v>66000</v>
      </c>
      <c r="M965" s="187">
        <v>0.25700000000000001</v>
      </c>
      <c r="N965" s="30">
        <v>6.7000000000000004E-2</v>
      </c>
      <c r="O965" s="177">
        <v>-0.222</v>
      </c>
      <c r="P965" s="30">
        <v>8.2000000000000003E-2</v>
      </c>
      <c r="Q965" s="30">
        <v>6.2</v>
      </c>
      <c r="R965" s="30">
        <v>1.3</v>
      </c>
      <c r="S965" s="30">
        <v>1.75</v>
      </c>
      <c r="T965" s="30">
        <v>0.43</v>
      </c>
      <c r="U965" s="30">
        <v>6.1</v>
      </c>
      <c r="V965" s="173">
        <v>2</v>
      </c>
      <c r="W965" s="192">
        <f t="shared" si="71"/>
        <v>7.1</v>
      </c>
      <c r="X965" s="30">
        <f t="shared" si="72"/>
        <v>1.2</v>
      </c>
      <c r="Y965" s="195" t="str">
        <f t="shared" si="73"/>
        <v>excluded</v>
      </c>
      <c r="Z965" s="30" t="str">
        <f t="shared" si="74"/>
        <v>excluded</v>
      </c>
      <c r="AA965" s="30">
        <v>0.26200000000000001</v>
      </c>
      <c r="AB965" s="30">
        <v>6.7000000000000004E-2</v>
      </c>
      <c r="AC965" s="156">
        <v>6.8000000000000005E-2</v>
      </c>
      <c r="AD965" s="30">
        <v>18</v>
      </c>
      <c r="AE965" s="30">
        <v>6.1</v>
      </c>
      <c r="AF965" s="156">
        <v>6.2</v>
      </c>
      <c r="AG965" s="30">
        <v>0.38300000000000001</v>
      </c>
      <c r="AH965" s="30">
        <v>0.06</v>
      </c>
      <c r="AI965" s="156">
        <v>6.0999999999999999E-2</v>
      </c>
      <c r="AJ965" s="156">
        <f t="shared" si="70"/>
        <v>15.926892950391643</v>
      </c>
      <c r="AK965" s="30">
        <v>7.1</v>
      </c>
      <c r="AL965" s="30">
        <v>1.2</v>
      </c>
      <c r="AM965" s="156">
        <v>1.2</v>
      </c>
      <c r="AN965" s="157">
        <v>1330</v>
      </c>
      <c r="AO965" s="30">
        <v>290</v>
      </c>
      <c r="AP965" s="156">
        <v>290</v>
      </c>
      <c r="AQ965" s="30">
        <v>2340</v>
      </c>
      <c r="AR965" s="30">
        <v>330</v>
      </c>
      <c r="AS965" s="156">
        <v>340</v>
      </c>
      <c r="AT965" s="30">
        <v>3550</v>
      </c>
      <c r="AU965" s="30">
        <v>240</v>
      </c>
      <c r="AV965" s="156">
        <v>240</v>
      </c>
    </row>
    <row r="966" spans="1:48" x14ac:dyDescent="0.75">
      <c r="A966" s="30" t="s">
        <v>1791</v>
      </c>
      <c r="B966" s="30" t="s">
        <v>1228</v>
      </c>
      <c r="C966" s="182">
        <v>53070</v>
      </c>
      <c r="D966" s="30">
        <v>900</v>
      </c>
      <c r="E966" s="187">
        <v>16490</v>
      </c>
      <c r="F966" s="30">
        <v>410</v>
      </c>
      <c r="G966" s="187">
        <v>30100</v>
      </c>
      <c r="H966" s="30">
        <v>960</v>
      </c>
      <c r="I966" s="30">
        <v>38200</v>
      </c>
      <c r="J966" s="30">
        <v>1800</v>
      </c>
      <c r="K966" s="30">
        <v>260600</v>
      </c>
      <c r="L966" s="30">
        <v>5700</v>
      </c>
      <c r="M966" s="187">
        <v>0.20330000000000001</v>
      </c>
      <c r="N966" s="30">
        <v>3.0000000000000001E-3</v>
      </c>
      <c r="O966" s="177">
        <v>-0.245</v>
      </c>
      <c r="P966" s="30">
        <v>1.0999999999999999E-2</v>
      </c>
      <c r="Q966" s="30">
        <v>5.13</v>
      </c>
      <c r="R966" s="30">
        <v>0.11</v>
      </c>
      <c r="S966" s="30">
        <v>1.343</v>
      </c>
      <c r="T966" s="30">
        <v>6.4000000000000001E-2</v>
      </c>
      <c r="U966" s="30">
        <v>10.5</v>
      </c>
      <c r="V966" s="173">
        <v>0.33</v>
      </c>
      <c r="W966" s="192">
        <f t="shared" si="71"/>
        <v>4.7080000000000002</v>
      </c>
      <c r="X966" s="30">
        <f t="shared" si="72"/>
        <v>0.2</v>
      </c>
      <c r="Y966" s="195">
        <f t="shared" si="73"/>
        <v>0.30580000000000002</v>
      </c>
      <c r="Z966" s="30">
        <f t="shared" si="74"/>
        <v>7.3000000000000001E-3</v>
      </c>
      <c r="AA966" s="30">
        <v>0.21299999999999999</v>
      </c>
      <c r="AB966" s="30">
        <v>2.8E-3</v>
      </c>
      <c r="AC966" s="156">
        <v>8.8000000000000005E-3</v>
      </c>
      <c r="AD966" s="30">
        <v>8.8699999999999992</v>
      </c>
      <c r="AE966" s="30">
        <v>0.24</v>
      </c>
      <c r="AF966" s="156">
        <v>0.69</v>
      </c>
      <c r="AG966" s="30">
        <v>0.30580000000000002</v>
      </c>
      <c r="AH966" s="30">
        <v>6.1999999999999998E-3</v>
      </c>
      <c r="AI966" s="156">
        <v>7.3000000000000001E-3</v>
      </c>
      <c r="AJ966" s="156">
        <f t="shared" ref="AJ966:AJ1029" si="75">AI966/AG966*100</f>
        <v>2.3871811641595815</v>
      </c>
      <c r="AK966" s="30">
        <v>4.7080000000000002</v>
      </c>
      <c r="AL966" s="30">
        <v>6.0999999999999999E-2</v>
      </c>
      <c r="AM966" s="156">
        <v>0.2</v>
      </c>
      <c r="AN966" s="157">
        <v>1244</v>
      </c>
      <c r="AO966" s="30">
        <v>15</v>
      </c>
      <c r="AP966" s="156">
        <v>47</v>
      </c>
      <c r="AQ966" s="30">
        <v>2324</v>
      </c>
      <c r="AR966" s="30">
        <v>25</v>
      </c>
      <c r="AS966" s="156">
        <v>73</v>
      </c>
      <c r="AT966" s="30">
        <v>3494</v>
      </c>
      <c r="AU966" s="30">
        <v>31</v>
      </c>
      <c r="AV966" s="156">
        <v>36</v>
      </c>
    </row>
    <row r="967" spans="1:48" x14ac:dyDescent="0.75">
      <c r="A967" s="30" t="s">
        <v>1791</v>
      </c>
      <c r="B967" s="30" t="s">
        <v>1229</v>
      </c>
      <c r="C967" s="182">
        <v>89000</v>
      </c>
      <c r="D967" s="30">
        <v>2300</v>
      </c>
      <c r="E967" s="187">
        <v>20370</v>
      </c>
      <c r="F967" s="30">
        <v>470</v>
      </c>
      <c r="G967" s="187">
        <v>33000</v>
      </c>
      <c r="H967" s="30">
        <v>1900</v>
      </c>
      <c r="I967" s="30">
        <v>290000</v>
      </c>
      <c r="J967" s="30">
        <v>25000</v>
      </c>
      <c r="K967" s="30">
        <v>270500</v>
      </c>
      <c r="L967" s="30">
        <v>8500</v>
      </c>
      <c r="M967" s="187">
        <v>0.32650000000000001</v>
      </c>
      <c r="N967" s="30">
        <v>5.3E-3</v>
      </c>
      <c r="O967" s="177">
        <v>-0.05</v>
      </c>
      <c r="P967" s="30">
        <v>6.7999999999999996E-3</v>
      </c>
      <c r="Q967" s="30">
        <v>5.32</v>
      </c>
      <c r="R967" s="30">
        <v>0.17</v>
      </c>
      <c r="S967" s="30">
        <v>10.67</v>
      </c>
      <c r="T967" s="30">
        <v>0.95</v>
      </c>
      <c r="U967" s="30">
        <v>11.57</v>
      </c>
      <c r="V967" s="173">
        <v>0.68</v>
      </c>
      <c r="W967" s="192">
        <f t="shared" ref="W967:W1030" si="76">AK967</f>
        <v>2.96</v>
      </c>
      <c r="X967" s="30">
        <f t="shared" ref="X967:X1030" si="77">AM967</f>
        <v>0.12</v>
      </c>
      <c r="Y967" s="195">
        <f t="shared" ref="Y967:Y1030" si="78">IF(AJ967&lt;15,AG967,"excluded")</f>
        <v>0.22600000000000001</v>
      </c>
      <c r="Z967" s="30">
        <f t="shared" ref="Z967:Z1030" si="79">IF(AJ967&lt;15,AI967,"excluded")</f>
        <v>0.01</v>
      </c>
      <c r="AA967" s="30">
        <v>0.3382</v>
      </c>
      <c r="AB967" s="30">
        <v>5.1999999999999998E-3</v>
      </c>
      <c r="AC967" s="156">
        <v>1.4E-2</v>
      </c>
      <c r="AD967" s="30">
        <v>10.61</v>
      </c>
      <c r="AE967" s="30">
        <v>0.42</v>
      </c>
      <c r="AF967" s="156">
        <v>0.88</v>
      </c>
      <c r="AG967" s="30">
        <v>0.22600000000000001</v>
      </c>
      <c r="AH967" s="30">
        <v>0.01</v>
      </c>
      <c r="AI967" s="156">
        <v>0.01</v>
      </c>
      <c r="AJ967" s="156">
        <f t="shared" si="75"/>
        <v>4.4247787610619467</v>
      </c>
      <c r="AK967" s="30">
        <v>2.96</v>
      </c>
      <c r="AL967" s="30">
        <v>4.3999999999999997E-2</v>
      </c>
      <c r="AM967" s="156">
        <v>0.12</v>
      </c>
      <c r="AN967" s="157">
        <v>1877</v>
      </c>
      <c r="AO967" s="30">
        <v>25</v>
      </c>
      <c r="AP967" s="156">
        <v>69</v>
      </c>
      <c r="AQ967" s="30">
        <v>2491</v>
      </c>
      <c r="AR967" s="30">
        <v>36</v>
      </c>
      <c r="AS967" s="156">
        <v>74</v>
      </c>
      <c r="AT967" s="30">
        <v>3010</v>
      </c>
      <c r="AU967" s="30">
        <v>69</v>
      </c>
      <c r="AV967" s="156">
        <v>72</v>
      </c>
    </row>
    <row r="968" spans="1:48" x14ac:dyDescent="0.75">
      <c r="A968" s="30" t="s">
        <v>1791</v>
      </c>
      <c r="B968" s="30" t="s">
        <v>1230</v>
      </c>
      <c r="C968" s="182">
        <v>6490</v>
      </c>
      <c r="D968" s="30">
        <v>180</v>
      </c>
      <c r="E968" s="187">
        <v>590</v>
      </c>
      <c r="F968" s="30">
        <v>100</v>
      </c>
      <c r="G968" s="187">
        <v>262</v>
      </c>
      <c r="H968" s="30">
        <v>66</v>
      </c>
      <c r="I968" s="30">
        <v>760</v>
      </c>
      <c r="J968" s="30">
        <v>110</v>
      </c>
      <c r="K968" s="30">
        <v>138300</v>
      </c>
      <c r="L968" s="30">
        <v>4000</v>
      </c>
      <c r="M968" s="187">
        <v>4.7E-2</v>
      </c>
      <c r="N968" s="30">
        <v>1.8E-3</v>
      </c>
      <c r="O968" s="177">
        <v>-18.3</v>
      </c>
      <c r="P968" s="30">
        <v>5</v>
      </c>
      <c r="Q968" s="30">
        <v>2.7189999999999999</v>
      </c>
      <c r="R968" s="30">
        <v>0.08</v>
      </c>
      <c r="S968" s="30">
        <v>2.9600000000000001E-2</v>
      </c>
      <c r="T968" s="30">
        <v>4.3E-3</v>
      </c>
      <c r="U968" s="30">
        <v>9.2999999999999999E-2</v>
      </c>
      <c r="V968" s="173">
        <v>2.4E-2</v>
      </c>
      <c r="W968" s="192">
        <f t="shared" si="76"/>
        <v>21.03</v>
      </c>
      <c r="X968" s="30">
        <f t="shared" si="77"/>
        <v>0.69</v>
      </c>
      <c r="Y968" s="195" t="str">
        <f t="shared" si="78"/>
        <v>excluded</v>
      </c>
      <c r="Z968" s="30" t="str">
        <f t="shared" si="79"/>
        <v>excluded</v>
      </c>
      <c r="AA968" s="30">
        <v>4.8500000000000001E-2</v>
      </c>
      <c r="AB968" s="30">
        <v>1.6000000000000001E-3</v>
      </c>
      <c r="AC968" s="156">
        <v>2.5000000000000001E-3</v>
      </c>
      <c r="AD968" s="30">
        <v>0.6</v>
      </c>
      <c r="AE968" s="30">
        <v>0.11</v>
      </c>
      <c r="AF968" s="156">
        <v>0.12</v>
      </c>
      <c r="AG968" s="30">
        <v>0.09</v>
      </c>
      <c r="AH968" s="30">
        <v>1.7000000000000001E-2</v>
      </c>
      <c r="AI968" s="156">
        <v>1.7000000000000001E-2</v>
      </c>
      <c r="AJ968" s="156">
        <f t="shared" si="75"/>
        <v>18.888888888888893</v>
      </c>
      <c r="AK968" s="30">
        <v>21.03</v>
      </c>
      <c r="AL968" s="30">
        <v>0.44</v>
      </c>
      <c r="AM968" s="156">
        <v>0.69</v>
      </c>
      <c r="AN968" s="157">
        <v>305</v>
      </c>
      <c r="AO968" s="30">
        <v>9.6</v>
      </c>
      <c r="AP968" s="156">
        <v>15</v>
      </c>
      <c r="AQ968" s="30">
        <v>453</v>
      </c>
      <c r="AR968" s="30">
        <v>54</v>
      </c>
      <c r="AS968" s="156">
        <v>58</v>
      </c>
      <c r="AT968" s="30">
        <v>1020</v>
      </c>
      <c r="AU968" s="30">
        <v>180</v>
      </c>
      <c r="AV968" s="156">
        <v>180</v>
      </c>
    </row>
    <row r="969" spans="1:48" x14ac:dyDescent="0.75">
      <c r="A969" s="30" t="s">
        <v>1791</v>
      </c>
      <c r="B969" s="30" t="s">
        <v>1231</v>
      </c>
      <c r="C969" s="182">
        <v>59300</v>
      </c>
      <c r="D969" s="30">
        <v>8400</v>
      </c>
      <c r="E969" s="187">
        <v>26200</v>
      </c>
      <c r="F969" s="30">
        <v>4000</v>
      </c>
      <c r="G969" s="187">
        <v>67000</v>
      </c>
      <c r="H969" s="30">
        <v>17000</v>
      </c>
      <c r="I969" s="30">
        <v>51000</v>
      </c>
      <c r="J969" s="30">
        <v>12000</v>
      </c>
      <c r="K969" s="30">
        <v>580000</v>
      </c>
      <c r="L969" s="30">
        <v>120000</v>
      </c>
      <c r="M969" s="187">
        <v>0.43</v>
      </c>
      <c r="N969" s="30">
        <v>0.13</v>
      </c>
      <c r="O969" s="177">
        <v>-1.23</v>
      </c>
      <c r="P969" s="30">
        <v>0.16</v>
      </c>
      <c r="Q969" s="30">
        <v>11.3</v>
      </c>
      <c r="R969" s="30">
        <v>2.2999999999999998</v>
      </c>
      <c r="S969" s="30">
        <v>2.09</v>
      </c>
      <c r="T969" s="30">
        <v>0.48</v>
      </c>
      <c r="U969" s="30">
        <v>24.4</v>
      </c>
      <c r="V969" s="173">
        <v>6.1</v>
      </c>
      <c r="W969" s="192">
        <f t="shared" si="76"/>
        <v>7.2</v>
      </c>
      <c r="X969" s="30">
        <f t="shared" si="77"/>
        <v>1.4</v>
      </c>
      <c r="Y969" s="195">
        <f t="shared" si="78"/>
        <v>0.50800000000000001</v>
      </c>
      <c r="Z969" s="30">
        <f t="shared" si="79"/>
        <v>5.3999999999999999E-2</v>
      </c>
      <c r="AA969" s="30">
        <v>0.43</v>
      </c>
      <c r="AB969" s="30">
        <v>0.13</v>
      </c>
      <c r="AC969" s="156">
        <v>0.13</v>
      </c>
      <c r="AD969" s="30">
        <v>41</v>
      </c>
      <c r="AE969" s="30">
        <v>14</v>
      </c>
      <c r="AF969" s="156">
        <v>14</v>
      </c>
      <c r="AG969" s="30">
        <v>0.50800000000000001</v>
      </c>
      <c r="AH969" s="30">
        <v>5.2999999999999999E-2</v>
      </c>
      <c r="AI969" s="156">
        <v>5.3999999999999999E-2</v>
      </c>
      <c r="AJ969" s="156">
        <f t="shared" si="75"/>
        <v>10.629921259842519</v>
      </c>
      <c r="AK969" s="30">
        <v>7.2</v>
      </c>
      <c r="AL969" s="30">
        <v>1.4</v>
      </c>
      <c r="AM969" s="156">
        <v>1.4</v>
      </c>
      <c r="AN969" s="157">
        <v>1960</v>
      </c>
      <c r="AO969" s="30">
        <v>510</v>
      </c>
      <c r="AP969" s="156">
        <v>520</v>
      </c>
      <c r="AQ969" s="30">
        <v>2930</v>
      </c>
      <c r="AR969" s="30">
        <v>400</v>
      </c>
      <c r="AS969" s="156">
        <v>410</v>
      </c>
      <c r="AT969" s="30">
        <v>4110</v>
      </c>
      <c r="AU969" s="30">
        <v>160</v>
      </c>
      <c r="AV969" s="156">
        <v>160</v>
      </c>
    </row>
    <row r="970" spans="1:48" x14ac:dyDescent="0.75">
      <c r="A970" s="30" t="s">
        <v>1791</v>
      </c>
      <c r="B970" s="30" t="s">
        <v>1232</v>
      </c>
      <c r="C970" s="182">
        <v>10700</v>
      </c>
      <c r="D970" s="30">
        <v>1200</v>
      </c>
      <c r="E970" s="187">
        <v>4370</v>
      </c>
      <c r="F970" s="30">
        <v>640</v>
      </c>
      <c r="G970" s="187">
        <v>12000</v>
      </c>
      <c r="H970" s="30">
        <v>1400</v>
      </c>
      <c r="I970" s="30">
        <v>157000</v>
      </c>
      <c r="J970" s="30">
        <v>11000</v>
      </c>
      <c r="K970" s="30">
        <v>105300</v>
      </c>
      <c r="L970" s="30">
        <v>3500</v>
      </c>
      <c r="M970" s="187">
        <v>0.105</v>
      </c>
      <c r="N970" s="30">
        <v>1.4999999999999999E-2</v>
      </c>
      <c r="O970" s="177">
        <v>0.23499999999999999</v>
      </c>
      <c r="P970" s="30">
        <v>3.5000000000000003E-2</v>
      </c>
      <c r="Q970" s="30">
        <v>2.0670000000000002</v>
      </c>
      <c r="R970" s="30">
        <v>7.0000000000000007E-2</v>
      </c>
      <c r="S970" s="30">
        <v>8.1</v>
      </c>
      <c r="T970" s="30">
        <v>0.55000000000000004</v>
      </c>
      <c r="U970" s="30">
        <v>4.91</v>
      </c>
      <c r="V970" s="173">
        <v>0.56999999999999995</v>
      </c>
      <c r="W970" s="192">
        <f t="shared" si="76"/>
        <v>11.15</v>
      </c>
      <c r="X970" s="30">
        <f t="shared" si="77"/>
        <v>0.81</v>
      </c>
      <c r="Y970" s="195">
        <f t="shared" si="78"/>
        <v>0.40200000000000002</v>
      </c>
      <c r="Z970" s="30">
        <f t="shared" si="79"/>
        <v>3.9E-2</v>
      </c>
      <c r="AA970" s="30">
        <v>0.106</v>
      </c>
      <c r="AB970" s="30">
        <v>1.4E-2</v>
      </c>
      <c r="AC970" s="156">
        <v>1.4999999999999999E-2</v>
      </c>
      <c r="AD970" s="30">
        <v>5.96</v>
      </c>
      <c r="AE970" s="30">
        <v>0.97</v>
      </c>
      <c r="AF970" s="156">
        <v>1.1000000000000001</v>
      </c>
      <c r="AG970" s="30">
        <v>0.40200000000000002</v>
      </c>
      <c r="AH970" s="30">
        <v>3.7999999999999999E-2</v>
      </c>
      <c r="AI970" s="156">
        <v>3.9E-2</v>
      </c>
      <c r="AJ970" s="156">
        <f t="shared" si="75"/>
        <v>9.7014925373134311</v>
      </c>
      <c r="AK970" s="30">
        <v>11.15</v>
      </c>
      <c r="AL970" s="30">
        <v>0.77</v>
      </c>
      <c r="AM970" s="156">
        <v>0.81</v>
      </c>
      <c r="AN970" s="157">
        <v>621</v>
      </c>
      <c r="AO970" s="30">
        <v>63</v>
      </c>
      <c r="AP970" s="156">
        <v>66</v>
      </c>
      <c r="AQ970" s="30">
        <v>1880</v>
      </c>
      <c r="AR970" s="30">
        <v>140</v>
      </c>
      <c r="AS970" s="156">
        <v>150</v>
      </c>
      <c r="AT970" s="30">
        <v>3810</v>
      </c>
      <c r="AU970" s="30">
        <v>120</v>
      </c>
      <c r="AV970" s="156">
        <v>120</v>
      </c>
    </row>
    <row r="971" spans="1:48" x14ac:dyDescent="0.75">
      <c r="A971" s="30" t="s">
        <v>1791</v>
      </c>
      <c r="B971" s="30" t="s">
        <v>1233</v>
      </c>
      <c r="C971" s="182">
        <v>6690</v>
      </c>
      <c r="D971" s="30">
        <v>530</v>
      </c>
      <c r="E971" s="187">
        <v>5010</v>
      </c>
      <c r="F971" s="30">
        <v>400</v>
      </c>
      <c r="G971" s="187">
        <v>12500</v>
      </c>
      <c r="H971" s="30">
        <v>1100</v>
      </c>
      <c r="I971" s="30">
        <v>25200</v>
      </c>
      <c r="J971" s="30">
        <v>3100</v>
      </c>
      <c r="K971" s="30">
        <v>5850</v>
      </c>
      <c r="L971" s="30">
        <v>280</v>
      </c>
      <c r="M971" s="187">
        <v>1.1399999999999999</v>
      </c>
      <c r="N971" s="30">
        <v>0.11</v>
      </c>
      <c r="O971" s="177">
        <v>6.7000000000000004E-2</v>
      </c>
      <c r="P971" s="30">
        <v>1.4999999999999999E-2</v>
      </c>
      <c r="Q971" s="30">
        <v>0.1147</v>
      </c>
      <c r="R971" s="30">
        <v>5.4999999999999997E-3</v>
      </c>
      <c r="S971" s="30">
        <v>1.43</v>
      </c>
      <c r="T971" s="30">
        <v>0.18</v>
      </c>
      <c r="U971" s="30">
        <v>5.4</v>
      </c>
      <c r="V971" s="173">
        <v>0.47</v>
      </c>
      <c r="W971" s="192">
        <f t="shared" si="76"/>
        <v>0.90400000000000003</v>
      </c>
      <c r="X971" s="30">
        <f t="shared" si="77"/>
        <v>9.6000000000000002E-2</v>
      </c>
      <c r="Y971" s="195">
        <f t="shared" si="78"/>
        <v>0.75800000000000001</v>
      </c>
      <c r="Z971" s="30">
        <f t="shared" si="79"/>
        <v>2.8000000000000001E-2</v>
      </c>
      <c r="AA971" s="30">
        <v>1.1599999999999999</v>
      </c>
      <c r="AB971" s="30">
        <v>0.11</v>
      </c>
      <c r="AC971" s="156">
        <v>0.11</v>
      </c>
      <c r="AD971" s="30">
        <v>117</v>
      </c>
      <c r="AE971" s="30">
        <v>10</v>
      </c>
      <c r="AF971" s="156">
        <v>13</v>
      </c>
      <c r="AG971" s="30">
        <v>0.75800000000000001</v>
      </c>
      <c r="AH971" s="30">
        <v>2.5999999999999999E-2</v>
      </c>
      <c r="AI971" s="156">
        <v>2.8000000000000001E-2</v>
      </c>
      <c r="AJ971" s="156">
        <f t="shared" si="75"/>
        <v>3.6939313984168867</v>
      </c>
      <c r="AK971" s="30">
        <v>0.90400000000000003</v>
      </c>
      <c r="AL971" s="30">
        <v>8.7999999999999995E-2</v>
      </c>
      <c r="AM971" s="156">
        <v>9.6000000000000002E-2</v>
      </c>
      <c r="AN971" s="157">
        <v>4910</v>
      </c>
      <c r="AO971" s="30">
        <v>310</v>
      </c>
      <c r="AP971" s="156">
        <v>340</v>
      </c>
      <c r="AQ971" s="30">
        <v>4870</v>
      </c>
      <c r="AR971" s="30">
        <v>85</v>
      </c>
      <c r="AS971" s="156">
        <v>110</v>
      </c>
      <c r="AT971" s="30">
        <v>4761</v>
      </c>
      <c r="AU971" s="30">
        <v>54</v>
      </c>
      <c r="AV971" s="156">
        <v>58</v>
      </c>
    </row>
    <row r="972" spans="1:48" x14ac:dyDescent="0.75">
      <c r="A972" s="30" t="s">
        <v>1791</v>
      </c>
      <c r="B972" s="30" t="s">
        <v>1234</v>
      </c>
      <c r="C972" s="182">
        <v>13000</v>
      </c>
      <c r="D972" s="30">
        <v>1900</v>
      </c>
      <c r="E972" s="187">
        <v>10400</v>
      </c>
      <c r="F972" s="30">
        <v>1600</v>
      </c>
      <c r="G972" s="187">
        <v>28900</v>
      </c>
      <c r="H972" s="30">
        <v>4200</v>
      </c>
      <c r="I972" s="30">
        <v>176000</v>
      </c>
      <c r="J972" s="30">
        <v>22000</v>
      </c>
      <c r="K972" s="30">
        <v>25800</v>
      </c>
      <c r="L972" s="30">
        <v>2800</v>
      </c>
      <c r="M972" s="187">
        <v>0.498</v>
      </c>
      <c r="N972" s="30">
        <v>5.8000000000000003E-2</v>
      </c>
      <c r="O972" s="177">
        <v>2.75E-2</v>
      </c>
      <c r="P972" s="30">
        <v>2.2000000000000001E-3</v>
      </c>
      <c r="Q972" s="30">
        <v>0.505</v>
      </c>
      <c r="R972" s="30">
        <v>5.5E-2</v>
      </c>
      <c r="S972" s="30">
        <v>10.7</v>
      </c>
      <c r="T972" s="30">
        <v>1.3</v>
      </c>
      <c r="U972" s="30">
        <v>13.1</v>
      </c>
      <c r="V972" s="173">
        <v>1.9</v>
      </c>
      <c r="W972" s="192">
        <f t="shared" si="76"/>
        <v>2.2200000000000002</v>
      </c>
      <c r="X972" s="30">
        <f t="shared" si="77"/>
        <v>0.24</v>
      </c>
      <c r="Y972" s="195">
        <f t="shared" si="78"/>
        <v>0.77500000000000002</v>
      </c>
      <c r="Z972" s="30">
        <f t="shared" si="79"/>
        <v>1.7000000000000001E-2</v>
      </c>
      <c r="AA972" s="30">
        <v>0.504</v>
      </c>
      <c r="AB972" s="30">
        <v>5.5E-2</v>
      </c>
      <c r="AC972" s="156">
        <v>5.8000000000000003E-2</v>
      </c>
      <c r="AD972" s="30">
        <v>54.4</v>
      </c>
      <c r="AE972" s="30">
        <v>6</v>
      </c>
      <c r="AF972" s="156">
        <v>7.2</v>
      </c>
      <c r="AG972" s="30">
        <v>0.77500000000000002</v>
      </c>
      <c r="AH972" s="30">
        <v>1.4E-2</v>
      </c>
      <c r="AI972" s="156">
        <v>1.7000000000000001E-2</v>
      </c>
      <c r="AJ972" s="156">
        <f t="shared" si="75"/>
        <v>2.1935483870967745</v>
      </c>
      <c r="AK972" s="30">
        <v>2.2200000000000002</v>
      </c>
      <c r="AL972" s="30">
        <v>0.23</v>
      </c>
      <c r="AM972" s="156">
        <v>0.24</v>
      </c>
      <c r="AN972" s="157">
        <v>2570</v>
      </c>
      <c r="AO972" s="30">
        <v>230</v>
      </c>
      <c r="AP972" s="156">
        <v>240</v>
      </c>
      <c r="AQ972" s="30">
        <v>4020</v>
      </c>
      <c r="AR972" s="30">
        <v>110</v>
      </c>
      <c r="AS972" s="156">
        <v>130</v>
      </c>
      <c r="AT972" s="30">
        <v>4850</v>
      </c>
      <c r="AU972" s="30">
        <v>24</v>
      </c>
      <c r="AV972" s="156">
        <v>29</v>
      </c>
    </row>
    <row r="973" spans="1:48" x14ac:dyDescent="0.75">
      <c r="A973" s="30" t="s">
        <v>1791</v>
      </c>
      <c r="B973" s="30" t="s">
        <v>1235</v>
      </c>
      <c r="C973" s="182">
        <v>2690</v>
      </c>
      <c r="D973" s="30">
        <v>280</v>
      </c>
      <c r="E973" s="187">
        <v>1180</v>
      </c>
      <c r="F973" s="30">
        <v>120</v>
      </c>
      <c r="G973" s="187">
        <v>2780</v>
      </c>
      <c r="H973" s="30">
        <v>290</v>
      </c>
      <c r="I973" s="30">
        <v>8110</v>
      </c>
      <c r="J973" s="30">
        <v>640</v>
      </c>
      <c r="K973" s="30">
        <v>18800</v>
      </c>
      <c r="L973" s="30">
        <v>1400</v>
      </c>
      <c r="M973" s="187">
        <v>0.14480000000000001</v>
      </c>
      <c r="N973" s="30">
        <v>9.1000000000000004E-3</v>
      </c>
      <c r="O973" s="177">
        <v>0.42199999999999999</v>
      </c>
      <c r="P973" s="30">
        <v>2.1999999999999999E-2</v>
      </c>
      <c r="Q973" s="30">
        <v>0.36799999999999999</v>
      </c>
      <c r="R973" s="30">
        <v>2.8000000000000001E-2</v>
      </c>
      <c r="S973" s="30">
        <v>0.53500000000000003</v>
      </c>
      <c r="T973" s="30">
        <v>4.1000000000000002E-2</v>
      </c>
      <c r="U973" s="30">
        <v>1.32</v>
      </c>
      <c r="V973" s="173">
        <v>0.14000000000000001</v>
      </c>
      <c r="W973" s="192">
        <f t="shared" si="76"/>
        <v>6.98</v>
      </c>
      <c r="X973" s="30">
        <f t="shared" si="77"/>
        <v>0.45</v>
      </c>
      <c r="Y973" s="195">
        <f t="shared" si="78"/>
        <v>0.45100000000000001</v>
      </c>
      <c r="Z973" s="30">
        <f t="shared" si="79"/>
        <v>2.8000000000000001E-2</v>
      </c>
      <c r="AA973" s="30">
        <v>0.14879999999999999</v>
      </c>
      <c r="AB973" s="30">
        <v>9.7999999999999997E-3</v>
      </c>
      <c r="AC973" s="156">
        <v>1.0999999999999999E-2</v>
      </c>
      <c r="AD973" s="30">
        <v>9.14</v>
      </c>
      <c r="AE973" s="30">
        <v>0.64</v>
      </c>
      <c r="AF973" s="156">
        <v>0.92</v>
      </c>
      <c r="AG973" s="30">
        <v>0.45100000000000001</v>
      </c>
      <c r="AH973" s="30">
        <v>2.7E-2</v>
      </c>
      <c r="AI973" s="156">
        <v>2.8000000000000001E-2</v>
      </c>
      <c r="AJ973" s="156">
        <f t="shared" si="75"/>
        <v>6.2084257206208422</v>
      </c>
      <c r="AK973" s="30">
        <v>6.98</v>
      </c>
      <c r="AL973" s="30">
        <v>0.39</v>
      </c>
      <c r="AM973" s="156">
        <v>0.45</v>
      </c>
      <c r="AN973" s="157">
        <v>891</v>
      </c>
      <c r="AO973" s="30">
        <v>54</v>
      </c>
      <c r="AP973" s="156">
        <v>63</v>
      </c>
      <c r="AQ973" s="30">
        <v>2325</v>
      </c>
      <c r="AR973" s="30">
        <v>59</v>
      </c>
      <c r="AS973" s="156">
        <v>86</v>
      </c>
      <c r="AT973" s="30">
        <v>4076</v>
      </c>
      <c r="AU973" s="30">
        <v>84</v>
      </c>
      <c r="AV973" s="156">
        <v>86</v>
      </c>
    </row>
    <row r="974" spans="1:48" x14ac:dyDescent="0.75">
      <c r="A974" s="30" t="s">
        <v>1791</v>
      </c>
      <c r="B974" s="30" t="s">
        <v>1236</v>
      </c>
      <c r="C974" s="182">
        <v>55900</v>
      </c>
      <c r="D974" s="30">
        <v>5700</v>
      </c>
      <c r="E974" s="187">
        <v>18400</v>
      </c>
      <c r="F974" s="30">
        <v>1500</v>
      </c>
      <c r="G974" s="187">
        <v>40400</v>
      </c>
      <c r="H974" s="30">
        <v>3600</v>
      </c>
      <c r="I974" s="30">
        <v>123000</v>
      </c>
      <c r="J974" s="30">
        <v>47000</v>
      </c>
      <c r="K974" s="30">
        <v>790000</v>
      </c>
      <c r="L974" s="30">
        <v>130000</v>
      </c>
      <c r="M974" s="187">
        <v>7.7700000000000005E-2</v>
      </c>
      <c r="N974" s="30">
        <v>4.1999999999999997E-3</v>
      </c>
      <c r="O974" s="177">
        <v>1.87</v>
      </c>
      <c r="P974" s="30">
        <v>0.22</v>
      </c>
      <c r="Q974" s="30">
        <v>15.6</v>
      </c>
      <c r="R974" s="30">
        <v>2.5</v>
      </c>
      <c r="S974" s="30">
        <v>8.8000000000000007</v>
      </c>
      <c r="T974" s="30">
        <v>3.4</v>
      </c>
      <c r="U974" s="30">
        <v>20.2</v>
      </c>
      <c r="V974" s="173">
        <v>1.8</v>
      </c>
      <c r="W974" s="192">
        <f t="shared" si="76"/>
        <v>12.75</v>
      </c>
      <c r="X974" s="30">
        <f t="shared" si="77"/>
        <v>0.82</v>
      </c>
      <c r="Y974" s="195">
        <f t="shared" si="78"/>
        <v>0.30499999999999999</v>
      </c>
      <c r="Z974" s="30">
        <f t="shared" si="79"/>
        <v>1.7999999999999999E-2</v>
      </c>
      <c r="AA974" s="30">
        <v>7.9600000000000004E-2</v>
      </c>
      <c r="AB974" s="30">
        <v>3.7000000000000002E-3</v>
      </c>
      <c r="AC974" s="156">
        <v>4.8999999999999998E-3</v>
      </c>
      <c r="AD974" s="30">
        <v>3.44</v>
      </c>
      <c r="AE974" s="30">
        <v>0.33</v>
      </c>
      <c r="AF974" s="156">
        <v>0.41</v>
      </c>
      <c r="AG974" s="30">
        <v>0.30499999999999999</v>
      </c>
      <c r="AH974" s="30">
        <v>1.7000000000000001E-2</v>
      </c>
      <c r="AI974" s="156">
        <v>1.7999999999999999E-2</v>
      </c>
      <c r="AJ974" s="156">
        <f t="shared" si="75"/>
        <v>5.9016393442622945</v>
      </c>
      <c r="AK974" s="30">
        <v>12.75</v>
      </c>
      <c r="AL974" s="30">
        <v>0.63</v>
      </c>
      <c r="AM974" s="156">
        <v>0.82</v>
      </c>
      <c r="AN974" s="157">
        <v>493</v>
      </c>
      <c r="AO974" s="30">
        <v>22</v>
      </c>
      <c r="AP974" s="156">
        <v>29</v>
      </c>
      <c r="AQ974" s="30">
        <v>1481</v>
      </c>
      <c r="AR974" s="30">
        <v>81</v>
      </c>
      <c r="AS974" s="156">
        <v>100</v>
      </c>
      <c r="AT974" s="30">
        <v>3449</v>
      </c>
      <c r="AU974" s="30">
        <v>93</v>
      </c>
      <c r="AV974" s="156">
        <v>95</v>
      </c>
    </row>
    <row r="975" spans="1:48" x14ac:dyDescent="0.75">
      <c r="A975" s="30" t="s">
        <v>1791</v>
      </c>
      <c r="B975" s="30" t="s">
        <v>1237</v>
      </c>
      <c r="C975" s="182">
        <v>8400</v>
      </c>
      <c r="D975" s="30">
        <v>1200</v>
      </c>
      <c r="E975" s="187">
        <v>6890</v>
      </c>
      <c r="F975" s="30">
        <v>970</v>
      </c>
      <c r="G975" s="187">
        <v>17300</v>
      </c>
      <c r="H975" s="30">
        <v>2400</v>
      </c>
      <c r="I975" s="30">
        <v>19700</v>
      </c>
      <c r="J975" s="30">
        <v>1900</v>
      </c>
      <c r="K975" s="30">
        <v>4420</v>
      </c>
      <c r="L975" s="30">
        <v>560</v>
      </c>
      <c r="M975" s="187">
        <v>1.915</v>
      </c>
      <c r="N975" s="30">
        <v>8.2000000000000003E-2</v>
      </c>
      <c r="O975" s="177">
        <v>5.9299999999999999E-2</v>
      </c>
      <c r="P975" s="30">
        <v>8.0999999999999996E-3</v>
      </c>
      <c r="Q975" s="30">
        <v>8.6999999999999994E-2</v>
      </c>
      <c r="R975" s="30">
        <v>1.0999999999999999E-2</v>
      </c>
      <c r="S975" s="30">
        <v>1.5</v>
      </c>
      <c r="T975" s="30">
        <v>0.14000000000000001</v>
      </c>
      <c r="U975" s="30">
        <v>9</v>
      </c>
      <c r="V975" s="173">
        <v>1.2</v>
      </c>
      <c r="W975" s="192">
        <f t="shared" si="76"/>
        <v>0.56399999999999995</v>
      </c>
      <c r="X975" s="30">
        <f t="shared" si="77"/>
        <v>0.08</v>
      </c>
      <c r="Y975" s="195">
        <f t="shared" si="78"/>
        <v>0.80500000000000005</v>
      </c>
      <c r="Z975" s="30">
        <f t="shared" si="79"/>
        <v>2.4E-2</v>
      </c>
      <c r="AA975" s="30">
        <v>1.99</v>
      </c>
      <c r="AB975" s="30">
        <v>0.12</v>
      </c>
      <c r="AC975" s="156">
        <v>0.14000000000000001</v>
      </c>
      <c r="AD975" s="30">
        <v>228</v>
      </c>
      <c r="AE975" s="30">
        <v>11</v>
      </c>
      <c r="AF975" s="156">
        <v>20</v>
      </c>
      <c r="AG975" s="30">
        <v>0.80500000000000005</v>
      </c>
      <c r="AH975" s="30">
        <v>2.1000000000000001E-2</v>
      </c>
      <c r="AI975" s="156">
        <v>2.4E-2</v>
      </c>
      <c r="AJ975" s="156">
        <f t="shared" si="75"/>
        <v>2.981366459627329</v>
      </c>
      <c r="AK975" s="30">
        <v>0.56399999999999995</v>
      </c>
      <c r="AL975" s="30">
        <v>6.7000000000000004E-2</v>
      </c>
      <c r="AM975" s="156">
        <v>0.08</v>
      </c>
      <c r="AN975" s="157">
        <v>7000</v>
      </c>
      <c r="AO975" s="30">
        <v>270</v>
      </c>
      <c r="AP975" s="156">
        <v>320</v>
      </c>
      <c r="AQ975" s="30">
        <v>5506</v>
      </c>
      <c r="AR975" s="30">
        <v>48</v>
      </c>
      <c r="AS975" s="156">
        <v>89</v>
      </c>
      <c r="AT975" s="30">
        <v>4882</v>
      </c>
      <c r="AU975" s="30">
        <v>28</v>
      </c>
      <c r="AV975" s="156">
        <v>31</v>
      </c>
    </row>
    <row r="976" spans="1:48" x14ac:dyDescent="0.75">
      <c r="A976" s="30" t="s">
        <v>1791</v>
      </c>
      <c r="B976" s="30" t="s">
        <v>1238</v>
      </c>
      <c r="C976" s="182">
        <v>21390</v>
      </c>
      <c r="D976" s="30">
        <v>620</v>
      </c>
      <c r="E976" s="187">
        <v>4550</v>
      </c>
      <c r="F976" s="30">
        <v>430</v>
      </c>
      <c r="G976" s="187">
        <v>8460</v>
      </c>
      <c r="H976" s="30">
        <v>950</v>
      </c>
      <c r="I976" s="30">
        <v>61700</v>
      </c>
      <c r="J976" s="30">
        <v>6200</v>
      </c>
      <c r="K976" s="30">
        <v>361300</v>
      </c>
      <c r="L976" s="30">
        <v>8200</v>
      </c>
      <c r="M976" s="187">
        <v>5.9700000000000003E-2</v>
      </c>
      <c r="N976" s="30">
        <v>1.1000000000000001E-3</v>
      </c>
      <c r="O976" s="177">
        <v>1.68</v>
      </c>
      <c r="P976" s="30">
        <v>0.15</v>
      </c>
      <c r="Q976" s="30">
        <v>7.08</v>
      </c>
      <c r="R976" s="30">
        <v>0.16</v>
      </c>
      <c r="S976" s="30">
        <v>5.0199999999999996</v>
      </c>
      <c r="T976" s="30">
        <v>0.5</v>
      </c>
      <c r="U976" s="30">
        <v>4.5</v>
      </c>
      <c r="V976" s="173">
        <v>0.5</v>
      </c>
      <c r="W976" s="192">
        <f t="shared" si="76"/>
        <v>16.34</v>
      </c>
      <c r="X976" s="30">
        <f t="shared" si="77"/>
        <v>0.76</v>
      </c>
      <c r="Y976" s="195">
        <f t="shared" si="78"/>
        <v>0.19800000000000001</v>
      </c>
      <c r="Z976" s="30">
        <f t="shared" si="79"/>
        <v>1.6E-2</v>
      </c>
      <c r="AA976" s="30">
        <v>6.1400000000000003E-2</v>
      </c>
      <c r="AB976" s="30">
        <v>1.2999999999999999E-3</v>
      </c>
      <c r="AC976" s="156">
        <v>2.7000000000000001E-3</v>
      </c>
      <c r="AD976" s="30">
        <v>1.7</v>
      </c>
      <c r="AE976" s="30">
        <v>0.18</v>
      </c>
      <c r="AF976" s="156">
        <v>0.21</v>
      </c>
      <c r="AG976" s="30">
        <v>0.19800000000000001</v>
      </c>
      <c r="AH976" s="30">
        <v>1.6E-2</v>
      </c>
      <c r="AI976" s="156">
        <v>1.6E-2</v>
      </c>
      <c r="AJ976" s="156">
        <f t="shared" si="75"/>
        <v>8.0808080808080796</v>
      </c>
      <c r="AK976" s="30">
        <v>16.34</v>
      </c>
      <c r="AL976" s="30">
        <v>0.36</v>
      </c>
      <c r="AM976" s="156">
        <v>0.76</v>
      </c>
      <c r="AN976" s="157">
        <v>385.6</v>
      </c>
      <c r="AO976" s="30">
        <v>8.1999999999999993</v>
      </c>
      <c r="AP976" s="156">
        <v>18</v>
      </c>
      <c r="AQ976" s="30">
        <v>977</v>
      </c>
      <c r="AR976" s="30">
        <v>65</v>
      </c>
      <c r="AS976" s="156">
        <v>79</v>
      </c>
      <c r="AT976" s="30">
        <v>2720</v>
      </c>
      <c r="AU976" s="30">
        <v>130</v>
      </c>
      <c r="AV976" s="156">
        <v>130</v>
      </c>
    </row>
    <row r="977" spans="1:48" x14ac:dyDescent="0.75">
      <c r="A977" s="30" t="s">
        <v>1791</v>
      </c>
      <c r="B977" s="30" t="s">
        <v>1239</v>
      </c>
      <c r="C977" s="182">
        <v>16250</v>
      </c>
      <c r="D977" s="30">
        <v>230</v>
      </c>
      <c r="E977" s="187">
        <v>1665</v>
      </c>
      <c r="F977" s="30">
        <v>96</v>
      </c>
      <c r="G977" s="187">
        <v>2080</v>
      </c>
      <c r="H977" s="30">
        <v>250</v>
      </c>
      <c r="I977" s="30">
        <v>1830</v>
      </c>
      <c r="J977" s="30">
        <v>170</v>
      </c>
      <c r="K977" s="30">
        <v>285900</v>
      </c>
      <c r="L977" s="30">
        <v>5900</v>
      </c>
      <c r="M977" s="187">
        <v>5.6399999999999999E-2</v>
      </c>
      <c r="N977" s="30">
        <v>1.1999999999999999E-3</v>
      </c>
      <c r="O977" s="177">
        <v>63.1</v>
      </c>
      <c r="P977" s="30">
        <v>4.9000000000000004</v>
      </c>
      <c r="Q977" s="30">
        <v>5.6</v>
      </c>
      <c r="R977" s="30">
        <v>0.12</v>
      </c>
      <c r="S977" s="30">
        <v>0.157</v>
      </c>
      <c r="T977" s="30">
        <v>1.4E-2</v>
      </c>
      <c r="U977" s="30">
        <v>1.1200000000000001</v>
      </c>
      <c r="V977" s="173">
        <v>0.14000000000000001</v>
      </c>
      <c r="W977" s="192">
        <f t="shared" si="76"/>
        <v>17.32</v>
      </c>
      <c r="X977" s="30">
        <f t="shared" si="77"/>
        <v>0.71</v>
      </c>
      <c r="Y977" s="195">
        <f t="shared" si="78"/>
        <v>9.9299999999999999E-2</v>
      </c>
      <c r="Z977" s="30">
        <f t="shared" si="79"/>
        <v>5.1999999999999998E-3</v>
      </c>
      <c r="AA977" s="30">
        <v>5.7939999999999998E-2</v>
      </c>
      <c r="AB977" s="30">
        <v>8.8999999999999995E-4</v>
      </c>
      <c r="AC977" s="156">
        <v>2.3999999999999998E-3</v>
      </c>
      <c r="AD977" s="30">
        <v>0.80400000000000005</v>
      </c>
      <c r="AE977" s="30">
        <v>4.2999999999999997E-2</v>
      </c>
      <c r="AF977" s="156">
        <v>7.1999999999999995E-2</v>
      </c>
      <c r="AG977" s="30">
        <v>9.9299999999999999E-2</v>
      </c>
      <c r="AH977" s="30">
        <v>5.0000000000000001E-3</v>
      </c>
      <c r="AI977" s="156">
        <v>5.1999999999999998E-3</v>
      </c>
      <c r="AJ977" s="156">
        <f t="shared" si="75"/>
        <v>5.2366565961732121</v>
      </c>
      <c r="AK977" s="30">
        <v>17.32</v>
      </c>
      <c r="AL977" s="30">
        <v>0.26</v>
      </c>
      <c r="AM977" s="156">
        <v>0.71</v>
      </c>
      <c r="AN977" s="157">
        <v>363</v>
      </c>
      <c r="AO977" s="30">
        <v>5.4</v>
      </c>
      <c r="AP977" s="156">
        <v>15</v>
      </c>
      <c r="AQ977" s="30">
        <v>595</v>
      </c>
      <c r="AR977" s="30">
        <v>23</v>
      </c>
      <c r="AS977" s="156">
        <v>40</v>
      </c>
      <c r="AT977" s="30">
        <v>1592</v>
      </c>
      <c r="AU977" s="30">
        <v>99</v>
      </c>
      <c r="AV977" s="156">
        <v>100</v>
      </c>
    </row>
    <row r="978" spans="1:48" x14ac:dyDescent="0.75">
      <c r="A978" s="30" t="s">
        <v>1791</v>
      </c>
      <c r="B978" s="30" t="s">
        <v>1240</v>
      </c>
      <c r="C978" s="182">
        <v>20050</v>
      </c>
      <c r="D978" s="30">
        <v>540</v>
      </c>
      <c r="E978" s="187">
        <v>4370</v>
      </c>
      <c r="F978" s="30">
        <v>560</v>
      </c>
      <c r="G978" s="187">
        <v>7930</v>
      </c>
      <c r="H978" s="30">
        <v>540</v>
      </c>
      <c r="I978" s="30">
        <v>106000</v>
      </c>
      <c r="J978" s="30">
        <v>10000</v>
      </c>
      <c r="K978" s="30">
        <v>276400</v>
      </c>
      <c r="L978" s="30">
        <v>9700</v>
      </c>
      <c r="M978" s="187">
        <v>7.0400000000000004E-2</v>
      </c>
      <c r="N978" s="30">
        <v>2.0999999999999999E-3</v>
      </c>
      <c r="O978" s="177">
        <v>7.09</v>
      </c>
      <c r="P978" s="30">
        <v>0.62</v>
      </c>
      <c r="Q978" s="30">
        <v>5.41</v>
      </c>
      <c r="R978" s="30">
        <v>0.19</v>
      </c>
      <c r="S978" s="30">
        <v>9.19</v>
      </c>
      <c r="T978" s="30">
        <v>0.88</v>
      </c>
      <c r="U978" s="30">
        <v>3.75</v>
      </c>
      <c r="V978" s="173">
        <v>0.26</v>
      </c>
      <c r="W978" s="192">
        <f t="shared" si="76"/>
        <v>14.02</v>
      </c>
      <c r="X978" s="30">
        <f t="shared" si="77"/>
        <v>0.41</v>
      </c>
      <c r="Y978" s="195">
        <f t="shared" si="78"/>
        <v>0.19900000000000001</v>
      </c>
      <c r="Z978" s="30">
        <f t="shared" si="79"/>
        <v>1.7000000000000001E-2</v>
      </c>
      <c r="AA978" s="30">
        <v>7.2800000000000004E-2</v>
      </c>
      <c r="AB978" s="30">
        <v>2E-3</v>
      </c>
      <c r="AC978" s="156">
        <v>3.5000000000000001E-3</v>
      </c>
      <c r="AD978" s="30">
        <v>2.14</v>
      </c>
      <c r="AE978" s="30">
        <v>0.3</v>
      </c>
      <c r="AF978" s="156">
        <v>0.34</v>
      </c>
      <c r="AG978" s="30">
        <v>0.19900000000000001</v>
      </c>
      <c r="AH978" s="30">
        <v>1.7000000000000001E-2</v>
      </c>
      <c r="AI978" s="156">
        <v>1.7000000000000001E-2</v>
      </c>
      <c r="AJ978" s="156">
        <f t="shared" si="75"/>
        <v>8.5427135678391952</v>
      </c>
      <c r="AK978" s="30">
        <v>14.02</v>
      </c>
      <c r="AL978" s="30">
        <v>0.24</v>
      </c>
      <c r="AM978" s="156">
        <v>0.41</v>
      </c>
      <c r="AN978" s="157">
        <v>453</v>
      </c>
      <c r="AO978" s="30">
        <v>12</v>
      </c>
      <c r="AP978" s="156">
        <v>21</v>
      </c>
      <c r="AQ978" s="30">
        <v>1041</v>
      </c>
      <c r="AR978" s="30">
        <v>38</v>
      </c>
      <c r="AS978" s="156">
        <v>43</v>
      </c>
      <c r="AT978" s="30">
        <v>2630</v>
      </c>
      <c r="AU978" s="30">
        <v>64</v>
      </c>
      <c r="AV978" s="156">
        <v>65</v>
      </c>
    </row>
    <row r="979" spans="1:48" x14ac:dyDescent="0.75">
      <c r="A979" s="30" t="s">
        <v>1791</v>
      </c>
      <c r="B979" s="30" t="s">
        <v>1241</v>
      </c>
      <c r="C979" s="182">
        <v>17320</v>
      </c>
      <c r="D979" s="30">
        <v>370</v>
      </c>
      <c r="E979" s="187">
        <v>1516</v>
      </c>
      <c r="F979" s="30">
        <v>84</v>
      </c>
      <c r="G979" s="187">
        <v>1370</v>
      </c>
      <c r="H979" s="30">
        <v>160</v>
      </c>
      <c r="I979" s="30">
        <v>970</v>
      </c>
      <c r="J979" s="30">
        <v>130</v>
      </c>
      <c r="K979" s="30">
        <v>317000</v>
      </c>
      <c r="L979" s="30">
        <v>11000</v>
      </c>
      <c r="M979" s="187">
        <v>5.45E-2</v>
      </c>
      <c r="N979" s="30">
        <v>1.1000000000000001E-3</v>
      </c>
      <c r="O979" s="177">
        <v>3520</v>
      </c>
      <c r="P979" s="30">
        <v>510</v>
      </c>
      <c r="Q979" s="30">
        <v>6.21</v>
      </c>
      <c r="R979" s="30">
        <v>0.22</v>
      </c>
      <c r="S979" s="30">
        <v>8.2000000000000003E-2</v>
      </c>
      <c r="T979" s="30">
        <v>1.0999999999999999E-2</v>
      </c>
      <c r="U979" s="30">
        <v>0.60299999999999998</v>
      </c>
      <c r="V979" s="173">
        <v>7.1999999999999995E-2</v>
      </c>
      <c r="W979" s="192">
        <f t="shared" si="76"/>
        <v>18.079999999999998</v>
      </c>
      <c r="X979" s="30">
        <f t="shared" si="77"/>
        <v>0.7</v>
      </c>
      <c r="Y979" s="195">
        <f t="shared" si="78"/>
        <v>8.4900000000000003E-2</v>
      </c>
      <c r="Z979" s="30">
        <f t="shared" si="79"/>
        <v>4.3E-3</v>
      </c>
      <c r="AA979" s="30">
        <v>5.5329999999999997E-2</v>
      </c>
      <c r="AB979" s="30">
        <v>7.2000000000000005E-4</v>
      </c>
      <c r="AC979" s="156">
        <v>2.3E-3</v>
      </c>
      <c r="AD979" s="30">
        <v>0.65300000000000002</v>
      </c>
      <c r="AE979" s="30">
        <v>3.1E-2</v>
      </c>
      <c r="AF979" s="156">
        <v>5.7000000000000002E-2</v>
      </c>
      <c r="AG979" s="30">
        <v>8.4900000000000003E-2</v>
      </c>
      <c r="AH979" s="30">
        <v>4.1999999999999997E-3</v>
      </c>
      <c r="AI979" s="156">
        <v>4.3E-3</v>
      </c>
      <c r="AJ979" s="156">
        <f t="shared" si="75"/>
        <v>5.0647820965842163</v>
      </c>
      <c r="AK979" s="30">
        <v>18.079999999999998</v>
      </c>
      <c r="AL979" s="30">
        <v>0.22</v>
      </c>
      <c r="AM979" s="156">
        <v>0.7</v>
      </c>
      <c r="AN979" s="157">
        <v>347.2</v>
      </c>
      <c r="AO979" s="30">
        <v>4.4000000000000004</v>
      </c>
      <c r="AP979" s="156">
        <v>14</v>
      </c>
      <c r="AQ979" s="30">
        <v>508</v>
      </c>
      <c r="AR979" s="30">
        <v>18</v>
      </c>
      <c r="AS979" s="156">
        <v>33</v>
      </c>
      <c r="AT979" s="30">
        <v>1254</v>
      </c>
      <c r="AU979" s="30">
        <v>77</v>
      </c>
      <c r="AV979" s="156">
        <v>79</v>
      </c>
    </row>
    <row r="980" spans="1:48" x14ac:dyDescent="0.75">
      <c r="A980" s="30" t="s">
        <v>1791</v>
      </c>
      <c r="B980" s="30" t="s">
        <v>1242</v>
      </c>
      <c r="C980" s="182">
        <v>71300</v>
      </c>
      <c r="D980" s="30">
        <v>5300</v>
      </c>
      <c r="E980" s="187">
        <v>11200</v>
      </c>
      <c r="F980" s="30">
        <v>3000</v>
      </c>
      <c r="G980" s="187">
        <v>20800</v>
      </c>
      <c r="H980" s="30">
        <v>7900</v>
      </c>
      <c r="I980" s="30">
        <v>82000</v>
      </c>
      <c r="J980" s="30">
        <v>24000</v>
      </c>
      <c r="K980" s="30">
        <v>1160000</v>
      </c>
      <c r="L980" s="30">
        <v>190000</v>
      </c>
      <c r="M980" s="187">
        <v>0.11899999999999999</v>
      </c>
      <c r="N980" s="30">
        <v>4.1000000000000002E-2</v>
      </c>
      <c r="O980" s="177">
        <v>-328</v>
      </c>
      <c r="P980" s="30">
        <v>80</v>
      </c>
      <c r="Q980" s="30">
        <v>22.6</v>
      </c>
      <c r="R980" s="30">
        <v>3.8</v>
      </c>
      <c r="S980" s="30">
        <v>6.6</v>
      </c>
      <c r="T980" s="30">
        <v>2</v>
      </c>
      <c r="U980" s="30">
        <v>8.4</v>
      </c>
      <c r="V980" s="173">
        <v>3.2</v>
      </c>
      <c r="W980" s="192">
        <f t="shared" si="76"/>
        <v>14.6</v>
      </c>
      <c r="X980" s="30">
        <f t="shared" si="77"/>
        <v>2.1</v>
      </c>
      <c r="Y980" s="195" t="str">
        <f t="shared" si="78"/>
        <v>excluded</v>
      </c>
      <c r="Z980" s="30" t="str">
        <f t="shared" si="79"/>
        <v>excluded</v>
      </c>
      <c r="AA980" s="30">
        <v>0.106</v>
      </c>
      <c r="AB980" s="30">
        <v>3.3000000000000002E-2</v>
      </c>
      <c r="AC980" s="156">
        <v>3.4000000000000002E-2</v>
      </c>
      <c r="AD980" s="30">
        <v>7</v>
      </c>
      <c r="AE980" s="30">
        <v>3.8</v>
      </c>
      <c r="AF980" s="156">
        <v>3.8</v>
      </c>
      <c r="AG980" s="30">
        <v>0.26900000000000002</v>
      </c>
      <c r="AH980" s="30">
        <v>7.2999999999999995E-2</v>
      </c>
      <c r="AI980" s="156">
        <v>7.2999999999999995E-2</v>
      </c>
      <c r="AJ980" s="156">
        <f t="shared" si="75"/>
        <v>27.137546468401485</v>
      </c>
      <c r="AK980" s="30">
        <v>14.6</v>
      </c>
      <c r="AL980" s="30">
        <v>2.1</v>
      </c>
      <c r="AM980" s="156">
        <v>2.1</v>
      </c>
      <c r="AN980" s="157">
        <v>610</v>
      </c>
      <c r="AO980" s="30">
        <v>170</v>
      </c>
      <c r="AP980" s="156">
        <v>170</v>
      </c>
      <c r="AQ980" s="30">
        <v>1490</v>
      </c>
      <c r="AR980" s="30">
        <v>410</v>
      </c>
      <c r="AS980" s="156">
        <v>410</v>
      </c>
      <c r="AT980" s="30">
        <v>2210</v>
      </c>
      <c r="AU980" s="30">
        <v>450</v>
      </c>
      <c r="AV980" s="156">
        <v>450</v>
      </c>
    </row>
    <row r="981" spans="1:48" x14ac:dyDescent="0.75">
      <c r="A981" s="30" t="s">
        <v>1791</v>
      </c>
      <c r="B981" s="30" t="s">
        <v>1243</v>
      </c>
      <c r="C981" s="182">
        <v>102000</v>
      </c>
      <c r="D981" s="30">
        <v>1300</v>
      </c>
      <c r="E981" s="187">
        <v>5700</v>
      </c>
      <c r="F981" s="30">
        <v>130</v>
      </c>
      <c r="G981" s="187">
        <v>5000</v>
      </c>
      <c r="H981" s="30">
        <v>4400</v>
      </c>
      <c r="I981" s="30">
        <v>150000</v>
      </c>
      <c r="J981" s="30">
        <v>210000</v>
      </c>
      <c r="K981" s="30">
        <v>2217000</v>
      </c>
      <c r="L981" s="30">
        <v>59000</v>
      </c>
      <c r="M981" s="187">
        <v>4.623E-2</v>
      </c>
      <c r="N981" s="30">
        <v>8.1999999999999998E-4</v>
      </c>
      <c r="O981" s="177">
        <v>-6900</v>
      </c>
      <c r="P981" s="30">
        <v>1700</v>
      </c>
      <c r="Q981" s="30">
        <v>43.3</v>
      </c>
      <c r="R981" s="30">
        <v>1.1000000000000001</v>
      </c>
      <c r="S981" s="30">
        <v>12</v>
      </c>
      <c r="T981" s="30">
        <v>17</v>
      </c>
      <c r="U981" s="30">
        <v>1.9</v>
      </c>
      <c r="V981" s="173">
        <v>1.7</v>
      </c>
      <c r="W981" s="192">
        <f t="shared" si="76"/>
        <v>21.36</v>
      </c>
      <c r="X981" s="30">
        <f t="shared" si="77"/>
        <v>0.89</v>
      </c>
      <c r="Y981" s="195">
        <f t="shared" si="78"/>
        <v>5.3960000000000001E-2</v>
      </c>
      <c r="Z981" s="30">
        <f t="shared" si="79"/>
        <v>1.1999999999999999E-3</v>
      </c>
      <c r="AA981" s="30">
        <v>4.6800000000000001E-2</v>
      </c>
      <c r="AB981" s="30">
        <v>3.6000000000000002E-4</v>
      </c>
      <c r="AC981" s="156">
        <v>1.9E-3</v>
      </c>
      <c r="AD981" s="30">
        <v>0.34489999999999998</v>
      </c>
      <c r="AE981" s="30">
        <v>5.7000000000000002E-3</v>
      </c>
      <c r="AF981" s="156">
        <v>2.5999999999999999E-2</v>
      </c>
      <c r="AG981" s="30">
        <v>5.3960000000000001E-2</v>
      </c>
      <c r="AH981" s="30">
        <v>9.5E-4</v>
      </c>
      <c r="AI981" s="156">
        <v>1.1999999999999999E-3</v>
      </c>
      <c r="AJ981" s="156">
        <f t="shared" si="75"/>
        <v>2.2238695329873979</v>
      </c>
      <c r="AK981" s="30">
        <v>21.36</v>
      </c>
      <c r="AL981" s="30">
        <v>0.17</v>
      </c>
      <c r="AM981" s="156">
        <v>0.89</v>
      </c>
      <c r="AN981" s="157">
        <v>295.2</v>
      </c>
      <c r="AO981" s="30">
        <v>2.2999999999999998</v>
      </c>
      <c r="AP981" s="156">
        <v>12</v>
      </c>
      <c r="AQ981" s="30">
        <v>300.8</v>
      </c>
      <c r="AR981" s="30">
        <v>4.3</v>
      </c>
      <c r="AS981" s="156">
        <v>19</v>
      </c>
      <c r="AT981" s="30">
        <v>369</v>
      </c>
      <c r="AU981" s="30">
        <v>37</v>
      </c>
      <c r="AV981" s="156">
        <v>45</v>
      </c>
    </row>
    <row r="982" spans="1:48" x14ac:dyDescent="0.75">
      <c r="A982" s="30" t="s">
        <v>1791</v>
      </c>
      <c r="B982" s="30" t="s">
        <v>1244</v>
      </c>
      <c r="C982" s="182">
        <v>6390</v>
      </c>
      <c r="D982" s="30">
        <v>210</v>
      </c>
      <c r="E982" s="187">
        <v>547</v>
      </c>
      <c r="F982" s="30">
        <v>77</v>
      </c>
      <c r="G982" s="187">
        <v>410</v>
      </c>
      <c r="H982" s="30">
        <v>190</v>
      </c>
      <c r="I982" s="30">
        <v>740</v>
      </c>
      <c r="J982" s="30">
        <v>110</v>
      </c>
      <c r="K982" s="30">
        <v>131200</v>
      </c>
      <c r="L982" s="30">
        <v>4800</v>
      </c>
      <c r="M982" s="187">
        <v>4.9000000000000002E-2</v>
      </c>
      <c r="N982" s="30">
        <v>1.2999999999999999E-3</v>
      </c>
      <c r="O982" s="177">
        <v>-405</v>
      </c>
      <c r="P982" s="30">
        <v>56</v>
      </c>
      <c r="Q982" s="30">
        <v>2.5649999999999999</v>
      </c>
      <c r="R982" s="30">
        <v>9.4E-2</v>
      </c>
      <c r="S982" s="30">
        <v>5.5500000000000001E-2</v>
      </c>
      <c r="T982" s="30">
        <v>8.6E-3</v>
      </c>
      <c r="U982" s="30">
        <v>0.14199999999999999</v>
      </c>
      <c r="V982" s="173">
        <v>6.5000000000000002E-2</v>
      </c>
      <c r="W982" s="192">
        <f t="shared" si="76"/>
        <v>20.309999999999999</v>
      </c>
      <c r="X982" s="30">
        <f t="shared" si="77"/>
        <v>0.87</v>
      </c>
      <c r="Y982" s="195">
        <f t="shared" si="78"/>
        <v>7.6899999999999996E-2</v>
      </c>
      <c r="Z982" s="30">
        <f t="shared" si="79"/>
        <v>8.8000000000000005E-3</v>
      </c>
      <c r="AA982" s="30">
        <v>4.9099999999999998E-2</v>
      </c>
      <c r="AB982" s="30">
        <v>1E-3</v>
      </c>
      <c r="AC982" s="156">
        <v>2.2000000000000001E-3</v>
      </c>
      <c r="AD982" s="30">
        <v>0.57199999999999995</v>
      </c>
      <c r="AE982" s="30">
        <v>8.6999999999999994E-2</v>
      </c>
      <c r="AF982" s="156">
        <v>9.6000000000000002E-2</v>
      </c>
      <c r="AG982" s="30">
        <v>7.6899999999999996E-2</v>
      </c>
      <c r="AH982" s="30">
        <v>8.6999999999999994E-3</v>
      </c>
      <c r="AI982" s="156">
        <v>8.8000000000000005E-3</v>
      </c>
      <c r="AJ982" s="156">
        <f t="shared" si="75"/>
        <v>11.443433029908974</v>
      </c>
      <c r="AK982" s="30">
        <v>20.309999999999999</v>
      </c>
      <c r="AL982" s="30">
        <v>0.4</v>
      </c>
      <c r="AM982" s="156">
        <v>0.87</v>
      </c>
      <c r="AN982" s="157">
        <v>308.7</v>
      </c>
      <c r="AO982" s="30">
        <v>6.2</v>
      </c>
      <c r="AP982" s="156">
        <v>13</v>
      </c>
      <c r="AQ982" s="30">
        <v>419</v>
      </c>
      <c r="AR982" s="30">
        <v>38</v>
      </c>
      <c r="AS982" s="156">
        <v>42</v>
      </c>
      <c r="AT982" s="30">
        <v>910</v>
      </c>
      <c r="AU982" s="30">
        <v>200</v>
      </c>
      <c r="AV982" s="156">
        <v>210</v>
      </c>
    </row>
    <row r="983" spans="1:48" x14ac:dyDescent="0.75">
      <c r="A983" s="30" t="s">
        <v>1791</v>
      </c>
      <c r="B983" s="30" t="s">
        <v>1245</v>
      </c>
      <c r="C983" s="182">
        <v>54500</v>
      </c>
      <c r="D983" s="30">
        <v>6400</v>
      </c>
      <c r="E983" s="187">
        <v>30400</v>
      </c>
      <c r="F983" s="30">
        <v>4900</v>
      </c>
      <c r="G983" s="187">
        <v>71000</v>
      </c>
      <c r="H983" s="30">
        <v>12000</v>
      </c>
      <c r="I983" s="30">
        <v>5800</v>
      </c>
      <c r="J983" s="30">
        <v>3500</v>
      </c>
      <c r="K983" s="30">
        <v>471000</v>
      </c>
      <c r="L983" s="30">
        <v>27000</v>
      </c>
      <c r="M983" s="187">
        <v>0.111</v>
      </c>
      <c r="N983" s="30">
        <v>1.2E-2</v>
      </c>
      <c r="O983" s="177">
        <v>-245</v>
      </c>
      <c r="P983" s="30">
        <v>49</v>
      </c>
      <c r="Q983" s="30">
        <v>9.2100000000000009</v>
      </c>
      <c r="R983" s="30">
        <v>0.53</v>
      </c>
      <c r="S983" s="30">
        <v>0.42</v>
      </c>
      <c r="T983" s="30">
        <v>0.25</v>
      </c>
      <c r="U983" s="30">
        <v>22.7</v>
      </c>
      <c r="V983" s="173">
        <v>3.8</v>
      </c>
      <c r="W983" s="192">
        <f t="shared" si="76"/>
        <v>10.1</v>
      </c>
      <c r="X983" s="30">
        <f t="shared" si="77"/>
        <v>1.3</v>
      </c>
      <c r="Y983" s="195">
        <f t="shared" si="78"/>
        <v>0.47</v>
      </c>
      <c r="Z983" s="30">
        <f t="shared" si="79"/>
        <v>4.3999999999999997E-2</v>
      </c>
      <c r="AA983" s="30">
        <v>0.111</v>
      </c>
      <c r="AB983" s="30">
        <v>1.0999999999999999E-2</v>
      </c>
      <c r="AC983" s="156">
        <v>1.2E-2</v>
      </c>
      <c r="AD983" s="30">
        <v>8</v>
      </c>
      <c r="AE983" s="30">
        <v>1.3</v>
      </c>
      <c r="AF983" s="156">
        <v>1.4</v>
      </c>
      <c r="AG983" s="30">
        <v>0.47</v>
      </c>
      <c r="AH983" s="30">
        <v>4.2999999999999997E-2</v>
      </c>
      <c r="AI983" s="156">
        <v>4.3999999999999997E-2</v>
      </c>
      <c r="AJ983" s="156">
        <f t="shared" si="75"/>
        <v>9.3617021276595747</v>
      </c>
      <c r="AK983" s="30">
        <v>10.1</v>
      </c>
      <c r="AL983" s="30">
        <v>1.2</v>
      </c>
      <c r="AM983" s="156">
        <v>1.3</v>
      </c>
      <c r="AN983" s="157">
        <v>674</v>
      </c>
      <c r="AO983" s="30">
        <v>67</v>
      </c>
      <c r="AP983" s="156">
        <v>71</v>
      </c>
      <c r="AQ983" s="30">
        <v>2080</v>
      </c>
      <c r="AR983" s="30">
        <v>190</v>
      </c>
      <c r="AS983" s="156">
        <v>200</v>
      </c>
      <c r="AT983" s="30">
        <v>4100</v>
      </c>
      <c r="AU983" s="30">
        <v>160</v>
      </c>
      <c r="AV983" s="156">
        <v>160</v>
      </c>
    </row>
    <row r="984" spans="1:48" x14ac:dyDescent="0.75">
      <c r="A984" s="30" t="s">
        <v>1791</v>
      </c>
      <c r="B984" s="30" t="s">
        <v>1246</v>
      </c>
      <c r="C984" s="182">
        <v>26300</v>
      </c>
      <c r="D984" s="30">
        <v>4600</v>
      </c>
      <c r="E984" s="187">
        <v>19900</v>
      </c>
      <c r="F984" s="30">
        <v>3400</v>
      </c>
      <c r="G984" s="187">
        <v>48400</v>
      </c>
      <c r="H984" s="30">
        <v>8600</v>
      </c>
      <c r="I984" s="30">
        <v>50300</v>
      </c>
      <c r="J984" s="30">
        <v>9500</v>
      </c>
      <c r="K984" s="30">
        <v>26800</v>
      </c>
      <c r="L984" s="30">
        <v>4000</v>
      </c>
      <c r="M984" s="187">
        <v>0.93</v>
      </c>
      <c r="N984" s="30">
        <v>0.13</v>
      </c>
      <c r="O984" s="177">
        <v>-0.45900000000000002</v>
      </c>
      <c r="P984" s="30">
        <v>4.3999999999999997E-2</v>
      </c>
      <c r="Q984" s="30">
        <v>0.52300000000000002</v>
      </c>
      <c r="R984" s="30">
        <v>7.9000000000000001E-2</v>
      </c>
      <c r="S984" s="30">
        <v>3.57</v>
      </c>
      <c r="T984" s="30">
        <v>0.68</v>
      </c>
      <c r="U984" s="30">
        <v>14.5</v>
      </c>
      <c r="V984" s="173">
        <v>2.6</v>
      </c>
      <c r="W984" s="192">
        <f t="shared" si="76"/>
        <v>1.45</v>
      </c>
      <c r="X984" s="30">
        <f t="shared" si="77"/>
        <v>0.26</v>
      </c>
      <c r="Y984" s="195">
        <f t="shared" si="78"/>
        <v>0.75900000000000001</v>
      </c>
      <c r="Z984" s="30">
        <f t="shared" si="79"/>
        <v>1.9E-2</v>
      </c>
      <c r="AA984" s="30">
        <v>0.94</v>
      </c>
      <c r="AB984" s="30">
        <v>0.13</v>
      </c>
      <c r="AC984" s="156">
        <v>0.14000000000000001</v>
      </c>
      <c r="AD984" s="30">
        <v>103</v>
      </c>
      <c r="AE984" s="30">
        <v>15</v>
      </c>
      <c r="AF984" s="156">
        <v>17</v>
      </c>
      <c r="AG984" s="30">
        <v>0.75900000000000001</v>
      </c>
      <c r="AH984" s="30">
        <v>1.7000000000000001E-2</v>
      </c>
      <c r="AI984" s="156">
        <v>1.9E-2</v>
      </c>
      <c r="AJ984" s="156">
        <f t="shared" si="75"/>
        <v>2.5032938076416338</v>
      </c>
      <c r="AK984" s="30">
        <v>1.45</v>
      </c>
      <c r="AL984" s="30">
        <v>0.25</v>
      </c>
      <c r="AM984" s="156">
        <v>0.26</v>
      </c>
      <c r="AN984" s="157">
        <v>4120</v>
      </c>
      <c r="AO984" s="30">
        <v>450</v>
      </c>
      <c r="AP984" s="156">
        <v>470</v>
      </c>
      <c r="AQ984" s="30">
        <v>4520</v>
      </c>
      <c r="AR984" s="30">
        <v>180</v>
      </c>
      <c r="AS984" s="156">
        <v>200</v>
      </c>
      <c r="AT984" s="30">
        <v>4817</v>
      </c>
      <c r="AU984" s="30">
        <v>32</v>
      </c>
      <c r="AV984" s="156">
        <v>37</v>
      </c>
    </row>
    <row r="985" spans="1:48" x14ac:dyDescent="0.75">
      <c r="A985" s="30" t="s">
        <v>1791</v>
      </c>
      <c r="B985" s="30" t="s">
        <v>1247</v>
      </c>
      <c r="C985" s="182">
        <v>4000</v>
      </c>
      <c r="D985" s="30">
        <v>1200</v>
      </c>
      <c r="E985" s="187">
        <v>2700</v>
      </c>
      <c r="F985" s="30">
        <v>1100</v>
      </c>
      <c r="G985" s="187">
        <v>6400</v>
      </c>
      <c r="H985" s="30">
        <v>3000</v>
      </c>
      <c r="I985" s="30">
        <v>3300</v>
      </c>
      <c r="J985" s="30">
        <v>2700</v>
      </c>
      <c r="K985" s="30">
        <v>22120</v>
      </c>
      <c r="L985" s="30">
        <v>540</v>
      </c>
      <c r="M985" s="187">
        <v>0.16500000000000001</v>
      </c>
      <c r="N985" s="30">
        <v>4.3999999999999997E-2</v>
      </c>
      <c r="O985" s="177">
        <v>-32.5</v>
      </c>
      <c r="P985" s="30">
        <v>6.8</v>
      </c>
      <c r="Q985" s="30">
        <v>0.432</v>
      </c>
      <c r="R985" s="30">
        <v>0.01</v>
      </c>
      <c r="S985" s="30">
        <v>0.23</v>
      </c>
      <c r="T985" s="30">
        <v>0.19</v>
      </c>
      <c r="U985" s="30">
        <v>1.79</v>
      </c>
      <c r="V985" s="173">
        <v>0.82</v>
      </c>
      <c r="W985" s="192">
        <f t="shared" si="76"/>
        <v>7.57</v>
      </c>
      <c r="X985" s="30">
        <f t="shared" si="77"/>
        <v>1</v>
      </c>
      <c r="Y985" s="195">
        <f t="shared" si="78"/>
        <v>0.53500000000000003</v>
      </c>
      <c r="Z985" s="30">
        <f t="shared" si="79"/>
        <v>7.6999999999999999E-2</v>
      </c>
      <c r="AA985" s="30">
        <v>0.16500000000000001</v>
      </c>
      <c r="AB985" s="30">
        <v>4.2000000000000003E-2</v>
      </c>
      <c r="AC985" s="156">
        <v>4.2000000000000003E-2</v>
      </c>
      <c r="AD985" s="30">
        <v>14.3</v>
      </c>
      <c r="AE985" s="30">
        <v>4.8</v>
      </c>
      <c r="AF985" s="156">
        <v>4.9000000000000004</v>
      </c>
      <c r="AG985" s="30">
        <v>0.53500000000000003</v>
      </c>
      <c r="AH985" s="30">
        <v>7.5999999999999998E-2</v>
      </c>
      <c r="AI985" s="156">
        <v>7.6999999999999999E-2</v>
      </c>
      <c r="AJ985" s="156">
        <f t="shared" si="75"/>
        <v>14.39252336448598</v>
      </c>
      <c r="AK985" s="30">
        <v>7.57</v>
      </c>
      <c r="AL985" s="30">
        <v>0.99</v>
      </c>
      <c r="AM985" s="156">
        <v>1</v>
      </c>
      <c r="AN985" s="157">
        <v>940</v>
      </c>
      <c r="AO985" s="30">
        <v>190</v>
      </c>
      <c r="AP985" s="156">
        <v>190</v>
      </c>
      <c r="AQ985" s="30">
        <v>2430</v>
      </c>
      <c r="AR985" s="30">
        <v>230</v>
      </c>
      <c r="AS985" s="156">
        <v>240</v>
      </c>
      <c r="AT985" s="30">
        <v>3960</v>
      </c>
      <c r="AU985" s="30">
        <v>170</v>
      </c>
      <c r="AV985" s="156">
        <v>170</v>
      </c>
    </row>
    <row r="986" spans="1:48" x14ac:dyDescent="0.75">
      <c r="A986" s="30" t="s">
        <v>1791</v>
      </c>
      <c r="B986" s="30" t="s">
        <v>1248</v>
      </c>
      <c r="C986" s="182">
        <v>31300</v>
      </c>
      <c r="D986" s="30">
        <v>4100</v>
      </c>
      <c r="E986" s="187">
        <v>13300</v>
      </c>
      <c r="F986" s="30">
        <v>3400</v>
      </c>
      <c r="G986" s="187">
        <v>32800</v>
      </c>
      <c r="H986" s="30">
        <v>8600</v>
      </c>
      <c r="I986" s="30">
        <v>41000</v>
      </c>
      <c r="J986" s="30">
        <v>12000</v>
      </c>
      <c r="K986" s="30">
        <v>234100</v>
      </c>
      <c r="L986" s="30">
        <v>3500</v>
      </c>
      <c r="M986" s="187">
        <v>0.13100000000000001</v>
      </c>
      <c r="N986" s="30">
        <v>1.7000000000000001E-2</v>
      </c>
      <c r="O986" s="177">
        <v>-103</v>
      </c>
      <c r="P986" s="30">
        <v>64</v>
      </c>
      <c r="Q986" s="30">
        <v>4.569</v>
      </c>
      <c r="R986" s="30">
        <v>6.8000000000000005E-2</v>
      </c>
      <c r="S986" s="30">
        <v>3.1</v>
      </c>
      <c r="T986" s="30">
        <v>0.89</v>
      </c>
      <c r="U986" s="30">
        <v>7.8</v>
      </c>
      <c r="V986" s="173">
        <v>2</v>
      </c>
      <c r="W986" s="192">
        <f t="shared" si="76"/>
        <v>9.4</v>
      </c>
      <c r="X986" s="30">
        <f t="shared" si="77"/>
        <v>1.1000000000000001</v>
      </c>
      <c r="Y986" s="195" t="str">
        <f t="shared" si="78"/>
        <v>excluded</v>
      </c>
      <c r="Z986" s="30" t="str">
        <f t="shared" si="79"/>
        <v>excluded</v>
      </c>
      <c r="AA986" s="30">
        <v>0.13300000000000001</v>
      </c>
      <c r="AB986" s="30">
        <v>1.6E-2</v>
      </c>
      <c r="AC986" s="156">
        <v>1.7000000000000001E-2</v>
      </c>
      <c r="AD986" s="30">
        <v>7.3</v>
      </c>
      <c r="AE986" s="30">
        <v>1.8</v>
      </c>
      <c r="AF986" s="156">
        <v>1.9</v>
      </c>
      <c r="AG986" s="30">
        <v>0.313</v>
      </c>
      <c r="AH986" s="30">
        <v>6.0999999999999999E-2</v>
      </c>
      <c r="AI986" s="156">
        <v>6.2E-2</v>
      </c>
      <c r="AJ986" s="156">
        <f t="shared" si="75"/>
        <v>19.808306709265175</v>
      </c>
      <c r="AK986" s="30">
        <v>9.4</v>
      </c>
      <c r="AL986" s="30">
        <v>1.1000000000000001</v>
      </c>
      <c r="AM986" s="156">
        <v>1.1000000000000001</v>
      </c>
      <c r="AN986" s="157">
        <v>793</v>
      </c>
      <c r="AO986" s="30">
        <v>91</v>
      </c>
      <c r="AP986" s="156">
        <v>96</v>
      </c>
      <c r="AQ986" s="30">
        <v>1680</v>
      </c>
      <c r="AR986" s="30">
        <v>280</v>
      </c>
      <c r="AS986" s="156">
        <v>290</v>
      </c>
      <c r="AT986" s="30">
        <v>2750</v>
      </c>
      <c r="AU986" s="30">
        <v>430</v>
      </c>
      <c r="AV986" s="156">
        <v>430</v>
      </c>
    </row>
    <row r="987" spans="1:48" x14ac:dyDescent="0.75">
      <c r="A987" s="30" t="s">
        <v>1791</v>
      </c>
      <c r="B987" s="30" t="s">
        <v>1249</v>
      </c>
      <c r="C987" s="182">
        <v>20400</v>
      </c>
      <c r="D987" s="30">
        <v>2700</v>
      </c>
      <c r="E987" s="187">
        <v>16600</v>
      </c>
      <c r="F987" s="30">
        <v>2200</v>
      </c>
      <c r="G987" s="187">
        <v>41300</v>
      </c>
      <c r="H987" s="30">
        <v>5600</v>
      </c>
      <c r="I987" s="30">
        <v>27200</v>
      </c>
      <c r="J987" s="30">
        <v>4300</v>
      </c>
      <c r="K987" s="30">
        <v>20290</v>
      </c>
      <c r="L987" s="30">
        <v>820</v>
      </c>
      <c r="M987" s="187">
        <v>0.98</v>
      </c>
      <c r="N987" s="30">
        <v>9.9000000000000005E-2</v>
      </c>
      <c r="O987" s="177">
        <v>-0.11700000000000001</v>
      </c>
      <c r="P987" s="30">
        <v>1.4999999999999999E-2</v>
      </c>
      <c r="Q987" s="30">
        <v>0.39600000000000002</v>
      </c>
      <c r="R987" s="30">
        <v>1.6E-2</v>
      </c>
      <c r="S987" s="30">
        <v>2.15</v>
      </c>
      <c r="T987" s="30">
        <v>0.34</v>
      </c>
      <c r="U987" s="30">
        <v>9.6</v>
      </c>
      <c r="V987" s="173">
        <v>1.3</v>
      </c>
      <c r="W987" s="192">
        <f t="shared" si="76"/>
        <v>1.046</v>
      </c>
      <c r="X987" s="30">
        <f t="shared" si="77"/>
        <v>9.8000000000000004E-2</v>
      </c>
      <c r="Y987" s="195">
        <f t="shared" si="78"/>
        <v>0.79500000000000004</v>
      </c>
      <c r="Z987" s="30">
        <f t="shared" si="79"/>
        <v>1.4999999999999999E-2</v>
      </c>
      <c r="AA987" s="30">
        <v>0.98499999999999999</v>
      </c>
      <c r="AB987" s="30">
        <v>9.2999999999999999E-2</v>
      </c>
      <c r="AC987" s="156">
        <v>0.1</v>
      </c>
      <c r="AD987" s="30">
        <v>107</v>
      </c>
      <c r="AE987" s="30">
        <v>10</v>
      </c>
      <c r="AF987" s="156">
        <v>13</v>
      </c>
      <c r="AG987" s="30">
        <v>0.79500000000000004</v>
      </c>
      <c r="AH987" s="30">
        <v>1.0999999999999999E-2</v>
      </c>
      <c r="AI987" s="156">
        <v>1.4999999999999999E-2</v>
      </c>
      <c r="AJ987" s="156">
        <f t="shared" si="75"/>
        <v>1.8867924528301887</v>
      </c>
      <c r="AK987" s="30">
        <v>1.046</v>
      </c>
      <c r="AL987" s="30">
        <v>0.09</v>
      </c>
      <c r="AM987" s="156">
        <v>9.8000000000000004E-2</v>
      </c>
      <c r="AN987" s="157">
        <v>4480</v>
      </c>
      <c r="AO987" s="30">
        <v>290</v>
      </c>
      <c r="AP987" s="156">
        <v>310</v>
      </c>
      <c r="AQ987" s="30">
        <v>4776</v>
      </c>
      <c r="AR987" s="30">
        <v>84</v>
      </c>
      <c r="AS987" s="156">
        <v>110</v>
      </c>
      <c r="AT987" s="30">
        <v>4892</v>
      </c>
      <c r="AU987" s="30">
        <v>19</v>
      </c>
      <c r="AV987" s="156">
        <v>25</v>
      </c>
    </row>
    <row r="988" spans="1:48" x14ac:dyDescent="0.75">
      <c r="A988" s="30" t="s">
        <v>1791</v>
      </c>
      <c r="B988" s="30" t="s">
        <v>1250</v>
      </c>
      <c r="C988" s="182">
        <v>38620</v>
      </c>
      <c r="D988" s="30">
        <v>730</v>
      </c>
      <c r="E988" s="187">
        <v>2510</v>
      </c>
      <c r="F988" s="30">
        <v>210</v>
      </c>
      <c r="G988" s="187">
        <v>760</v>
      </c>
      <c r="H988" s="30">
        <v>170</v>
      </c>
      <c r="I988" s="30">
        <v>181</v>
      </c>
      <c r="J988" s="30">
        <v>30</v>
      </c>
      <c r="K988" s="30">
        <v>734000</v>
      </c>
      <c r="L988" s="30">
        <v>26000</v>
      </c>
      <c r="M988" s="187">
        <v>5.1700000000000003E-2</v>
      </c>
      <c r="N988" s="30">
        <v>1.1999999999999999E-3</v>
      </c>
      <c r="O988" s="177">
        <v>-541</v>
      </c>
      <c r="P988" s="30">
        <v>98</v>
      </c>
      <c r="Q988" s="30">
        <v>14.32</v>
      </c>
      <c r="R988" s="30">
        <v>0.51</v>
      </c>
      <c r="S988" s="30">
        <v>1.5299999999999999E-2</v>
      </c>
      <c r="T988" s="30">
        <v>2.5000000000000001E-3</v>
      </c>
      <c r="U988" s="30">
        <v>0.17100000000000001</v>
      </c>
      <c r="V988" s="173">
        <v>3.9E-2</v>
      </c>
      <c r="W988" s="192">
        <f t="shared" si="76"/>
        <v>18.91</v>
      </c>
      <c r="X988" s="30">
        <f t="shared" si="77"/>
        <v>0.85</v>
      </c>
      <c r="Y988" s="195">
        <f t="shared" si="78"/>
        <v>6.3500000000000001E-2</v>
      </c>
      <c r="Z988" s="30">
        <f t="shared" si="79"/>
        <v>5.1000000000000004E-3</v>
      </c>
      <c r="AA988" s="30">
        <v>5.2819999999999999E-2</v>
      </c>
      <c r="AB988" s="30">
        <v>7.2999999999999996E-4</v>
      </c>
      <c r="AC988" s="156">
        <v>2.2000000000000001E-3</v>
      </c>
      <c r="AD988" s="30">
        <v>0.46600000000000003</v>
      </c>
      <c r="AE988" s="30">
        <v>4.2000000000000003E-2</v>
      </c>
      <c r="AF988" s="156">
        <v>5.3999999999999999E-2</v>
      </c>
      <c r="AG988" s="30">
        <v>6.3500000000000001E-2</v>
      </c>
      <c r="AH988" s="30">
        <v>5.0000000000000001E-3</v>
      </c>
      <c r="AI988" s="156">
        <v>5.1000000000000004E-3</v>
      </c>
      <c r="AJ988" s="156">
        <f t="shared" si="75"/>
        <v>8.0314960629921259</v>
      </c>
      <c r="AK988" s="30">
        <v>18.91</v>
      </c>
      <c r="AL988" s="30">
        <v>0.28000000000000003</v>
      </c>
      <c r="AM988" s="156">
        <v>0.85</v>
      </c>
      <c r="AN988" s="157">
        <v>331.8</v>
      </c>
      <c r="AO988" s="30">
        <v>4.5</v>
      </c>
      <c r="AP988" s="156">
        <v>14</v>
      </c>
      <c r="AQ988" s="30">
        <v>375</v>
      </c>
      <c r="AR988" s="30">
        <v>20</v>
      </c>
      <c r="AS988" s="156">
        <v>26</v>
      </c>
      <c r="AT988" s="30">
        <v>582</v>
      </c>
      <c r="AU988" s="30">
        <v>93</v>
      </c>
      <c r="AV988" s="156">
        <v>94</v>
      </c>
    </row>
    <row r="989" spans="1:48" x14ac:dyDescent="0.75">
      <c r="A989" s="30" t="s">
        <v>1791</v>
      </c>
      <c r="B989" s="30" t="s">
        <v>1251</v>
      </c>
      <c r="C989" s="182">
        <v>43300</v>
      </c>
      <c r="D989" s="30">
        <v>450</v>
      </c>
      <c r="E989" s="187">
        <v>3020</v>
      </c>
      <c r="F989" s="30">
        <v>510</v>
      </c>
      <c r="G989" s="187">
        <v>397</v>
      </c>
      <c r="H989" s="30">
        <v>96</v>
      </c>
      <c r="I989" s="30">
        <v>197</v>
      </c>
      <c r="J989" s="30">
        <v>56</v>
      </c>
      <c r="K989" s="30">
        <v>1000000</v>
      </c>
      <c r="L989" s="30">
        <v>21000</v>
      </c>
      <c r="M989" s="187">
        <v>4.317E-2</v>
      </c>
      <c r="N989" s="30">
        <v>7.7999999999999999E-4</v>
      </c>
      <c r="O989" s="177">
        <v>-780</v>
      </c>
      <c r="P989" s="30">
        <v>500</v>
      </c>
      <c r="Q989" s="30">
        <v>19.5</v>
      </c>
      <c r="R989" s="30">
        <v>0.4</v>
      </c>
      <c r="S989" s="30">
        <v>1.78E-2</v>
      </c>
      <c r="T989" s="30">
        <v>5.1000000000000004E-3</v>
      </c>
      <c r="U989" s="30">
        <v>8.7999999999999995E-2</v>
      </c>
      <c r="V989" s="173">
        <v>2.1000000000000001E-2</v>
      </c>
      <c r="W989" s="192">
        <f t="shared" si="76"/>
        <v>22.7</v>
      </c>
      <c r="X989" s="30">
        <f t="shared" si="77"/>
        <v>0.92</v>
      </c>
      <c r="Y989" s="195" t="str">
        <f t="shared" si="78"/>
        <v>excluded</v>
      </c>
      <c r="Z989" s="30" t="str">
        <f t="shared" si="79"/>
        <v>excluded</v>
      </c>
      <c r="AA989" s="30">
        <v>4.4119999999999999E-2</v>
      </c>
      <c r="AB989" s="30">
        <v>4.4999999999999999E-4</v>
      </c>
      <c r="AC989" s="156">
        <v>1.8E-3</v>
      </c>
      <c r="AD989" s="30">
        <v>0.41099999999999998</v>
      </c>
      <c r="AE989" s="30">
        <v>6.9000000000000006E-2</v>
      </c>
      <c r="AF989" s="156">
        <v>7.4999999999999997E-2</v>
      </c>
      <c r="AG989" s="30">
        <v>6.7000000000000004E-2</v>
      </c>
      <c r="AH989" s="30">
        <v>1.0999999999999999E-2</v>
      </c>
      <c r="AI989" s="156">
        <v>1.0999999999999999E-2</v>
      </c>
      <c r="AJ989" s="156">
        <f t="shared" si="75"/>
        <v>16.417910447761191</v>
      </c>
      <c r="AK989" s="30">
        <v>22.7</v>
      </c>
      <c r="AL989" s="30">
        <v>0.23</v>
      </c>
      <c r="AM989" s="156">
        <v>0.92</v>
      </c>
      <c r="AN989" s="157">
        <v>278.3</v>
      </c>
      <c r="AO989" s="30">
        <v>2.8</v>
      </c>
      <c r="AP989" s="156">
        <v>11</v>
      </c>
      <c r="AQ989" s="30">
        <v>306</v>
      </c>
      <c r="AR989" s="30">
        <v>22</v>
      </c>
      <c r="AS989" s="156">
        <v>24</v>
      </c>
      <c r="AT989" s="30">
        <v>385</v>
      </c>
      <c r="AU989" s="30">
        <v>72</v>
      </c>
      <c r="AV989" s="156">
        <v>72</v>
      </c>
    </row>
    <row r="990" spans="1:48" x14ac:dyDescent="0.75">
      <c r="A990" s="30" t="s">
        <v>1791</v>
      </c>
      <c r="B990" s="30" t="s">
        <v>1252</v>
      </c>
      <c r="C990" s="182">
        <v>1100</v>
      </c>
      <c r="D990" s="30">
        <v>170</v>
      </c>
      <c r="E990" s="187">
        <v>740</v>
      </c>
      <c r="F990" s="30">
        <v>150</v>
      </c>
      <c r="G990" s="187">
        <v>1770</v>
      </c>
      <c r="H990" s="30">
        <v>410</v>
      </c>
      <c r="I990" s="30">
        <v>710</v>
      </c>
      <c r="J990" s="30">
        <v>210</v>
      </c>
      <c r="K990" s="30">
        <v>6210</v>
      </c>
      <c r="L990" s="30">
        <v>470</v>
      </c>
      <c r="M990" s="187">
        <v>0.19400000000000001</v>
      </c>
      <c r="N990" s="30">
        <v>3.6999999999999998E-2</v>
      </c>
      <c r="O990" s="177">
        <v>-1.22</v>
      </c>
      <c r="P990" s="30">
        <v>0.3</v>
      </c>
      <c r="Q990" s="30">
        <v>0.1212</v>
      </c>
      <c r="R990" s="30">
        <v>9.1000000000000004E-3</v>
      </c>
      <c r="S990" s="30">
        <v>6.9000000000000006E-2</v>
      </c>
      <c r="T990" s="30">
        <v>0.02</v>
      </c>
      <c r="U990" s="30">
        <v>0.38500000000000001</v>
      </c>
      <c r="V990" s="173">
        <v>8.7999999999999995E-2</v>
      </c>
      <c r="W990" s="192">
        <f t="shared" si="76"/>
        <v>6.9</v>
      </c>
      <c r="X990" s="30">
        <f t="shared" si="77"/>
        <v>1.1000000000000001</v>
      </c>
      <c r="Y990" s="195">
        <f t="shared" si="78"/>
        <v>0.6</v>
      </c>
      <c r="Z990" s="30">
        <f t="shared" si="79"/>
        <v>7.6999999999999999E-2</v>
      </c>
      <c r="AA990" s="30">
        <v>0.2</v>
      </c>
      <c r="AB990" s="30">
        <v>3.7999999999999999E-2</v>
      </c>
      <c r="AC990" s="156">
        <v>3.9E-2</v>
      </c>
      <c r="AD990" s="30">
        <v>17.899999999999999</v>
      </c>
      <c r="AE990" s="30">
        <v>4</v>
      </c>
      <c r="AF990" s="156">
        <v>4.2</v>
      </c>
      <c r="AG990" s="30">
        <v>0.6</v>
      </c>
      <c r="AH990" s="30">
        <v>7.6999999999999999E-2</v>
      </c>
      <c r="AI990" s="156">
        <v>7.6999999999999999E-2</v>
      </c>
      <c r="AJ990" s="156">
        <f t="shared" si="75"/>
        <v>12.833333333333332</v>
      </c>
      <c r="AK990" s="30">
        <v>6.9</v>
      </c>
      <c r="AL990" s="30">
        <v>1.1000000000000001</v>
      </c>
      <c r="AM990" s="156">
        <v>1.1000000000000001</v>
      </c>
      <c r="AN990" s="157">
        <v>1130</v>
      </c>
      <c r="AO990" s="30">
        <v>190</v>
      </c>
      <c r="AP990" s="156">
        <v>200</v>
      </c>
      <c r="AQ990" s="30">
        <v>2680</v>
      </c>
      <c r="AR990" s="30">
        <v>200</v>
      </c>
      <c r="AS990" s="156">
        <v>210</v>
      </c>
      <c r="AT990" s="30">
        <v>4240</v>
      </c>
      <c r="AU990" s="30">
        <v>170</v>
      </c>
      <c r="AV990" s="156">
        <v>170</v>
      </c>
    </row>
    <row r="991" spans="1:48" x14ac:dyDescent="0.75">
      <c r="A991" s="30" t="s">
        <v>1791</v>
      </c>
      <c r="B991" s="30" t="s">
        <v>1253</v>
      </c>
      <c r="C991" s="182">
        <v>19000</v>
      </c>
      <c r="D991" s="30">
        <v>1000</v>
      </c>
      <c r="E991" s="187">
        <v>6600</v>
      </c>
      <c r="F991" s="30">
        <v>1000</v>
      </c>
      <c r="G991" s="187">
        <v>13800</v>
      </c>
      <c r="H991" s="30">
        <v>2700</v>
      </c>
      <c r="I991" s="30">
        <v>19900</v>
      </c>
      <c r="J991" s="30">
        <v>3800</v>
      </c>
      <c r="K991" s="30">
        <v>226900</v>
      </c>
      <c r="L991" s="30">
        <v>8600</v>
      </c>
      <c r="M991" s="187">
        <v>8.8099999999999998E-2</v>
      </c>
      <c r="N991" s="30">
        <v>7.4999999999999997E-3</v>
      </c>
      <c r="O991" s="177">
        <v>-2.83</v>
      </c>
      <c r="P991" s="30">
        <v>0.92</v>
      </c>
      <c r="Q991" s="30">
        <v>4.43</v>
      </c>
      <c r="R991" s="30">
        <v>0.17</v>
      </c>
      <c r="S991" s="30">
        <v>2.16</v>
      </c>
      <c r="T991" s="30">
        <v>0.41</v>
      </c>
      <c r="U991" s="30">
        <v>2.98</v>
      </c>
      <c r="V991" s="173">
        <v>0.57999999999999996</v>
      </c>
      <c r="W991" s="192">
        <f t="shared" si="76"/>
        <v>12.2</v>
      </c>
      <c r="X991" s="30">
        <f t="shared" si="77"/>
        <v>1.1000000000000001</v>
      </c>
      <c r="Y991" s="195">
        <f t="shared" si="78"/>
        <v>0.308</v>
      </c>
      <c r="Z991" s="30">
        <f t="shared" si="79"/>
        <v>0.04</v>
      </c>
      <c r="AA991" s="30">
        <v>9.0300000000000005E-2</v>
      </c>
      <c r="AB991" s="30">
        <v>7.0000000000000001E-3</v>
      </c>
      <c r="AC991" s="156">
        <v>7.7999999999999996E-3</v>
      </c>
      <c r="AD991" s="30">
        <v>4.24</v>
      </c>
      <c r="AE991" s="30">
        <v>0.71</v>
      </c>
      <c r="AF991" s="156">
        <v>0.77</v>
      </c>
      <c r="AG991" s="30">
        <v>0.308</v>
      </c>
      <c r="AH991" s="30">
        <v>0.04</v>
      </c>
      <c r="AI991" s="156">
        <v>0.04</v>
      </c>
      <c r="AJ991" s="156">
        <f t="shared" si="75"/>
        <v>12.987012987012989</v>
      </c>
      <c r="AK991" s="30">
        <v>12.2</v>
      </c>
      <c r="AL991" s="30">
        <v>1</v>
      </c>
      <c r="AM991" s="156">
        <v>1.1000000000000001</v>
      </c>
      <c r="AN991" s="157">
        <v>555</v>
      </c>
      <c r="AO991" s="30">
        <v>41</v>
      </c>
      <c r="AP991" s="156">
        <v>46</v>
      </c>
      <c r="AQ991" s="30">
        <v>1520</v>
      </c>
      <c r="AR991" s="30">
        <v>170</v>
      </c>
      <c r="AS991" s="156">
        <v>180</v>
      </c>
      <c r="AT991" s="30">
        <v>3240</v>
      </c>
      <c r="AU991" s="30">
        <v>260</v>
      </c>
      <c r="AV991" s="156">
        <v>260</v>
      </c>
    </row>
    <row r="992" spans="1:48" x14ac:dyDescent="0.75">
      <c r="A992" s="30" t="s">
        <v>1791</v>
      </c>
      <c r="B992" s="30" t="s">
        <v>1254</v>
      </c>
      <c r="C992" s="182">
        <v>2940</v>
      </c>
      <c r="D992" s="30">
        <v>210</v>
      </c>
      <c r="E992" s="187">
        <v>550</v>
      </c>
      <c r="F992" s="30">
        <v>150</v>
      </c>
      <c r="G992" s="187">
        <v>770</v>
      </c>
      <c r="H992" s="30">
        <v>220</v>
      </c>
      <c r="I992" s="30">
        <v>2400</v>
      </c>
      <c r="J992" s="30">
        <v>860</v>
      </c>
      <c r="K992" s="30">
        <v>45000</v>
      </c>
      <c r="L992" s="30">
        <v>3000</v>
      </c>
      <c r="M992" s="187">
        <v>6.6000000000000003E-2</v>
      </c>
      <c r="N992" s="30">
        <v>4.5999999999999999E-3</v>
      </c>
      <c r="O992" s="177">
        <v>53</v>
      </c>
      <c r="P992" s="30">
        <v>37</v>
      </c>
      <c r="Q992" s="30">
        <v>0.88</v>
      </c>
      <c r="R992" s="30">
        <v>5.8000000000000003E-2</v>
      </c>
      <c r="S992" s="30">
        <v>0.28999999999999998</v>
      </c>
      <c r="T992" s="30">
        <v>0.1</v>
      </c>
      <c r="U992" s="30">
        <v>0.16500000000000001</v>
      </c>
      <c r="V992" s="173">
        <v>4.7E-2</v>
      </c>
      <c r="W992" s="192">
        <f t="shared" si="76"/>
        <v>15.22</v>
      </c>
      <c r="X992" s="30">
        <f t="shared" si="77"/>
        <v>0.88</v>
      </c>
      <c r="Y992" s="195" t="str">
        <f t="shared" si="78"/>
        <v>excluded</v>
      </c>
      <c r="Z992" s="30" t="str">
        <f t="shared" si="79"/>
        <v>excluded</v>
      </c>
      <c r="AA992" s="30">
        <v>6.8199999999999997E-2</v>
      </c>
      <c r="AB992" s="30">
        <v>4.1000000000000003E-3</v>
      </c>
      <c r="AC992" s="156">
        <v>4.8999999999999998E-3</v>
      </c>
      <c r="AD992" s="30">
        <v>1.71</v>
      </c>
      <c r="AE992" s="30">
        <v>0.48</v>
      </c>
      <c r="AF992" s="156">
        <v>0.5</v>
      </c>
      <c r="AG992" s="30">
        <v>0.16700000000000001</v>
      </c>
      <c r="AH992" s="30">
        <v>4.2000000000000003E-2</v>
      </c>
      <c r="AI992" s="156">
        <v>4.2000000000000003E-2</v>
      </c>
      <c r="AJ992" s="156">
        <f t="shared" si="75"/>
        <v>25.149700598802394</v>
      </c>
      <c r="AK992" s="30">
        <v>15.22</v>
      </c>
      <c r="AL992" s="30">
        <v>0.74</v>
      </c>
      <c r="AM992" s="156">
        <v>0.88</v>
      </c>
      <c r="AN992" s="157">
        <v>425</v>
      </c>
      <c r="AO992" s="30">
        <v>25</v>
      </c>
      <c r="AP992" s="156">
        <v>30</v>
      </c>
      <c r="AQ992" s="30">
        <v>850</v>
      </c>
      <c r="AR992" s="30">
        <v>130</v>
      </c>
      <c r="AS992" s="156">
        <v>140</v>
      </c>
      <c r="AT992" s="30">
        <v>1810</v>
      </c>
      <c r="AU992" s="30">
        <v>240</v>
      </c>
      <c r="AV992" s="156">
        <v>240</v>
      </c>
    </row>
    <row r="993" spans="1:48" x14ac:dyDescent="0.75">
      <c r="A993" s="30" t="s">
        <v>1791</v>
      </c>
      <c r="B993" s="30" t="s">
        <v>1255</v>
      </c>
      <c r="C993" s="182">
        <v>403</v>
      </c>
      <c r="D993" s="30">
        <v>52</v>
      </c>
      <c r="E993" s="187">
        <v>280</v>
      </c>
      <c r="F993" s="30">
        <v>160</v>
      </c>
      <c r="G993" s="187">
        <v>320</v>
      </c>
      <c r="H993" s="30">
        <v>220</v>
      </c>
      <c r="I993" s="30">
        <v>102</v>
      </c>
      <c r="J993" s="30">
        <v>40</v>
      </c>
      <c r="K993" s="30">
        <v>4190</v>
      </c>
      <c r="L993" s="30">
        <v>270</v>
      </c>
      <c r="M993" s="187">
        <v>0.107</v>
      </c>
      <c r="N993" s="30">
        <v>1.7999999999999999E-2</v>
      </c>
      <c r="O993" s="177">
        <v>-1.71</v>
      </c>
      <c r="P993" s="30">
        <v>0.37</v>
      </c>
      <c r="Q993" s="30">
        <v>8.2199999999999995E-2</v>
      </c>
      <c r="R993" s="30">
        <v>5.3E-3</v>
      </c>
      <c r="S993" s="30">
        <v>1.55E-2</v>
      </c>
      <c r="T993" s="30">
        <v>6.0000000000000001E-3</v>
      </c>
      <c r="U993" s="30">
        <v>7.0000000000000007E-2</v>
      </c>
      <c r="V993" s="173">
        <v>4.9000000000000002E-2</v>
      </c>
      <c r="W993" s="192">
        <f t="shared" si="76"/>
        <v>10.5</v>
      </c>
      <c r="X993" s="30">
        <f t="shared" si="77"/>
        <v>1.4</v>
      </c>
      <c r="Y993" s="195" t="str">
        <f t="shared" si="78"/>
        <v>excluded</v>
      </c>
      <c r="Z993" s="30" t="str">
        <f t="shared" si="79"/>
        <v>excluded</v>
      </c>
      <c r="AA993" s="30">
        <v>0.11799999999999999</v>
      </c>
      <c r="AB993" s="30">
        <v>2.1000000000000001E-2</v>
      </c>
      <c r="AC993" s="156">
        <v>2.1999999999999999E-2</v>
      </c>
      <c r="AD993" s="30">
        <v>9.6999999999999993</v>
      </c>
      <c r="AE993" s="30">
        <v>4.5</v>
      </c>
      <c r="AF993" s="156">
        <v>4.5999999999999996</v>
      </c>
      <c r="AG993" s="30">
        <v>0.43</v>
      </c>
      <c r="AH993" s="30">
        <v>0.12</v>
      </c>
      <c r="AI993" s="156">
        <v>0.13</v>
      </c>
      <c r="AJ993" s="156">
        <f t="shared" si="75"/>
        <v>30.232558139534888</v>
      </c>
      <c r="AK993" s="30">
        <v>10.5</v>
      </c>
      <c r="AL993" s="30">
        <v>1.4</v>
      </c>
      <c r="AM993" s="156">
        <v>1.4</v>
      </c>
      <c r="AN993" s="157">
        <v>680</v>
      </c>
      <c r="AO993" s="30">
        <v>100</v>
      </c>
      <c r="AP993" s="156">
        <v>110</v>
      </c>
      <c r="AQ993" s="30">
        <v>1690</v>
      </c>
      <c r="AR993" s="30">
        <v>290</v>
      </c>
      <c r="AS993" s="156">
        <v>290</v>
      </c>
      <c r="AT993" s="30">
        <v>2590</v>
      </c>
      <c r="AU993" s="30">
        <v>480</v>
      </c>
      <c r="AV993" s="156">
        <v>480</v>
      </c>
    </row>
    <row r="994" spans="1:48" x14ac:dyDescent="0.75">
      <c r="A994" s="30" t="s">
        <v>1791</v>
      </c>
      <c r="B994" s="30" t="s">
        <v>1256</v>
      </c>
      <c r="C994" s="182">
        <v>26300</v>
      </c>
      <c r="D994" s="30">
        <v>360</v>
      </c>
      <c r="E994" s="187">
        <v>1680</v>
      </c>
      <c r="F994" s="30">
        <v>100</v>
      </c>
      <c r="G994" s="187">
        <v>545</v>
      </c>
      <c r="H994" s="30">
        <v>99</v>
      </c>
      <c r="I994" s="30">
        <v>9730</v>
      </c>
      <c r="J994" s="30">
        <v>260</v>
      </c>
      <c r="K994" s="30">
        <v>515000</v>
      </c>
      <c r="L994" s="30">
        <v>16000</v>
      </c>
      <c r="M994" s="187">
        <v>5.11E-2</v>
      </c>
      <c r="N994" s="30">
        <v>1.1000000000000001E-3</v>
      </c>
      <c r="O994" s="177">
        <v>-3.12</v>
      </c>
      <c r="P994" s="30">
        <v>0.16</v>
      </c>
      <c r="Q994" s="30">
        <v>10.130000000000001</v>
      </c>
      <c r="R994" s="30">
        <v>0.3</v>
      </c>
      <c r="S994" s="30">
        <v>1.5569999999999999</v>
      </c>
      <c r="T994" s="30">
        <v>4.4999999999999998E-2</v>
      </c>
      <c r="U994" s="30">
        <v>0.122</v>
      </c>
      <c r="V994" s="173">
        <v>2.1999999999999999E-2</v>
      </c>
      <c r="W994" s="192">
        <f t="shared" si="76"/>
        <v>18.7</v>
      </c>
      <c r="X994" s="30">
        <f t="shared" si="77"/>
        <v>0.79</v>
      </c>
      <c r="Y994" s="195">
        <f t="shared" si="78"/>
        <v>6.3399999999999998E-2</v>
      </c>
      <c r="Z994" s="30">
        <f t="shared" si="79"/>
        <v>4.4000000000000003E-3</v>
      </c>
      <c r="AA994" s="30">
        <v>5.3620000000000001E-2</v>
      </c>
      <c r="AB994" s="30">
        <v>7.1000000000000002E-4</v>
      </c>
      <c r="AC994" s="156">
        <v>2.2000000000000001E-3</v>
      </c>
      <c r="AD994" s="30">
        <v>0.47299999999999998</v>
      </c>
      <c r="AE994" s="30">
        <v>3.5000000000000003E-2</v>
      </c>
      <c r="AF994" s="156">
        <v>4.9000000000000002E-2</v>
      </c>
      <c r="AG994" s="30">
        <v>6.3399999999999998E-2</v>
      </c>
      <c r="AH994" s="30">
        <v>4.4000000000000003E-3</v>
      </c>
      <c r="AI994" s="156">
        <v>4.4000000000000003E-3</v>
      </c>
      <c r="AJ994" s="156">
        <f t="shared" si="75"/>
        <v>6.9400630914826511</v>
      </c>
      <c r="AK994" s="30">
        <v>18.7</v>
      </c>
      <c r="AL994" s="30">
        <v>0.25</v>
      </c>
      <c r="AM994" s="156">
        <v>0.79</v>
      </c>
      <c r="AN994" s="157">
        <v>336.7</v>
      </c>
      <c r="AO994" s="30">
        <v>4.3</v>
      </c>
      <c r="AP994" s="156">
        <v>14</v>
      </c>
      <c r="AQ994" s="30">
        <v>384</v>
      </c>
      <c r="AR994" s="30">
        <v>20</v>
      </c>
      <c r="AS994" s="156">
        <v>28</v>
      </c>
      <c r="AT994" s="30">
        <v>620</v>
      </c>
      <c r="AU994" s="30">
        <v>110</v>
      </c>
      <c r="AV994" s="156">
        <v>110</v>
      </c>
    </row>
    <row r="995" spans="1:48" x14ac:dyDescent="0.75">
      <c r="A995" s="30" t="s">
        <v>1791</v>
      </c>
      <c r="B995" s="30" t="s">
        <v>1257</v>
      </c>
      <c r="C995" s="182">
        <v>24800</v>
      </c>
      <c r="D995" s="30">
        <v>2000</v>
      </c>
      <c r="E995" s="187">
        <v>17700</v>
      </c>
      <c r="F995" s="30">
        <v>1600</v>
      </c>
      <c r="G995" s="187">
        <v>45700</v>
      </c>
      <c r="H995" s="30">
        <v>4100</v>
      </c>
      <c r="I995" s="30">
        <v>144000</v>
      </c>
      <c r="J995" s="30">
        <v>15000</v>
      </c>
      <c r="K995" s="30">
        <v>71800</v>
      </c>
      <c r="L995" s="30">
        <v>7100</v>
      </c>
      <c r="M995" s="187">
        <v>0.35899999999999999</v>
      </c>
      <c r="N995" s="30">
        <v>2.1999999999999999E-2</v>
      </c>
      <c r="O995" s="177">
        <v>-2.8799999999999999E-2</v>
      </c>
      <c r="P995" s="30">
        <v>2.0999999999999999E-3</v>
      </c>
      <c r="Q995" s="30">
        <v>1.42</v>
      </c>
      <c r="R995" s="30">
        <v>0.14000000000000001</v>
      </c>
      <c r="S995" s="30">
        <v>23.8</v>
      </c>
      <c r="T995" s="30">
        <v>2.4</v>
      </c>
      <c r="U995" s="30">
        <v>10.49</v>
      </c>
      <c r="V995" s="173">
        <v>0.95</v>
      </c>
      <c r="W995" s="192">
        <f t="shared" si="76"/>
        <v>2.69</v>
      </c>
      <c r="X995" s="30">
        <f t="shared" si="77"/>
        <v>0.22</v>
      </c>
      <c r="Y995" s="195">
        <f t="shared" si="78"/>
        <v>0.71899999999999997</v>
      </c>
      <c r="Z995" s="30">
        <f t="shared" si="79"/>
        <v>1.4999999999999999E-2</v>
      </c>
      <c r="AA995" s="30">
        <v>0.379</v>
      </c>
      <c r="AB995" s="30">
        <v>0.02</v>
      </c>
      <c r="AC995" s="156">
        <v>2.5000000000000001E-2</v>
      </c>
      <c r="AD995" s="30">
        <v>38.1</v>
      </c>
      <c r="AE995" s="30">
        <v>2.2999999999999998</v>
      </c>
      <c r="AF995" s="156">
        <v>3.6</v>
      </c>
      <c r="AG995" s="30">
        <v>0.71899999999999997</v>
      </c>
      <c r="AH995" s="30">
        <v>1.2999999999999999E-2</v>
      </c>
      <c r="AI995" s="156">
        <v>1.4999999999999999E-2</v>
      </c>
      <c r="AJ995" s="156">
        <f t="shared" si="75"/>
        <v>2.0862308762169679</v>
      </c>
      <c r="AK995" s="30">
        <v>2.69</v>
      </c>
      <c r="AL995" s="30">
        <v>0.18</v>
      </c>
      <c r="AM995" s="156">
        <v>0.22</v>
      </c>
      <c r="AN995" s="157">
        <v>2100</v>
      </c>
      <c r="AO995" s="30">
        <v>100</v>
      </c>
      <c r="AP995" s="156">
        <v>130</v>
      </c>
      <c r="AQ995" s="30">
        <v>3713</v>
      </c>
      <c r="AR995" s="30">
        <v>71</v>
      </c>
      <c r="AS995" s="156">
        <v>110</v>
      </c>
      <c r="AT995" s="30">
        <v>4765</v>
      </c>
      <c r="AU995" s="30">
        <v>27</v>
      </c>
      <c r="AV995" s="156">
        <v>33</v>
      </c>
    </row>
    <row r="996" spans="1:48" x14ac:dyDescent="0.75">
      <c r="A996" s="30" t="s">
        <v>1791</v>
      </c>
      <c r="B996" s="30" t="s">
        <v>1258</v>
      </c>
      <c r="C996" s="182">
        <v>4960</v>
      </c>
      <c r="D996" s="30">
        <v>150</v>
      </c>
      <c r="E996" s="187">
        <v>2270</v>
      </c>
      <c r="F996" s="30">
        <v>130</v>
      </c>
      <c r="G996" s="187">
        <v>5040</v>
      </c>
      <c r="H996" s="30">
        <v>280</v>
      </c>
      <c r="I996" s="30">
        <v>13000</v>
      </c>
      <c r="J996" s="30">
        <v>1900</v>
      </c>
      <c r="K996" s="30">
        <v>49900</v>
      </c>
      <c r="L996" s="30">
        <v>1100</v>
      </c>
      <c r="M996" s="187">
        <v>0.10009999999999999</v>
      </c>
      <c r="N996" s="30">
        <v>3.3999999999999998E-3</v>
      </c>
      <c r="O996" s="177">
        <v>-0.30399999999999999</v>
      </c>
      <c r="P996" s="30">
        <v>5.5E-2</v>
      </c>
      <c r="Q996" s="30">
        <v>0.98699999999999999</v>
      </c>
      <c r="R996" s="30">
        <v>2.1000000000000001E-2</v>
      </c>
      <c r="S996" s="30">
        <v>2.19</v>
      </c>
      <c r="T996" s="30">
        <v>0.32</v>
      </c>
      <c r="U996" s="30">
        <v>1.196</v>
      </c>
      <c r="V996" s="173">
        <v>6.8000000000000005E-2</v>
      </c>
      <c r="W996" s="192">
        <f t="shared" si="76"/>
        <v>9.61</v>
      </c>
      <c r="X996" s="30">
        <f t="shared" si="77"/>
        <v>0.47</v>
      </c>
      <c r="Y996" s="195">
        <f t="shared" si="78"/>
        <v>0.442</v>
      </c>
      <c r="Z996" s="30">
        <f t="shared" si="79"/>
        <v>2.1000000000000001E-2</v>
      </c>
      <c r="AA996" s="30">
        <v>0.10440000000000001</v>
      </c>
      <c r="AB996" s="30">
        <v>3.0000000000000001E-3</v>
      </c>
      <c r="AC996" s="156">
        <v>5.1000000000000004E-3</v>
      </c>
      <c r="AD996" s="30">
        <v>6.37</v>
      </c>
      <c r="AE996" s="30">
        <v>0.4</v>
      </c>
      <c r="AF996" s="156">
        <v>0.61</v>
      </c>
      <c r="AG996" s="30">
        <v>0.442</v>
      </c>
      <c r="AH996" s="30">
        <v>0.02</v>
      </c>
      <c r="AI996" s="156">
        <v>2.1000000000000001E-2</v>
      </c>
      <c r="AJ996" s="156">
        <f t="shared" si="75"/>
        <v>4.7511312217194579</v>
      </c>
      <c r="AK996" s="30">
        <v>9.61</v>
      </c>
      <c r="AL996" s="30">
        <v>0.28000000000000003</v>
      </c>
      <c r="AM996" s="156">
        <v>0.47</v>
      </c>
      <c r="AN996" s="157">
        <v>640</v>
      </c>
      <c r="AO996" s="30">
        <v>17</v>
      </c>
      <c r="AP996" s="156">
        <v>30</v>
      </c>
      <c r="AQ996" s="30">
        <v>2006</v>
      </c>
      <c r="AR996" s="30">
        <v>53</v>
      </c>
      <c r="AS996" s="156">
        <v>82</v>
      </c>
      <c r="AT996" s="30">
        <v>4003</v>
      </c>
      <c r="AU996" s="30">
        <v>53</v>
      </c>
      <c r="AV996" s="156">
        <v>55</v>
      </c>
    </row>
    <row r="997" spans="1:48" x14ac:dyDescent="0.75">
      <c r="A997" s="30" t="s">
        <v>1791</v>
      </c>
      <c r="B997" s="30" t="s">
        <v>1259</v>
      </c>
      <c r="C997" s="182">
        <v>5600</v>
      </c>
      <c r="D997" s="30">
        <v>1100</v>
      </c>
      <c r="E997" s="187">
        <v>4020</v>
      </c>
      <c r="F997" s="30">
        <v>810</v>
      </c>
      <c r="G997" s="187">
        <v>12300</v>
      </c>
      <c r="H997" s="30">
        <v>2800</v>
      </c>
      <c r="I997" s="30">
        <v>112000</v>
      </c>
      <c r="J997" s="30">
        <v>27000</v>
      </c>
      <c r="K997" s="30">
        <v>10700</v>
      </c>
      <c r="L997" s="30">
        <v>1700</v>
      </c>
      <c r="M997" s="187">
        <v>0.495</v>
      </c>
      <c r="N997" s="30">
        <v>4.5999999999999999E-2</v>
      </c>
      <c r="O997" s="177">
        <v>-2.3400000000000001E-2</v>
      </c>
      <c r="P997" s="30">
        <v>9.5999999999999992E-3</v>
      </c>
      <c r="Q997" s="30">
        <v>0.21199999999999999</v>
      </c>
      <c r="R997" s="30">
        <v>3.3000000000000002E-2</v>
      </c>
      <c r="S997" s="30">
        <v>19.2</v>
      </c>
      <c r="T997" s="30">
        <v>4.5999999999999996</v>
      </c>
      <c r="U997" s="30">
        <v>2.92</v>
      </c>
      <c r="V997" s="173">
        <v>0.65</v>
      </c>
      <c r="W997" s="192">
        <f t="shared" si="76"/>
        <v>1.98</v>
      </c>
      <c r="X997" s="30">
        <f t="shared" si="77"/>
        <v>0.21</v>
      </c>
      <c r="Y997" s="195">
        <f t="shared" si="78"/>
        <v>0.66900000000000004</v>
      </c>
      <c r="Z997" s="30">
        <f t="shared" si="79"/>
        <v>2.7E-2</v>
      </c>
      <c r="AA997" s="30">
        <v>0.51700000000000002</v>
      </c>
      <c r="AB997" s="30">
        <v>4.7E-2</v>
      </c>
      <c r="AC997" s="156">
        <v>5.0999999999999997E-2</v>
      </c>
      <c r="AD997" s="30">
        <v>50.9</v>
      </c>
      <c r="AE997" s="30">
        <v>5.7</v>
      </c>
      <c r="AF997" s="156">
        <v>6.8</v>
      </c>
      <c r="AG997" s="30">
        <v>0.66900000000000004</v>
      </c>
      <c r="AH997" s="30">
        <v>2.5999999999999999E-2</v>
      </c>
      <c r="AI997" s="156">
        <v>2.7E-2</v>
      </c>
      <c r="AJ997" s="156">
        <f t="shared" si="75"/>
        <v>4.0358744394618835</v>
      </c>
      <c r="AK997" s="30">
        <v>1.98</v>
      </c>
      <c r="AL997" s="30">
        <v>0.2</v>
      </c>
      <c r="AM997" s="156">
        <v>0.21</v>
      </c>
      <c r="AN997" s="157">
        <v>2730</v>
      </c>
      <c r="AO997" s="30">
        <v>210</v>
      </c>
      <c r="AP997" s="156">
        <v>230</v>
      </c>
      <c r="AQ997" s="30">
        <v>4010</v>
      </c>
      <c r="AR997" s="30">
        <v>110</v>
      </c>
      <c r="AS997" s="156">
        <v>130</v>
      </c>
      <c r="AT997" s="30">
        <v>4672</v>
      </c>
      <c r="AU997" s="30">
        <v>49</v>
      </c>
      <c r="AV997" s="156">
        <v>51</v>
      </c>
    </row>
    <row r="998" spans="1:48" x14ac:dyDescent="0.75">
      <c r="A998" s="30" t="s">
        <v>1791</v>
      </c>
      <c r="B998" s="30" t="s">
        <v>1260</v>
      </c>
      <c r="C998" s="182">
        <v>41840</v>
      </c>
      <c r="D998" s="30">
        <v>560</v>
      </c>
      <c r="E998" s="187">
        <v>2760</v>
      </c>
      <c r="F998" s="30">
        <v>210</v>
      </c>
      <c r="G998" s="187">
        <v>860</v>
      </c>
      <c r="H998" s="30">
        <v>350</v>
      </c>
      <c r="I998" s="30">
        <v>101</v>
      </c>
      <c r="J998" s="30">
        <v>41</v>
      </c>
      <c r="K998" s="30">
        <v>817000</v>
      </c>
      <c r="L998" s="30">
        <v>24000</v>
      </c>
      <c r="M998" s="187">
        <v>5.0999999999999997E-2</v>
      </c>
      <c r="N998" s="30">
        <v>1.1000000000000001E-3</v>
      </c>
      <c r="O998" s="177">
        <v>4200</v>
      </c>
      <c r="P998" s="30">
        <v>1700</v>
      </c>
      <c r="Q998" s="30">
        <v>16.53</v>
      </c>
      <c r="R998" s="30">
        <v>0.49</v>
      </c>
      <c r="S998" s="30">
        <v>1.83E-2</v>
      </c>
      <c r="T998" s="30">
        <v>7.4999999999999997E-3</v>
      </c>
      <c r="U998" s="30">
        <v>0.34</v>
      </c>
      <c r="V998" s="173">
        <v>0.14000000000000001</v>
      </c>
      <c r="W998" s="192">
        <f t="shared" si="76"/>
        <v>19</v>
      </c>
      <c r="X998" s="30">
        <f t="shared" si="77"/>
        <v>0.77</v>
      </c>
      <c r="Y998" s="195">
        <f t="shared" si="78"/>
        <v>6.4199999999999993E-2</v>
      </c>
      <c r="Z998" s="30">
        <f t="shared" si="79"/>
        <v>4.7999999999999996E-3</v>
      </c>
      <c r="AA998" s="30">
        <v>5.2780000000000001E-2</v>
      </c>
      <c r="AB998" s="30">
        <v>6.8999999999999997E-4</v>
      </c>
      <c r="AC998" s="156">
        <v>2.2000000000000001E-3</v>
      </c>
      <c r="AD998" s="30">
        <v>0.47499999999999998</v>
      </c>
      <c r="AE998" s="30">
        <v>0.04</v>
      </c>
      <c r="AF998" s="156">
        <v>5.2999999999999999E-2</v>
      </c>
      <c r="AG998" s="30">
        <v>6.4199999999999993E-2</v>
      </c>
      <c r="AH998" s="30">
        <v>4.7999999999999996E-3</v>
      </c>
      <c r="AI998" s="156">
        <v>4.7999999999999996E-3</v>
      </c>
      <c r="AJ998" s="156">
        <f t="shared" si="75"/>
        <v>7.4766355140186924</v>
      </c>
      <c r="AK998" s="30">
        <v>19</v>
      </c>
      <c r="AL998" s="30">
        <v>0.24</v>
      </c>
      <c r="AM998" s="156">
        <v>0.77</v>
      </c>
      <c r="AN998" s="157">
        <v>331.5</v>
      </c>
      <c r="AO998" s="30">
        <v>4.2</v>
      </c>
      <c r="AP998" s="156">
        <v>13</v>
      </c>
      <c r="AQ998" s="30">
        <v>389</v>
      </c>
      <c r="AR998" s="30">
        <v>26</v>
      </c>
      <c r="AS998" s="156">
        <v>34</v>
      </c>
      <c r="AT998" s="30">
        <v>630</v>
      </c>
      <c r="AU998" s="30">
        <v>120</v>
      </c>
      <c r="AV998" s="156">
        <v>120</v>
      </c>
    </row>
    <row r="999" spans="1:48" x14ac:dyDescent="0.75">
      <c r="A999" s="30" t="s">
        <v>1791</v>
      </c>
      <c r="B999" s="30" t="s">
        <v>1261</v>
      </c>
      <c r="C999" s="182">
        <v>21990</v>
      </c>
      <c r="D999" s="30">
        <v>320</v>
      </c>
      <c r="E999" s="187">
        <v>1347</v>
      </c>
      <c r="F999" s="30">
        <v>70</v>
      </c>
      <c r="G999" s="187">
        <v>260</v>
      </c>
      <c r="H999" s="30">
        <v>83</v>
      </c>
      <c r="I999" s="30">
        <v>27</v>
      </c>
      <c r="J999" s="30">
        <v>13</v>
      </c>
      <c r="K999" s="30">
        <v>412000</v>
      </c>
      <c r="L999" s="30">
        <v>12000</v>
      </c>
      <c r="M999" s="187">
        <v>5.3499999999999999E-2</v>
      </c>
      <c r="N999" s="30">
        <v>1.1000000000000001E-3</v>
      </c>
      <c r="O999" s="177">
        <v>-352</v>
      </c>
      <c r="P999" s="30">
        <v>80</v>
      </c>
      <c r="Q999" s="30">
        <v>8.36</v>
      </c>
      <c r="R999" s="30">
        <v>0.24</v>
      </c>
      <c r="S999" s="30">
        <v>5.1999999999999998E-3</v>
      </c>
      <c r="T999" s="30">
        <v>2.5000000000000001E-3</v>
      </c>
      <c r="U999" s="30">
        <v>0.115</v>
      </c>
      <c r="V999" s="173">
        <v>3.6999999999999998E-2</v>
      </c>
      <c r="W999" s="192">
        <f t="shared" si="76"/>
        <v>18.11</v>
      </c>
      <c r="X999" s="30">
        <f t="shared" si="77"/>
        <v>0.71</v>
      </c>
      <c r="Y999" s="195">
        <f t="shared" si="78"/>
        <v>5.9900000000000002E-2</v>
      </c>
      <c r="Z999" s="30">
        <f t="shared" si="79"/>
        <v>3.3999999999999998E-3</v>
      </c>
      <c r="AA999" s="30">
        <v>5.5210000000000002E-2</v>
      </c>
      <c r="AB999" s="30">
        <v>6.4000000000000005E-4</v>
      </c>
      <c r="AC999" s="156">
        <v>2.3E-3</v>
      </c>
      <c r="AD999" s="30">
        <v>0.45900000000000002</v>
      </c>
      <c r="AE999" s="30">
        <v>2.5999999999999999E-2</v>
      </c>
      <c r="AF999" s="156">
        <v>4.2000000000000003E-2</v>
      </c>
      <c r="AG999" s="30">
        <v>5.9900000000000002E-2</v>
      </c>
      <c r="AH999" s="30">
        <v>3.3E-3</v>
      </c>
      <c r="AI999" s="156">
        <v>3.3999999999999998E-3</v>
      </c>
      <c r="AJ999" s="156">
        <f t="shared" si="75"/>
        <v>5.6761268781302165</v>
      </c>
      <c r="AK999" s="30">
        <v>18.11</v>
      </c>
      <c r="AL999" s="30">
        <v>0.2</v>
      </c>
      <c r="AM999" s="156">
        <v>0.71</v>
      </c>
      <c r="AN999" s="157">
        <v>346.4</v>
      </c>
      <c r="AO999" s="30">
        <v>3.9</v>
      </c>
      <c r="AP999" s="156">
        <v>14</v>
      </c>
      <c r="AQ999" s="30">
        <v>377</v>
      </c>
      <c r="AR999" s="30">
        <v>15</v>
      </c>
      <c r="AS999" s="156">
        <v>24</v>
      </c>
      <c r="AT999" s="30">
        <v>507</v>
      </c>
      <c r="AU999" s="30">
        <v>80</v>
      </c>
      <c r="AV999" s="156">
        <v>82</v>
      </c>
    </row>
    <row r="1000" spans="1:48" x14ac:dyDescent="0.75">
      <c r="A1000" s="30" t="s">
        <v>1791</v>
      </c>
      <c r="B1000" s="30" t="s">
        <v>1262</v>
      </c>
      <c r="C1000" s="182">
        <v>390</v>
      </c>
      <c r="D1000" s="30">
        <v>62</v>
      </c>
      <c r="E1000" s="187">
        <v>260</v>
      </c>
      <c r="F1000" s="30">
        <v>120</v>
      </c>
      <c r="G1000" s="187">
        <v>260</v>
      </c>
      <c r="H1000" s="30">
        <v>250</v>
      </c>
      <c r="I1000" s="30">
        <v>18.899999999999999</v>
      </c>
      <c r="J1000" s="30">
        <v>8.8000000000000007</v>
      </c>
      <c r="K1000" s="30">
        <v>4660</v>
      </c>
      <c r="L1000" s="30">
        <v>160</v>
      </c>
      <c r="M1000" s="187">
        <v>9.1999999999999998E-2</v>
      </c>
      <c r="N1000" s="30">
        <v>1.9E-2</v>
      </c>
      <c r="O1000" s="177">
        <v>-8.1</v>
      </c>
      <c r="P1000" s="30">
        <v>1.7</v>
      </c>
      <c r="Q1000" s="30">
        <v>9.5399999999999999E-2</v>
      </c>
      <c r="R1000" s="30">
        <v>3.2000000000000002E-3</v>
      </c>
      <c r="S1000" s="30">
        <v>4.7999999999999996E-3</v>
      </c>
      <c r="T1000" s="30">
        <v>2.2000000000000001E-3</v>
      </c>
      <c r="U1000" s="30">
        <v>0.19</v>
      </c>
      <c r="V1000" s="173">
        <v>0.19</v>
      </c>
      <c r="W1000" s="192">
        <f t="shared" si="76"/>
        <v>13.27</v>
      </c>
      <c r="X1000" s="30">
        <f t="shared" si="77"/>
        <v>0.97</v>
      </c>
      <c r="Y1000" s="195" t="str">
        <f t="shared" si="78"/>
        <v>excluded</v>
      </c>
      <c r="Z1000" s="30" t="str">
        <f t="shared" si="79"/>
        <v>excluded</v>
      </c>
      <c r="AA1000" s="30">
        <v>9.5000000000000001E-2</v>
      </c>
      <c r="AB1000" s="30">
        <v>1.9E-2</v>
      </c>
      <c r="AC1000" s="156">
        <v>0.02</v>
      </c>
      <c r="AD1000" s="30">
        <v>8</v>
      </c>
      <c r="AE1000" s="30">
        <v>3.9</v>
      </c>
      <c r="AF1000" s="156">
        <v>3.9</v>
      </c>
      <c r="AG1000" s="30">
        <v>0.67</v>
      </c>
      <c r="AH1000" s="30">
        <v>0.33</v>
      </c>
      <c r="AI1000" s="156">
        <v>0.33</v>
      </c>
      <c r="AJ1000" s="156">
        <f t="shared" si="75"/>
        <v>49.253731343283583</v>
      </c>
      <c r="AK1000" s="30">
        <v>13.27</v>
      </c>
      <c r="AL1000" s="30">
        <v>0.96</v>
      </c>
      <c r="AM1000" s="156">
        <v>0.97</v>
      </c>
      <c r="AN1000" s="157">
        <v>533</v>
      </c>
      <c r="AO1000" s="30">
        <v>69</v>
      </c>
      <c r="AP1000" s="156">
        <v>70</v>
      </c>
      <c r="AQ1000" s="30">
        <v>1530</v>
      </c>
      <c r="AR1000" s="30">
        <v>260</v>
      </c>
      <c r="AS1000" s="156">
        <v>260</v>
      </c>
      <c r="AT1000" s="30">
        <v>2750</v>
      </c>
      <c r="AU1000" s="30">
        <v>420</v>
      </c>
      <c r="AV1000" s="156">
        <v>420</v>
      </c>
    </row>
    <row r="1001" spans="1:48" x14ac:dyDescent="0.75">
      <c r="A1001" s="30" t="s">
        <v>1791</v>
      </c>
      <c r="B1001" s="30" t="s">
        <v>1263</v>
      </c>
      <c r="C1001" s="182">
        <v>10100</v>
      </c>
      <c r="D1001" s="30">
        <v>1900</v>
      </c>
      <c r="E1001" s="187">
        <v>1020</v>
      </c>
      <c r="F1001" s="30">
        <v>170</v>
      </c>
      <c r="G1001" s="187">
        <v>930</v>
      </c>
      <c r="H1001" s="30">
        <v>120</v>
      </c>
      <c r="I1001" s="30">
        <v>2700</v>
      </c>
      <c r="J1001" s="30">
        <v>1200</v>
      </c>
      <c r="K1001" s="30">
        <v>222000</v>
      </c>
      <c r="L1001" s="30">
        <v>45000</v>
      </c>
      <c r="M1001" s="187">
        <v>4.6600000000000003E-2</v>
      </c>
      <c r="N1001" s="30">
        <v>1.2999999999999999E-3</v>
      </c>
      <c r="O1001" s="177">
        <v>-22</v>
      </c>
      <c r="P1001" s="30">
        <v>3.3</v>
      </c>
      <c r="Q1001" s="30">
        <v>4.54</v>
      </c>
      <c r="R1001" s="30">
        <v>0.92</v>
      </c>
      <c r="S1001" s="30">
        <v>0.77</v>
      </c>
      <c r="T1001" s="30">
        <v>0.35</v>
      </c>
      <c r="U1001" s="30">
        <v>0.89</v>
      </c>
      <c r="V1001" s="173">
        <v>0.12</v>
      </c>
      <c r="W1001" s="192">
        <f t="shared" si="76"/>
        <v>20.95</v>
      </c>
      <c r="X1001" s="30">
        <f t="shared" si="77"/>
        <v>0.96</v>
      </c>
      <c r="Y1001" s="195">
        <f t="shared" si="78"/>
        <v>8.9499999999999996E-2</v>
      </c>
      <c r="Z1001" s="30">
        <f t="shared" si="79"/>
        <v>6.7999999999999996E-3</v>
      </c>
      <c r="AA1001" s="30">
        <v>4.7879999999999999E-2</v>
      </c>
      <c r="AB1001" s="30">
        <v>9.7000000000000005E-4</v>
      </c>
      <c r="AC1001" s="156">
        <v>2.0999999999999999E-3</v>
      </c>
      <c r="AD1001" s="30">
        <v>0.59099999999999997</v>
      </c>
      <c r="AE1001" s="30">
        <v>4.3999999999999997E-2</v>
      </c>
      <c r="AF1001" s="156">
        <v>6.0999999999999999E-2</v>
      </c>
      <c r="AG1001" s="30">
        <v>8.9499999999999996E-2</v>
      </c>
      <c r="AH1001" s="30">
        <v>6.7000000000000002E-3</v>
      </c>
      <c r="AI1001" s="156">
        <v>6.7999999999999996E-3</v>
      </c>
      <c r="AJ1001" s="156">
        <f t="shared" si="75"/>
        <v>7.5977653631284916</v>
      </c>
      <c r="AK1001" s="30">
        <v>20.95</v>
      </c>
      <c r="AL1001" s="30">
        <v>0.44</v>
      </c>
      <c r="AM1001" s="156">
        <v>0.96</v>
      </c>
      <c r="AN1001" s="157">
        <v>301.39999999999998</v>
      </c>
      <c r="AO1001" s="30">
        <v>6</v>
      </c>
      <c r="AP1001" s="156">
        <v>13</v>
      </c>
      <c r="AQ1001" s="30">
        <v>466</v>
      </c>
      <c r="AR1001" s="30">
        <v>27</v>
      </c>
      <c r="AS1001" s="156">
        <v>37</v>
      </c>
      <c r="AT1001" s="30">
        <v>1300</v>
      </c>
      <c r="AU1001" s="30">
        <v>120</v>
      </c>
      <c r="AV1001" s="156">
        <v>120</v>
      </c>
    </row>
    <row r="1002" spans="1:48" x14ac:dyDescent="0.75">
      <c r="A1002" s="30" t="s">
        <v>1791</v>
      </c>
      <c r="B1002" s="30" t="s">
        <v>1264</v>
      </c>
      <c r="C1002" s="182">
        <v>51800</v>
      </c>
      <c r="D1002" s="30">
        <v>3700</v>
      </c>
      <c r="E1002" s="187">
        <v>14900</v>
      </c>
      <c r="F1002" s="30">
        <v>2800</v>
      </c>
      <c r="G1002" s="187">
        <v>33700</v>
      </c>
      <c r="H1002" s="30">
        <v>7100</v>
      </c>
      <c r="I1002" s="30">
        <v>91000</v>
      </c>
      <c r="J1002" s="30">
        <v>11000</v>
      </c>
      <c r="K1002" s="30">
        <v>723000</v>
      </c>
      <c r="L1002" s="30">
        <v>17000</v>
      </c>
      <c r="M1002" s="187">
        <v>7.0300000000000001E-2</v>
      </c>
      <c r="N1002" s="30">
        <v>4.0000000000000001E-3</v>
      </c>
      <c r="O1002" s="177">
        <v>-1.25</v>
      </c>
      <c r="P1002" s="30">
        <v>0.13</v>
      </c>
      <c r="Q1002" s="30">
        <v>14.85</v>
      </c>
      <c r="R1002" s="30">
        <v>0.34</v>
      </c>
      <c r="S1002" s="30">
        <v>30.1</v>
      </c>
      <c r="T1002" s="30">
        <v>3.4</v>
      </c>
      <c r="U1002" s="30">
        <v>42.1</v>
      </c>
      <c r="V1002" s="173">
        <v>8.6</v>
      </c>
      <c r="W1002" s="192">
        <f t="shared" si="76"/>
        <v>14.46</v>
      </c>
      <c r="X1002" s="30">
        <f t="shared" si="77"/>
        <v>0.75</v>
      </c>
      <c r="Y1002" s="195">
        <f t="shared" si="78"/>
        <v>0.25800000000000001</v>
      </c>
      <c r="Z1002" s="30">
        <f t="shared" si="79"/>
        <v>2.8000000000000001E-2</v>
      </c>
      <c r="AA1002" s="30">
        <v>7.2999999999999995E-2</v>
      </c>
      <c r="AB1002" s="30">
        <v>4.7000000000000002E-3</v>
      </c>
      <c r="AC1002" s="156">
        <v>5.4999999999999997E-3</v>
      </c>
      <c r="AD1002" s="30">
        <v>2.82</v>
      </c>
      <c r="AE1002" s="30">
        <v>0.51</v>
      </c>
      <c r="AF1002" s="156">
        <v>0.55000000000000004</v>
      </c>
      <c r="AG1002" s="30">
        <v>0.25800000000000001</v>
      </c>
      <c r="AH1002" s="30">
        <v>2.8000000000000001E-2</v>
      </c>
      <c r="AI1002" s="156">
        <v>2.8000000000000001E-2</v>
      </c>
      <c r="AJ1002" s="156">
        <f t="shared" si="75"/>
        <v>10.852713178294573</v>
      </c>
      <c r="AK1002" s="30">
        <v>14.46</v>
      </c>
      <c r="AL1002" s="30">
        <v>0.64</v>
      </c>
      <c r="AM1002" s="156">
        <v>0.75</v>
      </c>
      <c r="AN1002" s="157">
        <v>445</v>
      </c>
      <c r="AO1002" s="30">
        <v>23</v>
      </c>
      <c r="AP1002" s="156">
        <v>27</v>
      </c>
      <c r="AQ1002" s="30">
        <v>1230</v>
      </c>
      <c r="AR1002" s="30">
        <v>100</v>
      </c>
      <c r="AS1002" s="156">
        <v>110</v>
      </c>
      <c r="AT1002" s="30">
        <v>3110</v>
      </c>
      <c r="AU1002" s="30">
        <v>170</v>
      </c>
      <c r="AV1002" s="156">
        <v>170</v>
      </c>
    </row>
    <row r="1003" spans="1:48" x14ac:dyDescent="0.75">
      <c r="A1003" s="30" t="s">
        <v>1791</v>
      </c>
      <c r="B1003" s="30" t="s">
        <v>1265</v>
      </c>
      <c r="C1003" s="182">
        <v>27480</v>
      </c>
      <c r="D1003" s="30">
        <v>510</v>
      </c>
      <c r="E1003" s="187">
        <v>3280</v>
      </c>
      <c r="F1003" s="30">
        <v>320</v>
      </c>
      <c r="G1003" s="187">
        <v>4760</v>
      </c>
      <c r="H1003" s="30">
        <v>760</v>
      </c>
      <c r="I1003" s="30">
        <v>3830</v>
      </c>
      <c r="J1003" s="30">
        <v>320</v>
      </c>
      <c r="K1003" s="30">
        <v>548000</v>
      </c>
      <c r="L1003" s="30">
        <v>8900</v>
      </c>
      <c r="M1003" s="187">
        <v>5.0700000000000002E-2</v>
      </c>
      <c r="N1003" s="30">
        <v>1.5E-3</v>
      </c>
      <c r="O1003" s="177">
        <v>-19.5</v>
      </c>
      <c r="P1003" s="30">
        <v>1.8</v>
      </c>
      <c r="Q1003" s="30">
        <v>11.27</v>
      </c>
      <c r="R1003" s="30">
        <v>0.18</v>
      </c>
      <c r="S1003" s="30">
        <v>1.52</v>
      </c>
      <c r="T1003" s="30">
        <v>0.13</v>
      </c>
      <c r="U1003" s="30">
        <v>9</v>
      </c>
      <c r="V1003" s="173">
        <v>1.5</v>
      </c>
      <c r="W1003" s="192">
        <f t="shared" si="76"/>
        <v>19.12</v>
      </c>
      <c r="X1003" s="30">
        <f t="shared" si="77"/>
        <v>0.85</v>
      </c>
      <c r="Y1003" s="195">
        <f t="shared" si="78"/>
        <v>0.11169999999999999</v>
      </c>
      <c r="Z1003" s="30">
        <f t="shared" si="79"/>
        <v>9.4999999999999998E-3</v>
      </c>
      <c r="AA1003" s="30">
        <v>5.2499999999999998E-2</v>
      </c>
      <c r="AB1003" s="30">
        <v>1.1000000000000001E-3</v>
      </c>
      <c r="AC1003" s="156">
        <v>2.3999999999999998E-3</v>
      </c>
      <c r="AD1003" s="30">
        <v>0.83299999999999996</v>
      </c>
      <c r="AE1003" s="30">
        <v>8.3000000000000004E-2</v>
      </c>
      <c r="AF1003" s="156">
        <v>0.1</v>
      </c>
      <c r="AG1003" s="30">
        <v>0.11169999999999999</v>
      </c>
      <c r="AH1003" s="30">
        <v>9.4000000000000004E-3</v>
      </c>
      <c r="AI1003" s="156">
        <v>9.4999999999999998E-3</v>
      </c>
      <c r="AJ1003" s="156">
        <f t="shared" si="75"/>
        <v>8.5049239033124451</v>
      </c>
      <c r="AK1003" s="30">
        <v>19.12</v>
      </c>
      <c r="AL1003" s="30">
        <v>0.41</v>
      </c>
      <c r="AM1003" s="156">
        <v>0.85</v>
      </c>
      <c r="AN1003" s="157">
        <v>329.8</v>
      </c>
      <c r="AO1003" s="30">
        <v>6.9</v>
      </c>
      <c r="AP1003" s="156">
        <v>14</v>
      </c>
      <c r="AQ1003" s="30">
        <v>607</v>
      </c>
      <c r="AR1003" s="30">
        <v>48</v>
      </c>
      <c r="AS1003" s="156">
        <v>60</v>
      </c>
      <c r="AT1003" s="30">
        <v>1810</v>
      </c>
      <c r="AU1003" s="30">
        <v>190</v>
      </c>
      <c r="AV1003" s="156">
        <v>190</v>
      </c>
    </row>
    <row r="1004" spans="1:48" x14ac:dyDescent="0.75">
      <c r="A1004" s="30" t="s">
        <v>1791</v>
      </c>
      <c r="B1004" s="30" t="s">
        <v>1266</v>
      </c>
      <c r="C1004" s="182">
        <v>57400</v>
      </c>
      <c r="D1004" s="30">
        <v>5300</v>
      </c>
      <c r="E1004" s="187">
        <v>21300</v>
      </c>
      <c r="F1004" s="30">
        <v>3400</v>
      </c>
      <c r="G1004" s="187">
        <v>48300</v>
      </c>
      <c r="H1004" s="30">
        <v>8300</v>
      </c>
      <c r="I1004" s="30">
        <v>88000</v>
      </c>
      <c r="J1004" s="30">
        <v>15000</v>
      </c>
      <c r="K1004" s="30">
        <v>672000</v>
      </c>
      <c r="L1004" s="30">
        <v>95000</v>
      </c>
      <c r="M1004" s="187">
        <v>0.105</v>
      </c>
      <c r="N1004" s="30">
        <v>1.0999999999999999E-2</v>
      </c>
      <c r="O1004" s="177">
        <v>-22</v>
      </c>
      <c r="P1004" s="30">
        <v>28</v>
      </c>
      <c r="Q1004" s="30">
        <v>13.8</v>
      </c>
      <c r="R1004" s="30">
        <v>2</v>
      </c>
      <c r="S1004" s="30">
        <v>41.3</v>
      </c>
      <c r="T1004" s="30">
        <v>6.8</v>
      </c>
      <c r="U1004" s="30">
        <v>147</v>
      </c>
      <c r="V1004" s="173">
        <v>25</v>
      </c>
      <c r="W1004" s="192">
        <f t="shared" si="76"/>
        <v>9.6199999999999992</v>
      </c>
      <c r="X1004" s="30">
        <f t="shared" si="77"/>
        <v>1.1000000000000001</v>
      </c>
      <c r="Y1004" s="195">
        <f t="shared" si="78"/>
        <v>0.36899999999999999</v>
      </c>
      <c r="Z1004" s="30">
        <f t="shared" si="79"/>
        <v>0.04</v>
      </c>
      <c r="AA1004" s="30">
        <v>0.108</v>
      </c>
      <c r="AB1004" s="30">
        <v>1.0999999999999999E-2</v>
      </c>
      <c r="AC1004" s="156">
        <v>1.2E-2</v>
      </c>
      <c r="AD1004" s="30">
        <v>5.81</v>
      </c>
      <c r="AE1004" s="30">
        <v>0.99</v>
      </c>
      <c r="AF1004" s="156">
        <v>1.1000000000000001</v>
      </c>
      <c r="AG1004" s="30">
        <v>0.36899999999999999</v>
      </c>
      <c r="AH1004" s="30">
        <v>0.04</v>
      </c>
      <c r="AI1004" s="156">
        <v>0.04</v>
      </c>
      <c r="AJ1004" s="156">
        <f t="shared" si="75"/>
        <v>10.840108401084011</v>
      </c>
      <c r="AK1004" s="30">
        <v>9.6199999999999992</v>
      </c>
      <c r="AL1004" s="30">
        <v>0.98</v>
      </c>
      <c r="AM1004" s="156">
        <v>1.1000000000000001</v>
      </c>
      <c r="AN1004" s="157">
        <v>656</v>
      </c>
      <c r="AO1004" s="30">
        <v>64</v>
      </c>
      <c r="AP1004" s="156">
        <v>68</v>
      </c>
      <c r="AQ1004" s="30">
        <v>1840</v>
      </c>
      <c r="AR1004" s="30">
        <v>190</v>
      </c>
      <c r="AS1004" s="156">
        <v>200</v>
      </c>
      <c r="AT1004" s="30">
        <v>3860</v>
      </c>
      <c r="AU1004" s="30">
        <v>150</v>
      </c>
      <c r="AV1004" s="156">
        <v>150</v>
      </c>
    </row>
    <row r="1005" spans="1:48" x14ac:dyDescent="0.75">
      <c r="A1005" s="30" t="s">
        <v>1791</v>
      </c>
      <c r="B1005" s="30" t="s">
        <v>1267</v>
      </c>
      <c r="C1005" s="182">
        <v>34600</v>
      </c>
      <c r="D1005" s="30">
        <v>7500</v>
      </c>
      <c r="E1005" s="187">
        <v>21400</v>
      </c>
      <c r="F1005" s="30">
        <v>6200</v>
      </c>
      <c r="G1005" s="187">
        <v>69000</v>
      </c>
      <c r="H1005" s="30">
        <v>23000</v>
      </c>
      <c r="I1005" s="30">
        <v>39000</v>
      </c>
      <c r="J1005" s="30">
        <v>5000</v>
      </c>
      <c r="K1005" s="30">
        <v>210100</v>
      </c>
      <c r="L1005" s="30">
        <v>6300</v>
      </c>
      <c r="M1005" s="187">
        <v>0.17299999999999999</v>
      </c>
      <c r="N1005" s="30">
        <v>4.1000000000000002E-2</v>
      </c>
      <c r="O1005" s="177">
        <v>-0.82499999999999996</v>
      </c>
      <c r="P1005" s="30">
        <v>8.5000000000000006E-2</v>
      </c>
      <c r="Q1005" s="30">
        <v>4.33</v>
      </c>
      <c r="R1005" s="30">
        <v>0.13</v>
      </c>
      <c r="S1005" s="30">
        <v>21.4</v>
      </c>
      <c r="T1005" s="30">
        <v>2.6</v>
      </c>
      <c r="U1005" s="30">
        <v>430</v>
      </c>
      <c r="V1005" s="173">
        <v>150</v>
      </c>
      <c r="W1005" s="192">
        <f t="shared" si="76"/>
        <v>8.5</v>
      </c>
      <c r="X1005" s="30">
        <f t="shared" si="77"/>
        <v>1.3</v>
      </c>
      <c r="Y1005" s="195">
        <f t="shared" si="78"/>
        <v>0.52200000000000002</v>
      </c>
      <c r="Z1005" s="30">
        <f t="shared" si="79"/>
        <v>4.7E-2</v>
      </c>
      <c r="AA1005" s="30">
        <v>0.17699999999999999</v>
      </c>
      <c r="AB1005" s="30">
        <v>4.1000000000000002E-2</v>
      </c>
      <c r="AC1005" s="156">
        <v>4.1000000000000002E-2</v>
      </c>
      <c r="AD1005" s="30">
        <v>14.9</v>
      </c>
      <c r="AE1005" s="30">
        <v>4.5</v>
      </c>
      <c r="AF1005" s="156">
        <v>4.5999999999999996</v>
      </c>
      <c r="AG1005" s="30">
        <v>0.52200000000000002</v>
      </c>
      <c r="AH1005" s="30">
        <v>4.7E-2</v>
      </c>
      <c r="AI1005" s="156">
        <v>4.7E-2</v>
      </c>
      <c r="AJ1005" s="156">
        <f t="shared" si="75"/>
        <v>9.0038314176245215</v>
      </c>
      <c r="AK1005" s="30">
        <v>8.5</v>
      </c>
      <c r="AL1005" s="30">
        <v>1.3</v>
      </c>
      <c r="AM1005" s="156">
        <v>1.3</v>
      </c>
      <c r="AN1005" s="157">
        <v>1000</v>
      </c>
      <c r="AO1005" s="30">
        <v>200</v>
      </c>
      <c r="AP1005" s="156">
        <v>200</v>
      </c>
      <c r="AQ1005" s="30">
        <v>2490</v>
      </c>
      <c r="AR1005" s="30">
        <v>280</v>
      </c>
      <c r="AS1005" s="156">
        <v>280</v>
      </c>
      <c r="AT1005" s="30">
        <v>4260</v>
      </c>
      <c r="AU1005" s="30">
        <v>130</v>
      </c>
      <c r="AV1005" s="156">
        <v>130</v>
      </c>
    </row>
    <row r="1006" spans="1:48" x14ac:dyDescent="0.75">
      <c r="A1006" s="30" t="s">
        <v>1791</v>
      </c>
      <c r="B1006" s="30" t="s">
        <v>1268</v>
      </c>
      <c r="C1006" s="182">
        <v>39710</v>
      </c>
      <c r="D1006" s="30">
        <v>550</v>
      </c>
      <c r="E1006" s="187">
        <v>2270</v>
      </c>
      <c r="F1006" s="30">
        <v>63</v>
      </c>
      <c r="G1006" s="187">
        <v>291</v>
      </c>
      <c r="H1006" s="30">
        <v>59</v>
      </c>
      <c r="I1006" s="30">
        <v>99</v>
      </c>
      <c r="J1006" s="30">
        <v>26</v>
      </c>
      <c r="K1006" s="30">
        <v>830000</v>
      </c>
      <c r="L1006" s="30">
        <v>26000</v>
      </c>
      <c r="M1006" s="187">
        <v>4.8300000000000003E-2</v>
      </c>
      <c r="N1006" s="30">
        <v>1.1000000000000001E-3</v>
      </c>
      <c r="O1006" s="177">
        <v>3200</v>
      </c>
      <c r="P1006" s="30">
        <v>2600</v>
      </c>
      <c r="Q1006" s="30">
        <v>17.09</v>
      </c>
      <c r="R1006" s="30">
        <v>0.54</v>
      </c>
      <c r="S1006" s="30">
        <v>6.0999999999999999E-2</v>
      </c>
      <c r="T1006" s="30">
        <v>1.6E-2</v>
      </c>
      <c r="U1006" s="30">
        <v>15.9</v>
      </c>
      <c r="V1006" s="173">
        <v>5</v>
      </c>
      <c r="W1006" s="192">
        <f t="shared" si="76"/>
        <v>19.98</v>
      </c>
      <c r="X1006" s="30">
        <f t="shared" si="77"/>
        <v>0.8</v>
      </c>
      <c r="Y1006" s="195">
        <f t="shared" si="78"/>
        <v>5.62E-2</v>
      </c>
      <c r="Z1006" s="30">
        <f t="shared" si="79"/>
        <v>1.8E-3</v>
      </c>
      <c r="AA1006" s="30">
        <v>5.008E-2</v>
      </c>
      <c r="AB1006" s="30">
        <v>6.4999999999999997E-4</v>
      </c>
      <c r="AC1006" s="156">
        <v>2.0999999999999999E-3</v>
      </c>
      <c r="AD1006" s="30">
        <v>0.38600000000000001</v>
      </c>
      <c r="AE1006" s="30">
        <v>1.2999999999999999E-2</v>
      </c>
      <c r="AF1006" s="156">
        <v>3.1E-2</v>
      </c>
      <c r="AG1006" s="30">
        <v>5.62E-2</v>
      </c>
      <c r="AH1006" s="30">
        <v>1.6000000000000001E-3</v>
      </c>
      <c r="AI1006" s="156">
        <v>1.8E-3</v>
      </c>
      <c r="AJ1006" s="156">
        <f t="shared" si="75"/>
        <v>3.2028469750889679</v>
      </c>
      <c r="AK1006" s="30">
        <v>19.98</v>
      </c>
      <c r="AL1006" s="30">
        <v>0.25</v>
      </c>
      <c r="AM1006" s="156">
        <v>0.8</v>
      </c>
      <c r="AN1006" s="157">
        <v>315</v>
      </c>
      <c r="AO1006" s="30">
        <v>4</v>
      </c>
      <c r="AP1006" s="156">
        <v>13</v>
      </c>
      <c r="AQ1006" s="30">
        <v>330.9</v>
      </c>
      <c r="AR1006" s="30">
        <v>9.6999999999999993</v>
      </c>
      <c r="AS1006" s="156">
        <v>22</v>
      </c>
      <c r="AT1006" s="30">
        <v>442</v>
      </c>
      <c r="AU1006" s="30">
        <v>62</v>
      </c>
      <c r="AV1006" s="156">
        <v>68</v>
      </c>
    </row>
    <row r="1007" spans="1:48" x14ac:dyDescent="0.75">
      <c r="A1007" s="30" t="s">
        <v>1792</v>
      </c>
      <c r="B1007" s="30" t="s">
        <v>1269</v>
      </c>
      <c r="C1007" s="182">
        <v>20300</v>
      </c>
      <c r="D1007" s="30">
        <v>4400</v>
      </c>
      <c r="E1007" s="187">
        <v>17000</v>
      </c>
      <c r="F1007" s="30">
        <v>3700</v>
      </c>
      <c r="G1007" s="187">
        <v>39800</v>
      </c>
      <c r="H1007" s="30">
        <v>8900</v>
      </c>
      <c r="I1007" s="30">
        <v>1940</v>
      </c>
      <c r="J1007" s="30">
        <v>450</v>
      </c>
      <c r="K1007" s="30">
        <v>7000</v>
      </c>
      <c r="L1007" s="30">
        <v>1600</v>
      </c>
      <c r="M1007" s="187">
        <v>2.7</v>
      </c>
      <c r="N1007" s="30">
        <v>0.35</v>
      </c>
      <c r="O1007" s="177">
        <v>-0.111</v>
      </c>
      <c r="P1007" s="30">
        <v>1.9E-2</v>
      </c>
      <c r="Q1007" s="30">
        <v>0.13700000000000001</v>
      </c>
      <c r="R1007" s="30">
        <v>3.1E-2</v>
      </c>
      <c r="S1007" s="30">
        <v>9.4E-2</v>
      </c>
      <c r="T1007" s="30">
        <v>2.1999999999999999E-2</v>
      </c>
      <c r="U1007" s="30">
        <v>19</v>
      </c>
      <c r="V1007" s="173">
        <v>4.2</v>
      </c>
      <c r="W1007" s="192">
        <f t="shared" si="76"/>
        <v>0.59</v>
      </c>
      <c r="X1007" s="30">
        <f t="shared" si="77"/>
        <v>0.31</v>
      </c>
      <c r="Y1007" s="195">
        <f t="shared" si="78"/>
        <v>0.85299999999999998</v>
      </c>
      <c r="Z1007" s="30">
        <f t="shared" si="79"/>
        <v>3.3000000000000002E-2</v>
      </c>
      <c r="AA1007" s="30">
        <v>2.76</v>
      </c>
      <c r="AB1007" s="30">
        <v>0.35</v>
      </c>
      <c r="AC1007" s="156">
        <v>0.37</v>
      </c>
      <c r="AD1007" s="30">
        <v>338</v>
      </c>
      <c r="AE1007" s="30">
        <v>44</v>
      </c>
      <c r="AF1007" s="156">
        <v>50</v>
      </c>
      <c r="AG1007" s="30">
        <v>0.85299999999999998</v>
      </c>
      <c r="AH1007" s="30">
        <v>3.1E-2</v>
      </c>
      <c r="AI1007" s="156">
        <v>3.3000000000000002E-2</v>
      </c>
      <c r="AJ1007" s="156">
        <f t="shared" si="75"/>
        <v>3.8686987104337636</v>
      </c>
      <c r="AK1007" s="30">
        <v>0.59</v>
      </c>
      <c r="AL1007" s="30">
        <v>0.3</v>
      </c>
      <c r="AM1007" s="156">
        <v>0.31</v>
      </c>
      <c r="AN1007" s="157">
        <v>8960</v>
      </c>
      <c r="AO1007" s="30">
        <v>510</v>
      </c>
      <c r="AP1007" s="156">
        <v>530</v>
      </c>
      <c r="AQ1007" s="30">
        <v>5960</v>
      </c>
      <c r="AR1007" s="30">
        <v>170</v>
      </c>
      <c r="AS1007" s="156">
        <v>190</v>
      </c>
      <c r="AT1007" s="30">
        <v>4845</v>
      </c>
      <c r="AU1007" s="30">
        <v>82</v>
      </c>
      <c r="AV1007" s="156">
        <v>87</v>
      </c>
    </row>
    <row r="1008" spans="1:48" x14ac:dyDescent="0.75">
      <c r="A1008" s="30" t="s">
        <v>1792</v>
      </c>
      <c r="B1008" s="30" t="s">
        <v>1270</v>
      </c>
      <c r="C1008" s="182">
        <v>5220</v>
      </c>
      <c r="D1008" s="30">
        <v>980</v>
      </c>
      <c r="E1008" s="187">
        <v>4380</v>
      </c>
      <c r="F1008" s="30">
        <v>880</v>
      </c>
      <c r="G1008" s="187">
        <v>10300</v>
      </c>
      <c r="H1008" s="30">
        <v>2000</v>
      </c>
      <c r="I1008" s="30">
        <v>5000</v>
      </c>
      <c r="J1008" s="30">
        <v>1400</v>
      </c>
      <c r="K1008" s="30">
        <v>23300</v>
      </c>
      <c r="L1008" s="30">
        <v>1700</v>
      </c>
      <c r="M1008" s="187">
        <v>0.20899999999999999</v>
      </c>
      <c r="N1008" s="30">
        <v>3.1E-2</v>
      </c>
      <c r="O1008" s="177">
        <v>-0.95</v>
      </c>
      <c r="P1008" s="30">
        <v>0.63</v>
      </c>
      <c r="Q1008" s="30">
        <v>0.45700000000000002</v>
      </c>
      <c r="R1008" s="30">
        <v>3.3000000000000002E-2</v>
      </c>
      <c r="S1008" s="30">
        <v>0.214</v>
      </c>
      <c r="T1008" s="30">
        <v>5.8999999999999997E-2</v>
      </c>
      <c r="U1008" s="30">
        <v>4.55</v>
      </c>
      <c r="V1008" s="173">
        <v>0.9</v>
      </c>
      <c r="W1008" s="192">
        <f t="shared" si="76"/>
        <v>5.0199999999999996</v>
      </c>
      <c r="X1008" s="30">
        <f t="shared" si="77"/>
        <v>0.86</v>
      </c>
      <c r="Y1008" s="195">
        <f t="shared" si="78"/>
        <v>0.78</v>
      </c>
      <c r="Z1008" s="30">
        <f t="shared" si="79"/>
        <v>5.6000000000000001E-2</v>
      </c>
      <c r="AA1008" s="30">
        <v>0.22700000000000001</v>
      </c>
      <c r="AB1008" s="30">
        <v>3.2000000000000001E-2</v>
      </c>
      <c r="AC1008" s="156">
        <v>3.3000000000000002E-2</v>
      </c>
      <c r="AD1008" s="30">
        <v>25.3</v>
      </c>
      <c r="AE1008" s="30">
        <v>4</v>
      </c>
      <c r="AF1008" s="156">
        <v>4.4000000000000004</v>
      </c>
      <c r="AG1008" s="30">
        <v>0.78</v>
      </c>
      <c r="AH1008" s="30">
        <v>5.5E-2</v>
      </c>
      <c r="AI1008" s="156">
        <v>5.6000000000000001E-2</v>
      </c>
      <c r="AJ1008" s="156">
        <f t="shared" si="75"/>
        <v>7.1794871794871788</v>
      </c>
      <c r="AK1008" s="30">
        <v>5.0199999999999996</v>
      </c>
      <c r="AL1008" s="30">
        <v>0.83</v>
      </c>
      <c r="AM1008" s="156">
        <v>0.86</v>
      </c>
      <c r="AN1008" s="157">
        <v>1290</v>
      </c>
      <c r="AO1008" s="30">
        <v>170</v>
      </c>
      <c r="AP1008" s="156">
        <v>170</v>
      </c>
      <c r="AQ1008" s="30">
        <v>3180</v>
      </c>
      <c r="AR1008" s="30">
        <v>160</v>
      </c>
      <c r="AS1008" s="156">
        <v>180</v>
      </c>
      <c r="AT1008" s="30">
        <v>4799</v>
      </c>
      <c r="AU1008" s="30">
        <v>61</v>
      </c>
      <c r="AV1008" s="156">
        <v>62</v>
      </c>
    </row>
    <row r="1009" spans="1:48" x14ac:dyDescent="0.75">
      <c r="A1009" s="30" t="s">
        <v>1792</v>
      </c>
      <c r="B1009" s="30" t="s">
        <v>1271</v>
      </c>
      <c r="C1009" s="182">
        <v>12700</v>
      </c>
      <c r="D1009" s="30">
        <v>4700</v>
      </c>
      <c r="E1009" s="187">
        <v>4400</v>
      </c>
      <c r="F1009" s="30">
        <v>1500</v>
      </c>
      <c r="G1009" s="187">
        <v>12000</v>
      </c>
      <c r="H1009" s="30">
        <v>4000</v>
      </c>
      <c r="I1009" s="30">
        <v>34000</v>
      </c>
      <c r="J1009" s="30">
        <v>26000</v>
      </c>
      <c r="K1009" s="30">
        <v>168000</v>
      </c>
      <c r="L1009" s="30">
        <v>70000</v>
      </c>
      <c r="M1009" s="187">
        <v>0.2</v>
      </c>
      <c r="N1009" s="30">
        <v>3.4000000000000002E-2</v>
      </c>
      <c r="O1009" s="177">
        <v>-9.7000000000000003E-2</v>
      </c>
      <c r="P1009" s="30">
        <v>2.1999999999999999E-2</v>
      </c>
      <c r="Q1009" s="30">
        <v>3.3</v>
      </c>
      <c r="R1009" s="30">
        <v>1.4</v>
      </c>
      <c r="S1009" s="30">
        <v>1.35</v>
      </c>
      <c r="T1009" s="30">
        <v>1</v>
      </c>
      <c r="U1009" s="30">
        <v>5.0999999999999996</v>
      </c>
      <c r="V1009" s="173">
        <v>1.7</v>
      </c>
      <c r="W1009" s="192">
        <f t="shared" si="76"/>
        <v>7</v>
      </c>
      <c r="X1009" s="30">
        <f t="shared" si="77"/>
        <v>1.3</v>
      </c>
      <c r="Y1009" s="195" t="str">
        <f t="shared" si="78"/>
        <v>excluded</v>
      </c>
      <c r="Z1009" s="30" t="str">
        <f t="shared" si="79"/>
        <v>excluded</v>
      </c>
      <c r="AA1009" s="30">
        <v>0.21199999999999999</v>
      </c>
      <c r="AB1009" s="30">
        <v>3.5999999999999997E-2</v>
      </c>
      <c r="AC1009" s="156">
        <v>3.6999999999999998E-2</v>
      </c>
      <c r="AD1009" s="30">
        <v>21.7</v>
      </c>
      <c r="AE1009" s="30">
        <v>5.2</v>
      </c>
      <c r="AF1009" s="156">
        <v>5.4</v>
      </c>
      <c r="AG1009" s="30">
        <v>0.67</v>
      </c>
      <c r="AH1009" s="30">
        <v>0.11</v>
      </c>
      <c r="AI1009" s="156">
        <v>0.11</v>
      </c>
      <c r="AJ1009" s="156">
        <f t="shared" si="75"/>
        <v>16.417910447761194</v>
      </c>
      <c r="AK1009" s="30">
        <v>7</v>
      </c>
      <c r="AL1009" s="30">
        <v>1.3</v>
      </c>
      <c r="AM1009" s="156">
        <v>1.3</v>
      </c>
      <c r="AN1009" s="157">
        <v>1200</v>
      </c>
      <c r="AO1009" s="30">
        <v>180</v>
      </c>
      <c r="AP1009" s="156">
        <v>190</v>
      </c>
      <c r="AQ1009" s="30">
        <v>2770</v>
      </c>
      <c r="AR1009" s="30">
        <v>270</v>
      </c>
      <c r="AS1009" s="156">
        <v>290</v>
      </c>
      <c r="AT1009" s="30">
        <v>4060</v>
      </c>
      <c r="AU1009" s="30">
        <v>190</v>
      </c>
      <c r="AV1009" s="156">
        <v>190</v>
      </c>
    </row>
    <row r="1010" spans="1:48" x14ac:dyDescent="0.75">
      <c r="A1010" s="30" t="s">
        <v>1793</v>
      </c>
      <c r="B1010" s="30" t="s">
        <v>1272</v>
      </c>
      <c r="C1010" s="182" t="s">
        <v>765</v>
      </c>
      <c r="D1010" s="30"/>
      <c r="E1010" s="187" t="s">
        <v>765</v>
      </c>
      <c r="F1010" s="30"/>
      <c r="G1010" s="187" t="s">
        <v>765</v>
      </c>
      <c r="H1010" s="30"/>
      <c r="I1010" s="30" t="s">
        <v>765</v>
      </c>
      <c r="J1010" s="30"/>
      <c r="K1010" s="30" t="s">
        <v>765</v>
      </c>
      <c r="L1010" s="30"/>
      <c r="M1010" s="187" t="s">
        <v>765</v>
      </c>
      <c r="N1010" s="30"/>
      <c r="O1010" s="177" t="s">
        <v>765</v>
      </c>
      <c r="P1010" s="30"/>
      <c r="Q1010" s="30" t="s">
        <v>765</v>
      </c>
      <c r="R1010" s="30"/>
      <c r="S1010" s="30" t="s">
        <v>765</v>
      </c>
      <c r="T1010" s="30"/>
      <c r="U1010" s="30" t="s">
        <v>765</v>
      </c>
      <c r="V1010" s="173"/>
      <c r="W1010" s="192" t="str">
        <f t="shared" si="76"/>
        <v>-</v>
      </c>
      <c r="X1010" s="30">
        <f t="shared" si="77"/>
        <v>0</v>
      </c>
      <c r="Y1010" s="195" t="e">
        <f t="shared" si="78"/>
        <v>#VALUE!</v>
      </c>
      <c r="Z1010" s="30" t="e">
        <f t="shared" si="79"/>
        <v>#VALUE!</v>
      </c>
      <c r="AA1010" s="30" t="s">
        <v>765</v>
      </c>
      <c r="AB1010" s="30"/>
      <c r="AC1010" s="156"/>
      <c r="AD1010" s="30" t="s">
        <v>765</v>
      </c>
      <c r="AE1010" s="30"/>
      <c r="AF1010" s="156"/>
      <c r="AG1010" s="30" t="s">
        <v>765</v>
      </c>
      <c r="AH1010" s="30"/>
      <c r="AI1010" s="156"/>
      <c r="AJ1010" s="156" t="e">
        <f t="shared" si="75"/>
        <v>#VALUE!</v>
      </c>
      <c r="AK1010" s="30" t="s">
        <v>765</v>
      </c>
      <c r="AL1010" s="30"/>
      <c r="AM1010" s="156"/>
      <c r="AN1010" s="157" t="s">
        <v>765</v>
      </c>
      <c r="AO1010" s="30"/>
      <c r="AP1010" s="156"/>
      <c r="AQ1010" s="30" t="s">
        <v>765</v>
      </c>
      <c r="AR1010" s="30"/>
      <c r="AS1010" s="156"/>
      <c r="AT1010" s="30" t="s">
        <v>765</v>
      </c>
      <c r="AU1010" s="30"/>
      <c r="AV1010" s="156"/>
    </row>
    <row r="1011" spans="1:48" x14ac:dyDescent="0.75">
      <c r="A1011" s="30" t="s">
        <v>1793</v>
      </c>
      <c r="B1011" s="30" t="s">
        <v>1273</v>
      </c>
      <c r="C1011" s="182">
        <v>31000</v>
      </c>
      <c r="D1011" s="30">
        <v>19000</v>
      </c>
      <c r="E1011" s="187">
        <v>4300</v>
      </c>
      <c r="F1011" s="30">
        <v>5600</v>
      </c>
      <c r="G1011" s="187">
        <v>9000</v>
      </c>
      <c r="H1011" s="30">
        <v>11000</v>
      </c>
      <c r="I1011" s="30">
        <v>5300</v>
      </c>
      <c r="J1011" s="30">
        <v>7000</v>
      </c>
      <c r="K1011" s="30">
        <v>40000</v>
      </c>
      <c r="L1011" s="30">
        <v>56000</v>
      </c>
      <c r="M1011" s="187">
        <v>8</v>
      </c>
      <c r="N1011" s="30">
        <v>15</v>
      </c>
      <c r="O1011" s="177">
        <v>1.7</v>
      </c>
      <c r="P1011" s="30">
        <v>1.3</v>
      </c>
      <c r="Q1011" s="30">
        <v>0.9</v>
      </c>
      <c r="R1011" s="30">
        <v>1.3</v>
      </c>
      <c r="S1011" s="30">
        <v>0.68</v>
      </c>
      <c r="T1011" s="30">
        <v>0.89</v>
      </c>
      <c r="U1011" s="30">
        <v>16</v>
      </c>
      <c r="V1011" s="173">
        <v>21</v>
      </c>
      <c r="W1011" s="192">
        <f t="shared" si="76"/>
        <v>1.4</v>
      </c>
      <c r="X1011" s="30">
        <f t="shared" si="77"/>
        <v>1.9</v>
      </c>
      <c r="Y1011" s="195" t="str">
        <f t="shared" si="78"/>
        <v>excluded</v>
      </c>
      <c r="Z1011" s="30" t="str">
        <f t="shared" si="79"/>
        <v>excluded</v>
      </c>
      <c r="AA1011" s="30">
        <v>9</v>
      </c>
      <c r="AB1011" s="30">
        <v>17</v>
      </c>
      <c r="AC1011" s="156">
        <v>17</v>
      </c>
      <c r="AD1011" s="30">
        <v>30</v>
      </c>
      <c r="AE1011" s="30">
        <v>29</v>
      </c>
      <c r="AF1011" s="156">
        <v>29</v>
      </c>
      <c r="AG1011" s="30">
        <v>0.17</v>
      </c>
      <c r="AH1011" s="30">
        <v>0.23</v>
      </c>
      <c r="AI1011" s="156">
        <v>0.23</v>
      </c>
      <c r="AJ1011" s="156">
        <f t="shared" si="75"/>
        <v>135.29411764705881</v>
      </c>
      <c r="AK1011" s="30">
        <v>1.4</v>
      </c>
      <c r="AL1011" s="30">
        <v>1.9</v>
      </c>
      <c r="AM1011" s="156">
        <v>1.9</v>
      </c>
      <c r="AN1011" s="157">
        <v>9000</v>
      </c>
      <c r="AO1011" s="30">
        <v>12000</v>
      </c>
      <c r="AP1011" s="156">
        <v>12000</v>
      </c>
      <c r="AQ1011" s="30">
        <v>3280</v>
      </c>
      <c r="AR1011" s="30">
        <v>870</v>
      </c>
      <c r="AS1011" s="156">
        <v>880</v>
      </c>
      <c r="AT1011" s="30">
        <v>600</v>
      </c>
      <c r="AU1011" s="30">
        <v>4600</v>
      </c>
      <c r="AV1011" s="156">
        <v>4600</v>
      </c>
    </row>
    <row r="1012" spans="1:48" x14ac:dyDescent="0.75">
      <c r="A1012" s="30" t="s">
        <v>1794</v>
      </c>
      <c r="B1012" s="30" t="s">
        <v>1274</v>
      </c>
      <c r="C1012" s="182">
        <v>3800</v>
      </c>
      <c r="D1012" s="30">
        <v>4800</v>
      </c>
      <c r="E1012" s="187">
        <v>1700</v>
      </c>
      <c r="F1012" s="30">
        <v>1700</v>
      </c>
      <c r="G1012" s="187">
        <v>3700</v>
      </c>
      <c r="H1012" s="30">
        <v>3800</v>
      </c>
      <c r="I1012" s="30">
        <v>3100</v>
      </c>
      <c r="J1012" s="30">
        <v>2600</v>
      </c>
      <c r="K1012" s="30">
        <v>22000</v>
      </c>
      <c r="L1012" s="30">
        <v>20000</v>
      </c>
      <c r="M1012" s="187">
        <v>0.122</v>
      </c>
      <c r="N1012" s="30">
        <v>7.6999999999999999E-2</v>
      </c>
      <c r="O1012" s="177">
        <v>-1.1000000000000001</v>
      </c>
      <c r="P1012" s="30">
        <v>1.3</v>
      </c>
      <c r="Q1012" s="30">
        <v>0.46</v>
      </c>
      <c r="R1012" s="30">
        <v>0.41</v>
      </c>
      <c r="S1012" s="30">
        <v>-1.3</v>
      </c>
      <c r="T1012" s="30">
        <v>1.1000000000000001</v>
      </c>
      <c r="U1012" s="30">
        <v>2.9</v>
      </c>
      <c r="V1012" s="173">
        <v>2.9</v>
      </c>
      <c r="W1012" s="192">
        <f t="shared" si="76"/>
        <v>59</v>
      </c>
      <c r="X1012" s="30">
        <f t="shared" si="77"/>
        <v>54</v>
      </c>
      <c r="Y1012" s="195" t="str">
        <f t="shared" si="78"/>
        <v>excluded</v>
      </c>
      <c r="Z1012" s="30" t="str">
        <f t="shared" si="79"/>
        <v>excluded</v>
      </c>
      <c r="AA1012" s="30">
        <v>0.108</v>
      </c>
      <c r="AB1012" s="30">
        <v>7.8E-2</v>
      </c>
      <c r="AC1012" s="156">
        <v>7.8E-2</v>
      </c>
      <c r="AD1012" s="30">
        <v>14</v>
      </c>
      <c r="AE1012" s="30">
        <v>13</v>
      </c>
      <c r="AF1012" s="156">
        <v>14</v>
      </c>
      <c r="AG1012" s="30">
        <v>1.01</v>
      </c>
      <c r="AH1012" s="30">
        <v>0.42</v>
      </c>
      <c r="AI1012" s="156">
        <v>0.42</v>
      </c>
      <c r="AJ1012" s="156">
        <f t="shared" si="75"/>
        <v>41.584158415841586</v>
      </c>
      <c r="AK1012" s="30">
        <v>59</v>
      </c>
      <c r="AL1012" s="30">
        <v>54</v>
      </c>
      <c r="AM1012" s="156">
        <v>54</v>
      </c>
      <c r="AN1012" s="157">
        <v>620</v>
      </c>
      <c r="AO1012" s="30">
        <v>430</v>
      </c>
      <c r="AP1012" s="156">
        <v>430</v>
      </c>
      <c r="AQ1012" s="30">
        <v>2070</v>
      </c>
      <c r="AR1012" s="30">
        <v>650</v>
      </c>
      <c r="AS1012" s="156">
        <v>650</v>
      </c>
      <c r="AT1012" s="30">
        <v>2800</v>
      </c>
      <c r="AU1012" s="30">
        <v>1100</v>
      </c>
      <c r="AV1012" s="156">
        <v>1100</v>
      </c>
    </row>
    <row r="1013" spans="1:48" x14ac:dyDescent="0.75">
      <c r="A1013" s="30" t="s">
        <v>1794</v>
      </c>
      <c r="B1013" s="30" t="s">
        <v>1275</v>
      </c>
      <c r="C1013" s="182">
        <v>10700</v>
      </c>
      <c r="D1013" s="30">
        <v>4000</v>
      </c>
      <c r="E1013" s="187">
        <v>8300</v>
      </c>
      <c r="F1013" s="30">
        <v>3900</v>
      </c>
      <c r="G1013" s="187">
        <v>18000</v>
      </c>
      <c r="H1013" s="30">
        <v>10000</v>
      </c>
      <c r="I1013" s="30">
        <v>3600</v>
      </c>
      <c r="J1013" s="30">
        <v>1300</v>
      </c>
      <c r="K1013" s="30">
        <v>190000</v>
      </c>
      <c r="L1013" s="30">
        <v>380000</v>
      </c>
      <c r="M1013" s="187">
        <v>2.7</v>
      </c>
      <c r="N1013" s="30">
        <v>5.3</v>
      </c>
      <c r="O1013" s="177">
        <v>-2.6</v>
      </c>
      <c r="P1013" s="30">
        <v>5.0999999999999996</v>
      </c>
      <c r="Q1013" s="30">
        <v>4</v>
      </c>
      <c r="R1013" s="30">
        <v>8</v>
      </c>
      <c r="S1013" s="30">
        <v>-1.19</v>
      </c>
      <c r="T1013" s="30">
        <v>0.43</v>
      </c>
      <c r="U1013" s="30">
        <v>15</v>
      </c>
      <c r="V1013" s="173">
        <v>8.6999999999999993</v>
      </c>
      <c r="W1013" s="192">
        <f t="shared" si="76"/>
        <v>13</v>
      </c>
      <c r="X1013" s="30">
        <f t="shared" si="77"/>
        <v>27</v>
      </c>
      <c r="Y1013" s="195">
        <f t="shared" si="78"/>
        <v>0.753</v>
      </c>
      <c r="Z1013" s="30">
        <f t="shared" si="79"/>
        <v>8.5000000000000006E-2</v>
      </c>
      <c r="AA1013" s="30">
        <v>3</v>
      </c>
      <c r="AB1013" s="30">
        <v>6</v>
      </c>
      <c r="AC1013" s="156">
        <v>6</v>
      </c>
      <c r="AD1013" s="30">
        <v>300</v>
      </c>
      <c r="AE1013" s="30">
        <v>580</v>
      </c>
      <c r="AF1013" s="156">
        <v>580</v>
      </c>
      <c r="AG1013" s="30">
        <v>0.753</v>
      </c>
      <c r="AH1013" s="30">
        <v>8.4000000000000005E-2</v>
      </c>
      <c r="AI1013" s="156">
        <v>8.5000000000000006E-2</v>
      </c>
      <c r="AJ1013" s="156">
        <f t="shared" si="75"/>
        <v>11.288180610889775</v>
      </c>
      <c r="AK1013" s="30">
        <v>13</v>
      </c>
      <c r="AL1013" s="30">
        <v>27</v>
      </c>
      <c r="AM1013" s="156">
        <v>27</v>
      </c>
      <c r="AN1013" s="157">
        <v>6000</v>
      </c>
      <c r="AO1013" s="30">
        <v>12000</v>
      </c>
      <c r="AP1013" s="156">
        <v>12000</v>
      </c>
      <c r="AQ1013" s="30">
        <v>4100</v>
      </c>
      <c r="AR1013" s="30">
        <v>4800</v>
      </c>
      <c r="AS1013" s="156">
        <v>4800</v>
      </c>
      <c r="AT1013" s="30">
        <v>4830</v>
      </c>
      <c r="AU1013" s="30">
        <v>160</v>
      </c>
      <c r="AV1013" s="156">
        <v>160</v>
      </c>
    </row>
    <row r="1014" spans="1:48" x14ac:dyDescent="0.75">
      <c r="A1014" s="30" t="s">
        <v>1794</v>
      </c>
      <c r="B1014" s="30" t="s">
        <v>1276</v>
      </c>
      <c r="C1014" s="182">
        <v>11050</v>
      </c>
      <c r="D1014" s="30">
        <v>360</v>
      </c>
      <c r="E1014" s="187">
        <v>2680</v>
      </c>
      <c r="F1014" s="30">
        <v>330</v>
      </c>
      <c r="G1014" s="187">
        <v>5430</v>
      </c>
      <c r="H1014" s="30">
        <v>750</v>
      </c>
      <c r="I1014" s="30">
        <v>46500</v>
      </c>
      <c r="J1014" s="30">
        <v>8100</v>
      </c>
      <c r="K1014" s="30">
        <v>189000</v>
      </c>
      <c r="L1014" s="30">
        <v>14000</v>
      </c>
      <c r="M1014" s="187">
        <v>6.8000000000000005E-2</v>
      </c>
      <c r="N1014" s="30">
        <v>1.2E-2</v>
      </c>
      <c r="O1014" s="177">
        <v>-0.25</v>
      </c>
      <c r="P1014" s="30">
        <v>0.08</v>
      </c>
      <c r="Q1014" s="30">
        <v>3.98</v>
      </c>
      <c r="R1014" s="30">
        <v>0.3</v>
      </c>
      <c r="S1014" s="30">
        <v>-13</v>
      </c>
      <c r="T1014" s="30">
        <v>2.2000000000000002</v>
      </c>
      <c r="U1014" s="30">
        <v>5.21</v>
      </c>
      <c r="V1014" s="173">
        <v>0.73</v>
      </c>
      <c r="W1014" s="192">
        <f t="shared" si="76"/>
        <v>15.6</v>
      </c>
      <c r="X1014" s="30">
        <f t="shared" si="77"/>
        <v>0.72</v>
      </c>
      <c r="Y1014" s="195">
        <f t="shared" si="78"/>
        <v>0.251</v>
      </c>
      <c r="Z1014" s="30">
        <f t="shared" si="79"/>
        <v>3.5999999999999997E-2</v>
      </c>
      <c r="AA1014" s="30">
        <v>7.1999999999999995E-2</v>
      </c>
      <c r="AB1014" s="30">
        <v>1.2E-2</v>
      </c>
      <c r="AC1014" s="156">
        <v>1.2999999999999999E-2</v>
      </c>
      <c r="AD1014" s="30">
        <v>2.63</v>
      </c>
      <c r="AE1014" s="30">
        <v>0.63</v>
      </c>
      <c r="AF1014" s="156">
        <v>0.66</v>
      </c>
      <c r="AG1014" s="30">
        <v>0.251</v>
      </c>
      <c r="AH1014" s="30">
        <v>3.5999999999999997E-2</v>
      </c>
      <c r="AI1014" s="156">
        <v>3.5999999999999997E-2</v>
      </c>
      <c r="AJ1014" s="156">
        <f t="shared" si="75"/>
        <v>14.342629482071711</v>
      </c>
      <c r="AK1014" s="30">
        <v>15.6</v>
      </c>
      <c r="AL1014" s="30">
        <v>0.7</v>
      </c>
      <c r="AM1014" s="156">
        <v>0.72</v>
      </c>
      <c r="AN1014" s="157">
        <v>445</v>
      </c>
      <c r="AO1014" s="30">
        <v>66</v>
      </c>
      <c r="AP1014" s="156">
        <v>67</v>
      </c>
      <c r="AQ1014" s="30">
        <v>1150</v>
      </c>
      <c r="AR1014" s="30">
        <v>120</v>
      </c>
      <c r="AS1014" s="156">
        <v>130</v>
      </c>
      <c r="AT1014" s="30">
        <v>2980</v>
      </c>
      <c r="AU1014" s="30">
        <v>190</v>
      </c>
      <c r="AV1014" s="156">
        <v>190</v>
      </c>
    </row>
    <row r="1015" spans="1:48" x14ac:dyDescent="0.75">
      <c r="A1015" s="30" t="s">
        <v>1794</v>
      </c>
      <c r="B1015" s="30" t="s">
        <v>1277</v>
      </c>
      <c r="C1015" s="182">
        <v>5600</v>
      </c>
      <c r="D1015" s="30">
        <v>1000</v>
      </c>
      <c r="E1015" s="187">
        <v>3610</v>
      </c>
      <c r="F1015" s="30">
        <v>550</v>
      </c>
      <c r="G1015" s="187">
        <v>8800</v>
      </c>
      <c r="H1015" s="30">
        <v>1300</v>
      </c>
      <c r="I1015" s="30">
        <v>44000</v>
      </c>
      <c r="J1015" s="30">
        <v>13000</v>
      </c>
      <c r="K1015" s="30">
        <v>41000</v>
      </c>
      <c r="L1015" s="30">
        <v>15000</v>
      </c>
      <c r="M1015" s="187">
        <v>0.19400000000000001</v>
      </c>
      <c r="N1015" s="30">
        <v>2.9000000000000001E-2</v>
      </c>
      <c r="O1015" s="177">
        <v>-7.1999999999999995E-2</v>
      </c>
      <c r="P1015" s="30">
        <v>2.1999999999999999E-2</v>
      </c>
      <c r="Q1015" s="30">
        <v>0.87</v>
      </c>
      <c r="R1015" s="30">
        <v>0.32</v>
      </c>
      <c r="S1015" s="30">
        <v>-11.5</v>
      </c>
      <c r="T1015" s="30">
        <v>3.3</v>
      </c>
      <c r="U1015" s="30">
        <v>9.5</v>
      </c>
      <c r="V1015" s="173">
        <v>1.5</v>
      </c>
      <c r="W1015" s="192">
        <f t="shared" si="76"/>
        <v>6.7</v>
      </c>
      <c r="X1015" s="30">
        <f t="shared" si="77"/>
        <v>1.3</v>
      </c>
      <c r="Y1015" s="195">
        <f t="shared" si="78"/>
        <v>0.67800000000000005</v>
      </c>
      <c r="Z1015" s="30">
        <f t="shared" si="79"/>
        <v>4.3999999999999997E-2</v>
      </c>
      <c r="AA1015" s="30">
        <v>0.20499999999999999</v>
      </c>
      <c r="AB1015" s="30">
        <v>3.1E-2</v>
      </c>
      <c r="AC1015" s="156">
        <v>3.2000000000000001E-2</v>
      </c>
      <c r="AD1015" s="30">
        <v>20.9</v>
      </c>
      <c r="AE1015" s="30">
        <v>3.4</v>
      </c>
      <c r="AF1015" s="156">
        <v>3.7</v>
      </c>
      <c r="AG1015" s="30">
        <v>0.67800000000000005</v>
      </c>
      <c r="AH1015" s="30">
        <v>4.2999999999999997E-2</v>
      </c>
      <c r="AI1015" s="156">
        <v>4.3999999999999997E-2</v>
      </c>
      <c r="AJ1015" s="156">
        <f t="shared" si="75"/>
        <v>6.489675516224187</v>
      </c>
      <c r="AK1015" s="30">
        <v>6.7</v>
      </c>
      <c r="AL1015" s="30">
        <v>1.3</v>
      </c>
      <c r="AM1015" s="156">
        <v>1.3</v>
      </c>
      <c r="AN1015" s="157">
        <v>1170</v>
      </c>
      <c r="AO1015" s="30">
        <v>160</v>
      </c>
      <c r="AP1015" s="156">
        <v>170</v>
      </c>
      <c r="AQ1015" s="30">
        <v>2920</v>
      </c>
      <c r="AR1015" s="30">
        <v>200</v>
      </c>
      <c r="AS1015" s="156">
        <v>220</v>
      </c>
      <c r="AT1015" s="30">
        <v>4597</v>
      </c>
      <c r="AU1015" s="30">
        <v>89</v>
      </c>
      <c r="AV1015" s="156">
        <v>91</v>
      </c>
    </row>
    <row r="1016" spans="1:48" x14ac:dyDescent="0.75">
      <c r="A1016" s="30" t="s">
        <v>1794</v>
      </c>
      <c r="B1016" s="30" t="s">
        <v>1278</v>
      </c>
      <c r="C1016" s="182">
        <v>37900</v>
      </c>
      <c r="D1016" s="30">
        <v>1900</v>
      </c>
      <c r="E1016" s="187">
        <v>22900</v>
      </c>
      <c r="F1016" s="30">
        <v>1500</v>
      </c>
      <c r="G1016" s="187">
        <v>56900</v>
      </c>
      <c r="H1016" s="30">
        <v>3700</v>
      </c>
      <c r="I1016" s="30">
        <v>196000</v>
      </c>
      <c r="J1016" s="30">
        <v>22000</v>
      </c>
      <c r="K1016" s="30">
        <v>412000</v>
      </c>
      <c r="L1016" s="30">
        <v>29000</v>
      </c>
      <c r="M1016" s="187">
        <v>8.8900000000000007E-2</v>
      </c>
      <c r="N1016" s="30">
        <v>7.7000000000000002E-3</v>
      </c>
      <c r="O1016" s="177">
        <v>-0.128</v>
      </c>
      <c r="P1016" s="30">
        <v>1.6E-2</v>
      </c>
      <c r="Q1016" s="30">
        <v>8.68</v>
      </c>
      <c r="R1016" s="30">
        <v>0.61</v>
      </c>
      <c r="S1016" s="30">
        <v>-50.7</v>
      </c>
      <c r="T1016" s="30">
        <v>5.8</v>
      </c>
      <c r="U1016" s="30">
        <v>69</v>
      </c>
      <c r="V1016" s="173">
        <v>4.7</v>
      </c>
      <c r="W1016" s="192">
        <f t="shared" si="76"/>
        <v>10.96</v>
      </c>
      <c r="X1016" s="30">
        <f t="shared" si="77"/>
        <v>0.91</v>
      </c>
      <c r="Y1016" s="195">
        <f t="shared" si="78"/>
        <v>0.60499999999999998</v>
      </c>
      <c r="Z1016" s="30">
        <f t="shared" si="79"/>
        <v>2.8000000000000001E-2</v>
      </c>
      <c r="AA1016" s="30">
        <v>9.2100000000000001E-2</v>
      </c>
      <c r="AB1016" s="30">
        <v>6.8999999999999999E-3</v>
      </c>
      <c r="AC1016" s="156">
        <v>7.7999999999999996E-3</v>
      </c>
      <c r="AD1016" s="30">
        <v>8.02</v>
      </c>
      <c r="AE1016" s="30">
        <v>0.85</v>
      </c>
      <c r="AF1016" s="156">
        <v>1</v>
      </c>
      <c r="AG1016" s="30">
        <v>0.60499999999999998</v>
      </c>
      <c r="AH1016" s="30">
        <v>2.7E-2</v>
      </c>
      <c r="AI1016" s="156">
        <v>2.8000000000000001E-2</v>
      </c>
      <c r="AJ1016" s="156">
        <f t="shared" si="75"/>
        <v>4.6280991735537196</v>
      </c>
      <c r="AK1016" s="30">
        <v>10.96</v>
      </c>
      <c r="AL1016" s="30">
        <v>0.8</v>
      </c>
      <c r="AM1016" s="156">
        <v>0.91</v>
      </c>
      <c r="AN1016" s="157">
        <v>573</v>
      </c>
      <c r="AO1016" s="30">
        <v>43</v>
      </c>
      <c r="AP1016" s="156">
        <v>48</v>
      </c>
      <c r="AQ1016" s="30">
        <v>2216</v>
      </c>
      <c r="AR1016" s="30">
        <v>98</v>
      </c>
      <c r="AS1016" s="156">
        <v>120</v>
      </c>
      <c r="AT1016" s="30">
        <v>4552</v>
      </c>
      <c r="AU1016" s="30">
        <v>55</v>
      </c>
      <c r="AV1016" s="156">
        <v>57</v>
      </c>
    </row>
    <row r="1017" spans="1:48" x14ac:dyDescent="0.75">
      <c r="A1017" s="30" t="s">
        <v>1794</v>
      </c>
      <c r="B1017" s="30" t="s">
        <v>1279</v>
      </c>
      <c r="C1017" s="182">
        <v>4310</v>
      </c>
      <c r="D1017" s="30">
        <v>260</v>
      </c>
      <c r="E1017" s="187">
        <v>3040</v>
      </c>
      <c r="F1017" s="30">
        <v>230</v>
      </c>
      <c r="G1017" s="187">
        <v>7510</v>
      </c>
      <c r="H1017" s="30">
        <v>560</v>
      </c>
      <c r="I1017" s="30">
        <v>34200</v>
      </c>
      <c r="J1017" s="30">
        <v>4400</v>
      </c>
      <c r="K1017" s="30">
        <v>41100</v>
      </c>
      <c r="L1017" s="30">
        <v>2900</v>
      </c>
      <c r="M1017" s="187">
        <v>0.1103</v>
      </c>
      <c r="N1017" s="30">
        <v>8.2000000000000007E-3</v>
      </c>
      <c r="O1017" s="177">
        <v>-8.4000000000000005E-2</v>
      </c>
      <c r="P1017" s="30">
        <v>1.2999999999999999E-2</v>
      </c>
      <c r="Q1017" s="30">
        <v>0.86499999999999999</v>
      </c>
      <c r="R1017" s="30">
        <v>0.06</v>
      </c>
      <c r="S1017" s="30">
        <v>-9.1</v>
      </c>
      <c r="T1017" s="30">
        <v>1.2</v>
      </c>
      <c r="U1017" s="30">
        <v>10.39</v>
      </c>
      <c r="V1017" s="173">
        <v>0.79</v>
      </c>
      <c r="W1017" s="192">
        <f t="shared" si="76"/>
        <v>8.6999999999999993</v>
      </c>
      <c r="X1017" s="30">
        <f t="shared" si="77"/>
        <v>0.71</v>
      </c>
      <c r="Y1017" s="195">
        <f t="shared" si="78"/>
        <v>0.68400000000000005</v>
      </c>
      <c r="Z1017" s="30">
        <f t="shared" si="79"/>
        <v>2.1000000000000001E-2</v>
      </c>
      <c r="AA1017" s="30">
        <v>0.1162</v>
      </c>
      <c r="AB1017" s="30">
        <v>7.7999999999999996E-3</v>
      </c>
      <c r="AC1017" s="156">
        <v>8.9999999999999993E-3</v>
      </c>
      <c r="AD1017" s="30">
        <v>11.24</v>
      </c>
      <c r="AE1017" s="30">
        <v>0.96</v>
      </c>
      <c r="AF1017" s="156">
        <v>1.3</v>
      </c>
      <c r="AG1017" s="30">
        <v>0.68400000000000005</v>
      </c>
      <c r="AH1017" s="30">
        <v>1.9E-2</v>
      </c>
      <c r="AI1017" s="156">
        <v>2.1000000000000001E-2</v>
      </c>
      <c r="AJ1017" s="156">
        <f t="shared" si="75"/>
        <v>3.070175438596491</v>
      </c>
      <c r="AK1017" s="30">
        <v>8.6999999999999993</v>
      </c>
      <c r="AL1017" s="30">
        <v>0.61</v>
      </c>
      <c r="AM1017" s="156">
        <v>0.71</v>
      </c>
      <c r="AN1017" s="157">
        <v>706</v>
      </c>
      <c r="AO1017" s="30">
        <v>45</v>
      </c>
      <c r="AP1017" s="156">
        <v>52</v>
      </c>
      <c r="AQ1017" s="30">
        <v>2507</v>
      </c>
      <c r="AR1017" s="30">
        <v>78</v>
      </c>
      <c r="AS1017" s="156">
        <v>100</v>
      </c>
      <c r="AT1017" s="30">
        <v>4681</v>
      </c>
      <c r="AU1017" s="30">
        <v>41</v>
      </c>
      <c r="AV1017" s="156">
        <v>45</v>
      </c>
    </row>
    <row r="1018" spans="1:48" x14ac:dyDescent="0.75">
      <c r="A1018" s="30" t="s">
        <v>1794</v>
      </c>
      <c r="B1018" s="30" t="s">
        <v>1280</v>
      </c>
      <c r="C1018" s="182">
        <v>328</v>
      </c>
      <c r="D1018" s="30">
        <v>93</v>
      </c>
      <c r="E1018" s="187">
        <v>195</v>
      </c>
      <c r="F1018" s="30">
        <v>84</v>
      </c>
      <c r="G1018" s="187">
        <v>490</v>
      </c>
      <c r="H1018" s="30">
        <v>100</v>
      </c>
      <c r="I1018" s="30">
        <v>1210</v>
      </c>
      <c r="J1018" s="30">
        <v>210</v>
      </c>
      <c r="K1018" s="30">
        <v>1840</v>
      </c>
      <c r="L1018" s="30">
        <v>240</v>
      </c>
      <c r="M1018" s="187">
        <v>0.17699999999999999</v>
      </c>
      <c r="N1018" s="30">
        <v>0.06</v>
      </c>
      <c r="O1018" s="177">
        <v>-0.109</v>
      </c>
      <c r="P1018" s="30">
        <v>1.9E-2</v>
      </c>
      <c r="Q1018" s="30">
        <v>3.8699999999999998E-2</v>
      </c>
      <c r="R1018" s="30">
        <v>5.0000000000000001E-3</v>
      </c>
      <c r="S1018" s="30">
        <v>-0.34</v>
      </c>
      <c r="T1018" s="30">
        <v>5.8999999999999997E-2</v>
      </c>
      <c r="U1018" s="30">
        <v>0.76</v>
      </c>
      <c r="V1018" s="173">
        <v>0.16</v>
      </c>
      <c r="W1018" s="192">
        <f t="shared" si="76"/>
        <v>9.1999999999999993</v>
      </c>
      <c r="X1018" s="30">
        <f t="shared" si="77"/>
        <v>3.2</v>
      </c>
      <c r="Y1018" s="195" t="str">
        <f t="shared" si="78"/>
        <v>excluded</v>
      </c>
      <c r="Z1018" s="30" t="str">
        <f t="shared" si="79"/>
        <v>excluded</v>
      </c>
      <c r="AA1018" s="30">
        <v>0.16</v>
      </c>
      <c r="AB1018" s="30">
        <v>5.0999999999999997E-2</v>
      </c>
      <c r="AC1018" s="156">
        <v>5.0999999999999997E-2</v>
      </c>
      <c r="AD1018" s="30">
        <v>15</v>
      </c>
      <c r="AE1018" s="30">
        <v>5.4</v>
      </c>
      <c r="AF1018" s="156">
        <v>5.5</v>
      </c>
      <c r="AG1018" s="30">
        <v>0.84</v>
      </c>
      <c r="AH1018" s="30">
        <v>0.36</v>
      </c>
      <c r="AI1018" s="156">
        <v>0.36</v>
      </c>
      <c r="AJ1018" s="156">
        <f t="shared" si="75"/>
        <v>42.857142857142854</v>
      </c>
      <c r="AK1018" s="30">
        <v>9.1999999999999993</v>
      </c>
      <c r="AL1018" s="30">
        <v>3.2</v>
      </c>
      <c r="AM1018" s="156">
        <v>3.2</v>
      </c>
      <c r="AN1018" s="157">
        <v>920</v>
      </c>
      <c r="AO1018" s="30">
        <v>270</v>
      </c>
      <c r="AP1018" s="156">
        <v>270</v>
      </c>
      <c r="AQ1018" s="30">
        <v>2560</v>
      </c>
      <c r="AR1018" s="30">
        <v>170</v>
      </c>
      <c r="AS1018" s="156">
        <v>170</v>
      </c>
      <c r="AT1018" s="30">
        <v>3830</v>
      </c>
      <c r="AU1018" s="30">
        <v>300</v>
      </c>
      <c r="AV1018" s="156">
        <v>300</v>
      </c>
    </row>
    <row r="1019" spans="1:48" x14ac:dyDescent="0.75">
      <c r="A1019" s="30" t="s">
        <v>1794</v>
      </c>
      <c r="B1019" s="30" t="s">
        <v>1281</v>
      </c>
      <c r="C1019" s="182">
        <v>176800</v>
      </c>
      <c r="D1019" s="30">
        <v>1600</v>
      </c>
      <c r="E1019" s="187">
        <v>17200</v>
      </c>
      <c r="F1019" s="30">
        <v>1200</v>
      </c>
      <c r="G1019" s="187">
        <v>35300</v>
      </c>
      <c r="H1019" s="30">
        <v>6200</v>
      </c>
      <c r="I1019" s="30">
        <v>990000</v>
      </c>
      <c r="J1019" s="30">
        <v>190000</v>
      </c>
      <c r="K1019" s="30">
        <v>1895000</v>
      </c>
      <c r="L1019" s="30">
        <v>19000</v>
      </c>
      <c r="M1019" s="187">
        <v>9.3100000000000002E-2</v>
      </c>
      <c r="N1019" s="30">
        <v>1.6999999999999999E-3</v>
      </c>
      <c r="O1019" s="177">
        <v>-0.33</v>
      </c>
      <c r="P1019" s="30">
        <v>0.12</v>
      </c>
      <c r="Q1019" s="30">
        <v>39.880000000000003</v>
      </c>
      <c r="R1019" s="30">
        <v>0.4</v>
      </c>
      <c r="S1019" s="30">
        <v>-318</v>
      </c>
      <c r="T1019" s="30">
        <v>63</v>
      </c>
      <c r="U1019" s="30">
        <v>67</v>
      </c>
      <c r="V1019" s="173">
        <v>12</v>
      </c>
      <c r="W1019" s="192">
        <f t="shared" si="76"/>
        <v>10.130000000000001</v>
      </c>
      <c r="X1019" s="30">
        <f t="shared" si="77"/>
        <v>0.43</v>
      </c>
      <c r="Y1019" s="195">
        <f t="shared" si="78"/>
        <v>9.4299999999999995E-2</v>
      </c>
      <c r="Z1019" s="30">
        <f t="shared" si="79"/>
        <v>5.7000000000000002E-3</v>
      </c>
      <c r="AA1019" s="30">
        <v>9.8669999999999994E-2</v>
      </c>
      <c r="AB1019" s="30">
        <v>7.9000000000000001E-4</v>
      </c>
      <c r="AC1019" s="156">
        <v>4.0000000000000001E-3</v>
      </c>
      <c r="AD1019" s="30">
        <v>1.2869999999999999</v>
      </c>
      <c r="AE1019" s="30">
        <v>8.5000000000000006E-2</v>
      </c>
      <c r="AF1019" s="156">
        <v>0.13</v>
      </c>
      <c r="AG1019" s="30">
        <v>9.4299999999999995E-2</v>
      </c>
      <c r="AH1019" s="30">
        <v>5.4999999999999997E-3</v>
      </c>
      <c r="AI1019" s="156">
        <v>5.7000000000000002E-3</v>
      </c>
      <c r="AJ1019" s="156">
        <f t="shared" si="75"/>
        <v>6.0445387062566285</v>
      </c>
      <c r="AK1019" s="30">
        <v>10.130000000000001</v>
      </c>
      <c r="AL1019" s="30">
        <v>8.5999999999999993E-2</v>
      </c>
      <c r="AM1019" s="156">
        <v>0.43</v>
      </c>
      <c r="AN1019" s="157">
        <v>606.6</v>
      </c>
      <c r="AO1019" s="30">
        <v>4.7</v>
      </c>
      <c r="AP1019" s="156">
        <v>23</v>
      </c>
      <c r="AQ1019" s="30">
        <v>830</v>
      </c>
      <c r="AR1019" s="30">
        <v>38</v>
      </c>
      <c r="AS1019" s="156">
        <v>56</v>
      </c>
      <c r="AT1019" s="30">
        <v>1460</v>
      </c>
      <c r="AU1019" s="30">
        <v>120</v>
      </c>
      <c r="AV1019" s="156">
        <v>120</v>
      </c>
    </row>
    <row r="1020" spans="1:48" x14ac:dyDescent="0.75">
      <c r="A1020" s="30" t="s">
        <v>1794</v>
      </c>
      <c r="B1020" s="30" t="s">
        <v>1282</v>
      </c>
      <c r="C1020" s="182">
        <v>21200</v>
      </c>
      <c r="D1020" s="30">
        <v>1100</v>
      </c>
      <c r="E1020" s="187">
        <v>14740</v>
      </c>
      <c r="F1020" s="30">
        <v>860</v>
      </c>
      <c r="G1020" s="187">
        <v>48800</v>
      </c>
      <c r="H1020" s="30">
        <v>3000</v>
      </c>
      <c r="I1020" s="30">
        <v>754000</v>
      </c>
      <c r="J1020" s="30">
        <v>56000</v>
      </c>
      <c r="K1020" s="30">
        <v>110400</v>
      </c>
      <c r="L1020" s="30">
        <v>6000</v>
      </c>
      <c r="M1020" s="187">
        <v>0.19020000000000001</v>
      </c>
      <c r="N1020" s="30">
        <v>5.7999999999999996E-3</v>
      </c>
      <c r="O1020" s="177">
        <v>-1.252E-2</v>
      </c>
      <c r="P1020" s="30">
        <v>4.8999999999999998E-4</v>
      </c>
      <c r="Q1020" s="30">
        <v>2.3199999999999998</v>
      </c>
      <c r="R1020" s="30">
        <v>0.13</v>
      </c>
      <c r="S1020" s="30">
        <v>-285</v>
      </c>
      <c r="T1020" s="30">
        <v>19</v>
      </c>
      <c r="U1020" s="30">
        <v>105.9</v>
      </c>
      <c r="V1020" s="173">
        <v>6.1</v>
      </c>
      <c r="W1020" s="192">
        <f t="shared" si="76"/>
        <v>4.97</v>
      </c>
      <c r="X1020" s="30">
        <f t="shared" si="77"/>
        <v>0.25</v>
      </c>
      <c r="Y1020" s="195">
        <f t="shared" si="78"/>
        <v>0.68300000000000005</v>
      </c>
      <c r="Z1020" s="30">
        <f t="shared" si="79"/>
        <v>1.4E-2</v>
      </c>
      <c r="AA1020" s="30">
        <v>0.2021</v>
      </c>
      <c r="AB1020" s="30">
        <v>5.7999999999999996E-3</v>
      </c>
      <c r="AC1020" s="156">
        <v>9.7999999999999997E-3</v>
      </c>
      <c r="AD1020" s="30">
        <v>19.170000000000002</v>
      </c>
      <c r="AE1020" s="30">
        <v>0.73</v>
      </c>
      <c r="AF1020" s="156">
        <v>1.6</v>
      </c>
      <c r="AG1020" s="30">
        <v>0.68300000000000005</v>
      </c>
      <c r="AH1020" s="30">
        <v>1.2E-2</v>
      </c>
      <c r="AI1020" s="156">
        <v>1.4E-2</v>
      </c>
      <c r="AJ1020" s="156">
        <f t="shared" si="75"/>
        <v>2.0497803806734991</v>
      </c>
      <c r="AK1020" s="30">
        <v>4.97</v>
      </c>
      <c r="AL1020" s="30">
        <v>0.15</v>
      </c>
      <c r="AM1020" s="156">
        <v>0.25</v>
      </c>
      <c r="AN1020" s="157">
        <v>1186</v>
      </c>
      <c r="AO1020" s="30">
        <v>31</v>
      </c>
      <c r="AP1020" s="156">
        <v>53</v>
      </c>
      <c r="AQ1020" s="30">
        <v>3045</v>
      </c>
      <c r="AR1020" s="30">
        <v>38</v>
      </c>
      <c r="AS1020" s="156">
        <v>82</v>
      </c>
      <c r="AT1020" s="30">
        <v>4695</v>
      </c>
      <c r="AU1020" s="30">
        <v>25</v>
      </c>
      <c r="AV1020" s="156">
        <v>31</v>
      </c>
    </row>
    <row r="1021" spans="1:48" x14ac:dyDescent="0.75">
      <c r="A1021" s="30" t="s">
        <v>1794</v>
      </c>
      <c r="B1021" s="30" t="s">
        <v>1283</v>
      </c>
      <c r="C1021" s="182">
        <v>103000</v>
      </c>
      <c r="D1021" s="30">
        <v>21000</v>
      </c>
      <c r="E1021" s="187">
        <v>13900</v>
      </c>
      <c r="F1021" s="30">
        <v>2800</v>
      </c>
      <c r="G1021" s="187">
        <v>22100</v>
      </c>
      <c r="H1021" s="30">
        <v>4500</v>
      </c>
      <c r="I1021" s="30">
        <v>180000</v>
      </c>
      <c r="J1021" s="30">
        <v>40000</v>
      </c>
      <c r="K1021" s="30">
        <v>2180000</v>
      </c>
      <c r="L1021" s="30">
        <v>450000</v>
      </c>
      <c r="M1021" s="187">
        <v>5.0700000000000002E-2</v>
      </c>
      <c r="N1021" s="30">
        <v>2.5999999999999999E-3</v>
      </c>
      <c r="O1021" s="177">
        <v>-1.23</v>
      </c>
      <c r="P1021" s="30">
        <v>0.2</v>
      </c>
      <c r="Q1021" s="30">
        <v>45.9</v>
      </c>
      <c r="R1021" s="30">
        <v>9.5</v>
      </c>
      <c r="S1021" s="30">
        <v>-329</v>
      </c>
      <c r="T1021" s="30">
        <v>76</v>
      </c>
      <c r="U1021" s="30">
        <v>79</v>
      </c>
      <c r="V1021" s="173">
        <v>16</v>
      </c>
      <c r="W1021" s="192">
        <f t="shared" si="76"/>
        <v>19.11</v>
      </c>
      <c r="X1021" s="30">
        <f t="shared" si="77"/>
        <v>0.92</v>
      </c>
      <c r="Y1021" s="195">
        <f t="shared" si="78"/>
        <v>0.156</v>
      </c>
      <c r="Z1021" s="30">
        <f t="shared" si="79"/>
        <v>1.0999999999999999E-2</v>
      </c>
      <c r="AA1021" s="30">
        <v>5.3699999999999998E-2</v>
      </c>
      <c r="AB1021" s="30">
        <v>2.5000000000000001E-3</v>
      </c>
      <c r="AC1021" s="156">
        <v>3.3E-3</v>
      </c>
      <c r="AD1021" s="30">
        <v>1.26</v>
      </c>
      <c r="AE1021" s="30">
        <v>0.14000000000000001</v>
      </c>
      <c r="AF1021" s="156">
        <v>0.16</v>
      </c>
      <c r="AG1021" s="30">
        <v>0.156</v>
      </c>
      <c r="AH1021" s="30">
        <v>1.0999999999999999E-2</v>
      </c>
      <c r="AI1021" s="156">
        <v>1.0999999999999999E-2</v>
      </c>
      <c r="AJ1021" s="156">
        <f t="shared" si="75"/>
        <v>7.0512820512820511</v>
      </c>
      <c r="AK1021" s="30">
        <v>19.11</v>
      </c>
      <c r="AL1021" s="30">
        <v>0.71</v>
      </c>
      <c r="AM1021" s="156">
        <v>0.92</v>
      </c>
      <c r="AN1021" s="157">
        <v>337</v>
      </c>
      <c r="AO1021" s="30">
        <v>15</v>
      </c>
      <c r="AP1021" s="156">
        <v>20</v>
      </c>
      <c r="AQ1021" s="30">
        <v>804</v>
      </c>
      <c r="AR1021" s="30">
        <v>57</v>
      </c>
      <c r="AS1021" s="156">
        <v>69</v>
      </c>
      <c r="AT1021" s="30">
        <v>2400</v>
      </c>
      <c r="AU1021" s="30">
        <v>130</v>
      </c>
      <c r="AV1021" s="156">
        <v>130</v>
      </c>
    </row>
    <row r="1022" spans="1:48" x14ac:dyDescent="0.75">
      <c r="A1022" s="30" t="s">
        <v>1794</v>
      </c>
      <c r="B1022" s="30" t="s">
        <v>1284</v>
      </c>
      <c r="C1022" s="182">
        <v>8500</v>
      </c>
      <c r="D1022" s="30">
        <v>1200</v>
      </c>
      <c r="E1022" s="187">
        <v>6120</v>
      </c>
      <c r="F1022" s="30">
        <v>930</v>
      </c>
      <c r="G1022" s="187">
        <v>15300</v>
      </c>
      <c r="H1022" s="30">
        <v>2400</v>
      </c>
      <c r="I1022" s="30">
        <v>32500</v>
      </c>
      <c r="J1022" s="30">
        <v>5300</v>
      </c>
      <c r="K1022" s="30">
        <v>26500</v>
      </c>
      <c r="L1022" s="30">
        <v>2300</v>
      </c>
      <c r="M1022" s="187">
        <v>0.28100000000000003</v>
      </c>
      <c r="N1022" s="30">
        <v>0.03</v>
      </c>
      <c r="O1022" s="177">
        <v>-0.13400000000000001</v>
      </c>
      <c r="P1022" s="30">
        <v>1.9E-2</v>
      </c>
      <c r="Q1022" s="30">
        <v>0.55800000000000005</v>
      </c>
      <c r="R1022" s="30">
        <v>4.7E-2</v>
      </c>
      <c r="S1022" s="30">
        <v>147</v>
      </c>
      <c r="T1022" s="30">
        <v>36</v>
      </c>
      <c r="U1022" s="30">
        <v>56.7</v>
      </c>
      <c r="V1022" s="173">
        <v>8.6999999999999993</v>
      </c>
      <c r="W1022" s="192">
        <f t="shared" si="76"/>
        <v>3.54</v>
      </c>
      <c r="X1022" s="30">
        <f t="shared" si="77"/>
        <v>0.43</v>
      </c>
      <c r="Y1022" s="195">
        <f t="shared" si="78"/>
        <v>0.71899999999999997</v>
      </c>
      <c r="Z1022" s="30">
        <f t="shared" si="79"/>
        <v>0.03</v>
      </c>
      <c r="AA1022" s="30">
        <v>0.29799999999999999</v>
      </c>
      <c r="AB1022" s="30">
        <v>3.5000000000000003E-2</v>
      </c>
      <c r="AC1022" s="156">
        <v>3.5999999999999997E-2</v>
      </c>
      <c r="AD1022" s="30">
        <v>29.2</v>
      </c>
      <c r="AE1022" s="30">
        <v>3.9</v>
      </c>
      <c r="AF1022" s="156">
        <v>4.4000000000000004</v>
      </c>
      <c r="AG1022" s="30">
        <v>0.71899999999999997</v>
      </c>
      <c r="AH1022" s="30">
        <v>2.8000000000000001E-2</v>
      </c>
      <c r="AI1022" s="156">
        <v>0.03</v>
      </c>
      <c r="AJ1022" s="156">
        <f t="shared" si="75"/>
        <v>4.1724617524339358</v>
      </c>
      <c r="AK1022" s="30">
        <v>3.54</v>
      </c>
      <c r="AL1022" s="30">
        <v>0.41</v>
      </c>
      <c r="AM1022" s="156">
        <v>0.43</v>
      </c>
      <c r="AN1022" s="157">
        <v>1650</v>
      </c>
      <c r="AO1022" s="30">
        <v>160</v>
      </c>
      <c r="AP1022" s="156">
        <v>170</v>
      </c>
      <c r="AQ1022" s="30">
        <v>3420</v>
      </c>
      <c r="AR1022" s="30">
        <v>140</v>
      </c>
      <c r="AS1022" s="156">
        <v>160</v>
      </c>
      <c r="AT1022" s="30">
        <v>4695</v>
      </c>
      <c r="AU1022" s="30">
        <v>55</v>
      </c>
      <c r="AV1022" s="156">
        <v>57</v>
      </c>
    </row>
    <row r="1023" spans="1:48" x14ac:dyDescent="0.75">
      <c r="A1023" s="30" t="s">
        <v>1794</v>
      </c>
      <c r="B1023" s="30" t="s">
        <v>1285</v>
      </c>
      <c r="C1023" s="182">
        <v>195900</v>
      </c>
      <c r="D1023" s="30">
        <v>6000</v>
      </c>
      <c r="E1023" s="187">
        <v>14130</v>
      </c>
      <c r="F1023" s="30">
        <v>320</v>
      </c>
      <c r="G1023" s="187">
        <v>6360</v>
      </c>
      <c r="H1023" s="30">
        <v>470</v>
      </c>
      <c r="I1023" s="30">
        <v>23500</v>
      </c>
      <c r="J1023" s="30">
        <v>2700</v>
      </c>
      <c r="K1023" s="30">
        <v>2273000</v>
      </c>
      <c r="L1023" s="30">
        <v>83000</v>
      </c>
      <c r="M1023" s="187">
        <v>8.5819999999999994E-2</v>
      </c>
      <c r="N1023" s="30">
        <v>5.1999999999999995E-4</v>
      </c>
      <c r="O1023" s="177">
        <v>-13.5</v>
      </c>
      <c r="P1023" s="30">
        <v>1.7</v>
      </c>
      <c r="Q1023" s="30">
        <v>47.8</v>
      </c>
      <c r="R1023" s="30">
        <v>1.7</v>
      </c>
      <c r="S1023" s="30">
        <v>23.4</v>
      </c>
      <c r="T1023" s="30">
        <v>2.2999999999999998</v>
      </c>
      <c r="U1023" s="30">
        <v>23.7</v>
      </c>
      <c r="V1023" s="173">
        <v>1.7</v>
      </c>
      <c r="W1023" s="192">
        <f t="shared" si="76"/>
        <v>10.981</v>
      </c>
      <c r="X1023" s="30">
        <f t="shared" si="77"/>
        <v>0.44</v>
      </c>
      <c r="Y1023" s="195">
        <f t="shared" si="78"/>
        <v>7.1900000000000006E-2</v>
      </c>
      <c r="Z1023" s="30">
        <f t="shared" si="79"/>
        <v>1.4E-3</v>
      </c>
      <c r="AA1023" s="30">
        <v>9.1149999999999995E-2</v>
      </c>
      <c r="AB1023" s="30">
        <v>7.2000000000000005E-4</v>
      </c>
      <c r="AC1023" s="156">
        <v>3.7000000000000002E-3</v>
      </c>
      <c r="AD1023" s="30">
        <v>0.89700000000000002</v>
      </c>
      <c r="AE1023" s="30">
        <v>1.0999999999999999E-2</v>
      </c>
      <c r="AF1023" s="156">
        <v>6.6000000000000003E-2</v>
      </c>
      <c r="AG1023" s="30">
        <v>7.1900000000000006E-2</v>
      </c>
      <c r="AH1023" s="30">
        <v>1.1000000000000001E-3</v>
      </c>
      <c r="AI1023" s="156">
        <v>1.4E-3</v>
      </c>
      <c r="AJ1023" s="156">
        <f t="shared" si="75"/>
        <v>1.9471488178025034</v>
      </c>
      <c r="AK1023" s="30">
        <v>10.981</v>
      </c>
      <c r="AL1023" s="30">
        <v>8.7999999999999995E-2</v>
      </c>
      <c r="AM1023" s="156">
        <v>0.44</v>
      </c>
      <c r="AN1023" s="157">
        <v>562.29999999999995</v>
      </c>
      <c r="AO1023" s="30">
        <v>4.3</v>
      </c>
      <c r="AP1023" s="156">
        <v>22</v>
      </c>
      <c r="AQ1023" s="30">
        <v>649.70000000000005</v>
      </c>
      <c r="AR1023" s="30">
        <v>5.9</v>
      </c>
      <c r="AS1023" s="156">
        <v>35</v>
      </c>
      <c r="AT1023" s="30">
        <v>986</v>
      </c>
      <c r="AU1023" s="30">
        <v>31</v>
      </c>
      <c r="AV1023" s="156">
        <v>40</v>
      </c>
    </row>
    <row r="1024" spans="1:48" x14ac:dyDescent="0.75">
      <c r="A1024" s="30" t="s">
        <v>1794</v>
      </c>
      <c r="B1024" s="30" t="s">
        <v>1286</v>
      </c>
      <c r="C1024" s="182">
        <v>2100</v>
      </c>
      <c r="D1024" s="30">
        <v>420</v>
      </c>
      <c r="E1024" s="187">
        <v>277</v>
      </c>
      <c r="F1024" s="30">
        <v>56</v>
      </c>
      <c r="G1024" s="187">
        <v>570</v>
      </c>
      <c r="H1024" s="30">
        <v>130</v>
      </c>
      <c r="I1024" s="30">
        <v>5500</v>
      </c>
      <c r="J1024" s="30">
        <v>1200</v>
      </c>
      <c r="K1024" s="30">
        <v>24200</v>
      </c>
      <c r="L1024" s="30">
        <v>4700</v>
      </c>
      <c r="M1024" s="187">
        <v>8.6199999999999999E-2</v>
      </c>
      <c r="N1024" s="30">
        <v>6.4999999999999997E-3</v>
      </c>
      <c r="O1024" s="177">
        <v>-0.60799999999999998</v>
      </c>
      <c r="P1024" s="30">
        <v>8.1000000000000003E-2</v>
      </c>
      <c r="Q1024" s="30">
        <v>0.50800000000000001</v>
      </c>
      <c r="R1024" s="30">
        <v>9.9000000000000005E-2</v>
      </c>
      <c r="S1024" s="30">
        <v>3.43</v>
      </c>
      <c r="T1024" s="30">
        <v>0.75</v>
      </c>
      <c r="U1024" s="30">
        <v>2.02</v>
      </c>
      <c r="V1024" s="173">
        <v>0.46</v>
      </c>
      <c r="W1024" s="192">
        <f t="shared" si="76"/>
        <v>11.02</v>
      </c>
      <c r="X1024" s="30">
        <f t="shared" si="77"/>
        <v>0.95</v>
      </c>
      <c r="Y1024" s="195">
        <f t="shared" si="78"/>
        <v>0.13300000000000001</v>
      </c>
      <c r="Z1024" s="30">
        <f t="shared" si="79"/>
        <v>1.2999999999999999E-2</v>
      </c>
      <c r="AA1024" s="30">
        <v>9.1499999999999998E-2</v>
      </c>
      <c r="AB1024" s="30">
        <v>6.7999999999999996E-3</v>
      </c>
      <c r="AC1024" s="156">
        <v>7.7000000000000002E-3</v>
      </c>
      <c r="AD1024" s="30">
        <v>1.66</v>
      </c>
      <c r="AE1024" s="30">
        <v>0.17</v>
      </c>
      <c r="AF1024" s="156">
        <v>0.21</v>
      </c>
      <c r="AG1024" s="30">
        <v>0.13300000000000001</v>
      </c>
      <c r="AH1024" s="30">
        <v>1.2999999999999999E-2</v>
      </c>
      <c r="AI1024" s="156">
        <v>1.2999999999999999E-2</v>
      </c>
      <c r="AJ1024" s="156">
        <f t="shared" si="75"/>
        <v>9.7744360902255636</v>
      </c>
      <c r="AK1024" s="30">
        <v>11.02</v>
      </c>
      <c r="AL1024" s="30">
        <v>0.84</v>
      </c>
      <c r="AM1024" s="156">
        <v>0.95</v>
      </c>
      <c r="AN1024" s="157">
        <v>569</v>
      </c>
      <c r="AO1024" s="30">
        <v>38</v>
      </c>
      <c r="AP1024" s="156">
        <v>43</v>
      </c>
      <c r="AQ1024" s="30">
        <v>984</v>
      </c>
      <c r="AR1024" s="30">
        <v>59</v>
      </c>
      <c r="AS1024" s="156">
        <v>72</v>
      </c>
      <c r="AT1024" s="30">
        <v>2030</v>
      </c>
      <c r="AU1024" s="30">
        <v>200</v>
      </c>
      <c r="AV1024" s="156">
        <v>200</v>
      </c>
    </row>
    <row r="1025" spans="1:48" x14ac:dyDescent="0.75">
      <c r="A1025" s="30" t="s">
        <v>1794</v>
      </c>
      <c r="B1025" s="30" t="s">
        <v>1287</v>
      </c>
      <c r="C1025" s="182">
        <v>1690</v>
      </c>
      <c r="D1025" s="30">
        <v>270</v>
      </c>
      <c r="E1025" s="187">
        <v>490</v>
      </c>
      <c r="F1025" s="30">
        <v>99</v>
      </c>
      <c r="G1025" s="187">
        <v>1050</v>
      </c>
      <c r="H1025" s="30">
        <v>160</v>
      </c>
      <c r="I1025" s="30">
        <v>5700</v>
      </c>
      <c r="J1025" s="30">
        <v>1000</v>
      </c>
      <c r="K1025" s="30">
        <v>16300</v>
      </c>
      <c r="L1025" s="30">
        <v>2500</v>
      </c>
      <c r="M1025" s="187">
        <v>0.109</v>
      </c>
      <c r="N1025" s="30">
        <v>1.4E-2</v>
      </c>
      <c r="O1025" s="177">
        <v>-0.38800000000000001</v>
      </c>
      <c r="P1025" s="30">
        <v>3.5999999999999997E-2</v>
      </c>
      <c r="Q1025" s="30">
        <v>0.34300000000000003</v>
      </c>
      <c r="R1025" s="30">
        <v>5.1999999999999998E-2</v>
      </c>
      <c r="S1025" s="30">
        <v>2.41</v>
      </c>
      <c r="T1025" s="30">
        <v>0.44</v>
      </c>
      <c r="U1025" s="30">
        <v>3.41</v>
      </c>
      <c r="V1025" s="173">
        <v>0.54</v>
      </c>
      <c r="W1025" s="192">
        <f t="shared" si="76"/>
        <v>9.84</v>
      </c>
      <c r="X1025" s="30">
        <f t="shared" si="77"/>
        <v>0.82</v>
      </c>
      <c r="Y1025" s="195" t="str">
        <f t="shared" si="78"/>
        <v>excluded</v>
      </c>
      <c r="Z1025" s="30" t="str">
        <f t="shared" si="79"/>
        <v>excluded</v>
      </c>
      <c r="AA1025" s="30">
        <v>0.115</v>
      </c>
      <c r="AB1025" s="30">
        <v>1.4E-2</v>
      </c>
      <c r="AC1025" s="156">
        <v>1.4999999999999999E-2</v>
      </c>
      <c r="AD1025" s="30">
        <v>4.9800000000000004</v>
      </c>
      <c r="AE1025" s="30">
        <v>0.92</v>
      </c>
      <c r="AF1025" s="156">
        <v>0.99</v>
      </c>
      <c r="AG1025" s="30">
        <v>0.33200000000000002</v>
      </c>
      <c r="AH1025" s="30">
        <v>6.4000000000000001E-2</v>
      </c>
      <c r="AI1025" s="156">
        <v>6.4000000000000001E-2</v>
      </c>
      <c r="AJ1025" s="156">
        <f t="shared" si="75"/>
        <v>19.277108433734938</v>
      </c>
      <c r="AK1025" s="30">
        <v>9.84</v>
      </c>
      <c r="AL1025" s="30">
        <v>0.78</v>
      </c>
      <c r="AM1025" s="156">
        <v>0.82</v>
      </c>
      <c r="AN1025" s="157">
        <v>697</v>
      </c>
      <c r="AO1025" s="30">
        <v>78</v>
      </c>
      <c r="AP1025" s="156">
        <v>82</v>
      </c>
      <c r="AQ1025" s="30">
        <v>1686</v>
      </c>
      <c r="AR1025" s="30">
        <v>95</v>
      </c>
      <c r="AS1025" s="156">
        <v>100</v>
      </c>
      <c r="AT1025" s="30">
        <v>3290</v>
      </c>
      <c r="AU1025" s="30">
        <v>170</v>
      </c>
      <c r="AV1025" s="156">
        <v>170</v>
      </c>
    </row>
    <row r="1026" spans="1:48" x14ac:dyDescent="0.75">
      <c r="A1026" s="30" t="s">
        <v>1794</v>
      </c>
      <c r="B1026" s="30" t="s">
        <v>1288</v>
      </c>
      <c r="C1026" s="182">
        <v>3900</v>
      </c>
      <c r="D1026" s="30">
        <v>1200</v>
      </c>
      <c r="E1026" s="187">
        <v>3100</v>
      </c>
      <c r="F1026" s="30">
        <v>1000</v>
      </c>
      <c r="G1026" s="187">
        <v>7800</v>
      </c>
      <c r="H1026" s="30">
        <v>2700</v>
      </c>
      <c r="I1026" s="30">
        <v>22300</v>
      </c>
      <c r="J1026" s="30">
        <v>7400</v>
      </c>
      <c r="K1026" s="30">
        <v>6200</v>
      </c>
      <c r="L1026" s="30">
        <v>1100</v>
      </c>
      <c r="M1026" s="187">
        <v>0.45</v>
      </c>
      <c r="N1026" s="30">
        <v>0.1</v>
      </c>
      <c r="O1026" s="177">
        <v>-0.186</v>
      </c>
      <c r="P1026" s="30">
        <v>6.2E-2</v>
      </c>
      <c r="Q1026" s="30">
        <v>0.129</v>
      </c>
      <c r="R1026" s="30">
        <v>2.3E-2</v>
      </c>
      <c r="S1026" s="30">
        <v>7.8</v>
      </c>
      <c r="T1026" s="30">
        <v>2.6</v>
      </c>
      <c r="U1026" s="30">
        <v>22.4</v>
      </c>
      <c r="V1026" s="173">
        <v>7.6</v>
      </c>
      <c r="W1026" s="192">
        <f t="shared" si="76"/>
        <v>5.6</v>
      </c>
      <c r="X1026" s="30">
        <f t="shared" si="77"/>
        <v>1.8</v>
      </c>
      <c r="Y1026" s="195">
        <f t="shared" si="78"/>
        <v>0.61499999999999999</v>
      </c>
      <c r="Z1026" s="30">
        <f t="shared" si="79"/>
        <v>8.4000000000000005E-2</v>
      </c>
      <c r="AA1026" s="30">
        <v>0.48</v>
      </c>
      <c r="AB1026" s="30">
        <v>0.11</v>
      </c>
      <c r="AC1026" s="156">
        <v>0.12</v>
      </c>
      <c r="AD1026" s="30">
        <v>52</v>
      </c>
      <c r="AE1026" s="30">
        <v>14</v>
      </c>
      <c r="AF1026" s="156">
        <v>15</v>
      </c>
      <c r="AG1026" s="30">
        <v>0.61499999999999999</v>
      </c>
      <c r="AH1026" s="30">
        <v>8.4000000000000005E-2</v>
      </c>
      <c r="AI1026" s="156">
        <v>8.4000000000000005E-2</v>
      </c>
      <c r="AJ1026" s="156">
        <f t="shared" si="75"/>
        <v>13.658536585365855</v>
      </c>
      <c r="AK1026" s="30">
        <v>5.6</v>
      </c>
      <c r="AL1026" s="30">
        <v>1.8</v>
      </c>
      <c r="AM1026" s="156">
        <v>1.8</v>
      </c>
      <c r="AN1026" s="157">
        <v>2370</v>
      </c>
      <c r="AO1026" s="30">
        <v>500</v>
      </c>
      <c r="AP1026" s="156">
        <v>510</v>
      </c>
      <c r="AQ1026" s="30">
        <v>3320</v>
      </c>
      <c r="AR1026" s="30">
        <v>380</v>
      </c>
      <c r="AS1026" s="156">
        <v>390</v>
      </c>
      <c r="AT1026" s="30">
        <v>4150</v>
      </c>
      <c r="AU1026" s="30">
        <v>290</v>
      </c>
      <c r="AV1026" s="156">
        <v>290</v>
      </c>
    </row>
    <row r="1027" spans="1:48" x14ac:dyDescent="0.75">
      <c r="A1027" s="30" t="s">
        <v>1794</v>
      </c>
      <c r="B1027" s="30" t="s">
        <v>1289</v>
      </c>
      <c r="C1027" s="182">
        <v>274</v>
      </c>
      <c r="D1027" s="30">
        <v>77</v>
      </c>
      <c r="E1027" s="187">
        <v>153</v>
      </c>
      <c r="F1027" s="30">
        <v>70</v>
      </c>
      <c r="G1027" s="187">
        <v>230</v>
      </c>
      <c r="H1027" s="30">
        <v>130</v>
      </c>
      <c r="I1027" s="30">
        <v>1900</v>
      </c>
      <c r="J1027" s="30">
        <v>1500</v>
      </c>
      <c r="K1027" s="30">
        <v>1760</v>
      </c>
      <c r="L1027" s="30">
        <v>470</v>
      </c>
      <c r="M1027" s="187">
        <v>0.157</v>
      </c>
      <c r="N1027" s="30">
        <v>0.03</v>
      </c>
      <c r="O1027" s="177">
        <v>-0.24</v>
      </c>
      <c r="P1027" s="30">
        <v>0.26</v>
      </c>
      <c r="Q1027" s="30">
        <v>3.6900000000000002E-2</v>
      </c>
      <c r="R1027" s="30">
        <v>9.7999999999999997E-3</v>
      </c>
      <c r="S1027" s="30">
        <v>0.56999999999999995</v>
      </c>
      <c r="T1027" s="30">
        <v>0.44</v>
      </c>
      <c r="U1027" s="30">
        <v>0.57999999999999996</v>
      </c>
      <c r="V1027" s="173">
        <v>0.33</v>
      </c>
      <c r="W1027" s="192">
        <f t="shared" si="76"/>
        <v>20</v>
      </c>
      <c r="X1027" s="30">
        <f t="shared" si="77"/>
        <v>13</v>
      </c>
      <c r="Y1027" s="195" t="str">
        <f t="shared" si="78"/>
        <v>excluded</v>
      </c>
      <c r="Z1027" s="30" t="str">
        <f t="shared" si="79"/>
        <v>excluded</v>
      </c>
      <c r="AA1027" s="30">
        <v>9.5000000000000001E-2</v>
      </c>
      <c r="AB1027" s="30">
        <v>7.8E-2</v>
      </c>
      <c r="AC1027" s="156">
        <v>7.8E-2</v>
      </c>
      <c r="AD1027" s="30">
        <v>13</v>
      </c>
      <c r="AE1027" s="30">
        <v>5.2</v>
      </c>
      <c r="AF1027" s="156">
        <v>5.3</v>
      </c>
      <c r="AG1027" s="30">
        <v>0.52</v>
      </c>
      <c r="AH1027" s="30">
        <v>0.16</v>
      </c>
      <c r="AI1027" s="156">
        <v>0.16</v>
      </c>
      <c r="AJ1027" s="156">
        <f t="shared" si="75"/>
        <v>30.76923076923077</v>
      </c>
      <c r="AK1027" s="30">
        <v>20</v>
      </c>
      <c r="AL1027" s="30">
        <v>13</v>
      </c>
      <c r="AM1027" s="156">
        <v>13</v>
      </c>
      <c r="AN1027" s="157">
        <v>570</v>
      </c>
      <c r="AO1027" s="30">
        <v>450</v>
      </c>
      <c r="AP1027" s="156">
        <v>450</v>
      </c>
      <c r="AQ1027" s="30">
        <v>2600</v>
      </c>
      <c r="AR1027" s="30">
        <v>430</v>
      </c>
      <c r="AS1027" s="156">
        <v>440</v>
      </c>
      <c r="AT1027" s="30">
        <v>4220</v>
      </c>
      <c r="AU1027" s="30">
        <v>500</v>
      </c>
      <c r="AV1027" s="156">
        <v>500</v>
      </c>
    </row>
    <row r="1028" spans="1:48" x14ac:dyDescent="0.75">
      <c r="A1028" s="30" t="s">
        <v>1794</v>
      </c>
      <c r="B1028" s="30" t="s">
        <v>1290</v>
      </c>
      <c r="C1028" s="182">
        <v>5620</v>
      </c>
      <c r="D1028" s="30">
        <v>890</v>
      </c>
      <c r="E1028" s="187">
        <v>3520</v>
      </c>
      <c r="F1028" s="30">
        <v>750</v>
      </c>
      <c r="G1028" s="187">
        <v>9600</v>
      </c>
      <c r="H1028" s="30">
        <v>1500</v>
      </c>
      <c r="I1028" s="30">
        <v>80000</v>
      </c>
      <c r="J1028" s="30">
        <v>26000</v>
      </c>
      <c r="K1028" s="30">
        <v>36100</v>
      </c>
      <c r="L1028" s="30">
        <v>6400</v>
      </c>
      <c r="M1028" s="187">
        <v>0.16700000000000001</v>
      </c>
      <c r="N1028" s="30">
        <v>5.3999999999999999E-2</v>
      </c>
      <c r="O1028" s="177">
        <v>-6.5000000000000002E-2</v>
      </c>
      <c r="P1028" s="30">
        <v>1.4999999999999999E-2</v>
      </c>
      <c r="Q1028" s="30">
        <v>0.76</v>
      </c>
      <c r="R1028" s="30">
        <v>0.13</v>
      </c>
      <c r="S1028" s="30">
        <v>21.1</v>
      </c>
      <c r="T1028" s="30">
        <v>6.8</v>
      </c>
      <c r="U1028" s="30">
        <v>20.399999999999999</v>
      </c>
      <c r="V1028" s="173">
        <v>3.2</v>
      </c>
      <c r="W1028" s="192">
        <f t="shared" si="76"/>
        <v>6.21</v>
      </c>
      <c r="X1028" s="30">
        <f t="shared" si="77"/>
        <v>0.89</v>
      </c>
      <c r="Y1028" s="195">
        <f t="shared" si="78"/>
        <v>0.69799999999999995</v>
      </c>
      <c r="Z1028" s="30">
        <f t="shared" si="79"/>
        <v>7.3999999999999996E-2</v>
      </c>
      <c r="AA1028" s="30">
        <v>0.186</v>
      </c>
      <c r="AB1028" s="30">
        <v>5.8999999999999997E-2</v>
      </c>
      <c r="AC1028" s="156">
        <v>0.06</v>
      </c>
      <c r="AD1028" s="30">
        <v>18.600000000000001</v>
      </c>
      <c r="AE1028" s="30">
        <v>4.4000000000000004</v>
      </c>
      <c r="AF1028" s="156">
        <v>4.5999999999999996</v>
      </c>
      <c r="AG1028" s="30">
        <v>0.69799999999999995</v>
      </c>
      <c r="AH1028" s="30">
        <v>7.2999999999999995E-2</v>
      </c>
      <c r="AI1028" s="156">
        <v>7.3999999999999996E-2</v>
      </c>
      <c r="AJ1028" s="156">
        <f t="shared" si="75"/>
        <v>10.601719197707736</v>
      </c>
      <c r="AK1028" s="30">
        <v>6.21</v>
      </c>
      <c r="AL1028" s="30">
        <v>0.89</v>
      </c>
      <c r="AM1028" s="156">
        <v>0.89</v>
      </c>
      <c r="AN1028" s="157">
        <v>1080</v>
      </c>
      <c r="AO1028" s="30">
        <v>290</v>
      </c>
      <c r="AP1028" s="156">
        <v>290</v>
      </c>
      <c r="AQ1028" s="30">
        <v>2960</v>
      </c>
      <c r="AR1028" s="30">
        <v>190</v>
      </c>
      <c r="AS1028" s="156">
        <v>200</v>
      </c>
      <c r="AT1028" s="30">
        <v>4760</v>
      </c>
      <c r="AU1028" s="30">
        <v>74</v>
      </c>
      <c r="AV1028" s="156">
        <v>74</v>
      </c>
    </row>
    <row r="1029" spans="1:48" x14ac:dyDescent="0.75">
      <c r="A1029" s="30" t="s">
        <v>1794</v>
      </c>
      <c r="B1029" s="30" t="s">
        <v>1291</v>
      </c>
      <c r="C1029" s="182">
        <v>9700</v>
      </c>
      <c r="D1029" s="30">
        <v>1900</v>
      </c>
      <c r="E1029" s="187">
        <v>3450</v>
      </c>
      <c r="F1029" s="30">
        <v>480</v>
      </c>
      <c r="G1029" s="187">
        <v>9400</v>
      </c>
      <c r="H1029" s="30">
        <v>1100</v>
      </c>
      <c r="I1029" s="30">
        <v>84000</v>
      </c>
      <c r="J1029" s="30">
        <v>22000</v>
      </c>
      <c r="K1029" s="30">
        <v>130000</v>
      </c>
      <c r="L1029" s="30">
        <v>40000</v>
      </c>
      <c r="M1029" s="187">
        <v>0.122</v>
      </c>
      <c r="N1029" s="30">
        <v>2.8000000000000001E-2</v>
      </c>
      <c r="O1029" s="177">
        <v>-0.19900000000000001</v>
      </c>
      <c r="P1029" s="30">
        <v>0.02</v>
      </c>
      <c r="Q1029" s="30">
        <v>2.72</v>
      </c>
      <c r="R1029" s="30">
        <v>0.83</v>
      </c>
      <c r="S1029" s="30">
        <v>20.399999999999999</v>
      </c>
      <c r="T1029" s="30">
        <v>5.3</v>
      </c>
      <c r="U1029" s="30">
        <v>16.600000000000001</v>
      </c>
      <c r="V1029" s="173">
        <v>2</v>
      </c>
      <c r="W1029" s="192">
        <f t="shared" si="76"/>
        <v>11.3</v>
      </c>
      <c r="X1029" s="30">
        <f t="shared" si="77"/>
        <v>2</v>
      </c>
      <c r="Y1029" s="195">
        <f t="shared" si="78"/>
        <v>0.40699999999999997</v>
      </c>
      <c r="Z1029" s="30">
        <f t="shared" si="79"/>
        <v>6.0999999999999999E-2</v>
      </c>
      <c r="AA1029" s="30">
        <v>0.121</v>
      </c>
      <c r="AB1029" s="30">
        <v>2.7E-2</v>
      </c>
      <c r="AC1029" s="156">
        <v>2.7E-2</v>
      </c>
      <c r="AD1029" s="30">
        <v>8.1</v>
      </c>
      <c r="AE1029" s="30">
        <v>2.2999999999999998</v>
      </c>
      <c r="AF1029" s="156">
        <v>2.2999999999999998</v>
      </c>
      <c r="AG1029" s="30">
        <v>0.40699999999999997</v>
      </c>
      <c r="AH1029" s="30">
        <v>6.0999999999999999E-2</v>
      </c>
      <c r="AI1029" s="156">
        <v>6.0999999999999999E-2</v>
      </c>
      <c r="AJ1029" s="156">
        <f t="shared" si="75"/>
        <v>14.987714987714989</v>
      </c>
      <c r="AK1029" s="30">
        <v>11.3</v>
      </c>
      <c r="AL1029" s="30">
        <v>2</v>
      </c>
      <c r="AM1029" s="156">
        <v>2</v>
      </c>
      <c r="AN1029" s="157">
        <v>680</v>
      </c>
      <c r="AO1029" s="30">
        <v>130</v>
      </c>
      <c r="AP1029" s="156">
        <v>140</v>
      </c>
      <c r="AQ1029" s="30">
        <v>2000</v>
      </c>
      <c r="AR1029" s="30">
        <v>270</v>
      </c>
      <c r="AS1029" s="156">
        <v>280</v>
      </c>
      <c r="AT1029" s="30">
        <v>3770</v>
      </c>
      <c r="AU1029" s="30">
        <v>240</v>
      </c>
      <c r="AV1029" s="156">
        <v>240</v>
      </c>
    </row>
    <row r="1030" spans="1:48" x14ac:dyDescent="0.75">
      <c r="A1030" s="30" t="s">
        <v>1794</v>
      </c>
      <c r="B1030" s="30" t="s">
        <v>1292</v>
      </c>
      <c r="C1030" s="182">
        <v>1950</v>
      </c>
      <c r="D1030" s="30">
        <v>540</v>
      </c>
      <c r="E1030" s="187">
        <v>1380</v>
      </c>
      <c r="F1030" s="30">
        <v>380</v>
      </c>
      <c r="G1030" s="187">
        <v>4400</v>
      </c>
      <c r="H1030" s="30">
        <v>1200</v>
      </c>
      <c r="I1030" s="30">
        <v>8700</v>
      </c>
      <c r="J1030" s="30">
        <v>2500</v>
      </c>
      <c r="K1030" s="30">
        <v>8300</v>
      </c>
      <c r="L1030" s="30">
        <v>1700</v>
      </c>
      <c r="M1030" s="187">
        <v>0.214</v>
      </c>
      <c r="N1030" s="30">
        <v>3.1E-2</v>
      </c>
      <c r="O1030" s="177">
        <v>-1.43</v>
      </c>
      <c r="P1030" s="30">
        <v>0.31</v>
      </c>
      <c r="Q1030" s="30">
        <v>0.17299999999999999</v>
      </c>
      <c r="R1030" s="30">
        <v>3.5000000000000003E-2</v>
      </c>
      <c r="S1030" s="30">
        <v>2.19</v>
      </c>
      <c r="T1030" s="30">
        <v>0.63</v>
      </c>
      <c r="U1030" s="30">
        <v>4.3</v>
      </c>
      <c r="V1030" s="173">
        <v>1.1000000000000001</v>
      </c>
      <c r="W1030" s="192">
        <f t="shared" si="76"/>
        <v>5.7</v>
      </c>
      <c r="X1030" s="30">
        <f t="shared" si="77"/>
        <v>1.5</v>
      </c>
      <c r="Y1030" s="195">
        <f t="shared" si="78"/>
        <v>0.69599999999999995</v>
      </c>
      <c r="Z1030" s="30">
        <f t="shared" si="79"/>
        <v>7.4999999999999997E-2</v>
      </c>
      <c r="AA1030" s="30">
        <v>0.22700000000000001</v>
      </c>
      <c r="AB1030" s="30">
        <v>3.6999999999999998E-2</v>
      </c>
      <c r="AC1030" s="156">
        <v>3.7999999999999999E-2</v>
      </c>
      <c r="AD1030" s="30">
        <v>22.8</v>
      </c>
      <c r="AE1030" s="30">
        <v>3.6</v>
      </c>
      <c r="AF1030" s="156">
        <v>4</v>
      </c>
      <c r="AG1030" s="30">
        <v>0.69599999999999995</v>
      </c>
      <c r="AH1030" s="30">
        <v>7.4999999999999997E-2</v>
      </c>
      <c r="AI1030" s="156">
        <v>7.4999999999999997E-2</v>
      </c>
      <c r="AJ1030" s="156">
        <f t="shared" ref="AJ1030:AJ1093" si="80">AI1030/AG1030*100</f>
        <v>10.775862068965518</v>
      </c>
      <c r="AK1030" s="30">
        <v>5.7</v>
      </c>
      <c r="AL1030" s="30">
        <v>1.5</v>
      </c>
      <c r="AM1030" s="156">
        <v>1.5</v>
      </c>
      <c r="AN1030" s="157">
        <v>1290</v>
      </c>
      <c r="AO1030" s="30">
        <v>200</v>
      </c>
      <c r="AP1030" s="156">
        <v>200</v>
      </c>
      <c r="AQ1030" s="30">
        <v>3210</v>
      </c>
      <c r="AR1030" s="30">
        <v>170</v>
      </c>
      <c r="AS1030" s="156">
        <v>190</v>
      </c>
      <c r="AT1030" s="30">
        <v>4640</v>
      </c>
      <c r="AU1030" s="30">
        <v>160</v>
      </c>
      <c r="AV1030" s="156">
        <v>160</v>
      </c>
    </row>
    <row r="1031" spans="1:48" x14ac:dyDescent="0.75">
      <c r="A1031" s="30" t="s">
        <v>1794</v>
      </c>
      <c r="B1031" s="30" t="s">
        <v>1293</v>
      </c>
      <c r="C1031" s="182">
        <v>6400</v>
      </c>
      <c r="D1031" s="30">
        <v>1600</v>
      </c>
      <c r="E1031" s="187">
        <v>3900</v>
      </c>
      <c r="F1031" s="30">
        <v>1000</v>
      </c>
      <c r="G1031" s="187">
        <v>9800</v>
      </c>
      <c r="H1031" s="30">
        <v>2500</v>
      </c>
      <c r="I1031" s="30">
        <v>54000</v>
      </c>
      <c r="J1031" s="30">
        <v>15000</v>
      </c>
      <c r="K1031" s="30">
        <v>89000</v>
      </c>
      <c r="L1031" s="30">
        <v>24000</v>
      </c>
      <c r="M1031" s="187">
        <v>0.11799999999999999</v>
      </c>
      <c r="N1031" s="30">
        <v>2.8000000000000001E-2</v>
      </c>
      <c r="O1031" s="177">
        <v>3</v>
      </c>
      <c r="P1031" s="30">
        <v>1.2</v>
      </c>
      <c r="Q1031" s="30">
        <v>1.85</v>
      </c>
      <c r="R1031" s="30">
        <v>0.5</v>
      </c>
      <c r="S1031" s="30">
        <v>14.4</v>
      </c>
      <c r="T1031" s="30">
        <v>4</v>
      </c>
      <c r="U1031" s="30">
        <v>8.6</v>
      </c>
      <c r="V1031" s="173">
        <v>2.2000000000000002</v>
      </c>
      <c r="W1031" s="192">
        <f t="shared" ref="W1031:W1094" si="81">AK1031</f>
        <v>11.5</v>
      </c>
      <c r="X1031" s="30">
        <f t="shared" ref="X1031:X1094" si="82">AM1031</f>
        <v>2.2999999999999998</v>
      </c>
      <c r="Y1031" s="195">
        <f t="shared" ref="Y1031:Y1094" si="83">IF(AJ1031&lt;15,AG1031,"excluded")</f>
        <v>0.61699999999999999</v>
      </c>
      <c r="Z1031" s="30">
        <f t="shared" ref="Z1031:Z1094" si="84">IF(AJ1031&lt;15,AI1031,"excluded")</f>
        <v>5.0999999999999997E-2</v>
      </c>
      <c r="AA1031" s="30">
        <v>0.111</v>
      </c>
      <c r="AB1031" s="30">
        <v>2.7E-2</v>
      </c>
      <c r="AC1031" s="156">
        <v>2.7E-2</v>
      </c>
      <c r="AD1031" s="30">
        <v>11.5</v>
      </c>
      <c r="AE1031" s="30">
        <v>2.6</v>
      </c>
      <c r="AF1031" s="156">
        <v>2.7</v>
      </c>
      <c r="AG1031" s="30">
        <v>0.61699999999999999</v>
      </c>
      <c r="AH1031" s="30">
        <v>0.05</v>
      </c>
      <c r="AI1031" s="156">
        <v>5.0999999999999997E-2</v>
      </c>
      <c r="AJ1031" s="156">
        <f t="shared" si="80"/>
        <v>8.2658022690437587</v>
      </c>
      <c r="AK1031" s="30">
        <v>11.5</v>
      </c>
      <c r="AL1031" s="30">
        <v>2.2000000000000002</v>
      </c>
      <c r="AM1031" s="156">
        <v>2.2999999999999998</v>
      </c>
      <c r="AN1031" s="157">
        <v>660</v>
      </c>
      <c r="AO1031" s="30">
        <v>150</v>
      </c>
      <c r="AP1031" s="156">
        <v>150</v>
      </c>
      <c r="AQ1031" s="30">
        <v>2380</v>
      </c>
      <c r="AR1031" s="30">
        <v>170</v>
      </c>
      <c r="AS1031" s="156">
        <v>180</v>
      </c>
      <c r="AT1031" s="30">
        <v>4514</v>
      </c>
      <c r="AU1031" s="30">
        <v>97</v>
      </c>
      <c r="AV1031" s="156">
        <v>98</v>
      </c>
    </row>
    <row r="1032" spans="1:48" x14ac:dyDescent="0.75">
      <c r="A1032" s="30" t="s">
        <v>1794</v>
      </c>
      <c r="B1032" s="30" t="s">
        <v>1294</v>
      </c>
      <c r="C1032" s="182">
        <v>8000</v>
      </c>
      <c r="D1032" s="30">
        <v>1100</v>
      </c>
      <c r="E1032" s="187">
        <v>5280</v>
      </c>
      <c r="F1032" s="30">
        <v>680</v>
      </c>
      <c r="G1032" s="187">
        <v>13400</v>
      </c>
      <c r="H1032" s="30">
        <v>1900</v>
      </c>
      <c r="I1032" s="30">
        <v>64500</v>
      </c>
      <c r="J1032" s="30">
        <v>8200</v>
      </c>
      <c r="K1032" s="30">
        <v>68000</v>
      </c>
      <c r="L1032" s="30">
        <v>11000</v>
      </c>
      <c r="M1032" s="187">
        <v>0.14099999999999999</v>
      </c>
      <c r="N1032" s="30">
        <v>1.7000000000000001E-2</v>
      </c>
      <c r="O1032" s="177">
        <v>0.371</v>
      </c>
      <c r="P1032" s="30">
        <v>6.8000000000000005E-2</v>
      </c>
      <c r="Q1032" s="30">
        <v>1.41</v>
      </c>
      <c r="R1032" s="30">
        <v>0.22</v>
      </c>
      <c r="S1032" s="30">
        <v>19.3</v>
      </c>
      <c r="T1032" s="30">
        <v>2.5</v>
      </c>
      <c r="U1032" s="30">
        <v>9.9</v>
      </c>
      <c r="V1032" s="173">
        <v>1.3</v>
      </c>
      <c r="W1032" s="192">
        <f t="shared" si="81"/>
        <v>7.79</v>
      </c>
      <c r="X1032" s="30">
        <f t="shared" si="82"/>
        <v>1</v>
      </c>
      <c r="Y1032" s="195">
        <f t="shared" si="83"/>
        <v>0.68899999999999995</v>
      </c>
      <c r="Z1032" s="30">
        <f t="shared" si="84"/>
        <v>2.7E-2</v>
      </c>
      <c r="AA1032" s="30">
        <v>0.14799999999999999</v>
      </c>
      <c r="AB1032" s="30">
        <v>1.7000000000000001E-2</v>
      </c>
      <c r="AC1032" s="156">
        <v>1.7999999999999999E-2</v>
      </c>
      <c r="AD1032" s="30">
        <v>14.2</v>
      </c>
      <c r="AE1032" s="30">
        <v>1.9</v>
      </c>
      <c r="AF1032" s="156">
        <v>2.1</v>
      </c>
      <c r="AG1032" s="30">
        <v>0.68899999999999995</v>
      </c>
      <c r="AH1032" s="30">
        <v>2.5999999999999999E-2</v>
      </c>
      <c r="AI1032" s="156">
        <v>2.7E-2</v>
      </c>
      <c r="AJ1032" s="156">
        <f t="shared" si="80"/>
        <v>3.9187227866473155</v>
      </c>
      <c r="AK1032" s="30">
        <v>7.79</v>
      </c>
      <c r="AL1032" s="30">
        <v>0.97</v>
      </c>
      <c r="AM1032" s="156">
        <v>1</v>
      </c>
      <c r="AN1032" s="157">
        <v>895</v>
      </c>
      <c r="AO1032" s="30">
        <v>98</v>
      </c>
      <c r="AP1032" s="156">
        <v>100</v>
      </c>
      <c r="AQ1032" s="30">
        <v>2690</v>
      </c>
      <c r="AR1032" s="30">
        <v>130</v>
      </c>
      <c r="AS1032" s="156">
        <v>150</v>
      </c>
      <c r="AT1032" s="30">
        <v>4666</v>
      </c>
      <c r="AU1032" s="30">
        <v>56</v>
      </c>
      <c r="AV1032" s="156">
        <v>59</v>
      </c>
    </row>
    <row r="1033" spans="1:48" x14ac:dyDescent="0.75">
      <c r="A1033" s="30" t="s">
        <v>1794</v>
      </c>
      <c r="B1033" s="30" t="s">
        <v>1295</v>
      </c>
      <c r="C1033" s="182">
        <v>3680</v>
      </c>
      <c r="D1033" s="30">
        <v>410</v>
      </c>
      <c r="E1033" s="187">
        <v>2850</v>
      </c>
      <c r="F1033" s="30">
        <v>350</v>
      </c>
      <c r="G1033" s="187">
        <v>6850</v>
      </c>
      <c r="H1033" s="30">
        <v>800</v>
      </c>
      <c r="I1033" s="30">
        <v>6050</v>
      </c>
      <c r="J1033" s="30">
        <v>540</v>
      </c>
      <c r="K1033" s="30">
        <v>20900</v>
      </c>
      <c r="L1033" s="30">
        <v>1200</v>
      </c>
      <c r="M1033" s="187">
        <v>0.17</v>
      </c>
      <c r="N1033" s="30">
        <v>1.4999999999999999E-2</v>
      </c>
      <c r="O1033" s="177">
        <v>0.64200000000000002</v>
      </c>
      <c r="P1033" s="30">
        <v>4.8000000000000001E-2</v>
      </c>
      <c r="Q1033" s="30">
        <v>0.435</v>
      </c>
      <c r="R1033" s="30">
        <v>2.5999999999999999E-2</v>
      </c>
      <c r="S1033" s="30">
        <v>2.0299999999999998</v>
      </c>
      <c r="T1033" s="30">
        <v>0.18</v>
      </c>
      <c r="U1033" s="30">
        <v>4.63</v>
      </c>
      <c r="V1033" s="173">
        <v>0.54</v>
      </c>
      <c r="W1033" s="192">
        <f t="shared" si="81"/>
        <v>5.91</v>
      </c>
      <c r="X1033" s="30">
        <f t="shared" si="82"/>
        <v>0.63</v>
      </c>
      <c r="Y1033" s="195">
        <f t="shared" si="83"/>
        <v>0.76700000000000002</v>
      </c>
      <c r="Z1033" s="30">
        <f t="shared" si="84"/>
        <v>2.5999999999999999E-2</v>
      </c>
      <c r="AA1033" s="30">
        <v>0.17899999999999999</v>
      </c>
      <c r="AB1033" s="30">
        <v>1.4999999999999999E-2</v>
      </c>
      <c r="AC1033" s="156">
        <v>1.7000000000000001E-2</v>
      </c>
      <c r="AD1033" s="30">
        <v>19</v>
      </c>
      <c r="AE1033" s="30">
        <v>1.8</v>
      </c>
      <c r="AF1033" s="156">
        <v>2.2999999999999998</v>
      </c>
      <c r="AG1033" s="30">
        <v>0.76700000000000002</v>
      </c>
      <c r="AH1033" s="30">
        <v>2.4E-2</v>
      </c>
      <c r="AI1033" s="156">
        <v>2.5999999999999999E-2</v>
      </c>
      <c r="AJ1033" s="156">
        <f t="shared" si="80"/>
        <v>3.3898305084745761</v>
      </c>
      <c r="AK1033" s="30">
        <v>5.91</v>
      </c>
      <c r="AL1033" s="30">
        <v>0.56999999999999995</v>
      </c>
      <c r="AM1033" s="156">
        <v>0.63</v>
      </c>
      <c r="AN1033" s="157">
        <v>1054</v>
      </c>
      <c r="AO1033" s="30">
        <v>83</v>
      </c>
      <c r="AP1033" s="156">
        <v>92</v>
      </c>
      <c r="AQ1033" s="30">
        <v>3014</v>
      </c>
      <c r="AR1033" s="30">
        <v>94</v>
      </c>
      <c r="AS1033" s="156">
        <v>120</v>
      </c>
      <c r="AT1033" s="30">
        <v>4795</v>
      </c>
      <c r="AU1033" s="30">
        <v>42</v>
      </c>
      <c r="AV1033" s="156">
        <v>46</v>
      </c>
    </row>
    <row r="1034" spans="1:48" x14ac:dyDescent="0.75">
      <c r="A1034" s="30" t="s">
        <v>1794</v>
      </c>
      <c r="B1034" s="30" t="s">
        <v>1296</v>
      </c>
      <c r="C1034" s="182">
        <v>2920</v>
      </c>
      <c r="D1034" s="30">
        <v>670</v>
      </c>
      <c r="E1034" s="187">
        <v>2470</v>
      </c>
      <c r="F1034" s="30">
        <v>640</v>
      </c>
      <c r="G1034" s="187">
        <v>5000</v>
      </c>
      <c r="H1034" s="30">
        <v>1300</v>
      </c>
      <c r="I1034" s="30">
        <v>10600</v>
      </c>
      <c r="J1034" s="30">
        <v>3300</v>
      </c>
      <c r="K1034" s="30">
        <v>18200</v>
      </c>
      <c r="L1034" s="30">
        <v>2200</v>
      </c>
      <c r="M1034" s="187">
        <v>0.16400000000000001</v>
      </c>
      <c r="N1034" s="30">
        <v>3.1E-2</v>
      </c>
      <c r="O1034" s="177">
        <v>0.67</v>
      </c>
      <c r="P1034" s="30">
        <v>0.17</v>
      </c>
      <c r="Q1034" s="30">
        <v>0.377</v>
      </c>
      <c r="R1034" s="30">
        <v>4.5999999999999999E-2</v>
      </c>
      <c r="S1034" s="30">
        <v>4</v>
      </c>
      <c r="T1034" s="30">
        <v>1.3</v>
      </c>
      <c r="U1034" s="30">
        <v>3.04</v>
      </c>
      <c r="V1034" s="173">
        <v>0.78</v>
      </c>
      <c r="W1034" s="192">
        <f t="shared" si="81"/>
        <v>10.1</v>
      </c>
      <c r="X1034" s="30">
        <f t="shared" si="82"/>
        <v>2.6</v>
      </c>
      <c r="Y1034" s="195">
        <f t="shared" si="83"/>
        <v>0.63800000000000001</v>
      </c>
      <c r="Z1034" s="30">
        <f t="shared" si="84"/>
        <v>8.2000000000000003E-2</v>
      </c>
      <c r="AA1034" s="30">
        <v>0.17100000000000001</v>
      </c>
      <c r="AB1034" s="30">
        <v>3.2000000000000001E-2</v>
      </c>
      <c r="AC1034" s="156">
        <v>3.2000000000000001E-2</v>
      </c>
      <c r="AD1034" s="30">
        <v>17.7</v>
      </c>
      <c r="AE1034" s="30">
        <v>3.8</v>
      </c>
      <c r="AF1034" s="156">
        <v>4</v>
      </c>
      <c r="AG1034" s="30">
        <v>0.63800000000000001</v>
      </c>
      <c r="AH1034" s="30">
        <v>8.2000000000000003E-2</v>
      </c>
      <c r="AI1034" s="156">
        <v>8.2000000000000003E-2</v>
      </c>
      <c r="AJ1034" s="156">
        <f t="shared" si="80"/>
        <v>12.852664576802509</v>
      </c>
      <c r="AK1034" s="30">
        <v>10.1</v>
      </c>
      <c r="AL1034" s="30">
        <v>2.6</v>
      </c>
      <c r="AM1034" s="156">
        <v>2.6</v>
      </c>
      <c r="AN1034" s="157">
        <v>990</v>
      </c>
      <c r="AO1034" s="30">
        <v>170</v>
      </c>
      <c r="AP1034" s="156">
        <v>170</v>
      </c>
      <c r="AQ1034" s="30">
        <v>2620</v>
      </c>
      <c r="AR1034" s="30">
        <v>310</v>
      </c>
      <c r="AS1034" s="156">
        <v>330</v>
      </c>
      <c r="AT1034" s="30">
        <v>4190</v>
      </c>
      <c r="AU1034" s="30">
        <v>220</v>
      </c>
      <c r="AV1034" s="156">
        <v>220</v>
      </c>
    </row>
    <row r="1035" spans="1:48" x14ac:dyDescent="0.75">
      <c r="A1035" s="30" t="s">
        <v>1794</v>
      </c>
      <c r="B1035" s="30" t="s">
        <v>1297</v>
      </c>
      <c r="C1035" s="182">
        <v>36500</v>
      </c>
      <c r="D1035" s="30">
        <v>1300</v>
      </c>
      <c r="E1035" s="187">
        <v>5800</v>
      </c>
      <c r="F1035" s="30">
        <v>1100</v>
      </c>
      <c r="G1035" s="187">
        <v>12400</v>
      </c>
      <c r="H1035" s="30">
        <v>3100</v>
      </c>
      <c r="I1035" s="30">
        <v>141000</v>
      </c>
      <c r="J1035" s="30">
        <v>46000</v>
      </c>
      <c r="K1035" s="30">
        <v>799000</v>
      </c>
      <c r="L1035" s="30">
        <v>34000</v>
      </c>
      <c r="M1035" s="187">
        <v>4.7199999999999999E-2</v>
      </c>
      <c r="N1035" s="30">
        <v>2.5999999999999999E-3</v>
      </c>
      <c r="O1035" s="177">
        <v>1.86</v>
      </c>
      <c r="P1035" s="30">
        <v>0.35</v>
      </c>
      <c r="Q1035" s="30">
        <v>16.57</v>
      </c>
      <c r="R1035" s="30">
        <v>0.7</v>
      </c>
      <c r="S1035" s="30">
        <v>60</v>
      </c>
      <c r="T1035" s="30">
        <v>20</v>
      </c>
      <c r="U1035" s="30">
        <v>6.8</v>
      </c>
      <c r="V1035" s="173">
        <v>1.7</v>
      </c>
      <c r="W1035" s="192">
        <f t="shared" si="81"/>
        <v>20.56</v>
      </c>
      <c r="X1035" s="30">
        <f t="shared" si="82"/>
        <v>0.66</v>
      </c>
      <c r="Y1035" s="195">
        <f t="shared" si="83"/>
        <v>0.157</v>
      </c>
      <c r="Z1035" s="30">
        <f t="shared" si="84"/>
        <v>2.3E-2</v>
      </c>
      <c r="AA1035" s="30">
        <v>5.0099999999999999E-2</v>
      </c>
      <c r="AB1035" s="30">
        <v>2.3999999999999998E-3</v>
      </c>
      <c r="AC1035" s="156">
        <v>3.0999999999999999E-3</v>
      </c>
      <c r="AD1035" s="30">
        <v>1.18</v>
      </c>
      <c r="AE1035" s="30">
        <v>0.26</v>
      </c>
      <c r="AF1035" s="156">
        <v>0.27</v>
      </c>
      <c r="AG1035" s="30">
        <v>0.157</v>
      </c>
      <c r="AH1035" s="30">
        <v>2.3E-2</v>
      </c>
      <c r="AI1035" s="156">
        <v>2.3E-2</v>
      </c>
      <c r="AJ1035" s="156">
        <f t="shared" si="80"/>
        <v>14.64968152866242</v>
      </c>
      <c r="AK1035" s="30">
        <v>20.56</v>
      </c>
      <c r="AL1035" s="30">
        <v>0.51</v>
      </c>
      <c r="AM1035" s="156">
        <v>0.66</v>
      </c>
      <c r="AN1035" s="157">
        <v>315</v>
      </c>
      <c r="AO1035" s="30">
        <v>14</v>
      </c>
      <c r="AP1035" s="156">
        <v>19</v>
      </c>
      <c r="AQ1035" s="30">
        <v>723</v>
      </c>
      <c r="AR1035" s="30">
        <v>89</v>
      </c>
      <c r="AS1035" s="156">
        <v>93</v>
      </c>
      <c r="AT1035" s="30">
        <v>2150</v>
      </c>
      <c r="AU1035" s="30">
        <v>200</v>
      </c>
      <c r="AV1035" s="156">
        <v>200</v>
      </c>
    </row>
    <row r="1036" spans="1:48" x14ac:dyDescent="0.75">
      <c r="A1036" s="30" t="s">
        <v>1794</v>
      </c>
      <c r="B1036" s="30" t="s">
        <v>1298</v>
      </c>
      <c r="C1036" s="182">
        <v>870</v>
      </c>
      <c r="D1036" s="30">
        <v>160</v>
      </c>
      <c r="E1036" s="187">
        <v>282</v>
      </c>
      <c r="F1036" s="30">
        <v>43</v>
      </c>
      <c r="G1036" s="187">
        <v>720</v>
      </c>
      <c r="H1036" s="30">
        <v>140</v>
      </c>
      <c r="I1036" s="30">
        <v>2360</v>
      </c>
      <c r="J1036" s="30">
        <v>380</v>
      </c>
      <c r="K1036" s="30">
        <v>6400</v>
      </c>
      <c r="L1036" s="30">
        <v>1000</v>
      </c>
      <c r="M1036" s="187">
        <v>0.151</v>
      </c>
      <c r="N1036" s="30">
        <v>3.1E-2</v>
      </c>
      <c r="O1036" s="177">
        <v>0.375</v>
      </c>
      <c r="P1036" s="30">
        <v>7.0999999999999994E-2</v>
      </c>
      <c r="Q1036" s="30">
        <v>0.13200000000000001</v>
      </c>
      <c r="R1036" s="30">
        <v>2.1000000000000001E-2</v>
      </c>
      <c r="S1036" s="30">
        <v>1.08</v>
      </c>
      <c r="T1036" s="30">
        <v>0.17</v>
      </c>
      <c r="U1036" s="30">
        <v>0.375</v>
      </c>
      <c r="V1036" s="173">
        <v>7.0999999999999994E-2</v>
      </c>
      <c r="W1036" s="192">
        <f t="shared" si="81"/>
        <v>8.5</v>
      </c>
      <c r="X1036" s="30">
        <f t="shared" si="82"/>
        <v>1.4</v>
      </c>
      <c r="Y1036" s="195">
        <f t="shared" si="83"/>
        <v>0.36</v>
      </c>
      <c r="Z1036" s="30">
        <f t="shared" si="84"/>
        <v>4.7E-2</v>
      </c>
      <c r="AA1036" s="30">
        <v>0.14000000000000001</v>
      </c>
      <c r="AB1036" s="30">
        <v>2.5999999999999999E-2</v>
      </c>
      <c r="AC1036" s="156">
        <v>2.5999999999999999E-2</v>
      </c>
      <c r="AD1036" s="30">
        <v>6.91</v>
      </c>
      <c r="AE1036" s="30">
        <v>0.65</v>
      </c>
      <c r="AF1036" s="156">
        <v>0.82</v>
      </c>
      <c r="AG1036" s="30">
        <v>0.36</v>
      </c>
      <c r="AH1036" s="30">
        <v>4.5999999999999999E-2</v>
      </c>
      <c r="AI1036" s="156">
        <v>4.7E-2</v>
      </c>
      <c r="AJ1036" s="156">
        <f t="shared" si="80"/>
        <v>13.055555555555557</v>
      </c>
      <c r="AK1036" s="30">
        <v>8.5</v>
      </c>
      <c r="AL1036" s="30">
        <v>1.4</v>
      </c>
      <c r="AM1036" s="156">
        <v>1.4</v>
      </c>
      <c r="AN1036" s="157">
        <v>830</v>
      </c>
      <c r="AO1036" s="30">
        <v>140</v>
      </c>
      <c r="AP1036" s="156">
        <v>140</v>
      </c>
      <c r="AQ1036" s="30">
        <v>2103</v>
      </c>
      <c r="AR1036" s="30">
        <v>84</v>
      </c>
      <c r="AS1036" s="156">
        <v>110</v>
      </c>
      <c r="AT1036" s="30">
        <v>3560</v>
      </c>
      <c r="AU1036" s="30">
        <v>270</v>
      </c>
      <c r="AV1036" s="156">
        <v>270</v>
      </c>
    </row>
    <row r="1037" spans="1:48" x14ac:dyDescent="0.75">
      <c r="A1037" s="30" t="s">
        <v>1794</v>
      </c>
      <c r="B1037" s="30" t="s">
        <v>1299</v>
      </c>
      <c r="C1037" s="182">
        <v>9000</v>
      </c>
      <c r="D1037" s="30">
        <v>1200</v>
      </c>
      <c r="E1037" s="187">
        <v>6400</v>
      </c>
      <c r="F1037" s="30">
        <v>880</v>
      </c>
      <c r="G1037" s="187">
        <v>16400</v>
      </c>
      <c r="H1037" s="30">
        <v>2200</v>
      </c>
      <c r="I1037" s="30">
        <v>123000</v>
      </c>
      <c r="J1037" s="30">
        <v>21000</v>
      </c>
      <c r="K1037" s="30">
        <v>64400</v>
      </c>
      <c r="L1037" s="30">
        <v>3500</v>
      </c>
      <c r="M1037" s="187">
        <v>0.12</v>
      </c>
      <c r="N1037" s="30">
        <v>1.2E-2</v>
      </c>
      <c r="O1037" s="177">
        <v>9.4E-2</v>
      </c>
      <c r="P1037" s="30">
        <v>1.2E-2</v>
      </c>
      <c r="Q1037" s="30">
        <v>1.331</v>
      </c>
      <c r="R1037" s="30">
        <v>7.1999999999999995E-2</v>
      </c>
      <c r="S1037" s="30">
        <v>57.8</v>
      </c>
      <c r="T1037" s="30">
        <v>9.9</v>
      </c>
      <c r="U1037" s="30">
        <v>7.8</v>
      </c>
      <c r="V1037" s="173">
        <v>1.1000000000000001</v>
      </c>
      <c r="W1037" s="192">
        <f t="shared" si="81"/>
        <v>8.68</v>
      </c>
      <c r="X1037" s="30">
        <f t="shared" si="82"/>
        <v>0.94</v>
      </c>
      <c r="Y1037" s="195">
        <f t="shared" si="83"/>
        <v>0.70299999999999996</v>
      </c>
      <c r="Z1037" s="30">
        <f t="shared" si="84"/>
        <v>2.5000000000000001E-2</v>
      </c>
      <c r="AA1037" s="30">
        <v>0.126</v>
      </c>
      <c r="AB1037" s="30">
        <v>1.2E-2</v>
      </c>
      <c r="AC1037" s="156">
        <v>1.2999999999999999E-2</v>
      </c>
      <c r="AD1037" s="30">
        <v>12.5</v>
      </c>
      <c r="AE1037" s="30">
        <v>1.4</v>
      </c>
      <c r="AF1037" s="156">
        <v>1.7</v>
      </c>
      <c r="AG1037" s="30">
        <v>0.70299999999999996</v>
      </c>
      <c r="AH1037" s="30">
        <v>2.3E-2</v>
      </c>
      <c r="AI1037" s="156">
        <v>2.5000000000000001E-2</v>
      </c>
      <c r="AJ1037" s="156">
        <f t="shared" si="80"/>
        <v>3.5561877667140829</v>
      </c>
      <c r="AK1037" s="30">
        <v>8.68</v>
      </c>
      <c r="AL1037" s="30">
        <v>0.87</v>
      </c>
      <c r="AM1037" s="156">
        <v>0.94</v>
      </c>
      <c r="AN1037" s="157">
        <v>762</v>
      </c>
      <c r="AO1037" s="30">
        <v>67</v>
      </c>
      <c r="AP1037" s="156">
        <v>72</v>
      </c>
      <c r="AQ1037" s="30">
        <v>2600</v>
      </c>
      <c r="AR1037" s="30">
        <v>110</v>
      </c>
      <c r="AS1037" s="156">
        <v>140</v>
      </c>
      <c r="AT1037" s="30">
        <v>4706</v>
      </c>
      <c r="AU1037" s="30">
        <v>49</v>
      </c>
      <c r="AV1037" s="156">
        <v>53</v>
      </c>
    </row>
    <row r="1038" spans="1:48" x14ac:dyDescent="0.75">
      <c r="A1038" s="30" t="s">
        <v>1794</v>
      </c>
      <c r="B1038" s="30" t="s">
        <v>1300</v>
      </c>
      <c r="C1038" s="182">
        <v>46000</v>
      </c>
      <c r="D1038" s="30">
        <v>18000</v>
      </c>
      <c r="E1038" s="187">
        <v>41000</v>
      </c>
      <c r="F1038" s="30">
        <v>16000</v>
      </c>
      <c r="G1038" s="187">
        <v>92000</v>
      </c>
      <c r="H1038" s="30">
        <v>36000</v>
      </c>
      <c r="I1038" s="30">
        <v>86000</v>
      </c>
      <c r="J1038" s="30">
        <v>29000</v>
      </c>
      <c r="K1038" s="30">
        <v>330000</v>
      </c>
      <c r="L1038" s="30">
        <v>120000</v>
      </c>
      <c r="M1038" s="187">
        <v>0.246</v>
      </c>
      <c r="N1038" s="30">
        <v>5.0999999999999997E-2</v>
      </c>
      <c r="O1038" s="177">
        <v>0.58299999999999996</v>
      </c>
      <c r="P1038" s="30">
        <v>7.0000000000000007E-2</v>
      </c>
      <c r="Q1038" s="30">
        <v>6.8</v>
      </c>
      <c r="R1038" s="30">
        <v>2.4</v>
      </c>
      <c r="S1038" s="30">
        <v>39</v>
      </c>
      <c r="T1038" s="30">
        <v>13</v>
      </c>
      <c r="U1038" s="30">
        <v>42</v>
      </c>
      <c r="V1038" s="173">
        <v>16</v>
      </c>
      <c r="W1038" s="192">
        <f t="shared" si="81"/>
        <v>5.19</v>
      </c>
      <c r="X1038" s="30">
        <f t="shared" si="82"/>
        <v>0.7</v>
      </c>
      <c r="Y1038" s="195">
        <f t="shared" si="83"/>
        <v>0.82199999999999995</v>
      </c>
      <c r="Z1038" s="30">
        <f t="shared" si="84"/>
        <v>5.2999999999999999E-2</v>
      </c>
      <c r="AA1038" s="30">
        <v>0.26200000000000001</v>
      </c>
      <c r="AB1038" s="30">
        <v>5.2999999999999999E-2</v>
      </c>
      <c r="AC1038" s="156">
        <v>5.3999999999999999E-2</v>
      </c>
      <c r="AD1038" s="30">
        <v>29.9</v>
      </c>
      <c r="AE1038" s="30">
        <v>5.6</v>
      </c>
      <c r="AF1038" s="156">
        <v>6</v>
      </c>
      <c r="AG1038" s="30">
        <v>0.82199999999999995</v>
      </c>
      <c r="AH1038" s="30">
        <v>5.1999999999999998E-2</v>
      </c>
      <c r="AI1038" s="156">
        <v>5.2999999999999999E-2</v>
      </c>
      <c r="AJ1038" s="156">
        <f t="shared" si="80"/>
        <v>6.447688564476886</v>
      </c>
      <c r="AK1038" s="30">
        <v>5.19</v>
      </c>
      <c r="AL1038" s="30">
        <v>0.68</v>
      </c>
      <c r="AM1038" s="156">
        <v>0.7</v>
      </c>
      <c r="AN1038" s="157">
        <v>1370</v>
      </c>
      <c r="AO1038" s="30">
        <v>220</v>
      </c>
      <c r="AP1038" s="156">
        <v>230</v>
      </c>
      <c r="AQ1038" s="30">
        <v>3320</v>
      </c>
      <c r="AR1038" s="30">
        <v>170</v>
      </c>
      <c r="AS1038" s="156">
        <v>180</v>
      </c>
      <c r="AT1038" s="30">
        <v>4834</v>
      </c>
      <c r="AU1038" s="30">
        <v>55</v>
      </c>
      <c r="AV1038" s="156">
        <v>56</v>
      </c>
    </row>
    <row r="1039" spans="1:48" x14ac:dyDescent="0.75">
      <c r="A1039" s="30" t="s">
        <v>1794</v>
      </c>
      <c r="B1039" s="30" t="s">
        <v>1301</v>
      </c>
      <c r="C1039" s="182">
        <v>6500</v>
      </c>
      <c r="D1039" s="30">
        <v>1300</v>
      </c>
      <c r="E1039" s="187">
        <v>4590</v>
      </c>
      <c r="F1039" s="30">
        <v>930</v>
      </c>
      <c r="G1039" s="187">
        <v>11400</v>
      </c>
      <c r="H1039" s="30">
        <v>2300</v>
      </c>
      <c r="I1039" s="30">
        <v>27600</v>
      </c>
      <c r="J1039" s="30">
        <v>6100</v>
      </c>
      <c r="K1039" s="30">
        <v>73000</v>
      </c>
      <c r="L1039" s="30">
        <v>15000</v>
      </c>
      <c r="M1039" s="187">
        <v>0.129</v>
      </c>
      <c r="N1039" s="30">
        <v>2.9000000000000001E-2</v>
      </c>
      <c r="O1039" s="177">
        <v>-0.38300000000000001</v>
      </c>
      <c r="P1039" s="30">
        <v>6.6000000000000003E-2</v>
      </c>
      <c r="Q1039" s="30">
        <v>1.49</v>
      </c>
      <c r="R1039" s="30">
        <v>0.32</v>
      </c>
      <c r="S1039" s="30">
        <v>6.4</v>
      </c>
      <c r="T1039" s="30">
        <v>1.4</v>
      </c>
      <c r="U1039" s="30">
        <v>4.47</v>
      </c>
      <c r="V1039" s="173">
        <v>0.92</v>
      </c>
      <c r="W1039" s="192">
        <f t="shared" si="81"/>
        <v>9.1999999999999993</v>
      </c>
      <c r="X1039" s="30">
        <f t="shared" si="82"/>
        <v>1.1000000000000001</v>
      </c>
      <c r="Y1039" s="195">
        <f t="shared" si="83"/>
        <v>0.73599999999999999</v>
      </c>
      <c r="Z1039" s="30">
        <f t="shared" si="84"/>
        <v>6.8000000000000005E-2</v>
      </c>
      <c r="AA1039" s="30">
        <v>0.13600000000000001</v>
      </c>
      <c r="AB1039" s="30">
        <v>0.03</v>
      </c>
      <c r="AC1039" s="156">
        <v>0.03</v>
      </c>
      <c r="AD1039" s="30">
        <v>16.2</v>
      </c>
      <c r="AE1039" s="30">
        <v>4.3</v>
      </c>
      <c r="AF1039" s="156">
        <v>4.5</v>
      </c>
      <c r="AG1039" s="30">
        <v>0.73599999999999999</v>
      </c>
      <c r="AH1039" s="30">
        <v>6.7000000000000004E-2</v>
      </c>
      <c r="AI1039" s="156">
        <v>6.8000000000000005E-2</v>
      </c>
      <c r="AJ1039" s="156">
        <f t="shared" si="80"/>
        <v>9.2391304347826093</v>
      </c>
      <c r="AK1039" s="30">
        <v>9.1999999999999993</v>
      </c>
      <c r="AL1039" s="30">
        <v>1.1000000000000001</v>
      </c>
      <c r="AM1039" s="156">
        <v>1.1000000000000001</v>
      </c>
      <c r="AN1039" s="157">
        <v>800</v>
      </c>
      <c r="AO1039" s="30">
        <v>150</v>
      </c>
      <c r="AP1039" s="156">
        <v>150</v>
      </c>
      <c r="AQ1039" s="30">
        <v>2550</v>
      </c>
      <c r="AR1039" s="30">
        <v>150</v>
      </c>
      <c r="AS1039" s="156">
        <v>150</v>
      </c>
      <c r="AT1039" s="30">
        <v>4646</v>
      </c>
      <c r="AU1039" s="30">
        <v>76</v>
      </c>
      <c r="AV1039" s="156">
        <v>77</v>
      </c>
    </row>
    <row r="1040" spans="1:48" x14ac:dyDescent="0.75">
      <c r="A1040" s="30" t="s">
        <v>1794</v>
      </c>
      <c r="B1040" s="30" t="s">
        <v>1302</v>
      </c>
      <c r="C1040" s="182">
        <v>1060</v>
      </c>
      <c r="D1040" s="30">
        <v>210</v>
      </c>
      <c r="E1040" s="187">
        <v>880</v>
      </c>
      <c r="F1040" s="30">
        <v>180</v>
      </c>
      <c r="G1040" s="187">
        <v>2260</v>
      </c>
      <c r="H1040" s="30">
        <v>480</v>
      </c>
      <c r="I1040" s="30">
        <v>6500</v>
      </c>
      <c r="J1040" s="30">
        <v>1300</v>
      </c>
      <c r="K1040" s="30">
        <v>12200</v>
      </c>
      <c r="L1040" s="30">
        <v>2200</v>
      </c>
      <c r="M1040" s="187">
        <v>8.9499999999999996E-2</v>
      </c>
      <c r="N1040" s="30">
        <v>6.8999999999999999E-3</v>
      </c>
      <c r="O1040" s="177">
        <v>-0.11459999999999999</v>
      </c>
      <c r="P1040" s="30">
        <v>6.7000000000000002E-3</v>
      </c>
      <c r="Q1040" s="30">
        <v>0.25</v>
      </c>
      <c r="R1040" s="30">
        <v>4.4999999999999998E-2</v>
      </c>
      <c r="S1040" s="30">
        <v>1.19</v>
      </c>
      <c r="T1040" s="30">
        <v>0.25</v>
      </c>
      <c r="U1040" s="30">
        <v>0.87</v>
      </c>
      <c r="V1040" s="173">
        <v>0.18</v>
      </c>
      <c r="W1040" s="192">
        <f t="shared" si="81"/>
        <v>10.15</v>
      </c>
      <c r="X1040" s="30">
        <f t="shared" si="82"/>
        <v>0.72</v>
      </c>
      <c r="Y1040" s="195">
        <f t="shared" si="83"/>
        <v>0.85899999999999999</v>
      </c>
      <c r="Z1040" s="30">
        <f t="shared" si="84"/>
        <v>0.09</v>
      </c>
      <c r="AA1040" s="30">
        <v>9.5600000000000004E-2</v>
      </c>
      <c r="AB1040" s="30">
        <v>7.6E-3</v>
      </c>
      <c r="AC1040" s="156">
        <v>8.5000000000000006E-3</v>
      </c>
      <c r="AD1040" s="30">
        <v>11.3</v>
      </c>
      <c r="AE1040" s="30">
        <v>0.97</v>
      </c>
      <c r="AF1040" s="156">
        <v>1.3</v>
      </c>
      <c r="AG1040" s="30">
        <v>0.85899999999999999</v>
      </c>
      <c r="AH1040" s="30">
        <v>8.8999999999999996E-2</v>
      </c>
      <c r="AI1040" s="156">
        <v>0.09</v>
      </c>
      <c r="AJ1040" s="156">
        <f t="shared" si="80"/>
        <v>10.477299185098952</v>
      </c>
      <c r="AK1040" s="30">
        <v>10.15</v>
      </c>
      <c r="AL1040" s="30">
        <v>0.64</v>
      </c>
      <c r="AM1040" s="156">
        <v>0.72</v>
      </c>
      <c r="AN1040" s="157">
        <v>586</v>
      </c>
      <c r="AO1040" s="30">
        <v>45</v>
      </c>
      <c r="AP1040" s="156">
        <v>50</v>
      </c>
      <c r="AQ1040" s="30">
        <v>2522</v>
      </c>
      <c r="AR1040" s="30">
        <v>73</v>
      </c>
      <c r="AS1040" s="156">
        <v>96</v>
      </c>
      <c r="AT1040" s="30">
        <v>4665</v>
      </c>
      <c r="AU1040" s="30">
        <v>81</v>
      </c>
      <c r="AV1040" s="156">
        <v>81</v>
      </c>
    </row>
    <row r="1041" spans="1:48" x14ac:dyDescent="0.75">
      <c r="A1041" s="30" t="s">
        <v>1794</v>
      </c>
      <c r="B1041" s="30" t="s">
        <v>1303</v>
      </c>
      <c r="C1041" s="182">
        <v>34100</v>
      </c>
      <c r="D1041" s="30">
        <v>2800</v>
      </c>
      <c r="E1041" s="187">
        <v>28000</v>
      </c>
      <c r="F1041" s="30">
        <v>2100</v>
      </c>
      <c r="G1041" s="187">
        <v>68900</v>
      </c>
      <c r="H1041" s="30">
        <v>4900</v>
      </c>
      <c r="I1041" s="30">
        <v>65100</v>
      </c>
      <c r="J1041" s="30">
        <v>3800</v>
      </c>
      <c r="K1041" s="30">
        <v>46600</v>
      </c>
      <c r="L1041" s="30">
        <v>2800</v>
      </c>
      <c r="M1041" s="187">
        <v>0.83</v>
      </c>
      <c r="N1041" s="30">
        <v>0.13</v>
      </c>
      <c r="O1041" s="177">
        <v>-2.9899999999999999E-2</v>
      </c>
      <c r="P1041" s="30">
        <v>1.2999999999999999E-3</v>
      </c>
      <c r="Q1041" s="30">
        <v>0.95499999999999996</v>
      </c>
      <c r="R1041" s="30">
        <v>5.7000000000000002E-2</v>
      </c>
      <c r="S1041" s="30">
        <v>10.27</v>
      </c>
      <c r="T1041" s="30">
        <v>0.62</v>
      </c>
      <c r="U1041" s="30">
        <v>25.9</v>
      </c>
      <c r="V1041" s="173">
        <v>1.8</v>
      </c>
      <c r="W1041" s="192">
        <f t="shared" si="81"/>
        <v>1.3</v>
      </c>
      <c r="X1041" s="30">
        <f t="shared" si="82"/>
        <v>0.14000000000000001</v>
      </c>
      <c r="Y1041" s="195">
        <f t="shared" si="83"/>
        <v>0.82499999999999996</v>
      </c>
      <c r="Z1041" s="30">
        <f t="shared" si="84"/>
        <v>1.4999999999999999E-2</v>
      </c>
      <c r="AA1041" s="30">
        <v>0.83099999999999996</v>
      </c>
      <c r="AB1041" s="30">
        <v>8.2000000000000003E-2</v>
      </c>
      <c r="AC1041" s="156">
        <v>8.7999999999999995E-2</v>
      </c>
      <c r="AD1041" s="30">
        <v>100</v>
      </c>
      <c r="AE1041" s="30">
        <v>14</v>
      </c>
      <c r="AF1041" s="156">
        <v>15</v>
      </c>
      <c r="AG1041" s="30">
        <v>0.82499999999999996</v>
      </c>
      <c r="AH1041" s="30">
        <v>1.0999999999999999E-2</v>
      </c>
      <c r="AI1041" s="156">
        <v>1.4999999999999999E-2</v>
      </c>
      <c r="AJ1041" s="156">
        <f t="shared" si="80"/>
        <v>1.8181818181818181</v>
      </c>
      <c r="AK1041" s="30">
        <v>1.3</v>
      </c>
      <c r="AL1041" s="30">
        <v>0.13</v>
      </c>
      <c r="AM1041" s="156">
        <v>0.14000000000000001</v>
      </c>
      <c r="AN1041" s="157">
        <v>3830</v>
      </c>
      <c r="AO1041" s="30">
        <v>280</v>
      </c>
      <c r="AP1041" s="156">
        <v>300</v>
      </c>
      <c r="AQ1041" s="30">
        <v>4578</v>
      </c>
      <c r="AR1041" s="30">
        <v>98</v>
      </c>
      <c r="AS1041" s="156">
        <v>110</v>
      </c>
      <c r="AT1041" s="30">
        <v>4930</v>
      </c>
      <c r="AU1041" s="30">
        <v>16</v>
      </c>
      <c r="AV1041" s="156">
        <v>22</v>
      </c>
    </row>
    <row r="1042" spans="1:48" x14ac:dyDescent="0.75">
      <c r="A1042" s="30" t="s">
        <v>1794</v>
      </c>
      <c r="B1042" s="30" t="s">
        <v>1304</v>
      </c>
      <c r="C1042" s="182">
        <v>10900</v>
      </c>
      <c r="D1042" s="30">
        <v>5500</v>
      </c>
      <c r="E1042" s="187">
        <v>3500</v>
      </c>
      <c r="F1042" s="30">
        <v>1700</v>
      </c>
      <c r="G1042" s="187">
        <v>7800</v>
      </c>
      <c r="H1042" s="30">
        <v>3600</v>
      </c>
      <c r="I1042" s="30">
        <v>153000</v>
      </c>
      <c r="J1042" s="30">
        <v>87000</v>
      </c>
      <c r="K1042" s="30">
        <v>138000</v>
      </c>
      <c r="L1042" s="30">
        <v>76000</v>
      </c>
      <c r="M1042" s="187">
        <v>0.105</v>
      </c>
      <c r="N1042" s="30">
        <v>4.7E-2</v>
      </c>
      <c r="O1042" s="177">
        <v>-6.9000000000000006E-2</v>
      </c>
      <c r="P1042" s="30">
        <v>4.4999999999999998E-2</v>
      </c>
      <c r="Q1042" s="30">
        <v>2.8</v>
      </c>
      <c r="R1042" s="30">
        <v>1.6</v>
      </c>
      <c r="S1042" s="30">
        <v>21</v>
      </c>
      <c r="T1042" s="30">
        <v>12</v>
      </c>
      <c r="U1042" s="30">
        <v>2.9</v>
      </c>
      <c r="V1042" s="173">
        <v>1.4</v>
      </c>
      <c r="W1042" s="192">
        <f t="shared" si="81"/>
        <v>22</v>
      </c>
      <c r="X1042" s="30">
        <f t="shared" si="82"/>
        <v>22</v>
      </c>
      <c r="Y1042" s="195" t="str">
        <f t="shared" si="83"/>
        <v>excluded</v>
      </c>
      <c r="Z1042" s="30" t="str">
        <f t="shared" si="84"/>
        <v>excluded</v>
      </c>
      <c r="AA1042" s="30">
        <v>0.10199999999999999</v>
      </c>
      <c r="AB1042" s="30">
        <v>4.7E-2</v>
      </c>
      <c r="AC1042" s="156">
        <v>4.7E-2</v>
      </c>
      <c r="AD1042" s="30">
        <v>11.9</v>
      </c>
      <c r="AE1042" s="30">
        <v>6.1</v>
      </c>
      <c r="AF1042" s="156">
        <v>6.2</v>
      </c>
      <c r="AG1042" s="30">
        <v>0.52</v>
      </c>
      <c r="AH1042" s="30">
        <v>0.19</v>
      </c>
      <c r="AI1042" s="156">
        <v>0.19</v>
      </c>
      <c r="AJ1042" s="156">
        <f t="shared" si="80"/>
        <v>36.538461538461533</v>
      </c>
      <c r="AK1042" s="30">
        <v>22</v>
      </c>
      <c r="AL1042" s="30">
        <v>22</v>
      </c>
      <c r="AM1042" s="156">
        <v>22</v>
      </c>
      <c r="AN1042" s="157">
        <v>610</v>
      </c>
      <c r="AO1042" s="30">
        <v>270</v>
      </c>
      <c r="AP1042" s="156">
        <v>270</v>
      </c>
      <c r="AQ1042" s="30">
        <v>2160</v>
      </c>
      <c r="AR1042" s="30">
        <v>550</v>
      </c>
      <c r="AS1042" s="156">
        <v>560</v>
      </c>
      <c r="AT1042" s="30">
        <v>3680</v>
      </c>
      <c r="AU1042" s="30">
        <v>260</v>
      </c>
      <c r="AV1042" s="156">
        <v>260</v>
      </c>
    </row>
    <row r="1043" spans="1:48" x14ac:dyDescent="0.75">
      <c r="A1043" s="30" t="s">
        <v>1794</v>
      </c>
      <c r="B1043" s="30" t="s">
        <v>1305</v>
      </c>
      <c r="C1043" s="182">
        <v>1170</v>
      </c>
      <c r="D1043" s="30">
        <v>390</v>
      </c>
      <c r="E1043" s="187">
        <v>880</v>
      </c>
      <c r="F1043" s="30">
        <v>350</v>
      </c>
      <c r="G1043" s="187">
        <v>2500</v>
      </c>
      <c r="H1043" s="30">
        <v>1400</v>
      </c>
      <c r="I1043" s="30">
        <v>4700</v>
      </c>
      <c r="J1043" s="30">
        <v>1500</v>
      </c>
      <c r="K1043" s="30">
        <v>2160</v>
      </c>
      <c r="L1043" s="30">
        <v>660</v>
      </c>
      <c r="M1043" s="187">
        <v>0.48199999999999998</v>
      </c>
      <c r="N1043" s="30">
        <v>7.0999999999999994E-2</v>
      </c>
      <c r="O1043" s="177">
        <v>-1.41E-2</v>
      </c>
      <c r="P1043" s="30">
        <v>3.5000000000000001E-3</v>
      </c>
      <c r="Q1043" s="30">
        <v>4.3999999999999997E-2</v>
      </c>
      <c r="R1043" s="30">
        <v>1.2999999999999999E-2</v>
      </c>
      <c r="S1043" s="30">
        <v>0.56000000000000005</v>
      </c>
      <c r="T1043" s="30">
        <v>0.18</v>
      </c>
      <c r="U1043" s="30">
        <v>0.91</v>
      </c>
      <c r="V1043" s="173">
        <v>0.5</v>
      </c>
      <c r="W1043" s="192">
        <f t="shared" si="81"/>
        <v>2.4</v>
      </c>
      <c r="X1043" s="30">
        <f t="shared" si="82"/>
        <v>1</v>
      </c>
      <c r="Y1043" s="195">
        <f t="shared" si="83"/>
        <v>0.69</v>
      </c>
      <c r="Z1043" s="30">
        <f t="shared" si="84"/>
        <v>8.5000000000000006E-2</v>
      </c>
      <c r="AA1043" s="30">
        <v>0.49</v>
      </c>
      <c r="AB1043" s="30">
        <v>0.17</v>
      </c>
      <c r="AC1043" s="156">
        <v>0.17</v>
      </c>
      <c r="AD1043" s="30">
        <v>52.5</v>
      </c>
      <c r="AE1043" s="30">
        <v>8.3000000000000007</v>
      </c>
      <c r="AF1043" s="156">
        <v>9.1</v>
      </c>
      <c r="AG1043" s="30">
        <v>0.69</v>
      </c>
      <c r="AH1043" s="30">
        <v>8.5000000000000006E-2</v>
      </c>
      <c r="AI1043" s="156">
        <v>8.5000000000000006E-2</v>
      </c>
      <c r="AJ1043" s="156">
        <f t="shared" si="80"/>
        <v>12.318840579710146</v>
      </c>
      <c r="AK1043" s="30">
        <v>2.4</v>
      </c>
      <c r="AL1043" s="30">
        <v>1</v>
      </c>
      <c r="AM1043" s="156">
        <v>1</v>
      </c>
      <c r="AN1043" s="157">
        <v>2490</v>
      </c>
      <c r="AO1043" s="30">
        <v>740</v>
      </c>
      <c r="AP1043" s="156">
        <v>740</v>
      </c>
      <c r="AQ1043" s="30">
        <v>4010</v>
      </c>
      <c r="AR1043" s="30">
        <v>160</v>
      </c>
      <c r="AS1043" s="156">
        <v>180</v>
      </c>
      <c r="AT1043" s="30">
        <v>4570</v>
      </c>
      <c r="AU1043" s="30">
        <v>170</v>
      </c>
      <c r="AV1043" s="156">
        <v>170</v>
      </c>
    </row>
    <row r="1044" spans="1:48" x14ac:dyDescent="0.75">
      <c r="A1044" s="30" t="s">
        <v>1794</v>
      </c>
      <c r="B1044" s="30" t="s">
        <v>1306</v>
      </c>
      <c r="C1044" s="183">
        <v>2.96</v>
      </c>
      <c r="D1044" s="30">
        <v>0</v>
      </c>
      <c r="E1044" s="188">
        <v>117</v>
      </c>
      <c r="F1044" s="30">
        <v>0</v>
      </c>
      <c r="G1044" s="188">
        <v>179</v>
      </c>
      <c r="H1044" s="30">
        <v>0</v>
      </c>
      <c r="I1044" s="155">
        <v>-8.32</v>
      </c>
      <c r="J1044" s="30">
        <v>0</v>
      </c>
      <c r="K1044" s="155">
        <v>1400</v>
      </c>
      <c r="L1044" s="30">
        <v>0</v>
      </c>
      <c r="M1044" s="188">
        <v>2.1099999999999999E-3</v>
      </c>
      <c r="N1044" s="30">
        <v>0</v>
      </c>
      <c r="O1044" s="178">
        <v>3.7</v>
      </c>
      <c r="P1044" s="30">
        <v>0</v>
      </c>
      <c r="Q1044" s="155">
        <v>2.87E-2</v>
      </c>
      <c r="R1044" s="30">
        <v>0</v>
      </c>
      <c r="S1044" s="155">
        <v>-8.7900000000000001E-4</v>
      </c>
      <c r="T1044" s="30">
        <v>0</v>
      </c>
      <c r="U1044" s="155">
        <v>6.5600000000000006E-2</v>
      </c>
      <c r="V1044" s="173">
        <v>0</v>
      </c>
      <c r="W1044" s="192">
        <f t="shared" si="81"/>
        <v>2100</v>
      </c>
      <c r="X1044" s="30" t="str">
        <f t="shared" si="82"/>
        <v>-</v>
      </c>
      <c r="Y1044" s="195" t="e">
        <f t="shared" si="83"/>
        <v>#VALUE!</v>
      </c>
      <c r="Z1044" s="30" t="e">
        <f t="shared" si="84"/>
        <v>#VALUE!</v>
      </c>
      <c r="AA1044" s="155">
        <v>4.7600000000000002E-4</v>
      </c>
      <c r="AB1044" s="30">
        <v>0</v>
      </c>
      <c r="AC1044" s="156" t="s">
        <v>765</v>
      </c>
      <c r="AD1044" s="155">
        <v>12.7</v>
      </c>
      <c r="AE1044" s="30">
        <v>0</v>
      </c>
      <c r="AF1044" s="156" t="s">
        <v>765</v>
      </c>
      <c r="AG1044" s="155">
        <v>39.200000000000003</v>
      </c>
      <c r="AH1044" s="30">
        <v>0</v>
      </c>
      <c r="AI1044" s="156" t="s">
        <v>765</v>
      </c>
      <c r="AJ1044" s="156" t="e">
        <f t="shared" si="80"/>
        <v>#VALUE!</v>
      </c>
      <c r="AK1044" s="155">
        <v>2100</v>
      </c>
      <c r="AL1044" s="30">
        <v>0</v>
      </c>
      <c r="AM1044" s="156" t="s">
        <v>765</v>
      </c>
      <c r="AN1044" s="169">
        <v>3.07</v>
      </c>
      <c r="AO1044" s="30">
        <v>0</v>
      </c>
      <c r="AP1044" s="156" t="s">
        <v>765</v>
      </c>
      <c r="AQ1044" s="155">
        <v>2660</v>
      </c>
      <c r="AR1044" s="30">
        <v>0</v>
      </c>
      <c r="AS1044" s="156" t="s">
        <v>765</v>
      </c>
      <c r="AT1044" s="30" t="s">
        <v>765</v>
      </c>
      <c r="AU1044" s="30"/>
      <c r="AV1044" s="156"/>
    </row>
    <row r="1045" spans="1:48" x14ac:dyDescent="0.75">
      <c r="A1045" s="30" t="s">
        <v>1794</v>
      </c>
      <c r="B1045" s="30" t="s">
        <v>1307</v>
      </c>
      <c r="C1045" s="182">
        <v>4020</v>
      </c>
      <c r="D1045" s="30">
        <v>640</v>
      </c>
      <c r="E1045" s="187">
        <v>2090</v>
      </c>
      <c r="F1045" s="30">
        <v>390</v>
      </c>
      <c r="G1045" s="187">
        <v>5800</v>
      </c>
      <c r="H1045" s="30">
        <v>1300</v>
      </c>
      <c r="I1045" s="30">
        <v>48000</v>
      </c>
      <c r="J1045" s="30">
        <v>13000</v>
      </c>
      <c r="K1045" s="30">
        <v>70300</v>
      </c>
      <c r="L1045" s="30">
        <v>8800</v>
      </c>
      <c r="M1045" s="187">
        <v>5.7099999999999998E-2</v>
      </c>
      <c r="N1045" s="30">
        <v>7.3000000000000001E-3</v>
      </c>
      <c r="O1045" s="177">
        <v>-0.20399999999999999</v>
      </c>
      <c r="P1045" s="30">
        <v>6.9000000000000006E-2</v>
      </c>
      <c r="Q1045" s="30">
        <v>1.44</v>
      </c>
      <c r="R1045" s="30">
        <v>0.18</v>
      </c>
      <c r="S1045" s="30">
        <v>4.5</v>
      </c>
      <c r="T1045" s="30">
        <v>1.3</v>
      </c>
      <c r="U1045" s="30">
        <v>2.14</v>
      </c>
      <c r="V1045" s="173">
        <v>0.48</v>
      </c>
      <c r="W1045" s="192">
        <f t="shared" si="81"/>
        <v>18.5</v>
      </c>
      <c r="X1045" s="30">
        <f t="shared" si="82"/>
        <v>2.5</v>
      </c>
      <c r="Y1045" s="195">
        <f t="shared" si="83"/>
        <v>0.53400000000000003</v>
      </c>
      <c r="Z1045" s="30">
        <f t="shared" si="84"/>
        <v>3.6999999999999998E-2</v>
      </c>
      <c r="AA1045" s="30">
        <v>6.1699999999999998E-2</v>
      </c>
      <c r="AB1045" s="30">
        <v>8.0000000000000002E-3</v>
      </c>
      <c r="AC1045" s="156">
        <v>8.3000000000000001E-3</v>
      </c>
      <c r="AD1045" s="30">
        <v>4.78</v>
      </c>
      <c r="AE1045" s="30">
        <v>0.82</v>
      </c>
      <c r="AF1045" s="156">
        <v>0.89</v>
      </c>
      <c r="AG1045" s="30">
        <v>0.53400000000000003</v>
      </c>
      <c r="AH1045" s="30">
        <v>3.5999999999999997E-2</v>
      </c>
      <c r="AI1045" s="156">
        <v>3.6999999999999998E-2</v>
      </c>
      <c r="AJ1045" s="156">
        <f t="shared" si="80"/>
        <v>6.9288389513108601</v>
      </c>
      <c r="AK1045" s="30">
        <v>18.5</v>
      </c>
      <c r="AL1045" s="30">
        <v>2.2999999999999998</v>
      </c>
      <c r="AM1045" s="156">
        <v>2.5</v>
      </c>
      <c r="AN1045" s="157">
        <v>383</v>
      </c>
      <c r="AO1045" s="30">
        <v>48</v>
      </c>
      <c r="AP1045" s="156">
        <v>50</v>
      </c>
      <c r="AQ1045" s="30">
        <v>1630</v>
      </c>
      <c r="AR1045" s="30">
        <v>150</v>
      </c>
      <c r="AS1045" s="156">
        <v>160</v>
      </c>
      <c r="AT1045" s="30">
        <v>4300</v>
      </c>
      <c r="AU1045" s="30">
        <v>110</v>
      </c>
      <c r="AV1045" s="156">
        <v>110</v>
      </c>
    </row>
    <row r="1046" spans="1:48" x14ac:dyDescent="0.75">
      <c r="A1046" s="30" t="s">
        <v>1794</v>
      </c>
      <c r="B1046" s="30" t="s">
        <v>1308</v>
      </c>
      <c r="C1046" s="182">
        <v>700</v>
      </c>
      <c r="D1046" s="30">
        <v>1300</v>
      </c>
      <c r="E1046" s="187">
        <v>59</v>
      </c>
      <c r="F1046" s="30">
        <v>45</v>
      </c>
      <c r="G1046" s="187">
        <v>150</v>
      </c>
      <c r="H1046" s="30">
        <v>370</v>
      </c>
      <c r="I1046" s="30">
        <v>400</v>
      </c>
      <c r="J1046" s="30">
        <v>210</v>
      </c>
      <c r="K1046" s="30">
        <v>2300</v>
      </c>
      <c r="L1046" s="30">
        <v>2200</v>
      </c>
      <c r="M1046" s="187">
        <v>0.22</v>
      </c>
      <c r="N1046" s="30">
        <v>0.37</v>
      </c>
      <c r="O1046" s="177">
        <v>-9.1999999999999998E-2</v>
      </c>
      <c r="P1046" s="30">
        <v>4.8000000000000001E-2</v>
      </c>
      <c r="Q1046" s="30">
        <v>4.7E-2</v>
      </c>
      <c r="R1046" s="30">
        <v>4.5999999999999999E-2</v>
      </c>
      <c r="S1046" s="30">
        <v>3.5999999999999997E-2</v>
      </c>
      <c r="T1046" s="30">
        <v>1.9E-2</v>
      </c>
      <c r="U1046" s="30">
        <v>0.06</v>
      </c>
      <c r="V1046" s="173">
        <v>0.14000000000000001</v>
      </c>
      <c r="W1046" s="192">
        <f t="shared" si="81"/>
        <v>60</v>
      </c>
      <c r="X1046" s="30">
        <f t="shared" si="82"/>
        <v>110</v>
      </c>
      <c r="Y1046" s="195" t="str">
        <f t="shared" si="83"/>
        <v>excluded</v>
      </c>
      <c r="Z1046" s="30" t="str">
        <f t="shared" si="84"/>
        <v>excluded</v>
      </c>
      <c r="AA1046" s="30">
        <v>0.1</v>
      </c>
      <c r="AB1046" s="30">
        <v>0.18</v>
      </c>
      <c r="AC1046" s="156">
        <v>0.18</v>
      </c>
      <c r="AD1046" s="30">
        <v>4.2</v>
      </c>
      <c r="AE1046" s="30">
        <v>1.2</v>
      </c>
      <c r="AF1046" s="156">
        <v>1.2</v>
      </c>
      <c r="AG1046" s="30">
        <v>0.45</v>
      </c>
      <c r="AH1046" s="30">
        <v>0.78</v>
      </c>
      <c r="AI1046" s="156">
        <v>0.78</v>
      </c>
      <c r="AJ1046" s="156">
        <f t="shared" si="80"/>
        <v>173.33333333333334</v>
      </c>
      <c r="AK1046" s="30">
        <v>60</v>
      </c>
      <c r="AL1046" s="30">
        <v>110</v>
      </c>
      <c r="AM1046" s="156">
        <v>110</v>
      </c>
      <c r="AN1046" s="157">
        <v>600</v>
      </c>
      <c r="AO1046" s="30">
        <v>1000</v>
      </c>
      <c r="AP1046" s="156">
        <v>1000</v>
      </c>
      <c r="AQ1046" s="30">
        <v>1670</v>
      </c>
      <c r="AR1046" s="30">
        <v>230</v>
      </c>
      <c r="AS1046" s="156">
        <v>230</v>
      </c>
      <c r="AT1046" s="30">
        <v>2800</v>
      </c>
      <c r="AU1046" s="30">
        <v>4500</v>
      </c>
      <c r="AV1046" s="156">
        <v>4500</v>
      </c>
    </row>
    <row r="1047" spans="1:48" x14ac:dyDescent="0.75">
      <c r="A1047" s="30" t="s">
        <v>1794</v>
      </c>
      <c r="B1047" s="30" t="s">
        <v>1309</v>
      </c>
      <c r="C1047" s="182">
        <v>5870</v>
      </c>
      <c r="D1047" s="30">
        <v>960</v>
      </c>
      <c r="E1047" s="187">
        <v>4680</v>
      </c>
      <c r="F1047" s="30">
        <v>690</v>
      </c>
      <c r="G1047" s="187">
        <v>11700</v>
      </c>
      <c r="H1047" s="30">
        <v>1600</v>
      </c>
      <c r="I1047" s="30">
        <v>108000</v>
      </c>
      <c r="J1047" s="30">
        <v>20000</v>
      </c>
      <c r="K1047" s="30">
        <v>19200</v>
      </c>
      <c r="L1047" s="30">
        <v>2400</v>
      </c>
      <c r="M1047" s="187">
        <v>0.32300000000000001</v>
      </c>
      <c r="N1047" s="30">
        <v>3.1E-2</v>
      </c>
      <c r="O1047" s="177">
        <v>-2.9199999999999999E-3</v>
      </c>
      <c r="P1047" s="30">
        <v>2.3000000000000001E-4</v>
      </c>
      <c r="Q1047" s="30">
        <v>0.39400000000000002</v>
      </c>
      <c r="R1047" s="30">
        <v>4.8000000000000001E-2</v>
      </c>
      <c r="S1047" s="30">
        <v>9.3000000000000007</v>
      </c>
      <c r="T1047" s="30">
        <v>1.7</v>
      </c>
      <c r="U1047" s="30">
        <v>4.3499999999999996</v>
      </c>
      <c r="V1047" s="173">
        <v>0.6</v>
      </c>
      <c r="W1047" s="192">
        <f t="shared" si="81"/>
        <v>2.75</v>
      </c>
      <c r="X1047" s="30">
        <f t="shared" si="82"/>
        <v>0.31</v>
      </c>
      <c r="Y1047" s="195">
        <f t="shared" si="83"/>
        <v>0.82399999999999995</v>
      </c>
      <c r="Z1047" s="30">
        <f t="shared" si="84"/>
        <v>0.06</v>
      </c>
      <c r="AA1047" s="30">
        <v>0.35599999999999998</v>
      </c>
      <c r="AB1047" s="30">
        <v>3.4000000000000002E-2</v>
      </c>
      <c r="AC1047" s="156">
        <v>3.6999999999999998E-2</v>
      </c>
      <c r="AD1047" s="30">
        <v>39.4</v>
      </c>
      <c r="AE1047" s="30">
        <v>2.8</v>
      </c>
      <c r="AF1047" s="156">
        <v>4</v>
      </c>
      <c r="AG1047" s="30">
        <v>0.82399999999999995</v>
      </c>
      <c r="AH1047" s="30">
        <v>5.8999999999999997E-2</v>
      </c>
      <c r="AI1047" s="156">
        <v>0.06</v>
      </c>
      <c r="AJ1047" s="156">
        <f t="shared" si="80"/>
        <v>7.2815533980582519</v>
      </c>
      <c r="AK1047" s="30">
        <v>2.75</v>
      </c>
      <c r="AL1047" s="30">
        <v>0.28999999999999998</v>
      </c>
      <c r="AM1047" s="156">
        <v>0.31</v>
      </c>
      <c r="AN1047" s="157">
        <v>1950</v>
      </c>
      <c r="AO1047" s="30">
        <v>170</v>
      </c>
      <c r="AP1047" s="156">
        <v>180</v>
      </c>
      <c r="AQ1047" s="30">
        <v>3740</v>
      </c>
      <c r="AR1047" s="30">
        <v>73</v>
      </c>
      <c r="AS1047" s="156">
        <v>100</v>
      </c>
      <c r="AT1047" s="30">
        <v>4790</v>
      </c>
      <c r="AU1047" s="30">
        <v>130</v>
      </c>
      <c r="AV1047" s="156">
        <v>130</v>
      </c>
    </row>
    <row r="1048" spans="1:48" x14ac:dyDescent="0.75">
      <c r="A1048" s="30" t="s">
        <v>1794</v>
      </c>
      <c r="B1048" s="30" t="s">
        <v>1310</v>
      </c>
      <c r="C1048" s="182">
        <v>4920</v>
      </c>
      <c r="D1048" s="30">
        <v>300</v>
      </c>
      <c r="E1048" s="187">
        <v>3360</v>
      </c>
      <c r="F1048" s="30">
        <v>200</v>
      </c>
      <c r="G1048" s="187">
        <v>8320</v>
      </c>
      <c r="H1048" s="30">
        <v>570</v>
      </c>
      <c r="I1048" s="30">
        <v>15300</v>
      </c>
      <c r="J1048" s="30">
        <v>2400</v>
      </c>
      <c r="K1048" s="30">
        <v>51900</v>
      </c>
      <c r="L1048" s="30">
        <v>5200</v>
      </c>
      <c r="M1048" s="187">
        <v>9.8900000000000002E-2</v>
      </c>
      <c r="N1048" s="30">
        <v>8.8999999999999999E-3</v>
      </c>
      <c r="O1048" s="177">
        <v>-8.5000000000000006E-2</v>
      </c>
      <c r="P1048" s="30">
        <v>1.2999999999999999E-2</v>
      </c>
      <c r="Q1048" s="30">
        <v>1.07</v>
      </c>
      <c r="R1048" s="30">
        <v>0.11</v>
      </c>
      <c r="S1048" s="30">
        <v>1.42</v>
      </c>
      <c r="T1048" s="30">
        <v>0.23</v>
      </c>
      <c r="U1048" s="30">
        <v>3.21</v>
      </c>
      <c r="V1048" s="173">
        <v>0.22</v>
      </c>
      <c r="W1048" s="192">
        <f t="shared" si="81"/>
        <v>10.59</v>
      </c>
      <c r="X1048" s="30">
        <f t="shared" si="82"/>
        <v>1</v>
      </c>
      <c r="Y1048" s="195">
        <f t="shared" si="83"/>
        <v>0.65800000000000003</v>
      </c>
      <c r="Z1048" s="30">
        <f t="shared" si="84"/>
        <v>2.4E-2</v>
      </c>
      <c r="AA1048" s="30">
        <v>0.10299999999999999</v>
      </c>
      <c r="AB1048" s="30">
        <v>8.5000000000000006E-3</v>
      </c>
      <c r="AC1048" s="156">
        <v>9.4000000000000004E-3</v>
      </c>
      <c r="AD1048" s="30">
        <v>9.5</v>
      </c>
      <c r="AE1048" s="30">
        <v>0.91</v>
      </c>
      <c r="AF1048" s="156">
        <v>1.1000000000000001</v>
      </c>
      <c r="AG1048" s="30">
        <v>0.65800000000000003</v>
      </c>
      <c r="AH1048" s="30">
        <v>2.3E-2</v>
      </c>
      <c r="AI1048" s="156">
        <v>2.4E-2</v>
      </c>
      <c r="AJ1048" s="156">
        <f t="shared" si="80"/>
        <v>3.6474164133738598</v>
      </c>
      <c r="AK1048" s="30">
        <v>10.59</v>
      </c>
      <c r="AL1048" s="30">
        <v>0.94</v>
      </c>
      <c r="AM1048" s="156">
        <v>1</v>
      </c>
      <c r="AN1048" s="157">
        <v>629</v>
      </c>
      <c r="AO1048" s="30">
        <v>50</v>
      </c>
      <c r="AP1048" s="156">
        <v>55</v>
      </c>
      <c r="AQ1048" s="30">
        <v>2362</v>
      </c>
      <c r="AR1048" s="30">
        <v>94</v>
      </c>
      <c r="AS1048" s="156">
        <v>120</v>
      </c>
      <c r="AT1048" s="30">
        <v>4660</v>
      </c>
      <c r="AU1048" s="30">
        <v>43</v>
      </c>
      <c r="AV1048" s="156">
        <v>46</v>
      </c>
    </row>
    <row r="1049" spans="1:48" x14ac:dyDescent="0.75">
      <c r="A1049" s="30" t="s">
        <v>1794</v>
      </c>
      <c r="B1049" s="30" t="s">
        <v>1311</v>
      </c>
      <c r="C1049" s="182">
        <v>42300</v>
      </c>
      <c r="D1049" s="30">
        <v>2900</v>
      </c>
      <c r="E1049" s="187">
        <v>34800</v>
      </c>
      <c r="F1049" s="30">
        <v>2400</v>
      </c>
      <c r="G1049" s="187">
        <v>86000</v>
      </c>
      <c r="H1049" s="30">
        <v>5800</v>
      </c>
      <c r="I1049" s="30">
        <v>148000</v>
      </c>
      <c r="J1049" s="30">
        <v>11000</v>
      </c>
      <c r="K1049" s="30">
        <v>41400</v>
      </c>
      <c r="L1049" s="30">
        <v>2100</v>
      </c>
      <c r="M1049" s="187">
        <v>1.008</v>
      </c>
      <c r="N1049" s="30">
        <v>5.3999999999999999E-2</v>
      </c>
      <c r="O1049" s="177">
        <v>-5.1200000000000004E-3</v>
      </c>
      <c r="P1049" s="30">
        <v>3.6999999999999999E-4</v>
      </c>
      <c r="Q1049" s="30">
        <v>0.85399999999999998</v>
      </c>
      <c r="R1049" s="30">
        <v>4.3999999999999997E-2</v>
      </c>
      <c r="S1049" s="30">
        <v>14.9</v>
      </c>
      <c r="T1049" s="30">
        <v>1.2</v>
      </c>
      <c r="U1049" s="30">
        <v>33.700000000000003</v>
      </c>
      <c r="V1049" s="173">
        <v>2.2000000000000002</v>
      </c>
      <c r="W1049" s="192">
        <f t="shared" si="81"/>
        <v>0.94799999999999995</v>
      </c>
      <c r="X1049" s="30">
        <f t="shared" si="82"/>
        <v>6.5000000000000002E-2</v>
      </c>
      <c r="Y1049" s="195">
        <f t="shared" si="83"/>
        <v>0.82499999999999996</v>
      </c>
      <c r="Z1049" s="30">
        <f t="shared" si="84"/>
        <v>1.2E-2</v>
      </c>
      <c r="AA1049" s="30">
        <v>1.056</v>
      </c>
      <c r="AB1049" s="30">
        <v>6.6000000000000003E-2</v>
      </c>
      <c r="AC1049" s="156">
        <v>7.8E-2</v>
      </c>
      <c r="AD1049" s="30">
        <v>121.3</v>
      </c>
      <c r="AE1049" s="30">
        <v>8.4</v>
      </c>
      <c r="AF1049" s="156">
        <v>12</v>
      </c>
      <c r="AG1049" s="30">
        <v>0.82499999999999996</v>
      </c>
      <c r="AH1049" s="30">
        <v>6.8999999999999999E-3</v>
      </c>
      <c r="AI1049" s="156">
        <v>1.2E-2</v>
      </c>
      <c r="AJ1049" s="156">
        <f t="shared" si="80"/>
        <v>1.4545454545454548</v>
      </c>
      <c r="AK1049" s="30">
        <v>0.94799999999999995</v>
      </c>
      <c r="AL1049" s="30">
        <v>5.5E-2</v>
      </c>
      <c r="AM1049" s="156">
        <v>6.5000000000000002E-2</v>
      </c>
      <c r="AN1049" s="157">
        <v>4680</v>
      </c>
      <c r="AO1049" s="30">
        <v>210</v>
      </c>
      <c r="AP1049" s="156">
        <v>250</v>
      </c>
      <c r="AQ1049" s="30">
        <v>4876</v>
      </c>
      <c r="AR1049" s="30">
        <v>65</v>
      </c>
      <c r="AS1049" s="156">
        <v>94</v>
      </c>
      <c r="AT1049" s="30">
        <v>4941</v>
      </c>
      <c r="AU1049" s="30">
        <v>10</v>
      </c>
      <c r="AV1049" s="156">
        <v>18</v>
      </c>
    </row>
    <row r="1050" spans="1:48" x14ac:dyDescent="0.75">
      <c r="A1050" s="30" t="s">
        <v>1794</v>
      </c>
      <c r="B1050" s="30" t="s">
        <v>1312</v>
      </c>
      <c r="C1050" s="182">
        <v>6700</v>
      </c>
      <c r="D1050" s="30">
        <v>1700</v>
      </c>
      <c r="E1050" s="187">
        <v>4900</v>
      </c>
      <c r="F1050" s="30">
        <v>1500</v>
      </c>
      <c r="G1050" s="187">
        <v>13300</v>
      </c>
      <c r="H1050" s="30">
        <v>4100</v>
      </c>
      <c r="I1050" s="30">
        <v>22700</v>
      </c>
      <c r="J1050" s="30">
        <v>7400</v>
      </c>
      <c r="K1050" s="30">
        <v>16000</v>
      </c>
      <c r="L1050" s="30">
        <v>1700</v>
      </c>
      <c r="M1050" s="187">
        <v>0.36</v>
      </c>
      <c r="N1050" s="30">
        <v>6.8000000000000005E-2</v>
      </c>
      <c r="O1050" s="177">
        <v>-0.63</v>
      </c>
      <c r="P1050" s="30">
        <v>0.25</v>
      </c>
      <c r="Q1050" s="30">
        <v>0.33200000000000002</v>
      </c>
      <c r="R1050" s="30">
        <v>3.5000000000000003E-2</v>
      </c>
      <c r="S1050" s="30">
        <v>2.59</v>
      </c>
      <c r="T1050" s="30">
        <v>0.84</v>
      </c>
      <c r="U1050" s="30">
        <v>5.3</v>
      </c>
      <c r="V1050" s="173">
        <v>1.6</v>
      </c>
      <c r="W1050" s="192">
        <f t="shared" si="81"/>
        <v>4.59</v>
      </c>
      <c r="X1050" s="30">
        <f t="shared" si="82"/>
        <v>0.84</v>
      </c>
      <c r="Y1050" s="195">
        <f t="shared" si="83"/>
        <v>0.51500000000000001</v>
      </c>
      <c r="Z1050" s="30">
        <f t="shared" si="84"/>
        <v>7.2999999999999995E-2</v>
      </c>
      <c r="AA1050" s="30">
        <v>0.36099999999999999</v>
      </c>
      <c r="AB1050" s="30">
        <v>6.6000000000000003E-2</v>
      </c>
      <c r="AC1050" s="156">
        <v>6.7000000000000004E-2</v>
      </c>
      <c r="AD1050" s="30">
        <v>31.9</v>
      </c>
      <c r="AE1050" s="30">
        <v>7.9</v>
      </c>
      <c r="AF1050" s="156">
        <v>8.3000000000000007</v>
      </c>
      <c r="AG1050" s="30">
        <v>0.51500000000000001</v>
      </c>
      <c r="AH1050" s="30">
        <v>7.2999999999999995E-2</v>
      </c>
      <c r="AI1050" s="156">
        <v>7.2999999999999995E-2</v>
      </c>
      <c r="AJ1050" s="156">
        <f t="shared" si="80"/>
        <v>14.174757281553397</v>
      </c>
      <c r="AK1050" s="30">
        <v>4.59</v>
      </c>
      <c r="AL1050" s="30">
        <v>0.82</v>
      </c>
      <c r="AM1050" s="156">
        <v>0.84</v>
      </c>
      <c r="AN1050" s="157">
        <v>1920</v>
      </c>
      <c r="AO1050" s="30">
        <v>320</v>
      </c>
      <c r="AP1050" s="156">
        <v>320</v>
      </c>
      <c r="AQ1050" s="30">
        <v>2940</v>
      </c>
      <c r="AR1050" s="30">
        <v>320</v>
      </c>
      <c r="AS1050" s="156">
        <v>330</v>
      </c>
      <c r="AT1050" s="30">
        <v>3890</v>
      </c>
      <c r="AU1050" s="30">
        <v>290</v>
      </c>
      <c r="AV1050" s="156">
        <v>290</v>
      </c>
    </row>
    <row r="1051" spans="1:48" x14ac:dyDescent="0.75">
      <c r="A1051" s="30" t="s">
        <v>1794</v>
      </c>
      <c r="B1051" s="30" t="s">
        <v>1313</v>
      </c>
      <c r="C1051" s="182">
        <v>6000</v>
      </c>
      <c r="D1051" s="30">
        <v>1700</v>
      </c>
      <c r="E1051" s="187">
        <v>5200</v>
      </c>
      <c r="F1051" s="30">
        <v>1400</v>
      </c>
      <c r="G1051" s="187">
        <v>11500</v>
      </c>
      <c r="H1051" s="30">
        <v>3400</v>
      </c>
      <c r="I1051" s="30">
        <v>16700</v>
      </c>
      <c r="J1051" s="30">
        <v>4000</v>
      </c>
      <c r="K1051" s="30">
        <v>26600</v>
      </c>
      <c r="L1051" s="30">
        <v>1600</v>
      </c>
      <c r="M1051" s="187">
        <v>0.20499999999999999</v>
      </c>
      <c r="N1051" s="30">
        <v>4.9000000000000002E-2</v>
      </c>
      <c r="O1051" s="177">
        <v>-0.26400000000000001</v>
      </c>
      <c r="P1051" s="30">
        <v>8.5000000000000006E-2</v>
      </c>
      <c r="Q1051" s="30">
        <v>0.55300000000000005</v>
      </c>
      <c r="R1051" s="30">
        <v>3.4000000000000002E-2</v>
      </c>
      <c r="S1051" s="30">
        <v>2.2000000000000002</v>
      </c>
      <c r="T1051" s="30">
        <v>0.52</v>
      </c>
      <c r="U1051" s="30">
        <v>4.7</v>
      </c>
      <c r="V1051" s="173">
        <v>1.4</v>
      </c>
      <c r="W1051" s="192">
        <f t="shared" si="81"/>
        <v>8.1</v>
      </c>
      <c r="X1051" s="30">
        <f t="shared" si="82"/>
        <v>1.3</v>
      </c>
      <c r="Y1051" s="195">
        <f t="shared" si="83"/>
        <v>0.78300000000000003</v>
      </c>
      <c r="Z1051" s="30">
        <f t="shared" si="84"/>
        <v>5.7000000000000002E-2</v>
      </c>
      <c r="AA1051" s="30">
        <v>0.21</v>
      </c>
      <c r="AB1051" s="30">
        <v>4.8000000000000001E-2</v>
      </c>
      <c r="AC1051" s="156">
        <v>4.9000000000000002E-2</v>
      </c>
      <c r="AD1051" s="30">
        <v>25.2</v>
      </c>
      <c r="AE1051" s="30">
        <v>5.8</v>
      </c>
      <c r="AF1051" s="156">
        <v>6.1</v>
      </c>
      <c r="AG1051" s="30">
        <v>0.78300000000000003</v>
      </c>
      <c r="AH1051" s="30">
        <v>5.6000000000000001E-2</v>
      </c>
      <c r="AI1051" s="156">
        <v>5.7000000000000002E-2</v>
      </c>
      <c r="AJ1051" s="156">
        <f t="shared" si="80"/>
        <v>7.2796934865900385</v>
      </c>
      <c r="AK1051" s="30">
        <v>8.1</v>
      </c>
      <c r="AL1051" s="30">
        <v>1.3</v>
      </c>
      <c r="AM1051" s="156">
        <v>1.3</v>
      </c>
      <c r="AN1051" s="157">
        <v>1160</v>
      </c>
      <c r="AO1051" s="30">
        <v>240</v>
      </c>
      <c r="AP1051" s="156">
        <v>240</v>
      </c>
      <c r="AQ1051" s="30">
        <v>3040</v>
      </c>
      <c r="AR1051" s="30">
        <v>230</v>
      </c>
      <c r="AS1051" s="156">
        <v>240</v>
      </c>
      <c r="AT1051" s="30">
        <v>4775</v>
      </c>
      <c r="AU1051" s="30">
        <v>53</v>
      </c>
      <c r="AV1051" s="156">
        <v>54</v>
      </c>
    </row>
    <row r="1052" spans="1:48" x14ac:dyDescent="0.75">
      <c r="A1052" s="30" t="s">
        <v>1794</v>
      </c>
      <c r="B1052" s="30" t="s">
        <v>1314</v>
      </c>
      <c r="C1052" s="182">
        <v>3300</v>
      </c>
      <c r="D1052" s="30">
        <v>6000</v>
      </c>
      <c r="E1052" s="187">
        <v>800</v>
      </c>
      <c r="F1052" s="30">
        <v>1200</v>
      </c>
      <c r="G1052" s="187">
        <v>400</v>
      </c>
      <c r="H1052" s="30">
        <v>470</v>
      </c>
      <c r="I1052" s="30">
        <v>940</v>
      </c>
      <c r="J1052" s="30">
        <v>450</v>
      </c>
      <c r="K1052" s="30">
        <v>6500</v>
      </c>
      <c r="L1052" s="30">
        <v>9900</v>
      </c>
      <c r="M1052" s="187">
        <v>2.1</v>
      </c>
      <c r="N1052" s="30">
        <v>4.2</v>
      </c>
      <c r="O1052" s="177">
        <v>-0.16</v>
      </c>
      <c r="P1052" s="30">
        <v>0.2</v>
      </c>
      <c r="Q1052" s="30">
        <v>0.13</v>
      </c>
      <c r="R1052" s="30">
        <v>0.21</v>
      </c>
      <c r="S1052" s="30">
        <v>0.14099999999999999</v>
      </c>
      <c r="T1052" s="30">
        <v>7.0999999999999994E-2</v>
      </c>
      <c r="U1052" s="30">
        <v>0.17</v>
      </c>
      <c r="V1052" s="173">
        <v>0.19</v>
      </c>
      <c r="W1052" s="192">
        <f t="shared" si="81"/>
        <v>80</v>
      </c>
      <c r="X1052" s="30">
        <f t="shared" si="82"/>
        <v>150</v>
      </c>
      <c r="Y1052" s="195" t="str">
        <f t="shared" si="83"/>
        <v>excluded</v>
      </c>
      <c r="Z1052" s="30" t="str">
        <f t="shared" si="84"/>
        <v>excluded</v>
      </c>
      <c r="AA1052" s="30">
        <v>0.48</v>
      </c>
      <c r="AB1052" s="30">
        <v>0.94</v>
      </c>
      <c r="AC1052" s="156">
        <v>0.94</v>
      </c>
      <c r="AD1052" s="30">
        <v>70</v>
      </c>
      <c r="AE1052" s="30">
        <v>140</v>
      </c>
      <c r="AF1052" s="156">
        <v>140</v>
      </c>
      <c r="AG1052" s="30">
        <v>0.4</v>
      </c>
      <c r="AH1052" s="30">
        <v>0.36</v>
      </c>
      <c r="AI1052" s="156">
        <v>0.36</v>
      </c>
      <c r="AJ1052" s="156">
        <f t="shared" si="80"/>
        <v>89.999999999999986</v>
      </c>
      <c r="AK1052" s="30">
        <v>80</v>
      </c>
      <c r="AL1052" s="30">
        <v>150</v>
      </c>
      <c r="AM1052" s="156">
        <v>150</v>
      </c>
      <c r="AN1052" s="157">
        <v>2200</v>
      </c>
      <c r="AO1052" s="30">
        <v>4300</v>
      </c>
      <c r="AP1052" s="156">
        <v>4300</v>
      </c>
      <c r="AQ1052" s="30">
        <v>3200</v>
      </c>
      <c r="AR1052" s="30">
        <v>3800</v>
      </c>
      <c r="AS1052" s="156">
        <v>3800</v>
      </c>
      <c r="AT1052" s="30">
        <v>3700</v>
      </c>
      <c r="AU1052" s="30">
        <v>1500</v>
      </c>
      <c r="AV1052" s="156">
        <v>1500</v>
      </c>
    </row>
    <row r="1053" spans="1:48" x14ac:dyDescent="0.75">
      <c r="A1053" s="30" t="s">
        <v>1794</v>
      </c>
      <c r="B1053" s="30" t="s">
        <v>1315</v>
      </c>
      <c r="C1053" s="182">
        <v>4520</v>
      </c>
      <c r="D1053" s="30">
        <v>650</v>
      </c>
      <c r="E1053" s="187">
        <v>2270</v>
      </c>
      <c r="F1053" s="30">
        <v>320</v>
      </c>
      <c r="G1053" s="187">
        <v>4540</v>
      </c>
      <c r="H1053" s="30">
        <v>680</v>
      </c>
      <c r="I1053" s="30">
        <v>780</v>
      </c>
      <c r="J1053" s="30">
        <v>150</v>
      </c>
      <c r="K1053" s="30">
        <v>67200</v>
      </c>
      <c r="L1053" s="30">
        <v>2500</v>
      </c>
      <c r="M1053" s="187">
        <v>6.4899999999999999E-2</v>
      </c>
      <c r="N1053" s="30">
        <v>8.5000000000000006E-3</v>
      </c>
      <c r="O1053" s="177">
        <v>-3.66</v>
      </c>
      <c r="P1053" s="30">
        <v>0.56000000000000005</v>
      </c>
      <c r="Q1053" s="30">
        <v>1.409</v>
      </c>
      <c r="R1053" s="30">
        <v>5.1999999999999998E-2</v>
      </c>
      <c r="S1053" s="30">
        <v>0.14899999999999999</v>
      </c>
      <c r="T1053" s="30">
        <v>2.9000000000000001E-2</v>
      </c>
      <c r="U1053" s="30">
        <v>1.95</v>
      </c>
      <c r="V1053" s="173">
        <v>0.28999999999999998</v>
      </c>
      <c r="W1053" s="192">
        <f t="shared" si="81"/>
        <v>17.100000000000001</v>
      </c>
      <c r="X1053" s="30">
        <f t="shared" si="82"/>
        <v>1.7</v>
      </c>
      <c r="Y1053" s="195">
        <f t="shared" si="83"/>
        <v>0.55200000000000005</v>
      </c>
      <c r="Z1053" s="30">
        <f t="shared" si="84"/>
        <v>4.9000000000000002E-2</v>
      </c>
      <c r="AA1053" s="30">
        <v>6.6900000000000001E-2</v>
      </c>
      <c r="AB1053" s="30">
        <v>8.6999999999999994E-3</v>
      </c>
      <c r="AC1053" s="156">
        <v>9.1000000000000004E-3</v>
      </c>
      <c r="AD1053" s="30">
        <v>4.7699999999999996</v>
      </c>
      <c r="AE1053" s="30">
        <v>0.66</v>
      </c>
      <c r="AF1053" s="156">
        <v>0.74</v>
      </c>
      <c r="AG1053" s="30">
        <v>0.55200000000000005</v>
      </c>
      <c r="AH1053" s="30">
        <v>4.8000000000000001E-2</v>
      </c>
      <c r="AI1053" s="156">
        <v>4.9000000000000002E-2</v>
      </c>
      <c r="AJ1053" s="156">
        <f t="shared" si="80"/>
        <v>8.8768115942028984</v>
      </c>
      <c r="AK1053" s="30">
        <v>17.100000000000001</v>
      </c>
      <c r="AL1053" s="30">
        <v>1.6</v>
      </c>
      <c r="AM1053" s="156">
        <v>1.7</v>
      </c>
      <c r="AN1053" s="157">
        <v>414</v>
      </c>
      <c r="AO1053" s="30">
        <v>51</v>
      </c>
      <c r="AP1053" s="156">
        <v>53</v>
      </c>
      <c r="AQ1053" s="30">
        <v>1710</v>
      </c>
      <c r="AR1053" s="30">
        <v>120</v>
      </c>
      <c r="AS1053" s="156">
        <v>130</v>
      </c>
      <c r="AT1053" s="30">
        <v>4290</v>
      </c>
      <c r="AU1053" s="30">
        <v>110</v>
      </c>
      <c r="AV1053" s="156">
        <v>110</v>
      </c>
    </row>
    <row r="1054" spans="1:48" x14ac:dyDescent="0.75">
      <c r="A1054" s="30" t="s">
        <v>1794</v>
      </c>
      <c r="B1054" s="30" t="s">
        <v>1316</v>
      </c>
      <c r="C1054" s="182">
        <v>12000</v>
      </c>
      <c r="D1054" s="30">
        <v>1000</v>
      </c>
      <c r="E1054" s="187">
        <v>9690</v>
      </c>
      <c r="F1054" s="30">
        <v>860</v>
      </c>
      <c r="G1054" s="187">
        <v>22500</v>
      </c>
      <c r="H1054" s="30">
        <v>2700</v>
      </c>
      <c r="I1054" s="30">
        <v>54000</v>
      </c>
      <c r="J1054" s="30">
        <v>10000</v>
      </c>
      <c r="K1054" s="30">
        <v>15000</v>
      </c>
      <c r="L1054" s="30">
        <v>1700</v>
      </c>
      <c r="M1054" s="187">
        <v>0.72899999999999998</v>
      </c>
      <c r="N1054" s="30">
        <v>3.1E-2</v>
      </c>
      <c r="O1054" s="177">
        <v>-1.38E-2</v>
      </c>
      <c r="P1054" s="30">
        <v>1.9E-3</v>
      </c>
      <c r="Q1054" s="30">
        <v>0.316</v>
      </c>
      <c r="R1054" s="30">
        <v>3.5999999999999997E-2</v>
      </c>
      <c r="S1054" s="30">
        <v>13.7</v>
      </c>
      <c r="T1054" s="30">
        <v>2.7</v>
      </c>
      <c r="U1054" s="30">
        <v>10</v>
      </c>
      <c r="V1054" s="173">
        <v>1.2</v>
      </c>
      <c r="W1054" s="192">
        <f t="shared" si="81"/>
        <v>1.34</v>
      </c>
      <c r="X1054" s="30">
        <f t="shared" si="82"/>
        <v>0.09</v>
      </c>
      <c r="Y1054" s="195">
        <f t="shared" si="83"/>
        <v>0.79400000000000004</v>
      </c>
      <c r="Z1054" s="30">
        <f t="shared" si="84"/>
        <v>0.02</v>
      </c>
      <c r="AA1054" s="30">
        <v>0.77</v>
      </c>
      <c r="AB1054" s="30">
        <v>3.5000000000000003E-2</v>
      </c>
      <c r="AC1054" s="156">
        <v>4.5999999999999999E-2</v>
      </c>
      <c r="AD1054" s="30">
        <v>83.6</v>
      </c>
      <c r="AE1054" s="30">
        <v>3.9</v>
      </c>
      <c r="AF1054" s="156">
        <v>7.2</v>
      </c>
      <c r="AG1054" s="30">
        <v>0.79400000000000004</v>
      </c>
      <c r="AH1054" s="30">
        <v>1.7000000000000001E-2</v>
      </c>
      <c r="AI1054" s="156">
        <v>0.02</v>
      </c>
      <c r="AJ1054" s="156">
        <f t="shared" si="80"/>
        <v>2.5188916876574305</v>
      </c>
      <c r="AK1054" s="30">
        <v>1.34</v>
      </c>
      <c r="AL1054" s="30">
        <v>6.7000000000000004E-2</v>
      </c>
      <c r="AM1054" s="156">
        <v>0.09</v>
      </c>
      <c r="AN1054" s="157">
        <v>3660</v>
      </c>
      <c r="AO1054" s="30">
        <v>130</v>
      </c>
      <c r="AP1054" s="156">
        <v>170</v>
      </c>
      <c r="AQ1054" s="30">
        <v>4498</v>
      </c>
      <c r="AR1054" s="30">
        <v>52</v>
      </c>
      <c r="AS1054" s="156">
        <v>97</v>
      </c>
      <c r="AT1054" s="30">
        <v>4883</v>
      </c>
      <c r="AU1054" s="30">
        <v>22</v>
      </c>
      <c r="AV1054" s="156">
        <v>25</v>
      </c>
    </row>
    <row r="1055" spans="1:48" x14ac:dyDescent="0.75">
      <c r="A1055" s="30" t="s">
        <v>1794</v>
      </c>
      <c r="B1055" s="30" t="s">
        <v>1317</v>
      </c>
      <c r="C1055" s="182">
        <v>7500</v>
      </c>
      <c r="D1055" s="30">
        <v>1100</v>
      </c>
      <c r="E1055" s="187">
        <v>5590</v>
      </c>
      <c r="F1055" s="30">
        <v>930</v>
      </c>
      <c r="G1055" s="187">
        <v>13900</v>
      </c>
      <c r="H1055" s="30">
        <v>2200</v>
      </c>
      <c r="I1055" s="30">
        <v>18500</v>
      </c>
      <c r="J1055" s="30">
        <v>5000</v>
      </c>
      <c r="K1055" s="30">
        <v>22800</v>
      </c>
      <c r="L1055" s="30">
        <v>1200</v>
      </c>
      <c r="M1055" s="187">
        <v>0.34899999999999998</v>
      </c>
      <c r="N1055" s="30">
        <v>5.6000000000000001E-2</v>
      </c>
      <c r="O1055" s="177">
        <v>-0.73</v>
      </c>
      <c r="P1055" s="30">
        <v>0.28000000000000003</v>
      </c>
      <c r="Q1055" s="30">
        <v>0.48099999999999998</v>
      </c>
      <c r="R1055" s="30">
        <v>2.5000000000000001E-2</v>
      </c>
      <c r="S1055" s="30">
        <v>6.6</v>
      </c>
      <c r="T1055" s="30">
        <v>1.8</v>
      </c>
      <c r="U1055" s="30">
        <v>6.4</v>
      </c>
      <c r="V1055" s="173">
        <v>1</v>
      </c>
      <c r="W1055" s="192">
        <f t="shared" si="81"/>
        <v>4.5</v>
      </c>
      <c r="X1055" s="30">
        <f t="shared" si="82"/>
        <v>1.1000000000000001</v>
      </c>
      <c r="Y1055" s="195">
        <f t="shared" si="83"/>
        <v>0.72299999999999998</v>
      </c>
      <c r="Z1055" s="30">
        <f t="shared" si="84"/>
        <v>2.8000000000000001E-2</v>
      </c>
      <c r="AA1055" s="30">
        <v>0.35899999999999999</v>
      </c>
      <c r="AB1055" s="30">
        <v>5.6000000000000001E-2</v>
      </c>
      <c r="AC1055" s="156">
        <v>5.8000000000000003E-2</v>
      </c>
      <c r="AD1055" s="30">
        <v>36.700000000000003</v>
      </c>
      <c r="AE1055" s="30">
        <v>6.5</v>
      </c>
      <c r="AF1055" s="156">
        <v>7</v>
      </c>
      <c r="AG1055" s="30">
        <v>0.72299999999999998</v>
      </c>
      <c r="AH1055" s="30">
        <v>2.5999999999999999E-2</v>
      </c>
      <c r="AI1055" s="156">
        <v>2.8000000000000001E-2</v>
      </c>
      <c r="AJ1055" s="156">
        <f t="shared" si="80"/>
        <v>3.8727524204702628</v>
      </c>
      <c r="AK1055" s="30">
        <v>4.5</v>
      </c>
      <c r="AL1055" s="30">
        <v>1.1000000000000001</v>
      </c>
      <c r="AM1055" s="156">
        <v>1.1000000000000001</v>
      </c>
      <c r="AN1055" s="157">
        <v>1890</v>
      </c>
      <c r="AO1055" s="30">
        <v>270</v>
      </c>
      <c r="AP1055" s="156">
        <v>280</v>
      </c>
      <c r="AQ1055" s="30">
        <v>3420</v>
      </c>
      <c r="AR1055" s="30">
        <v>250</v>
      </c>
      <c r="AS1055" s="156">
        <v>280</v>
      </c>
      <c r="AT1055" s="30">
        <v>4723</v>
      </c>
      <c r="AU1055" s="30">
        <v>64</v>
      </c>
      <c r="AV1055" s="156">
        <v>68</v>
      </c>
    </row>
    <row r="1056" spans="1:48" x14ac:dyDescent="0.75">
      <c r="A1056" s="30" t="s">
        <v>1794</v>
      </c>
      <c r="B1056" s="30" t="s">
        <v>1318</v>
      </c>
      <c r="C1056" s="182">
        <v>18800</v>
      </c>
      <c r="D1056" s="30">
        <v>6700</v>
      </c>
      <c r="E1056" s="187">
        <v>3700</v>
      </c>
      <c r="F1056" s="30">
        <v>1300</v>
      </c>
      <c r="G1056" s="187">
        <v>6800</v>
      </c>
      <c r="H1056" s="30">
        <v>2300</v>
      </c>
      <c r="I1056" s="30">
        <v>10200</v>
      </c>
      <c r="J1056" s="30">
        <v>3800</v>
      </c>
      <c r="K1056" s="30">
        <v>310000</v>
      </c>
      <c r="L1056" s="30">
        <v>120000</v>
      </c>
      <c r="M1056" s="187">
        <v>0.14399999999999999</v>
      </c>
      <c r="N1056" s="30">
        <v>2.4E-2</v>
      </c>
      <c r="O1056" s="177">
        <v>-0.84</v>
      </c>
      <c r="P1056" s="30">
        <v>0.26</v>
      </c>
      <c r="Q1056" s="30">
        <v>6.6</v>
      </c>
      <c r="R1056" s="30">
        <v>2.5</v>
      </c>
      <c r="S1056" s="30">
        <v>5.2</v>
      </c>
      <c r="T1056" s="30">
        <v>1.9</v>
      </c>
      <c r="U1056" s="30">
        <v>3.2</v>
      </c>
      <c r="V1056" s="173">
        <v>1.1000000000000001</v>
      </c>
      <c r="W1056" s="192">
        <f t="shared" si="81"/>
        <v>9.5</v>
      </c>
      <c r="X1056" s="30">
        <f t="shared" si="82"/>
        <v>1.4</v>
      </c>
      <c r="Y1056" s="195" t="str">
        <f t="shared" si="83"/>
        <v>excluded</v>
      </c>
      <c r="Z1056" s="30" t="str">
        <f t="shared" si="84"/>
        <v>excluded</v>
      </c>
      <c r="AA1056" s="30">
        <v>0.14099999999999999</v>
      </c>
      <c r="AB1056" s="30">
        <v>2.1000000000000001E-2</v>
      </c>
      <c r="AC1056" s="156">
        <v>2.1999999999999999E-2</v>
      </c>
      <c r="AD1056" s="30">
        <v>10.8</v>
      </c>
      <c r="AE1056" s="30">
        <v>2.6</v>
      </c>
      <c r="AF1056" s="156">
        <v>2.7</v>
      </c>
      <c r="AG1056" s="30">
        <v>0.48699999999999999</v>
      </c>
      <c r="AH1056" s="30">
        <v>0.1</v>
      </c>
      <c r="AI1056" s="156">
        <v>0.1</v>
      </c>
      <c r="AJ1056" s="156">
        <f t="shared" si="80"/>
        <v>20.533880903490761</v>
      </c>
      <c r="AK1056" s="30">
        <v>9.5</v>
      </c>
      <c r="AL1056" s="30">
        <v>1.3</v>
      </c>
      <c r="AM1056" s="156">
        <v>1.4</v>
      </c>
      <c r="AN1056" s="157">
        <v>840</v>
      </c>
      <c r="AO1056" s="30">
        <v>120</v>
      </c>
      <c r="AP1056" s="156">
        <v>120</v>
      </c>
      <c r="AQ1056" s="30">
        <v>2160</v>
      </c>
      <c r="AR1056" s="30">
        <v>250</v>
      </c>
      <c r="AS1056" s="156">
        <v>260</v>
      </c>
      <c r="AT1056" s="30">
        <v>3540</v>
      </c>
      <c r="AU1056" s="30">
        <v>250</v>
      </c>
      <c r="AV1056" s="156">
        <v>250</v>
      </c>
    </row>
    <row r="1057" spans="1:48" x14ac:dyDescent="0.75">
      <c r="A1057" s="30" t="s">
        <v>1795</v>
      </c>
      <c r="B1057" s="30" t="s">
        <v>1319</v>
      </c>
      <c r="C1057" s="182">
        <v>1480</v>
      </c>
      <c r="D1057" s="30">
        <v>260</v>
      </c>
      <c r="E1057" s="187">
        <v>1010</v>
      </c>
      <c r="F1057" s="30">
        <v>250</v>
      </c>
      <c r="G1057" s="187">
        <v>2320</v>
      </c>
      <c r="H1057" s="30">
        <v>490</v>
      </c>
      <c r="I1057" s="30">
        <v>11100</v>
      </c>
      <c r="J1057" s="30">
        <v>1400</v>
      </c>
      <c r="K1057" s="30">
        <v>10300</v>
      </c>
      <c r="L1057" s="30">
        <v>1600</v>
      </c>
      <c r="M1057" s="187">
        <v>0.154</v>
      </c>
      <c r="N1057" s="30">
        <v>2.3E-2</v>
      </c>
      <c r="O1057" s="177">
        <v>-3.1699999999999999E-2</v>
      </c>
      <c r="P1057" s="30">
        <v>4.1000000000000003E-3</v>
      </c>
      <c r="Q1057" s="30">
        <v>0.218</v>
      </c>
      <c r="R1057" s="30">
        <v>3.4000000000000002E-2</v>
      </c>
      <c r="S1057" s="30">
        <v>0.58099999999999996</v>
      </c>
      <c r="T1057" s="30">
        <v>7.2999999999999995E-2</v>
      </c>
      <c r="U1057" s="30">
        <v>0.88</v>
      </c>
      <c r="V1057" s="173">
        <v>0.19</v>
      </c>
      <c r="W1057" s="192">
        <f t="shared" si="81"/>
        <v>6.81</v>
      </c>
      <c r="X1057" s="30">
        <f t="shared" si="82"/>
        <v>0.92</v>
      </c>
      <c r="Y1057" s="195" t="str">
        <f t="shared" si="83"/>
        <v>excluded</v>
      </c>
      <c r="Z1057" s="30" t="str">
        <f t="shared" si="84"/>
        <v>excluded</v>
      </c>
      <c r="AA1057" s="30">
        <v>0.16600000000000001</v>
      </c>
      <c r="AB1057" s="30">
        <v>2.5000000000000001E-2</v>
      </c>
      <c r="AC1057" s="156">
        <v>2.5999999999999999E-2</v>
      </c>
      <c r="AD1057" s="30">
        <v>16.399999999999999</v>
      </c>
      <c r="AE1057" s="30">
        <v>3.9</v>
      </c>
      <c r="AF1057" s="156">
        <v>4</v>
      </c>
      <c r="AG1057" s="30">
        <v>0.64</v>
      </c>
      <c r="AH1057" s="30">
        <v>0.1</v>
      </c>
      <c r="AI1057" s="156">
        <v>0.1</v>
      </c>
      <c r="AJ1057" s="156">
        <f t="shared" si="80"/>
        <v>15.625</v>
      </c>
      <c r="AK1057" s="30">
        <v>6.81</v>
      </c>
      <c r="AL1057" s="30">
        <v>0.89</v>
      </c>
      <c r="AM1057" s="156">
        <v>0.92</v>
      </c>
      <c r="AN1057" s="157">
        <v>970</v>
      </c>
      <c r="AO1057" s="30">
        <v>130</v>
      </c>
      <c r="AP1057" s="156">
        <v>140</v>
      </c>
      <c r="AQ1057" s="30">
        <v>2580</v>
      </c>
      <c r="AR1057" s="30">
        <v>220</v>
      </c>
      <c r="AS1057" s="156">
        <v>230</v>
      </c>
      <c r="AT1057" s="30">
        <v>4170</v>
      </c>
      <c r="AU1057" s="30">
        <v>200</v>
      </c>
      <c r="AV1057" s="156">
        <v>200</v>
      </c>
    </row>
    <row r="1058" spans="1:48" x14ac:dyDescent="0.75">
      <c r="A1058" s="30" t="s">
        <v>1795</v>
      </c>
      <c r="B1058" s="30" t="s">
        <v>1320</v>
      </c>
      <c r="C1058" s="182">
        <v>72000</v>
      </c>
      <c r="D1058" s="30">
        <v>16000</v>
      </c>
      <c r="E1058" s="187">
        <v>4400</v>
      </c>
      <c r="F1058" s="30">
        <v>1000</v>
      </c>
      <c r="G1058" s="187">
        <v>1500</v>
      </c>
      <c r="H1058" s="30">
        <v>310</v>
      </c>
      <c r="I1058" s="30">
        <v>31600</v>
      </c>
      <c r="J1058" s="30">
        <v>8800</v>
      </c>
      <c r="K1058" s="30">
        <v>1190000</v>
      </c>
      <c r="L1058" s="30">
        <v>240000</v>
      </c>
      <c r="M1058" s="187">
        <v>5.3999999999999999E-2</v>
      </c>
      <c r="N1058" s="30">
        <v>2.5999999999999999E-3</v>
      </c>
      <c r="O1058" s="177">
        <v>-6.4</v>
      </c>
      <c r="P1058" s="30">
        <v>1.6</v>
      </c>
      <c r="Q1058" s="30">
        <v>25.2</v>
      </c>
      <c r="R1058" s="30">
        <v>5</v>
      </c>
      <c r="S1058" s="30">
        <v>1.73</v>
      </c>
      <c r="T1058" s="30">
        <v>0.48</v>
      </c>
      <c r="U1058" s="30">
        <v>0.56000000000000005</v>
      </c>
      <c r="V1058" s="173">
        <v>0.11</v>
      </c>
      <c r="W1058" s="192">
        <f t="shared" si="81"/>
        <v>17.62</v>
      </c>
      <c r="X1058" s="30">
        <f t="shared" si="82"/>
        <v>0.89</v>
      </c>
      <c r="Y1058" s="195">
        <f t="shared" si="83"/>
        <v>6.7000000000000004E-2</v>
      </c>
      <c r="Z1058" s="30">
        <f t="shared" si="84"/>
        <v>5.3E-3</v>
      </c>
      <c r="AA1058" s="30">
        <v>5.79E-2</v>
      </c>
      <c r="AB1058" s="30">
        <v>2.2000000000000001E-3</v>
      </c>
      <c r="AC1058" s="156">
        <v>3.2000000000000002E-3</v>
      </c>
      <c r="AD1058" s="30">
        <v>0.53</v>
      </c>
      <c r="AE1058" s="30">
        <v>3.6999999999999998E-2</v>
      </c>
      <c r="AF1058" s="156">
        <v>5.3999999999999999E-2</v>
      </c>
      <c r="AG1058" s="30">
        <v>6.7000000000000004E-2</v>
      </c>
      <c r="AH1058" s="30">
        <v>5.3E-3</v>
      </c>
      <c r="AI1058" s="156">
        <v>5.3E-3</v>
      </c>
      <c r="AJ1058" s="156">
        <f t="shared" si="80"/>
        <v>7.91044776119403</v>
      </c>
      <c r="AK1058" s="30">
        <v>17.62</v>
      </c>
      <c r="AL1058" s="30">
        <v>0.62</v>
      </c>
      <c r="AM1058" s="156">
        <v>0.89</v>
      </c>
      <c r="AN1058" s="157">
        <v>363</v>
      </c>
      <c r="AO1058" s="30">
        <v>14</v>
      </c>
      <c r="AP1058" s="156">
        <v>19</v>
      </c>
      <c r="AQ1058" s="30">
        <v>428</v>
      </c>
      <c r="AR1058" s="30">
        <v>23</v>
      </c>
      <c r="AS1058" s="156">
        <v>33</v>
      </c>
      <c r="AT1058" s="30">
        <v>750</v>
      </c>
      <c r="AU1058" s="30">
        <v>110</v>
      </c>
      <c r="AV1058" s="156">
        <v>110</v>
      </c>
    </row>
    <row r="1059" spans="1:48" x14ac:dyDescent="0.75">
      <c r="A1059" s="30" t="s">
        <v>1795</v>
      </c>
      <c r="B1059" s="30" t="s">
        <v>1321</v>
      </c>
      <c r="C1059" s="182">
        <v>4540</v>
      </c>
      <c r="D1059" s="30">
        <v>690</v>
      </c>
      <c r="E1059" s="187">
        <v>3140</v>
      </c>
      <c r="F1059" s="30">
        <v>590</v>
      </c>
      <c r="G1059" s="187">
        <v>8200</v>
      </c>
      <c r="H1059" s="30">
        <v>1600</v>
      </c>
      <c r="I1059" s="30">
        <v>26900</v>
      </c>
      <c r="J1059" s="30">
        <v>1700</v>
      </c>
      <c r="K1059" s="30">
        <v>32300</v>
      </c>
      <c r="L1059" s="30">
        <v>2600</v>
      </c>
      <c r="M1059" s="187">
        <v>0.14699999999999999</v>
      </c>
      <c r="N1059" s="30">
        <v>3.4000000000000002E-2</v>
      </c>
      <c r="O1059" s="177">
        <v>-5.4800000000000001E-2</v>
      </c>
      <c r="P1059" s="30">
        <v>6.0000000000000001E-3</v>
      </c>
      <c r="Q1059" s="30">
        <v>0.68200000000000005</v>
      </c>
      <c r="R1059" s="30">
        <v>5.3999999999999999E-2</v>
      </c>
      <c r="S1059" s="30">
        <v>1.5349999999999999</v>
      </c>
      <c r="T1059" s="30">
        <v>9.7000000000000003E-2</v>
      </c>
      <c r="U1059" s="30">
        <v>3.08</v>
      </c>
      <c r="V1059" s="173">
        <v>0.6</v>
      </c>
      <c r="W1059" s="192">
        <f t="shared" si="81"/>
        <v>7.9</v>
      </c>
      <c r="X1059" s="30">
        <f t="shared" si="82"/>
        <v>1</v>
      </c>
      <c r="Y1059" s="195">
        <f t="shared" si="83"/>
        <v>0.67500000000000004</v>
      </c>
      <c r="Z1059" s="30">
        <f t="shared" si="84"/>
        <v>2.8000000000000001E-2</v>
      </c>
      <c r="AA1059" s="30">
        <v>0.156</v>
      </c>
      <c r="AB1059" s="30">
        <v>3.4000000000000002E-2</v>
      </c>
      <c r="AC1059" s="156">
        <v>3.5000000000000003E-2</v>
      </c>
      <c r="AD1059" s="30">
        <v>13.5</v>
      </c>
      <c r="AE1059" s="30">
        <v>2.9</v>
      </c>
      <c r="AF1059" s="156">
        <v>3.1</v>
      </c>
      <c r="AG1059" s="30">
        <v>0.67500000000000004</v>
      </c>
      <c r="AH1059" s="30">
        <v>2.7E-2</v>
      </c>
      <c r="AI1059" s="156">
        <v>2.8000000000000001E-2</v>
      </c>
      <c r="AJ1059" s="156">
        <f t="shared" si="80"/>
        <v>4.1481481481481479</v>
      </c>
      <c r="AK1059" s="30">
        <v>7.9</v>
      </c>
      <c r="AL1059" s="30">
        <v>1</v>
      </c>
      <c r="AM1059" s="156">
        <v>1</v>
      </c>
      <c r="AN1059" s="157">
        <v>850</v>
      </c>
      <c r="AO1059" s="30">
        <v>130</v>
      </c>
      <c r="AP1059" s="156">
        <v>130</v>
      </c>
      <c r="AQ1059" s="30">
        <v>2550</v>
      </c>
      <c r="AR1059" s="30">
        <v>140</v>
      </c>
      <c r="AS1059" s="156">
        <v>140</v>
      </c>
      <c r="AT1059" s="30">
        <v>4645</v>
      </c>
      <c r="AU1059" s="30">
        <v>57</v>
      </c>
      <c r="AV1059" s="156">
        <v>60</v>
      </c>
    </row>
    <row r="1060" spans="1:48" x14ac:dyDescent="0.75">
      <c r="A1060" s="30" t="s">
        <v>1795</v>
      </c>
      <c r="B1060" s="30" t="s">
        <v>1322</v>
      </c>
      <c r="C1060" s="182">
        <v>7080</v>
      </c>
      <c r="D1060" s="30">
        <v>530</v>
      </c>
      <c r="E1060" s="187">
        <v>5070</v>
      </c>
      <c r="F1060" s="30">
        <v>420</v>
      </c>
      <c r="G1060" s="187">
        <v>12500</v>
      </c>
      <c r="H1060" s="30">
        <v>1000</v>
      </c>
      <c r="I1060" s="30">
        <v>13200</v>
      </c>
      <c r="J1060" s="30">
        <v>3400</v>
      </c>
      <c r="K1060" s="30">
        <v>46050</v>
      </c>
      <c r="L1060" s="30">
        <v>990</v>
      </c>
      <c r="M1060" s="187">
        <v>0.14180000000000001</v>
      </c>
      <c r="N1060" s="30">
        <v>7.4000000000000003E-3</v>
      </c>
      <c r="O1060" s="177">
        <v>-0.32700000000000001</v>
      </c>
      <c r="P1060" s="30">
        <v>8.5000000000000006E-2</v>
      </c>
      <c r="Q1060" s="30">
        <v>0.97399999999999998</v>
      </c>
      <c r="R1060" s="30">
        <v>2.1000000000000001E-2</v>
      </c>
      <c r="S1060" s="30">
        <v>0.8</v>
      </c>
      <c r="T1060" s="30">
        <v>0.21</v>
      </c>
      <c r="U1060" s="30">
        <v>4.7</v>
      </c>
      <c r="V1060" s="173">
        <v>0.38</v>
      </c>
      <c r="W1060" s="192">
        <f t="shared" si="81"/>
        <v>6.74</v>
      </c>
      <c r="X1060" s="30">
        <f t="shared" si="82"/>
        <v>0.36</v>
      </c>
      <c r="Y1060" s="195">
        <f t="shared" si="83"/>
        <v>0.72599999999999998</v>
      </c>
      <c r="Z1060" s="30">
        <f t="shared" si="84"/>
        <v>2.8000000000000001E-2</v>
      </c>
      <c r="AA1060" s="30">
        <v>0.15340000000000001</v>
      </c>
      <c r="AB1060" s="30">
        <v>8.0999999999999996E-3</v>
      </c>
      <c r="AC1060" s="156">
        <v>0.01</v>
      </c>
      <c r="AD1060" s="30">
        <v>15.4</v>
      </c>
      <c r="AE1060" s="30">
        <v>1</v>
      </c>
      <c r="AF1060" s="156">
        <v>1.5</v>
      </c>
      <c r="AG1060" s="30">
        <v>0.72599999999999998</v>
      </c>
      <c r="AH1060" s="30">
        <v>2.5999999999999999E-2</v>
      </c>
      <c r="AI1060" s="156">
        <v>2.8000000000000001E-2</v>
      </c>
      <c r="AJ1060" s="156">
        <f t="shared" si="80"/>
        <v>3.8567493112947657</v>
      </c>
      <c r="AK1060" s="30">
        <v>6.74</v>
      </c>
      <c r="AL1060" s="30">
        <v>0.28999999999999998</v>
      </c>
      <c r="AM1060" s="156">
        <v>0.36</v>
      </c>
      <c r="AN1060" s="157">
        <v>905</v>
      </c>
      <c r="AO1060" s="30">
        <v>37</v>
      </c>
      <c r="AP1060" s="156">
        <v>46</v>
      </c>
      <c r="AQ1060" s="30">
        <v>2816</v>
      </c>
      <c r="AR1060" s="30">
        <v>55</v>
      </c>
      <c r="AS1060" s="156">
        <v>82</v>
      </c>
      <c r="AT1060" s="30">
        <v>4764</v>
      </c>
      <c r="AU1060" s="30">
        <v>37</v>
      </c>
      <c r="AV1060" s="156">
        <v>39</v>
      </c>
    </row>
    <row r="1061" spans="1:48" x14ac:dyDescent="0.75">
      <c r="A1061" s="30" t="s">
        <v>1795</v>
      </c>
      <c r="B1061" s="30" t="s">
        <v>1323</v>
      </c>
      <c r="C1061" s="182">
        <v>49920</v>
      </c>
      <c r="D1061" s="30">
        <v>720</v>
      </c>
      <c r="E1061" s="187">
        <v>3610</v>
      </c>
      <c r="F1061" s="30">
        <v>430</v>
      </c>
      <c r="G1061" s="187">
        <v>2300</v>
      </c>
      <c r="H1061" s="30">
        <v>1100</v>
      </c>
      <c r="I1061" s="30">
        <v>2000</v>
      </c>
      <c r="J1061" s="30">
        <v>1200</v>
      </c>
      <c r="K1061" s="30">
        <v>946000</v>
      </c>
      <c r="L1061" s="30">
        <v>33000</v>
      </c>
      <c r="M1061" s="187">
        <v>5.2699999999999997E-2</v>
      </c>
      <c r="N1061" s="30">
        <v>1.6999999999999999E-3</v>
      </c>
      <c r="O1061" s="177">
        <v>-170</v>
      </c>
      <c r="P1061" s="30">
        <v>190</v>
      </c>
      <c r="Q1061" s="30">
        <v>20.02</v>
      </c>
      <c r="R1061" s="30">
        <v>0.69</v>
      </c>
      <c r="S1061" s="30">
        <v>0.129</v>
      </c>
      <c r="T1061" s="30">
        <v>7.5999999999999998E-2</v>
      </c>
      <c r="U1061" s="30">
        <v>0.86</v>
      </c>
      <c r="V1061" s="173">
        <v>0.43</v>
      </c>
      <c r="W1061" s="192">
        <f t="shared" si="81"/>
        <v>17.66</v>
      </c>
      <c r="X1061" s="30">
        <f t="shared" si="82"/>
        <v>0.75</v>
      </c>
      <c r="Y1061" s="195">
        <f t="shared" si="83"/>
        <v>7.3999999999999996E-2</v>
      </c>
      <c r="Z1061" s="30">
        <f t="shared" si="84"/>
        <v>8.8000000000000005E-3</v>
      </c>
      <c r="AA1061" s="30">
        <v>5.6800000000000003E-2</v>
      </c>
      <c r="AB1061" s="30">
        <v>1.1999999999999999E-3</v>
      </c>
      <c r="AC1061" s="156">
        <v>2.5000000000000001E-3</v>
      </c>
      <c r="AD1061" s="30">
        <v>0.57299999999999995</v>
      </c>
      <c r="AE1061" s="30">
        <v>0.08</v>
      </c>
      <c r="AF1061" s="156">
        <v>0.09</v>
      </c>
      <c r="AG1061" s="30">
        <v>7.3999999999999996E-2</v>
      </c>
      <c r="AH1061" s="30">
        <v>8.8000000000000005E-3</v>
      </c>
      <c r="AI1061" s="156">
        <v>8.8000000000000005E-3</v>
      </c>
      <c r="AJ1061" s="156">
        <f t="shared" si="80"/>
        <v>11.891891891891893</v>
      </c>
      <c r="AK1061" s="30">
        <v>17.66</v>
      </c>
      <c r="AL1061" s="30">
        <v>0.35</v>
      </c>
      <c r="AM1061" s="156">
        <v>0.75</v>
      </c>
      <c r="AN1061" s="157">
        <v>355.8</v>
      </c>
      <c r="AO1061" s="30">
        <v>7.1</v>
      </c>
      <c r="AP1061" s="156">
        <v>15</v>
      </c>
      <c r="AQ1061" s="30">
        <v>445</v>
      </c>
      <c r="AR1061" s="30">
        <v>43</v>
      </c>
      <c r="AS1061" s="156">
        <v>49</v>
      </c>
      <c r="AT1061" s="30">
        <v>1010</v>
      </c>
      <c r="AU1061" s="30">
        <v>210</v>
      </c>
      <c r="AV1061" s="156">
        <v>210</v>
      </c>
    </row>
    <row r="1062" spans="1:48" x14ac:dyDescent="0.75">
      <c r="A1062" s="30" t="s">
        <v>1795</v>
      </c>
      <c r="B1062" s="30" t="s">
        <v>1324</v>
      </c>
      <c r="C1062" s="182">
        <v>9110</v>
      </c>
      <c r="D1062" s="30">
        <v>600</v>
      </c>
      <c r="E1062" s="187">
        <v>2890</v>
      </c>
      <c r="F1062" s="30">
        <v>430</v>
      </c>
      <c r="G1062" s="187">
        <v>6100</v>
      </c>
      <c r="H1062" s="30">
        <v>1000</v>
      </c>
      <c r="I1062" s="30">
        <v>8000</v>
      </c>
      <c r="J1062" s="30">
        <v>3400</v>
      </c>
      <c r="K1062" s="30">
        <v>122700</v>
      </c>
      <c r="L1062" s="30">
        <v>2300</v>
      </c>
      <c r="M1062" s="187">
        <v>7.3099999999999998E-2</v>
      </c>
      <c r="N1062" s="30">
        <v>4.4999999999999997E-3</v>
      </c>
      <c r="O1062" s="177">
        <v>-15.5</v>
      </c>
      <c r="P1062" s="30">
        <v>3.8</v>
      </c>
      <c r="Q1062" s="30">
        <v>2.5979999999999999</v>
      </c>
      <c r="R1062" s="30">
        <v>4.8000000000000001E-2</v>
      </c>
      <c r="S1062" s="30">
        <v>0.55000000000000004</v>
      </c>
      <c r="T1062" s="30">
        <v>0.24</v>
      </c>
      <c r="U1062" s="30">
        <v>2.29</v>
      </c>
      <c r="V1062" s="173">
        <v>0.39</v>
      </c>
      <c r="W1062" s="192">
        <f t="shared" si="81"/>
        <v>13.15</v>
      </c>
      <c r="X1062" s="30">
        <f t="shared" si="82"/>
        <v>0.81</v>
      </c>
      <c r="Y1062" s="195">
        <f t="shared" si="83"/>
        <v>0.29499999999999998</v>
      </c>
      <c r="Z1062" s="30">
        <f t="shared" si="84"/>
        <v>3.2000000000000001E-2</v>
      </c>
      <c r="AA1062" s="30">
        <v>7.9299999999999995E-2</v>
      </c>
      <c r="AB1062" s="30">
        <v>4.4000000000000003E-3</v>
      </c>
      <c r="AC1062" s="156">
        <v>5.4000000000000003E-3</v>
      </c>
      <c r="AD1062" s="30">
        <v>3.49</v>
      </c>
      <c r="AE1062" s="30">
        <v>0.51</v>
      </c>
      <c r="AF1062" s="156">
        <v>0.56999999999999995</v>
      </c>
      <c r="AG1062" s="30">
        <v>0.29499999999999998</v>
      </c>
      <c r="AH1062" s="30">
        <v>3.2000000000000001E-2</v>
      </c>
      <c r="AI1062" s="156">
        <v>3.2000000000000001E-2</v>
      </c>
      <c r="AJ1062" s="156">
        <f t="shared" si="80"/>
        <v>10.847457627118645</v>
      </c>
      <c r="AK1062" s="30">
        <v>13.15</v>
      </c>
      <c r="AL1062" s="30">
        <v>0.66</v>
      </c>
      <c r="AM1062" s="156">
        <v>0.81</v>
      </c>
      <c r="AN1062" s="157">
        <v>491</v>
      </c>
      <c r="AO1062" s="30">
        <v>26</v>
      </c>
      <c r="AP1062" s="156">
        <v>32</v>
      </c>
      <c r="AQ1062" s="30">
        <v>1430</v>
      </c>
      <c r="AR1062" s="30">
        <v>110</v>
      </c>
      <c r="AS1062" s="156">
        <v>120</v>
      </c>
      <c r="AT1062" s="30">
        <v>3280</v>
      </c>
      <c r="AU1062" s="30">
        <v>160</v>
      </c>
      <c r="AV1062" s="156">
        <v>160</v>
      </c>
    </row>
    <row r="1063" spans="1:48" x14ac:dyDescent="0.75">
      <c r="A1063" s="30" t="s">
        <v>1795</v>
      </c>
      <c r="B1063" s="30" t="s">
        <v>1325</v>
      </c>
      <c r="C1063" s="182">
        <v>222000</v>
      </c>
      <c r="D1063" s="30">
        <v>5600</v>
      </c>
      <c r="E1063" s="187">
        <v>14300</v>
      </c>
      <c r="F1063" s="30">
        <v>2400</v>
      </c>
      <c r="G1063" s="187">
        <v>7000</v>
      </c>
      <c r="H1063" s="30">
        <v>6400</v>
      </c>
      <c r="I1063" s="30">
        <v>190000</v>
      </c>
      <c r="J1063" s="30">
        <v>200000</v>
      </c>
      <c r="K1063" s="30">
        <v>4250000</v>
      </c>
      <c r="L1063" s="30">
        <v>140000</v>
      </c>
      <c r="M1063" s="187">
        <v>5.271E-2</v>
      </c>
      <c r="N1063" s="30">
        <v>8.4000000000000003E-4</v>
      </c>
      <c r="O1063" s="177">
        <v>-950</v>
      </c>
      <c r="P1063" s="30">
        <v>390</v>
      </c>
      <c r="Q1063" s="30">
        <v>89.9</v>
      </c>
      <c r="R1063" s="30">
        <v>3</v>
      </c>
      <c r="S1063" s="30">
        <v>14</v>
      </c>
      <c r="T1063" s="30">
        <v>14</v>
      </c>
      <c r="U1063" s="30">
        <v>2.6</v>
      </c>
      <c r="V1063" s="173">
        <v>2.4</v>
      </c>
      <c r="W1063" s="192">
        <f t="shared" si="81"/>
        <v>17.59</v>
      </c>
      <c r="X1063" s="30">
        <f t="shared" si="82"/>
        <v>0.69</v>
      </c>
      <c r="Y1063" s="195">
        <f t="shared" si="83"/>
        <v>5.8500000000000003E-2</v>
      </c>
      <c r="Z1063" s="30">
        <f t="shared" si="84"/>
        <v>4.1999999999999997E-3</v>
      </c>
      <c r="AA1063" s="30">
        <v>5.6919999999999998E-2</v>
      </c>
      <c r="AB1063" s="30">
        <v>5.2999999999999998E-4</v>
      </c>
      <c r="AC1063" s="156">
        <v>2.3E-3</v>
      </c>
      <c r="AD1063" s="30">
        <v>0.45900000000000002</v>
      </c>
      <c r="AE1063" s="30">
        <v>3.5999999999999997E-2</v>
      </c>
      <c r="AF1063" s="156">
        <v>4.9000000000000002E-2</v>
      </c>
      <c r="AG1063" s="30">
        <v>5.8500000000000003E-2</v>
      </c>
      <c r="AH1063" s="30">
        <v>4.1999999999999997E-3</v>
      </c>
      <c r="AI1063" s="156">
        <v>4.1999999999999997E-3</v>
      </c>
      <c r="AJ1063" s="156">
        <f t="shared" si="80"/>
        <v>7.1794871794871788</v>
      </c>
      <c r="AK1063" s="30">
        <v>17.59</v>
      </c>
      <c r="AL1063" s="30">
        <v>0.16</v>
      </c>
      <c r="AM1063" s="156">
        <v>0.69</v>
      </c>
      <c r="AN1063" s="157">
        <v>356.8</v>
      </c>
      <c r="AO1063" s="30">
        <v>3.2</v>
      </c>
      <c r="AP1063" s="156">
        <v>14</v>
      </c>
      <c r="AQ1063" s="30">
        <v>380</v>
      </c>
      <c r="AR1063" s="30">
        <v>21</v>
      </c>
      <c r="AS1063" s="156">
        <v>29</v>
      </c>
      <c r="AT1063" s="30">
        <v>480</v>
      </c>
      <c r="AU1063" s="30">
        <v>100</v>
      </c>
      <c r="AV1063" s="156">
        <v>100</v>
      </c>
    </row>
    <row r="1064" spans="1:48" x14ac:dyDescent="0.75">
      <c r="A1064" s="30" t="s">
        <v>1795</v>
      </c>
      <c r="B1064" s="30" t="s">
        <v>1326</v>
      </c>
      <c r="C1064" s="182">
        <v>30570</v>
      </c>
      <c r="D1064" s="30">
        <v>760</v>
      </c>
      <c r="E1064" s="187">
        <v>1870</v>
      </c>
      <c r="F1064" s="30">
        <v>120</v>
      </c>
      <c r="G1064" s="187">
        <v>303</v>
      </c>
      <c r="H1064" s="30">
        <v>94</v>
      </c>
      <c r="I1064" s="30">
        <v>410</v>
      </c>
      <c r="J1064" s="30">
        <v>120</v>
      </c>
      <c r="K1064" s="30">
        <v>622000</v>
      </c>
      <c r="L1064" s="30">
        <v>25000</v>
      </c>
      <c r="M1064" s="187">
        <v>5.0200000000000002E-2</v>
      </c>
      <c r="N1064" s="30">
        <v>1.6000000000000001E-3</v>
      </c>
      <c r="O1064" s="177">
        <v>-349</v>
      </c>
      <c r="P1064" s="30">
        <v>82</v>
      </c>
      <c r="Q1064" s="30">
        <v>13.15</v>
      </c>
      <c r="R1064" s="30">
        <v>0.53</v>
      </c>
      <c r="S1064" s="30">
        <v>3.2099999999999997E-2</v>
      </c>
      <c r="T1064" s="30">
        <v>9.7999999999999997E-3</v>
      </c>
      <c r="U1064" s="30">
        <v>0.113</v>
      </c>
      <c r="V1064" s="173">
        <v>3.5000000000000003E-2</v>
      </c>
      <c r="W1064" s="192">
        <f t="shared" si="81"/>
        <v>18.43</v>
      </c>
      <c r="X1064" s="30">
        <f t="shared" si="82"/>
        <v>0.82</v>
      </c>
      <c r="Y1064" s="195">
        <f t="shared" si="83"/>
        <v>6.3399999999999998E-2</v>
      </c>
      <c r="Z1064" s="30">
        <f t="shared" si="84"/>
        <v>8.3999999999999995E-3</v>
      </c>
      <c r="AA1064" s="30">
        <v>5.4800000000000001E-2</v>
      </c>
      <c r="AB1064" s="30">
        <v>1.4E-3</v>
      </c>
      <c r="AC1064" s="156">
        <v>2.5999999999999999E-3</v>
      </c>
      <c r="AD1064" s="30">
        <v>0.45100000000000001</v>
      </c>
      <c r="AE1064" s="30">
        <v>3.1E-2</v>
      </c>
      <c r="AF1064" s="156">
        <v>4.4999999999999998E-2</v>
      </c>
      <c r="AG1064" s="30">
        <v>6.3399999999999998E-2</v>
      </c>
      <c r="AH1064" s="30">
        <v>8.3000000000000001E-3</v>
      </c>
      <c r="AI1064" s="156">
        <v>8.3999999999999995E-3</v>
      </c>
      <c r="AJ1064" s="156">
        <f t="shared" si="80"/>
        <v>13.249211356466878</v>
      </c>
      <c r="AK1064" s="30">
        <v>18.43</v>
      </c>
      <c r="AL1064" s="30">
        <v>0.44</v>
      </c>
      <c r="AM1064" s="156">
        <v>0.82</v>
      </c>
      <c r="AN1064" s="157">
        <v>343.6</v>
      </c>
      <c r="AO1064" s="30">
        <v>8.5</v>
      </c>
      <c r="AP1064" s="156">
        <v>16</v>
      </c>
      <c r="AQ1064" s="30">
        <v>375</v>
      </c>
      <c r="AR1064" s="30">
        <v>19</v>
      </c>
      <c r="AS1064" s="156">
        <v>29</v>
      </c>
      <c r="AT1064" s="30">
        <v>524</v>
      </c>
      <c r="AU1064" s="30">
        <v>90</v>
      </c>
      <c r="AV1064" s="156">
        <v>90</v>
      </c>
    </row>
    <row r="1065" spans="1:48" x14ac:dyDescent="0.75">
      <c r="A1065" s="30" t="s">
        <v>1795</v>
      </c>
      <c r="B1065" s="30" t="s">
        <v>1327</v>
      </c>
      <c r="C1065" s="182">
        <v>1280</v>
      </c>
      <c r="D1065" s="30">
        <v>390</v>
      </c>
      <c r="E1065" s="187">
        <v>500</v>
      </c>
      <c r="F1065" s="30">
        <v>150</v>
      </c>
      <c r="G1065" s="187">
        <v>1150</v>
      </c>
      <c r="H1065" s="30">
        <v>410</v>
      </c>
      <c r="I1065" s="30">
        <v>2240</v>
      </c>
      <c r="J1065" s="30">
        <v>810</v>
      </c>
      <c r="K1065" s="30">
        <v>6410</v>
      </c>
      <c r="L1065" s="30">
        <v>670</v>
      </c>
      <c r="M1065" s="187">
        <v>0.21099999999999999</v>
      </c>
      <c r="N1065" s="30">
        <v>6.6000000000000003E-2</v>
      </c>
      <c r="O1065" s="177">
        <v>0.7</v>
      </c>
      <c r="P1065" s="30">
        <v>4.8</v>
      </c>
      <c r="Q1065" s="30">
        <v>0.13600000000000001</v>
      </c>
      <c r="R1065" s="30">
        <v>1.4E-2</v>
      </c>
      <c r="S1065" s="30">
        <v>0.185</v>
      </c>
      <c r="T1065" s="30">
        <v>6.7000000000000004E-2</v>
      </c>
      <c r="U1065" s="30">
        <v>0.43</v>
      </c>
      <c r="V1065" s="173">
        <v>0.15</v>
      </c>
      <c r="W1065" s="192">
        <f t="shared" si="81"/>
        <v>6.9</v>
      </c>
      <c r="X1065" s="30">
        <f t="shared" si="82"/>
        <v>1.1000000000000001</v>
      </c>
      <c r="Y1065" s="195" t="str">
        <f t="shared" si="83"/>
        <v>excluded</v>
      </c>
      <c r="Z1065" s="30" t="str">
        <f t="shared" si="84"/>
        <v>excluded</v>
      </c>
      <c r="AA1065" s="30">
        <v>0.23300000000000001</v>
      </c>
      <c r="AB1065" s="30">
        <v>7.2999999999999995E-2</v>
      </c>
      <c r="AC1065" s="156">
        <v>7.3999999999999996E-2</v>
      </c>
      <c r="AD1065" s="30">
        <v>12.6</v>
      </c>
      <c r="AE1065" s="30">
        <v>4.5999999999999996</v>
      </c>
      <c r="AF1065" s="156">
        <v>4.7</v>
      </c>
      <c r="AG1065" s="30">
        <v>0.442</v>
      </c>
      <c r="AH1065" s="30">
        <v>9.9000000000000005E-2</v>
      </c>
      <c r="AI1065" s="156">
        <v>9.9000000000000005E-2</v>
      </c>
      <c r="AJ1065" s="156">
        <f t="shared" si="80"/>
        <v>22.398190045248871</v>
      </c>
      <c r="AK1065" s="30">
        <v>6.9</v>
      </c>
      <c r="AL1065" s="30">
        <v>1.1000000000000001</v>
      </c>
      <c r="AM1065" s="156">
        <v>1.1000000000000001</v>
      </c>
      <c r="AN1065" s="157">
        <v>1230</v>
      </c>
      <c r="AO1065" s="30">
        <v>300</v>
      </c>
      <c r="AP1065" s="156">
        <v>300</v>
      </c>
      <c r="AQ1065" s="30">
        <v>2200</v>
      </c>
      <c r="AR1065" s="30">
        <v>200</v>
      </c>
      <c r="AS1065" s="156">
        <v>200</v>
      </c>
      <c r="AT1065" s="30">
        <v>3590</v>
      </c>
      <c r="AU1065" s="30">
        <v>240</v>
      </c>
      <c r="AV1065" s="156">
        <v>240</v>
      </c>
    </row>
    <row r="1066" spans="1:48" x14ac:dyDescent="0.75">
      <c r="A1066" s="30" t="s">
        <v>1795</v>
      </c>
      <c r="B1066" s="30" t="s">
        <v>1328</v>
      </c>
      <c r="C1066" s="182">
        <v>5780</v>
      </c>
      <c r="D1066" s="30">
        <v>530</v>
      </c>
      <c r="E1066" s="187">
        <v>3500</v>
      </c>
      <c r="F1066" s="30">
        <v>390</v>
      </c>
      <c r="G1066" s="187">
        <v>8360</v>
      </c>
      <c r="H1066" s="30">
        <v>840</v>
      </c>
      <c r="I1066" s="30">
        <v>20500</v>
      </c>
      <c r="J1066" s="30">
        <v>3300</v>
      </c>
      <c r="K1066" s="30">
        <v>85300</v>
      </c>
      <c r="L1066" s="30">
        <v>8300</v>
      </c>
      <c r="M1066" s="187">
        <v>6.6600000000000006E-2</v>
      </c>
      <c r="N1066" s="30">
        <v>3.8999999999999998E-3</v>
      </c>
      <c r="O1066" s="177">
        <v>8.1</v>
      </c>
      <c r="P1066" s="30">
        <v>1.4</v>
      </c>
      <c r="Q1066" s="30">
        <v>1.8</v>
      </c>
      <c r="R1066" s="30">
        <v>0.17</v>
      </c>
      <c r="S1066" s="30">
        <v>1.74</v>
      </c>
      <c r="T1066" s="30">
        <v>0.28999999999999998</v>
      </c>
      <c r="U1066" s="30">
        <v>2.84</v>
      </c>
      <c r="V1066" s="173">
        <v>0.28000000000000003</v>
      </c>
      <c r="W1066" s="192">
        <f t="shared" si="81"/>
        <v>13.88</v>
      </c>
      <c r="X1066" s="30">
        <f t="shared" si="82"/>
        <v>0.94</v>
      </c>
      <c r="Y1066" s="195">
        <f t="shared" si="83"/>
        <v>0.58799999999999997</v>
      </c>
      <c r="Z1066" s="30">
        <f t="shared" si="84"/>
        <v>0.02</v>
      </c>
      <c r="AA1066" s="30">
        <v>7.3099999999999998E-2</v>
      </c>
      <c r="AB1066" s="30">
        <v>3.8999999999999998E-3</v>
      </c>
      <c r="AC1066" s="156">
        <v>4.8999999999999998E-3</v>
      </c>
      <c r="AD1066" s="30">
        <v>6.19</v>
      </c>
      <c r="AE1066" s="30">
        <v>0.52</v>
      </c>
      <c r="AF1066" s="156">
        <v>0.69</v>
      </c>
      <c r="AG1066" s="30">
        <v>0.58799999999999997</v>
      </c>
      <c r="AH1066" s="30">
        <v>1.9E-2</v>
      </c>
      <c r="AI1066" s="156">
        <v>0.02</v>
      </c>
      <c r="AJ1066" s="156">
        <f t="shared" si="80"/>
        <v>3.4013605442176873</v>
      </c>
      <c r="AK1066" s="30">
        <v>13.88</v>
      </c>
      <c r="AL1066" s="30">
        <v>0.76</v>
      </c>
      <c r="AM1066" s="156">
        <v>0.94</v>
      </c>
      <c r="AN1066" s="157">
        <v>454</v>
      </c>
      <c r="AO1066" s="30">
        <v>23</v>
      </c>
      <c r="AP1066" s="156">
        <v>29</v>
      </c>
      <c r="AQ1066" s="30">
        <v>1967</v>
      </c>
      <c r="AR1066" s="30">
        <v>69</v>
      </c>
      <c r="AS1066" s="156">
        <v>91</v>
      </c>
      <c r="AT1066" s="30">
        <v>4481</v>
      </c>
      <c r="AU1066" s="30">
        <v>44</v>
      </c>
      <c r="AV1066" s="156">
        <v>47</v>
      </c>
    </row>
    <row r="1067" spans="1:48" x14ac:dyDescent="0.75">
      <c r="A1067" s="30" t="s">
        <v>1795</v>
      </c>
      <c r="B1067" s="30" t="s">
        <v>1329</v>
      </c>
      <c r="C1067" s="182">
        <v>1080</v>
      </c>
      <c r="D1067" s="30">
        <v>120</v>
      </c>
      <c r="E1067" s="187">
        <v>373</v>
      </c>
      <c r="F1067" s="30">
        <v>67</v>
      </c>
      <c r="G1067" s="187">
        <v>730</v>
      </c>
      <c r="H1067" s="30">
        <v>140</v>
      </c>
      <c r="I1067" s="30">
        <v>327</v>
      </c>
      <c r="J1067" s="30">
        <v>63</v>
      </c>
      <c r="K1067" s="30">
        <v>13100</v>
      </c>
      <c r="L1067" s="30">
        <v>1100</v>
      </c>
      <c r="M1067" s="187">
        <v>8.2400000000000001E-2</v>
      </c>
      <c r="N1067" s="30">
        <v>7.9000000000000008E-3</v>
      </c>
      <c r="O1067" s="177">
        <v>41.7</v>
      </c>
      <c r="P1067" s="30">
        <v>7.6</v>
      </c>
      <c r="Q1067" s="30">
        <v>0.27600000000000002</v>
      </c>
      <c r="R1067" s="30">
        <v>2.3E-2</v>
      </c>
      <c r="S1067" s="30">
        <v>2.69E-2</v>
      </c>
      <c r="T1067" s="30">
        <v>5.1999999999999998E-3</v>
      </c>
      <c r="U1067" s="30">
        <v>0.24099999999999999</v>
      </c>
      <c r="V1067" s="173">
        <v>4.5999999999999999E-2</v>
      </c>
      <c r="W1067" s="192">
        <f t="shared" si="81"/>
        <v>11.8</v>
      </c>
      <c r="X1067" s="30">
        <f t="shared" si="82"/>
        <v>1.2</v>
      </c>
      <c r="Y1067" s="195" t="str">
        <f t="shared" si="83"/>
        <v>excluded</v>
      </c>
      <c r="Z1067" s="30" t="str">
        <f t="shared" si="84"/>
        <v>excluded</v>
      </c>
      <c r="AA1067" s="30">
        <v>9.3899999999999997E-2</v>
      </c>
      <c r="AB1067" s="30">
        <v>9.7999999999999997E-3</v>
      </c>
      <c r="AC1067" s="156">
        <v>0.01</v>
      </c>
      <c r="AD1067" s="30">
        <v>4.1500000000000004</v>
      </c>
      <c r="AE1067" s="30">
        <v>0.62</v>
      </c>
      <c r="AF1067" s="156">
        <v>0.69</v>
      </c>
      <c r="AG1067" s="30">
        <v>0.35599999999999998</v>
      </c>
      <c r="AH1067" s="30">
        <v>5.8000000000000003E-2</v>
      </c>
      <c r="AI1067" s="156">
        <v>5.8999999999999997E-2</v>
      </c>
      <c r="AJ1067" s="156">
        <f t="shared" si="80"/>
        <v>16.573033707865168</v>
      </c>
      <c r="AK1067" s="30">
        <v>11.8</v>
      </c>
      <c r="AL1067" s="30">
        <v>1.1000000000000001</v>
      </c>
      <c r="AM1067" s="156">
        <v>1.2</v>
      </c>
      <c r="AN1067" s="157">
        <v>575</v>
      </c>
      <c r="AO1067" s="30">
        <v>57</v>
      </c>
      <c r="AP1067" s="156">
        <v>61</v>
      </c>
      <c r="AQ1067" s="30">
        <v>1580</v>
      </c>
      <c r="AR1067" s="30">
        <v>100</v>
      </c>
      <c r="AS1067" s="156">
        <v>120</v>
      </c>
      <c r="AT1067" s="30">
        <v>3420</v>
      </c>
      <c r="AU1067" s="30">
        <v>190</v>
      </c>
      <c r="AV1067" s="156">
        <v>190</v>
      </c>
    </row>
    <row r="1068" spans="1:48" x14ac:dyDescent="0.75">
      <c r="A1068" s="30" t="s">
        <v>1795</v>
      </c>
      <c r="B1068" s="30" t="s">
        <v>1330</v>
      </c>
      <c r="C1068" s="182">
        <v>94500</v>
      </c>
      <c r="D1068" s="30">
        <v>1400</v>
      </c>
      <c r="E1068" s="187">
        <v>5590</v>
      </c>
      <c r="F1068" s="30">
        <v>150</v>
      </c>
      <c r="G1068" s="187">
        <v>620</v>
      </c>
      <c r="H1068" s="30">
        <v>110</v>
      </c>
      <c r="I1068" s="30">
        <v>710</v>
      </c>
      <c r="J1068" s="30">
        <v>230</v>
      </c>
      <c r="K1068" s="30">
        <v>1594000</v>
      </c>
      <c r="L1068" s="30">
        <v>49000</v>
      </c>
      <c r="M1068" s="187">
        <v>5.9650000000000002E-2</v>
      </c>
      <c r="N1068" s="30">
        <v>9.8999999999999999E-4</v>
      </c>
      <c r="O1068" s="177">
        <v>6600</v>
      </c>
      <c r="P1068" s="30">
        <v>1800</v>
      </c>
      <c r="Q1068" s="30">
        <v>33.5</v>
      </c>
      <c r="R1068" s="30">
        <v>1</v>
      </c>
      <c r="S1068" s="30">
        <v>5.6000000000000001E-2</v>
      </c>
      <c r="T1068" s="30">
        <v>1.7999999999999999E-2</v>
      </c>
      <c r="U1068" s="30">
        <v>0.19700000000000001</v>
      </c>
      <c r="V1068" s="173">
        <v>3.5999999999999997E-2</v>
      </c>
      <c r="W1068" s="192">
        <f t="shared" si="81"/>
        <v>15.37</v>
      </c>
      <c r="X1068" s="30">
        <f t="shared" si="82"/>
        <v>0.62</v>
      </c>
      <c r="Y1068" s="195">
        <f t="shared" si="83"/>
        <v>5.8299999999999998E-2</v>
      </c>
      <c r="Z1068" s="30">
        <f t="shared" si="84"/>
        <v>1.5E-3</v>
      </c>
      <c r="AA1068" s="30">
        <v>6.5119999999999997E-2</v>
      </c>
      <c r="AB1068" s="30">
        <v>4.6999999999999999E-4</v>
      </c>
      <c r="AC1068" s="156">
        <v>2.5999999999999999E-3</v>
      </c>
      <c r="AD1068" s="30">
        <v>0.52100000000000002</v>
      </c>
      <c r="AE1068" s="30">
        <v>1.2E-2</v>
      </c>
      <c r="AF1068" s="156">
        <v>0.04</v>
      </c>
      <c r="AG1068" s="30">
        <v>5.8299999999999998E-2</v>
      </c>
      <c r="AH1068" s="30">
        <v>1.2999999999999999E-3</v>
      </c>
      <c r="AI1068" s="156">
        <v>1.5E-3</v>
      </c>
      <c r="AJ1068" s="156">
        <f t="shared" si="80"/>
        <v>2.5728987993138936</v>
      </c>
      <c r="AK1068" s="30">
        <v>15.37</v>
      </c>
      <c r="AL1068" s="30">
        <v>0.11</v>
      </c>
      <c r="AM1068" s="156">
        <v>0.62</v>
      </c>
      <c r="AN1068" s="157">
        <v>406.7</v>
      </c>
      <c r="AO1068" s="30">
        <v>2.8</v>
      </c>
      <c r="AP1068" s="156">
        <v>16</v>
      </c>
      <c r="AQ1068" s="30">
        <v>425.2</v>
      </c>
      <c r="AR1068" s="30">
        <v>7.7</v>
      </c>
      <c r="AS1068" s="156">
        <v>26</v>
      </c>
      <c r="AT1068" s="30">
        <v>530</v>
      </c>
      <c r="AU1068" s="30">
        <v>46</v>
      </c>
      <c r="AV1068" s="156">
        <v>53</v>
      </c>
    </row>
    <row r="1069" spans="1:48" x14ac:dyDescent="0.75">
      <c r="A1069" s="30" t="s">
        <v>1795</v>
      </c>
      <c r="B1069" s="30" t="s">
        <v>1331</v>
      </c>
      <c r="C1069" s="182">
        <v>11800</v>
      </c>
      <c r="D1069" s="30">
        <v>2000</v>
      </c>
      <c r="E1069" s="187">
        <v>8400</v>
      </c>
      <c r="F1069" s="30">
        <v>1700</v>
      </c>
      <c r="G1069" s="187">
        <v>20700</v>
      </c>
      <c r="H1069" s="30">
        <v>4500</v>
      </c>
      <c r="I1069" s="30">
        <v>105000</v>
      </c>
      <c r="J1069" s="30">
        <v>27000</v>
      </c>
      <c r="K1069" s="30">
        <v>98000</v>
      </c>
      <c r="L1069" s="30">
        <v>18000</v>
      </c>
      <c r="M1069" s="187">
        <v>0.1191</v>
      </c>
      <c r="N1069" s="30">
        <v>7.4000000000000003E-3</v>
      </c>
      <c r="O1069" s="177">
        <v>1.19</v>
      </c>
      <c r="P1069" s="30">
        <v>0.19</v>
      </c>
      <c r="Q1069" s="30">
        <v>2.06</v>
      </c>
      <c r="R1069" s="30">
        <v>0.38</v>
      </c>
      <c r="S1069" s="30">
        <v>7.9</v>
      </c>
      <c r="T1069" s="30">
        <v>2</v>
      </c>
      <c r="U1069" s="30">
        <v>6.3</v>
      </c>
      <c r="V1069" s="173">
        <v>1.4</v>
      </c>
      <c r="W1069" s="192">
        <f t="shared" si="81"/>
        <v>7.89</v>
      </c>
      <c r="X1069" s="30">
        <f t="shared" si="82"/>
        <v>0.55000000000000004</v>
      </c>
      <c r="Y1069" s="195">
        <f t="shared" si="83"/>
        <v>0.61499999999999999</v>
      </c>
      <c r="Z1069" s="30">
        <f t="shared" si="84"/>
        <v>4.7E-2</v>
      </c>
      <c r="AA1069" s="30">
        <v>0.12970000000000001</v>
      </c>
      <c r="AB1069" s="30">
        <v>7.7999999999999996E-3</v>
      </c>
      <c r="AC1069" s="156">
        <v>9.2999999999999992E-3</v>
      </c>
      <c r="AD1069" s="30">
        <v>10.9</v>
      </c>
      <c r="AE1069" s="30">
        <v>1.2</v>
      </c>
      <c r="AF1069" s="156">
        <v>1.4</v>
      </c>
      <c r="AG1069" s="30">
        <v>0.61499999999999999</v>
      </c>
      <c r="AH1069" s="30">
        <v>4.5999999999999999E-2</v>
      </c>
      <c r="AI1069" s="156">
        <v>4.7E-2</v>
      </c>
      <c r="AJ1069" s="156">
        <f t="shared" si="80"/>
        <v>7.6422764227642288</v>
      </c>
      <c r="AK1069" s="30">
        <v>7.89</v>
      </c>
      <c r="AL1069" s="30">
        <v>0.46</v>
      </c>
      <c r="AM1069" s="156">
        <v>0.55000000000000004</v>
      </c>
      <c r="AN1069" s="157">
        <v>784</v>
      </c>
      <c r="AO1069" s="30">
        <v>44</v>
      </c>
      <c r="AP1069" s="156">
        <v>53</v>
      </c>
      <c r="AQ1069" s="30">
        <v>2460</v>
      </c>
      <c r="AR1069" s="30">
        <v>100</v>
      </c>
      <c r="AS1069" s="156">
        <v>130</v>
      </c>
      <c r="AT1069" s="30">
        <v>4490</v>
      </c>
      <c r="AU1069" s="30">
        <v>120</v>
      </c>
      <c r="AV1069" s="156">
        <v>120</v>
      </c>
    </row>
    <row r="1070" spans="1:48" x14ac:dyDescent="0.75">
      <c r="A1070" s="30" t="s">
        <v>1795</v>
      </c>
      <c r="B1070" s="30" t="s">
        <v>1332</v>
      </c>
      <c r="C1070" s="182">
        <v>1490</v>
      </c>
      <c r="D1070" s="30">
        <v>270</v>
      </c>
      <c r="E1070" s="187">
        <v>870</v>
      </c>
      <c r="F1070" s="30">
        <v>250</v>
      </c>
      <c r="G1070" s="187">
        <v>1860</v>
      </c>
      <c r="H1070" s="30">
        <v>520</v>
      </c>
      <c r="I1070" s="30">
        <v>1460</v>
      </c>
      <c r="J1070" s="30">
        <v>320</v>
      </c>
      <c r="K1070" s="30">
        <v>17300</v>
      </c>
      <c r="L1070" s="30">
        <v>960</v>
      </c>
      <c r="M1070" s="187">
        <v>8.7999999999999995E-2</v>
      </c>
      <c r="N1070" s="30">
        <v>1.7999999999999999E-2</v>
      </c>
      <c r="O1070" s="177">
        <v>17.100000000000001</v>
      </c>
      <c r="P1070" s="30">
        <v>2.5</v>
      </c>
      <c r="Q1070" s="30">
        <v>0.36199999999999999</v>
      </c>
      <c r="R1070" s="30">
        <v>0.02</v>
      </c>
      <c r="S1070" s="30">
        <v>0.105</v>
      </c>
      <c r="T1070" s="30">
        <v>2.3E-2</v>
      </c>
      <c r="U1070" s="30">
        <v>0.56000000000000005</v>
      </c>
      <c r="V1070" s="173">
        <v>0.16</v>
      </c>
      <c r="W1070" s="192">
        <f t="shared" si="81"/>
        <v>13</v>
      </c>
      <c r="X1070" s="30">
        <f t="shared" si="82"/>
        <v>1.6</v>
      </c>
      <c r="Y1070" s="195" t="str">
        <f t="shared" si="83"/>
        <v>excluded</v>
      </c>
      <c r="Z1070" s="30" t="str">
        <f t="shared" si="84"/>
        <v>excluded</v>
      </c>
      <c r="AA1070" s="30">
        <v>0.10100000000000001</v>
      </c>
      <c r="AB1070" s="30">
        <v>2.1999999999999999E-2</v>
      </c>
      <c r="AC1070" s="156">
        <v>2.1999999999999999E-2</v>
      </c>
      <c r="AD1070" s="30">
        <v>8.6</v>
      </c>
      <c r="AE1070" s="30">
        <v>2.8</v>
      </c>
      <c r="AF1070" s="156">
        <v>2.8</v>
      </c>
      <c r="AG1070" s="30">
        <v>0.56200000000000006</v>
      </c>
      <c r="AH1070" s="30">
        <v>9.5000000000000001E-2</v>
      </c>
      <c r="AI1070" s="156">
        <v>9.5000000000000001E-2</v>
      </c>
      <c r="AJ1070" s="156">
        <f t="shared" si="80"/>
        <v>16.90391459074733</v>
      </c>
      <c r="AK1070" s="30">
        <v>13</v>
      </c>
      <c r="AL1070" s="30">
        <v>1.6</v>
      </c>
      <c r="AM1070" s="156">
        <v>1.6</v>
      </c>
      <c r="AN1070" s="157">
        <v>570</v>
      </c>
      <c r="AO1070" s="30">
        <v>100</v>
      </c>
      <c r="AP1070" s="156">
        <v>100</v>
      </c>
      <c r="AQ1070" s="30">
        <v>1920</v>
      </c>
      <c r="AR1070" s="30">
        <v>200</v>
      </c>
      <c r="AS1070" s="156">
        <v>200</v>
      </c>
      <c r="AT1070" s="30">
        <v>3950</v>
      </c>
      <c r="AU1070" s="30">
        <v>150</v>
      </c>
      <c r="AV1070" s="156">
        <v>150</v>
      </c>
    </row>
    <row r="1071" spans="1:48" x14ac:dyDescent="0.75">
      <c r="A1071" s="30" t="s">
        <v>1795</v>
      </c>
      <c r="B1071" s="30" t="s">
        <v>1333</v>
      </c>
      <c r="C1071" s="182">
        <v>9000</v>
      </c>
      <c r="D1071" s="30">
        <v>2400</v>
      </c>
      <c r="E1071" s="187">
        <v>7300</v>
      </c>
      <c r="F1071" s="30">
        <v>2000</v>
      </c>
      <c r="G1071" s="187">
        <v>17600</v>
      </c>
      <c r="H1071" s="30">
        <v>4800</v>
      </c>
      <c r="I1071" s="30">
        <v>9600</v>
      </c>
      <c r="J1071" s="30">
        <v>2400</v>
      </c>
      <c r="K1071" s="30">
        <v>8820</v>
      </c>
      <c r="L1071" s="30">
        <v>980</v>
      </c>
      <c r="M1071" s="187">
        <v>0.74</v>
      </c>
      <c r="N1071" s="30">
        <v>0.17</v>
      </c>
      <c r="O1071" s="177">
        <v>10.9</v>
      </c>
      <c r="P1071" s="30">
        <v>2.2000000000000002</v>
      </c>
      <c r="Q1071" s="30">
        <v>0.184</v>
      </c>
      <c r="R1071" s="30">
        <v>0.02</v>
      </c>
      <c r="S1071" s="30">
        <v>0.66</v>
      </c>
      <c r="T1071" s="30">
        <v>0.17</v>
      </c>
      <c r="U1071" s="30">
        <v>5.0999999999999996</v>
      </c>
      <c r="V1071" s="173">
        <v>1.4</v>
      </c>
      <c r="W1071" s="192">
        <f t="shared" si="81"/>
        <v>3.2</v>
      </c>
      <c r="X1071" s="30">
        <f t="shared" si="82"/>
        <v>0.85</v>
      </c>
      <c r="Y1071" s="195">
        <f t="shared" si="83"/>
        <v>0.73899999999999999</v>
      </c>
      <c r="Z1071" s="30">
        <f t="shared" si="84"/>
        <v>4.5999999999999999E-2</v>
      </c>
      <c r="AA1071" s="30">
        <v>0.78</v>
      </c>
      <c r="AB1071" s="30">
        <v>0.18</v>
      </c>
      <c r="AC1071" s="156">
        <v>0.18</v>
      </c>
      <c r="AD1071" s="30">
        <v>88</v>
      </c>
      <c r="AE1071" s="30">
        <v>21</v>
      </c>
      <c r="AF1071" s="156">
        <v>22</v>
      </c>
      <c r="AG1071" s="30">
        <v>0.73899999999999999</v>
      </c>
      <c r="AH1071" s="30">
        <v>4.4999999999999998E-2</v>
      </c>
      <c r="AI1071" s="156">
        <v>4.5999999999999999E-2</v>
      </c>
      <c r="AJ1071" s="156">
        <f t="shared" si="80"/>
        <v>6.2246278755074425</v>
      </c>
      <c r="AK1071" s="30">
        <v>3.2</v>
      </c>
      <c r="AL1071" s="30">
        <v>0.84</v>
      </c>
      <c r="AM1071" s="156">
        <v>0.85</v>
      </c>
      <c r="AN1071" s="157">
        <v>3460</v>
      </c>
      <c r="AO1071" s="30">
        <v>660</v>
      </c>
      <c r="AP1071" s="156">
        <v>670</v>
      </c>
      <c r="AQ1071" s="30">
        <v>4020</v>
      </c>
      <c r="AR1071" s="30">
        <v>330</v>
      </c>
      <c r="AS1071" s="156">
        <v>340</v>
      </c>
      <c r="AT1071" s="30">
        <v>4707</v>
      </c>
      <c r="AU1071" s="30">
        <v>90</v>
      </c>
      <c r="AV1071" s="156">
        <v>92</v>
      </c>
    </row>
    <row r="1072" spans="1:48" x14ac:dyDescent="0.75">
      <c r="A1072" s="30" t="s">
        <v>1795</v>
      </c>
      <c r="B1072" s="30" t="s">
        <v>1334</v>
      </c>
      <c r="C1072" s="182">
        <v>259000</v>
      </c>
      <c r="D1072" s="30">
        <v>28000</v>
      </c>
      <c r="E1072" s="187">
        <v>158000</v>
      </c>
      <c r="F1072" s="30">
        <v>23000</v>
      </c>
      <c r="G1072" s="187">
        <v>379000</v>
      </c>
      <c r="H1072" s="30">
        <v>57000</v>
      </c>
      <c r="I1072" s="30">
        <v>78200</v>
      </c>
      <c r="J1072" s="30">
        <v>7700</v>
      </c>
      <c r="K1072" s="30">
        <v>7510000</v>
      </c>
      <c r="L1072" s="30">
        <v>220000</v>
      </c>
      <c r="M1072" s="187">
        <v>3.3399999999999999E-2</v>
      </c>
      <c r="N1072" s="30">
        <v>2.8E-3</v>
      </c>
      <c r="O1072" s="177">
        <v>-152</v>
      </c>
      <c r="P1072" s="30">
        <v>20</v>
      </c>
      <c r="Q1072" s="30">
        <v>156.9</v>
      </c>
      <c r="R1072" s="30">
        <v>4.5</v>
      </c>
      <c r="S1072" s="30">
        <v>5.41</v>
      </c>
      <c r="T1072" s="30">
        <v>0.6</v>
      </c>
      <c r="U1072" s="30">
        <v>108</v>
      </c>
      <c r="V1072" s="173">
        <v>16</v>
      </c>
      <c r="W1072" s="192">
        <f t="shared" si="81"/>
        <v>29.9</v>
      </c>
      <c r="X1072" s="30">
        <f t="shared" si="82"/>
        <v>3</v>
      </c>
      <c r="Y1072" s="195">
        <f t="shared" si="83"/>
        <v>0.56599999999999995</v>
      </c>
      <c r="Z1072" s="30">
        <f t="shared" si="84"/>
        <v>2.5000000000000001E-2</v>
      </c>
      <c r="AA1072" s="30">
        <v>3.6400000000000002E-2</v>
      </c>
      <c r="AB1072" s="30">
        <v>3.3E-3</v>
      </c>
      <c r="AC1072" s="156">
        <v>3.5999999999999999E-3</v>
      </c>
      <c r="AD1072" s="30">
        <v>2.95</v>
      </c>
      <c r="AE1072" s="30">
        <v>0.38</v>
      </c>
      <c r="AF1072" s="156">
        <v>0.44</v>
      </c>
      <c r="AG1072" s="30">
        <v>0.56599999999999995</v>
      </c>
      <c r="AH1072" s="30">
        <v>2.4E-2</v>
      </c>
      <c r="AI1072" s="156">
        <v>2.5000000000000001E-2</v>
      </c>
      <c r="AJ1072" s="156">
        <f t="shared" si="80"/>
        <v>4.4169611307420507</v>
      </c>
      <c r="AK1072" s="30">
        <v>29.9</v>
      </c>
      <c r="AL1072" s="30">
        <v>2.7</v>
      </c>
      <c r="AM1072" s="156">
        <v>3</v>
      </c>
      <c r="AN1072" s="157">
        <v>230</v>
      </c>
      <c r="AO1072" s="30">
        <v>21</v>
      </c>
      <c r="AP1072" s="156">
        <v>23</v>
      </c>
      <c r="AQ1072" s="30">
        <v>1330</v>
      </c>
      <c r="AR1072" s="30">
        <v>110</v>
      </c>
      <c r="AS1072" s="156">
        <v>120</v>
      </c>
      <c r="AT1072" s="30">
        <v>4399</v>
      </c>
      <c r="AU1072" s="30">
        <v>66</v>
      </c>
      <c r="AV1072" s="156">
        <v>69</v>
      </c>
    </row>
    <row r="1073" spans="1:48" x14ac:dyDescent="0.75">
      <c r="A1073" s="30" t="s">
        <v>1795</v>
      </c>
      <c r="B1073" s="30" t="s">
        <v>1335</v>
      </c>
      <c r="C1073" s="182">
        <v>1170</v>
      </c>
      <c r="D1073" s="30">
        <v>150</v>
      </c>
      <c r="E1073" s="187">
        <v>700</v>
      </c>
      <c r="F1073" s="30">
        <v>110</v>
      </c>
      <c r="G1073" s="187">
        <v>1580</v>
      </c>
      <c r="H1073" s="30">
        <v>280</v>
      </c>
      <c r="I1073" s="30">
        <v>287</v>
      </c>
      <c r="J1073" s="30">
        <v>53</v>
      </c>
      <c r="K1073" s="30">
        <v>22900</v>
      </c>
      <c r="L1073" s="30">
        <v>1200</v>
      </c>
      <c r="M1073" s="187">
        <v>5.0299999999999997E-2</v>
      </c>
      <c r="N1073" s="30">
        <v>6.7999999999999996E-3</v>
      </c>
      <c r="O1073" s="177">
        <v>-77</v>
      </c>
      <c r="P1073" s="30">
        <v>26</v>
      </c>
      <c r="Q1073" s="30">
        <v>0.47699999999999998</v>
      </c>
      <c r="R1073" s="30">
        <v>2.5000000000000001E-2</v>
      </c>
      <c r="S1073" s="30">
        <v>1.9E-2</v>
      </c>
      <c r="T1073" s="30">
        <v>3.5000000000000001E-3</v>
      </c>
      <c r="U1073" s="30">
        <v>0.44600000000000001</v>
      </c>
      <c r="V1073" s="173">
        <v>8.1000000000000003E-2</v>
      </c>
      <c r="W1073" s="192">
        <f t="shared" si="81"/>
        <v>22.4</v>
      </c>
      <c r="X1073" s="30">
        <f t="shared" si="82"/>
        <v>3.1</v>
      </c>
      <c r="Y1073" s="195" t="str">
        <f t="shared" si="83"/>
        <v>excluded</v>
      </c>
      <c r="Z1073" s="30" t="str">
        <f t="shared" si="84"/>
        <v>excluded</v>
      </c>
      <c r="AA1073" s="30">
        <v>5.6099999999999997E-2</v>
      </c>
      <c r="AB1073" s="30">
        <v>8.0000000000000002E-3</v>
      </c>
      <c r="AC1073" s="156">
        <v>8.3000000000000001E-3</v>
      </c>
      <c r="AD1073" s="30">
        <v>4.6100000000000003</v>
      </c>
      <c r="AE1073" s="30">
        <v>0.72</v>
      </c>
      <c r="AF1073" s="156">
        <v>0.79</v>
      </c>
      <c r="AG1073" s="30">
        <v>0.65</v>
      </c>
      <c r="AH1073" s="30">
        <v>0.11</v>
      </c>
      <c r="AI1073" s="156">
        <v>0.11</v>
      </c>
      <c r="AJ1073" s="156">
        <f t="shared" si="80"/>
        <v>16.92307692307692</v>
      </c>
      <c r="AK1073" s="30">
        <v>22.4</v>
      </c>
      <c r="AL1073" s="30">
        <v>3</v>
      </c>
      <c r="AM1073" s="156">
        <v>3.1</v>
      </c>
      <c r="AN1073" s="157">
        <v>349</v>
      </c>
      <c r="AO1073" s="30">
        <v>48</v>
      </c>
      <c r="AP1073" s="156">
        <v>50</v>
      </c>
      <c r="AQ1073" s="30">
        <v>1640</v>
      </c>
      <c r="AR1073" s="30">
        <v>120</v>
      </c>
      <c r="AS1073" s="156">
        <v>140</v>
      </c>
      <c r="AT1073" s="30">
        <v>4350</v>
      </c>
      <c r="AU1073" s="30">
        <v>130</v>
      </c>
      <c r="AV1073" s="156">
        <v>130</v>
      </c>
    </row>
    <row r="1074" spans="1:48" x14ac:dyDescent="0.75">
      <c r="A1074" s="30" t="s">
        <v>1795</v>
      </c>
      <c r="B1074" s="30" t="s">
        <v>1336</v>
      </c>
      <c r="C1074" s="182">
        <v>91000</v>
      </c>
      <c r="D1074" s="30">
        <v>11000</v>
      </c>
      <c r="E1074" s="187">
        <v>74500</v>
      </c>
      <c r="F1074" s="30">
        <v>9100</v>
      </c>
      <c r="G1074" s="187">
        <v>185000</v>
      </c>
      <c r="H1074" s="30">
        <v>22000</v>
      </c>
      <c r="I1074" s="30">
        <v>87000</v>
      </c>
      <c r="J1074" s="30">
        <v>4400</v>
      </c>
      <c r="K1074" s="30">
        <v>94400</v>
      </c>
      <c r="L1074" s="30">
        <v>9500</v>
      </c>
      <c r="M1074" s="187">
        <v>1.17</v>
      </c>
      <c r="N1074" s="30">
        <v>0.2</v>
      </c>
      <c r="O1074" s="177">
        <v>-0.44900000000000001</v>
      </c>
      <c r="P1074" s="30">
        <v>4.7E-2</v>
      </c>
      <c r="Q1074" s="30">
        <v>1.97</v>
      </c>
      <c r="R1074" s="30">
        <v>0.2</v>
      </c>
      <c r="S1074" s="30">
        <v>5.72</v>
      </c>
      <c r="T1074" s="30">
        <v>0.28999999999999998</v>
      </c>
      <c r="U1074" s="30">
        <v>52.1</v>
      </c>
      <c r="V1074" s="173">
        <v>6.3</v>
      </c>
      <c r="W1074" s="192">
        <f t="shared" si="81"/>
        <v>1.1599999999999999</v>
      </c>
      <c r="X1074" s="30">
        <f t="shared" si="82"/>
        <v>0.24</v>
      </c>
      <c r="Y1074" s="195">
        <f t="shared" si="83"/>
        <v>0.80179999999999996</v>
      </c>
      <c r="Z1074" s="30">
        <f t="shared" si="84"/>
        <v>1.2999999999999999E-2</v>
      </c>
      <c r="AA1074" s="30">
        <v>1.24</v>
      </c>
      <c r="AB1074" s="30">
        <v>0.2</v>
      </c>
      <c r="AC1074" s="156">
        <v>0.2</v>
      </c>
      <c r="AD1074" s="30">
        <v>139</v>
      </c>
      <c r="AE1074" s="30">
        <v>23</v>
      </c>
      <c r="AF1074" s="156">
        <v>25</v>
      </c>
      <c r="AG1074" s="30">
        <v>0.80179999999999996</v>
      </c>
      <c r="AH1074" s="30">
        <v>8.6E-3</v>
      </c>
      <c r="AI1074" s="156">
        <v>1.2999999999999999E-2</v>
      </c>
      <c r="AJ1074" s="156">
        <f t="shared" si="80"/>
        <v>1.6213519580942879</v>
      </c>
      <c r="AK1074" s="30">
        <v>1.1599999999999999</v>
      </c>
      <c r="AL1074" s="30">
        <v>0.23</v>
      </c>
      <c r="AM1074" s="156">
        <v>0.24</v>
      </c>
      <c r="AN1074" s="157">
        <v>4940</v>
      </c>
      <c r="AO1074" s="30">
        <v>600</v>
      </c>
      <c r="AP1074" s="156">
        <v>620</v>
      </c>
      <c r="AQ1074" s="30">
        <v>4880</v>
      </c>
      <c r="AR1074" s="30">
        <v>190</v>
      </c>
      <c r="AS1074" s="156">
        <v>210</v>
      </c>
      <c r="AT1074" s="30">
        <v>4916</v>
      </c>
      <c r="AU1074" s="30">
        <v>14</v>
      </c>
      <c r="AV1074" s="156">
        <v>21</v>
      </c>
    </row>
    <row r="1075" spans="1:48" x14ac:dyDescent="0.75">
      <c r="A1075" s="30" t="s">
        <v>1795</v>
      </c>
      <c r="B1075" s="30" t="s">
        <v>1337</v>
      </c>
      <c r="C1075" s="182">
        <v>19200</v>
      </c>
      <c r="D1075" s="30">
        <v>450</v>
      </c>
      <c r="E1075" s="187">
        <v>7640</v>
      </c>
      <c r="F1075" s="30">
        <v>470</v>
      </c>
      <c r="G1075" s="187">
        <v>19200</v>
      </c>
      <c r="H1075" s="30">
        <v>1200</v>
      </c>
      <c r="I1075" s="30">
        <v>202700</v>
      </c>
      <c r="J1075" s="30">
        <v>8000</v>
      </c>
      <c r="K1075" s="30">
        <v>202600</v>
      </c>
      <c r="L1075" s="30">
        <v>4300</v>
      </c>
      <c r="M1075" s="187">
        <v>9.5699999999999993E-2</v>
      </c>
      <c r="N1075" s="30">
        <v>3.7000000000000002E-3</v>
      </c>
      <c r="O1075" s="177">
        <v>-0.1719</v>
      </c>
      <c r="P1075" s="30">
        <v>6.1999999999999998E-3</v>
      </c>
      <c r="Q1075" s="30">
        <v>4.2119999999999997</v>
      </c>
      <c r="R1075" s="30">
        <v>0.09</v>
      </c>
      <c r="S1075" s="30">
        <v>15.69</v>
      </c>
      <c r="T1075" s="30">
        <v>0.59</v>
      </c>
      <c r="U1075" s="30">
        <v>5.83</v>
      </c>
      <c r="V1075" s="173">
        <v>0.36</v>
      </c>
      <c r="W1075" s="192">
        <f t="shared" si="81"/>
        <v>9.73</v>
      </c>
      <c r="X1075" s="30">
        <f t="shared" si="82"/>
        <v>0.46</v>
      </c>
      <c r="Y1075" s="195">
        <f t="shared" si="83"/>
        <v>0.39</v>
      </c>
      <c r="Z1075" s="30">
        <f t="shared" si="84"/>
        <v>1.7000000000000001E-2</v>
      </c>
      <c r="AA1075" s="30">
        <v>0.1017</v>
      </c>
      <c r="AB1075" s="30">
        <v>3.2000000000000002E-3</v>
      </c>
      <c r="AC1075" s="156">
        <v>5.1000000000000004E-3</v>
      </c>
      <c r="AD1075" s="30">
        <v>5.62</v>
      </c>
      <c r="AE1075" s="30">
        <v>0.39</v>
      </c>
      <c r="AF1075" s="156">
        <v>0.56000000000000005</v>
      </c>
      <c r="AG1075" s="30">
        <v>0.39</v>
      </c>
      <c r="AH1075" s="30">
        <v>1.7000000000000001E-2</v>
      </c>
      <c r="AI1075" s="156">
        <v>1.7000000000000001E-2</v>
      </c>
      <c r="AJ1075" s="156">
        <f t="shared" si="80"/>
        <v>4.3589743589743595</v>
      </c>
      <c r="AK1075" s="30">
        <v>9.73</v>
      </c>
      <c r="AL1075" s="30">
        <v>0.28999999999999998</v>
      </c>
      <c r="AM1075" s="156">
        <v>0.46</v>
      </c>
      <c r="AN1075" s="157">
        <v>626</v>
      </c>
      <c r="AO1075" s="30">
        <v>19</v>
      </c>
      <c r="AP1075" s="156">
        <v>31</v>
      </c>
      <c r="AQ1075" s="30">
        <v>1899</v>
      </c>
      <c r="AR1075" s="30">
        <v>62</v>
      </c>
      <c r="AS1075" s="156">
        <v>90</v>
      </c>
      <c r="AT1075" s="30">
        <v>3877</v>
      </c>
      <c r="AU1075" s="30">
        <v>66</v>
      </c>
      <c r="AV1075" s="156">
        <v>69</v>
      </c>
    </row>
    <row r="1076" spans="1:48" x14ac:dyDescent="0.75">
      <c r="A1076" s="30" t="s">
        <v>1795</v>
      </c>
      <c r="B1076" s="30" t="s">
        <v>1338</v>
      </c>
      <c r="C1076" s="182">
        <v>700</v>
      </c>
      <c r="D1076" s="30">
        <v>110</v>
      </c>
      <c r="E1076" s="187">
        <v>310</v>
      </c>
      <c r="F1076" s="30">
        <v>75</v>
      </c>
      <c r="G1076" s="187">
        <v>530</v>
      </c>
      <c r="H1076" s="30">
        <v>110</v>
      </c>
      <c r="I1076" s="30">
        <v>770</v>
      </c>
      <c r="J1076" s="30">
        <v>85</v>
      </c>
      <c r="K1076" s="30">
        <v>26530</v>
      </c>
      <c r="L1076" s="30">
        <v>1000</v>
      </c>
      <c r="M1076" s="187">
        <v>2.53E-2</v>
      </c>
      <c r="N1076" s="30">
        <v>3.3E-3</v>
      </c>
      <c r="O1076" s="177">
        <v>-5.61</v>
      </c>
      <c r="P1076" s="30">
        <v>0.57999999999999996</v>
      </c>
      <c r="Q1076" s="30">
        <v>0.55200000000000005</v>
      </c>
      <c r="R1076" s="30">
        <v>2.1000000000000001E-2</v>
      </c>
      <c r="S1076" s="30">
        <v>6.5000000000000002E-2</v>
      </c>
      <c r="T1076" s="30">
        <v>7.0000000000000001E-3</v>
      </c>
      <c r="U1076" s="30">
        <v>0.16600000000000001</v>
      </c>
      <c r="V1076" s="173">
        <v>3.5999999999999997E-2</v>
      </c>
      <c r="W1076" s="192">
        <f t="shared" si="81"/>
        <v>42.4</v>
      </c>
      <c r="X1076" s="30">
        <f t="shared" si="82"/>
        <v>3.6</v>
      </c>
      <c r="Y1076" s="195" t="str">
        <f t="shared" si="83"/>
        <v>excluded</v>
      </c>
      <c r="Z1076" s="30" t="str">
        <f t="shared" si="84"/>
        <v>excluded</v>
      </c>
      <c r="AA1076" s="30">
        <v>2.7099999999999999E-2</v>
      </c>
      <c r="AB1076" s="30">
        <v>3.3999999999999998E-3</v>
      </c>
      <c r="AC1076" s="156">
        <v>3.5999999999999999E-3</v>
      </c>
      <c r="AD1076" s="30">
        <v>1.7</v>
      </c>
      <c r="AE1076" s="30">
        <v>0.4</v>
      </c>
      <c r="AF1076" s="156">
        <v>0.42</v>
      </c>
      <c r="AG1076" s="30">
        <v>0.57999999999999996</v>
      </c>
      <c r="AH1076" s="30">
        <v>0.2</v>
      </c>
      <c r="AI1076" s="156">
        <v>0.2</v>
      </c>
      <c r="AJ1076" s="156">
        <f t="shared" si="80"/>
        <v>34.482758620689658</v>
      </c>
      <c r="AK1076" s="30">
        <v>42.4</v>
      </c>
      <c r="AL1076" s="30">
        <v>3.5</v>
      </c>
      <c r="AM1076" s="156">
        <v>3.6</v>
      </c>
      <c r="AN1076" s="157">
        <v>172</v>
      </c>
      <c r="AO1076" s="30">
        <v>21</v>
      </c>
      <c r="AP1076" s="156">
        <v>22</v>
      </c>
      <c r="AQ1076" s="30">
        <v>900</v>
      </c>
      <c r="AR1076" s="30">
        <v>110</v>
      </c>
      <c r="AS1076" s="156">
        <v>120</v>
      </c>
      <c r="AT1076" s="30">
        <v>3540</v>
      </c>
      <c r="AU1076" s="30">
        <v>220</v>
      </c>
      <c r="AV1076" s="156">
        <v>220</v>
      </c>
    </row>
    <row r="1077" spans="1:48" x14ac:dyDescent="0.75">
      <c r="A1077" s="30" t="s">
        <v>1795</v>
      </c>
      <c r="B1077" s="30" t="s">
        <v>1339</v>
      </c>
      <c r="C1077" s="182">
        <v>52500</v>
      </c>
      <c r="D1077" s="30">
        <v>1600</v>
      </c>
      <c r="E1077" s="187">
        <v>39800</v>
      </c>
      <c r="F1077" s="30">
        <v>1400</v>
      </c>
      <c r="G1077" s="187">
        <v>102800</v>
      </c>
      <c r="H1077" s="30">
        <v>3700</v>
      </c>
      <c r="I1077" s="30">
        <v>552000</v>
      </c>
      <c r="J1077" s="30">
        <v>13000</v>
      </c>
      <c r="K1077" s="30">
        <v>315300</v>
      </c>
      <c r="L1077" s="30">
        <v>5900</v>
      </c>
      <c r="M1077" s="187">
        <v>0.16739999999999999</v>
      </c>
      <c r="N1077" s="30">
        <v>6.4000000000000003E-3</v>
      </c>
      <c r="O1077" s="177">
        <v>-8.1299999999999997E-2</v>
      </c>
      <c r="P1077" s="30">
        <v>1.8E-3</v>
      </c>
      <c r="Q1077" s="30">
        <v>6.55</v>
      </c>
      <c r="R1077" s="30">
        <v>0.12</v>
      </c>
      <c r="S1077" s="30">
        <v>52.5</v>
      </c>
      <c r="T1077" s="30">
        <v>1.3</v>
      </c>
      <c r="U1077" s="30">
        <v>34.299999999999997</v>
      </c>
      <c r="V1077" s="173">
        <v>1.3</v>
      </c>
      <c r="W1077" s="192">
        <f t="shared" si="81"/>
        <v>5.62</v>
      </c>
      <c r="X1077" s="30">
        <f t="shared" si="82"/>
        <v>0.27</v>
      </c>
      <c r="Y1077" s="195">
        <f t="shared" si="83"/>
        <v>0.74529999999999996</v>
      </c>
      <c r="Z1077" s="30">
        <f t="shared" si="84"/>
        <v>1.0999999999999999E-2</v>
      </c>
      <c r="AA1077" s="30">
        <v>0.1792</v>
      </c>
      <c r="AB1077" s="30">
        <v>5.1000000000000004E-3</v>
      </c>
      <c r="AC1077" s="156">
        <v>8.6999999999999994E-3</v>
      </c>
      <c r="AD1077" s="30">
        <v>18.36</v>
      </c>
      <c r="AE1077" s="30">
        <v>0.54</v>
      </c>
      <c r="AF1077" s="156">
        <v>1.4</v>
      </c>
      <c r="AG1077" s="30">
        <v>0.74529999999999996</v>
      </c>
      <c r="AH1077" s="30">
        <v>6.1000000000000004E-3</v>
      </c>
      <c r="AI1077" s="156">
        <v>1.0999999999999999E-2</v>
      </c>
      <c r="AJ1077" s="156">
        <f t="shared" si="80"/>
        <v>1.4759157386287403</v>
      </c>
      <c r="AK1077" s="30">
        <v>5.62</v>
      </c>
      <c r="AL1077" s="30">
        <v>0.16</v>
      </c>
      <c r="AM1077" s="156">
        <v>0.27</v>
      </c>
      <c r="AN1077" s="157">
        <v>1062</v>
      </c>
      <c r="AO1077" s="30">
        <v>28</v>
      </c>
      <c r="AP1077" s="156">
        <v>48</v>
      </c>
      <c r="AQ1077" s="30">
        <v>3003</v>
      </c>
      <c r="AR1077" s="30">
        <v>28</v>
      </c>
      <c r="AS1077" s="156">
        <v>74</v>
      </c>
      <c r="AT1077" s="30">
        <v>4819</v>
      </c>
      <c r="AU1077" s="30">
        <v>12</v>
      </c>
      <c r="AV1077" s="156">
        <v>21</v>
      </c>
    </row>
    <row r="1078" spans="1:48" x14ac:dyDescent="0.75">
      <c r="A1078" s="30" t="s">
        <v>1795</v>
      </c>
      <c r="B1078" s="30" t="s">
        <v>1340</v>
      </c>
      <c r="C1078" s="182">
        <v>7460</v>
      </c>
      <c r="D1078" s="30">
        <v>930</v>
      </c>
      <c r="E1078" s="187">
        <v>4490</v>
      </c>
      <c r="F1078" s="30">
        <v>630</v>
      </c>
      <c r="G1078" s="187">
        <v>10700</v>
      </c>
      <c r="H1078" s="30">
        <v>1500</v>
      </c>
      <c r="I1078" s="30">
        <v>21300</v>
      </c>
      <c r="J1078" s="30">
        <v>4100</v>
      </c>
      <c r="K1078" s="30">
        <v>103000</v>
      </c>
      <c r="L1078" s="30">
        <v>12000</v>
      </c>
      <c r="M1078" s="187">
        <v>6.8599999999999994E-2</v>
      </c>
      <c r="N1078" s="30">
        <v>7.9000000000000008E-3</v>
      </c>
      <c r="O1078" s="177">
        <v>-1.1000000000000001</v>
      </c>
      <c r="P1078" s="30">
        <v>0.28000000000000003</v>
      </c>
      <c r="Q1078" s="30">
        <v>2.14</v>
      </c>
      <c r="R1078" s="30">
        <v>0.25</v>
      </c>
      <c r="S1078" s="30">
        <v>2.36</v>
      </c>
      <c r="T1078" s="30">
        <v>0.46</v>
      </c>
      <c r="U1078" s="30">
        <v>3.79</v>
      </c>
      <c r="V1078" s="173">
        <v>0.52</v>
      </c>
      <c r="W1078" s="192">
        <f t="shared" si="81"/>
        <v>15.9</v>
      </c>
      <c r="X1078" s="30">
        <f t="shared" si="82"/>
        <v>2.1</v>
      </c>
      <c r="Y1078" s="195">
        <f t="shared" si="83"/>
        <v>0.56299999999999994</v>
      </c>
      <c r="Z1078" s="30">
        <f t="shared" si="84"/>
        <v>3.6999999999999998E-2</v>
      </c>
      <c r="AA1078" s="30">
        <v>7.1999999999999995E-2</v>
      </c>
      <c r="AB1078" s="30">
        <v>8.2000000000000007E-3</v>
      </c>
      <c r="AC1078" s="156">
        <v>8.6999999999999994E-3</v>
      </c>
      <c r="AD1078" s="30">
        <v>6.01</v>
      </c>
      <c r="AE1078" s="30">
        <v>0.96</v>
      </c>
      <c r="AF1078" s="156">
        <v>1.1000000000000001</v>
      </c>
      <c r="AG1078" s="30">
        <v>0.56299999999999994</v>
      </c>
      <c r="AH1078" s="30">
        <v>3.6999999999999998E-2</v>
      </c>
      <c r="AI1078" s="156">
        <v>3.6999999999999998E-2</v>
      </c>
      <c r="AJ1078" s="156">
        <f t="shared" si="80"/>
        <v>6.571936056838366</v>
      </c>
      <c r="AK1078" s="30">
        <v>15.9</v>
      </c>
      <c r="AL1078" s="30">
        <v>2</v>
      </c>
      <c r="AM1078" s="156">
        <v>2.1</v>
      </c>
      <c r="AN1078" s="157">
        <v>453</v>
      </c>
      <c r="AO1078" s="30">
        <v>51</v>
      </c>
      <c r="AP1078" s="156">
        <v>54</v>
      </c>
      <c r="AQ1078" s="30">
        <v>1910</v>
      </c>
      <c r="AR1078" s="30">
        <v>140</v>
      </c>
      <c r="AS1078" s="156">
        <v>150</v>
      </c>
      <c r="AT1078" s="30">
        <v>4360</v>
      </c>
      <c r="AU1078" s="30">
        <v>100</v>
      </c>
      <c r="AV1078" s="156">
        <v>100</v>
      </c>
    </row>
    <row r="1079" spans="1:48" x14ac:dyDescent="0.75">
      <c r="A1079" s="30" t="s">
        <v>1795</v>
      </c>
      <c r="B1079" s="30" t="s">
        <v>1341</v>
      </c>
      <c r="C1079" s="182">
        <v>13320</v>
      </c>
      <c r="D1079" s="30">
        <v>590</v>
      </c>
      <c r="E1079" s="187">
        <v>8630</v>
      </c>
      <c r="F1079" s="30">
        <v>420</v>
      </c>
      <c r="G1079" s="187">
        <v>21100</v>
      </c>
      <c r="H1079" s="30">
        <v>1100</v>
      </c>
      <c r="I1079" s="30">
        <v>93200</v>
      </c>
      <c r="J1079" s="30">
        <v>5700</v>
      </c>
      <c r="K1079" s="30">
        <v>181300</v>
      </c>
      <c r="L1079" s="30">
        <v>9300</v>
      </c>
      <c r="M1079" s="187">
        <v>7.4200000000000002E-2</v>
      </c>
      <c r="N1079" s="30">
        <v>3.2000000000000002E-3</v>
      </c>
      <c r="O1079" s="177">
        <v>-0.26300000000000001</v>
      </c>
      <c r="P1079" s="30">
        <v>2.4E-2</v>
      </c>
      <c r="Q1079" s="30">
        <v>3.77</v>
      </c>
      <c r="R1079" s="30">
        <v>0.19</v>
      </c>
      <c r="S1079" s="30">
        <v>11.93</v>
      </c>
      <c r="T1079" s="30">
        <v>0.7</v>
      </c>
      <c r="U1079" s="30">
        <v>7.97</v>
      </c>
      <c r="V1079" s="173">
        <v>0.42</v>
      </c>
      <c r="W1079" s="192">
        <f t="shared" si="81"/>
        <v>12.55</v>
      </c>
      <c r="X1079" s="30">
        <f t="shared" si="82"/>
        <v>0.91</v>
      </c>
      <c r="Y1079" s="195">
        <f t="shared" si="83"/>
        <v>0.63200000000000001</v>
      </c>
      <c r="Z1079" s="30">
        <f t="shared" si="84"/>
        <v>1.7000000000000001E-2</v>
      </c>
      <c r="AA1079" s="30">
        <v>0.08</v>
      </c>
      <c r="AB1079" s="30">
        <v>4.0000000000000001E-3</v>
      </c>
      <c r="AC1079" s="156">
        <v>5.1000000000000004E-3</v>
      </c>
      <c r="AD1079" s="30">
        <v>7.2</v>
      </c>
      <c r="AE1079" s="30">
        <v>0.56000000000000005</v>
      </c>
      <c r="AF1079" s="156">
        <v>0.76</v>
      </c>
      <c r="AG1079" s="30">
        <v>0.63200000000000001</v>
      </c>
      <c r="AH1079" s="30">
        <v>1.6E-2</v>
      </c>
      <c r="AI1079" s="156">
        <v>1.7000000000000001E-2</v>
      </c>
      <c r="AJ1079" s="156">
        <f t="shared" si="80"/>
        <v>2.6898734177215191</v>
      </c>
      <c r="AK1079" s="30">
        <v>12.55</v>
      </c>
      <c r="AL1079" s="30">
        <v>0.71</v>
      </c>
      <c r="AM1079" s="156">
        <v>0.91</v>
      </c>
      <c r="AN1079" s="157">
        <v>495</v>
      </c>
      <c r="AO1079" s="30">
        <v>24</v>
      </c>
      <c r="AP1079" s="156">
        <v>30</v>
      </c>
      <c r="AQ1079" s="30">
        <v>2115</v>
      </c>
      <c r="AR1079" s="30">
        <v>63</v>
      </c>
      <c r="AS1079" s="156">
        <v>87</v>
      </c>
      <c r="AT1079" s="30">
        <v>4582</v>
      </c>
      <c r="AU1079" s="30">
        <v>34</v>
      </c>
      <c r="AV1079" s="156">
        <v>38</v>
      </c>
    </row>
    <row r="1080" spans="1:48" x14ac:dyDescent="0.75">
      <c r="A1080" s="30" t="s">
        <v>1795</v>
      </c>
      <c r="B1080" s="30" t="s">
        <v>1342</v>
      </c>
      <c r="C1080" s="182">
        <v>16860</v>
      </c>
      <c r="D1080" s="30">
        <v>290</v>
      </c>
      <c r="E1080" s="187">
        <v>1212</v>
      </c>
      <c r="F1080" s="30">
        <v>78</v>
      </c>
      <c r="G1080" s="187">
        <v>1420</v>
      </c>
      <c r="H1080" s="30">
        <v>250</v>
      </c>
      <c r="I1080" s="30">
        <v>34900</v>
      </c>
      <c r="J1080" s="30">
        <v>5200</v>
      </c>
      <c r="K1080" s="30">
        <v>344700</v>
      </c>
      <c r="L1080" s="30">
        <v>9000</v>
      </c>
      <c r="M1080" s="187">
        <v>4.9079999999999999E-2</v>
      </c>
      <c r="N1080" s="30">
        <v>9.3999999999999997E-4</v>
      </c>
      <c r="O1080" s="177">
        <v>-2.2000000000000002</v>
      </c>
      <c r="P1080" s="30">
        <v>0.68</v>
      </c>
      <c r="Q1080" s="30">
        <v>7.17</v>
      </c>
      <c r="R1080" s="30">
        <v>0.19</v>
      </c>
      <c r="S1080" s="30">
        <v>5.3</v>
      </c>
      <c r="T1080" s="30">
        <v>0.78</v>
      </c>
      <c r="U1080" s="30">
        <v>0.57699999999999996</v>
      </c>
      <c r="V1080" s="173">
        <v>0.1</v>
      </c>
      <c r="W1080" s="192">
        <f t="shared" si="81"/>
        <v>19.07</v>
      </c>
      <c r="X1080" s="30">
        <f t="shared" si="82"/>
        <v>0.78</v>
      </c>
      <c r="Y1080" s="195">
        <f t="shared" si="83"/>
        <v>7.0599999999999996E-2</v>
      </c>
      <c r="Z1080" s="30">
        <f t="shared" si="84"/>
        <v>4.1999999999999997E-3</v>
      </c>
      <c r="AA1080" s="30">
        <v>5.2589999999999998E-2</v>
      </c>
      <c r="AB1080" s="30">
        <v>7.1000000000000002E-4</v>
      </c>
      <c r="AC1080" s="156">
        <v>2.2000000000000001E-3</v>
      </c>
      <c r="AD1080" s="30">
        <v>0.51500000000000001</v>
      </c>
      <c r="AE1080" s="30">
        <v>3.2000000000000001E-2</v>
      </c>
      <c r="AF1080" s="156">
        <v>4.9000000000000002E-2</v>
      </c>
      <c r="AG1080" s="30">
        <v>7.0599999999999996E-2</v>
      </c>
      <c r="AH1080" s="30">
        <v>4.1000000000000003E-3</v>
      </c>
      <c r="AI1080" s="156">
        <v>4.1999999999999997E-3</v>
      </c>
      <c r="AJ1080" s="156">
        <f t="shared" si="80"/>
        <v>5.9490084985835701</v>
      </c>
      <c r="AK1080" s="30">
        <v>19.07</v>
      </c>
      <c r="AL1080" s="30">
        <v>0.25</v>
      </c>
      <c r="AM1080" s="156">
        <v>0.78</v>
      </c>
      <c r="AN1080" s="157">
        <v>330.4</v>
      </c>
      <c r="AO1080" s="30">
        <v>4.3</v>
      </c>
      <c r="AP1080" s="156">
        <v>13</v>
      </c>
      <c r="AQ1080" s="30">
        <v>419</v>
      </c>
      <c r="AR1080" s="30">
        <v>20</v>
      </c>
      <c r="AS1080" s="156">
        <v>31</v>
      </c>
      <c r="AT1080" s="30">
        <v>890</v>
      </c>
      <c r="AU1080" s="30">
        <v>110</v>
      </c>
      <c r="AV1080" s="156">
        <v>110</v>
      </c>
    </row>
    <row r="1081" spans="1:48" x14ac:dyDescent="0.75">
      <c r="A1081" s="30" t="s">
        <v>1795</v>
      </c>
      <c r="B1081" s="30" t="s">
        <v>1343</v>
      </c>
      <c r="C1081" s="182">
        <v>550</v>
      </c>
      <c r="D1081" s="30">
        <v>220</v>
      </c>
      <c r="E1081" s="187">
        <v>182</v>
      </c>
      <c r="F1081" s="30">
        <v>95</v>
      </c>
      <c r="G1081" s="187">
        <v>370</v>
      </c>
      <c r="H1081" s="30">
        <v>250</v>
      </c>
      <c r="I1081" s="30">
        <v>450</v>
      </c>
      <c r="J1081" s="30">
        <v>250</v>
      </c>
      <c r="K1081" s="30">
        <v>12600</v>
      </c>
      <c r="L1081" s="30">
        <v>3200</v>
      </c>
      <c r="M1081" s="187">
        <v>3.0300000000000001E-2</v>
      </c>
      <c r="N1081" s="30">
        <v>7.1000000000000004E-3</v>
      </c>
      <c r="O1081" s="177">
        <v>14.2</v>
      </c>
      <c r="P1081" s="30">
        <v>6.8</v>
      </c>
      <c r="Q1081" s="30">
        <v>0.26200000000000001</v>
      </c>
      <c r="R1081" s="30">
        <v>6.6000000000000003E-2</v>
      </c>
      <c r="S1081" s="30">
        <v>8.3000000000000004E-2</v>
      </c>
      <c r="T1081" s="30">
        <v>4.7E-2</v>
      </c>
      <c r="U1081" s="30">
        <v>0.16</v>
      </c>
      <c r="V1081" s="173">
        <v>0.11</v>
      </c>
      <c r="W1081" s="192">
        <f t="shared" si="81"/>
        <v>41.5</v>
      </c>
      <c r="X1081" s="30">
        <f t="shared" si="82"/>
        <v>6.1</v>
      </c>
      <c r="Y1081" s="195" t="str">
        <f t="shared" si="83"/>
        <v>excluded</v>
      </c>
      <c r="Z1081" s="30" t="str">
        <f t="shared" si="84"/>
        <v>excluded</v>
      </c>
      <c r="AA1081" s="30">
        <v>3.2500000000000001E-2</v>
      </c>
      <c r="AB1081" s="30">
        <v>7.6E-3</v>
      </c>
      <c r="AC1081" s="156">
        <v>7.7000000000000002E-3</v>
      </c>
      <c r="AD1081" s="30">
        <v>1.57</v>
      </c>
      <c r="AE1081" s="30">
        <v>0.54</v>
      </c>
      <c r="AF1081" s="156">
        <v>0.55000000000000004</v>
      </c>
      <c r="AG1081" s="30">
        <v>0.56999999999999995</v>
      </c>
      <c r="AH1081" s="30">
        <v>0.18</v>
      </c>
      <c r="AI1081" s="156">
        <v>0.18</v>
      </c>
      <c r="AJ1081" s="156">
        <f t="shared" si="80"/>
        <v>31.578947368421055</v>
      </c>
      <c r="AK1081" s="30">
        <v>41.5</v>
      </c>
      <c r="AL1081" s="30">
        <v>6</v>
      </c>
      <c r="AM1081" s="156">
        <v>6.1</v>
      </c>
      <c r="AN1081" s="157">
        <v>203</v>
      </c>
      <c r="AO1081" s="30">
        <v>46</v>
      </c>
      <c r="AP1081" s="156">
        <v>46</v>
      </c>
      <c r="AQ1081" s="30">
        <v>760</v>
      </c>
      <c r="AR1081" s="30">
        <v>150</v>
      </c>
      <c r="AS1081" s="156">
        <v>150</v>
      </c>
      <c r="AT1081" s="30">
        <v>2070</v>
      </c>
      <c r="AU1081" s="30">
        <v>750</v>
      </c>
      <c r="AV1081" s="156">
        <v>750</v>
      </c>
    </row>
    <row r="1082" spans="1:48" x14ac:dyDescent="0.75">
      <c r="A1082" s="30" t="s">
        <v>1795</v>
      </c>
      <c r="B1082" s="30" t="s">
        <v>1344</v>
      </c>
      <c r="C1082" s="182">
        <v>5500</v>
      </c>
      <c r="D1082" s="30">
        <v>1000</v>
      </c>
      <c r="E1082" s="187">
        <v>4250</v>
      </c>
      <c r="F1082" s="30">
        <v>830</v>
      </c>
      <c r="G1082" s="187">
        <v>10200</v>
      </c>
      <c r="H1082" s="30">
        <v>2000</v>
      </c>
      <c r="I1082" s="30">
        <v>41800</v>
      </c>
      <c r="J1082" s="30">
        <v>7900</v>
      </c>
      <c r="K1082" s="30">
        <v>18700</v>
      </c>
      <c r="L1082" s="30">
        <v>2200</v>
      </c>
      <c r="M1082" s="187">
        <v>0.29199999999999998</v>
      </c>
      <c r="N1082" s="30">
        <v>3.9E-2</v>
      </c>
      <c r="O1082" s="177">
        <v>-7.1999999999999995E-2</v>
      </c>
      <c r="P1082" s="30">
        <v>1.0999999999999999E-2</v>
      </c>
      <c r="Q1082" s="30">
        <v>0.39</v>
      </c>
      <c r="R1082" s="30">
        <v>4.4999999999999998E-2</v>
      </c>
      <c r="S1082" s="30">
        <v>9.1</v>
      </c>
      <c r="T1082" s="30">
        <v>1.8</v>
      </c>
      <c r="U1082" s="30">
        <v>4.8</v>
      </c>
      <c r="V1082" s="173">
        <v>0.95</v>
      </c>
      <c r="W1082" s="192">
        <f t="shared" si="81"/>
        <v>3.76</v>
      </c>
      <c r="X1082" s="30">
        <f t="shared" si="82"/>
        <v>0.51</v>
      </c>
      <c r="Y1082" s="195">
        <f t="shared" si="83"/>
        <v>0.74399999999999999</v>
      </c>
      <c r="Z1082" s="30">
        <f t="shared" si="84"/>
        <v>2.7E-2</v>
      </c>
      <c r="AA1082" s="30">
        <v>0.31</v>
      </c>
      <c r="AB1082" s="30">
        <v>3.9E-2</v>
      </c>
      <c r="AC1082" s="156">
        <v>4.1000000000000002E-2</v>
      </c>
      <c r="AD1082" s="30">
        <v>32</v>
      </c>
      <c r="AE1082" s="30">
        <v>4.0999999999999996</v>
      </c>
      <c r="AF1082" s="156">
        <v>4.7</v>
      </c>
      <c r="AG1082" s="30">
        <v>0.74399999999999999</v>
      </c>
      <c r="AH1082" s="30">
        <v>2.5000000000000001E-2</v>
      </c>
      <c r="AI1082" s="156">
        <v>2.7E-2</v>
      </c>
      <c r="AJ1082" s="156">
        <f t="shared" si="80"/>
        <v>3.6290322580645165</v>
      </c>
      <c r="AK1082" s="30">
        <v>3.76</v>
      </c>
      <c r="AL1082" s="30">
        <v>0.49</v>
      </c>
      <c r="AM1082" s="156">
        <v>0.51</v>
      </c>
      <c r="AN1082" s="157">
        <v>1700</v>
      </c>
      <c r="AO1082" s="30">
        <v>190</v>
      </c>
      <c r="AP1082" s="156">
        <v>200</v>
      </c>
      <c r="AQ1082" s="30">
        <v>3470</v>
      </c>
      <c r="AR1082" s="30">
        <v>120</v>
      </c>
      <c r="AS1082" s="156">
        <v>140</v>
      </c>
      <c r="AT1082" s="30">
        <v>4762</v>
      </c>
      <c r="AU1082" s="30">
        <v>45</v>
      </c>
      <c r="AV1082" s="156">
        <v>48</v>
      </c>
    </row>
    <row r="1083" spans="1:48" x14ac:dyDescent="0.75">
      <c r="A1083" s="30" t="s">
        <v>1795</v>
      </c>
      <c r="B1083" s="30" t="s">
        <v>1345</v>
      </c>
      <c r="C1083" s="182">
        <v>10300</v>
      </c>
      <c r="D1083" s="30">
        <v>2900</v>
      </c>
      <c r="E1083" s="187">
        <v>8700</v>
      </c>
      <c r="F1083" s="30">
        <v>2400</v>
      </c>
      <c r="G1083" s="187">
        <v>21300</v>
      </c>
      <c r="H1083" s="30">
        <v>6100</v>
      </c>
      <c r="I1083" s="30">
        <v>10700</v>
      </c>
      <c r="J1083" s="30">
        <v>3200</v>
      </c>
      <c r="K1083" s="30">
        <v>10720</v>
      </c>
      <c r="L1083" s="30">
        <v>360</v>
      </c>
      <c r="M1083" s="187">
        <v>0.93</v>
      </c>
      <c r="N1083" s="30">
        <v>0.25</v>
      </c>
      <c r="O1083" s="177">
        <v>-0.48</v>
      </c>
      <c r="P1083" s="30">
        <v>0.1</v>
      </c>
      <c r="Q1083" s="30">
        <v>0.22339999999999999</v>
      </c>
      <c r="R1083" s="30">
        <v>7.4999999999999997E-3</v>
      </c>
      <c r="S1083" s="30">
        <v>2.68</v>
      </c>
      <c r="T1083" s="30">
        <v>0.81</v>
      </c>
      <c r="U1083" s="30">
        <v>10.9</v>
      </c>
      <c r="V1083" s="173">
        <v>3.1</v>
      </c>
      <c r="W1083" s="192">
        <f t="shared" si="81"/>
        <v>2.44</v>
      </c>
      <c r="X1083" s="30">
        <f t="shared" si="82"/>
        <v>0.49</v>
      </c>
      <c r="Y1083" s="195">
        <f t="shared" si="83"/>
        <v>0.79500000000000004</v>
      </c>
      <c r="Z1083" s="30">
        <f t="shared" si="84"/>
        <v>3.2000000000000001E-2</v>
      </c>
      <c r="AA1083" s="30">
        <v>0.97</v>
      </c>
      <c r="AB1083" s="30">
        <v>0.25</v>
      </c>
      <c r="AC1083" s="156">
        <v>0.26</v>
      </c>
      <c r="AD1083" s="30">
        <v>111</v>
      </c>
      <c r="AE1083" s="30">
        <v>29</v>
      </c>
      <c r="AF1083" s="156">
        <v>30</v>
      </c>
      <c r="AG1083" s="30">
        <v>0.79500000000000004</v>
      </c>
      <c r="AH1083" s="30">
        <v>3.1E-2</v>
      </c>
      <c r="AI1083" s="156">
        <v>3.2000000000000001E-2</v>
      </c>
      <c r="AJ1083" s="156">
        <f t="shared" si="80"/>
        <v>4.0251572327044025</v>
      </c>
      <c r="AK1083" s="30">
        <v>2.44</v>
      </c>
      <c r="AL1083" s="30">
        <v>0.49</v>
      </c>
      <c r="AM1083" s="156">
        <v>0.49</v>
      </c>
      <c r="AN1083" s="157">
        <v>3770</v>
      </c>
      <c r="AO1083" s="30">
        <v>750</v>
      </c>
      <c r="AP1083" s="156">
        <v>760</v>
      </c>
      <c r="AQ1083" s="30">
        <v>4310</v>
      </c>
      <c r="AR1083" s="30">
        <v>290</v>
      </c>
      <c r="AS1083" s="156">
        <v>300</v>
      </c>
      <c r="AT1083" s="30">
        <v>4838</v>
      </c>
      <c r="AU1083" s="30">
        <v>42</v>
      </c>
      <c r="AV1083" s="156">
        <v>44</v>
      </c>
    </row>
    <row r="1084" spans="1:48" x14ac:dyDescent="0.75">
      <c r="A1084" s="30" t="s">
        <v>1795</v>
      </c>
      <c r="B1084" s="30" t="s">
        <v>1346</v>
      </c>
      <c r="C1084" s="182">
        <v>77100</v>
      </c>
      <c r="D1084" s="30">
        <v>1800</v>
      </c>
      <c r="E1084" s="187">
        <v>8300</v>
      </c>
      <c r="F1084" s="30">
        <v>1300</v>
      </c>
      <c r="G1084" s="187">
        <v>14900</v>
      </c>
      <c r="H1084" s="30">
        <v>2900</v>
      </c>
      <c r="I1084" s="30">
        <v>168000</v>
      </c>
      <c r="J1084" s="30">
        <v>13000</v>
      </c>
      <c r="K1084" s="30">
        <v>816000</v>
      </c>
      <c r="L1084" s="30">
        <v>20000</v>
      </c>
      <c r="M1084" s="187">
        <v>9.2100000000000001E-2</v>
      </c>
      <c r="N1084" s="30">
        <v>2.8E-3</v>
      </c>
      <c r="O1084" s="177">
        <v>-0.95699999999999996</v>
      </c>
      <c r="P1084" s="30">
        <v>8.1000000000000003E-2</v>
      </c>
      <c r="Q1084" s="30">
        <v>17.02</v>
      </c>
      <c r="R1084" s="30">
        <v>0.43</v>
      </c>
      <c r="S1084" s="30">
        <v>32.1</v>
      </c>
      <c r="T1084" s="30">
        <v>2.7</v>
      </c>
      <c r="U1084" s="30">
        <v>8.6999999999999993</v>
      </c>
      <c r="V1084" s="173">
        <v>1.7</v>
      </c>
      <c r="W1084" s="192">
        <f t="shared" si="81"/>
        <v>10.29</v>
      </c>
      <c r="X1084" s="30">
        <f t="shared" si="82"/>
        <v>0.37</v>
      </c>
      <c r="Y1084" s="195">
        <f t="shared" si="83"/>
        <v>9.4299999999999995E-2</v>
      </c>
      <c r="Z1084" s="30">
        <f t="shared" si="84"/>
        <v>8.3000000000000001E-3</v>
      </c>
      <c r="AA1084" s="30">
        <v>9.8900000000000002E-2</v>
      </c>
      <c r="AB1084" s="30">
        <v>2.5999999999999999E-3</v>
      </c>
      <c r="AC1084" s="156">
        <v>4.7000000000000002E-3</v>
      </c>
      <c r="AD1084" s="30">
        <v>1.49</v>
      </c>
      <c r="AE1084" s="30">
        <v>0.27</v>
      </c>
      <c r="AF1084" s="156">
        <v>0.28999999999999998</v>
      </c>
      <c r="AG1084" s="30">
        <v>9.4299999999999995E-2</v>
      </c>
      <c r="AH1084" s="30">
        <v>8.2000000000000007E-3</v>
      </c>
      <c r="AI1084" s="156">
        <v>8.3000000000000001E-3</v>
      </c>
      <c r="AJ1084" s="156">
        <f t="shared" si="80"/>
        <v>8.8016967126193002</v>
      </c>
      <c r="AK1084" s="30">
        <v>10.29</v>
      </c>
      <c r="AL1084" s="30">
        <v>0.21</v>
      </c>
      <c r="AM1084" s="156">
        <v>0.37</v>
      </c>
      <c r="AN1084" s="157">
        <v>608</v>
      </c>
      <c r="AO1084" s="30">
        <v>15</v>
      </c>
      <c r="AP1084" s="156">
        <v>27</v>
      </c>
      <c r="AQ1084" s="30">
        <v>817</v>
      </c>
      <c r="AR1084" s="30">
        <v>51</v>
      </c>
      <c r="AS1084" s="156">
        <v>55</v>
      </c>
      <c r="AT1084" s="30">
        <v>1420</v>
      </c>
      <c r="AU1084" s="30">
        <v>130</v>
      </c>
      <c r="AV1084" s="156">
        <v>130</v>
      </c>
    </row>
    <row r="1085" spans="1:48" x14ac:dyDescent="0.75">
      <c r="A1085" s="30" t="s">
        <v>1795</v>
      </c>
      <c r="B1085" s="30" t="s">
        <v>1347</v>
      </c>
      <c r="C1085" s="182">
        <v>7390</v>
      </c>
      <c r="D1085" s="30">
        <v>610</v>
      </c>
      <c r="E1085" s="187">
        <v>2070</v>
      </c>
      <c r="F1085" s="30">
        <v>280</v>
      </c>
      <c r="G1085" s="187">
        <v>3980</v>
      </c>
      <c r="H1085" s="30">
        <v>580</v>
      </c>
      <c r="I1085" s="30">
        <v>8800</v>
      </c>
      <c r="J1085" s="30">
        <v>1300</v>
      </c>
      <c r="K1085" s="30">
        <v>53100</v>
      </c>
      <c r="L1085" s="30">
        <v>4000</v>
      </c>
      <c r="M1085" s="187">
        <v>0.13439999999999999</v>
      </c>
      <c r="N1085" s="30">
        <v>6.8999999999999999E-3</v>
      </c>
      <c r="O1085" s="177">
        <v>-1.71</v>
      </c>
      <c r="P1085" s="30">
        <v>0.26</v>
      </c>
      <c r="Q1085" s="30">
        <v>1.1080000000000001</v>
      </c>
      <c r="R1085" s="30">
        <v>8.4000000000000005E-2</v>
      </c>
      <c r="S1085" s="30">
        <v>1.39</v>
      </c>
      <c r="T1085" s="30">
        <v>0.21</v>
      </c>
      <c r="U1085" s="30">
        <v>2.36</v>
      </c>
      <c r="V1085" s="173">
        <v>0.34</v>
      </c>
      <c r="W1085" s="192">
        <f t="shared" si="81"/>
        <v>6.98</v>
      </c>
      <c r="X1085" s="30">
        <f t="shared" si="82"/>
        <v>0.38</v>
      </c>
      <c r="Y1085" s="195">
        <f t="shared" si="83"/>
        <v>0.27500000000000002</v>
      </c>
      <c r="Z1085" s="30">
        <f t="shared" si="84"/>
        <v>3.3000000000000002E-2</v>
      </c>
      <c r="AA1085" s="30">
        <v>0.14580000000000001</v>
      </c>
      <c r="AB1085" s="30">
        <v>7.1000000000000004E-3</v>
      </c>
      <c r="AC1085" s="156">
        <v>9.1000000000000004E-3</v>
      </c>
      <c r="AD1085" s="30">
        <v>5.59</v>
      </c>
      <c r="AE1085" s="30">
        <v>0.82</v>
      </c>
      <c r="AF1085" s="156">
        <v>0.92</v>
      </c>
      <c r="AG1085" s="30">
        <v>0.27500000000000002</v>
      </c>
      <c r="AH1085" s="30">
        <v>3.3000000000000002E-2</v>
      </c>
      <c r="AI1085" s="156">
        <v>3.3000000000000002E-2</v>
      </c>
      <c r="AJ1085" s="156">
        <f t="shared" si="80"/>
        <v>12</v>
      </c>
      <c r="AK1085" s="30">
        <v>6.98</v>
      </c>
      <c r="AL1085" s="30">
        <v>0.28999999999999998</v>
      </c>
      <c r="AM1085" s="156">
        <v>0.38</v>
      </c>
      <c r="AN1085" s="157">
        <v>876</v>
      </c>
      <c r="AO1085" s="30">
        <v>39</v>
      </c>
      <c r="AP1085" s="156">
        <v>51</v>
      </c>
      <c r="AQ1085" s="30">
        <v>1810</v>
      </c>
      <c r="AR1085" s="30">
        <v>120</v>
      </c>
      <c r="AS1085" s="156">
        <v>130</v>
      </c>
      <c r="AT1085" s="30">
        <v>3160</v>
      </c>
      <c r="AU1085" s="30">
        <v>180</v>
      </c>
      <c r="AV1085" s="156">
        <v>180</v>
      </c>
    </row>
    <row r="1086" spans="1:48" x14ac:dyDescent="0.75">
      <c r="A1086" s="30" t="s">
        <v>1795</v>
      </c>
      <c r="B1086" s="30" t="s">
        <v>1348</v>
      </c>
      <c r="C1086" s="182">
        <v>1870</v>
      </c>
      <c r="D1086" s="30">
        <v>330</v>
      </c>
      <c r="E1086" s="187">
        <v>1460</v>
      </c>
      <c r="F1086" s="30">
        <v>250</v>
      </c>
      <c r="G1086" s="187">
        <v>3580</v>
      </c>
      <c r="H1086" s="30">
        <v>640</v>
      </c>
      <c r="I1086" s="30">
        <v>4200</v>
      </c>
      <c r="J1086" s="30">
        <v>710</v>
      </c>
      <c r="K1086" s="30">
        <v>3520</v>
      </c>
      <c r="L1086" s="30">
        <v>320</v>
      </c>
      <c r="M1086" s="187">
        <v>0.499</v>
      </c>
      <c r="N1086" s="30">
        <v>8.8999999999999996E-2</v>
      </c>
      <c r="O1086" s="177">
        <v>-0.65</v>
      </c>
      <c r="P1086" s="30">
        <v>0.23</v>
      </c>
      <c r="Q1086" s="30">
        <v>7.3499999999999996E-2</v>
      </c>
      <c r="R1086" s="30">
        <v>6.7000000000000002E-3</v>
      </c>
      <c r="S1086" s="30">
        <v>0.53800000000000003</v>
      </c>
      <c r="T1086" s="30">
        <v>0.09</v>
      </c>
      <c r="U1086" s="30">
        <v>2.11</v>
      </c>
      <c r="V1086" s="173">
        <v>0.37</v>
      </c>
      <c r="W1086" s="192">
        <f t="shared" si="81"/>
        <v>5.5</v>
      </c>
      <c r="X1086" s="30">
        <f t="shared" si="82"/>
        <v>2</v>
      </c>
      <c r="Y1086" s="195">
        <f t="shared" si="83"/>
        <v>0.69099999999999995</v>
      </c>
      <c r="Z1086" s="30">
        <f t="shared" si="84"/>
        <v>8.4000000000000005E-2</v>
      </c>
      <c r="AA1086" s="30">
        <v>0.54500000000000004</v>
      </c>
      <c r="AB1086" s="30">
        <v>9.8000000000000004E-2</v>
      </c>
      <c r="AC1086" s="156">
        <v>0.1</v>
      </c>
      <c r="AD1086" s="30">
        <v>57</v>
      </c>
      <c r="AE1086" s="30">
        <v>10</v>
      </c>
      <c r="AF1086" s="156">
        <v>11</v>
      </c>
      <c r="AG1086" s="30">
        <v>0.69099999999999995</v>
      </c>
      <c r="AH1086" s="30">
        <v>8.4000000000000005E-2</v>
      </c>
      <c r="AI1086" s="156">
        <v>8.4000000000000005E-2</v>
      </c>
      <c r="AJ1086" s="156">
        <f t="shared" si="80"/>
        <v>12.156295224312592</v>
      </c>
      <c r="AK1086" s="30">
        <v>5.5</v>
      </c>
      <c r="AL1086" s="30">
        <v>1.9</v>
      </c>
      <c r="AM1086" s="156">
        <v>2</v>
      </c>
      <c r="AN1086" s="157">
        <v>2610</v>
      </c>
      <c r="AO1086" s="30">
        <v>430</v>
      </c>
      <c r="AP1086" s="156">
        <v>440</v>
      </c>
      <c r="AQ1086" s="30">
        <v>3860</v>
      </c>
      <c r="AR1086" s="30">
        <v>300</v>
      </c>
      <c r="AS1086" s="156">
        <v>330</v>
      </c>
      <c r="AT1086" s="30">
        <v>4530</v>
      </c>
      <c r="AU1086" s="30">
        <v>180</v>
      </c>
      <c r="AV1086" s="156">
        <v>180</v>
      </c>
    </row>
    <row r="1087" spans="1:48" x14ac:dyDescent="0.75">
      <c r="A1087" s="30" t="s">
        <v>1795</v>
      </c>
      <c r="B1087" s="30" t="s">
        <v>1349</v>
      </c>
      <c r="C1087" s="182">
        <v>54730</v>
      </c>
      <c r="D1087" s="30">
        <v>1000</v>
      </c>
      <c r="E1087" s="187">
        <v>3070</v>
      </c>
      <c r="F1087" s="30">
        <v>77</v>
      </c>
      <c r="G1087" s="187">
        <v>370</v>
      </c>
      <c r="H1087" s="30">
        <v>130</v>
      </c>
      <c r="I1087" s="30">
        <v>1860</v>
      </c>
      <c r="J1087" s="30">
        <v>210</v>
      </c>
      <c r="K1087" s="30">
        <v>1388000</v>
      </c>
      <c r="L1087" s="30">
        <v>52000</v>
      </c>
      <c r="M1087" s="187">
        <v>3.9660000000000001E-2</v>
      </c>
      <c r="N1087" s="30">
        <v>8.1999999999999998E-4</v>
      </c>
      <c r="O1087" s="177">
        <v>-309</v>
      </c>
      <c r="P1087" s="30">
        <v>27</v>
      </c>
      <c r="Q1087" s="30">
        <v>29</v>
      </c>
      <c r="R1087" s="30">
        <v>1.1000000000000001</v>
      </c>
      <c r="S1087" s="30">
        <v>0.20399999999999999</v>
      </c>
      <c r="T1087" s="30">
        <v>2.3E-2</v>
      </c>
      <c r="U1087" s="30">
        <v>0.217</v>
      </c>
      <c r="V1087" s="173">
        <v>7.4999999999999997E-2</v>
      </c>
      <c r="W1087" s="192">
        <f t="shared" si="81"/>
        <v>23.48</v>
      </c>
      <c r="X1087" s="30">
        <f t="shared" si="82"/>
        <v>0.96</v>
      </c>
      <c r="Y1087" s="195">
        <f t="shared" si="83"/>
        <v>5.5E-2</v>
      </c>
      <c r="Z1087" s="30">
        <f t="shared" si="84"/>
        <v>1.4E-3</v>
      </c>
      <c r="AA1087" s="30">
        <v>4.2680000000000003E-2</v>
      </c>
      <c r="AB1087" s="30">
        <v>4.8000000000000001E-4</v>
      </c>
      <c r="AC1087" s="156">
        <v>1.6999999999999999E-3</v>
      </c>
      <c r="AD1087" s="30">
        <v>0.32269999999999999</v>
      </c>
      <c r="AE1087" s="30">
        <v>8.5000000000000006E-3</v>
      </c>
      <c r="AF1087" s="156">
        <v>2.5000000000000001E-2</v>
      </c>
      <c r="AG1087" s="30">
        <v>5.5E-2</v>
      </c>
      <c r="AH1087" s="30">
        <v>1.1999999999999999E-3</v>
      </c>
      <c r="AI1087" s="156">
        <v>1.4E-3</v>
      </c>
      <c r="AJ1087" s="156">
        <f t="shared" si="80"/>
        <v>2.5454545454545454</v>
      </c>
      <c r="AK1087" s="30">
        <v>23.48</v>
      </c>
      <c r="AL1087" s="30">
        <v>0.26</v>
      </c>
      <c r="AM1087" s="156">
        <v>0.96</v>
      </c>
      <c r="AN1087" s="157">
        <v>269.39999999999998</v>
      </c>
      <c r="AO1087" s="30">
        <v>2.9</v>
      </c>
      <c r="AP1087" s="156">
        <v>11</v>
      </c>
      <c r="AQ1087" s="30">
        <v>283.7</v>
      </c>
      <c r="AR1087" s="30">
        <v>6.4</v>
      </c>
      <c r="AS1087" s="156">
        <v>19</v>
      </c>
      <c r="AT1087" s="30">
        <v>401</v>
      </c>
      <c r="AU1087" s="30">
        <v>48</v>
      </c>
      <c r="AV1087" s="156">
        <v>55</v>
      </c>
    </row>
    <row r="1088" spans="1:48" x14ac:dyDescent="0.75">
      <c r="A1088" s="30" t="s">
        <v>1795</v>
      </c>
      <c r="B1088" s="30" t="s">
        <v>1350</v>
      </c>
      <c r="C1088" s="182">
        <v>5330</v>
      </c>
      <c r="D1088" s="30">
        <v>550</v>
      </c>
      <c r="E1088" s="187">
        <v>2260</v>
      </c>
      <c r="F1088" s="30">
        <v>390</v>
      </c>
      <c r="G1088" s="187">
        <v>6600</v>
      </c>
      <c r="H1088" s="30">
        <v>1300</v>
      </c>
      <c r="I1088" s="30">
        <v>82000</v>
      </c>
      <c r="J1088" s="30">
        <v>26000</v>
      </c>
      <c r="K1088" s="30">
        <v>93400</v>
      </c>
      <c r="L1088" s="30">
        <v>1600</v>
      </c>
      <c r="M1088" s="187">
        <v>5.7700000000000001E-2</v>
      </c>
      <c r="N1088" s="30">
        <v>5.8999999999999999E-3</v>
      </c>
      <c r="O1088" s="177">
        <v>-35</v>
      </c>
      <c r="P1088" s="30">
        <v>16</v>
      </c>
      <c r="Q1088" s="30">
        <v>1.948</v>
      </c>
      <c r="R1088" s="30">
        <v>3.3000000000000002E-2</v>
      </c>
      <c r="S1088" s="30">
        <v>7.6</v>
      </c>
      <c r="T1088" s="30">
        <v>2.4</v>
      </c>
      <c r="U1088" s="30">
        <v>3.75</v>
      </c>
      <c r="V1088" s="173">
        <v>0.75</v>
      </c>
      <c r="W1088" s="192">
        <f t="shared" si="81"/>
        <v>17.899999999999999</v>
      </c>
      <c r="X1088" s="30">
        <f t="shared" si="82"/>
        <v>1.9</v>
      </c>
      <c r="Y1088" s="195">
        <f t="shared" si="83"/>
        <v>0.40500000000000003</v>
      </c>
      <c r="Z1088" s="30">
        <f t="shared" si="84"/>
        <v>4.4999999999999998E-2</v>
      </c>
      <c r="AA1088" s="30">
        <v>6.1400000000000003E-2</v>
      </c>
      <c r="AB1088" s="30">
        <v>5.7000000000000002E-3</v>
      </c>
      <c r="AC1088" s="156">
        <v>6.1999999999999998E-3</v>
      </c>
      <c r="AD1088" s="30">
        <v>3.52</v>
      </c>
      <c r="AE1088" s="30">
        <v>0.56999999999999995</v>
      </c>
      <c r="AF1088" s="156">
        <v>0.63</v>
      </c>
      <c r="AG1088" s="30">
        <v>0.40500000000000003</v>
      </c>
      <c r="AH1088" s="30">
        <v>4.3999999999999997E-2</v>
      </c>
      <c r="AI1088" s="156">
        <v>4.4999999999999998E-2</v>
      </c>
      <c r="AJ1088" s="156">
        <f t="shared" si="80"/>
        <v>11.111111111111111</v>
      </c>
      <c r="AK1088" s="30">
        <v>17.899999999999999</v>
      </c>
      <c r="AL1088" s="30">
        <v>1.7</v>
      </c>
      <c r="AM1088" s="156">
        <v>1.9</v>
      </c>
      <c r="AN1088" s="157">
        <v>383</v>
      </c>
      <c r="AO1088" s="30">
        <v>35</v>
      </c>
      <c r="AP1088" s="156">
        <v>38</v>
      </c>
      <c r="AQ1088" s="30">
        <v>1460</v>
      </c>
      <c r="AR1088" s="30">
        <v>150</v>
      </c>
      <c r="AS1088" s="156">
        <v>170</v>
      </c>
      <c r="AT1088" s="30">
        <v>3840</v>
      </c>
      <c r="AU1088" s="30">
        <v>180</v>
      </c>
      <c r="AV1088" s="156">
        <v>180</v>
      </c>
    </row>
    <row r="1089" spans="1:48" x14ac:dyDescent="0.75">
      <c r="A1089" s="30" t="s">
        <v>1795</v>
      </c>
      <c r="B1089" s="30" t="s">
        <v>1351</v>
      </c>
      <c r="C1089" s="182">
        <v>31700</v>
      </c>
      <c r="D1089" s="30">
        <v>4000</v>
      </c>
      <c r="E1089" s="187">
        <v>8540</v>
      </c>
      <c r="F1089" s="30">
        <v>230</v>
      </c>
      <c r="G1089" s="187">
        <v>23700</v>
      </c>
      <c r="H1089" s="30">
        <v>650</v>
      </c>
      <c r="I1089" s="30">
        <v>182000</v>
      </c>
      <c r="J1089" s="30">
        <v>17000</v>
      </c>
      <c r="K1089" s="30">
        <v>252000</v>
      </c>
      <c r="L1089" s="30">
        <v>33000</v>
      </c>
      <c r="M1089" s="187">
        <v>0.12920000000000001</v>
      </c>
      <c r="N1089" s="30">
        <v>4.1000000000000003E-3</v>
      </c>
      <c r="O1089" s="177">
        <v>-0.96799999999999997</v>
      </c>
      <c r="P1089" s="30">
        <v>4.8000000000000001E-2</v>
      </c>
      <c r="Q1089" s="30">
        <v>5.25</v>
      </c>
      <c r="R1089" s="30">
        <v>0.7</v>
      </c>
      <c r="S1089" s="30">
        <v>15.2</v>
      </c>
      <c r="T1089" s="30">
        <v>1.5</v>
      </c>
      <c r="U1089" s="30">
        <v>13.21</v>
      </c>
      <c r="V1089" s="173">
        <v>0.37</v>
      </c>
      <c r="W1089" s="192">
        <f t="shared" si="81"/>
        <v>7.24</v>
      </c>
      <c r="X1089" s="30">
        <f t="shared" si="82"/>
        <v>0.38</v>
      </c>
      <c r="Y1089" s="195">
        <f t="shared" si="83"/>
        <v>0.32400000000000001</v>
      </c>
      <c r="Z1089" s="30">
        <f t="shared" si="84"/>
        <v>3.2000000000000001E-2</v>
      </c>
      <c r="AA1089" s="30">
        <v>0.1384</v>
      </c>
      <c r="AB1089" s="30">
        <v>3.7000000000000002E-3</v>
      </c>
      <c r="AC1089" s="156">
        <v>6.6E-3</v>
      </c>
      <c r="AD1089" s="30">
        <v>6.16</v>
      </c>
      <c r="AE1089" s="30">
        <v>0.69</v>
      </c>
      <c r="AF1089" s="156">
        <v>0.82</v>
      </c>
      <c r="AG1089" s="30">
        <v>0.32400000000000001</v>
      </c>
      <c r="AH1089" s="30">
        <v>3.2000000000000001E-2</v>
      </c>
      <c r="AI1089" s="156">
        <v>3.2000000000000001E-2</v>
      </c>
      <c r="AJ1089" s="156">
        <f t="shared" si="80"/>
        <v>9.8765432098765427</v>
      </c>
      <c r="AK1089" s="30">
        <v>7.24</v>
      </c>
      <c r="AL1089" s="30">
        <v>0.21</v>
      </c>
      <c r="AM1089" s="156">
        <v>0.38</v>
      </c>
      <c r="AN1089" s="157">
        <v>839</v>
      </c>
      <c r="AO1089" s="30">
        <v>22</v>
      </c>
      <c r="AP1089" s="156">
        <v>39</v>
      </c>
      <c r="AQ1089" s="30">
        <v>1926</v>
      </c>
      <c r="AR1089" s="30">
        <v>99</v>
      </c>
      <c r="AS1089" s="156">
        <v>120</v>
      </c>
      <c r="AT1089" s="30">
        <v>3470</v>
      </c>
      <c r="AU1089" s="30">
        <v>170</v>
      </c>
      <c r="AV1089" s="156">
        <v>170</v>
      </c>
    </row>
    <row r="1090" spans="1:48" x14ac:dyDescent="0.75">
      <c r="A1090" s="30" t="s">
        <v>1795</v>
      </c>
      <c r="B1090" s="30" t="s">
        <v>1352</v>
      </c>
      <c r="C1090" s="182">
        <v>13400</v>
      </c>
      <c r="D1090" s="30">
        <v>1000</v>
      </c>
      <c r="E1090" s="187">
        <v>6130</v>
      </c>
      <c r="F1090" s="30">
        <v>520</v>
      </c>
      <c r="G1090" s="187">
        <v>14400</v>
      </c>
      <c r="H1090" s="30">
        <v>1200</v>
      </c>
      <c r="I1090" s="30">
        <v>62400</v>
      </c>
      <c r="J1090" s="30">
        <v>8200</v>
      </c>
      <c r="K1090" s="30">
        <v>284000</v>
      </c>
      <c r="L1090" s="30">
        <v>24000</v>
      </c>
      <c r="M1090" s="187">
        <v>4.8300000000000003E-2</v>
      </c>
      <c r="N1090" s="30">
        <v>1.5E-3</v>
      </c>
      <c r="O1090" s="177">
        <v>-4.59</v>
      </c>
      <c r="P1090" s="30">
        <v>0.28000000000000003</v>
      </c>
      <c r="Q1090" s="30">
        <v>5.92</v>
      </c>
      <c r="R1090" s="30">
        <v>0.5</v>
      </c>
      <c r="S1090" s="30">
        <v>4.7300000000000004</v>
      </c>
      <c r="T1090" s="30">
        <v>0.63</v>
      </c>
      <c r="U1090" s="30">
        <v>7.83</v>
      </c>
      <c r="V1090" s="173">
        <v>0.68</v>
      </c>
      <c r="W1090" s="192">
        <f t="shared" si="81"/>
        <v>19.27</v>
      </c>
      <c r="X1090" s="30">
        <f t="shared" si="82"/>
        <v>0.91</v>
      </c>
      <c r="Y1090" s="195">
        <f t="shared" si="83"/>
        <v>0.45300000000000001</v>
      </c>
      <c r="Z1090" s="30">
        <f t="shared" si="84"/>
        <v>1.2999999999999999E-2</v>
      </c>
      <c r="AA1090" s="30">
        <v>5.1999999999999998E-2</v>
      </c>
      <c r="AB1090" s="30">
        <v>1.4E-3</v>
      </c>
      <c r="AC1090" s="156">
        <v>2.5000000000000001E-3</v>
      </c>
      <c r="AD1090" s="30">
        <v>3.27</v>
      </c>
      <c r="AE1090" s="30">
        <v>0.13</v>
      </c>
      <c r="AF1090" s="156">
        <v>0.27</v>
      </c>
      <c r="AG1090" s="30">
        <v>0.45300000000000001</v>
      </c>
      <c r="AH1090" s="30">
        <v>1.2E-2</v>
      </c>
      <c r="AI1090" s="156">
        <v>1.2999999999999999E-2</v>
      </c>
      <c r="AJ1090" s="156">
        <f t="shared" si="80"/>
        <v>2.8697571743929355</v>
      </c>
      <c r="AK1090" s="30">
        <v>19.27</v>
      </c>
      <c r="AL1090" s="30">
        <v>0.51</v>
      </c>
      <c r="AM1090" s="156">
        <v>0.91</v>
      </c>
      <c r="AN1090" s="157">
        <v>326.89999999999998</v>
      </c>
      <c r="AO1090" s="30">
        <v>8.5</v>
      </c>
      <c r="AP1090" s="156">
        <v>15</v>
      </c>
      <c r="AQ1090" s="30">
        <v>1470</v>
      </c>
      <c r="AR1090" s="30">
        <v>32</v>
      </c>
      <c r="AS1090" s="156">
        <v>66</v>
      </c>
      <c r="AT1090" s="30">
        <v>4094</v>
      </c>
      <c r="AU1090" s="30">
        <v>37</v>
      </c>
      <c r="AV1090" s="156">
        <v>41</v>
      </c>
    </row>
    <row r="1091" spans="1:48" x14ac:dyDescent="0.75">
      <c r="A1091" s="30" t="s">
        <v>1795</v>
      </c>
      <c r="B1091" s="30" t="s">
        <v>1353</v>
      </c>
      <c r="C1091" s="182">
        <v>36800</v>
      </c>
      <c r="D1091" s="30">
        <v>1400</v>
      </c>
      <c r="E1091" s="187">
        <v>12300</v>
      </c>
      <c r="F1091" s="30">
        <v>2100</v>
      </c>
      <c r="G1091" s="187">
        <v>30000</v>
      </c>
      <c r="H1091" s="30">
        <v>5500</v>
      </c>
      <c r="I1091" s="30">
        <v>67000</v>
      </c>
      <c r="J1091" s="30">
        <v>11000</v>
      </c>
      <c r="K1091" s="30">
        <v>2410000</v>
      </c>
      <c r="L1091" s="30">
        <v>410000</v>
      </c>
      <c r="M1091" s="187">
        <v>1.95E-2</v>
      </c>
      <c r="N1091" s="30">
        <v>3.8E-3</v>
      </c>
      <c r="O1091" s="177">
        <v>-36</v>
      </c>
      <c r="P1091" s="30">
        <v>9.6999999999999993</v>
      </c>
      <c r="Q1091" s="30">
        <v>50.3</v>
      </c>
      <c r="R1091" s="30">
        <v>8.5</v>
      </c>
      <c r="S1091" s="30">
        <v>4.66</v>
      </c>
      <c r="T1091" s="30">
        <v>0.75</v>
      </c>
      <c r="U1091" s="30">
        <v>15.9</v>
      </c>
      <c r="V1091" s="173">
        <v>2.9</v>
      </c>
      <c r="W1091" s="192">
        <f t="shared" si="81"/>
        <v>64.8</v>
      </c>
      <c r="X1091" s="30">
        <f t="shared" si="82"/>
        <v>9</v>
      </c>
      <c r="Y1091" s="195">
        <f t="shared" si="83"/>
        <v>0.41799999999999998</v>
      </c>
      <c r="Z1091" s="30">
        <f t="shared" si="84"/>
        <v>4.8000000000000001E-2</v>
      </c>
      <c r="AA1091" s="30">
        <v>2.06E-2</v>
      </c>
      <c r="AB1091" s="30">
        <v>3.8999999999999998E-3</v>
      </c>
      <c r="AC1091" s="156">
        <v>4.0000000000000001E-3</v>
      </c>
      <c r="AD1091" s="30">
        <v>1.29</v>
      </c>
      <c r="AE1091" s="30">
        <v>0.34</v>
      </c>
      <c r="AF1091" s="156">
        <v>0.35</v>
      </c>
      <c r="AG1091" s="30">
        <v>0.41799999999999998</v>
      </c>
      <c r="AH1091" s="30">
        <v>4.8000000000000001E-2</v>
      </c>
      <c r="AI1091" s="156">
        <v>4.8000000000000001E-2</v>
      </c>
      <c r="AJ1091" s="156">
        <f t="shared" si="80"/>
        <v>11.483253588516746</v>
      </c>
      <c r="AK1091" s="30">
        <v>64.8</v>
      </c>
      <c r="AL1091" s="30">
        <v>8.8000000000000007</v>
      </c>
      <c r="AM1091" s="156">
        <v>9</v>
      </c>
      <c r="AN1091" s="157">
        <v>131</v>
      </c>
      <c r="AO1091" s="30">
        <v>24</v>
      </c>
      <c r="AP1091" s="156">
        <v>25</v>
      </c>
      <c r="AQ1091" s="30">
        <v>720</v>
      </c>
      <c r="AR1091" s="30">
        <v>120</v>
      </c>
      <c r="AS1091" s="156">
        <v>130</v>
      </c>
      <c r="AT1091" s="30">
        <v>3860</v>
      </c>
      <c r="AU1091" s="30">
        <v>190</v>
      </c>
      <c r="AV1091" s="156">
        <v>190</v>
      </c>
    </row>
    <row r="1092" spans="1:48" x14ac:dyDescent="0.75">
      <c r="A1092" s="30" t="s">
        <v>1795</v>
      </c>
      <c r="B1092" s="30" t="s">
        <v>1354</v>
      </c>
      <c r="C1092" s="182">
        <v>103700</v>
      </c>
      <c r="D1092" s="30">
        <v>2100</v>
      </c>
      <c r="E1092" s="187">
        <v>19600</v>
      </c>
      <c r="F1092" s="30">
        <v>2000</v>
      </c>
      <c r="G1092" s="187">
        <v>38100</v>
      </c>
      <c r="H1092" s="30">
        <v>5000</v>
      </c>
      <c r="I1092" s="30">
        <v>265000</v>
      </c>
      <c r="J1092" s="30">
        <v>27000</v>
      </c>
      <c r="K1092" s="30">
        <v>3770000</v>
      </c>
      <c r="L1092" s="30">
        <v>120000</v>
      </c>
      <c r="M1092" s="187">
        <v>2.75E-2</v>
      </c>
      <c r="N1092" s="30">
        <v>1E-3</v>
      </c>
      <c r="O1092" s="177">
        <v>-20</v>
      </c>
      <c r="P1092" s="30">
        <v>16</v>
      </c>
      <c r="Q1092" s="30">
        <v>78.8</v>
      </c>
      <c r="R1092" s="30">
        <v>2.5</v>
      </c>
      <c r="S1092" s="30">
        <v>17.600000000000001</v>
      </c>
      <c r="T1092" s="30">
        <v>1.8</v>
      </c>
      <c r="U1092" s="30">
        <v>19.7</v>
      </c>
      <c r="V1092" s="173">
        <v>2.6</v>
      </c>
      <c r="W1092" s="192">
        <f t="shared" si="81"/>
        <v>33.729999999999997</v>
      </c>
      <c r="X1092" s="30">
        <f t="shared" si="82"/>
        <v>1.6</v>
      </c>
      <c r="Y1092" s="195">
        <f t="shared" si="83"/>
        <v>0.188</v>
      </c>
      <c r="Z1092" s="30">
        <f t="shared" si="84"/>
        <v>1.4E-2</v>
      </c>
      <c r="AA1092" s="30">
        <v>2.962E-2</v>
      </c>
      <c r="AB1092" s="30">
        <v>8.4999999999999995E-4</v>
      </c>
      <c r="AC1092" s="156">
        <v>1.4E-3</v>
      </c>
      <c r="AD1092" s="30">
        <v>0.76</v>
      </c>
      <c r="AE1092" s="30">
        <v>8.5000000000000006E-2</v>
      </c>
      <c r="AF1092" s="156">
        <v>0.1</v>
      </c>
      <c r="AG1092" s="30">
        <v>0.188</v>
      </c>
      <c r="AH1092" s="30">
        <v>1.4E-2</v>
      </c>
      <c r="AI1092" s="156">
        <v>1.4E-2</v>
      </c>
      <c r="AJ1092" s="156">
        <f t="shared" si="80"/>
        <v>7.4468085106382977</v>
      </c>
      <c r="AK1092" s="30">
        <v>33.729999999999997</v>
      </c>
      <c r="AL1092" s="30">
        <v>0.92</v>
      </c>
      <c r="AM1092" s="156">
        <v>1.6</v>
      </c>
      <c r="AN1092" s="157">
        <v>188.2</v>
      </c>
      <c r="AO1092" s="30">
        <v>5.3</v>
      </c>
      <c r="AP1092" s="156">
        <v>9</v>
      </c>
      <c r="AQ1092" s="30">
        <v>590</v>
      </c>
      <c r="AR1092" s="30">
        <v>47</v>
      </c>
      <c r="AS1092" s="156">
        <v>56</v>
      </c>
      <c r="AT1092" s="30">
        <v>2690</v>
      </c>
      <c r="AU1092" s="30">
        <v>130</v>
      </c>
      <c r="AV1092" s="156">
        <v>130</v>
      </c>
    </row>
    <row r="1093" spans="1:48" x14ac:dyDescent="0.75">
      <c r="A1093" s="30" t="s">
        <v>1795</v>
      </c>
      <c r="B1093" s="30" t="s">
        <v>1355</v>
      </c>
      <c r="C1093" s="182">
        <v>21190</v>
      </c>
      <c r="D1093" s="30">
        <v>490</v>
      </c>
      <c r="E1093" s="187">
        <v>1387</v>
      </c>
      <c r="F1093" s="30">
        <v>91</v>
      </c>
      <c r="G1093" s="187">
        <v>790</v>
      </c>
      <c r="H1093" s="30">
        <v>210</v>
      </c>
      <c r="I1093" s="30">
        <v>830</v>
      </c>
      <c r="J1093" s="30">
        <v>120</v>
      </c>
      <c r="K1093" s="30">
        <v>910000</v>
      </c>
      <c r="L1093" s="30">
        <v>32000</v>
      </c>
      <c r="M1093" s="187">
        <v>2.3300000000000001E-2</v>
      </c>
      <c r="N1093" s="30">
        <v>3.8000000000000002E-4</v>
      </c>
      <c r="O1093" s="177">
        <v>-201</v>
      </c>
      <c r="P1093" s="30">
        <v>31</v>
      </c>
      <c r="Q1093" s="30">
        <v>19.05</v>
      </c>
      <c r="R1093" s="30">
        <v>0.67</v>
      </c>
      <c r="S1093" s="30">
        <v>5.7700000000000001E-2</v>
      </c>
      <c r="T1093" s="30">
        <v>8.0999999999999996E-3</v>
      </c>
      <c r="U1093" s="30">
        <v>0.4</v>
      </c>
      <c r="V1093" s="173">
        <v>0.11</v>
      </c>
      <c r="W1093" s="192">
        <f t="shared" si="81"/>
        <v>40.03</v>
      </c>
      <c r="X1093" s="30">
        <f t="shared" si="82"/>
        <v>1.6</v>
      </c>
      <c r="Y1093" s="195">
        <f t="shared" si="83"/>
        <v>6.4000000000000001E-2</v>
      </c>
      <c r="Z1093" s="30">
        <f t="shared" si="84"/>
        <v>3.3E-3</v>
      </c>
      <c r="AA1093" s="30">
        <v>2.503E-2</v>
      </c>
      <c r="AB1093" s="30">
        <v>2.9E-4</v>
      </c>
      <c r="AC1093" s="156">
        <v>1E-3</v>
      </c>
      <c r="AD1093" s="30">
        <v>0.224</v>
      </c>
      <c r="AE1093" s="30">
        <v>1.4E-2</v>
      </c>
      <c r="AF1093" s="156">
        <v>2.1000000000000001E-2</v>
      </c>
      <c r="AG1093" s="30">
        <v>6.4000000000000001E-2</v>
      </c>
      <c r="AH1093" s="30">
        <v>3.2000000000000002E-3</v>
      </c>
      <c r="AI1093" s="156">
        <v>3.3E-3</v>
      </c>
      <c r="AJ1093" s="156">
        <f t="shared" si="80"/>
        <v>5.15625</v>
      </c>
      <c r="AK1093" s="30">
        <v>40.03</v>
      </c>
      <c r="AL1093" s="30">
        <v>0.46</v>
      </c>
      <c r="AM1093" s="156">
        <v>1.6</v>
      </c>
      <c r="AN1093" s="157">
        <v>159.4</v>
      </c>
      <c r="AO1093" s="30">
        <v>1.8</v>
      </c>
      <c r="AP1093" s="156">
        <v>6.4</v>
      </c>
      <c r="AQ1093" s="30">
        <v>204</v>
      </c>
      <c r="AR1093" s="30">
        <v>11</v>
      </c>
      <c r="AS1093" s="156">
        <v>17</v>
      </c>
      <c r="AT1093" s="30">
        <v>674</v>
      </c>
      <c r="AU1093" s="30">
        <v>84</v>
      </c>
      <c r="AV1093" s="156">
        <v>87</v>
      </c>
    </row>
    <row r="1094" spans="1:48" x14ac:dyDescent="0.75">
      <c r="A1094" s="30" t="s">
        <v>1795</v>
      </c>
      <c r="B1094" s="30" t="s">
        <v>1356</v>
      </c>
      <c r="C1094" s="182">
        <v>3870</v>
      </c>
      <c r="D1094" s="30">
        <v>280</v>
      </c>
      <c r="E1094" s="187">
        <v>1070</v>
      </c>
      <c r="F1094" s="30">
        <v>220</v>
      </c>
      <c r="G1094" s="187">
        <v>2310</v>
      </c>
      <c r="H1094" s="30">
        <v>550</v>
      </c>
      <c r="I1094" s="30">
        <v>25900</v>
      </c>
      <c r="J1094" s="30">
        <v>1900</v>
      </c>
      <c r="K1094" s="30">
        <v>252900</v>
      </c>
      <c r="L1094" s="30">
        <v>6700</v>
      </c>
      <c r="M1094" s="187">
        <v>1.4970000000000001E-2</v>
      </c>
      <c r="N1094" s="30">
        <v>6.7000000000000002E-4</v>
      </c>
      <c r="O1094" s="177">
        <v>-1.0760000000000001</v>
      </c>
      <c r="P1094" s="30">
        <v>5.7000000000000002E-2</v>
      </c>
      <c r="Q1094" s="30">
        <v>5.3</v>
      </c>
      <c r="R1094" s="30">
        <v>0.14000000000000001</v>
      </c>
      <c r="S1094" s="30">
        <v>1.96</v>
      </c>
      <c r="T1094" s="30">
        <v>0.14000000000000001</v>
      </c>
      <c r="U1094" s="30">
        <v>1.17</v>
      </c>
      <c r="V1094" s="173">
        <v>0.28000000000000003</v>
      </c>
      <c r="W1094" s="192">
        <f t="shared" si="81"/>
        <v>64.5</v>
      </c>
      <c r="X1094" s="30">
        <f t="shared" si="82"/>
        <v>3.6</v>
      </c>
      <c r="Y1094" s="195">
        <f t="shared" si="83"/>
        <v>0.249</v>
      </c>
      <c r="Z1094" s="30">
        <f t="shared" si="84"/>
        <v>3.4000000000000002E-2</v>
      </c>
      <c r="AA1094" s="30">
        <v>1.6029999999999999E-2</v>
      </c>
      <c r="AB1094" s="30">
        <v>8.3000000000000001E-4</v>
      </c>
      <c r="AC1094" s="156">
        <v>1E-3</v>
      </c>
      <c r="AD1094" s="30">
        <v>0.62</v>
      </c>
      <c r="AE1094" s="30">
        <v>0.11</v>
      </c>
      <c r="AF1094" s="156">
        <v>0.12</v>
      </c>
      <c r="AG1094" s="30">
        <v>0.249</v>
      </c>
      <c r="AH1094" s="30">
        <v>3.4000000000000002E-2</v>
      </c>
      <c r="AI1094" s="156">
        <v>3.4000000000000002E-2</v>
      </c>
      <c r="AJ1094" s="156">
        <f t="shared" ref="AJ1094:AJ1101" si="85">AI1094/AG1094*100</f>
        <v>13.654618473895583</v>
      </c>
      <c r="AK1094" s="30">
        <v>64.5</v>
      </c>
      <c r="AL1094" s="30">
        <v>2.9</v>
      </c>
      <c r="AM1094" s="156">
        <v>3.6</v>
      </c>
      <c r="AN1094" s="157">
        <v>102.5</v>
      </c>
      <c r="AO1094" s="30">
        <v>5.2</v>
      </c>
      <c r="AP1094" s="156">
        <v>6.6</v>
      </c>
      <c r="AQ1094" s="30">
        <v>454</v>
      </c>
      <c r="AR1094" s="30">
        <v>64</v>
      </c>
      <c r="AS1094" s="156">
        <v>69</v>
      </c>
      <c r="AT1094" s="30">
        <v>3010</v>
      </c>
      <c r="AU1094" s="30">
        <v>230</v>
      </c>
      <c r="AV1094" s="156">
        <v>240</v>
      </c>
    </row>
    <row r="1095" spans="1:48" x14ac:dyDescent="0.75">
      <c r="A1095" s="30" t="s">
        <v>1795</v>
      </c>
      <c r="B1095" s="30" t="s">
        <v>1357</v>
      </c>
      <c r="C1095" s="182">
        <v>1470</v>
      </c>
      <c r="D1095" s="30">
        <v>430</v>
      </c>
      <c r="E1095" s="187">
        <v>1060</v>
      </c>
      <c r="F1095" s="30">
        <v>360</v>
      </c>
      <c r="G1095" s="187">
        <v>3400</v>
      </c>
      <c r="H1095" s="30">
        <v>1200</v>
      </c>
      <c r="I1095" s="30">
        <v>1720</v>
      </c>
      <c r="J1095" s="30">
        <v>620</v>
      </c>
      <c r="K1095" s="30">
        <v>14300</v>
      </c>
      <c r="L1095" s="30">
        <v>1100</v>
      </c>
      <c r="M1095" s="187">
        <v>9.6000000000000002E-2</v>
      </c>
      <c r="N1095" s="30">
        <v>2.4E-2</v>
      </c>
      <c r="O1095" s="177">
        <v>-4.2</v>
      </c>
      <c r="P1095" s="30">
        <v>1.5</v>
      </c>
      <c r="Q1095" s="30">
        <v>0.3</v>
      </c>
      <c r="R1095" s="30">
        <v>2.3E-2</v>
      </c>
      <c r="S1095" s="30">
        <v>0.14699999999999999</v>
      </c>
      <c r="T1095" s="30">
        <v>5.2999999999999999E-2</v>
      </c>
      <c r="U1095" s="30">
        <v>1.76</v>
      </c>
      <c r="V1095" s="173">
        <v>0.62</v>
      </c>
      <c r="W1095" s="192">
        <f t="shared" ref="W1095:W1101" si="86">AK1095</f>
        <v>18.8</v>
      </c>
      <c r="X1095" s="30">
        <f t="shared" ref="X1095:X1101" si="87">AM1095</f>
        <v>4.0999999999999996</v>
      </c>
      <c r="Y1095" s="195" t="str">
        <f t="shared" ref="Y1095:Y1101" si="88">IF(AJ1095&lt;15,AG1095,"excluded")</f>
        <v>excluded</v>
      </c>
      <c r="Z1095" s="30" t="str">
        <f t="shared" ref="Z1095:Z1101" si="89">IF(AJ1095&lt;15,AI1095,"excluded")</f>
        <v>excluded</v>
      </c>
      <c r="AA1095" s="30">
        <v>0.1</v>
      </c>
      <c r="AB1095" s="30">
        <v>2.4E-2</v>
      </c>
      <c r="AC1095" s="156">
        <v>2.4E-2</v>
      </c>
      <c r="AD1095" s="30">
        <v>10.4</v>
      </c>
      <c r="AE1095" s="30">
        <v>3.2</v>
      </c>
      <c r="AF1095" s="156">
        <v>3.3</v>
      </c>
      <c r="AG1095" s="30">
        <v>0.61</v>
      </c>
      <c r="AH1095" s="30">
        <v>0.1</v>
      </c>
      <c r="AI1095" s="156">
        <v>0.1</v>
      </c>
      <c r="AJ1095" s="156">
        <f t="shared" si="85"/>
        <v>16.393442622950822</v>
      </c>
      <c r="AK1095" s="30">
        <v>18.8</v>
      </c>
      <c r="AL1095" s="30">
        <v>4</v>
      </c>
      <c r="AM1095" s="156">
        <v>4.0999999999999996</v>
      </c>
      <c r="AN1095" s="157">
        <v>590</v>
      </c>
      <c r="AO1095" s="30">
        <v>130</v>
      </c>
      <c r="AP1095" s="156">
        <v>140</v>
      </c>
      <c r="AQ1095" s="30">
        <v>1990</v>
      </c>
      <c r="AR1095" s="30">
        <v>310</v>
      </c>
      <c r="AS1095" s="156">
        <v>320</v>
      </c>
      <c r="AT1095" s="30">
        <v>3840</v>
      </c>
      <c r="AU1095" s="30">
        <v>280</v>
      </c>
      <c r="AV1095" s="156">
        <v>280</v>
      </c>
    </row>
    <row r="1096" spans="1:48" x14ac:dyDescent="0.75">
      <c r="A1096" s="30" t="s">
        <v>1795</v>
      </c>
      <c r="B1096" s="30" t="s">
        <v>1358</v>
      </c>
      <c r="C1096" s="182">
        <v>6540</v>
      </c>
      <c r="D1096" s="30">
        <v>810</v>
      </c>
      <c r="E1096" s="187">
        <v>4130</v>
      </c>
      <c r="F1096" s="30">
        <v>600</v>
      </c>
      <c r="G1096" s="187">
        <v>10700</v>
      </c>
      <c r="H1096" s="30">
        <v>1500</v>
      </c>
      <c r="I1096" s="30">
        <v>48600</v>
      </c>
      <c r="J1096" s="30">
        <v>5700</v>
      </c>
      <c r="K1096" s="30">
        <v>49800</v>
      </c>
      <c r="L1096" s="30">
        <v>4000</v>
      </c>
      <c r="M1096" s="187">
        <v>0.123</v>
      </c>
      <c r="N1096" s="30">
        <v>1.2E-2</v>
      </c>
      <c r="O1096" s="177">
        <v>-7.3599999999999999E-2</v>
      </c>
      <c r="P1096" s="30">
        <v>4.3E-3</v>
      </c>
      <c r="Q1096" s="30">
        <v>1.0449999999999999</v>
      </c>
      <c r="R1096" s="30">
        <v>8.4000000000000005E-2</v>
      </c>
      <c r="S1096" s="30">
        <v>4.7</v>
      </c>
      <c r="T1096" s="30">
        <v>0.54</v>
      </c>
      <c r="U1096" s="30">
        <v>5.57</v>
      </c>
      <c r="V1096" s="173">
        <v>0.76</v>
      </c>
      <c r="W1096" s="192">
        <f t="shared" si="86"/>
        <v>7.99</v>
      </c>
      <c r="X1096" s="30">
        <f t="shared" si="87"/>
        <v>0.82</v>
      </c>
      <c r="Y1096" s="195">
        <f t="shared" si="88"/>
        <v>0.60799999999999998</v>
      </c>
      <c r="Z1096" s="30">
        <f t="shared" si="89"/>
        <v>2.9000000000000001E-2</v>
      </c>
      <c r="AA1096" s="30">
        <v>0.13800000000000001</v>
      </c>
      <c r="AB1096" s="30">
        <v>1.4999999999999999E-2</v>
      </c>
      <c r="AC1096" s="156">
        <v>1.6E-2</v>
      </c>
      <c r="AD1096" s="30">
        <v>12.2</v>
      </c>
      <c r="AE1096" s="30">
        <v>1.7</v>
      </c>
      <c r="AF1096" s="156">
        <v>2</v>
      </c>
      <c r="AG1096" s="30">
        <v>0.60799999999999998</v>
      </c>
      <c r="AH1096" s="30">
        <v>2.8000000000000001E-2</v>
      </c>
      <c r="AI1096" s="156">
        <v>2.9000000000000001E-2</v>
      </c>
      <c r="AJ1096" s="156">
        <f t="shared" si="85"/>
        <v>4.7697368421052637</v>
      </c>
      <c r="AK1096" s="30">
        <v>7.99</v>
      </c>
      <c r="AL1096" s="30">
        <v>0.77</v>
      </c>
      <c r="AM1096" s="156">
        <v>0.82</v>
      </c>
      <c r="AN1096" s="157">
        <v>827</v>
      </c>
      <c r="AO1096" s="30">
        <v>84</v>
      </c>
      <c r="AP1096" s="156">
        <v>89</v>
      </c>
      <c r="AQ1096" s="30">
        <v>2510</v>
      </c>
      <c r="AR1096" s="30">
        <v>130</v>
      </c>
      <c r="AS1096" s="156">
        <v>150</v>
      </c>
      <c r="AT1096" s="30">
        <v>4526</v>
      </c>
      <c r="AU1096" s="30">
        <v>64</v>
      </c>
      <c r="AV1096" s="156">
        <v>66</v>
      </c>
    </row>
    <row r="1097" spans="1:48" x14ac:dyDescent="0.75">
      <c r="A1097" s="30" t="s">
        <v>1795</v>
      </c>
      <c r="B1097" s="30" t="s">
        <v>1359</v>
      </c>
      <c r="C1097" s="182">
        <v>9120</v>
      </c>
      <c r="D1097" s="30">
        <v>360</v>
      </c>
      <c r="E1097" s="187">
        <v>2840</v>
      </c>
      <c r="F1097" s="30">
        <v>420</v>
      </c>
      <c r="G1097" s="187">
        <v>6260</v>
      </c>
      <c r="H1097" s="30">
        <v>960</v>
      </c>
      <c r="I1097" s="30">
        <v>27800</v>
      </c>
      <c r="J1097" s="30">
        <v>2800</v>
      </c>
      <c r="K1097" s="30">
        <v>253000</v>
      </c>
      <c r="L1097" s="30">
        <v>10000</v>
      </c>
      <c r="M1097" s="187">
        <v>3.78E-2</v>
      </c>
      <c r="N1097" s="30">
        <v>2.8E-3</v>
      </c>
      <c r="O1097" s="177">
        <v>-0.59499999999999997</v>
      </c>
      <c r="P1097" s="30">
        <v>9.7000000000000003E-2</v>
      </c>
      <c r="Q1097" s="30">
        <v>5.31</v>
      </c>
      <c r="R1097" s="30">
        <v>0.22</v>
      </c>
      <c r="S1097" s="30">
        <v>3.29</v>
      </c>
      <c r="T1097" s="30">
        <v>0.35</v>
      </c>
      <c r="U1097" s="30">
        <v>3.33</v>
      </c>
      <c r="V1097" s="173">
        <v>0.51</v>
      </c>
      <c r="W1097" s="192">
        <f t="shared" si="86"/>
        <v>26.9</v>
      </c>
      <c r="X1097" s="30">
        <f t="shared" si="87"/>
        <v>2.2000000000000002</v>
      </c>
      <c r="Y1097" s="195">
        <f t="shared" si="88"/>
        <v>0.28100000000000003</v>
      </c>
      <c r="Z1097" s="30">
        <f t="shared" si="89"/>
        <v>3.4000000000000002E-2</v>
      </c>
      <c r="AA1097" s="30">
        <v>3.9899999999999998E-2</v>
      </c>
      <c r="AB1097" s="30">
        <v>2.5999999999999999E-3</v>
      </c>
      <c r="AC1097" s="156">
        <v>3.0000000000000001E-3</v>
      </c>
      <c r="AD1097" s="30">
        <v>1.81</v>
      </c>
      <c r="AE1097" s="30">
        <v>0.31</v>
      </c>
      <c r="AF1097" s="156">
        <v>0.34</v>
      </c>
      <c r="AG1097" s="30">
        <v>0.28100000000000003</v>
      </c>
      <c r="AH1097" s="30">
        <v>3.4000000000000002E-2</v>
      </c>
      <c r="AI1097" s="156">
        <v>3.4000000000000002E-2</v>
      </c>
      <c r="AJ1097" s="156">
        <f t="shared" si="85"/>
        <v>12.099644128113878</v>
      </c>
      <c r="AK1097" s="30">
        <v>26.9</v>
      </c>
      <c r="AL1097" s="30">
        <v>1.9</v>
      </c>
      <c r="AM1097" s="156">
        <v>2.2000000000000002</v>
      </c>
      <c r="AN1097" s="157">
        <v>252</v>
      </c>
      <c r="AO1097" s="30">
        <v>16</v>
      </c>
      <c r="AP1097" s="156">
        <v>19</v>
      </c>
      <c r="AQ1097" s="30">
        <v>950</v>
      </c>
      <c r="AR1097" s="30">
        <v>110</v>
      </c>
      <c r="AS1097" s="156">
        <v>120</v>
      </c>
      <c r="AT1097" s="30">
        <v>3260</v>
      </c>
      <c r="AU1097" s="30">
        <v>220</v>
      </c>
      <c r="AV1097" s="156">
        <v>220</v>
      </c>
    </row>
    <row r="1098" spans="1:48" x14ac:dyDescent="0.75">
      <c r="A1098" s="30" t="s">
        <v>1795</v>
      </c>
      <c r="B1098" s="30" t="s">
        <v>1360</v>
      </c>
      <c r="C1098" s="182">
        <v>9700</v>
      </c>
      <c r="D1098" s="30">
        <v>3300</v>
      </c>
      <c r="E1098" s="187">
        <v>7700</v>
      </c>
      <c r="F1098" s="30">
        <v>2600</v>
      </c>
      <c r="G1098" s="187">
        <v>20000</v>
      </c>
      <c r="H1098" s="30">
        <v>6600</v>
      </c>
      <c r="I1098" s="30">
        <v>23800</v>
      </c>
      <c r="J1098" s="30">
        <v>9100</v>
      </c>
      <c r="K1098" s="30">
        <v>15300</v>
      </c>
      <c r="L1098" s="30">
        <v>2900</v>
      </c>
      <c r="M1098" s="187">
        <v>0.4</v>
      </c>
      <c r="N1098" s="30">
        <v>0.11</v>
      </c>
      <c r="O1098" s="177">
        <v>-0.187</v>
      </c>
      <c r="P1098" s="30">
        <v>9.2999999999999999E-2</v>
      </c>
      <c r="Q1098" s="30">
        <v>0.32100000000000001</v>
      </c>
      <c r="R1098" s="30">
        <v>6.0999999999999999E-2</v>
      </c>
      <c r="S1098" s="30">
        <v>3.6</v>
      </c>
      <c r="T1098" s="30">
        <v>1.4</v>
      </c>
      <c r="U1098" s="30">
        <v>10.9</v>
      </c>
      <c r="V1098" s="173">
        <v>3.6</v>
      </c>
      <c r="W1098" s="192">
        <f t="shared" si="86"/>
        <v>6.3</v>
      </c>
      <c r="X1098" s="30">
        <f t="shared" si="87"/>
        <v>1.7</v>
      </c>
      <c r="Y1098" s="195">
        <f t="shared" si="88"/>
        <v>0.69699999999999995</v>
      </c>
      <c r="Z1098" s="30">
        <f t="shared" si="89"/>
        <v>5.2999999999999999E-2</v>
      </c>
      <c r="AA1098" s="30">
        <v>0.42</v>
      </c>
      <c r="AB1098" s="30">
        <v>0.11</v>
      </c>
      <c r="AC1098" s="156">
        <v>0.11</v>
      </c>
      <c r="AD1098" s="30">
        <v>45</v>
      </c>
      <c r="AE1098" s="30">
        <v>12</v>
      </c>
      <c r="AF1098" s="156">
        <v>13</v>
      </c>
      <c r="AG1098" s="30">
        <v>0.69699999999999995</v>
      </c>
      <c r="AH1098" s="30">
        <v>5.1999999999999998E-2</v>
      </c>
      <c r="AI1098" s="156">
        <v>5.2999999999999999E-2</v>
      </c>
      <c r="AJ1098" s="156">
        <f t="shared" si="85"/>
        <v>7.604017216642756</v>
      </c>
      <c r="AK1098" s="30">
        <v>6.3</v>
      </c>
      <c r="AL1098" s="30">
        <v>1.7</v>
      </c>
      <c r="AM1098" s="156">
        <v>1.7</v>
      </c>
      <c r="AN1098" s="157">
        <v>2060</v>
      </c>
      <c r="AO1098" s="30">
        <v>470</v>
      </c>
      <c r="AP1098" s="156">
        <v>470</v>
      </c>
      <c r="AQ1098" s="30">
        <v>3300</v>
      </c>
      <c r="AR1098" s="30">
        <v>360</v>
      </c>
      <c r="AS1098" s="156">
        <v>380</v>
      </c>
      <c r="AT1098" s="30">
        <v>4640</v>
      </c>
      <c r="AU1098" s="30">
        <v>110</v>
      </c>
      <c r="AV1098" s="156">
        <v>110</v>
      </c>
    </row>
    <row r="1099" spans="1:48" x14ac:dyDescent="0.75">
      <c r="A1099" s="30" t="s">
        <v>1795</v>
      </c>
      <c r="B1099" s="30" t="s">
        <v>1361</v>
      </c>
      <c r="C1099" s="182">
        <v>32490</v>
      </c>
      <c r="D1099" s="30">
        <v>650</v>
      </c>
      <c r="E1099" s="187">
        <v>23900</v>
      </c>
      <c r="F1099" s="30">
        <v>530</v>
      </c>
      <c r="G1099" s="187">
        <v>58200</v>
      </c>
      <c r="H1099" s="30">
        <v>1400</v>
      </c>
      <c r="I1099" s="30">
        <v>32700</v>
      </c>
      <c r="J1099" s="30">
        <v>1400</v>
      </c>
      <c r="K1099" s="30">
        <v>226700</v>
      </c>
      <c r="L1099" s="30">
        <v>7300</v>
      </c>
      <c r="M1099" s="187">
        <v>0.1452</v>
      </c>
      <c r="N1099" s="30">
        <v>5.4999999999999997E-3</v>
      </c>
      <c r="O1099" s="177">
        <v>-0.30399999999999999</v>
      </c>
      <c r="P1099" s="30">
        <v>1.6E-2</v>
      </c>
      <c r="Q1099" s="30">
        <v>4.7699999999999996</v>
      </c>
      <c r="R1099" s="30">
        <v>0.15</v>
      </c>
      <c r="S1099" s="30">
        <v>6.68</v>
      </c>
      <c r="T1099" s="30">
        <v>0.28000000000000003</v>
      </c>
      <c r="U1099" s="30">
        <v>33.04</v>
      </c>
      <c r="V1099" s="173">
        <v>0.77</v>
      </c>
      <c r="W1099" s="192">
        <f t="shared" si="86"/>
        <v>6.58</v>
      </c>
      <c r="X1099" s="30">
        <f t="shared" si="87"/>
        <v>0.31</v>
      </c>
      <c r="Y1099" s="195">
        <f t="shared" si="88"/>
        <v>0.72570000000000001</v>
      </c>
      <c r="Z1099" s="30">
        <f t="shared" si="89"/>
        <v>1.2E-2</v>
      </c>
      <c r="AA1099" s="30">
        <v>0.154</v>
      </c>
      <c r="AB1099" s="30">
        <v>4.7000000000000002E-3</v>
      </c>
      <c r="AC1099" s="156">
        <v>7.7000000000000002E-3</v>
      </c>
      <c r="AD1099" s="30">
        <v>15.29</v>
      </c>
      <c r="AE1099" s="30">
        <v>0.44</v>
      </c>
      <c r="AF1099" s="156">
        <v>1.2</v>
      </c>
      <c r="AG1099" s="30">
        <v>0.72570000000000001</v>
      </c>
      <c r="AH1099" s="30">
        <v>8.2000000000000007E-3</v>
      </c>
      <c r="AI1099" s="156">
        <v>1.2E-2</v>
      </c>
      <c r="AJ1099" s="156">
        <f t="shared" si="85"/>
        <v>1.6535758577924762</v>
      </c>
      <c r="AK1099" s="30">
        <v>6.58</v>
      </c>
      <c r="AL1099" s="30">
        <v>0.19</v>
      </c>
      <c r="AM1099" s="156">
        <v>0.31</v>
      </c>
      <c r="AN1099" s="157">
        <v>922</v>
      </c>
      <c r="AO1099" s="30">
        <v>26</v>
      </c>
      <c r="AP1099" s="156">
        <v>43</v>
      </c>
      <c r="AQ1099" s="30">
        <v>2832</v>
      </c>
      <c r="AR1099" s="30">
        <v>29</v>
      </c>
      <c r="AS1099" s="156">
        <v>77</v>
      </c>
      <c r="AT1099" s="30">
        <v>4780</v>
      </c>
      <c r="AU1099" s="30">
        <v>16</v>
      </c>
      <c r="AV1099" s="156">
        <v>24</v>
      </c>
    </row>
    <row r="1100" spans="1:48" x14ac:dyDescent="0.75">
      <c r="A1100" s="30" t="s">
        <v>1795</v>
      </c>
      <c r="B1100" s="30" t="s">
        <v>1362</v>
      </c>
      <c r="C1100" s="182">
        <v>27000</v>
      </c>
      <c r="D1100" s="30">
        <v>5100</v>
      </c>
      <c r="E1100" s="187">
        <v>15000</v>
      </c>
      <c r="F1100" s="30">
        <v>4200</v>
      </c>
      <c r="G1100" s="187">
        <v>33000</v>
      </c>
      <c r="H1100" s="30">
        <v>10000</v>
      </c>
      <c r="I1100" s="30">
        <v>2720</v>
      </c>
      <c r="J1100" s="30">
        <v>810</v>
      </c>
      <c r="K1100" s="30">
        <v>462000</v>
      </c>
      <c r="L1100" s="30">
        <v>12000</v>
      </c>
      <c r="M1100" s="187">
        <v>0.06</v>
      </c>
      <c r="N1100" s="30">
        <v>1.0999999999999999E-2</v>
      </c>
      <c r="O1100" s="177">
        <v>-71</v>
      </c>
      <c r="P1100" s="30">
        <v>32</v>
      </c>
      <c r="Q1100" s="30">
        <v>9.7200000000000006</v>
      </c>
      <c r="R1100" s="30">
        <v>0.24</v>
      </c>
      <c r="S1100" s="30">
        <v>0.86</v>
      </c>
      <c r="T1100" s="30">
        <v>0.26</v>
      </c>
      <c r="U1100" s="30">
        <v>19.899999999999999</v>
      </c>
      <c r="V1100" s="173">
        <v>6</v>
      </c>
      <c r="W1100" s="192">
        <f t="shared" si="86"/>
        <v>25.8</v>
      </c>
      <c r="X1100" s="30">
        <f t="shared" si="87"/>
        <v>4.0999999999999996</v>
      </c>
      <c r="Y1100" s="195" t="str">
        <f t="shared" si="88"/>
        <v>excluded</v>
      </c>
      <c r="Z1100" s="30" t="str">
        <f t="shared" si="89"/>
        <v>excluded</v>
      </c>
      <c r="AA1100" s="30">
        <v>6.3E-2</v>
      </c>
      <c r="AB1100" s="30">
        <v>1.0999999999999999E-2</v>
      </c>
      <c r="AC1100" s="156">
        <v>1.0999999999999999E-2</v>
      </c>
      <c r="AD1100" s="30">
        <v>4.7</v>
      </c>
      <c r="AE1100" s="30">
        <v>1.3</v>
      </c>
      <c r="AF1100" s="156">
        <v>1.3</v>
      </c>
      <c r="AG1100" s="30">
        <v>0.36099999999999999</v>
      </c>
      <c r="AH1100" s="30">
        <v>7.0999999999999994E-2</v>
      </c>
      <c r="AI1100" s="156">
        <v>7.0999999999999994E-2</v>
      </c>
      <c r="AJ1100" s="156">
        <f t="shared" si="85"/>
        <v>19.667590027700829</v>
      </c>
      <c r="AK1100" s="30">
        <v>25.8</v>
      </c>
      <c r="AL1100" s="30">
        <v>4</v>
      </c>
      <c r="AM1100" s="156">
        <v>4.0999999999999996</v>
      </c>
      <c r="AN1100" s="157">
        <v>386</v>
      </c>
      <c r="AO1100" s="30">
        <v>66</v>
      </c>
      <c r="AP1100" s="156">
        <v>67</v>
      </c>
      <c r="AQ1100" s="30">
        <v>1290</v>
      </c>
      <c r="AR1100" s="30">
        <v>270</v>
      </c>
      <c r="AS1100" s="156">
        <v>280</v>
      </c>
      <c r="AT1100" s="30">
        <v>2880</v>
      </c>
      <c r="AU1100" s="30">
        <v>470</v>
      </c>
      <c r="AV1100" s="156">
        <v>470</v>
      </c>
    </row>
    <row r="1101" spans="1:48" x14ac:dyDescent="0.75">
      <c r="A1101" s="30" t="s">
        <v>1795</v>
      </c>
      <c r="B1101" s="30" t="s">
        <v>1363</v>
      </c>
      <c r="C1101" s="182">
        <v>2590</v>
      </c>
      <c r="D1101" s="30">
        <v>710</v>
      </c>
      <c r="E1101" s="187">
        <v>1620</v>
      </c>
      <c r="F1101" s="30">
        <v>530</v>
      </c>
      <c r="G1101" s="187">
        <v>3800</v>
      </c>
      <c r="H1101" s="30">
        <v>1300</v>
      </c>
      <c r="I1101" s="30">
        <v>6800</v>
      </c>
      <c r="J1101" s="30">
        <v>2500</v>
      </c>
      <c r="K1101" s="30">
        <v>30750</v>
      </c>
      <c r="L1101" s="30">
        <v>590</v>
      </c>
      <c r="M1101" s="187">
        <v>8.1000000000000003E-2</v>
      </c>
      <c r="N1101" s="30">
        <v>2.1000000000000001E-2</v>
      </c>
      <c r="O1101" s="177">
        <v>-0.84</v>
      </c>
      <c r="P1101" s="30">
        <v>0.17</v>
      </c>
      <c r="Q1101" s="30">
        <v>0.64700000000000002</v>
      </c>
      <c r="R1101" s="30">
        <v>1.2999999999999999E-2</v>
      </c>
      <c r="S1101" s="30">
        <v>4.5999999999999996</v>
      </c>
      <c r="T1101" s="30">
        <v>1.8</v>
      </c>
      <c r="U1101" s="30">
        <v>2.4</v>
      </c>
      <c r="V1101" s="173">
        <v>0.82</v>
      </c>
      <c r="W1101" s="192">
        <f t="shared" si="86"/>
        <v>22.3</v>
      </c>
      <c r="X1101" s="30">
        <f t="shared" si="87"/>
        <v>3.5</v>
      </c>
      <c r="Y1101" s="195">
        <f t="shared" si="88"/>
        <v>0.59499999999999997</v>
      </c>
      <c r="Z1101" s="30">
        <f t="shared" si="89"/>
        <v>4.9000000000000002E-2</v>
      </c>
      <c r="AA1101" s="30">
        <v>8.3000000000000004E-2</v>
      </c>
      <c r="AB1101" s="30">
        <v>2.1000000000000001E-2</v>
      </c>
      <c r="AC1101" s="156">
        <v>2.1000000000000001E-2</v>
      </c>
      <c r="AD1101" s="30">
        <v>6.9</v>
      </c>
      <c r="AE1101" s="30">
        <v>2.1</v>
      </c>
      <c r="AF1101" s="156">
        <v>2.2000000000000002</v>
      </c>
      <c r="AG1101" s="30">
        <v>0.59499999999999997</v>
      </c>
      <c r="AH1101" s="30">
        <v>4.8000000000000001E-2</v>
      </c>
      <c r="AI1101" s="156">
        <v>4.9000000000000002E-2</v>
      </c>
      <c r="AJ1101" s="156">
        <f t="shared" si="85"/>
        <v>8.2352941176470598</v>
      </c>
      <c r="AK1101" s="30">
        <v>22.3</v>
      </c>
      <c r="AL1101" s="30">
        <v>3.5</v>
      </c>
      <c r="AM1101" s="156">
        <v>3.5</v>
      </c>
      <c r="AN1101" s="157">
        <v>500</v>
      </c>
      <c r="AO1101" s="30">
        <v>120</v>
      </c>
      <c r="AP1101" s="156">
        <v>120</v>
      </c>
      <c r="AQ1101" s="30">
        <v>1740</v>
      </c>
      <c r="AR1101" s="30">
        <v>220</v>
      </c>
      <c r="AS1101" s="156">
        <v>230</v>
      </c>
      <c r="AT1101" s="30">
        <v>4310</v>
      </c>
      <c r="AU1101" s="30">
        <v>120</v>
      </c>
      <c r="AV1101" s="156">
        <v>120</v>
      </c>
    </row>
    <row r="1102" spans="1:48" s="201" customFormat="1" ht="29.5" x14ac:dyDescent="0.75">
      <c r="A1102" s="196" t="s">
        <v>1763</v>
      </c>
      <c r="B1102" s="197"/>
      <c r="C1102" s="198"/>
      <c r="D1102" s="197"/>
      <c r="E1102" s="197"/>
      <c r="F1102" s="197"/>
      <c r="G1102" s="197"/>
      <c r="H1102" s="197"/>
      <c r="I1102" s="197"/>
      <c r="J1102" s="197"/>
      <c r="K1102" s="197"/>
      <c r="L1102" s="197"/>
      <c r="M1102" s="197"/>
      <c r="N1102" s="197"/>
      <c r="O1102" s="198"/>
      <c r="P1102" s="197"/>
      <c r="Q1102" s="197"/>
      <c r="R1102" s="197"/>
      <c r="S1102" s="197"/>
      <c r="T1102" s="197"/>
      <c r="U1102" s="197"/>
      <c r="V1102" s="199"/>
      <c r="W1102" s="198"/>
      <c r="X1102" s="197"/>
      <c r="Y1102" s="197"/>
      <c r="Z1102" s="197"/>
      <c r="AA1102" s="197"/>
      <c r="AB1102" s="197"/>
      <c r="AC1102" s="200"/>
      <c r="AD1102" s="197"/>
      <c r="AE1102" s="197"/>
      <c r="AF1102" s="200"/>
      <c r="AG1102" s="197"/>
      <c r="AH1102" s="197"/>
      <c r="AI1102" s="200"/>
      <c r="AJ1102" s="200"/>
      <c r="AK1102" s="197"/>
      <c r="AL1102" s="197"/>
      <c r="AM1102" s="200"/>
      <c r="AN1102" s="198"/>
      <c r="AO1102" s="197"/>
      <c r="AP1102" s="200"/>
      <c r="AQ1102" s="197"/>
      <c r="AR1102" s="197"/>
      <c r="AS1102" s="200"/>
      <c r="AT1102" s="197"/>
      <c r="AU1102" s="197"/>
      <c r="AV1102" s="200"/>
    </row>
    <row r="1103" spans="1:48" x14ac:dyDescent="0.75">
      <c r="A1103" s="161" t="s">
        <v>1796</v>
      </c>
      <c r="B1103" s="161" t="s">
        <v>668</v>
      </c>
      <c r="C1103" s="181">
        <v>389000</v>
      </c>
      <c r="D1103" s="161">
        <v>11000</v>
      </c>
      <c r="E1103" s="186">
        <v>29850</v>
      </c>
      <c r="F1103" s="161">
        <v>870</v>
      </c>
      <c r="G1103" s="186">
        <v>720</v>
      </c>
      <c r="H1103" s="161">
        <v>440</v>
      </c>
      <c r="I1103" s="161">
        <v>280</v>
      </c>
      <c r="J1103" s="161">
        <v>170</v>
      </c>
      <c r="K1103" s="161">
        <v>2213000</v>
      </c>
      <c r="L1103" s="161">
        <v>76000</v>
      </c>
      <c r="M1103" s="186">
        <v>0.17599999999999999</v>
      </c>
      <c r="N1103" s="161">
        <v>1.1999999999999999E-3</v>
      </c>
      <c r="O1103" s="176">
        <v>13100</v>
      </c>
      <c r="P1103" s="161">
        <v>5300</v>
      </c>
      <c r="Q1103" s="161">
        <v>44.5</v>
      </c>
      <c r="R1103" s="161">
        <v>1.5</v>
      </c>
      <c r="S1103" s="161">
        <v>3.2000000000000002E-3</v>
      </c>
      <c r="T1103" s="161">
        <v>1.9E-3</v>
      </c>
      <c r="U1103" s="161">
        <v>8.5999999999999993E-2</v>
      </c>
      <c r="V1103" s="172">
        <v>5.1999999999999998E-2</v>
      </c>
      <c r="W1103" s="192">
        <f t="shared" ref="W1103" si="90">AK1103</f>
        <v>5.41</v>
      </c>
      <c r="X1103" s="30">
        <f t="shared" ref="X1103" si="91">AM1103</f>
        <v>0.15</v>
      </c>
      <c r="Y1103" s="195">
        <f t="shared" ref="Y1103" si="92">IF(AJ1103&lt;15,AG1103,"excluded")</f>
        <v>7.5850000000000001E-2</v>
      </c>
      <c r="Z1103" s="30">
        <f t="shared" ref="Z1103" si="93">IF(AJ1103&lt;15,AI1103,"excluded")</f>
        <v>1.1999999999999999E-3</v>
      </c>
      <c r="AA1103" s="161">
        <v>0.18459999999999999</v>
      </c>
      <c r="AB1103" s="161">
        <v>1.1000000000000001E-3</v>
      </c>
      <c r="AC1103" s="163">
        <v>5.1999999999999998E-3</v>
      </c>
      <c r="AD1103" s="161">
        <v>1.929</v>
      </c>
      <c r="AE1103" s="161">
        <v>2.5999999999999999E-2</v>
      </c>
      <c r="AF1103" s="163">
        <v>8.4000000000000005E-2</v>
      </c>
      <c r="AG1103" s="161">
        <v>7.5850000000000001E-2</v>
      </c>
      <c r="AH1103" s="161">
        <v>8.9999999999999998E-4</v>
      </c>
      <c r="AI1103" s="163">
        <v>1.1999999999999999E-3</v>
      </c>
      <c r="AJ1103" s="163">
        <f t="shared" ref="AJ1103:AJ1166" si="94">AI1103/AG1103*100</f>
        <v>1.5820698747528013</v>
      </c>
      <c r="AK1103" s="161">
        <v>5.41</v>
      </c>
      <c r="AL1103" s="161">
        <v>3.2000000000000001E-2</v>
      </c>
      <c r="AM1103" s="163">
        <v>0.15</v>
      </c>
      <c r="AN1103" s="164">
        <v>1093</v>
      </c>
      <c r="AO1103" s="161">
        <v>6.2</v>
      </c>
      <c r="AP1103" s="163">
        <v>29</v>
      </c>
      <c r="AQ1103" s="161">
        <v>1090.5999999999999</v>
      </c>
      <c r="AR1103" s="161">
        <v>9</v>
      </c>
      <c r="AS1103" s="163">
        <v>29</v>
      </c>
      <c r="AT1103" s="161">
        <v>1087</v>
      </c>
      <c r="AU1103" s="161">
        <v>23</v>
      </c>
      <c r="AV1103" s="163">
        <v>31</v>
      </c>
    </row>
    <row r="1104" spans="1:48" x14ac:dyDescent="0.75">
      <c r="A1104" s="30" t="s">
        <v>1796</v>
      </c>
      <c r="B1104" s="30" t="s">
        <v>668</v>
      </c>
      <c r="C1104" s="182">
        <v>432000</v>
      </c>
      <c r="D1104" s="30">
        <v>15000</v>
      </c>
      <c r="E1104" s="187">
        <v>33900</v>
      </c>
      <c r="F1104" s="30">
        <v>1300</v>
      </c>
      <c r="G1104" s="187">
        <v>340</v>
      </c>
      <c r="H1104" s="30">
        <v>360</v>
      </c>
      <c r="I1104" s="30">
        <v>14</v>
      </c>
      <c r="J1104" s="30">
        <v>14</v>
      </c>
      <c r="K1104" s="30">
        <v>2307000</v>
      </c>
      <c r="L1104" s="30">
        <v>79000</v>
      </c>
      <c r="M1104" s="187">
        <v>0.19</v>
      </c>
      <c r="N1104" s="30">
        <v>2.0999999999999999E-3</v>
      </c>
      <c r="O1104" s="177">
        <v>13400</v>
      </c>
      <c r="P1104" s="30">
        <v>4200</v>
      </c>
      <c r="Q1104" s="30">
        <v>46.1</v>
      </c>
      <c r="R1104" s="30">
        <v>1.6</v>
      </c>
      <c r="S1104" s="30">
        <v>4.0000000000000001E-3</v>
      </c>
      <c r="T1104" s="30">
        <v>4.0000000000000001E-3</v>
      </c>
      <c r="U1104" s="30">
        <v>0.62</v>
      </c>
      <c r="V1104" s="173">
        <v>0.75</v>
      </c>
      <c r="W1104" s="192">
        <f t="shared" ref="W1104:W1167" si="95">AK1104</f>
        <v>5.4020000000000001</v>
      </c>
      <c r="X1104" s="30">
        <f t="shared" ref="X1104:X1167" si="96">AM1104</f>
        <v>0.21</v>
      </c>
      <c r="Y1104" s="195">
        <f t="shared" ref="Y1104:Y1167" si="97">IF(AJ1104&lt;15,AG1104,"excluded")</f>
        <v>7.6999999999999999E-2</v>
      </c>
      <c r="Z1104" s="30">
        <f t="shared" ref="Z1104:Z1167" si="98">IF(AJ1104&lt;15,AI1104,"excluded")</f>
        <v>1.4E-3</v>
      </c>
      <c r="AA1104" s="30">
        <v>0.185</v>
      </c>
      <c r="AB1104" s="30">
        <v>2.2000000000000001E-3</v>
      </c>
      <c r="AC1104" s="156">
        <v>6.8999999999999999E-3</v>
      </c>
      <c r="AD1104" s="30">
        <v>1.9390000000000001</v>
      </c>
      <c r="AE1104" s="30">
        <v>3.4000000000000002E-2</v>
      </c>
      <c r="AF1104" s="156">
        <v>0.13</v>
      </c>
      <c r="AG1104" s="30">
        <v>7.6999999999999999E-2</v>
      </c>
      <c r="AH1104" s="30">
        <v>1E-3</v>
      </c>
      <c r="AI1104" s="156">
        <v>1.4E-3</v>
      </c>
      <c r="AJ1104" s="156">
        <f t="shared" si="94"/>
        <v>1.8181818181818181</v>
      </c>
      <c r="AK1104" s="30">
        <v>5.4020000000000001</v>
      </c>
      <c r="AL1104" s="30">
        <v>6.5000000000000002E-2</v>
      </c>
      <c r="AM1104" s="156">
        <v>0.21</v>
      </c>
      <c r="AN1104" s="157">
        <v>1094</v>
      </c>
      <c r="AO1104" s="30">
        <v>12</v>
      </c>
      <c r="AP1104" s="156">
        <v>37</v>
      </c>
      <c r="AQ1104" s="30">
        <v>1094</v>
      </c>
      <c r="AR1104" s="30">
        <v>12</v>
      </c>
      <c r="AS1104" s="156">
        <v>46</v>
      </c>
      <c r="AT1104" s="30">
        <v>1116</v>
      </c>
      <c r="AU1104" s="30">
        <v>26</v>
      </c>
      <c r="AV1104" s="156">
        <v>36</v>
      </c>
    </row>
    <row r="1105" spans="1:48" x14ac:dyDescent="0.75">
      <c r="A1105" s="30" t="s">
        <v>1796</v>
      </c>
      <c r="B1105" s="30" t="s">
        <v>668</v>
      </c>
      <c r="C1105" s="182">
        <v>476800</v>
      </c>
      <c r="D1105" s="30">
        <v>7100</v>
      </c>
      <c r="E1105" s="187">
        <v>39900</v>
      </c>
      <c r="F1105" s="30">
        <v>1200</v>
      </c>
      <c r="G1105" s="187">
        <v>4000</v>
      </c>
      <c r="H1105" s="30">
        <v>1500</v>
      </c>
      <c r="I1105" s="30">
        <v>4000</v>
      </c>
      <c r="J1105" s="30">
        <v>1200</v>
      </c>
      <c r="K1105" s="30">
        <v>2543000</v>
      </c>
      <c r="L1105" s="30">
        <v>67000</v>
      </c>
      <c r="M1105" s="187">
        <v>0.18579999999999999</v>
      </c>
      <c r="N1105" s="30">
        <v>2.8999999999999998E-3</v>
      </c>
      <c r="O1105" s="177">
        <v>11500</v>
      </c>
      <c r="P1105" s="30">
        <v>2300</v>
      </c>
      <c r="Q1105" s="30">
        <v>44</v>
      </c>
      <c r="R1105" s="30">
        <v>1.2</v>
      </c>
      <c r="S1105" s="30">
        <v>3.5999999999999999E-3</v>
      </c>
      <c r="T1105" s="30">
        <v>1.1000000000000001E-3</v>
      </c>
      <c r="U1105" s="30">
        <v>0.106</v>
      </c>
      <c r="V1105" s="173">
        <v>3.9E-2</v>
      </c>
      <c r="W1105" s="192">
        <f t="shared" si="95"/>
        <v>5.4260000000000002</v>
      </c>
      <c r="X1105" s="30">
        <f t="shared" si="96"/>
        <v>0.46</v>
      </c>
      <c r="Y1105" s="195">
        <f t="shared" si="97"/>
        <v>7.5899999999999995E-2</v>
      </c>
      <c r="Z1105" s="30">
        <f t="shared" si="98"/>
        <v>2.5000000000000001E-3</v>
      </c>
      <c r="AA1105" s="30">
        <v>0.18429999999999999</v>
      </c>
      <c r="AB1105" s="30">
        <v>1.6999999999999999E-3</v>
      </c>
      <c r="AC1105" s="156">
        <v>1.4999999999999999E-2</v>
      </c>
      <c r="AD1105" s="30">
        <v>1.9419999999999999</v>
      </c>
      <c r="AE1105" s="30">
        <v>4.2999999999999997E-2</v>
      </c>
      <c r="AF1105" s="156">
        <v>0.26</v>
      </c>
      <c r="AG1105" s="30">
        <v>7.5899999999999995E-2</v>
      </c>
      <c r="AH1105" s="30">
        <v>1.8E-3</v>
      </c>
      <c r="AI1105" s="156">
        <v>2.5000000000000001E-3</v>
      </c>
      <c r="AJ1105" s="156">
        <f t="shared" si="94"/>
        <v>3.293807641633729</v>
      </c>
      <c r="AK1105" s="30">
        <v>5.4260000000000002</v>
      </c>
      <c r="AL1105" s="30">
        <v>5.0999999999999997E-2</v>
      </c>
      <c r="AM1105" s="156">
        <v>0.46</v>
      </c>
      <c r="AN1105" s="157">
        <v>1090.3</v>
      </c>
      <c r="AO1105" s="30">
        <v>9</v>
      </c>
      <c r="AP1105" s="156">
        <v>81</v>
      </c>
      <c r="AQ1105" s="30">
        <v>1090</v>
      </c>
      <c r="AR1105" s="30">
        <v>13</v>
      </c>
      <c r="AS1105" s="156">
        <v>75</v>
      </c>
      <c r="AT1105" s="30">
        <v>1081</v>
      </c>
      <c r="AU1105" s="30">
        <v>45</v>
      </c>
      <c r="AV1105" s="156">
        <v>61</v>
      </c>
    </row>
    <row r="1106" spans="1:48" x14ac:dyDescent="0.75">
      <c r="A1106" s="161" t="s">
        <v>1796</v>
      </c>
      <c r="B1106" s="161" t="s">
        <v>669</v>
      </c>
      <c r="C1106" s="181">
        <v>367900</v>
      </c>
      <c r="D1106" s="161">
        <v>7000</v>
      </c>
      <c r="E1106" s="186">
        <v>28450</v>
      </c>
      <c r="F1106" s="161">
        <v>630</v>
      </c>
      <c r="G1106" s="186">
        <v>600</v>
      </c>
      <c r="H1106" s="161">
        <v>420</v>
      </c>
      <c r="I1106" s="161">
        <v>250</v>
      </c>
      <c r="J1106" s="161">
        <v>170</v>
      </c>
      <c r="K1106" s="161">
        <v>2174000</v>
      </c>
      <c r="L1106" s="161">
        <v>64000</v>
      </c>
      <c r="M1106" s="186">
        <v>0.1704</v>
      </c>
      <c r="N1106" s="161">
        <v>2E-3</v>
      </c>
      <c r="O1106" s="176">
        <v>13400</v>
      </c>
      <c r="P1106" s="161">
        <v>7700</v>
      </c>
      <c r="Q1106" s="161">
        <v>43.9</v>
      </c>
      <c r="R1106" s="161">
        <v>1.3</v>
      </c>
      <c r="S1106" s="161">
        <v>7.1000000000000004E-3</v>
      </c>
      <c r="T1106" s="161">
        <v>5.3E-3</v>
      </c>
      <c r="U1106" s="161">
        <v>8.5000000000000006E-2</v>
      </c>
      <c r="V1106" s="172">
        <v>0.06</v>
      </c>
      <c r="W1106" s="192">
        <f t="shared" si="95"/>
        <v>5.4320000000000004</v>
      </c>
      <c r="X1106" s="30">
        <f t="shared" si="96"/>
        <v>0.17</v>
      </c>
      <c r="Y1106" s="195">
        <f t="shared" si="97"/>
        <v>7.6060000000000003E-2</v>
      </c>
      <c r="Z1106" s="30">
        <f t="shared" si="98"/>
        <v>1.1000000000000001E-3</v>
      </c>
      <c r="AA1106" s="161">
        <v>0.1842</v>
      </c>
      <c r="AB1106" s="161">
        <v>1.1999999999999999E-3</v>
      </c>
      <c r="AC1106" s="163">
        <v>5.5999999999999999E-3</v>
      </c>
      <c r="AD1106" s="161">
        <v>1.931</v>
      </c>
      <c r="AE1106" s="161">
        <v>2.3E-2</v>
      </c>
      <c r="AF1106" s="163">
        <v>8.6999999999999994E-2</v>
      </c>
      <c r="AG1106" s="161">
        <v>7.6060000000000003E-2</v>
      </c>
      <c r="AH1106" s="161">
        <v>7.9000000000000001E-4</v>
      </c>
      <c r="AI1106" s="163">
        <v>1.1000000000000001E-3</v>
      </c>
      <c r="AJ1106" s="163">
        <f t="shared" si="94"/>
        <v>1.4462266631606626</v>
      </c>
      <c r="AK1106" s="161">
        <v>5.4320000000000004</v>
      </c>
      <c r="AL1106" s="161">
        <v>3.5999999999999997E-2</v>
      </c>
      <c r="AM1106" s="163">
        <v>0.17</v>
      </c>
      <c r="AN1106" s="164">
        <v>1090</v>
      </c>
      <c r="AO1106" s="161">
        <v>6.6</v>
      </c>
      <c r="AP1106" s="163">
        <v>31</v>
      </c>
      <c r="AQ1106" s="161">
        <v>1091.4000000000001</v>
      </c>
      <c r="AR1106" s="161">
        <v>7.8</v>
      </c>
      <c r="AS1106" s="163">
        <v>30</v>
      </c>
      <c r="AT1106" s="161">
        <v>1089</v>
      </c>
      <c r="AU1106" s="161">
        <v>18</v>
      </c>
      <c r="AV1106" s="163">
        <v>25</v>
      </c>
    </row>
    <row r="1107" spans="1:48" x14ac:dyDescent="0.75">
      <c r="A1107" s="30" t="s">
        <v>1796</v>
      </c>
      <c r="B1107" s="30" t="s">
        <v>669</v>
      </c>
      <c r="C1107" s="182">
        <v>384900</v>
      </c>
      <c r="D1107" s="30">
        <v>6800</v>
      </c>
      <c r="E1107" s="187">
        <v>29760</v>
      </c>
      <c r="F1107" s="30">
        <v>630</v>
      </c>
      <c r="G1107" s="187">
        <v>66</v>
      </c>
      <c r="H1107" s="30">
        <v>31</v>
      </c>
      <c r="I1107" s="30">
        <v>17</v>
      </c>
      <c r="J1107" s="30">
        <v>12</v>
      </c>
      <c r="K1107" s="30">
        <v>2222000</v>
      </c>
      <c r="L1107" s="30">
        <v>57000</v>
      </c>
      <c r="M1107" s="187">
        <v>0.17599999999999999</v>
      </c>
      <c r="N1107" s="30">
        <v>1.6999999999999999E-3</v>
      </c>
      <c r="O1107" s="177">
        <v>13300</v>
      </c>
      <c r="P1107" s="30">
        <v>2700</v>
      </c>
      <c r="Q1107" s="30">
        <v>44.4</v>
      </c>
      <c r="R1107" s="30">
        <v>1.1000000000000001</v>
      </c>
      <c r="S1107" s="30">
        <v>2.8999999999999998E-3</v>
      </c>
      <c r="T1107" s="30">
        <v>2.0999999999999999E-3</v>
      </c>
      <c r="U1107" s="30">
        <v>7.4999999999999997E-2</v>
      </c>
      <c r="V1107" s="173">
        <v>3.4000000000000002E-2</v>
      </c>
      <c r="W1107" s="192">
        <f t="shared" si="95"/>
        <v>5.4279999999999999</v>
      </c>
      <c r="X1107" s="30">
        <f t="shared" si="96"/>
        <v>0.21</v>
      </c>
      <c r="Y1107" s="195">
        <f t="shared" si="97"/>
        <v>7.5630000000000003E-2</v>
      </c>
      <c r="Z1107" s="30">
        <f t="shared" si="98"/>
        <v>1.1999999999999999E-3</v>
      </c>
      <c r="AA1107" s="30">
        <v>0.18440000000000001</v>
      </c>
      <c r="AB1107" s="30">
        <v>1.1999999999999999E-3</v>
      </c>
      <c r="AC1107" s="156">
        <v>7.1000000000000004E-3</v>
      </c>
      <c r="AD1107" s="30">
        <v>1.923</v>
      </c>
      <c r="AE1107" s="30">
        <v>2.1999999999999999E-2</v>
      </c>
      <c r="AF1107" s="156">
        <v>0.13</v>
      </c>
      <c r="AG1107" s="30">
        <v>7.5630000000000003E-2</v>
      </c>
      <c r="AH1107" s="30">
        <v>7.2999999999999996E-4</v>
      </c>
      <c r="AI1107" s="156">
        <v>1.1999999999999999E-3</v>
      </c>
      <c r="AJ1107" s="156">
        <f t="shared" si="94"/>
        <v>1.586671955573185</v>
      </c>
      <c r="AK1107" s="30">
        <v>5.4279999999999999</v>
      </c>
      <c r="AL1107" s="30">
        <v>3.5999999999999997E-2</v>
      </c>
      <c r="AM1107" s="156">
        <v>0.21</v>
      </c>
      <c r="AN1107" s="157">
        <v>1090.7</v>
      </c>
      <c r="AO1107" s="30">
        <v>6.7</v>
      </c>
      <c r="AP1107" s="156">
        <v>38</v>
      </c>
      <c r="AQ1107" s="30">
        <v>1088.5999999999999</v>
      </c>
      <c r="AR1107" s="30">
        <v>7.7</v>
      </c>
      <c r="AS1107" s="156">
        <v>46</v>
      </c>
      <c r="AT1107" s="30">
        <v>1083</v>
      </c>
      <c r="AU1107" s="30">
        <v>19</v>
      </c>
      <c r="AV1107" s="156">
        <v>31</v>
      </c>
    </row>
    <row r="1108" spans="1:48" x14ac:dyDescent="0.75">
      <c r="A1108" s="30" t="s">
        <v>1796</v>
      </c>
      <c r="B1108" s="30" t="s">
        <v>669</v>
      </c>
      <c r="C1108" s="182">
        <v>474100</v>
      </c>
      <c r="D1108" s="30">
        <v>6000</v>
      </c>
      <c r="E1108" s="187">
        <v>36880</v>
      </c>
      <c r="F1108" s="30">
        <v>620</v>
      </c>
      <c r="G1108" s="187">
        <v>2300</v>
      </c>
      <c r="H1108" s="30">
        <v>1600</v>
      </c>
      <c r="I1108" s="30">
        <v>1000</v>
      </c>
      <c r="J1108" s="30">
        <v>470</v>
      </c>
      <c r="K1108" s="30">
        <v>2581000</v>
      </c>
      <c r="L1108" s="30">
        <v>66000</v>
      </c>
      <c r="M1108" s="187">
        <v>0.1827</v>
      </c>
      <c r="N1108" s="30">
        <v>3.0999999999999999E-3</v>
      </c>
      <c r="O1108" s="177">
        <v>12500</v>
      </c>
      <c r="P1108" s="30">
        <v>2800</v>
      </c>
      <c r="Q1108" s="30">
        <v>44.2</v>
      </c>
      <c r="R1108" s="30">
        <v>1.1000000000000001</v>
      </c>
      <c r="S1108" s="30">
        <v>3.5000000000000001E-3</v>
      </c>
      <c r="T1108" s="30">
        <v>1.6000000000000001E-3</v>
      </c>
      <c r="U1108" s="30">
        <v>9.2999999999999999E-2</v>
      </c>
      <c r="V1108" s="173">
        <v>6.4000000000000001E-2</v>
      </c>
      <c r="W1108" s="192">
        <f t="shared" si="95"/>
        <v>5.4240000000000004</v>
      </c>
      <c r="X1108" s="30">
        <f t="shared" si="96"/>
        <v>0.46</v>
      </c>
      <c r="Y1108" s="195">
        <f t="shared" si="97"/>
        <v>7.571E-2</v>
      </c>
      <c r="Z1108" s="30">
        <f t="shared" si="98"/>
        <v>2E-3</v>
      </c>
      <c r="AA1108" s="30">
        <v>0.18429999999999999</v>
      </c>
      <c r="AB1108" s="30">
        <v>1.2999999999999999E-3</v>
      </c>
      <c r="AC1108" s="156">
        <v>1.4999999999999999E-2</v>
      </c>
      <c r="AD1108" s="30">
        <v>1.9259999999999999</v>
      </c>
      <c r="AE1108" s="30">
        <v>2.1000000000000001E-2</v>
      </c>
      <c r="AF1108" s="156">
        <v>0.24</v>
      </c>
      <c r="AG1108" s="30">
        <v>7.571E-2</v>
      </c>
      <c r="AH1108" s="30">
        <v>9.2000000000000003E-4</v>
      </c>
      <c r="AI1108" s="156">
        <v>2E-3</v>
      </c>
      <c r="AJ1108" s="156">
        <f t="shared" si="94"/>
        <v>2.6416589618280284</v>
      </c>
      <c r="AK1108" s="30">
        <v>5.4240000000000004</v>
      </c>
      <c r="AL1108" s="30">
        <v>3.9E-2</v>
      </c>
      <c r="AM1108" s="156">
        <v>0.46</v>
      </c>
      <c r="AN1108" s="157">
        <v>1090.5999999999999</v>
      </c>
      <c r="AO1108" s="30">
        <v>6.9</v>
      </c>
      <c r="AP1108" s="156">
        <v>83</v>
      </c>
      <c r="AQ1108" s="30">
        <v>1089.8</v>
      </c>
      <c r="AR1108" s="30">
        <v>7.4</v>
      </c>
      <c r="AS1108" s="156">
        <v>84</v>
      </c>
      <c r="AT1108" s="30">
        <v>1083</v>
      </c>
      <c r="AU1108" s="30">
        <v>24</v>
      </c>
      <c r="AV1108" s="156">
        <v>52</v>
      </c>
    </row>
    <row r="1109" spans="1:48" x14ac:dyDescent="0.75">
      <c r="A1109" s="161" t="s">
        <v>1796</v>
      </c>
      <c r="B1109" s="161" t="s">
        <v>670</v>
      </c>
      <c r="C1109" s="181">
        <v>363400</v>
      </c>
      <c r="D1109" s="161">
        <v>6000</v>
      </c>
      <c r="E1109" s="186">
        <v>27900</v>
      </c>
      <c r="F1109" s="161">
        <v>490</v>
      </c>
      <c r="G1109" s="186">
        <v>720</v>
      </c>
      <c r="H1109" s="161">
        <v>620</v>
      </c>
      <c r="I1109" s="161">
        <v>5.6</v>
      </c>
      <c r="J1109" s="161">
        <v>4.8</v>
      </c>
      <c r="K1109" s="161">
        <v>2172000</v>
      </c>
      <c r="L1109" s="161">
        <v>60000</v>
      </c>
      <c r="M1109" s="186">
        <v>0.1691</v>
      </c>
      <c r="N1109" s="161">
        <v>1.9E-3</v>
      </c>
      <c r="O1109" s="176">
        <v>13000</v>
      </c>
      <c r="P1109" s="161">
        <v>3600</v>
      </c>
      <c r="Q1109" s="161">
        <v>44</v>
      </c>
      <c r="R1109" s="161">
        <v>1.2</v>
      </c>
      <c r="S1109" s="161">
        <v>-2.0000000000000001E-4</v>
      </c>
      <c r="T1109" s="161">
        <v>2.8E-3</v>
      </c>
      <c r="U1109" s="161">
        <v>0.12</v>
      </c>
      <c r="V1109" s="172">
        <v>0.1</v>
      </c>
      <c r="W1109" s="192">
        <f t="shared" si="95"/>
        <v>5.4249999999999998</v>
      </c>
      <c r="X1109" s="30">
        <f t="shared" si="96"/>
        <v>0.16</v>
      </c>
      <c r="Y1109" s="195">
        <f t="shared" si="97"/>
        <v>7.4880000000000002E-2</v>
      </c>
      <c r="Z1109" s="30">
        <f t="shared" si="98"/>
        <v>9.6000000000000002E-4</v>
      </c>
      <c r="AA1109" s="161">
        <v>0.18439</v>
      </c>
      <c r="AB1109" s="161">
        <v>8.1999999999999998E-4</v>
      </c>
      <c r="AC1109" s="163">
        <v>5.4000000000000003E-3</v>
      </c>
      <c r="AD1109" s="161">
        <v>1.9239999999999999</v>
      </c>
      <c r="AE1109" s="161">
        <v>1.2999999999999999E-2</v>
      </c>
      <c r="AF1109" s="163">
        <v>8.3000000000000004E-2</v>
      </c>
      <c r="AG1109" s="161">
        <v>7.4880000000000002E-2</v>
      </c>
      <c r="AH1109" s="161">
        <v>5.6999999999999998E-4</v>
      </c>
      <c r="AI1109" s="163">
        <v>9.6000000000000002E-4</v>
      </c>
      <c r="AJ1109" s="163">
        <f t="shared" si="94"/>
        <v>1.2820512820512819</v>
      </c>
      <c r="AK1109" s="161">
        <v>5.4249999999999998</v>
      </c>
      <c r="AL1109" s="161">
        <v>2.4E-2</v>
      </c>
      <c r="AM1109" s="163">
        <v>0.16</v>
      </c>
      <c r="AN1109" s="164">
        <v>1090.9000000000001</v>
      </c>
      <c r="AO1109" s="161">
        <v>4.4000000000000004</v>
      </c>
      <c r="AP1109" s="163">
        <v>30</v>
      </c>
      <c r="AQ1109" s="161">
        <v>1089.3</v>
      </c>
      <c r="AR1109" s="161">
        <v>4.7</v>
      </c>
      <c r="AS1109" s="163">
        <v>29</v>
      </c>
      <c r="AT1109" s="161">
        <v>1063</v>
      </c>
      <c r="AU1109" s="161">
        <v>15</v>
      </c>
      <c r="AV1109" s="163">
        <v>26</v>
      </c>
    </row>
    <row r="1110" spans="1:48" x14ac:dyDescent="0.75">
      <c r="A1110" s="30" t="s">
        <v>1796</v>
      </c>
      <c r="B1110" s="30" t="s">
        <v>670</v>
      </c>
      <c r="C1110" s="182">
        <v>370800</v>
      </c>
      <c r="D1110" s="30">
        <v>4200</v>
      </c>
      <c r="E1110" s="187">
        <v>28470</v>
      </c>
      <c r="F1110" s="30">
        <v>360</v>
      </c>
      <c r="G1110" s="187">
        <v>130</v>
      </c>
      <c r="H1110" s="30">
        <v>130</v>
      </c>
      <c r="I1110" s="30">
        <v>79</v>
      </c>
      <c r="J1110" s="30">
        <v>51</v>
      </c>
      <c r="K1110" s="30">
        <v>2172000</v>
      </c>
      <c r="L1110" s="30">
        <v>45000</v>
      </c>
      <c r="M1110" s="187">
        <v>0.17019999999999999</v>
      </c>
      <c r="N1110" s="30">
        <v>2E-3</v>
      </c>
      <c r="O1110" s="177">
        <v>7200</v>
      </c>
      <c r="P1110" s="30">
        <v>8900</v>
      </c>
      <c r="Q1110" s="30">
        <v>43.4</v>
      </c>
      <c r="R1110" s="30">
        <v>0.9</v>
      </c>
      <c r="S1110" s="30">
        <v>6.1999999999999998E-3</v>
      </c>
      <c r="T1110" s="30">
        <v>4.1000000000000003E-3</v>
      </c>
      <c r="U1110" s="30">
        <v>5.8000000000000003E-2</v>
      </c>
      <c r="V1110" s="173">
        <v>0.05</v>
      </c>
      <c r="W1110" s="192">
        <f t="shared" si="95"/>
        <v>5.42</v>
      </c>
      <c r="X1110" s="30">
        <f t="shared" si="96"/>
        <v>0.22</v>
      </c>
      <c r="Y1110" s="195">
        <f t="shared" si="97"/>
        <v>7.5560000000000002E-2</v>
      </c>
      <c r="Z1110" s="30">
        <f t="shared" si="98"/>
        <v>1.1999999999999999E-3</v>
      </c>
      <c r="AA1110" s="30">
        <v>0.18440000000000001</v>
      </c>
      <c r="AB1110" s="30">
        <v>1.1000000000000001E-3</v>
      </c>
      <c r="AC1110" s="156">
        <v>7.9000000000000008E-3</v>
      </c>
      <c r="AD1110" s="30">
        <v>1.93</v>
      </c>
      <c r="AE1110" s="30">
        <v>1.7000000000000001E-2</v>
      </c>
      <c r="AF1110" s="156">
        <v>0.14000000000000001</v>
      </c>
      <c r="AG1110" s="30">
        <v>7.5560000000000002E-2</v>
      </c>
      <c r="AH1110" s="30">
        <v>6.8999999999999997E-4</v>
      </c>
      <c r="AI1110" s="156">
        <v>1.1999999999999999E-3</v>
      </c>
      <c r="AJ1110" s="156">
        <f t="shared" si="94"/>
        <v>1.5881418740074111</v>
      </c>
      <c r="AK1110" s="30">
        <v>5.42</v>
      </c>
      <c r="AL1110" s="30">
        <v>3.2000000000000001E-2</v>
      </c>
      <c r="AM1110" s="156">
        <v>0.22</v>
      </c>
      <c r="AN1110" s="157">
        <v>1091</v>
      </c>
      <c r="AO1110" s="30">
        <v>6.1</v>
      </c>
      <c r="AP1110" s="156">
        <v>43</v>
      </c>
      <c r="AQ1110" s="30">
        <v>1091.2</v>
      </c>
      <c r="AR1110" s="30">
        <v>5.8</v>
      </c>
      <c r="AS1110" s="156">
        <v>49</v>
      </c>
      <c r="AT1110" s="30">
        <v>1081</v>
      </c>
      <c r="AU1110" s="30">
        <v>18</v>
      </c>
      <c r="AV1110" s="156">
        <v>31</v>
      </c>
    </row>
    <row r="1111" spans="1:48" x14ac:dyDescent="0.75">
      <c r="A1111" s="30" t="s">
        <v>1796</v>
      </c>
      <c r="B1111" s="30" t="s">
        <v>670</v>
      </c>
      <c r="C1111" s="182">
        <v>478800</v>
      </c>
      <c r="D1111" s="30">
        <v>5200</v>
      </c>
      <c r="E1111" s="187">
        <v>37000</v>
      </c>
      <c r="F1111" s="30">
        <v>470</v>
      </c>
      <c r="G1111" s="187">
        <v>850</v>
      </c>
      <c r="H1111" s="30">
        <v>500</v>
      </c>
      <c r="I1111" s="30">
        <v>301</v>
      </c>
      <c r="J1111" s="30">
        <v>63</v>
      </c>
      <c r="K1111" s="30">
        <v>2609000</v>
      </c>
      <c r="L1111" s="30">
        <v>66000</v>
      </c>
      <c r="M1111" s="187">
        <v>0.18540000000000001</v>
      </c>
      <c r="N1111" s="30">
        <v>3.0999999999999999E-3</v>
      </c>
      <c r="O1111" s="177">
        <v>13200</v>
      </c>
      <c r="P1111" s="30">
        <v>2500</v>
      </c>
      <c r="Q1111" s="30">
        <v>44.3</v>
      </c>
      <c r="R1111" s="30">
        <v>1.1000000000000001</v>
      </c>
      <c r="S1111" s="30">
        <v>3.2599999999999999E-3</v>
      </c>
      <c r="T1111" s="30">
        <v>6.6E-4</v>
      </c>
      <c r="U1111" s="30">
        <v>6.3E-2</v>
      </c>
      <c r="V1111" s="173">
        <v>3.6999999999999998E-2</v>
      </c>
      <c r="W1111" s="192">
        <f t="shared" si="95"/>
        <v>5.4089999999999998</v>
      </c>
      <c r="X1111" s="30">
        <f t="shared" si="96"/>
        <v>0.4</v>
      </c>
      <c r="Y1111" s="195">
        <f t="shared" si="97"/>
        <v>7.5800000000000006E-2</v>
      </c>
      <c r="Z1111" s="30">
        <f t="shared" si="98"/>
        <v>1.9E-3</v>
      </c>
      <c r="AA1111" s="30">
        <v>0.18459999999999999</v>
      </c>
      <c r="AB1111" s="30">
        <v>1.1000000000000001E-3</v>
      </c>
      <c r="AC1111" s="156">
        <v>1.4999999999999999E-2</v>
      </c>
      <c r="AD1111" s="30">
        <v>1.929</v>
      </c>
      <c r="AE1111" s="30">
        <v>1.9E-2</v>
      </c>
      <c r="AF1111" s="156">
        <v>0.23</v>
      </c>
      <c r="AG1111" s="30">
        <v>7.5800000000000006E-2</v>
      </c>
      <c r="AH1111" s="30">
        <v>6.9999999999999999E-4</v>
      </c>
      <c r="AI1111" s="156">
        <v>1.9E-3</v>
      </c>
      <c r="AJ1111" s="156">
        <f t="shared" si="94"/>
        <v>2.5065963060686016</v>
      </c>
      <c r="AK1111" s="30">
        <v>5.4089999999999998</v>
      </c>
      <c r="AL1111" s="30">
        <v>0.03</v>
      </c>
      <c r="AM1111" s="156">
        <v>0.4</v>
      </c>
      <c r="AN1111" s="157">
        <v>1092</v>
      </c>
      <c r="AO1111" s="30">
        <v>6.2</v>
      </c>
      <c r="AP1111" s="156">
        <v>82</v>
      </c>
      <c r="AQ1111" s="30">
        <v>1090.7</v>
      </c>
      <c r="AR1111" s="30">
        <v>6.6</v>
      </c>
      <c r="AS1111" s="156">
        <v>81</v>
      </c>
      <c r="AT1111" s="30">
        <v>1090</v>
      </c>
      <c r="AU1111" s="30">
        <v>18</v>
      </c>
      <c r="AV1111" s="156">
        <v>48</v>
      </c>
    </row>
    <row r="1112" spans="1:48" x14ac:dyDescent="0.75">
      <c r="A1112" s="161" t="s">
        <v>1796</v>
      </c>
      <c r="B1112" s="161" t="s">
        <v>671</v>
      </c>
      <c r="C1112" s="181">
        <v>376400</v>
      </c>
      <c r="D1112" s="161">
        <v>4600</v>
      </c>
      <c r="E1112" s="186">
        <v>29440</v>
      </c>
      <c r="F1112" s="161">
        <v>440</v>
      </c>
      <c r="G1112" s="186">
        <v>330</v>
      </c>
      <c r="H1112" s="161">
        <v>260</v>
      </c>
      <c r="I1112" s="161">
        <v>16.399999999999999</v>
      </c>
      <c r="J1112" s="161">
        <v>8.9</v>
      </c>
      <c r="K1112" s="161">
        <v>2188000</v>
      </c>
      <c r="L1112" s="161">
        <v>51000</v>
      </c>
      <c r="M1112" s="186">
        <v>0.17080000000000001</v>
      </c>
      <c r="N1112" s="161">
        <v>2.2000000000000001E-3</v>
      </c>
      <c r="O1112" s="176">
        <v>11400</v>
      </c>
      <c r="P1112" s="161">
        <v>2700</v>
      </c>
      <c r="Q1112" s="161">
        <v>44.6</v>
      </c>
      <c r="R1112" s="161">
        <v>1</v>
      </c>
      <c r="S1112" s="161">
        <v>2.8E-3</v>
      </c>
      <c r="T1112" s="161">
        <v>1.6999999999999999E-3</v>
      </c>
      <c r="U1112" s="161">
        <v>6.8000000000000005E-2</v>
      </c>
      <c r="V1112" s="172">
        <v>5.3999999999999999E-2</v>
      </c>
      <c r="W1112" s="192">
        <f t="shared" si="95"/>
        <v>5.415</v>
      </c>
      <c r="X1112" s="30">
        <f t="shared" si="96"/>
        <v>0.16</v>
      </c>
      <c r="Y1112" s="195">
        <f t="shared" si="97"/>
        <v>7.6899999999999996E-2</v>
      </c>
      <c r="Z1112" s="30">
        <f t="shared" si="98"/>
        <v>1.2999999999999999E-3</v>
      </c>
      <c r="AA1112" s="161">
        <v>0.18479999999999999</v>
      </c>
      <c r="AB1112" s="161">
        <v>1.1999999999999999E-3</v>
      </c>
      <c r="AC1112" s="163">
        <v>5.4000000000000003E-3</v>
      </c>
      <c r="AD1112" s="161">
        <v>1.9370000000000001</v>
      </c>
      <c r="AE1112" s="161">
        <v>2.4E-2</v>
      </c>
      <c r="AF1112" s="163">
        <v>8.4000000000000005E-2</v>
      </c>
      <c r="AG1112" s="161">
        <v>7.6899999999999996E-2</v>
      </c>
      <c r="AH1112" s="161">
        <v>1E-3</v>
      </c>
      <c r="AI1112" s="163">
        <v>1.2999999999999999E-3</v>
      </c>
      <c r="AJ1112" s="163">
        <f t="shared" si="94"/>
        <v>1.6905071521456438</v>
      </c>
      <c r="AK1112" s="161">
        <v>5.415</v>
      </c>
      <c r="AL1112" s="161">
        <v>3.4000000000000002E-2</v>
      </c>
      <c r="AM1112" s="163">
        <v>0.16</v>
      </c>
      <c r="AN1112" s="164">
        <v>1093</v>
      </c>
      <c r="AO1112" s="161">
        <v>6.3</v>
      </c>
      <c r="AP1112" s="163">
        <v>30</v>
      </c>
      <c r="AQ1112" s="161">
        <v>1093.5</v>
      </c>
      <c r="AR1112" s="161">
        <v>8.1999999999999993</v>
      </c>
      <c r="AS1112" s="163">
        <v>29</v>
      </c>
      <c r="AT1112" s="161">
        <v>1107</v>
      </c>
      <c r="AU1112" s="161">
        <v>23</v>
      </c>
      <c r="AV1112" s="163">
        <v>29</v>
      </c>
    </row>
    <row r="1113" spans="1:48" x14ac:dyDescent="0.75">
      <c r="A1113" s="30" t="s">
        <v>1796</v>
      </c>
      <c r="B1113" s="30" t="s">
        <v>671</v>
      </c>
      <c r="C1113" s="182">
        <v>365300</v>
      </c>
      <c r="D1113" s="30">
        <v>4000</v>
      </c>
      <c r="E1113" s="187">
        <v>27900</v>
      </c>
      <c r="F1113" s="30">
        <v>360</v>
      </c>
      <c r="G1113" s="187">
        <v>200</v>
      </c>
      <c r="H1113" s="30">
        <v>140</v>
      </c>
      <c r="I1113" s="30">
        <v>74</v>
      </c>
      <c r="J1113" s="30">
        <v>40</v>
      </c>
      <c r="K1113" s="30">
        <v>2181000</v>
      </c>
      <c r="L1113" s="30">
        <v>44000</v>
      </c>
      <c r="M1113" s="187">
        <v>0.1686</v>
      </c>
      <c r="N1113" s="30">
        <v>1.9E-3</v>
      </c>
      <c r="O1113" s="177">
        <v>12800</v>
      </c>
      <c r="P1113" s="30">
        <v>2700</v>
      </c>
      <c r="Q1113" s="30">
        <v>43.53</v>
      </c>
      <c r="R1113" s="30">
        <v>0.87</v>
      </c>
      <c r="S1113" s="30">
        <v>4.1000000000000003E-3</v>
      </c>
      <c r="T1113" s="30">
        <v>2.2000000000000001E-3</v>
      </c>
      <c r="U1113" s="30">
        <v>0.10299999999999999</v>
      </c>
      <c r="V1113" s="173">
        <v>7.3999999999999996E-2</v>
      </c>
      <c r="W1113" s="192">
        <f t="shared" si="95"/>
        <v>5.4240000000000004</v>
      </c>
      <c r="X1113" s="30">
        <f t="shared" si="96"/>
        <v>0.22</v>
      </c>
      <c r="Y1113" s="195">
        <f t="shared" si="97"/>
        <v>7.5209999999999999E-2</v>
      </c>
      <c r="Z1113" s="30">
        <f t="shared" si="98"/>
        <v>1.1999999999999999E-3</v>
      </c>
      <c r="AA1113" s="30">
        <v>0.1845</v>
      </c>
      <c r="AB1113" s="30">
        <v>1.1000000000000001E-3</v>
      </c>
      <c r="AC1113" s="156">
        <v>7.3000000000000001E-3</v>
      </c>
      <c r="AD1113" s="30">
        <v>1.927</v>
      </c>
      <c r="AE1113" s="30">
        <v>2.1999999999999999E-2</v>
      </c>
      <c r="AF1113" s="156">
        <v>0.14000000000000001</v>
      </c>
      <c r="AG1113" s="30">
        <v>7.5209999999999999E-2</v>
      </c>
      <c r="AH1113" s="30">
        <v>6.9999999999999999E-4</v>
      </c>
      <c r="AI1113" s="156">
        <v>1.1999999999999999E-3</v>
      </c>
      <c r="AJ1113" s="156">
        <f t="shared" si="94"/>
        <v>1.5955325089748702</v>
      </c>
      <c r="AK1113" s="30">
        <v>5.4240000000000004</v>
      </c>
      <c r="AL1113" s="30">
        <v>3.2000000000000001E-2</v>
      </c>
      <c r="AM1113" s="156">
        <v>0.22</v>
      </c>
      <c r="AN1113" s="157">
        <v>1091.2</v>
      </c>
      <c r="AO1113" s="30">
        <v>5.9</v>
      </c>
      <c r="AP1113" s="156">
        <v>40</v>
      </c>
      <c r="AQ1113" s="30">
        <v>1090.2</v>
      </c>
      <c r="AR1113" s="30">
        <v>7.6</v>
      </c>
      <c r="AS1113" s="156">
        <v>49</v>
      </c>
      <c r="AT1113" s="30">
        <v>1072</v>
      </c>
      <c r="AU1113" s="30">
        <v>19</v>
      </c>
      <c r="AV1113" s="156">
        <v>31</v>
      </c>
    </row>
    <row r="1114" spans="1:48" x14ac:dyDescent="0.75">
      <c r="A1114" s="30" t="s">
        <v>1796</v>
      </c>
      <c r="B1114" s="30" t="s">
        <v>671</v>
      </c>
      <c r="C1114" s="182">
        <v>484800</v>
      </c>
      <c r="D1114" s="30">
        <v>5200</v>
      </c>
      <c r="E1114" s="187">
        <v>37390</v>
      </c>
      <c r="F1114" s="30">
        <v>440</v>
      </c>
      <c r="G1114" s="187">
        <v>670</v>
      </c>
      <c r="H1114" s="30">
        <v>540</v>
      </c>
      <c r="I1114" s="30">
        <v>450</v>
      </c>
      <c r="J1114" s="30">
        <v>180</v>
      </c>
      <c r="K1114" s="30">
        <v>2604000</v>
      </c>
      <c r="L1114" s="30">
        <v>64000</v>
      </c>
      <c r="M1114" s="187">
        <v>0.1862</v>
      </c>
      <c r="N1114" s="30">
        <v>3.2000000000000002E-3</v>
      </c>
      <c r="O1114" s="177">
        <v>12300</v>
      </c>
      <c r="P1114" s="30">
        <v>2600</v>
      </c>
      <c r="Q1114" s="30">
        <v>44</v>
      </c>
      <c r="R1114" s="30">
        <v>1.1000000000000001</v>
      </c>
      <c r="S1114" s="30">
        <v>3.5000000000000001E-3</v>
      </c>
      <c r="T1114" s="30">
        <v>1.4E-3</v>
      </c>
      <c r="U1114" s="30">
        <v>9.8000000000000004E-2</v>
      </c>
      <c r="V1114" s="173">
        <v>7.9000000000000001E-2</v>
      </c>
      <c r="W1114" s="192">
        <f t="shared" si="95"/>
        <v>5.423</v>
      </c>
      <c r="X1114" s="30">
        <f t="shared" si="96"/>
        <v>0.44</v>
      </c>
      <c r="Y1114" s="195">
        <f t="shared" si="97"/>
        <v>7.5819999999999999E-2</v>
      </c>
      <c r="Z1114" s="30">
        <f t="shared" si="98"/>
        <v>1.8E-3</v>
      </c>
      <c r="AA1114" s="30">
        <v>0.1845</v>
      </c>
      <c r="AB1114" s="30">
        <v>1.1000000000000001E-3</v>
      </c>
      <c r="AC1114" s="156">
        <v>1.4999999999999999E-2</v>
      </c>
      <c r="AD1114" s="30">
        <v>1.929</v>
      </c>
      <c r="AE1114" s="30">
        <v>1.7999999999999999E-2</v>
      </c>
      <c r="AF1114" s="156">
        <v>0.24</v>
      </c>
      <c r="AG1114" s="30">
        <v>7.5819999999999999E-2</v>
      </c>
      <c r="AH1114" s="30">
        <v>6.0999999999999997E-4</v>
      </c>
      <c r="AI1114" s="156">
        <v>1.8E-3</v>
      </c>
      <c r="AJ1114" s="156">
        <f t="shared" si="94"/>
        <v>2.374043787918755</v>
      </c>
      <c r="AK1114" s="30">
        <v>5.423</v>
      </c>
      <c r="AL1114" s="30">
        <v>3.3000000000000002E-2</v>
      </c>
      <c r="AM1114" s="156">
        <v>0.44</v>
      </c>
      <c r="AN1114" s="157">
        <v>1091.5</v>
      </c>
      <c r="AO1114" s="30">
        <v>6.1</v>
      </c>
      <c r="AP1114" s="156">
        <v>82</v>
      </c>
      <c r="AQ1114" s="30">
        <v>1090.9000000000001</v>
      </c>
      <c r="AR1114" s="30">
        <v>6.3</v>
      </c>
      <c r="AS1114" s="156">
        <v>82</v>
      </c>
      <c r="AT1114" s="30">
        <v>1088</v>
      </c>
      <c r="AU1114" s="30">
        <v>16</v>
      </c>
      <c r="AV1114" s="156">
        <v>49</v>
      </c>
    </row>
    <row r="1115" spans="1:48" x14ac:dyDescent="0.75">
      <c r="A1115" s="161" t="s">
        <v>1796</v>
      </c>
      <c r="B1115" s="161" t="s">
        <v>672</v>
      </c>
      <c r="C1115" s="181">
        <v>354300</v>
      </c>
      <c r="D1115" s="161">
        <v>4800</v>
      </c>
      <c r="E1115" s="186">
        <v>27430</v>
      </c>
      <c r="F1115" s="161">
        <v>420</v>
      </c>
      <c r="G1115" s="186">
        <v>410</v>
      </c>
      <c r="H1115" s="161">
        <v>240</v>
      </c>
      <c r="I1115" s="161">
        <v>56</v>
      </c>
      <c r="J1115" s="161">
        <v>52</v>
      </c>
      <c r="K1115" s="161">
        <v>2084000</v>
      </c>
      <c r="L1115" s="161">
        <v>52000</v>
      </c>
      <c r="M1115" s="186">
        <v>0.1704</v>
      </c>
      <c r="N1115" s="161">
        <v>2.3E-3</v>
      </c>
      <c r="O1115" s="176">
        <v>19000</v>
      </c>
      <c r="P1115" s="161">
        <v>12000</v>
      </c>
      <c r="Q1115" s="161">
        <v>43.1</v>
      </c>
      <c r="R1115" s="161">
        <v>1.1000000000000001</v>
      </c>
      <c r="S1115" s="161">
        <v>5.4000000000000003E-3</v>
      </c>
      <c r="T1115" s="161">
        <v>5.1999999999999998E-3</v>
      </c>
      <c r="U1115" s="161">
        <v>6.4000000000000001E-2</v>
      </c>
      <c r="V1115" s="172">
        <v>3.7999999999999999E-2</v>
      </c>
      <c r="W1115" s="192">
        <f t="shared" si="95"/>
        <v>5.4189999999999996</v>
      </c>
      <c r="X1115" s="30">
        <f t="shared" si="96"/>
        <v>0.17</v>
      </c>
      <c r="Y1115" s="195">
        <f t="shared" si="97"/>
        <v>7.5770000000000004E-2</v>
      </c>
      <c r="Z1115" s="30">
        <f t="shared" si="98"/>
        <v>1.1999999999999999E-3</v>
      </c>
      <c r="AA1115" s="161">
        <v>0.1847</v>
      </c>
      <c r="AB1115" s="161">
        <v>1.4E-3</v>
      </c>
      <c r="AC1115" s="163">
        <v>5.7000000000000002E-3</v>
      </c>
      <c r="AD1115" s="161">
        <v>1.9259999999999999</v>
      </c>
      <c r="AE1115" s="161">
        <v>2.1000000000000001E-2</v>
      </c>
      <c r="AF1115" s="163">
        <v>8.5999999999999993E-2</v>
      </c>
      <c r="AG1115" s="161">
        <v>7.5770000000000004E-2</v>
      </c>
      <c r="AH1115" s="161">
        <v>9.2000000000000003E-4</v>
      </c>
      <c r="AI1115" s="163">
        <v>1.1999999999999999E-3</v>
      </c>
      <c r="AJ1115" s="163">
        <f t="shared" si="94"/>
        <v>1.5837402665962779</v>
      </c>
      <c r="AK1115" s="161">
        <v>5.4189999999999996</v>
      </c>
      <c r="AL1115" s="161">
        <v>4.1000000000000002E-2</v>
      </c>
      <c r="AM1115" s="163">
        <v>0.17</v>
      </c>
      <c r="AN1115" s="164">
        <v>1092.5999999999999</v>
      </c>
      <c r="AO1115" s="161">
        <v>7.7</v>
      </c>
      <c r="AP1115" s="163">
        <v>31</v>
      </c>
      <c r="AQ1115" s="161">
        <v>1089.9000000000001</v>
      </c>
      <c r="AR1115" s="161">
        <v>7.2</v>
      </c>
      <c r="AS1115" s="163">
        <v>29</v>
      </c>
      <c r="AT1115" s="161">
        <v>1085</v>
      </c>
      <c r="AU1115" s="161">
        <v>24</v>
      </c>
      <c r="AV1115" s="163">
        <v>31</v>
      </c>
    </row>
    <row r="1116" spans="1:48" x14ac:dyDescent="0.75">
      <c r="A1116" s="30" t="s">
        <v>1796</v>
      </c>
      <c r="B1116" s="30" t="s">
        <v>672</v>
      </c>
      <c r="C1116" s="182">
        <v>407700</v>
      </c>
      <c r="D1116" s="30">
        <v>5000</v>
      </c>
      <c r="E1116" s="187">
        <v>31870</v>
      </c>
      <c r="F1116" s="30">
        <v>500</v>
      </c>
      <c r="G1116" s="187">
        <v>370</v>
      </c>
      <c r="H1116" s="30">
        <v>390</v>
      </c>
      <c r="I1116" s="30">
        <v>3</v>
      </c>
      <c r="J1116" s="30">
        <v>20</v>
      </c>
      <c r="K1116" s="30">
        <v>2249000</v>
      </c>
      <c r="L1116" s="30">
        <v>47000</v>
      </c>
      <c r="M1116" s="187">
        <v>0.1807</v>
      </c>
      <c r="N1116" s="30">
        <v>3.5000000000000001E-3</v>
      </c>
      <c r="O1116" s="177">
        <v>-90000</v>
      </c>
      <c r="P1116" s="30">
        <v>110000</v>
      </c>
      <c r="Q1116" s="30">
        <v>44.35</v>
      </c>
      <c r="R1116" s="30">
        <v>0.92</v>
      </c>
      <c r="S1116" s="30">
        <v>2E-3</v>
      </c>
      <c r="T1116" s="30">
        <v>1.2999999999999999E-2</v>
      </c>
      <c r="U1116" s="30">
        <v>0.11</v>
      </c>
      <c r="V1116" s="173">
        <v>0.11</v>
      </c>
      <c r="W1116" s="192">
        <f t="shared" si="95"/>
        <v>5.42</v>
      </c>
      <c r="X1116" s="30">
        <f t="shared" si="96"/>
        <v>0.22</v>
      </c>
      <c r="Y1116" s="195">
        <f t="shared" si="97"/>
        <v>7.6369999999999993E-2</v>
      </c>
      <c r="Z1116" s="30">
        <f t="shared" si="98"/>
        <v>1.4E-3</v>
      </c>
      <c r="AA1116" s="30">
        <v>0.18459999999999999</v>
      </c>
      <c r="AB1116" s="30">
        <v>2E-3</v>
      </c>
      <c r="AC1116" s="156">
        <v>7.4000000000000003E-3</v>
      </c>
      <c r="AD1116" s="30">
        <v>1.9339999999999999</v>
      </c>
      <c r="AE1116" s="30">
        <v>3.2000000000000001E-2</v>
      </c>
      <c r="AF1116" s="156">
        <v>0.14000000000000001</v>
      </c>
      <c r="AG1116" s="30">
        <v>7.6369999999999993E-2</v>
      </c>
      <c r="AH1116" s="30">
        <v>9.6000000000000002E-4</v>
      </c>
      <c r="AI1116" s="156">
        <v>1.4E-3</v>
      </c>
      <c r="AJ1116" s="156">
        <f t="shared" si="94"/>
        <v>1.8331805682859761</v>
      </c>
      <c r="AK1116" s="30">
        <v>5.42</v>
      </c>
      <c r="AL1116" s="30">
        <v>0.06</v>
      </c>
      <c r="AM1116" s="156">
        <v>0.22</v>
      </c>
      <c r="AN1116" s="157">
        <v>1092</v>
      </c>
      <c r="AO1116" s="30">
        <v>11</v>
      </c>
      <c r="AP1116" s="156">
        <v>40</v>
      </c>
      <c r="AQ1116" s="30">
        <v>1092</v>
      </c>
      <c r="AR1116" s="30">
        <v>11</v>
      </c>
      <c r="AS1116" s="156">
        <v>50</v>
      </c>
      <c r="AT1116" s="30">
        <v>1101</v>
      </c>
      <c r="AU1116" s="30">
        <v>25</v>
      </c>
      <c r="AV1116" s="156">
        <v>35</v>
      </c>
    </row>
    <row r="1117" spans="1:48" x14ac:dyDescent="0.75">
      <c r="A1117" s="30" t="s">
        <v>1796</v>
      </c>
      <c r="B1117" s="30" t="s">
        <v>672</v>
      </c>
      <c r="C1117" s="182">
        <v>490100</v>
      </c>
      <c r="D1117" s="30">
        <v>5000</v>
      </c>
      <c r="E1117" s="187">
        <v>37380</v>
      </c>
      <c r="F1117" s="30">
        <v>410</v>
      </c>
      <c r="G1117" s="187">
        <v>139</v>
      </c>
      <c r="H1117" s="30">
        <v>75</v>
      </c>
      <c r="I1117" s="30">
        <v>142</v>
      </c>
      <c r="J1117" s="30">
        <v>64</v>
      </c>
      <c r="K1117" s="30">
        <v>2640000</v>
      </c>
      <c r="L1117" s="30">
        <v>65000</v>
      </c>
      <c r="M1117" s="187">
        <v>0.18579999999999999</v>
      </c>
      <c r="N1117" s="30">
        <v>3.5999999999999999E-3</v>
      </c>
      <c r="O1117" s="177">
        <v>10900</v>
      </c>
      <c r="P1117" s="30">
        <v>3300</v>
      </c>
      <c r="Q1117" s="30">
        <v>44.2</v>
      </c>
      <c r="R1117" s="30">
        <v>1.1000000000000001</v>
      </c>
      <c r="S1117" s="30">
        <v>3.5000000000000001E-3</v>
      </c>
      <c r="T1117" s="30">
        <v>1.6000000000000001E-3</v>
      </c>
      <c r="U1117" s="30">
        <v>7.8E-2</v>
      </c>
      <c r="V1117" s="173">
        <v>4.2000000000000003E-2</v>
      </c>
      <c r="W1117" s="192">
        <f t="shared" si="95"/>
        <v>5.4269999999999996</v>
      </c>
      <c r="X1117" s="30">
        <f t="shared" si="96"/>
        <v>0.45</v>
      </c>
      <c r="Y1117" s="195">
        <f t="shared" si="97"/>
        <v>7.5740000000000002E-2</v>
      </c>
      <c r="Z1117" s="30">
        <f t="shared" si="98"/>
        <v>1.9E-3</v>
      </c>
      <c r="AA1117" s="30">
        <v>0.1845</v>
      </c>
      <c r="AB1117" s="30">
        <v>1.6000000000000001E-3</v>
      </c>
      <c r="AC1117" s="156">
        <v>1.4999999999999999E-2</v>
      </c>
      <c r="AD1117" s="30">
        <v>1.9279999999999999</v>
      </c>
      <c r="AE1117" s="30">
        <v>0.02</v>
      </c>
      <c r="AF1117" s="156">
        <v>0.23</v>
      </c>
      <c r="AG1117" s="30">
        <v>7.5740000000000002E-2</v>
      </c>
      <c r="AH1117" s="30">
        <v>8.0999999999999996E-4</v>
      </c>
      <c r="AI1117" s="156">
        <v>1.9E-3</v>
      </c>
      <c r="AJ1117" s="156">
        <f t="shared" si="94"/>
        <v>2.5085819910219169</v>
      </c>
      <c r="AK1117" s="30">
        <v>5.4269999999999996</v>
      </c>
      <c r="AL1117" s="30">
        <v>4.5999999999999999E-2</v>
      </c>
      <c r="AM1117" s="156">
        <v>0.45</v>
      </c>
      <c r="AN1117" s="157">
        <v>1091.4000000000001</v>
      </c>
      <c r="AO1117" s="30">
        <v>8.5</v>
      </c>
      <c r="AP1117" s="156">
        <v>83</v>
      </c>
      <c r="AQ1117" s="30">
        <v>1090.3</v>
      </c>
      <c r="AR1117" s="30">
        <v>7</v>
      </c>
      <c r="AS1117" s="156">
        <v>81</v>
      </c>
      <c r="AT1117" s="30">
        <v>1088</v>
      </c>
      <c r="AU1117" s="30">
        <v>20</v>
      </c>
      <c r="AV1117" s="156">
        <v>48</v>
      </c>
    </row>
    <row r="1118" spans="1:48" x14ac:dyDescent="0.75">
      <c r="A1118" s="161" t="s">
        <v>1796</v>
      </c>
      <c r="B1118" s="161" t="s">
        <v>673</v>
      </c>
      <c r="C1118" s="181">
        <v>355800</v>
      </c>
      <c r="D1118" s="161">
        <v>5600</v>
      </c>
      <c r="E1118" s="186">
        <v>27830</v>
      </c>
      <c r="F1118" s="161">
        <v>460</v>
      </c>
      <c r="G1118" s="186">
        <v>720</v>
      </c>
      <c r="H1118" s="161">
        <v>570</v>
      </c>
      <c r="I1118" s="161">
        <v>300</v>
      </c>
      <c r="J1118" s="161">
        <v>170</v>
      </c>
      <c r="K1118" s="161">
        <v>2103000</v>
      </c>
      <c r="L1118" s="161">
        <v>51000</v>
      </c>
      <c r="M1118" s="186">
        <v>0.16969999999999999</v>
      </c>
      <c r="N1118" s="161">
        <v>1.8E-3</v>
      </c>
      <c r="O1118" s="176">
        <v>11700</v>
      </c>
      <c r="P1118" s="161">
        <v>3600</v>
      </c>
      <c r="Q1118" s="161">
        <v>43.5</v>
      </c>
      <c r="R1118" s="161">
        <v>1.1000000000000001</v>
      </c>
      <c r="S1118" s="161">
        <v>4.1999999999999997E-3</v>
      </c>
      <c r="T1118" s="161">
        <v>2.3999999999999998E-3</v>
      </c>
      <c r="U1118" s="161">
        <v>9.0999999999999998E-2</v>
      </c>
      <c r="V1118" s="172">
        <v>7.0999999999999994E-2</v>
      </c>
      <c r="W1118" s="192">
        <f t="shared" si="95"/>
        <v>5.4249999999999998</v>
      </c>
      <c r="X1118" s="30">
        <f t="shared" si="96"/>
        <v>0.16</v>
      </c>
      <c r="Y1118" s="195">
        <f t="shared" si="97"/>
        <v>7.6899999999999996E-2</v>
      </c>
      <c r="Z1118" s="30">
        <f t="shared" si="98"/>
        <v>1.2999999999999999E-3</v>
      </c>
      <c r="AA1118" s="161">
        <v>0.18429999999999999</v>
      </c>
      <c r="AB1118" s="161">
        <v>1.1000000000000001E-3</v>
      </c>
      <c r="AC1118" s="163">
        <v>5.4999999999999997E-3</v>
      </c>
      <c r="AD1118" s="161">
        <v>1.9330000000000001</v>
      </c>
      <c r="AE1118" s="161">
        <v>2.5999999999999999E-2</v>
      </c>
      <c r="AF1118" s="163">
        <v>8.6999999999999994E-2</v>
      </c>
      <c r="AG1118" s="161">
        <v>7.6899999999999996E-2</v>
      </c>
      <c r="AH1118" s="161">
        <v>1.1000000000000001E-3</v>
      </c>
      <c r="AI1118" s="163">
        <v>1.2999999999999999E-3</v>
      </c>
      <c r="AJ1118" s="163">
        <f t="shared" si="94"/>
        <v>1.6905071521456438</v>
      </c>
      <c r="AK1118" s="161">
        <v>5.4249999999999998</v>
      </c>
      <c r="AL1118" s="161">
        <v>0.03</v>
      </c>
      <c r="AM1118" s="163">
        <v>0.16</v>
      </c>
      <c r="AN1118" s="164">
        <v>1090.0999999999999</v>
      </c>
      <c r="AO1118" s="161">
        <v>5.9</v>
      </c>
      <c r="AP1118" s="163">
        <v>30</v>
      </c>
      <c r="AQ1118" s="161">
        <v>1091.8</v>
      </c>
      <c r="AR1118" s="161">
        <v>8.8000000000000007</v>
      </c>
      <c r="AS1118" s="163">
        <v>30</v>
      </c>
      <c r="AT1118" s="161">
        <v>1114</v>
      </c>
      <c r="AU1118" s="161">
        <v>26</v>
      </c>
      <c r="AV1118" s="163">
        <v>33</v>
      </c>
    </row>
    <row r="1119" spans="1:48" x14ac:dyDescent="0.75">
      <c r="A1119" s="30" t="s">
        <v>1796</v>
      </c>
      <c r="B1119" s="30" t="s">
        <v>673</v>
      </c>
      <c r="C1119" s="182">
        <v>398900</v>
      </c>
      <c r="D1119" s="30">
        <v>7700</v>
      </c>
      <c r="E1119" s="187">
        <v>31000</v>
      </c>
      <c r="F1119" s="30">
        <v>590</v>
      </c>
      <c r="G1119" s="187">
        <v>530</v>
      </c>
      <c r="H1119" s="30">
        <v>640</v>
      </c>
      <c r="I1119" s="30">
        <v>3</v>
      </c>
      <c r="J1119" s="30">
        <v>29</v>
      </c>
      <c r="K1119" s="30">
        <v>2245000</v>
      </c>
      <c r="L1119" s="30">
        <v>64000</v>
      </c>
      <c r="M1119" s="187">
        <v>0.18049999999999999</v>
      </c>
      <c r="N1119" s="30">
        <v>2E-3</v>
      </c>
      <c r="O1119" s="177">
        <v>9600</v>
      </c>
      <c r="P1119" s="30">
        <v>9200</v>
      </c>
      <c r="Q1119" s="30">
        <v>44.1</v>
      </c>
      <c r="R1119" s="30">
        <v>1.3</v>
      </c>
      <c r="S1119" s="30">
        <v>5.9999999999999995E-4</v>
      </c>
      <c r="T1119" s="30">
        <v>7.6E-3</v>
      </c>
      <c r="U1119" s="30">
        <v>0.15</v>
      </c>
      <c r="V1119" s="173">
        <v>0.18</v>
      </c>
      <c r="W1119" s="192">
        <f t="shared" si="95"/>
        <v>5.4210000000000003</v>
      </c>
      <c r="X1119" s="30">
        <f t="shared" si="96"/>
        <v>0.24</v>
      </c>
      <c r="Y1119" s="195">
        <f t="shared" si="97"/>
        <v>7.603E-2</v>
      </c>
      <c r="Z1119" s="30">
        <f t="shared" si="98"/>
        <v>1.1999999999999999E-3</v>
      </c>
      <c r="AA1119" s="30">
        <v>0.18429999999999999</v>
      </c>
      <c r="AB1119" s="30">
        <v>1.1999999999999999E-3</v>
      </c>
      <c r="AC1119" s="156">
        <v>7.3000000000000001E-3</v>
      </c>
      <c r="AD1119" s="30">
        <v>1.923</v>
      </c>
      <c r="AE1119" s="30">
        <v>2.4E-2</v>
      </c>
      <c r="AF1119" s="156">
        <v>0.14000000000000001</v>
      </c>
      <c r="AG1119" s="30">
        <v>7.603E-2</v>
      </c>
      <c r="AH1119" s="30">
        <v>7.6999999999999996E-4</v>
      </c>
      <c r="AI1119" s="156">
        <v>1.1999999999999999E-3</v>
      </c>
      <c r="AJ1119" s="156">
        <f t="shared" si="94"/>
        <v>1.5783243456530316</v>
      </c>
      <c r="AK1119" s="30">
        <v>5.4210000000000003</v>
      </c>
      <c r="AL1119" s="30">
        <v>3.6999999999999998E-2</v>
      </c>
      <c r="AM1119" s="156">
        <v>0.24</v>
      </c>
      <c r="AN1119" s="157">
        <v>1090.4000000000001</v>
      </c>
      <c r="AO1119" s="30">
        <v>6.3</v>
      </c>
      <c r="AP1119" s="156">
        <v>40</v>
      </c>
      <c r="AQ1119" s="30">
        <v>1088.5999999999999</v>
      </c>
      <c r="AR1119" s="30">
        <v>8.1</v>
      </c>
      <c r="AS1119" s="156">
        <v>49</v>
      </c>
      <c r="AT1119" s="30">
        <v>1093</v>
      </c>
      <c r="AU1119" s="30">
        <v>20</v>
      </c>
      <c r="AV1119" s="156">
        <v>32</v>
      </c>
    </row>
    <row r="1120" spans="1:48" x14ac:dyDescent="0.75">
      <c r="A1120" s="30" t="s">
        <v>1796</v>
      </c>
      <c r="B1120" s="30" t="s">
        <v>673</v>
      </c>
      <c r="C1120" s="182">
        <v>480600</v>
      </c>
      <c r="D1120" s="30">
        <v>5600</v>
      </c>
      <c r="E1120" s="187">
        <v>37530</v>
      </c>
      <c r="F1120" s="30">
        <v>460</v>
      </c>
      <c r="G1120" s="187">
        <v>530</v>
      </c>
      <c r="H1120" s="30">
        <v>820</v>
      </c>
      <c r="I1120" s="30">
        <v>170</v>
      </c>
      <c r="J1120" s="30">
        <v>110</v>
      </c>
      <c r="K1120" s="30">
        <v>2628000</v>
      </c>
      <c r="L1120" s="30">
        <v>66000</v>
      </c>
      <c r="M1120" s="187">
        <v>0.185</v>
      </c>
      <c r="N1120" s="30">
        <v>3.0999999999999999E-3</v>
      </c>
      <c r="O1120" s="177">
        <v>13400</v>
      </c>
      <c r="P1120" s="30">
        <v>3800</v>
      </c>
      <c r="Q1120" s="30">
        <v>43.9</v>
      </c>
      <c r="R1120" s="30">
        <v>1.1000000000000001</v>
      </c>
      <c r="S1120" s="30">
        <v>3.5999999999999999E-3</v>
      </c>
      <c r="T1120" s="30">
        <v>2.3E-3</v>
      </c>
      <c r="U1120" s="30">
        <v>0.22</v>
      </c>
      <c r="V1120" s="173">
        <v>0.34</v>
      </c>
      <c r="W1120" s="192">
        <f t="shared" si="95"/>
        <v>5.4119999999999999</v>
      </c>
      <c r="X1120" s="30">
        <f t="shared" si="96"/>
        <v>0.48</v>
      </c>
      <c r="Y1120" s="195">
        <f t="shared" si="97"/>
        <v>7.6200000000000004E-2</v>
      </c>
      <c r="Z1120" s="30">
        <f t="shared" si="98"/>
        <v>2.2000000000000001E-3</v>
      </c>
      <c r="AA1120" s="30">
        <v>0.1847</v>
      </c>
      <c r="AB1120" s="30">
        <v>1.5E-3</v>
      </c>
      <c r="AC1120" s="156">
        <v>1.4999999999999999E-2</v>
      </c>
      <c r="AD1120" s="30">
        <v>1.9339999999999999</v>
      </c>
      <c r="AE1120" s="30">
        <v>2.9000000000000001E-2</v>
      </c>
      <c r="AF1120" s="156">
        <v>0.24</v>
      </c>
      <c r="AG1120" s="30">
        <v>7.6200000000000004E-2</v>
      </c>
      <c r="AH1120" s="30">
        <v>1.2999999999999999E-3</v>
      </c>
      <c r="AI1120" s="156">
        <v>2.2000000000000001E-3</v>
      </c>
      <c r="AJ1120" s="156">
        <f t="shared" si="94"/>
        <v>2.8871391076115485</v>
      </c>
      <c r="AK1120" s="30">
        <v>5.4119999999999999</v>
      </c>
      <c r="AL1120" s="30">
        <v>4.4999999999999998E-2</v>
      </c>
      <c r="AM1120" s="156">
        <v>0.48</v>
      </c>
      <c r="AN1120" s="157">
        <v>1092.5999999999999</v>
      </c>
      <c r="AO1120" s="30">
        <v>8</v>
      </c>
      <c r="AP1120" s="156">
        <v>84</v>
      </c>
      <c r="AQ1120" s="30">
        <v>1092</v>
      </c>
      <c r="AR1120" s="30">
        <v>9.9</v>
      </c>
      <c r="AS1120" s="156">
        <v>84</v>
      </c>
      <c r="AT1120" s="30">
        <v>1092</v>
      </c>
      <c r="AU1120" s="30">
        <v>34</v>
      </c>
      <c r="AV1120" s="156">
        <v>57</v>
      </c>
    </row>
    <row r="1121" spans="1:48" x14ac:dyDescent="0.75">
      <c r="A1121" s="161" t="s">
        <v>1796</v>
      </c>
      <c r="B1121" s="161" t="s">
        <v>674</v>
      </c>
      <c r="C1121" s="181">
        <v>367300</v>
      </c>
      <c r="D1121" s="161">
        <v>3400</v>
      </c>
      <c r="E1121" s="186">
        <v>28920</v>
      </c>
      <c r="F1121" s="161">
        <v>540</v>
      </c>
      <c r="G1121" s="186">
        <v>860</v>
      </c>
      <c r="H1121" s="161">
        <v>330</v>
      </c>
      <c r="I1121" s="161">
        <v>420</v>
      </c>
      <c r="J1121" s="161">
        <v>210</v>
      </c>
      <c r="K1121" s="161">
        <v>2168000</v>
      </c>
      <c r="L1121" s="161">
        <v>45000</v>
      </c>
      <c r="M1121" s="186">
        <v>0.16839999999999999</v>
      </c>
      <c r="N1121" s="161">
        <v>2E-3</v>
      </c>
      <c r="O1121" s="176">
        <v>12400</v>
      </c>
      <c r="P1121" s="161">
        <v>5700</v>
      </c>
      <c r="Q1121" s="161">
        <v>44.87</v>
      </c>
      <c r="R1121" s="161">
        <v>0.93</v>
      </c>
      <c r="S1121" s="161">
        <v>3.5000000000000001E-3</v>
      </c>
      <c r="T1121" s="161">
        <v>1.6999999999999999E-3</v>
      </c>
      <c r="U1121" s="161">
        <v>9.1999999999999998E-2</v>
      </c>
      <c r="V1121" s="172">
        <v>3.5999999999999997E-2</v>
      </c>
      <c r="W1121" s="192">
        <f t="shared" si="95"/>
        <v>5.4189999999999996</v>
      </c>
      <c r="X1121" s="30">
        <f t="shared" si="96"/>
        <v>0.16</v>
      </c>
      <c r="Y1121" s="195">
        <f t="shared" si="97"/>
        <v>7.6179999999999998E-2</v>
      </c>
      <c r="Z1121" s="30">
        <f t="shared" si="98"/>
        <v>1.1999999999999999E-3</v>
      </c>
      <c r="AA1121" s="161">
        <v>0.18461</v>
      </c>
      <c r="AB1121" s="161">
        <v>9.6000000000000002E-4</v>
      </c>
      <c r="AC1121" s="163">
        <v>5.4000000000000003E-3</v>
      </c>
      <c r="AD1121" s="161">
        <v>1.927</v>
      </c>
      <c r="AE1121" s="161">
        <v>1.9E-2</v>
      </c>
      <c r="AF1121" s="163">
        <v>8.5999999999999993E-2</v>
      </c>
      <c r="AG1121" s="161">
        <v>7.6179999999999998E-2</v>
      </c>
      <c r="AH1121" s="161">
        <v>8.8000000000000003E-4</v>
      </c>
      <c r="AI1121" s="163">
        <v>1.1999999999999999E-3</v>
      </c>
      <c r="AJ1121" s="163">
        <f t="shared" si="94"/>
        <v>1.5752165922814385</v>
      </c>
      <c r="AK1121" s="161">
        <v>5.4189999999999996</v>
      </c>
      <c r="AL1121" s="161">
        <v>2.8000000000000001E-2</v>
      </c>
      <c r="AM1121" s="163">
        <v>0.16</v>
      </c>
      <c r="AN1121" s="164">
        <v>1092.0999999999999</v>
      </c>
      <c r="AO1121" s="161">
        <v>5.2</v>
      </c>
      <c r="AP1121" s="163">
        <v>29</v>
      </c>
      <c r="AQ1121" s="161">
        <v>1090.3</v>
      </c>
      <c r="AR1121" s="161">
        <v>6.6</v>
      </c>
      <c r="AS1121" s="163">
        <v>30</v>
      </c>
      <c r="AT1121" s="161">
        <v>1097</v>
      </c>
      <c r="AU1121" s="161">
        <v>23</v>
      </c>
      <c r="AV1121" s="163">
        <v>31</v>
      </c>
    </row>
    <row r="1122" spans="1:48" x14ac:dyDescent="0.75">
      <c r="A1122" s="30" t="s">
        <v>1796</v>
      </c>
      <c r="B1122" s="30" t="s">
        <v>674</v>
      </c>
      <c r="C1122" s="182">
        <v>405900</v>
      </c>
      <c r="D1122" s="30">
        <v>9400</v>
      </c>
      <c r="E1122" s="187">
        <v>31990</v>
      </c>
      <c r="F1122" s="30">
        <v>820</v>
      </c>
      <c r="G1122" s="187">
        <v>540</v>
      </c>
      <c r="H1122" s="30">
        <v>770</v>
      </c>
      <c r="I1122" s="30">
        <v>31</v>
      </c>
      <c r="J1122" s="30">
        <v>15</v>
      </c>
      <c r="K1122" s="30">
        <v>2261000</v>
      </c>
      <c r="L1122" s="30">
        <v>66000</v>
      </c>
      <c r="M1122" s="187">
        <v>0.182</v>
      </c>
      <c r="N1122" s="30">
        <v>1.6999999999999999E-3</v>
      </c>
      <c r="O1122" s="177">
        <v>12900</v>
      </c>
      <c r="P1122" s="30">
        <v>4300</v>
      </c>
      <c r="Q1122" s="30">
        <v>44.4</v>
      </c>
      <c r="R1122" s="30">
        <v>1.3</v>
      </c>
      <c r="S1122" s="30">
        <v>4.1999999999999997E-3</v>
      </c>
      <c r="T1122" s="30">
        <v>1.9E-3</v>
      </c>
      <c r="U1122" s="30">
        <v>0.15</v>
      </c>
      <c r="V1122" s="173">
        <v>0.21</v>
      </c>
      <c r="W1122" s="192">
        <f t="shared" si="95"/>
        <v>5.4089999999999998</v>
      </c>
      <c r="X1122" s="30">
        <f t="shared" si="96"/>
        <v>0.2</v>
      </c>
      <c r="Y1122" s="195">
        <f t="shared" si="97"/>
        <v>7.5999999999999998E-2</v>
      </c>
      <c r="Z1122" s="30">
        <f t="shared" si="98"/>
        <v>1.2999999999999999E-3</v>
      </c>
      <c r="AA1122" s="30">
        <v>0.18479999999999999</v>
      </c>
      <c r="AB1122" s="30">
        <v>1.2999999999999999E-3</v>
      </c>
      <c r="AC1122" s="156">
        <v>7.3000000000000001E-3</v>
      </c>
      <c r="AD1122" s="30">
        <v>1.9359999999999999</v>
      </c>
      <c r="AE1122" s="30">
        <v>2.5999999999999999E-2</v>
      </c>
      <c r="AF1122" s="156">
        <v>0.14000000000000001</v>
      </c>
      <c r="AG1122" s="30">
        <v>7.5999999999999998E-2</v>
      </c>
      <c r="AH1122" s="30">
        <v>8.8000000000000003E-4</v>
      </c>
      <c r="AI1122" s="156">
        <v>1.2999999999999999E-3</v>
      </c>
      <c r="AJ1122" s="156">
        <f t="shared" si="94"/>
        <v>1.7105263157894739</v>
      </c>
      <c r="AK1122" s="30">
        <v>5.4089999999999998</v>
      </c>
      <c r="AL1122" s="30">
        <v>3.6999999999999998E-2</v>
      </c>
      <c r="AM1122" s="156">
        <v>0.2</v>
      </c>
      <c r="AN1122" s="157">
        <v>1092.9000000000001</v>
      </c>
      <c r="AO1122" s="30">
        <v>7.3</v>
      </c>
      <c r="AP1122" s="156">
        <v>40</v>
      </c>
      <c r="AQ1122" s="30">
        <v>1093</v>
      </c>
      <c r="AR1122" s="30">
        <v>9</v>
      </c>
      <c r="AS1122" s="156">
        <v>49</v>
      </c>
      <c r="AT1122" s="30">
        <v>1099</v>
      </c>
      <c r="AU1122" s="30">
        <v>22</v>
      </c>
      <c r="AV1122" s="156">
        <v>32</v>
      </c>
    </row>
    <row r="1123" spans="1:48" x14ac:dyDescent="0.75">
      <c r="A1123" s="30" t="s">
        <v>1796</v>
      </c>
      <c r="B1123" s="30" t="s">
        <v>674</v>
      </c>
      <c r="C1123" s="182">
        <v>486000</v>
      </c>
      <c r="D1123" s="30">
        <v>6100</v>
      </c>
      <c r="E1123" s="187">
        <v>37290</v>
      </c>
      <c r="F1123" s="30">
        <v>420</v>
      </c>
      <c r="G1123" s="187">
        <v>150</v>
      </c>
      <c r="H1123" s="30">
        <v>400</v>
      </c>
      <c r="I1123" s="30">
        <v>105</v>
      </c>
      <c r="J1123" s="30">
        <v>40</v>
      </c>
      <c r="K1123" s="30">
        <v>2661000</v>
      </c>
      <c r="L1123" s="30">
        <v>72000</v>
      </c>
      <c r="M1123" s="187">
        <v>0.18440000000000001</v>
      </c>
      <c r="N1123" s="30">
        <v>3.0999999999999999E-3</v>
      </c>
      <c r="O1123" s="177">
        <v>13800</v>
      </c>
      <c r="P1123" s="30">
        <v>3200</v>
      </c>
      <c r="Q1123" s="30">
        <v>44.2</v>
      </c>
      <c r="R1123" s="30">
        <v>1.2</v>
      </c>
      <c r="S1123" s="30">
        <v>3.3E-3</v>
      </c>
      <c r="T1123" s="30">
        <v>1.2999999999999999E-3</v>
      </c>
      <c r="U1123" s="30">
        <v>7.0000000000000007E-2</v>
      </c>
      <c r="V1123" s="173">
        <v>0.18</v>
      </c>
      <c r="W1123" s="192">
        <f t="shared" si="95"/>
        <v>5.4349999999999996</v>
      </c>
      <c r="X1123" s="30">
        <f t="shared" si="96"/>
        <v>0.43</v>
      </c>
      <c r="Y1123" s="195">
        <f t="shared" si="97"/>
        <v>7.5649999999999995E-2</v>
      </c>
      <c r="Z1123" s="30">
        <f t="shared" si="98"/>
        <v>1.9E-3</v>
      </c>
      <c r="AA1123" s="30">
        <v>0.18390000000000001</v>
      </c>
      <c r="AB1123" s="30">
        <v>1.1999999999999999E-3</v>
      </c>
      <c r="AC1123" s="156">
        <v>1.4999999999999999E-2</v>
      </c>
      <c r="AD1123" s="30">
        <v>1.9219999999999999</v>
      </c>
      <c r="AE1123" s="30">
        <v>1.6E-2</v>
      </c>
      <c r="AF1123" s="156">
        <v>0.23</v>
      </c>
      <c r="AG1123" s="30">
        <v>7.5649999999999995E-2</v>
      </c>
      <c r="AH1123" s="30">
        <v>6.4999999999999997E-4</v>
      </c>
      <c r="AI1123" s="156">
        <v>1.9E-3</v>
      </c>
      <c r="AJ1123" s="156">
        <f t="shared" si="94"/>
        <v>2.5115664243225382</v>
      </c>
      <c r="AK1123" s="30">
        <v>5.4349999999999996</v>
      </c>
      <c r="AL1123" s="30">
        <v>3.3000000000000002E-2</v>
      </c>
      <c r="AM1123" s="156">
        <v>0.43</v>
      </c>
      <c r="AN1123" s="157">
        <v>1088.3</v>
      </c>
      <c r="AO1123" s="30">
        <v>6.3</v>
      </c>
      <c r="AP1123" s="156">
        <v>82</v>
      </c>
      <c r="AQ1123" s="30">
        <v>1088.5999999999999</v>
      </c>
      <c r="AR1123" s="30">
        <v>5.7</v>
      </c>
      <c r="AS1123" s="156">
        <v>79</v>
      </c>
      <c r="AT1123" s="30">
        <v>1089</v>
      </c>
      <c r="AU1123" s="30">
        <v>17</v>
      </c>
      <c r="AV1123" s="156">
        <v>50</v>
      </c>
    </row>
    <row r="1124" spans="1:48" x14ac:dyDescent="0.75">
      <c r="A1124" s="161" t="s">
        <v>1796</v>
      </c>
      <c r="B1124" s="161" t="s">
        <v>675</v>
      </c>
      <c r="C1124" s="181">
        <v>366800</v>
      </c>
      <c r="D1124" s="161">
        <v>5000</v>
      </c>
      <c r="E1124" s="186">
        <v>28910</v>
      </c>
      <c r="F1124" s="161">
        <v>500</v>
      </c>
      <c r="G1124" s="186">
        <v>990</v>
      </c>
      <c r="H1124" s="161">
        <v>370</v>
      </c>
      <c r="I1124" s="161">
        <v>990</v>
      </c>
      <c r="J1124" s="161">
        <v>400</v>
      </c>
      <c r="K1124" s="161">
        <v>2137000</v>
      </c>
      <c r="L1124" s="161">
        <v>51000</v>
      </c>
      <c r="M1124" s="186">
        <v>0.17169999999999999</v>
      </c>
      <c r="N1124" s="161">
        <v>2.0999999999999999E-3</v>
      </c>
      <c r="O1124" s="176">
        <v>43000</v>
      </c>
      <c r="P1124" s="161">
        <v>53000</v>
      </c>
      <c r="Q1124" s="161">
        <v>44.2</v>
      </c>
      <c r="R1124" s="161">
        <v>1</v>
      </c>
      <c r="S1124" s="161">
        <v>4.1999999999999997E-3</v>
      </c>
      <c r="T1124" s="161">
        <v>1.6999999999999999E-3</v>
      </c>
      <c r="U1124" s="161">
        <v>9.4E-2</v>
      </c>
      <c r="V1124" s="172">
        <v>3.5999999999999997E-2</v>
      </c>
      <c r="W1124" s="192">
        <f t="shared" si="95"/>
        <v>5.4219999999999997</v>
      </c>
      <c r="X1124" s="30">
        <f t="shared" si="96"/>
        <v>0.16</v>
      </c>
      <c r="Y1124" s="195">
        <f t="shared" si="97"/>
        <v>7.6799999999999993E-2</v>
      </c>
      <c r="Z1124" s="30">
        <f t="shared" si="98"/>
        <v>1.2999999999999999E-3</v>
      </c>
      <c r="AA1124" s="161">
        <v>0.1845</v>
      </c>
      <c r="AB1124" s="161">
        <v>1.1000000000000001E-3</v>
      </c>
      <c r="AC1124" s="163">
        <v>5.4000000000000003E-3</v>
      </c>
      <c r="AD1124" s="161">
        <v>1.93</v>
      </c>
      <c r="AE1124" s="161">
        <v>2.5000000000000001E-2</v>
      </c>
      <c r="AF1124" s="163">
        <v>8.6999999999999994E-2</v>
      </c>
      <c r="AG1124" s="161">
        <v>7.6799999999999993E-2</v>
      </c>
      <c r="AH1124" s="161">
        <v>1.1000000000000001E-3</v>
      </c>
      <c r="AI1124" s="163">
        <v>1.2999999999999999E-3</v>
      </c>
      <c r="AJ1124" s="163">
        <f t="shared" si="94"/>
        <v>1.6927083333333335</v>
      </c>
      <c r="AK1124" s="161">
        <v>5.4219999999999997</v>
      </c>
      <c r="AL1124" s="161">
        <v>3.1E-2</v>
      </c>
      <c r="AM1124" s="163">
        <v>0.16</v>
      </c>
      <c r="AN1124" s="164">
        <v>1091.7</v>
      </c>
      <c r="AO1124" s="161">
        <v>5.7</v>
      </c>
      <c r="AP1124" s="163">
        <v>30</v>
      </c>
      <c r="AQ1124" s="161">
        <v>1090.9000000000001</v>
      </c>
      <c r="AR1124" s="161">
        <v>8.4</v>
      </c>
      <c r="AS1124" s="163">
        <v>29</v>
      </c>
      <c r="AT1124" s="161">
        <v>1105</v>
      </c>
      <c r="AU1124" s="161">
        <v>22</v>
      </c>
      <c r="AV1124" s="163">
        <v>27</v>
      </c>
    </row>
    <row r="1125" spans="1:48" x14ac:dyDescent="0.75">
      <c r="A1125" s="30" t="s">
        <v>1796</v>
      </c>
      <c r="B1125" s="30" t="s">
        <v>675</v>
      </c>
      <c r="C1125" s="182">
        <v>403200</v>
      </c>
      <c r="D1125" s="30">
        <v>9000</v>
      </c>
      <c r="E1125" s="187">
        <v>31500</v>
      </c>
      <c r="F1125" s="30">
        <v>760</v>
      </c>
      <c r="G1125" s="187">
        <v>630</v>
      </c>
      <c r="H1125" s="30">
        <v>540</v>
      </c>
      <c r="I1125" s="30">
        <v>15</v>
      </c>
      <c r="J1125" s="30">
        <v>27</v>
      </c>
      <c r="K1125" s="30">
        <v>2273000</v>
      </c>
      <c r="L1125" s="30">
        <v>63000</v>
      </c>
      <c r="M1125" s="187">
        <v>0.17780000000000001</v>
      </c>
      <c r="N1125" s="30">
        <v>1.5E-3</v>
      </c>
      <c r="O1125" s="177">
        <v>8000</v>
      </c>
      <c r="P1125" s="30">
        <v>13000</v>
      </c>
      <c r="Q1125" s="30">
        <v>44.5</v>
      </c>
      <c r="R1125" s="30">
        <v>1.2</v>
      </c>
      <c r="S1125" s="30">
        <v>2.3999999999999998E-3</v>
      </c>
      <c r="T1125" s="30">
        <v>4.3E-3</v>
      </c>
      <c r="U1125" s="30">
        <v>0.18</v>
      </c>
      <c r="V1125" s="173">
        <v>0.15</v>
      </c>
      <c r="W1125" s="192">
        <f t="shared" si="95"/>
        <v>5.4119999999999999</v>
      </c>
      <c r="X1125" s="30">
        <f t="shared" si="96"/>
        <v>0.21</v>
      </c>
      <c r="Y1125" s="195">
        <f t="shared" si="97"/>
        <v>7.5499999999999998E-2</v>
      </c>
      <c r="Z1125" s="30">
        <f t="shared" si="98"/>
        <v>1.4E-3</v>
      </c>
      <c r="AA1125" s="30">
        <v>0.1845</v>
      </c>
      <c r="AB1125" s="30">
        <v>1.1999999999999999E-3</v>
      </c>
      <c r="AC1125" s="156">
        <v>7.0000000000000001E-3</v>
      </c>
      <c r="AD1125" s="30">
        <v>1.9259999999999999</v>
      </c>
      <c r="AE1125" s="30">
        <v>2.5000000000000001E-2</v>
      </c>
      <c r="AF1125" s="156">
        <v>0.14000000000000001</v>
      </c>
      <c r="AG1125" s="30">
        <v>7.5499999999999998E-2</v>
      </c>
      <c r="AH1125" s="30">
        <v>1E-3</v>
      </c>
      <c r="AI1125" s="156">
        <v>1.4E-3</v>
      </c>
      <c r="AJ1125" s="156">
        <f t="shared" si="94"/>
        <v>1.8543046357615895</v>
      </c>
      <c r="AK1125" s="30">
        <v>5.4119999999999999</v>
      </c>
      <c r="AL1125" s="30">
        <v>3.5999999999999997E-2</v>
      </c>
      <c r="AM1125" s="156">
        <v>0.21</v>
      </c>
      <c r="AN1125" s="157">
        <v>1092.4000000000001</v>
      </c>
      <c r="AO1125" s="30">
        <v>6.5</v>
      </c>
      <c r="AP1125" s="156">
        <v>37</v>
      </c>
      <c r="AQ1125" s="30">
        <v>1089.5</v>
      </c>
      <c r="AR1125" s="30">
        <v>8.6999999999999993</v>
      </c>
      <c r="AS1125" s="156">
        <v>48</v>
      </c>
      <c r="AT1125" s="30">
        <v>1083</v>
      </c>
      <c r="AU1125" s="30">
        <v>24</v>
      </c>
      <c r="AV1125" s="156">
        <v>34</v>
      </c>
    </row>
    <row r="1126" spans="1:48" x14ac:dyDescent="0.75">
      <c r="A1126" s="30" t="s">
        <v>1796</v>
      </c>
      <c r="B1126" s="30" t="s">
        <v>675</v>
      </c>
      <c r="C1126" s="182">
        <v>523700</v>
      </c>
      <c r="D1126" s="30">
        <v>7200</v>
      </c>
      <c r="E1126" s="187">
        <v>41540</v>
      </c>
      <c r="F1126" s="30">
        <v>570</v>
      </c>
      <c r="G1126" s="187">
        <v>172</v>
      </c>
      <c r="H1126" s="30">
        <v>51</v>
      </c>
      <c r="I1126" s="30">
        <v>443</v>
      </c>
      <c r="J1126" s="30">
        <v>58</v>
      </c>
      <c r="K1126" s="30">
        <v>2680000</v>
      </c>
      <c r="L1126" s="30">
        <v>70000</v>
      </c>
      <c r="M1126" s="187">
        <v>0.1966</v>
      </c>
      <c r="N1126" s="30">
        <v>3.2000000000000002E-3</v>
      </c>
      <c r="O1126" s="177">
        <v>12500</v>
      </c>
      <c r="P1126" s="30">
        <v>1800</v>
      </c>
      <c r="Q1126" s="30">
        <v>44.2</v>
      </c>
      <c r="R1126" s="30">
        <v>1.2</v>
      </c>
      <c r="S1126" s="30">
        <v>3.63E-3</v>
      </c>
      <c r="T1126" s="30">
        <v>5.1999999999999995E-4</v>
      </c>
      <c r="U1126" s="30">
        <v>8.1000000000000003E-2</v>
      </c>
      <c r="V1126" s="173">
        <v>2.4E-2</v>
      </c>
      <c r="W1126" s="192">
        <f t="shared" si="95"/>
        <v>5.4119999999999999</v>
      </c>
      <c r="X1126" s="30">
        <f t="shared" si="96"/>
        <v>0.42</v>
      </c>
      <c r="Y1126" s="195">
        <f t="shared" si="97"/>
        <v>7.5870000000000007E-2</v>
      </c>
      <c r="Z1126" s="30">
        <f t="shared" si="98"/>
        <v>1.8E-3</v>
      </c>
      <c r="AA1126" s="30">
        <v>0.18490000000000001</v>
      </c>
      <c r="AB1126" s="30">
        <v>1.2999999999999999E-3</v>
      </c>
      <c r="AC1126" s="156">
        <v>1.4E-2</v>
      </c>
      <c r="AD1126" s="30">
        <v>1.9319999999999999</v>
      </c>
      <c r="AE1126" s="30">
        <v>0.02</v>
      </c>
      <c r="AF1126" s="156">
        <v>0.22</v>
      </c>
      <c r="AG1126" s="30">
        <v>7.5870000000000007E-2</v>
      </c>
      <c r="AH1126" s="30">
        <v>7.6999999999999996E-4</v>
      </c>
      <c r="AI1126" s="156">
        <v>1.8E-3</v>
      </c>
      <c r="AJ1126" s="156">
        <f t="shared" si="94"/>
        <v>2.3724792408066424</v>
      </c>
      <c r="AK1126" s="30">
        <v>5.4119999999999999</v>
      </c>
      <c r="AL1126" s="30">
        <v>3.6999999999999998E-2</v>
      </c>
      <c r="AM1126" s="156">
        <v>0.42</v>
      </c>
      <c r="AN1126" s="157">
        <v>1093.5999999999999</v>
      </c>
      <c r="AO1126" s="30">
        <v>6.8</v>
      </c>
      <c r="AP1126" s="156">
        <v>78</v>
      </c>
      <c r="AQ1126" s="30">
        <v>1091.8</v>
      </c>
      <c r="AR1126" s="30">
        <v>6.8</v>
      </c>
      <c r="AS1126" s="156">
        <v>75</v>
      </c>
      <c r="AT1126" s="30">
        <v>1088</v>
      </c>
      <c r="AU1126" s="30">
        <v>20</v>
      </c>
      <c r="AV1126" s="156">
        <v>48</v>
      </c>
    </row>
    <row r="1127" spans="1:48" x14ac:dyDescent="0.75">
      <c r="A1127" s="161" t="s">
        <v>1796</v>
      </c>
      <c r="B1127" s="161" t="s">
        <v>676</v>
      </c>
      <c r="C1127" s="181">
        <v>361200</v>
      </c>
      <c r="D1127" s="161">
        <v>5600</v>
      </c>
      <c r="E1127" s="186">
        <v>27740</v>
      </c>
      <c r="F1127" s="161">
        <v>420</v>
      </c>
      <c r="G1127" s="186">
        <v>49</v>
      </c>
      <c r="H1127" s="161">
        <v>28</v>
      </c>
      <c r="I1127" s="161">
        <v>11.1</v>
      </c>
      <c r="J1127" s="161">
        <v>7.9</v>
      </c>
      <c r="K1127" s="161">
        <v>2153000</v>
      </c>
      <c r="L1127" s="161">
        <v>53000</v>
      </c>
      <c r="M1127" s="186">
        <v>0.16839999999999999</v>
      </c>
      <c r="N1127" s="161">
        <v>1.9E-3</v>
      </c>
      <c r="O1127" s="176">
        <v>12600</v>
      </c>
      <c r="P1127" s="161">
        <v>1800</v>
      </c>
      <c r="Q1127" s="161">
        <v>44.1</v>
      </c>
      <c r="R1127" s="161">
        <v>1.1000000000000001</v>
      </c>
      <c r="S1127" s="161">
        <v>2.2000000000000001E-3</v>
      </c>
      <c r="T1127" s="161">
        <v>2E-3</v>
      </c>
      <c r="U1127" s="161">
        <v>0.08</v>
      </c>
      <c r="V1127" s="172">
        <v>4.4999999999999998E-2</v>
      </c>
      <c r="W1127" s="192">
        <f t="shared" si="95"/>
        <v>5.4180000000000001</v>
      </c>
      <c r="X1127" s="30">
        <f t="shared" si="96"/>
        <v>0.17</v>
      </c>
      <c r="Y1127" s="195">
        <f t="shared" si="97"/>
        <v>7.5289999999999996E-2</v>
      </c>
      <c r="Z1127" s="30">
        <f t="shared" si="98"/>
        <v>9.5E-4</v>
      </c>
      <c r="AA1127" s="161">
        <v>0.1845</v>
      </c>
      <c r="AB1127" s="161">
        <v>1E-3</v>
      </c>
      <c r="AC1127" s="163">
        <v>5.4999999999999997E-3</v>
      </c>
      <c r="AD1127" s="161">
        <v>1.929</v>
      </c>
      <c r="AE1127" s="161">
        <v>1.2999999999999999E-2</v>
      </c>
      <c r="AF1127" s="163">
        <v>8.5000000000000006E-2</v>
      </c>
      <c r="AG1127" s="161">
        <v>7.5289999999999996E-2</v>
      </c>
      <c r="AH1127" s="161">
        <v>5.5000000000000003E-4</v>
      </c>
      <c r="AI1127" s="163">
        <v>9.5E-4</v>
      </c>
      <c r="AJ1127" s="163">
        <f t="shared" si="94"/>
        <v>1.2617877540177977</v>
      </c>
      <c r="AK1127" s="161">
        <v>5.4180000000000001</v>
      </c>
      <c r="AL1127" s="161">
        <v>3.1E-2</v>
      </c>
      <c r="AM1127" s="163">
        <v>0.17</v>
      </c>
      <c r="AN1127" s="164">
        <v>1091.5999999999999</v>
      </c>
      <c r="AO1127" s="161">
        <v>5.6</v>
      </c>
      <c r="AP1127" s="163">
        <v>30</v>
      </c>
      <c r="AQ1127" s="161">
        <v>1090.9000000000001</v>
      </c>
      <c r="AR1127" s="161">
        <v>4.5999999999999996</v>
      </c>
      <c r="AS1127" s="163">
        <v>29</v>
      </c>
      <c r="AT1127" s="161">
        <v>1074</v>
      </c>
      <c r="AU1127" s="161">
        <v>15</v>
      </c>
      <c r="AV1127" s="163">
        <v>25</v>
      </c>
    </row>
    <row r="1128" spans="1:48" x14ac:dyDescent="0.75">
      <c r="A1128" s="30" t="s">
        <v>1796</v>
      </c>
      <c r="B1128" s="30" t="s">
        <v>676</v>
      </c>
      <c r="C1128" s="182">
        <v>405000</v>
      </c>
      <c r="D1128" s="30">
        <v>4200</v>
      </c>
      <c r="E1128" s="187">
        <v>31580</v>
      </c>
      <c r="F1128" s="30">
        <v>470</v>
      </c>
      <c r="G1128" s="187">
        <v>102</v>
      </c>
      <c r="H1128" s="30">
        <v>72</v>
      </c>
      <c r="I1128" s="30">
        <v>19</v>
      </c>
      <c r="J1128" s="30">
        <v>13</v>
      </c>
      <c r="K1128" s="30">
        <v>2245000</v>
      </c>
      <c r="L1128" s="30">
        <v>51000</v>
      </c>
      <c r="M1128" s="187">
        <v>0.1789</v>
      </c>
      <c r="N1128" s="30">
        <v>3.0000000000000001E-3</v>
      </c>
      <c r="O1128" s="177">
        <v>12700</v>
      </c>
      <c r="P1128" s="30">
        <v>3600</v>
      </c>
      <c r="Q1128" s="30">
        <v>43.89</v>
      </c>
      <c r="R1128" s="30">
        <v>1</v>
      </c>
      <c r="S1128" s="30">
        <v>3.5000000000000001E-3</v>
      </c>
      <c r="T1128" s="30">
        <v>2.5000000000000001E-3</v>
      </c>
      <c r="U1128" s="30">
        <v>7.0000000000000007E-2</v>
      </c>
      <c r="V1128" s="173">
        <v>4.9000000000000002E-2</v>
      </c>
      <c r="W1128" s="192">
        <f t="shared" si="95"/>
        <v>5.4189999999999996</v>
      </c>
      <c r="X1128" s="30">
        <f t="shared" si="96"/>
        <v>0.23</v>
      </c>
      <c r="Y1128" s="195">
        <f t="shared" si="97"/>
        <v>7.6179999999999998E-2</v>
      </c>
      <c r="Z1128" s="30">
        <f t="shared" si="98"/>
        <v>1.2999999999999999E-3</v>
      </c>
      <c r="AA1128" s="30">
        <v>0.1845</v>
      </c>
      <c r="AB1128" s="30">
        <v>1.6999999999999999E-3</v>
      </c>
      <c r="AC1128" s="156">
        <v>7.4999999999999997E-3</v>
      </c>
      <c r="AD1128" s="30">
        <v>1.929</v>
      </c>
      <c r="AE1128" s="30">
        <v>2.8000000000000001E-2</v>
      </c>
      <c r="AF1128" s="156">
        <v>0.14000000000000001</v>
      </c>
      <c r="AG1128" s="30">
        <v>7.6179999999999998E-2</v>
      </c>
      <c r="AH1128" s="30">
        <v>8.4000000000000003E-4</v>
      </c>
      <c r="AI1128" s="156">
        <v>1.2999999999999999E-3</v>
      </c>
      <c r="AJ1128" s="156">
        <f t="shared" si="94"/>
        <v>1.7064846416382253</v>
      </c>
      <c r="AK1128" s="30">
        <v>5.4189999999999996</v>
      </c>
      <c r="AL1128" s="30">
        <v>5.1999999999999998E-2</v>
      </c>
      <c r="AM1128" s="156">
        <v>0.23</v>
      </c>
      <c r="AN1128" s="157">
        <v>1093</v>
      </c>
      <c r="AO1128" s="30">
        <v>9.6999999999999993</v>
      </c>
      <c r="AP1128" s="156">
        <v>42</v>
      </c>
      <c r="AQ1128" s="30">
        <v>1090.5</v>
      </c>
      <c r="AR1128" s="30">
        <v>9.6999999999999993</v>
      </c>
      <c r="AS1128" s="156">
        <v>50</v>
      </c>
      <c r="AT1128" s="30">
        <v>1097</v>
      </c>
      <c r="AU1128" s="30">
        <v>22</v>
      </c>
      <c r="AV1128" s="156">
        <v>33</v>
      </c>
    </row>
    <row r="1129" spans="1:48" x14ac:dyDescent="0.75">
      <c r="A1129" s="30" t="s">
        <v>1796</v>
      </c>
      <c r="B1129" s="30" t="s">
        <v>676</v>
      </c>
      <c r="C1129" s="182">
        <v>475400</v>
      </c>
      <c r="D1129" s="30">
        <v>7200</v>
      </c>
      <c r="E1129" s="187">
        <v>36720</v>
      </c>
      <c r="F1129" s="30">
        <v>590</v>
      </c>
      <c r="G1129" s="187">
        <v>570</v>
      </c>
      <c r="H1129" s="30">
        <v>500</v>
      </c>
      <c r="I1129" s="30">
        <v>212</v>
      </c>
      <c r="J1129" s="30">
        <v>60</v>
      </c>
      <c r="K1129" s="30">
        <v>2598000</v>
      </c>
      <c r="L1129" s="30">
        <v>54000</v>
      </c>
      <c r="M1129" s="187">
        <v>0.18379999999999999</v>
      </c>
      <c r="N1129" s="30">
        <v>1.6000000000000001E-3</v>
      </c>
      <c r="O1129" s="177">
        <v>12600</v>
      </c>
      <c r="P1129" s="30">
        <v>2300</v>
      </c>
      <c r="Q1129" s="30">
        <v>44.09</v>
      </c>
      <c r="R1129" s="30">
        <v>0.91</v>
      </c>
      <c r="S1129" s="30">
        <v>3.5000000000000001E-3</v>
      </c>
      <c r="T1129" s="30">
        <v>1E-3</v>
      </c>
      <c r="U1129" s="30">
        <v>8.2000000000000003E-2</v>
      </c>
      <c r="V1129" s="173">
        <v>7.1999999999999995E-2</v>
      </c>
      <c r="W1129" s="192">
        <f t="shared" si="95"/>
        <v>5.4260000000000002</v>
      </c>
      <c r="X1129" s="30">
        <f t="shared" si="96"/>
        <v>0.42</v>
      </c>
      <c r="Y1129" s="195">
        <f t="shared" si="97"/>
        <v>7.5800000000000006E-2</v>
      </c>
      <c r="Z1129" s="30">
        <f t="shared" si="98"/>
        <v>1.8E-3</v>
      </c>
      <c r="AA1129" s="30">
        <v>0.1845</v>
      </c>
      <c r="AB1129" s="30">
        <v>1.5E-3</v>
      </c>
      <c r="AC1129" s="156">
        <v>1.4E-2</v>
      </c>
      <c r="AD1129" s="30">
        <v>1.9279999999999999</v>
      </c>
      <c r="AE1129" s="30">
        <v>2.1000000000000001E-2</v>
      </c>
      <c r="AF1129" s="156">
        <v>0.22</v>
      </c>
      <c r="AG1129" s="30">
        <v>7.5800000000000006E-2</v>
      </c>
      <c r="AH1129" s="30">
        <v>6.0999999999999997E-4</v>
      </c>
      <c r="AI1129" s="156">
        <v>1.8E-3</v>
      </c>
      <c r="AJ1129" s="156">
        <f t="shared" si="94"/>
        <v>2.3746701846965697</v>
      </c>
      <c r="AK1129" s="30">
        <v>5.4260000000000002</v>
      </c>
      <c r="AL1129" s="30">
        <v>4.2999999999999997E-2</v>
      </c>
      <c r="AM1129" s="156">
        <v>0.42</v>
      </c>
      <c r="AN1129" s="157">
        <v>1091.4000000000001</v>
      </c>
      <c r="AO1129" s="30">
        <v>7.9</v>
      </c>
      <c r="AP1129" s="156">
        <v>78</v>
      </c>
      <c r="AQ1129" s="30">
        <v>1091.4000000000001</v>
      </c>
      <c r="AR1129" s="30">
        <v>7</v>
      </c>
      <c r="AS1129" s="156">
        <v>74</v>
      </c>
      <c r="AT1129" s="30">
        <v>1087</v>
      </c>
      <c r="AU1129" s="30">
        <v>16</v>
      </c>
      <c r="AV1129" s="156">
        <v>48</v>
      </c>
    </row>
    <row r="1130" spans="1:48" x14ac:dyDescent="0.75">
      <c r="A1130" s="161" t="s">
        <v>1796</v>
      </c>
      <c r="B1130" s="161" t="s">
        <v>677</v>
      </c>
      <c r="C1130" s="181">
        <v>375800</v>
      </c>
      <c r="D1130" s="161">
        <v>4500</v>
      </c>
      <c r="E1130" s="186">
        <v>29660</v>
      </c>
      <c r="F1130" s="161">
        <v>420</v>
      </c>
      <c r="G1130" s="186">
        <v>1050</v>
      </c>
      <c r="H1130" s="161">
        <v>830</v>
      </c>
      <c r="I1130" s="161">
        <v>26</v>
      </c>
      <c r="J1130" s="161">
        <v>13</v>
      </c>
      <c r="K1130" s="161">
        <v>2200000</v>
      </c>
      <c r="L1130" s="161">
        <v>54000</v>
      </c>
      <c r="M1130" s="186">
        <v>0.17249999999999999</v>
      </c>
      <c r="N1130" s="161">
        <v>2.5000000000000001E-3</v>
      </c>
      <c r="O1130" s="176">
        <v>10000</v>
      </c>
      <c r="P1130" s="161">
        <v>2500</v>
      </c>
      <c r="Q1130" s="161">
        <v>44.1</v>
      </c>
      <c r="R1130" s="161">
        <v>1.1000000000000001</v>
      </c>
      <c r="S1130" s="161">
        <v>3.2000000000000002E-3</v>
      </c>
      <c r="T1130" s="161">
        <v>1.6000000000000001E-3</v>
      </c>
      <c r="U1130" s="161">
        <v>0.121</v>
      </c>
      <c r="V1130" s="172">
        <v>9.6000000000000002E-2</v>
      </c>
      <c r="W1130" s="192">
        <f t="shared" si="95"/>
        <v>5.4180000000000001</v>
      </c>
      <c r="X1130" s="30">
        <f t="shared" si="96"/>
        <v>0.16</v>
      </c>
      <c r="Y1130" s="195">
        <f t="shared" si="97"/>
        <v>7.6899999999999996E-2</v>
      </c>
      <c r="Z1130" s="30">
        <f t="shared" si="98"/>
        <v>1.4E-3</v>
      </c>
      <c r="AA1130" s="161">
        <v>0.1845</v>
      </c>
      <c r="AB1130" s="161">
        <v>1.2999999999999999E-3</v>
      </c>
      <c r="AC1130" s="163">
        <v>5.4999999999999997E-3</v>
      </c>
      <c r="AD1130" s="161">
        <v>1.929</v>
      </c>
      <c r="AE1130" s="161">
        <v>0.03</v>
      </c>
      <c r="AF1130" s="163">
        <v>8.7999999999999995E-2</v>
      </c>
      <c r="AG1130" s="161">
        <v>7.6899999999999996E-2</v>
      </c>
      <c r="AH1130" s="161">
        <v>1.1999999999999999E-3</v>
      </c>
      <c r="AI1130" s="163">
        <v>1.4E-3</v>
      </c>
      <c r="AJ1130" s="163">
        <f t="shared" si="94"/>
        <v>1.8205461638491547</v>
      </c>
      <c r="AK1130" s="161">
        <v>5.4180000000000001</v>
      </c>
      <c r="AL1130" s="161">
        <v>3.7999999999999999E-2</v>
      </c>
      <c r="AM1130" s="163">
        <v>0.16</v>
      </c>
      <c r="AN1130" s="164">
        <v>1091.5999999999999</v>
      </c>
      <c r="AO1130" s="161">
        <v>7.2</v>
      </c>
      <c r="AP1130" s="163">
        <v>30</v>
      </c>
      <c r="AQ1130" s="161">
        <v>1090</v>
      </c>
      <c r="AR1130" s="161">
        <v>10</v>
      </c>
      <c r="AS1130" s="163">
        <v>30</v>
      </c>
      <c r="AT1130" s="161">
        <v>1113</v>
      </c>
      <c r="AU1130" s="161">
        <v>30</v>
      </c>
      <c r="AV1130" s="163">
        <v>36</v>
      </c>
    </row>
    <row r="1131" spans="1:48" x14ac:dyDescent="0.75">
      <c r="A1131" s="30" t="s">
        <v>1796</v>
      </c>
      <c r="B1131" s="30" t="s">
        <v>677</v>
      </c>
      <c r="C1131" s="182">
        <v>388100</v>
      </c>
      <c r="D1131" s="30">
        <v>4400</v>
      </c>
      <c r="E1131" s="187">
        <v>29980</v>
      </c>
      <c r="F1131" s="30">
        <v>420</v>
      </c>
      <c r="G1131" s="187">
        <v>580</v>
      </c>
      <c r="H1131" s="30">
        <v>690</v>
      </c>
      <c r="I1131" s="30">
        <v>51</v>
      </c>
      <c r="J1131" s="30">
        <v>26</v>
      </c>
      <c r="K1131" s="30">
        <v>2258000</v>
      </c>
      <c r="L1131" s="30">
        <v>51000</v>
      </c>
      <c r="M1131" s="187">
        <v>0.17299999999999999</v>
      </c>
      <c r="N1131" s="30">
        <v>2.5000000000000001E-3</v>
      </c>
      <c r="O1131" s="177">
        <v>12600</v>
      </c>
      <c r="P1131" s="30">
        <v>2800</v>
      </c>
      <c r="Q1131" s="30">
        <v>44.27</v>
      </c>
      <c r="R1131" s="30">
        <v>1</v>
      </c>
      <c r="S1131" s="30">
        <v>3.5000000000000001E-3</v>
      </c>
      <c r="T1131" s="30">
        <v>1.8E-3</v>
      </c>
      <c r="U1131" s="30">
        <v>0.32</v>
      </c>
      <c r="V1131" s="173">
        <v>0.38</v>
      </c>
      <c r="W1131" s="192">
        <f t="shared" si="95"/>
        <v>5.4169999999999998</v>
      </c>
      <c r="X1131" s="30">
        <f t="shared" si="96"/>
        <v>0.23</v>
      </c>
      <c r="Y1131" s="195">
        <f t="shared" si="97"/>
        <v>7.5319999999999998E-2</v>
      </c>
      <c r="Z1131" s="30">
        <f t="shared" si="98"/>
        <v>1.2999999999999999E-3</v>
      </c>
      <c r="AA1131" s="30">
        <v>0.1845</v>
      </c>
      <c r="AB1131" s="30">
        <v>1.1999999999999999E-3</v>
      </c>
      <c r="AC1131" s="156">
        <v>7.4000000000000003E-3</v>
      </c>
      <c r="AD1131" s="30">
        <v>1.9279999999999999</v>
      </c>
      <c r="AE1131" s="30">
        <v>2.3E-2</v>
      </c>
      <c r="AF1131" s="156">
        <v>0.14000000000000001</v>
      </c>
      <c r="AG1131" s="30">
        <v>7.5319999999999998E-2</v>
      </c>
      <c r="AH1131" s="30">
        <v>8.7000000000000001E-4</v>
      </c>
      <c r="AI1131" s="156">
        <v>1.2999999999999999E-3</v>
      </c>
      <c r="AJ1131" s="156">
        <f t="shared" si="94"/>
        <v>1.7259691980881571</v>
      </c>
      <c r="AK1131" s="30">
        <v>5.4169999999999998</v>
      </c>
      <c r="AL1131" s="30">
        <v>3.5999999999999997E-2</v>
      </c>
      <c r="AM1131" s="156">
        <v>0.23</v>
      </c>
      <c r="AN1131" s="157">
        <v>1091.5999999999999</v>
      </c>
      <c r="AO1131" s="30">
        <v>6.5</v>
      </c>
      <c r="AP1131" s="156">
        <v>40</v>
      </c>
      <c r="AQ1131" s="30">
        <v>1090.5</v>
      </c>
      <c r="AR1131" s="30">
        <v>7.8</v>
      </c>
      <c r="AS1131" s="156">
        <v>49</v>
      </c>
      <c r="AT1131" s="30">
        <v>1074</v>
      </c>
      <c r="AU1131" s="30">
        <v>23</v>
      </c>
      <c r="AV1131" s="156">
        <v>33</v>
      </c>
    </row>
    <row r="1132" spans="1:48" x14ac:dyDescent="0.75">
      <c r="A1132" s="30" t="s">
        <v>1796</v>
      </c>
      <c r="B1132" s="30" t="s">
        <v>677</v>
      </c>
      <c r="C1132" s="182">
        <v>458000</v>
      </c>
      <c r="D1132" s="30">
        <v>6100</v>
      </c>
      <c r="E1132" s="187">
        <v>35560</v>
      </c>
      <c r="F1132" s="30">
        <v>470</v>
      </c>
      <c r="G1132" s="187">
        <v>570</v>
      </c>
      <c r="H1132" s="30">
        <v>550</v>
      </c>
      <c r="I1132" s="30">
        <v>450</v>
      </c>
      <c r="J1132" s="30">
        <v>280</v>
      </c>
      <c r="K1132" s="30">
        <v>2455000</v>
      </c>
      <c r="L1132" s="30">
        <v>62000</v>
      </c>
      <c r="M1132" s="187">
        <v>0.187</v>
      </c>
      <c r="N1132" s="30">
        <v>3.2000000000000002E-3</v>
      </c>
      <c r="O1132" s="177">
        <v>12600</v>
      </c>
      <c r="P1132" s="30">
        <v>2800</v>
      </c>
      <c r="Q1132" s="30">
        <v>44.1</v>
      </c>
      <c r="R1132" s="30">
        <v>1.1000000000000001</v>
      </c>
      <c r="S1132" s="30">
        <v>3.5000000000000001E-3</v>
      </c>
      <c r="T1132" s="30">
        <v>2.2000000000000001E-3</v>
      </c>
      <c r="U1132" s="30">
        <v>7.9000000000000001E-2</v>
      </c>
      <c r="V1132" s="173">
        <v>7.5999999999999998E-2</v>
      </c>
      <c r="W1132" s="192">
        <f t="shared" si="95"/>
        <v>5.4039999999999999</v>
      </c>
      <c r="X1132" s="30">
        <f t="shared" si="96"/>
        <v>0.42</v>
      </c>
      <c r="Y1132" s="195">
        <f t="shared" si="97"/>
        <v>7.5810000000000002E-2</v>
      </c>
      <c r="Z1132" s="30">
        <f t="shared" si="98"/>
        <v>1.9E-3</v>
      </c>
      <c r="AA1132" s="30">
        <v>0.1845</v>
      </c>
      <c r="AB1132" s="30">
        <v>1.5E-3</v>
      </c>
      <c r="AC1132" s="156">
        <v>1.4999999999999999E-2</v>
      </c>
      <c r="AD1132" s="30">
        <v>1.929</v>
      </c>
      <c r="AE1132" s="30">
        <v>2.9000000000000001E-2</v>
      </c>
      <c r="AF1132" s="156">
        <v>0.24</v>
      </c>
      <c r="AG1132" s="30">
        <v>7.5810000000000002E-2</v>
      </c>
      <c r="AH1132" s="30">
        <v>8.4000000000000003E-4</v>
      </c>
      <c r="AI1132" s="156">
        <v>1.9E-3</v>
      </c>
      <c r="AJ1132" s="156">
        <f t="shared" si="94"/>
        <v>2.5062656641604009</v>
      </c>
      <c r="AK1132" s="30">
        <v>5.4039999999999999</v>
      </c>
      <c r="AL1132" s="30">
        <v>4.2999999999999997E-2</v>
      </c>
      <c r="AM1132" s="156">
        <v>0.42</v>
      </c>
      <c r="AN1132" s="157">
        <v>1091.5999999999999</v>
      </c>
      <c r="AO1132" s="30">
        <v>8.3000000000000007</v>
      </c>
      <c r="AP1132" s="156">
        <v>82</v>
      </c>
      <c r="AQ1132" s="30">
        <v>1091.7</v>
      </c>
      <c r="AR1132" s="30">
        <v>9.8000000000000007</v>
      </c>
      <c r="AS1132" s="156">
        <v>78</v>
      </c>
      <c r="AT1132" s="30">
        <v>1086</v>
      </c>
      <c r="AU1132" s="30">
        <v>22</v>
      </c>
      <c r="AV1132" s="156">
        <v>51</v>
      </c>
    </row>
    <row r="1133" spans="1:48" x14ac:dyDescent="0.75">
      <c r="A1133" s="161" t="s">
        <v>1796</v>
      </c>
      <c r="B1133" s="161" t="s">
        <v>678</v>
      </c>
      <c r="C1133" s="181">
        <v>386900</v>
      </c>
      <c r="D1133" s="161">
        <v>8700</v>
      </c>
      <c r="E1133" s="186">
        <v>30180</v>
      </c>
      <c r="F1133" s="161">
        <v>750</v>
      </c>
      <c r="G1133" s="186">
        <v>420</v>
      </c>
      <c r="H1133" s="161">
        <v>330</v>
      </c>
      <c r="I1133" s="161">
        <v>30</v>
      </c>
      <c r="J1133" s="161">
        <v>13</v>
      </c>
      <c r="K1133" s="161">
        <v>2224000</v>
      </c>
      <c r="L1133" s="161">
        <v>63000</v>
      </c>
      <c r="M1133" s="186">
        <v>0.1744</v>
      </c>
      <c r="N1133" s="161">
        <v>1.6000000000000001E-3</v>
      </c>
      <c r="O1133" s="176">
        <v>12400</v>
      </c>
      <c r="P1133" s="161">
        <v>2000</v>
      </c>
      <c r="Q1133" s="161">
        <v>44.1</v>
      </c>
      <c r="R1133" s="161">
        <v>1.2</v>
      </c>
      <c r="S1133" s="161">
        <v>3.3999999999999998E-3</v>
      </c>
      <c r="T1133" s="161">
        <v>1.4E-3</v>
      </c>
      <c r="U1133" s="161">
        <v>7.4999999999999997E-2</v>
      </c>
      <c r="V1133" s="172">
        <v>0.06</v>
      </c>
      <c r="W1133" s="192">
        <f t="shared" si="95"/>
        <v>5.423</v>
      </c>
      <c r="X1133" s="30">
        <f t="shared" si="96"/>
        <v>0.16</v>
      </c>
      <c r="Y1133" s="195">
        <f t="shared" si="97"/>
        <v>7.6009999999999994E-2</v>
      </c>
      <c r="Z1133" s="30">
        <f t="shared" si="98"/>
        <v>1.1000000000000001E-3</v>
      </c>
      <c r="AA1133" s="161">
        <v>0.1845</v>
      </c>
      <c r="AB1133" s="161">
        <v>1.1999999999999999E-3</v>
      </c>
      <c r="AC1133" s="163">
        <v>5.4999999999999997E-3</v>
      </c>
      <c r="AD1133" s="161">
        <v>1.929</v>
      </c>
      <c r="AE1133" s="161">
        <v>2.4E-2</v>
      </c>
      <c r="AF1133" s="163">
        <v>8.6999999999999994E-2</v>
      </c>
      <c r="AG1133" s="161">
        <v>7.6009999999999994E-2</v>
      </c>
      <c r="AH1133" s="161">
        <v>8.1999999999999998E-4</v>
      </c>
      <c r="AI1133" s="163">
        <v>1.1000000000000001E-3</v>
      </c>
      <c r="AJ1133" s="163">
        <f t="shared" si="94"/>
        <v>1.4471780028943564</v>
      </c>
      <c r="AK1133" s="161">
        <v>5.423</v>
      </c>
      <c r="AL1133" s="161">
        <v>3.5999999999999997E-2</v>
      </c>
      <c r="AM1133" s="163">
        <v>0.16</v>
      </c>
      <c r="AN1133" s="164">
        <v>1091.5999999999999</v>
      </c>
      <c r="AO1133" s="161">
        <v>6.8</v>
      </c>
      <c r="AP1133" s="163">
        <v>30</v>
      </c>
      <c r="AQ1133" s="161">
        <v>1090.5</v>
      </c>
      <c r="AR1133" s="161">
        <v>8.3000000000000007</v>
      </c>
      <c r="AS1133" s="163">
        <v>30</v>
      </c>
      <c r="AT1133" s="161">
        <v>1092</v>
      </c>
      <c r="AU1133" s="161">
        <v>21</v>
      </c>
      <c r="AV1133" s="163">
        <v>29</v>
      </c>
    </row>
    <row r="1134" spans="1:48" x14ac:dyDescent="0.75">
      <c r="A1134" s="30" t="s">
        <v>1796</v>
      </c>
      <c r="B1134" s="30" t="s">
        <v>678</v>
      </c>
      <c r="C1134" s="182">
        <v>384200</v>
      </c>
      <c r="D1134" s="30">
        <v>3300</v>
      </c>
      <c r="E1134" s="187">
        <v>29880</v>
      </c>
      <c r="F1134" s="30">
        <v>370</v>
      </c>
      <c r="G1134" s="187">
        <v>220</v>
      </c>
      <c r="H1134" s="30">
        <v>180</v>
      </c>
      <c r="I1134" s="30">
        <v>98</v>
      </c>
      <c r="J1134" s="30">
        <v>47</v>
      </c>
      <c r="K1134" s="30">
        <v>2234000</v>
      </c>
      <c r="L1134" s="30">
        <v>49000</v>
      </c>
      <c r="M1134" s="187">
        <v>0.1731</v>
      </c>
      <c r="N1134" s="30">
        <v>2.7000000000000001E-3</v>
      </c>
      <c r="O1134" s="177">
        <v>12600</v>
      </c>
      <c r="P1134" s="30">
        <v>3200</v>
      </c>
      <c r="Q1134" s="30">
        <v>43.96</v>
      </c>
      <c r="R1134" s="30">
        <v>0.97</v>
      </c>
      <c r="S1134" s="30">
        <v>3.5000000000000001E-3</v>
      </c>
      <c r="T1134" s="30">
        <v>1.6999999999999999E-3</v>
      </c>
      <c r="U1134" s="30">
        <v>8.6999999999999994E-2</v>
      </c>
      <c r="V1134" s="173">
        <v>6.9000000000000006E-2</v>
      </c>
      <c r="W1134" s="192">
        <f t="shared" si="95"/>
        <v>5.4180000000000001</v>
      </c>
      <c r="X1134" s="30">
        <f t="shared" si="96"/>
        <v>0.22</v>
      </c>
      <c r="Y1134" s="195">
        <f t="shared" si="97"/>
        <v>7.5789999999999996E-2</v>
      </c>
      <c r="Z1134" s="30">
        <f t="shared" si="98"/>
        <v>1.1999999999999999E-3</v>
      </c>
      <c r="AA1134" s="30">
        <v>0.1845</v>
      </c>
      <c r="AB1134" s="30">
        <v>1.2999999999999999E-3</v>
      </c>
      <c r="AC1134" s="156">
        <v>7.3000000000000001E-3</v>
      </c>
      <c r="AD1134" s="30">
        <v>1.929</v>
      </c>
      <c r="AE1134" s="30">
        <v>2.1000000000000001E-2</v>
      </c>
      <c r="AF1134" s="156">
        <v>0.14000000000000001</v>
      </c>
      <c r="AG1134" s="30">
        <v>7.5789999999999996E-2</v>
      </c>
      <c r="AH1134" s="30">
        <v>6.6E-4</v>
      </c>
      <c r="AI1134" s="156">
        <v>1.1999999999999999E-3</v>
      </c>
      <c r="AJ1134" s="156">
        <f t="shared" si="94"/>
        <v>1.5833223380393189</v>
      </c>
      <c r="AK1134" s="30">
        <v>5.4180000000000001</v>
      </c>
      <c r="AL1134" s="30">
        <v>0.04</v>
      </c>
      <c r="AM1134" s="156">
        <v>0.22</v>
      </c>
      <c r="AN1134" s="157">
        <v>1091.5999999999999</v>
      </c>
      <c r="AO1134" s="30">
        <v>7.2</v>
      </c>
      <c r="AP1134" s="156">
        <v>40</v>
      </c>
      <c r="AQ1134" s="30">
        <v>1090.7</v>
      </c>
      <c r="AR1134" s="30">
        <v>7.3</v>
      </c>
      <c r="AS1134" s="156">
        <v>49</v>
      </c>
      <c r="AT1134" s="30">
        <v>1087</v>
      </c>
      <c r="AU1134" s="30">
        <v>18</v>
      </c>
      <c r="AV1134" s="156">
        <v>31</v>
      </c>
    </row>
    <row r="1135" spans="1:48" x14ac:dyDescent="0.75">
      <c r="A1135" s="30" t="s">
        <v>1796</v>
      </c>
      <c r="B1135" s="30" t="s">
        <v>678</v>
      </c>
      <c r="C1135" s="182">
        <v>439900</v>
      </c>
      <c r="D1135" s="30">
        <v>4700</v>
      </c>
      <c r="E1135" s="187">
        <v>34850</v>
      </c>
      <c r="F1135" s="30">
        <v>480</v>
      </c>
      <c r="G1135" s="187">
        <v>1300</v>
      </c>
      <c r="H1135" s="30">
        <v>1500</v>
      </c>
      <c r="I1135" s="30">
        <v>147</v>
      </c>
      <c r="J1135" s="30">
        <v>47</v>
      </c>
      <c r="K1135" s="30">
        <v>2327000</v>
      </c>
      <c r="L1135" s="30">
        <v>59000</v>
      </c>
      <c r="M1135" s="187">
        <v>0.19009999999999999</v>
      </c>
      <c r="N1135" s="30">
        <v>3.5999999999999999E-3</v>
      </c>
      <c r="O1135" s="177">
        <v>12600</v>
      </c>
      <c r="P1135" s="30">
        <v>2900</v>
      </c>
      <c r="Q1135" s="30">
        <v>44.1</v>
      </c>
      <c r="R1135" s="30">
        <v>1.1000000000000001</v>
      </c>
      <c r="S1135" s="30">
        <v>3.5000000000000001E-3</v>
      </c>
      <c r="T1135" s="30">
        <v>1.1000000000000001E-3</v>
      </c>
      <c r="U1135" s="30">
        <v>8.6999999999999994E-2</v>
      </c>
      <c r="V1135" s="173">
        <v>9.8000000000000004E-2</v>
      </c>
      <c r="W1135" s="192">
        <f t="shared" si="95"/>
        <v>5.4260000000000002</v>
      </c>
      <c r="X1135" s="30">
        <f t="shared" si="96"/>
        <v>0.45</v>
      </c>
      <c r="Y1135" s="195">
        <f t="shared" si="97"/>
        <v>7.5800000000000006E-2</v>
      </c>
      <c r="Z1135" s="30">
        <f t="shared" si="98"/>
        <v>2.0999999999999999E-3</v>
      </c>
      <c r="AA1135" s="30">
        <v>0.1845</v>
      </c>
      <c r="AB1135" s="30">
        <v>1.6000000000000001E-3</v>
      </c>
      <c r="AC1135" s="156">
        <v>1.4999999999999999E-2</v>
      </c>
      <c r="AD1135" s="30">
        <v>1.929</v>
      </c>
      <c r="AE1135" s="30">
        <v>0.03</v>
      </c>
      <c r="AF1135" s="156">
        <v>0.24</v>
      </c>
      <c r="AG1135" s="30">
        <v>7.5800000000000006E-2</v>
      </c>
      <c r="AH1135" s="30">
        <v>1.1000000000000001E-3</v>
      </c>
      <c r="AI1135" s="156">
        <v>2.0999999999999999E-3</v>
      </c>
      <c r="AJ1135" s="156">
        <f t="shared" si="94"/>
        <v>2.7704485488126642</v>
      </c>
      <c r="AK1135" s="30">
        <v>5.4260000000000002</v>
      </c>
      <c r="AL1135" s="30">
        <v>4.5999999999999999E-2</v>
      </c>
      <c r="AM1135" s="156">
        <v>0.45</v>
      </c>
      <c r="AN1135" s="157">
        <v>1091.5</v>
      </c>
      <c r="AO1135" s="30">
        <v>8.5</v>
      </c>
      <c r="AP1135" s="156">
        <v>83</v>
      </c>
      <c r="AQ1135" s="30">
        <v>1090</v>
      </c>
      <c r="AR1135" s="30">
        <v>10</v>
      </c>
      <c r="AS1135" s="156">
        <v>82</v>
      </c>
      <c r="AT1135" s="30">
        <v>1084</v>
      </c>
      <c r="AU1135" s="30">
        <v>29</v>
      </c>
      <c r="AV1135" s="156">
        <v>54</v>
      </c>
    </row>
    <row r="1136" spans="1:48" x14ac:dyDescent="0.75">
      <c r="A1136" s="161" t="s">
        <v>1796</v>
      </c>
      <c r="B1136" s="161" t="s">
        <v>679</v>
      </c>
      <c r="C1136" s="181">
        <v>376600</v>
      </c>
      <c r="D1136" s="161">
        <v>5500</v>
      </c>
      <c r="E1136" s="186">
        <v>29230</v>
      </c>
      <c r="F1136" s="161">
        <v>360</v>
      </c>
      <c r="G1136" s="186">
        <v>660</v>
      </c>
      <c r="H1136" s="161">
        <v>550</v>
      </c>
      <c r="I1136" s="161">
        <v>16.899999999999999</v>
      </c>
      <c r="J1136" s="161">
        <v>7.8</v>
      </c>
      <c r="K1136" s="161">
        <v>2210000</v>
      </c>
      <c r="L1136" s="161">
        <v>58000</v>
      </c>
      <c r="M1136" s="186">
        <v>0.17180000000000001</v>
      </c>
      <c r="N1136" s="161">
        <v>2.3999999999999998E-3</v>
      </c>
      <c r="O1136" s="176">
        <v>12700</v>
      </c>
      <c r="P1136" s="161">
        <v>1900</v>
      </c>
      <c r="Q1136" s="161">
        <v>44.2</v>
      </c>
      <c r="R1136" s="161">
        <v>1.1000000000000001</v>
      </c>
      <c r="S1136" s="161">
        <v>3.5000000000000001E-3</v>
      </c>
      <c r="T1136" s="161">
        <v>1.6000000000000001E-3</v>
      </c>
      <c r="U1136" s="161">
        <v>8.3000000000000004E-2</v>
      </c>
      <c r="V1136" s="172">
        <v>6.9000000000000006E-2</v>
      </c>
      <c r="W1136" s="192">
        <f t="shared" si="95"/>
        <v>5.4240000000000004</v>
      </c>
      <c r="X1136" s="30">
        <f t="shared" si="96"/>
        <v>0.16</v>
      </c>
      <c r="Y1136" s="195">
        <f t="shared" si="97"/>
        <v>7.5810000000000002E-2</v>
      </c>
      <c r="Z1136" s="30">
        <f t="shared" si="98"/>
        <v>1.1000000000000001E-3</v>
      </c>
      <c r="AA1136" s="161">
        <v>0.1845</v>
      </c>
      <c r="AB1136" s="161">
        <v>1.2999999999999999E-3</v>
      </c>
      <c r="AC1136" s="163">
        <v>5.5999999999999999E-3</v>
      </c>
      <c r="AD1136" s="161">
        <v>1.929</v>
      </c>
      <c r="AE1136" s="161">
        <v>1.7000000000000001E-2</v>
      </c>
      <c r="AF1136" s="163">
        <v>8.5000000000000006E-2</v>
      </c>
      <c r="AG1136" s="161">
        <v>7.5810000000000002E-2</v>
      </c>
      <c r="AH1136" s="161">
        <v>7.2999999999999996E-4</v>
      </c>
      <c r="AI1136" s="163">
        <v>1.1000000000000001E-3</v>
      </c>
      <c r="AJ1136" s="163">
        <f t="shared" si="94"/>
        <v>1.4509959108297059</v>
      </c>
      <c r="AK1136" s="161">
        <v>5.4240000000000004</v>
      </c>
      <c r="AL1136" s="161">
        <v>3.9E-2</v>
      </c>
      <c r="AM1136" s="163">
        <v>0.16</v>
      </c>
      <c r="AN1136" s="164">
        <v>1091.5999999999999</v>
      </c>
      <c r="AO1136" s="161">
        <v>7.3</v>
      </c>
      <c r="AP1136" s="163">
        <v>30</v>
      </c>
      <c r="AQ1136" s="161">
        <v>1090.8</v>
      </c>
      <c r="AR1136" s="161">
        <v>5.8</v>
      </c>
      <c r="AS1136" s="163">
        <v>30</v>
      </c>
      <c r="AT1136" s="161">
        <v>1087</v>
      </c>
      <c r="AU1136" s="161">
        <v>19</v>
      </c>
      <c r="AV1136" s="163">
        <v>28</v>
      </c>
    </row>
    <row r="1137" spans="1:48" x14ac:dyDescent="0.75">
      <c r="A1137" s="30" t="s">
        <v>1796</v>
      </c>
      <c r="B1137" s="30" t="s">
        <v>679</v>
      </c>
      <c r="C1137" s="182">
        <v>403800</v>
      </c>
      <c r="D1137" s="30">
        <v>9500</v>
      </c>
      <c r="E1137" s="187">
        <v>31310</v>
      </c>
      <c r="F1137" s="30">
        <v>860</v>
      </c>
      <c r="G1137" s="187">
        <v>370</v>
      </c>
      <c r="H1137" s="30">
        <v>490</v>
      </c>
      <c r="I1137" s="30">
        <v>79</v>
      </c>
      <c r="J1137" s="30">
        <v>30</v>
      </c>
      <c r="K1137" s="30">
        <v>2247000</v>
      </c>
      <c r="L1137" s="30">
        <v>56000</v>
      </c>
      <c r="M1137" s="187">
        <v>0.1804</v>
      </c>
      <c r="N1137" s="30">
        <v>1.6999999999999999E-3</v>
      </c>
      <c r="O1137" s="177">
        <v>13900</v>
      </c>
      <c r="P1137" s="30">
        <v>5500</v>
      </c>
      <c r="Q1137" s="30">
        <v>44.2</v>
      </c>
      <c r="R1137" s="30">
        <v>1.1000000000000001</v>
      </c>
      <c r="S1137" s="30">
        <v>3.5000000000000001E-3</v>
      </c>
      <c r="T1137" s="30">
        <v>1.2999999999999999E-3</v>
      </c>
      <c r="U1137" s="30">
        <v>0.14000000000000001</v>
      </c>
      <c r="V1137" s="173">
        <v>0.19</v>
      </c>
      <c r="W1137" s="192">
        <f t="shared" si="95"/>
        <v>5.43</v>
      </c>
      <c r="X1137" s="30">
        <f t="shared" si="96"/>
        <v>0.22</v>
      </c>
      <c r="Y1137" s="195">
        <f t="shared" si="97"/>
        <v>7.5850000000000001E-2</v>
      </c>
      <c r="Z1137" s="30">
        <f t="shared" si="98"/>
        <v>1.1000000000000001E-3</v>
      </c>
      <c r="AA1137" s="30">
        <v>0.1845</v>
      </c>
      <c r="AB1137" s="30">
        <v>2.2000000000000001E-3</v>
      </c>
      <c r="AC1137" s="156">
        <v>7.6E-3</v>
      </c>
      <c r="AD1137" s="30">
        <v>1.929</v>
      </c>
      <c r="AE1137" s="30">
        <v>3.1E-2</v>
      </c>
      <c r="AF1137" s="156">
        <v>0.14000000000000001</v>
      </c>
      <c r="AG1137" s="30">
        <v>7.5850000000000001E-2</v>
      </c>
      <c r="AH1137" s="30">
        <v>6.3000000000000003E-4</v>
      </c>
      <c r="AI1137" s="156">
        <v>1.1000000000000001E-3</v>
      </c>
      <c r="AJ1137" s="156">
        <f t="shared" si="94"/>
        <v>1.4502307185234016</v>
      </c>
      <c r="AK1137" s="30">
        <v>5.43</v>
      </c>
      <c r="AL1137" s="30">
        <v>6.3E-2</v>
      </c>
      <c r="AM1137" s="156">
        <v>0.22</v>
      </c>
      <c r="AN1137" s="157">
        <v>1091</v>
      </c>
      <c r="AO1137" s="30">
        <v>12</v>
      </c>
      <c r="AP1137" s="156">
        <v>41</v>
      </c>
      <c r="AQ1137" s="30">
        <v>1092</v>
      </c>
      <c r="AR1137" s="30">
        <v>11</v>
      </c>
      <c r="AS1137" s="156">
        <v>51</v>
      </c>
      <c r="AT1137" s="30">
        <v>1089</v>
      </c>
      <c r="AU1137" s="30">
        <v>17</v>
      </c>
      <c r="AV1137" s="156">
        <v>30</v>
      </c>
    </row>
    <row r="1138" spans="1:48" x14ac:dyDescent="0.75">
      <c r="A1138" s="30" t="s">
        <v>1796</v>
      </c>
      <c r="B1138" s="30" t="s">
        <v>679</v>
      </c>
      <c r="C1138" s="182">
        <v>463500</v>
      </c>
      <c r="D1138" s="30">
        <v>5500</v>
      </c>
      <c r="E1138" s="187">
        <v>35690</v>
      </c>
      <c r="F1138" s="30">
        <v>460</v>
      </c>
      <c r="G1138" s="187">
        <v>200</v>
      </c>
      <c r="H1138" s="30">
        <v>130</v>
      </c>
      <c r="I1138" s="30">
        <v>150</v>
      </c>
      <c r="J1138" s="30">
        <v>40</v>
      </c>
      <c r="K1138" s="30">
        <v>2522000</v>
      </c>
      <c r="L1138" s="30">
        <v>67000</v>
      </c>
      <c r="M1138" s="187">
        <v>0.18379999999999999</v>
      </c>
      <c r="N1138" s="30">
        <v>3.0999999999999999E-3</v>
      </c>
      <c r="O1138" s="177">
        <v>12600</v>
      </c>
      <c r="P1138" s="30">
        <v>2400</v>
      </c>
      <c r="Q1138" s="30">
        <v>44.1</v>
      </c>
      <c r="R1138" s="30">
        <v>1.2</v>
      </c>
      <c r="S1138" s="30">
        <v>3.5000000000000001E-3</v>
      </c>
      <c r="T1138" s="30">
        <v>9.3999999999999997E-4</v>
      </c>
      <c r="U1138" s="30">
        <v>8.2000000000000003E-2</v>
      </c>
      <c r="V1138" s="173">
        <v>0.05</v>
      </c>
      <c r="W1138" s="192">
        <f t="shared" si="95"/>
        <v>5.4240000000000004</v>
      </c>
      <c r="X1138" s="30">
        <f t="shared" si="96"/>
        <v>0.45</v>
      </c>
      <c r="Y1138" s="195">
        <f t="shared" si="97"/>
        <v>7.5800000000000006E-2</v>
      </c>
      <c r="Z1138" s="30">
        <f t="shared" si="98"/>
        <v>1.9E-3</v>
      </c>
      <c r="AA1138" s="30">
        <v>0.1845</v>
      </c>
      <c r="AB1138" s="30">
        <v>1.2999999999999999E-3</v>
      </c>
      <c r="AC1138" s="156">
        <v>1.4999999999999999E-2</v>
      </c>
      <c r="AD1138" s="30">
        <v>1.929</v>
      </c>
      <c r="AE1138" s="30">
        <v>2.1999999999999999E-2</v>
      </c>
      <c r="AF1138" s="156">
        <v>0.24</v>
      </c>
      <c r="AG1138" s="30">
        <v>7.5800000000000006E-2</v>
      </c>
      <c r="AH1138" s="30">
        <v>8.4000000000000003E-4</v>
      </c>
      <c r="AI1138" s="156">
        <v>1.9E-3</v>
      </c>
      <c r="AJ1138" s="156">
        <f t="shared" si="94"/>
        <v>2.5065963060686016</v>
      </c>
      <c r="AK1138" s="30">
        <v>5.4240000000000004</v>
      </c>
      <c r="AL1138" s="30">
        <v>3.6999999999999998E-2</v>
      </c>
      <c r="AM1138" s="156">
        <v>0.45</v>
      </c>
      <c r="AN1138" s="157">
        <v>1091.5</v>
      </c>
      <c r="AO1138" s="30">
        <v>6.9</v>
      </c>
      <c r="AP1138" s="156">
        <v>83</v>
      </c>
      <c r="AQ1138" s="30">
        <v>1090.5999999999999</v>
      </c>
      <c r="AR1138" s="30">
        <v>7.5</v>
      </c>
      <c r="AS1138" s="156">
        <v>82</v>
      </c>
      <c r="AT1138" s="30">
        <v>1090</v>
      </c>
      <c r="AU1138" s="30">
        <v>21</v>
      </c>
      <c r="AV1138" s="156">
        <v>49</v>
      </c>
    </row>
    <row r="1139" spans="1:48" x14ac:dyDescent="0.75">
      <c r="A1139" s="161" t="s">
        <v>1796</v>
      </c>
      <c r="B1139" s="161" t="s">
        <v>680</v>
      </c>
      <c r="C1139" s="181">
        <v>364200</v>
      </c>
      <c r="D1139" s="161">
        <v>6300</v>
      </c>
      <c r="E1139" s="186">
        <v>28330</v>
      </c>
      <c r="F1139" s="161">
        <v>570</v>
      </c>
      <c r="G1139" s="186">
        <v>800</v>
      </c>
      <c r="H1139" s="161">
        <v>860</v>
      </c>
      <c r="I1139" s="161">
        <v>53</v>
      </c>
      <c r="J1139" s="161">
        <v>25</v>
      </c>
      <c r="K1139" s="161">
        <v>2144000</v>
      </c>
      <c r="L1139" s="161">
        <v>57000</v>
      </c>
      <c r="M1139" s="186">
        <v>0.16950000000000001</v>
      </c>
      <c r="N1139" s="161">
        <v>2.0999999999999999E-3</v>
      </c>
      <c r="O1139" s="176">
        <v>12100</v>
      </c>
      <c r="P1139" s="161">
        <v>3200</v>
      </c>
      <c r="Q1139" s="161">
        <v>43.9</v>
      </c>
      <c r="R1139" s="161">
        <v>1.2</v>
      </c>
      <c r="S1139" s="161">
        <v>3.0999999999999999E-3</v>
      </c>
      <c r="T1139" s="161">
        <v>1.4E-3</v>
      </c>
      <c r="U1139" s="161">
        <v>0.1</v>
      </c>
      <c r="V1139" s="172">
        <v>0.11</v>
      </c>
      <c r="W1139" s="192">
        <f t="shared" si="95"/>
        <v>5.4180000000000001</v>
      </c>
      <c r="X1139" s="30">
        <f t="shared" si="96"/>
        <v>0.16</v>
      </c>
      <c r="Y1139" s="195">
        <f t="shared" si="97"/>
        <v>7.596E-2</v>
      </c>
      <c r="Z1139" s="30">
        <f t="shared" si="98"/>
        <v>1.1000000000000001E-3</v>
      </c>
      <c r="AA1139" s="161">
        <v>0.1845</v>
      </c>
      <c r="AB1139" s="161">
        <v>1E-3</v>
      </c>
      <c r="AC1139" s="163">
        <v>5.4999999999999997E-3</v>
      </c>
      <c r="AD1139" s="161">
        <v>1.929</v>
      </c>
      <c r="AE1139" s="161">
        <v>0.02</v>
      </c>
      <c r="AF1139" s="163">
        <v>8.5999999999999993E-2</v>
      </c>
      <c r="AG1139" s="161">
        <v>7.596E-2</v>
      </c>
      <c r="AH1139" s="161">
        <v>7.9000000000000001E-4</v>
      </c>
      <c r="AI1139" s="163">
        <v>1.1000000000000001E-3</v>
      </c>
      <c r="AJ1139" s="163">
        <f t="shared" si="94"/>
        <v>1.4481305950500263</v>
      </c>
      <c r="AK1139" s="161">
        <v>5.4180000000000001</v>
      </c>
      <c r="AL1139" s="161">
        <v>2.9000000000000001E-2</v>
      </c>
      <c r="AM1139" s="163">
        <v>0.16</v>
      </c>
      <c r="AN1139" s="164">
        <v>1091.5999999999999</v>
      </c>
      <c r="AO1139" s="161">
        <v>5.6</v>
      </c>
      <c r="AP1139" s="163">
        <v>30</v>
      </c>
      <c r="AQ1139" s="161">
        <v>1090.7</v>
      </c>
      <c r="AR1139" s="161">
        <v>7</v>
      </c>
      <c r="AS1139" s="163">
        <v>29</v>
      </c>
      <c r="AT1139" s="161">
        <v>1091</v>
      </c>
      <c r="AU1139" s="161">
        <v>20</v>
      </c>
      <c r="AV1139" s="163">
        <v>29</v>
      </c>
    </row>
    <row r="1140" spans="1:48" x14ac:dyDescent="0.75">
      <c r="A1140" s="30" t="s">
        <v>1796</v>
      </c>
      <c r="B1140" s="30" t="s">
        <v>680</v>
      </c>
      <c r="C1140" s="182">
        <v>405500</v>
      </c>
      <c r="D1140" s="30">
        <v>8900</v>
      </c>
      <c r="E1140" s="187">
        <v>31480</v>
      </c>
      <c r="F1140" s="30">
        <v>790</v>
      </c>
      <c r="G1140" s="187">
        <v>142</v>
      </c>
      <c r="H1140" s="30">
        <v>96</v>
      </c>
      <c r="I1140" s="30">
        <v>40</v>
      </c>
      <c r="J1140" s="30">
        <v>17</v>
      </c>
      <c r="K1140" s="30">
        <v>2252000</v>
      </c>
      <c r="L1140" s="30">
        <v>57000</v>
      </c>
      <c r="M1140" s="187">
        <v>0.1799</v>
      </c>
      <c r="N1140" s="30">
        <v>1.4E-3</v>
      </c>
      <c r="O1140" s="177">
        <v>12400</v>
      </c>
      <c r="P1140" s="30">
        <v>3000</v>
      </c>
      <c r="Q1140" s="30">
        <v>44.1</v>
      </c>
      <c r="R1140" s="30">
        <v>1.1000000000000001</v>
      </c>
      <c r="S1140" s="30">
        <v>3.5000000000000001E-3</v>
      </c>
      <c r="T1140" s="30">
        <v>1.5E-3</v>
      </c>
      <c r="U1140" s="30">
        <v>7.4999999999999997E-2</v>
      </c>
      <c r="V1140" s="173">
        <v>5.0999999999999997E-2</v>
      </c>
      <c r="W1140" s="192">
        <f t="shared" si="95"/>
        <v>5.4240000000000004</v>
      </c>
      <c r="X1140" s="30">
        <f t="shared" si="96"/>
        <v>0.22</v>
      </c>
      <c r="Y1140" s="195">
        <f t="shared" si="97"/>
        <v>7.5719999999999996E-2</v>
      </c>
      <c r="Z1140" s="30">
        <f t="shared" si="98"/>
        <v>1.1999999999999999E-3</v>
      </c>
      <c r="AA1140" s="30">
        <v>0.1845</v>
      </c>
      <c r="AB1140" s="30">
        <v>1.2999999999999999E-3</v>
      </c>
      <c r="AC1140" s="156">
        <v>7.4000000000000003E-3</v>
      </c>
      <c r="AD1140" s="30">
        <v>1.929</v>
      </c>
      <c r="AE1140" s="30">
        <v>2.7E-2</v>
      </c>
      <c r="AF1140" s="156">
        <v>0.14000000000000001</v>
      </c>
      <c r="AG1140" s="30">
        <v>7.5719999999999996E-2</v>
      </c>
      <c r="AH1140" s="30">
        <v>7.1000000000000002E-4</v>
      </c>
      <c r="AI1140" s="156">
        <v>1.1999999999999999E-3</v>
      </c>
      <c r="AJ1140" s="156">
        <f t="shared" si="94"/>
        <v>1.5847860538827259</v>
      </c>
      <c r="AK1140" s="30">
        <v>5.4240000000000004</v>
      </c>
      <c r="AL1140" s="30">
        <v>3.9E-2</v>
      </c>
      <c r="AM1140" s="156">
        <v>0.22</v>
      </c>
      <c r="AN1140" s="157">
        <v>1091.5999999999999</v>
      </c>
      <c r="AO1140" s="30">
        <v>7.2</v>
      </c>
      <c r="AP1140" s="156">
        <v>40</v>
      </c>
      <c r="AQ1140" s="30">
        <v>1090.4000000000001</v>
      </c>
      <c r="AR1140" s="30">
        <v>9.3000000000000007</v>
      </c>
      <c r="AS1140" s="156">
        <v>50</v>
      </c>
      <c r="AT1140" s="30">
        <v>1085</v>
      </c>
      <c r="AU1140" s="30">
        <v>19</v>
      </c>
      <c r="AV1140" s="156">
        <v>32</v>
      </c>
    </row>
    <row r="1141" spans="1:48" x14ac:dyDescent="0.75">
      <c r="A1141" s="30" t="s">
        <v>1796</v>
      </c>
      <c r="B1141" s="30" t="s">
        <v>680</v>
      </c>
      <c r="C1141" s="182">
        <v>479000</v>
      </c>
      <c r="D1141" s="30">
        <v>5800</v>
      </c>
      <c r="E1141" s="187">
        <v>36910</v>
      </c>
      <c r="F1141" s="30">
        <v>480</v>
      </c>
      <c r="G1141" s="187">
        <v>35</v>
      </c>
      <c r="H1141" s="30">
        <v>36</v>
      </c>
      <c r="I1141" s="30">
        <v>114</v>
      </c>
      <c r="J1141" s="30">
        <v>38</v>
      </c>
      <c r="K1141" s="30">
        <v>2625000</v>
      </c>
      <c r="L1141" s="30">
        <v>61000</v>
      </c>
      <c r="M1141" s="187">
        <v>0.182</v>
      </c>
      <c r="N1141" s="30">
        <v>2.8E-3</v>
      </c>
      <c r="O1141" s="177">
        <v>12600</v>
      </c>
      <c r="P1141" s="30">
        <v>2600</v>
      </c>
      <c r="Q1141" s="30">
        <v>44.1</v>
      </c>
      <c r="R1141" s="30">
        <v>1</v>
      </c>
      <c r="S1141" s="30">
        <v>3.5000000000000001E-3</v>
      </c>
      <c r="T1141" s="30">
        <v>1.1999999999999999E-3</v>
      </c>
      <c r="U1141" s="30">
        <v>8.3000000000000004E-2</v>
      </c>
      <c r="V1141" s="173">
        <v>8.4000000000000005E-2</v>
      </c>
      <c r="W1141" s="192">
        <f t="shared" si="95"/>
        <v>5.4249999999999998</v>
      </c>
      <c r="X1141" s="30">
        <f t="shared" si="96"/>
        <v>0.45</v>
      </c>
      <c r="Y1141" s="195">
        <f t="shared" si="97"/>
        <v>7.5800000000000006E-2</v>
      </c>
      <c r="Z1141" s="30">
        <f t="shared" si="98"/>
        <v>1.9E-3</v>
      </c>
      <c r="AA1141" s="30">
        <v>0.1845</v>
      </c>
      <c r="AB1141" s="30">
        <v>1.5E-3</v>
      </c>
      <c r="AC1141" s="156">
        <v>1.4999999999999999E-2</v>
      </c>
      <c r="AD1141" s="30">
        <v>1.929</v>
      </c>
      <c r="AE1141" s="30">
        <v>2.1000000000000001E-2</v>
      </c>
      <c r="AF1141" s="156">
        <v>0.24</v>
      </c>
      <c r="AG1141" s="30">
        <v>7.5800000000000006E-2</v>
      </c>
      <c r="AH1141" s="30">
        <v>8.4999999999999995E-4</v>
      </c>
      <c r="AI1141" s="156">
        <v>1.9E-3</v>
      </c>
      <c r="AJ1141" s="156">
        <f t="shared" si="94"/>
        <v>2.5065963060686016</v>
      </c>
      <c r="AK1141" s="30">
        <v>5.4249999999999998</v>
      </c>
      <c r="AL1141" s="30">
        <v>4.2999999999999997E-2</v>
      </c>
      <c r="AM1141" s="156">
        <v>0.45</v>
      </c>
      <c r="AN1141" s="157">
        <v>1091.5</v>
      </c>
      <c r="AO1141" s="30">
        <v>7.9</v>
      </c>
      <c r="AP1141" s="156">
        <v>83</v>
      </c>
      <c r="AQ1141" s="30">
        <v>1090.5999999999999</v>
      </c>
      <c r="AR1141" s="30">
        <v>7.3</v>
      </c>
      <c r="AS1141" s="156">
        <v>81</v>
      </c>
      <c r="AT1141" s="30">
        <v>1086</v>
      </c>
      <c r="AU1141" s="30">
        <v>22</v>
      </c>
      <c r="AV1141" s="156">
        <v>50</v>
      </c>
    </row>
    <row r="1142" spans="1:48" x14ac:dyDescent="0.75">
      <c r="A1142" s="161" t="s">
        <v>1796</v>
      </c>
      <c r="B1142" s="161" t="s">
        <v>681</v>
      </c>
      <c r="C1142" s="181">
        <v>361300</v>
      </c>
      <c r="D1142" s="161">
        <v>6300</v>
      </c>
      <c r="E1142" s="186">
        <v>27710</v>
      </c>
      <c r="F1142" s="161">
        <v>500</v>
      </c>
      <c r="G1142" s="186">
        <v>90</v>
      </c>
      <c r="H1142" s="161">
        <v>92</v>
      </c>
      <c r="I1142" s="161">
        <v>58</v>
      </c>
      <c r="J1142" s="161">
        <v>18</v>
      </c>
      <c r="K1142" s="161">
        <v>2135000</v>
      </c>
      <c r="L1142" s="161">
        <v>59000</v>
      </c>
      <c r="M1142" s="186">
        <v>0.1699</v>
      </c>
      <c r="N1142" s="161">
        <v>1.9E-3</v>
      </c>
      <c r="O1142" s="176">
        <v>12600</v>
      </c>
      <c r="P1142" s="161">
        <v>3900</v>
      </c>
      <c r="Q1142" s="161">
        <v>44.1</v>
      </c>
      <c r="R1142" s="161">
        <v>1.2</v>
      </c>
      <c r="S1142" s="161">
        <v>3.5000000000000001E-3</v>
      </c>
      <c r="T1142" s="161">
        <v>1.1000000000000001E-3</v>
      </c>
      <c r="U1142" s="161">
        <v>7.8E-2</v>
      </c>
      <c r="V1142" s="172">
        <v>0.08</v>
      </c>
      <c r="W1142" s="192">
        <f t="shared" si="95"/>
        <v>5.4119999999999999</v>
      </c>
      <c r="X1142" s="30">
        <f t="shared" si="96"/>
        <v>0.16</v>
      </c>
      <c r="Y1142" s="195">
        <f t="shared" si="97"/>
        <v>7.5439999999999993E-2</v>
      </c>
      <c r="Z1142" s="30">
        <f t="shared" si="98"/>
        <v>1.1000000000000001E-3</v>
      </c>
      <c r="AA1142" s="161">
        <v>0.1845</v>
      </c>
      <c r="AB1142" s="161">
        <v>1.2999999999999999E-3</v>
      </c>
      <c r="AC1142" s="163">
        <v>5.5999999999999999E-3</v>
      </c>
      <c r="AD1142" s="161">
        <v>1.929</v>
      </c>
      <c r="AE1142" s="161">
        <v>0.02</v>
      </c>
      <c r="AF1142" s="163">
        <v>8.5999999999999993E-2</v>
      </c>
      <c r="AG1142" s="161">
        <v>7.5439999999999993E-2</v>
      </c>
      <c r="AH1142" s="161">
        <v>7.2999999999999996E-4</v>
      </c>
      <c r="AI1142" s="163">
        <v>1.1000000000000001E-3</v>
      </c>
      <c r="AJ1142" s="163">
        <f t="shared" si="94"/>
        <v>1.458112407211029</v>
      </c>
      <c r="AK1142" s="161">
        <v>5.4119999999999999</v>
      </c>
      <c r="AL1142" s="161">
        <v>3.7999999999999999E-2</v>
      </c>
      <c r="AM1142" s="163">
        <v>0.16</v>
      </c>
      <c r="AN1142" s="164">
        <v>1091.5999999999999</v>
      </c>
      <c r="AO1142" s="161">
        <v>7.2</v>
      </c>
      <c r="AP1142" s="163">
        <v>30</v>
      </c>
      <c r="AQ1142" s="161">
        <v>1090.7</v>
      </c>
      <c r="AR1142" s="161">
        <v>6.8</v>
      </c>
      <c r="AS1142" s="163">
        <v>30</v>
      </c>
      <c r="AT1142" s="161">
        <v>1077</v>
      </c>
      <c r="AU1142" s="161">
        <v>19</v>
      </c>
      <c r="AV1142" s="163">
        <v>28</v>
      </c>
    </row>
    <row r="1143" spans="1:48" x14ac:dyDescent="0.75">
      <c r="A1143" s="30" t="s">
        <v>1796</v>
      </c>
      <c r="B1143" s="30" t="s">
        <v>681</v>
      </c>
      <c r="C1143" s="182">
        <v>413700</v>
      </c>
      <c r="D1143" s="30">
        <v>7000</v>
      </c>
      <c r="E1143" s="187">
        <v>32170</v>
      </c>
      <c r="F1143" s="30">
        <v>530</v>
      </c>
      <c r="G1143" s="187">
        <v>340</v>
      </c>
      <c r="H1143" s="30">
        <v>250</v>
      </c>
      <c r="I1143" s="30">
        <v>50</v>
      </c>
      <c r="J1143" s="30">
        <v>31</v>
      </c>
      <c r="K1143" s="30">
        <v>2253000</v>
      </c>
      <c r="L1143" s="30">
        <v>62000</v>
      </c>
      <c r="M1143" s="187">
        <v>0.18329999999999999</v>
      </c>
      <c r="N1143" s="30">
        <v>2.3999999999999998E-3</v>
      </c>
      <c r="O1143" s="177">
        <v>12800</v>
      </c>
      <c r="P1143" s="30">
        <v>6500</v>
      </c>
      <c r="Q1143" s="30">
        <v>44</v>
      </c>
      <c r="R1143" s="30">
        <v>1.2</v>
      </c>
      <c r="S1143" s="30">
        <v>3.5000000000000001E-3</v>
      </c>
      <c r="T1143" s="30">
        <v>2.2000000000000001E-3</v>
      </c>
      <c r="U1143" s="30">
        <v>8.8999999999999996E-2</v>
      </c>
      <c r="V1143" s="173">
        <v>6.6000000000000003E-2</v>
      </c>
      <c r="W1143" s="192">
        <f t="shared" si="95"/>
        <v>5.4189999999999996</v>
      </c>
      <c r="X1143" s="30">
        <f t="shared" si="96"/>
        <v>0.22</v>
      </c>
      <c r="Y1143" s="195">
        <f t="shared" si="97"/>
        <v>7.6149999999999995E-2</v>
      </c>
      <c r="Z1143" s="30">
        <f t="shared" si="98"/>
        <v>1.2999999999999999E-3</v>
      </c>
      <c r="AA1143" s="30">
        <v>0.1845</v>
      </c>
      <c r="AB1143" s="30">
        <v>1.5E-3</v>
      </c>
      <c r="AC1143" s="156">
        <v>7.4000000000000003E-3</v>
      </c>
      <c r="AD1143" s="30">
        <v>1.929</v>
      </c>
      <c r="AE1143" s="30">
        <v>2.9000000000000001E-2</v>
      </c>
      <c r="AF1143" s="156">
        <v>0.14000000000000001</v>
      </c>
      <c r="AG1143" s="30">
        <v>7.6149999999999995E-2</v>
      </c>
      <c r="AH1143" s="30">
        <v>9.2000000000000003E-4</v>
      </c>
      <c r="AI1143" s="156">
        <v>1.2999999999999999E-3</v>
      </c>
      <c r="AJ1143" s="156">
        <f t="shared" si="94"/>
        <v>1.7071569271175313</v>
      </c>
      <c r="AK1143" s="30">
        <v>5.4189999999999996</v>
      </c>
      <c r="AL1143" s="30">
        <v>4.4999999999999998E-2</v>
      </c>
      <c r="AM1143" s="156">
        <v>0.22</v>
      </c>
      <c r="AN1143" s="157">
        <v>1091.5</v>
      </c>
      <c r="AO1143" s="30">
        <v>8.1</v>
      </c>
      <c r="AP1143" s="156">
        <v>40</v>
      </c>
      <c r="AQ1143" s="30">
        <v>1090.3</v>
      </c>
      <c r="AR1143" s="30">
        <v>10</v>
      </c>
      <c r="AS1143" s="156">
        <v>50</v>
      </c>
      <c r="AT1143" s="30">
        <v>1095</v>
      </c>
      <c r="AU1143" s="30">
        <v>24</v>
      </c>
      <c r="AV1143" s="156">
        <v>34</v>
      </c>
    </row>
    <row r="1144" spans="1:48" x14ac:dyDescent="0.75">
      <c r="A1144" s="30" t="s">
        <v>1796</v>
      </c>
      <c r="B1144" s="30" t="s">
        <v>681</v>
      </c>
      <c r="C1144" s="182">
        <v>479400</v>
      </c>
      <c r="D1144" s="30">
        <v>4500</v>
      </c>
      <c r="E1144" s="187">
        <v>37360</v>
      </c>
      <c r="F1144" s="30">
        <v>510</v>
      </c>
      <c r="G1144" s="187">
        <v>140</v>
      </c>
      <c r="H1144" s="30">
        <v>160</v>
      </c>
      <c r="I1144" s="30">
        <v>80</v>
      </c>
      <c r="J1144" s="30">
        <v>29</v>
      </c>
      <c r="K1144" s="30">
        <v>2666000</v>
      </c>
      <c r="L1144" s="30">
        <v>63000</v>
      </c>
      <c r="M1144" s="187">
        <v>0.183</v>
      </c>
      <c r="N1144" s="30">
        <v>2.8999999999999998E-3</v>
      </c>
      <c r="O1144" s="177">
        <v>12600</v>
      </c>
      <c r="P1144" s="30">
        <v>2600</v>
      </c>
      <c r="Q1144" s="30">
        <v>44.1</v>
      </c>
      <c r="R1144" s="30">
        <v>1</v>
      </c>
      <c r="S1144" s="30">
        <v>3.5000000000000001E-3</v>
      </c>
      <c r="T1144" s="30">
        <v>1.2999999999999999E-3</v>
      </c>
      <c r="U1144" s="30">
        <v>7.4999999999999997E-2</v>
      </c>
      <c r="V1144" s="173">
        <v>0.08</v>
      </c>
      <c r="W1144" s="192">
        <f t="shared" si="95"/>
        <v>5.4180000000000001</v>
      </c>
      <c r="X1144" s="30">
        <f t="shared" si="96"/>
        <v>0.46</v>
      </c>
      <c r="Y1144" s="195">
        <f t="shared" si="97"/>
        <v>7.5800000000000006E-2</v>
      </c>
      <c r="Z1144" s="30">
        <f t="shared" si="98"/>
        <v>2E-3</v>
      </c>
      <c r="AA1144" s="30">
        <v>0.1845</v>
      </c>
      <c r="AB1144" s="30">
        <v>1.1999999999999999E-3</v>
      </c>
      <c r="AC1144" s="156">
        <v>1.4999999999999999E-2</v>
      </c>
      <c r="AD1144" s="30">
        <v>1.929</v>
      </c>
      <c r="AE1144" s="30">
        <v>0.03</v>
      </c>
      <c r="AF1144" s="156">
        <v>0.24</v>
      </c>
      <c r="AG1144" s="30">
        <v>7.5800000000000006E-2</v>
      </c>
      <c r="AH1144" s="30">
        <v>1E-3</v>
      </c>
      <c r="AI1144" s="156">
        <v>2E-3</v>
      </c>
      <c r="AJ1144" s="156">
        <f t="shared" si="94"/>
        <v>2.6385224274406331</v>
      </c>
      <c r="AK1144" s="30">
        <v>5.4180000000000001</v>
      </c>
      <c r="AL1144" s="30">
        <v>3.5999999999999997E-2</v>
      </c>
      <c r="AM1144" s="156">
        <v>0.46</v>
      </c>
      <c r="AN1144" s="157">
        <v>1091.5999999999999</v>
      </c>
      <c r="AO1144" s="30">
        <v>6.3</v>
      </c>
      <c r="AP1144" s="156">
        <v>83</v>
      </c>
      <c r="AQ1144" s="30">
        <v>1088</v>
      </c>
      <c r="AR1144" s="30">
        <v>9.1</v>
      </c>
      <c r="AS1144" s="156">
        <v>72</v>
      </c>
      <c r="AT1144" s="30">
        <v>1085</v>
      </c>
      <c r="AU1144" s="30">
        <v>26</v>
      </c>
      <c r="AV1144" s="156">
        <v>52</v>
      </c>
    </row>
    <row r="1145" spans="1:48" x14ac:dyDescent="0.75">
      <c r="A1145" s="161" t="s">
        <v>1796</v>
      </c>
      <c r="B1145" s="161" t="s">
        <v>682</v>
      </c>
      <c r="C1145" s="181">
        <v>360400</v>
      </c>
      <c r="D1145" s="161">
        <v>5800</v>
      </c>
      <c r="E1145" s="186">
        <v>27800</v>
      </c>
      <c r="F1145" s="161">
        <v>500</v>
      </c>
      <c r="G1145" s="186">
        <v>1000</v>
      </c>
      <c r="H1145" s="161">
        <v>1100</v>
      </c>
      <c r="I1145" s="161">
        <v>71</v>
      </c>
      <c r="J1145" s="161">
        <v>24</v>
      </c>
      <c r="K1145" s="161">
        <v>2159000</v>
      </c>
      <c r="L1145" s="161">
        <v>62000</v>
      </c>
      <c r="M1145" s="186">
        <v>0.16819999999999999</v>
      </c>
      <c r="N1145" s="161">
        <v>2.3999999999999998E-3</v>
      </c>
      <c r="O1145" s="176">
        <v>12000</v>
      </c>
      <c r="P1145" s="161">
        <v>2700</v>
      </c>
      <c r="Q1145" s="161">
        <v>44.4</v>
      </c>
      <c r="R1145" s="161">
        <v>1.3</v>
      </c>
      <c r="S1145" s="161">
        <v>3.5000000000000001E-3</v>
      </c>
      <c r="T1145" s="161">
        <v>1.1999999999999999E-3</v>
      </c>
      <c r="U1145" s="161">
        <v>0.13</v>
      </c>
      <c r="V1145" s="172">
        <v>0.13</v>
      </c>
      <c r="W1145" s="192">
        <f t="shared" si="95"/>
        <v>5.4180000000000001</v>
      </c>
      <c r="X1145" s="30">
        <f t="shared" si="96"/>
        <v>0.16</v>
      </c>
      <c r="Y1145" s="195">
        <f t="shared" si="97"/>
        <v>7.6329999999999995E-2</v>
      </c>
      <c r="Z1145" s="30">
        <f t="shared" si="98"/>
        <v>1.2999999999999999E-3</v>
      </c>
      <c r="AA1145" s="161">
        <v>0.1845</v>
      </c>
      <c r="AB1145" s="161">
        <v>1.1999999999999999E-3</v>
      </c>
      <c r="AC1145" s="163">
        <v>5.4999999999999997E-3</v>
      </c>
      <c r="AD1145" s="161">
        <v>1.929</v>
      </c>
      <c r="AE1145" s="161">
        <v>2.4E-2</v>
      </c>
      <c r="AF1145" s="163">
        <v>8.6999999999999994E-2</v>
      </c>
      <c r="AG1145" s="161">
        <v>7.6329999999999995E-2</v>
      </c>
      <c r="AH1145" s="161">
        <v>9.7999999999999997E-4</v>
      </c>
      <c r="AI1145" s="163">
        <v>1.2999999999999999E-3</v>
      </c>
      <c r="AJ1145" s="163">
        <f t="shared" si="94"/>
        <v>1.7031311410978647</v>
      </c>
      <c r="AK1145" s="161">
        <v>5.4180000000000001</v>
      </c>
      <c r="AL1145" s="161">
        <v>3.5999999999999997E-2</v>
      </c>
      <c r="AM1145" s="163">
        <v>0.16</v>
      </c>
      <c r="AN1145" s="164">
        <v>1091.5999999999999</v>
      </c>
      <c r="AO1145" s="161">
        <v>6.8</v>
      </c>
      <c r="AP1145" s="163">
        <v>30</v>
      </c>
      <c r="AQ1145" s="161">
        <v>1090.5</v>
      </c>
      <c r="AR1145" s="161">
        <v>8.3000000000000007</v>
      </c>
      <c r="AS1145" s="163">
        <v>30</v>
      </c>
      <c r="AT1145" s="161">
        <v>1100</v>
      </c>
      <c r="AU1145" s="161">
        <v>25</v>
      </c>
      <c r="AV1145" s="163">
        <v>32</v>
      </c>
    </row>
    <row r="1146" spans="1:48" x14ac:dyDescent="0.75">
      <c r="A1146" s="30" t="s">
        <v>1796</v>
      </c>
      <c r="B1146" s="30" t="s">
        <v>682</v>
      </c>
      <c r="C1146" s="182">
        <v>397700</v>
      </c>
      <c r="D1146" s="30">
        <v>8700</v>
      </c>
      <c r="E1146" s="187">
        <v>31300</v>
      </c>
      <c r="F1146" s="30">
        <v>930</v>
      </c>
      <c r="G1146" s="187">
        <v>1000</v>
      </c>
      <c r="H1146" s="30">
        <v>1700</v>
      </c>
      <c r="I1146" s="30">
        <v>27</v>
      </c>
      <c r="J1146" s="30">
        <v>13</v>
      </c>
      <c r="K1146" s="30">
        <v>2263000</v>
      </c>
      <c r="L1146" s="30">
        <v>55000</v>
      </c>
      <c r="M1146" s="187">
        <v>0.1779</v>
      </c>
      <c r="N1146" s="30">
        <v>1.6999999999999999E-3</v>
      </c>
      <c r="O1146" s="177">
        <v>12600</v>
      </c>
      <c r="P1146" s="30">
        <v>3000</v>
      </c>
      <c r="Q1146" s="30">
        <v>44.3</v>
      </c>
      <c r="R1146" s="30">
        <v>1.1000000000000001</v>
      </c>
      <c r="S1146" s="30">
        <v>3.5000000000000001E-3</v>
      </c>
      <c r="T1146" s="30">
        <v>1.6999999999999999E-3</v>
      </c>
      <c r="U1146" s="30">
        <v>0.21</v>
      </c>
      <c r="V1146" s="173">
        <v>0.37</v>
      </c>
      <c r="W1146" s="192">
        <f t="shared" si="95"/>
        <v>5.4089999999999998</v>
      </c>
      <c r="X1146" s="30">
        <f t="shared" si="96"/>
        <v>0.22</v>
      </c>
      <c r="Y1146" s="195">
        <f t="shared" si="97"/>
        <v>7.5579999999999994E-2</v>
      </c>
      <c r="Z1146" s="30">
        <f t="shared" si="98"/>
        <v>1.2999999999999999E-3</v>
      </c>
      <c r="AA1146" s="30">
        <v>0.1845</v>
      </c>
      <c r="AB1146" s="30">
        <v>2.0999999999999999E-3</v>
      </c>
      <c r="AC1146" s="156">
        <v>7.4999999999999997E-3</v>
      </c>
      <c r="AD1146" s="30">
        <v>1.9279999999999999</v>
      </c>
      <c r="AE1146" s="30">
        <v>0.04</v>
      </c>
      <c r="AF1146" s="156">
        <v>0.15</v>
      </c>
      <c r="AG1146" s="30">
        <v>7.5579999999999994E-2</v>
      </c>
      <c r="AH1146" s="30">
        <v>8.1999999999999998E-4</v>
      </c>
      <c r="AI1146" s="156">
        <v>1.2999999999999999E-3</v>
      </c>
      <c r="AJ1146" s="156">
        <f t="shared" si="94"/>
        <v>1.7200317544323895</v>
      </c>
      <c r="AK1146" s="30">
        <v>5.4089999999999998</v>
      </c>
      <c r="AL1146" s="30">
        <v>6.0999999999999999E-2</v>
      </c>
      <c r="AM1146" s="156">
        <v>0.22</v>
      </c>
      <c r="AN1146" s="157">
        <v>1093</v>
      </c>
      <c r="AO1146" s="30">
        <v>11</v>
      </c>
      <c r="AP1146" s="156">
        <v>39</v>
      </c>
      <c r="AQ1146" s="30">
        <v>1090</v>
      </c>
      <c r="AR1146" s="30">
        <v>14</v>
      </c>
      <c r="AS1146" s="156">
        <v>49</v>
      </c>
      <c r="AT1146" s="30">
        <v>1081</v>
      </c>
      <c r="AU1146" s="30">
        <v>22</v>
      </c>
      <c r="AV1146" s="156">
        <v>33</v>
      </c>
    </row>
    <row r="1147" spans="1:48" x14ac:dyDescent="0.75">
      <c r="A1147" s="30" t="s">
        <v>1796</v>
      </c>
      <c r="B1147" s="30" t="s">
        <v>682</v>
      </c>
      <c r="C1147" s="182">
        <v>492800</v>
      </c>
      <c r="D1147" s="30">
        <v>6500</v>
      </c>
      <c r="E1147" s="187">
        <v>37600</v>
      </c>
      <c r="F1147" s="30">
        <v>430</v>
      </c>
      <c r="G1147" s="187">
        <v>1900</v>
      </c>
      <c r="H1147" s="30">
        <v>1900</v>
      </c>
      <c r="I1147" s="30">
        <v>102</v>
      </c>
      <c r="J1147" s="30">
        <v>33</v>
      </c>
      <c r="K1147" s="30">
        <v>2659000</v>
      </c>
      <c r="L1147" s="30">
        <v>64000</v>
      </c>
      <c r="M1147" s="187">
        <v>0.1862</v>
      </c>
      <c r="N1147" s="30">
        <v>2.7000000000000001E-3</v>
      </c>
      <c r="O1147" s="177">
        <v>12600</v>
      </c>
      <c r="P1147" s="30">
        <v>2900</v>
      </c>
      <c r="Q1147" s="30">
        <v>44.1</v>
      </c>
      <c r="R1147" s="30">
        <v>1.1000000000000001</v>
      </c>
      <c r="S1147" s="30">
        <v>3.5000000000000001E-3</v>
      </c>
      <c r="T1147" s="30">
        <v>1.1000000000000001E-3</v>
      </c>
      <c r="U1147" s="30">
        <v>8.7999999999999995E-2</v>
      </c>
      <c r="V1147" s="173">
        <v>8.8999999999999996E-2</v>
      </c>
      <c r="W1147" s="192">
        <f t="shared" si="95"/>
        <v>5.4240000000000004</v>
      </c>
      <c r="X1147" s="30">
        <f t="shared" si="96"/>
        <v>0.45</v>
      </c>
      <c r="Y1147" s="195">
        <f t="shared" si="97"/>
        <v>7.5800000000000006E-2</v>
      </c>
      <c r="Z1147" s="30">
        <f t="shared" si="98"/>
        <v>1.8E-3</v>
      </c>
      <c r="AA1147" s="30">
        <v>0.1845</v>
      </c>
      <c r="AB1147" s="30">
        <v>1.2999999999999999E-3</v>
      </c>
      <c r="AC1147" s="156">
        <v>1.4999999999999999E-2</v>
      </c>
      <c r="AD1147" s="30">
        <v>1.929</v>
      </c>
      <c r="AE1147" s="30">
        <v>1.2999999999999999E-2</v>
      </c>
      <c r="AF1147" s="156">
        <v>0.24</v>
      </c>
      <c r="AG1147" s="30">
        <v>7.5800000000000006E-2</v>
      </c>
      <c r="AH1147" s="30">
        <v>5.5000000000000003E-4</v>
      </c>
      <c r="AI1147" s="156">
        <v>1.8E-3</v>
      </c>
      <c r="AJ1147" s="156">
        <f t="shared" si="94"/>
        <v>2.3746701846965697</v>
      </c>
      <c r="AK1147" s="30">
        <v>5.4240000000000004</v>
      </c>
      <c r="AL1147" s="30">
        <v>3.7999999999999999E-2</v>
      </c>
      <c r="AM1147" s="156">
        <v>0.45</v>
      </c>
      <c r="AN1147" s="157">
        <v>1091.5999999999999</v>
      </c>
      <c r="AO1147" s="30">
        <v>7</v>
      </c>
      <c r="AP1147" s="156">
        <v>83</v>
      </c>
      <c r="AQ1147" s="30">
        <v>1090.9000000000001</v>
      </c>
      <c r="AR1147" s="30">
        <v>4.4000000000000004</v>
      </c>
      <c r="AS1147" s="156">
        <v>82</v>
      </c>
      <c r="AT1147" s="30">
        <v>1088</v>
      </c>
      <c r="AU1147" s="30">
        <v>15</v>
      </c>
      <c r="AV1147" s="156">
        <v>48</v>
      </c>
    </row>
    <row r="1148" spans="1:48" x14ac:dyDescent="0.75">
      <c r="A1148" s="161" t="s">
        <v>1796</v>
      </c>
      <c r="B1148" s="161" t="s">
        <v>683</v>
      </c>
      <c r="C1148" s="181">
        <v>360700</v>
      </c>
      <c r="D1148" s="161">
        <v>3300</v>
      </c>
      <c r="E1148" s="186">
        <v>27940</v>
      </c>
      <c r="F1148" s="161">
        <v>390</v>
      </c>
      <c r="G1148" s="186">
        <v>170</v>
      </c>
      <c r="H1148" s="161">
        <v>180</v>
      </c>
      <c r="I1148" s="161">
        <v>54</v>
      </c>
      <c r="J1148" s="161">
        <v>19</v>
      </c>
      <c r="K1148" s="161">
        <v>2137000</v>
      </c>
      <c r="L1148" s="161">
        <v>46000</v>
      </c>
      <c r="M1148" s="186">
        <v>0.16969999999999999</v>
      </c>
      <c r="N1148" s="161">
        <v>2.2000000000000001E-3</v>
      </c>
      <c r="O1148" s="176">
        <v>15000</v>
      </c>
      <c r="P1148" s="161">
        <v>3300</v>
      </c>
      <c r="Q1148" s="161">
        <v>43.9</v>
      </c>
      <c r="R1148" s="161">
        <v>0.95</v>
      </c>
      <c r="S1148" s="161">
        <v>3.5000000000000001E-3</v>
      </c>
      <c r="T1148" s="161">
        <v>1.1999999999999999E-3</v>
      </c>
      <c r="U1148" s="161">
        <v>8.1000000000000003E-2</v>
      </c>
      <c r="V1148" s="172">
        <v>8.7999999999999995E-2</v>
      </c>
      <c r="W1148" s="192">
        <f t="shared" si="95"/>
        <v>5.4180000000000001</v>
      </c>
      <c r="X1148" s="30">
        <f t="shared" si="96"/>
        <v>0.17</v>
      </c>
      <c r="Y1148" s="195">
        <f t="shared" si="97"/>
        <v>7.5480000000000005E-2</v>
      </c>
      <c r="Z1148" s="30">
        <f t="shared" si="98"/>
        <v>1.1000000000000001E-3</v>
      </c>
      <c r="AA1148" s="161">
        <v>0.1845</v>
      </c>
      <c r="AB1148" s="161">
        <v>1.1000000000000001E-3</v>
      </c>
      <c r="AC1148" s="163">
        <v>5.4999999999999997E-3</v>
      </c>
      <c r="AD1148" s="161">
        <v>1.929</v>
      </c>
      <c r="AE1148" s="161">
        <v>0.02</v>
      </c>
      <c r="AF1148" s="163">
        <v>8.5999999999999993E-2</v>
      </c>
      <c r="AG1148" s="161">
        <v>7.5480000000000005E-2</v>
      </c>
      <c r="AH1148" s="161">
        <v>7.2000000000000005E-4</v>
      </c>
      <c r="AI1148" s="163">
        <v>1.1000000000000001E-3</v>
      </c>
      <c r="AJ1148" s="163">
        <f t="shared" si="94"/>
        <v>1.4573396926338102</v>
      </c>
      <c r="AK1148" s="161">
        <v>5.4180000000000001</v>
      </c>
      <c r="AL1148" s="161">
        <v>3.3000000000000002E-2</v>
      </c>
      <c r="AM1148" s="163">
        <v>0.17</v>
      </c>
      <c r="AN1148" s="164">
        <v>1091.5999999999999</v>
      </c>
      <c r="AO1148" s="161">
        <v>6</v>
      </c>
      <c r="AP1148" s="163">
        <v>30</v>
      </c>
      <c r="AQ1148" s="161">
        <v>1090.7</v>
      </c>
      <c r="AR1148" s="161">
        <v>6.8</v>
      </c>
      <c r="AS1148" s="163">
        <v>29</v>
      </c>
      <c r="AT1148" s="161">
        <v>1079</v>
      </c>
      <c r="AU1148" s="161">
        <v>19</v>
      </c>
      <c r="AV1148" s="163">
        <v>28</v>
      </c>
    </row>
    <row r="1149" spans="1:48" x14ac:dyDescent="0.75">
      <c r="A1149" s="30" t="s">
        <v>1796</v>
      </c>
      <c r="B1149" s="30" t="s">
        <v>683</v>
      </c>
      <c r="C1149" s="182">
        <v>387200</v>
      </c>
      <c r="D1149" s="30">
        <v>6100</v>
      </c>
      <c r="E1149" s="187">
        <v>29860</v>
      </c>
      <c r="F1149" s="30">
        <v>500</v>
      </c>
      <c r="G1149" s="187">
        <v>280</v>
      </c>
      <c r="H1149" s="30">
        <v>430</v>
      </c>
      <c r="I1149" s="30">
        <v>17</v>
      </c>
      <c r="J1149" s="30">
        <v>12</v>
      </c>
      <c r="K1149" s="30">
        <v>2166000</v>
      </c>
      <c r="L1149" s="30">
        <v>41000</v>
      </c>
      <c r="M1149" s="187">
        <v>0.1782</v>
      </c>
      <c r="N1149" s="30">
        <v>1.6999999999999999E-3</v>
      </c>
      <c r="O1149" s="177">
        <v>12600</v>
      </c>
      <c r="P1149" s="30">
        <v>3200</v>
      </c>
      <c r="Q1149" s="30">
        <v>44.09</v>
      </c>
      <c r="R1149" s="30">
        <v>0.84</v>
      </c>
      <c r="S1149" s="30">
        <v>3.5000000000000001E-3</v>
      </c>
      <c r="T1149" s="30">
        <v>2.3999999999999998E-3</v>
      </c>
      <c r="U1149" s="30">
        <v>0.14000000000000001</v>
      </c>
      <c r="V1149" s="173">
        <v>0.23</v>
      </c>
      <c r="W1149" s="192">
        <f t="shared" si="95"/>
        <v>5.4260000000000002</v>
      </c>
      <c r="X1149" s="30">
        <f t="shared" si="96"/>
        <v>0.22</v>
      </c>
      <c r="Y1149" s="195">
        <f t="shared" si="97"/>
        <v>7.5800000000000006E-2</v>
      </c>
      <c r="Z1149" s="30">
        <f t="shared" si="98"/>
        <v>1.2999999999999999E-3</v>
      </c>
      <c r="AA1149" s="30">
        <v>0.1845</v>
      </c>
      <c r="AB1149" s="30">
        <v>1.6999999999999999E-3</v>
      </c>
      <c r="AC1149" s="156">
        <v>7.4000000000000003E-3</v>
      </c>
      <c r="AD1149" s="30">
        <v>1.929</v>
      </c>
      <c r="AE1149" s="30">
        <v>2.5000000000000001E-2</v>
      </c>
      <c r="AF1149" s="156">
        <v>0.14000000000000001</v>
      </c>
      <c r="AG1149" s="30">
        <v>7.5800000000000006E-2</v>
      </c>
      <c r="AH1149" s="30">
        <v>8.4000000000000003E-4</v>
      </c>
      <c r="AI1149" s="156">
        <v>1.2999999999999999E-3</v>
      </c>
      <c r="AJ1149" s="156">
        <f t="shared" si="94"/>
        <v>1.7150395778364116</v>
      </c>
      <c r="AK1149" s="30">
        <v>5.4260000000000002</v>
      </c>
      <c r="AL1149" s="30">
        <v>4.9000000000000002E-2</v>
      </c>
      <c r="AM1149" s="156">
        <v>0.22</v>
      </c>
      <c r="AN1149" s="157">
        <v>1091.5</v>
      </c>
      <c r="AO1149" s="30">
        <v>9.1</v>
      </c>
      <c r="AP1149" s="156">
        <v>41</v>
      </c>
      <c r="AQ1149" s="30">
        <v>1090.5</v>
      </c>
      <c r="AR1149" s="30">
        <v>8.6</v>
      </c>
      <c r="AS1149" s="156">
        <v>49</v>
      </c>
      <c r="AT1149" s="30">
        <v>1087</v>
      </c>
      <c r="AU1149" s="30">
        <v>22</v>
      </c>
      <c r="AV1149" s="156">
        <v>33</v>
      </c>
    </row>
    <row r="1150" spans="1:48" x14ac:dyDescent="0.75">
      <c r="A1150" s="30" t="s">
        <v>1796</v>
      </c>
      <c r="B1150" s="30" t="s">
        <v>683</v>
      </c>
      <c r="C1150" s="182">
        <v>502900</v>
      </c>
      <c r="D1150" s="30">
        <v>6800</v>
      </c>
      <c r="E1150" s="187">
        <v>39230</v>
      </c>
      <c r="F1150" s="30">
        <v>640</v>
      </c>
      <c r="G1150" s="187">
        <v>32</v>
      </c>
      <c r="H1150" s="30">
        <v>45</v>
      </c>
      <c r="I1150" s="30">
        <v>283</v>
      </c>
      <c r="J1150" s="30">
        <v>54</v>
      </c>
      <c r="K1150" s="30">
        <v>2640000</v>
      </c>
      <c r="L1150" s="30">
        <v>62000</v>
      </c>
      <c r="M1150" s="187">
        <v>0.19109999999999999</v>
      </c>
      <c r="N1150" s="30">
        <v>2.5000000000000001E-3</v>
      </c>
      <c r="O1150" s="177">
        <v>12600</v>
      </c>
      <c r="P1150" s="30">
        <v>2500</v>
      </c>
      <c r="Q1150" s="30">
        <v>44.1</v>
      </c>
      <c r="R1150" s="30">
        <v>1</v>
      </c>
      <c r="S1150" s="30">
        <v>3.5000000000000001E-3</v>
      </c>
      <c r="T1150" s="30">
        <v>6.7000000000000002E-4</v>
      </c>
      <c r="U1150" s="30">
        <v>0.3</v>
      </c>
      <c r="V1150" s="173">
        <v>0.31</v>
      </c>
      <c r="W1150" s="192">
        <f t="shared" si="95"/>
        <v>5.41</v>
      </c>
      <c r="X1150" s="30">
        <f t="shared" si="96"/>
        <v>0.5</v>
      </c>
      <c r="Y1150" s="195">
        <f t="shared" si="97"/>
        <v>7.5800000000000006E-2</v>
      </c>
      <c r="Z1150" s="30">
        <f t="shared" si="98"/>
        <v>1.8E-3</v>
      </c>
      <c r="AA1150" s="30">
        <v>0.1845</v>
      </c>
      <c r="AB1150" s="30">
        <v>1.1000000000000001E-3</v>
      </c>
      <c r="AC1150" s="156">
        <v>1.4999999999999999E-2</v>
      </c>
      <c r="AD1150" s="30">
        <v>1.929</v>
      </c>
      <c r="AE1150" s="30">
        <v>1.7000000000000001E-2</v>
      </c>
      <c r="AF1150" s="156">
        <v>0.24</v>
      </c>
      <c r="AG1150" s="30">
        <v>7.5800000000000006E-2</v>
      </c>
      <c r="AH1150" s="30">
        <v>5.9999999999999995E-4</v>
      </c>
      <c r="AI1150" s="156">
        <v>1.8E-3</v>
      </c>
      <c r="AJ1150" s="156">
        <f t="shared" si="94"/>
        <v>2.3746701846965697</v>
      </c>
      <c r="AK1150" s="30">
        <v>5.41</v>
      </c>
      <c r="AL1150" s="30">
        <v>3.6999999999999998E-2</v>
      </c>
      <c r="AM1150" s="156">
        <v>0.5</v>
      </c>
      <c r="AN1150" s="157">
        <v>1092.8</v>
      </c>
      <c r="AO1150" s="30">
        <v>6.5</v>
      </c>
      <c r="AP1150" s="156">
        <v>88</v>
      </c>
      <c r="AQ1150" s="30">
        <v>1090.8</v>
      </c>
      <c r="AR1150" s="30">
        <v>5.8</v>
      </c>
      <c r="AS1150" s="156">
        <v>82</v>
      </c>
      <c r="AT1150" s="30">
        <v>1088</v>
      </c>
      <c r="AU1150" s="30">
        <v>16</v>
      </c>
      <c r="AV1150" s="156">
        <v>49</v>
      </c>
    </row>
    <row r="1151" spans="1:48" x14ac:dyDescent="0.75">
      <c r="A1151" s="161" t="s">
        <v>1796</v>
      </c>
      <c r="B1151" s="161" t="s">
        <v>684</v>
      </c>
      <c r="C1151" s="181">
        <v>375300</v>
      </c>
      <c r="D1151" s="161">
        <v>4800</v>
      </c>
      <c r="E1151" s="186">
        <v>28730</v>
      </c>
      <c r="F1151" s="161">
        <v>480</v>
      </c>
      <c r="G1151" s="186">
        <v>260</v>
      </c>
      <c r="H1151" s="161">
        <v>200</v>
      </c>
      <c r="I1151" s="161">
        <v>140</v>
      </c>
      <c r="J1151" s="161">
        <v>100</v>
      </c>
      <c r="K1151" s="161">
        <v>2196000</v>
      </c>
      <c r="L1151" s="161">
        <v>49000</v>
      </c>
      <c r="M1151" s="186">
        <v>0.1719</v>
      </c>
      <c r="N1151" s="161">
        <v>1.9E-3</v>
      </c>
      <c r="O1151" s="176">
        <v>12600</v>
      </c>
      <c r="P1151" s="161">
        <v>2400</v>
      </c>
      <c r="Q1151" s="161">
        <v>44.27</v>
      </c>
      <c r="R1151" s="161">
        <v>1</v>
      </c>
      <c r="S1151" s="161">
        <v>3.5000000000000001E-3</v>
      </c>
      <c r="T1151" s="161">
        <v>2.5999999999999999E-3</v>
      </c>
      <c r="U1151" s="161">
        <v>8.1000000000000003E-2</v>
      </c>
      <c r="V1151" s="172">
        <v>6.4000000000000001E-2</v>
      </c>
      <c r="W1151" s="192">
        <f t="shared" si="95"/>
        <v>5.4180000000000001</v>
      </c>
      <c r="X1151" s="30">
        <f t="shared" si="96"/>
        <v>0.17</v>
      </c>
      <c r="Y1151" s="195">
        <f t="shared" si="97"/>
        <v>7.5009999999999993E-2</v>
      </c>
      <c r="Z1151" s="30">
        <f t="shared" si="98"/>
        <v>1.1999999999999999E-3</v>
      </c>
      <c r="AA1151" s="161">
        <v>0.1845</v>
      </c>
      <c r="AB1151" s="161">
        <v>1.1000000000000001E-3</v>
      </c>
      <c r="AC1151" s="163">
        <v>5.4999999999999997E-3</v>
      </c>
      <c r="AD1151" s="161">
        <v>1.929</v>
      </c>
      <c r="AE1151" s="161">
        <v>2.4E-2</v>
      </c>
      <c r="AF1151" s="163">
        <v>8.6999999999999994E-2</v>
      </c>
      <c r="AG1151" s="161">
        <v>7.5009999999999993E-2</v>
      </c>
      <c r="AH1151" s="161">
        <v>8.8999999999999995E-4</v>
      </c>
      <c r="AI1151" s="163">
        <v>1.1999999999999999E-3</v>
      </c>
      <c r="AJ1151" s="163">
        <f t="shared" si="94"/>
        <v>1.5997866951073192</v>
      </c>
      <c r="AK1151" s="161">
        <v>5.4180000000000001</v>
      </c>
      <c r="AL1151" s="161">
        <v>3.3000000000000002E-2</v>
      </c>
      <c r="AM1151" s="163">
        <v>0.17</v>
      </c>
      <c r="AN1151" s="164">
        <v>1091.5999999999999</v>
      </c>
      <c r="AO1151" s="161">
        <v>5.8</v>
      </c>
      <c r="AP1151" s="163">
        <v>30</v>
      </c>
      <c r="AQ1151" s="161">
        <v>1090.5</v>
      </c>
      <c r="AR1151" s="161">
        <v>8.1999999999999993</v>
      </c>
      <c r="AS1151" s="163">
        <v>30</v>
      </c>
      <c r="AT1151" s="161">
        <v>1065</v>
      </c>
      <c r="AU1151" s="161">
        <v>24</v>
      </c>
      <c r="AV1151" s="163">
        <v>31</v>
      </c>
    </row>
    <row r="1152" spans="1:48" x14ac:dyDescent="0.75">
      <c r="A1152" s="30" t="s">
        <v>1796</v>
      </c>
      <c r="B1152" s="30" t="s">
        <v>684</v>
      </c>
      <c r="C1152" s="182">
        <v>376400</v>
      </c>
      <c r="D1152" s="30">
        <v>6300</v>
      </c>
      <c r="E1152" s="187">
        <v>29260</v>
      </c>
      <c r="F1152" s="30">
        <v>510</v>
      </c>
      <c r="G1152" s="187">
        <v>-6</v>
      </c>
      <c r="H1152" s="30">
        <v>23</v>
      </c>
      <c r="I1152" s="30">
        <v>6</v>
      </c>
      <c r="J1152" s="30">
        <v>11</v>
      </c>
      <c r="K1152" s="30">
        <v>2130000</v>
      </c>
      <c r="L1152" s="30">
        <v>50000</v>
      </c>
      <c r="M1152" s="187">
        <v>0.1774</v>
      </c>
      <c r="N1152" s="30">
        <v>1.6999999999999999E-3</v>
      </c>
      <c r="O1152" s="177">
        <v>12600</v>
      </c>
      <c r="P1152" s="30">
        <v>2800</v>
      </c>
      <c r="Q1152" s="30">
        <v>43.9</v>
      </c>
      <c r="R1152" s="30">
        <v>1</v>
      </c>
      <c r="S1152" s="30">
        <v>3.5000000000000001E-3</v>
      </c>
      <c r="T1152" s="30">
        <v>7.1000000000000004E-3</v>
      </c>
      <c r="U1152" s="30">
        <v>0.09</v>
      </c>
      <c r="V1152" s="173">
        <v>0.39</v>
      </c>
      <c r="W1152" s="192">
        <f t="shared" si="95"/>
        <v>5.4169999999999998</v>
      </c>
      <c r="X1152" s="30">
        <f t="shared" si="96"/>
        <v>0.2</v>
      </c>
      <c r="Y1152" s="195">
        <f t="shared" si="97"/>
        <v>7.6079999999999995E-2</v>
      </c>
      <c r="Z1152" s="30">
        <f t="shared" si="98"/>
        <v>1.4E-3</v>
      </c>
      <c r="AA1152" s="30">
        <v>0.1845</v>
      </c>
      <c r="AB1152" s="30">
        <v>1.2999999999999999E-3</v>
      </c>
      <c r="AC1152" s="156">
        <v>7.4000000000000003E-3</v>
      </c>
      <c r="AD1152" s="30">
        <v>1.929</v>
      </c>
      <c r="AE1152" s="30">
        <v>2.8000000000000001E-2</v>
      </c>
      <c r="AF1152" s="156">
        <v>0.14000000000000001</v>
      </c>
      <c r="AG1152" s="30">
        <v>7.6079999999999995E-2</v>
      </c>
      <c r="AH1152" s="30">
        <v>9.8999999999999999E-4</v>
      </c>
      <c r="AI1152" s="156">
        <v>1.4E-3</v>
      </c>
      <c r="AJ1152" s="156">
        <f t="shared" si="94"/>
        <v>1.840168243953733</v>
      </c>
      <c r="AK1152" s="30">
        <v>5.4169999999999998</v>
      </c>
      <c r="AL1152" s="30">
        <v>3.5000000000000003E-2</v>
      </c>
      <c r="AM1152" s="156">
        <v>0.2</v>
      </c>
      <c r="AN1152" s="157">
        <v>1091.5999999999999</v>
      </c>
      <c r="AO1152" s="30">
        <v>6.8</v>
      </c>
      <c r="AP1152" s="156">
        <v>40</v>
      </c>
      <c r="AQ1152" s="30">
        <v>1090.3</v>
      </c>
      <c r="AR1152" s="30">
        <v>9.8000000000000007</v>
      </c>
      <c r="AS1152" s="156">
        <v>49</v>
      </c>
      <c r="AT1152" s="30">
        <v>1093</v>
      </c>
      <c r="AU1152" s="30">
        <v>26</v>
      </c>
      <c r="AV1152" s="156">
        <v>36</v>
      </c>
    </row>
    <row r="1153" spans="1:48" x14ac:dyDescent="0.75">
      <c r="A1153" s="30" t="s">
        <v>1796</v>
      </c>
      <c r="B1153" s="30" t="s">
        <v>684</v>
      </c>
      <c r="C1153" s="182">
        <v>480300</v>
      </c>
      <c r="D1153" s="30">
        <v>5700</v>
      </c>
      <c r="E1153" s="187">
        <v>36950</v>
      </c>
      <c r="F1153" s="30">
        <v>420</v>
      </c>
      <c r="G1153" s="187">
        <v>140</v>
      </c>
      <c r="H1153" s="30">
        <v>110</v>
      </c>
      <c r="I1153" s="30">
        <v>310</v>
      </c>
      <c r="J1153" s="30">
        <v>130</v>
      </c>
      <c r="K1153" s="30">
        <v>2555000</v>
      </c>
      <c r="L1153" s="30">
        <v>63000</v>
      </c>
      <c r="M1153" s="187">
        <v>0.1888</v>
      </c>
      <c r="N1153" s="30">
        <v>2.8E-3</v>
      </c>
      <c r="O1153" s="177">
        <v>12600</v>
      </c>
      <c r="P1153" s="30">
        <v>2400</v>
      </c>
      <c r="Q1153" s="30">
        <v>44.1</v>
      </c>
      <c r="R1153" s="30">
        <v>1.1000000000000001</v>
      </c>
      <c r="S1153" s="30">
        <v>3.5000000000000001E-3</v>
      </c>
      <c r="T1153" s="30">
        <v>1.5E-3</v>
      </c>
      <c r="U1153" s="30">
        <v>8.2000000000000003E-2</v>
      </c>
      <c r="V1153" s="173">
        <v>6.6000000000000003E-2</v>
      </c>
      <c r="W1153" s="192">
        <f t="shared" si="95"/>
        <v>5.4180000000000001</v>
      </c>
      <c r="X1153" s="30">
        <f t="shared" si="96"/>
        <v>0.47</v>
      </c>
      <c r="Y1153" s="195">
        <f t="shared" si="97"/>
        <v>7.5800000000000006E-2</v>
      </c>
      <c r="Z1153" s="30">
        <f t="shared" si="98"/>
        <v>1.9E-3</v>
      </c>
      <c r="AA1153" s="30">
        <v>0.1845</v>
      </c>
      <c r="AB1153" s="30">
        <v>1.2999999999999999E-3</v>
      </c>
      <c r="AC1153" s="156">
        <v>1.4999999999999999E-2</v>
      </c>
      <c r="AD1153" s="30">
        <v>1.929</v>
      </c>
      <c r="AE1153" s="30">
        <v>1.4E-2</v>
      </c>
      <c r="AF1153" s="156">
        <v>0.24</v>
      </c>
      <c r="AG1153" s="30">
        <v>7.5800000000000006E-2</v>
      </c>
      <c r="AH1153" s="30">
        <v>7.6000000000000004E-4</v>
      </c>
      <c r="AI1153" s="156">
        <v>1.9E-3</v>
      </c>
      <c r="AJ1153" s="156">
        <f t="shared" si="94"/>
        <v>2.5065963060686016</v>
      </c>
      <c r="AK1153" s="30">
        <v>5.4180000000000001</v>
      </c>
      <c r="AL1153" s="30">
        <v>3.9E-2</v>
      </c>
      <c r="AM1153" s="156">
        <v>0.47</v>
      </c>
      <c r="AN1153" s="157">
        <v>1091.5999999999999</v>
      </c>
      <c r="AO1153" s="30">
        <v>6.9</v>
      </c>
      <c r="AP1153" s="156">
        <v>83</v>
      </c>
      <c r="AQ1153" s="30">
        <v>1090.9000000000001</v>
      </c>
      <c r="AR1153" s="30">
        <v>4.7</v>
      </c>
      <c r="AS1153" s="156">
        <v>82</v>
      </c>
      <c r="AT1153" s="30">
        <v>1090</v>
      </c>
      <c r="AU1153" s="30">
        <v>21</v>
      </c>
      <c r="AV1153" s="156">
        <v>52</v>
      </c>
    </row>
    <row r="1154" spans="1:48" x14ac:dyDescent="0.75">
      <c r="A1154" s="161" t="s">
        <v>1796</v>
      </c>
      <c r="B1154" s="161" t="s">
        <v>685</v>
      </c>
      <c r="C1154" s="181">
        <v>387600</v>
      </c>
      <c r="D1154" s="161">
        <v>5000</v>
      </c>
      <c r="E1154" s="186">
        <v>30170</v>
      </c>
      <c r="F1154" s="161">
        <v>400</v>
      </c>
      <c r="G1154" s="186">
        <v>660</v>
      </c>
      <c r="H1154" s="161">
        <v>290</v>
      </c>
      <c r="I1154" s="161">
        <v>490</v>
      </c>
      <c r="J1154" s="161">
        <v>220</v>
      </c>
      <c r="K1154" s="161">
        <v>2166000</v>
      </c>
      <c r="L1154" s="161">
        <v>50000</v>
      </c>
      <c r="M1154" s="186">
        <v>0.1777</v>
      </c>
      <c r="N1154" s="161">
        <v>2.3E-3</v>
      </c>
      <c r="O1154" s="176">
        <v>21100</v>
      </c>
      <c r="P1154" s="161">
        <v>6100</v>
      </c>
      <c r="Q1154" s="161">
        <v>44.1</v>
      </c>
      <c r="R1154" s="161">
        <v>1</v>
      </c>
      <c r="S1154" s="161">
        <v>3.5000000000000001E-3</v>
      </c>
      <c r="T1154" s="161">
        <v>1.6000000000000001E-3</v>
      </c>
      <c r="U1154" s="161">
        <v>8.3000000000000004E-2</v>
      </c>
      <c r="V1154" s="172">
        <v>3.5999999999999997E-2</v>
      </c>
      <c r="W1154" s="192">
        <f t="shared" si="95"/>
        <v>5.4269999999999996</v>
      </c>
      <c r="X1154" s="30">
        <f t="shared" si="96"/>
        <v>0.17</v>
      </c>
      <c r="Y1154" s="195">
        <f t="shared" si="97"/>
        <v>7.639E-2</v>
      </c>
      <c r="Z1154" s="30">
        <f t="shared" si="98"/>
        <v>1.1000000000000001E-3</v>
      </c>
      <c r="AA1154" s="161">
        <v>0.1845</v>
      </c>
      <c r="AB1154" s="161">
        <v>1.8E-3</v>
      </c>
      <c r="AC1154" s="163">
        <v>5.7000000000000002E-3</v>
      </c>
      <c r="AD1154" s="161">
        <v>1.929</v>
      </c>
      <c r="AE1154" s="161">
        <v>2.1000000000000001E-2</v>
      </c>
      <c r="AF1154" s="163">
        <v>8.5999999999999993E-2</v>
      </c>
      <c r="AG1154" s="161">
        <v>7.639E-2</v>
      </c>
      <c r="AH1154" s="161">
        <v>7.6000000000000004E-4</v>
      </c>
      <c r="AI1154" s="163">
        <v>1.1000000000000001E-3</v>
      </c>
      <c r="AJ1154" s="163">
        <f t="shared" si="94"/>
        <v>1.4399790548501112</v>
      </c>
      <c r="AK1154" s="161">
        <v>5.4269999999999996</v>
      </c>
      <c r="AL1154" s="161">
        <v>5.2999999999999999E-2</v>
      </c>
      <c r="AM1154" s="163">
        <v>0.17</v>
      </c>
      <c r="AN1154" s="164">
        <v>1091.5</v>
      </c>
      <c r="AO1154" s="161">
        <v>9.6999999999999993</v>
      </c>
      <c r="AP1154" s="163">
        <v>31</v>
      </c>
      <c r="AQ1154" s="161">
        <v>1090.7</v>
      </c>
      <c r="AR1154" s="161">
        <v>7.2</v>
      </c>
      <c r="AS1154" s="163">
        <v>30</v>
      </c>
      <c r="AT1154" s="161">
        <v>1102</v>
      </c>
      <c r="AU1154" s="161">
        <v>20</v>
      </c>
      <c r="AV1154" s="163">
        <v>29</v>
      </c>
    </row>
    <row r="1155" spans="1:48" x14ac:dyDescent="0.75">
      <c r="A1155" s="30" t="s">
        <v>1796</v>
      </c>
      <c r="B1155" s="30" t="s">
        <v>685</v>
      </c>
      <c r="C1155" s="182">
        <v>384100</v>
      </c>
      <c r="D1155" s="30">
        <v>6300</v>
      </c>
      <c r="E1155" s="187">
        <v>29490</v>
      </c>
      <c r="F1155" s="30">
        <v>500</v>
      </c>
      <c r="G1155" s="187">
        <v>350</v>
      </c>
      <c r="H1155" s="30">
        <v>390</v>
      </c>
      <c r="I1155" s="30">
        <v>20</v>
      </c>
      <c r="J1155" s="30">
        <v>15</v>
      </c>
      <c r="K1155" s="30">
        <v>2183000</v>
      </c>
      <c r="L1155" s="30">
        <v>53000</v>
      </c>
      <c r="M1155" s="187">
        <v>0.17610000000000001</v>
      </c>
      <c r="N1155" s="30">
        <v>2E-3</v>
      </c>
      <c r="O1155" s="177">
        <v>12600</v>
      </c>
      <c r="P1155" s="30">
        <v>4900</v>
      </c>
      <c r="Q1155" s="30">
        <v>44.3</v>
      </c>
      <c r="R1155" s="30">
        <v>1.1000000000000001</v>
      </c>
      <c r="S1155" s="30">
        <v>3.5000000000000001E-3</v>
      </c>
      <c r="T1155" s="30">
        <v>2.7000000000000001E-3</v>
      </c>
      <c r="U1155" s="30">
        <v>0.34</v>
      </c>
      <c r="V1155" s="173">
        <v>0.39</v>
      </c>
      <c r="W1155" s="192">
        <f t="shared" si="95"/>
        <v>5.423</v>
      </c>
      <c r="X1155" s="30">
        <f t="shared" si="96"/>
        <v>0.21</v>
      </c>
      <c r="Y1155" s="195">
        <f t="shared" si="97"/>
        <v>7.5689999999999993E-2</v>
      </c>
      <c r="Z1155" s="30">
        <f t="shared" si="98"/>
        <v>1.1000000000000001E-3</v>
      </c>
      <c r="AA1155" s="30">
        <v>0.1845</v>
      </c>
      <c r="AB1155" s="30">
        <v>1.1999999999999999E-3</v>
      </c>
      <c r="AC1155" s="156">
        <v>7.4000000000000003E-3</v>
      </c>
      <c r="AD1155" s="30">
        <v>1.929</v>
      </c>
      <c r="AE1155" s="30">
        <v>2.1999999999999999E-2</v>
      </c>
      <c r="AF1155" s="156">
        <v>0.14000000000000001</v>
      </c>
      <c r="AG1155" s="30">
        <v>7.5689999999999993E-2</v>
      </c>
      <c r="AH1155" s="30">
        <v>6.4000000000000005E-4</v>
      </c>
      <c r="AI1155" s="156">
        <v>1.1000000000000001E-3</v>
      </c>
      <c r="AJ1155" s="156">
        <f t="shared" si="94"/>
        <v>1.4532963403355796</v>
      </c>
      <c r="AK1155" s="30">
        <v>5.423</v>
      </c>
      <c r="AL1155" s="30">
        <v>3.5999999999999997E-2</v>
      </c>
      <c r="AM1155" s="156">
        <v>0.21</v>
      </c>
      <c r="AN1155" s="157">
        <v>1091.5999999999999</v>
      </c>
      <c r="AO1155" s="30">
        <v>6.6</v>
      </c>
      <c r="AP1155" s="156">
        <v>40</v>
      </c>
      <c r="AQ1155" s="30">
        <v>1090.5999999999999</v>
      </c>
      <c r="AR1155" s="30">
        <v>7.5</v>
      </c>
      <c r="AS1155" s="156">
        <v>49</v>
      </c>
      <c r="AT1155" s="30">
        <v>1085</v>
      </c>
      <c r="AU1155" s="30">
        <v>17</v>
      </c>
      <c r="AV1155" s="156">
        <v>30</v>
      </c>
    </row>
    <row r="1156" spans="1:48" x14ac:dyDescent="0.75">
      <c r="A1156" s="30" t="s">
        <v>1796</v>
      </c>
      <c r="B1156" s="30" t="s">
        <v>685</v>
      </c>
      <c r="C1156" s="182">
        <v>548500</v>
      </c>
      <c r="D1156" s="30">
        <v>7300</v>
      </c>
      <c r="E1156" s="187">
        <v>42520</v>
      </c>
      <c r="F1156" s="30">
        <v>430</v>
      </c>
      <c r="G1156" s="187">
        <v>73</v>
      </c>
      <c r="H1156" s="30">
        <v>58</v>
      </c>
      <c r="I1156" s="30">
        <v>140</v>
      </c>
      <c r="J1156" s="30">
        <v>81</v>
      </c>
      <c r="K1156" s="30">
        <v>2958000</v>
      </c>
      <c r="L1156" s="30">
        <v>78000</v>
      </c>
      <c r="M1156" s="187">
        <v>0.18659999999999999</v>
      </c>
      <c r="N1156" s="30">
        <v>3.0000000000000001E-3</v>
      </c>
      <c r="O1156" s="177">
        <v>12600</v>
      </c>
      <c r="P1156" s="30">
        <v>3600</v>
      </c>
      <c r="Q1156" s="30">
        <v>44.2</v>
      </c>
      <c r="R1156" s="30">
        <v>1.2</v>
      </c>
      <c r="S1156" s="30">
        <v>3.5000000000000001E-3</v>
      </c>
      <c r="T1156" s="30">
        <v>2E-3</v>
      </c>
      <c r="U1156" s="30">
        <v>8.1000000000000003E-2</v>
      </c>
      <c r="V1156" s="173">
        <v>6.4000000000000001E-2</v>
      </c>
      <c r="W1156" s="192">
        <f t="shared" si="95"/>
        <v>5.4189999999999996</v>
      </c>
      <c r="X1156" s="30">
        <f t="shared" si="96"/>
        <v>0.43</v>
      </c>
      <c r="Y1156" s="195">
        <f t="shared" si="97"/>
        <v>7.5810000000000002E-2</v>
      </c>
      <c r="Z1156" s="30">
        <f t="shared" si="98"/>
        <v>1.8E-3</v>
      </c>
      <c r="AA1156" s="30">
        <v>0.1845</v>
      </c>
      <c r="AB1156" s="30">
        <v>1.1999999999999999E-3</v>
      </c>
      <c r="AC1156" s="156">
        <v>1.4999999999999999E-2</v>
      </c>
      <c r="AD1156" s="30">
        <v>1.929</v>
      </c>
      <c r="AE1156" s="30">
        <v>1.4999999999999999E-2</v>
      </c>
      <c r="AF1156" s="156">
        <v>0.23</v>
      </c>
      <c r="AG1156" s="30">
        <v>7.5810000000000002E-2</v>
      </c>
      <c r="AH1156" s="30">
        <v>5.6999999999999998E-4</v>
      </c>
      <c r="AI1156" s="156">
        <v>1.8E-3</v>
      </c>
      <c r="AJ1156" s="156">
        <f t="shared" si="94"/>
        <v>2.374356944994064</v>
      </c>
      <c r="AK1156" s="30">
        <v>5.4189999999999996</v>
      </c>
      <c r="AL1156" s="30">
        <v>3.3000000000000002E-2</v>
      </c>
      <c r="AM1156" s="156">
        <v>0.43</v>
      </c>
      <c r="AN1156" s="157">
        <v>1091.5999999999999</v>
      </c>
      <c r="AO1156" s="30">
        <v>6.3</v>
      </c>
      <c r="AP1156" s="156">
        <v>83</v>
      </c>
      <c r="AQ1156" s="30">
        <v>1090.8</v>
      </c>
      <c r="AR1156" s="30">
        <v>5.0999999999999996</v>
      </c>
      <c r="AS1156" s="156">
        <v>81</v>
      </c>
      <c r="AT1156" s="30">
        <v>1088</v>
      </c>
      <c r="AU1156" s="30">
        <v>15</v>
      </c>
      <c r="AV1156" s="156">
        <v>48</v>
      </c>
    </row>
    <row r="1157" spans="1:48" x14ac:dyDescent="0.75">
      <c r="A1157" s="161" t="s">
        <v>1796</v>
      </c>
      <c r="B1157" s="161" t="s">
        <v>686</v>
      </c>
      <c r="C1157" s="181">
        <v>362500</v>
      </c>
      <c r="D1157" s="161">
        <v>7400</v>
      </c>
      <c r="E1157" s="186">
        <v>28640</v>
      </c>
      <c r="F1157" s="161">
        <v>510</v>
      </c>
      <c r="G1157" s="186">
        <v>129</v>
      </c>
      <c r="H1157" s="161">
        <v>99</v>
      </c>
      <c r="I1157" s="161">
        <v>126</v>
      </c>
      <c r="J1157" s="161">
        <v>89</v>
      </c>
      <c r="K1157" s="161">
        <v>2108000</v>
      </c>
      <c r="L1157" s="161">
        <v>55000</v>
      </c>
      <c r="M1157" s="186">
        <v>0.17249999999999999</v>
      </c>
      <c r="N1157" s="161">
        <v>1.5E-3</v>
      </c>
      <c r="O1157" s="176">
        <v>11300</v>
      </c>
      <c r="P1157" s="161">
        <v>2300</v>
      </c>
      <c r="Q1157" s="161">
        <v>44</v>
      </c>
      <c r="R1157" s="161">
        <v>1.1000000000000001</v>
      </c>
      <c r="S1157" s="161">
        <v>3.3999999999999998E-3</v>
      </c>
      <c r="T1157" s="161">
        <v>2.3999999999999998E-3</v>
      </c>
      <c r="U1157" s="161">
        <v>8.1000000000000003E-2</v>
      </c>
      <c r="V1157" s="172">
        <v>6.3E-2</v>
      </c>
      <c r="W1157" s="192">
        <f t="shared" si="95"/>
        <v>5.4180000000000001</v>
      </c>
      <c r="X1157" s="30">
        <f t="shared" si="96"/>
        <v>0.16</v>
      </c>
      <c r="Y1157" s="195">
        <f t="shared" si="97"/>
        <v>7.5980000000000006E-2</v>
      </c>
      <c r="Z1157" s="30">
        <f t="shared" si="98"/>
        <v>1.1999999999999999E-3</v>
      </c>
      <c r="AA1157" s="161">
        <v>0.1845</v>
      </c>
      <c r="AB1157" s="161">
        <v>1.4E-3</v>
      </c>
      <c r="AC1157" s="163">
        <v>5.5999999999999999E-3</v>
      </c>
      <c r="AD1157" s="161">
        <v>1.929</v>
      </c>
      <c r="AE1157" s="161">
        <v>1.9E-2</v>
      </c>
      <c r="AF1157" s="163">
        <v>8.5999999999999993E-2</v>
      </c>
      <c r="AG1157" s="161">
        <v>7.5980000000000006E-2</v>
      </c>
      <c r="AH1157" s="161">
        <v>9.2000000000000003E-4</v>
      </c>
      <c r="AI1157" s="163">
        <v>1.1999999999999999E-3</v>
      </c>
      <c r="AJ1157" s="163">
        <f t="shared" si="94"/>
        <v>1.5793629902605946</v>
      </c>
      <c r="AK1157" s="161">
        <v>5.4180000000000001</v>
      </c>
      <c r="AL1157" s="161">
        <v>4.1000000000000002E-2</v>
      </c>
      <c r="AM1157" s="163">
        <v>0.16</v>
      </c>
      <c r="AN1157" s="164">
        <v>1091.5</v>
      </c>
      <c r="AO1157" s="161">
        <v>7.9</v>
      </c>
      <c r="AP1157" s="163">
        <v>30</v>
      </c>
      <c r="AQ1157" s="161">
        <v>1090.7</v>
      </c>
      <c r="AR1157" s="161">
        <v>6.7</v>
      </c>
      <c r="AS1157" s="163">
        <v>30</v>
      </c>
      <c r="AT1157" s="161">
        <v>1091</v>
      </c>
      <c r="AU1157" s="161">
        <v>24</v>
      </c>
      <c r="AV1157" s="163">
        <v>32</v>
      </c>
    </row>
    <row r="1158" spans="1:48" x14ac:dyDescent="0.75">
      <c r="A1158" s="30" t="s">
        <v>1796</v>
      </c>
      <c r="B1158" s="30" t="s">
        <v>686</v>
      </c>
      <c r="C1158" s="182">
        <v>372700</v>
      </c>
      <c r="D1158" s="30">
        <v>5000</v>
      </c>
      <c r="E1158" s="187">
        <v>28650</v>
      </c>
      <c r="F1158" s="30">
        <v>370</v>
      </c>
      <c r="G1158" s="187">
        <v>56</v>
      </c>
      <c r="H1158" s="30">
        <v>51</v>
      </c>
      <c r="I1158" s="30">
        <v>-5.3</v>
      </c>
      <c r="J1158" s="30">
        <v>8.8000000000000007</v>
      </c>
      <c r="K1158" s="30">
        <v>2150000</v>
      </c>
      <c r="L1158" s="30">
        <v>47000</v>
      </c>
      <c r="M1158" s="187">
        <v>0.17399999999999999</v>
      </c>
      <c r="N1158" s="30">
        <v>1.9E-3</v>
      </c>
      <c r="O1158" s="177">
        <v>12600</v>
      </c>
      <c r="P1158" s="30">
        <v>3000</v>
      </c>
      <c r="Q1158" s="30">
        <v>44.1</v>
      </c>
      <c r="R1158" s="30">
        <v>0.96</v>
      </c>
      <c r="S1158" s="30">
        <v>1E-4</v>
      </c>
      <c r="T1158" s="30">
        <v>7.3000000000000001E-3</v>
      </c>
      <c r="U1158" s="30">
        <v>7.4999999999999997E-2</v>
      </c>
      <c r="V1158" s="173">
        <v>6.8000000000000005E-2</v>
      </c>
      <c r="W1158" s="192">
        <f t="shared" si="95"/>
        <v>5.4169999999999998</v>
      </c>
      <c r="X1158" s="30">
        <f t="shared" si="96"/>
        <v>0.22</v>
      </c>
      <c r="Y1158" s="195">
        <f t="shared" si="97"/>
        <v>7.5939999999999994E-2</v>
      </c>
      <c r="Z1158" s="30">
        <f t="shared" si="98"/>
        <v>1.2999999999999999E-3</v>
      </c>
      <c r="AA1158" s="30">
        <v>0.1845</v>
      </c>
      <c r="AB1158" s="30">
        <v>1.1000000000000001E-3</v>
      </c>
      <c r="AC1158" s="156">
        <v>7.3000000000000001E-3</v>
      </c>
      <c r="AD1158" s="30">
        <v>1.929</v>
      </c>
      <c r="AE1158" s="30">
        <v>2.1999999999999999E-2</v>
      </c>
      <c r="AF1158" s="156">
        <v>0.14000000000000001</v>
      </c>
      <c r="AG1158" s="30">
        <v>7.5939999999999994E-2</v>
      </c>
      <c r="AH1158" s="30">
        <v>9.5E-4</v>
      </c>
      <c r="AI1158" s="156">
        <v>1.2999999999999999E-3</v>
      </c>
      <c r="AJ1158" s="156">
        <f t="shared" si="94"/>
        <v>1.7118777982617857</v>
      </c>
      <c r="AK1158" s="30">
        <v>5.4169999999999998</v>
      </c>
      <c r="AL1158" s="30">
        <v>3.4000000000000002E-2</v>
      </c>
      <c r="AM1158" s="156">
        <v>0.22</v>
      </c>
      <c r="AN1158" s="157">
        <v>1091.5999999999999</v>
      </c>
      <c r="AO1158" s="30">
        <v>6.1</v>
      </c>
      <c r="AP1158" s="156">
        <v>40</v>
      </c>
      <c r="AQ1158" s="30">
        <v>1090.5999999999999</v>
      </c>
      <c r="AR1158" s="30">
        <v>7.5</v>
      </c>
      <c r="AS1158" s="156">
        <v>49</v>
      </c>
      <c r="AT1158" s="30">
        <v>1090</v>
      </c>
      <c r="AU1158" s="30">
        <v>25</v>
      </c>
      <c r="AV1158" s="156">
        <v>35</v>
      </c>
    </row>
    <row r="1159" spans="1:48" x14ac:dyDescent="0.75">
      <c r="A1159" s="30" t="s">
        <v>1796</v>
      </c>
      <c r="B1159" s="30" t="s">
        <v>686</v>
      </c>
      <c r="C1159" s="182">
        <v>447400</v>
      </c>
      <c r="D1159" s="30">
        <v>3900</v>
      </c>
      <c r="E1159" s="187">
        <v>34980</v>
      </c>
      <c r="F1159" s="30">
        <v>460</v>
      </c>
      <c r="G1159" s="187">
        <v>280</v>
      </c>
      <c r="H1159" s="30">
        <v>280</v>
      </c>
      <c r="I1159" s="30">
        <v>56</v>
      </c>
      <c r="J1159" s="30">
        <v>24</v>
      </c>
      <c r="K1159" s="30">
        <v>2397000</v>
      </c>
      <c r="L1159" s="30">
        <v>55000</v>
      </c>
      <c r="M1159" s="187">
        <v>0.18729999999999999</v>
      </c>
      <c r="N1159" s="30">
        <v>3.3E-3</v>
      </c>
      <c r="O1159" s="177">
        <v>12600</v>
      </c>
      <c r="P1159" s="30">
        <v>3100</v>
      </c>
      <c r="Q1159" s="30">
        <v>44.05</v>
      </c>
      <c r="R1159" s="30">
        <v>0.98</v>
      </c>
      <c r="S1159" s="30">
        <v>3.5000000000000001E-3</v>
      </c>
      <c r="T1159" s="30">
        <v>1.5E-3</v>
      </c>
      <c r="U1159" s="30">
        <v>8.1000000000000003E-2</v>
      </c>
      <c r="V1159" s="173">
        <v>0.08</v>
      </c>
      <c r="W1159" s="192">
        <f t="shared" si="95"/>
        <v>5.4130000000000003</v>
      </c>
      <c r="X1159" s="30">
        <f t="shared" si="96"/>
        <v>0.47</v>
      </c>
      <c r="Y1159" s="195">
        <f t="shared" si="97"/>
        <v>7.5800000000000006E-2</v>
      </c>
      <c r="Z1159" s="30">
        <f t="shared" si="98"/>
        <v>2.2000000000000001E-3</v>
      </c>
      <c r="AA1159" s="30">
        <v>0.1845</v>
      </c>
      <c r="AB1159" s="30">
        <v>1.2999999999999999E-3</v>
      </c>
      <c r="AC1159" s="156">
        <v>1.4999999999999999E-2</v>
      </c>
      <c r="AD1159" s="30">
        <v>1.929</v>
      </c>
      <c r="AE1159" s="30">
        <v>3.3000000000000002E-2</v>
      </c>
      <c r="AF1159" s="156">
        <v>0.24</v>
      </c>
      <c r="AG1159" s="30">
        <v>7.5800000000000006E-2</v>
      </c>
      <c r="AH1159" s="30">
        <v>1.2999999999999999E-3</v>
      </c>
      <c r="AI1159" s="156">
        <v>2.2000000000000001E-3</v>
      </c>
      <c r="AJ1159" s="156">
        <f t="shared" si="94"/>
        <v>2.9023746701846966</v>
      </c>
      <c r="AK1159" s="30">
        <v>5.4130000000000003</v>
      </c>
      <c r="AL1159" s="30">
        <v>0.04</v>
      </c>
      <c r="AM1159" s="156">
        <v>0.47</v>
      </c>
      <c r="AN1159" s="157">
        <v>1091.5999999999999</v>
      </c>
      <c r="AO1159" s="30">
        <v>7</v>
      </c>
      <c r="AP1159" s="156">
        <v>82</v>
      </c>
      <c r="AQ1159" s="30">
        <v>1087.5</v>
      </c>
      <c r="AR1159" s="30">
        <v>10</v>
      </c>
      <c r="AS1159" s="156">
        <v>72</v>
      </c>
      <c r="AT1159" s="30">
        <v>1083</v>
      </c>
      <c r="AU1159" s="30">
        <v>33</v>
      </c>
      <c r="AV1159" s="156">
        <v>54</v>
      </c>
    </row>
    <row r="1160" spans="1:48" x14ac:dyDescent="0.75">
      <c r="A1160" s="161" t="s">
        <v>1796</v>
      </c>
      <c r="B1160" s="161" t="s">
        <v>687</v>
      </c>
      <c r="C1160" s="181">
        <v>356500</v>
      </c>
      <c r="D1160" s="161">
        <v>7500</v>
      </c>
      <c r="E1160" s="186">
        <v>28170</v>
      </c>
      <c r="F1160" s="161">
        <v>640</v>
      </c>
      <c r="G1160" s="186">
        <v>120</v>
      </c>
      <c r="H1160" s="161">
        <v>100</v>
      </c>
      <c r="I1160" s="161">
        <v>55</v>
      </c>
      <c r="J1160" s="161">
        <v>19</v>
      </c>
      <c r="K1160" s="161">
        <v>2091000</v>
      </c>
      <c r="L1160" s="161">
        <v>54000</v>
      </c>
      <c r="M1160" s="186">
        <v>0.17069999999999999</v>
      </c>
      <c r="N1160" s="161">
        <v>1.4E-3</v>
      </c>
      <c r="O1160" s="176">
        <v>12600</v>
      </c>
      <c r="P1160" s="161">
        <v>3300</v>
      </c>
      <c r="Q1160" s="161">
        <v>44.1</v>
      </c>
      <c r="R1160" s="161">
        <v>1.1000000000000001</v>
      </c>
      <c r="S1160" s="161">
        <v>3.5000000000000001E-3</v>
      </c>
      <c r="T1160" s="161">
        <v>1.1999999999999999E-3</v>
      </c>
      <c r="U1160" s="161">
        <v>8.1000000000000003E-2</v>
      </c>
      <c r="V1160" s="172">
        <v>7.0999999999999994E-2</v>
      </c>
      <c r="W1160" s="192">
        <f t="shared" si="95"/>
        <v>5.423</v>
      </c>
      <c r="X1160" s="30">
        <f t="shared" si="96"/>
        <v>0.16</v>
      </c>
      <c r="Y1160" s="195">
        <f t="shared" si="97"/>
        <v>7.6399999999999996E-2</v>
      </c>
      <c r="Z1160" s="30">
        <f t="shared" si="98"/>
        <v>1.1999999999999999E-3</v>
      </c>
      <c r="AA1160" s="161">
        <v>0.1845</v>
      </c>
      <c r="AB1160" s="161">
        <v>1.2999999999999999E-3</v>
      </c>
      <c r="AC1160" s="163">
        <v>5.4999999999999997E-3</v>
      </c>
      <c r="AD1160" s="161">
        <v>1.929</v>
      </c>
      <c r="AE1160" s="161">
        <v>2.4E-2</v>
      </c>
      <c r="AF1160" s="163">
        <v>8.6999999999999994E-2</v>
      </c>
      <c r="AG1160" s="161">
        <v>7.6399999999999996E-2</v>
      </c>
      <c r="AH1160" s="161">
        <v>8.5999999999999998E-4</v>
      </c>
      <c r="AI1160" s="163">
        <v>1.1999999999999999E-3</v>
      </c>
      <c r="AJ1160" s="163">
        <f t="shared" si="94"/>
        <v>1.5706806282722512</v>
      </c>
      <c r="AK1160" s="161">
        <v>5.423</v>
      </c>
      <c r="AL1160" s="161">
        <v>3.6999999999999998E-2</v>
      </c>
      <c r="AM1160" s="163">
        <v>0.16</v>
      </c>
      <c r="AN1160" s="164">
        <v>1091.5999999999999</v>
      </c>
      <c r="AO1160" s="161">
        <v>6.9</v>
      </c>
      <c r="AP1160" s="163">
        <v>30</v>
      </c>
      <c r="AQ1160" s="161">
        <v>1088.8</v>
      </c>
      <c r="AR1160" s="161">
        <v>7.6</v>
      </c>
      <c r="AS1160" s="163">
        <v>27</v>
      </c>
      <c r="AT1160" s="161">
        <v>1102</v>
      </c>
      <c r="AU1160" s="161">
        <v>22</v>
      </c>
      <c r="AV1160" s="163">
        <v>30</v>
      </c>
    </row>
    <row r="1161" spans="1:48" x14ac:dyDescent="0.75">
      <c r="A1161" s="30" t="s">
        <v>1796</v>
      </c>
      <c r="B1161" s="30" t="s">
        <v>687</v>
      </c>
      <c r="C1161" s="182">
        <v>353200</v>
      </c>
      <c r="D1161" s="30">
        <v>4600</v>
      </c>
      <c r="E1161" s="187">
        <v>27110</v>
      </c>
      <c r="F1161" s="30">
        <v>440</v>
      </c>
      <c r="G1161" s="187">
        <v>380</v>
      </c>
      <c r="H1161" s="30">
        <v>450</v>
      </c>
      <c r="I1161" s="30">
        <v>3.5</v>
      </c>
      <c r="J1161" s="30">
        <v>3.9</v>
      </c>
      <c r="K1161" s="30">
        <v>2085000</v>
      </c>
      <c r="L1161" s="30">
        <v>50000</v>
      </c>
      <c r="M1161" s="187">
        <v>0.17019999999999999</v>
      </c>
      <c r="N1161" s="30">
        <v>2E-3</v>
      </c>
      <c r="O1161" s="177">
        <v>12600</v>
      </c>
      <c r="P1161" s="30">
        <v>4700</v>
      </c>
      <c r="Q1161" s="30">
        <v>44.2</v>
      </c>
      <c r="R1161" s="30">
        <v>1.1000000000000001</v>
      </c>
      <c r="S1161" s="30">
        <v>3.3999999999999998E-3</v>
      </c>
      <c r="T1161" s="30">
        <v>3.8E-3</v>
      </c>
      <c r="U1161" s="30">
        <v>0.17</v>
      </c>
      <c r="V1161" s="173">
        <v>0.2</v>
      </c>
      <c r="W1161" s="192">
        <f t="shared" si="95"/>
        <v>5.423</v>
      </c>
      <c r="X1161" s="30">
        <f t="shared" si="96"/>
        <v>0.22</v>
      </c>
      <c r="Y1161" s="195">
        <f t="shared" si="97"/>
        <v>7.5499999999999998E-2</v>
      </c>
      <c r="Z1161" s="30">
        <f t="shared" si="98"/>
        <v>1.2999999999999999E-3</v>
      </c>
      <c r="AA1161" s="30">
        <v>0.1845</v>
      </c>
      <c r="AB1161" s="30">
        <v>1.2999999999999999E-3</v>
      </c>
      <c r="AC1161" s="156">
        <v>7.4000000000000003E-3</v>
      </c>
      <c r="AD1161" s="30">
        <v>1.929</v>
      </c>
      <c r="AE1161" s="30">
        <v>2.1999999999999999E-2</v>
      </c>
      <c r="AF1161" s="156">
        <v>0.14000000000000001</v>
      </c>
      <c r="AG1161" s="30">
        <v>7.5499999999999998E-2</v>
      </c>
      <c r="AH1161" s="30">
        <v>8.0999999999999996E-4</v>
      </c>
      <c r="AI1161" s="156">
        <v>1.2999999999999999E-3</v>
      </c>
      <c r="AJ1161" s="156">
        <f t="shared" si="94"/>
        <v>1.7218543046357615</v>
      </c>
      <c r="AK1161" s="30">
        <v>5.423</v>
      </c>
      <c r="AL1161" s="30">
        <v>3.6999999999999998E-2</v>
      </c>
      <c r="AM1161" s="156">
        <v>0.22</v>
      </c>
      <c r="AN1161" s="157">
        <v>1091.5</v>
      </c>
      <c r="AO1161" s="30">
        <v>6.9</v>
      </c>
      <c r="AP1161" s="156">
        <v>40</v>
      </c>
      <c r="AQ1161" s="30">
        <v>1090.5999999999999</v>
      </c>
      <c r="AR1161" s="30">
        <v>7.7</v>
      </c>
      <c r="AS1161" s="156">
        <v>49</v>
      </c>
      <c r="AT1161" s="30">
        <v>1084</v>
      </c>
      <c r="AU1161" s="30">
        <v>19</v>
      </c>
      <c r="AV1161" s="156">
        <v>30</v>
      </c>
    </row>
    <row r="1162" spans="1:48" x14ac:dyDescent="0.75">
      <c r="A1162" s="30" t="s">
        <v>1796</v>
      </c>
      <c r="B1162" s="30" t="s">
        <v>687</v>
      </c>
      <c r="C1162" s="182">
        <v>488900</v>
      </c>
      <c r="D1162" s="30">
        <v>8300</v>
      </c>
      <c r="E1162" s="187">
        <v>38370</v>
      </c>
      <c r="F1162" s="30">
        <v>690</v>
      </c>
      <c r="G1162" s="187">
        <v>51</v>
      </c>
      <c r="H1162" s="30">
        <v>43</v>
      </c>
      <c r="I1162" s="30">
        <v>311</v>
      </c>
      <c r="J1162" s="30">
        <v>88</v>
      </c>
      <c r="K1162" s="30">
        <v>2588000</v>
      </c>
      <c r="L1162" s="30">
        <v>59000</v>
      </c>
      <c r="M1162" s="187">
        <v>0.18920000000000001</v>
      </c>
      <c r="N1162" s="30">
        <v>2.2000000000000001E-3</v>
      </c>
      <c r="O1162" s="177">
        <v>12600</v>
      </c>
      <c r="P1162" s="30">
        <v>2600</v>
      </c>
      <c r="Q1162" s="30">
        <v>44.1</v>
      </c>
      <c r="R1162" s="30">
        <v>1</v>
      </c>
      <c r="S1162" s="30">
        <v>3.5100000000000001E-3</v>
      </c>
      <c r="T1162" s="30">
        <v>9.8999999999999999E-4</v>
      </c>
      <c r="U1162" s="30">
        <v>7.9000000000000001E-2</v>
      </c>
      <c r="V1162" s="173">
        <v>7.0000000000000007E-2</v>
      </c>
      <c r="W1162" s="192">
        <f t="shared" si="95"/>
        <v>5.4189999999999996</v>
      </c>
      <c r="X1162" s="30">
        <f t="shared" si="96"/>
        <v>0.47</v>
      </c>
      <c r="Y1162" s="195">
        <f t="shared" si="97"/>
        <v>7.5800000000000006E-2</v>
      </c>
      <c r="Z1162" s="30">
        <f t="shared" si="98"/>
        <v>2E-3</v>
      </c>
      <c r="AA1162" s="30">
        <v>0.1845</v>
      </c>
      <c r="AB1162" s="30">
        <v>1.6999999999999999E-3</v>
      </c>
      <c r="AC1162" s="156">
        <v>1.4999999999999999E-2</v>
      </c>
      <c r="AD1162" s="30">
        <v>1.925</v>
      </c>
      <c r="AE1162" s="30">
        <v>2.1000000000000001E-2</v>
      </c>
      <c r="AF1162" s="156">
        <v>0.23</v>
      </c>
      <c r="AG1162" s="30">
        <v>7.5800000000000006E-2</v>
      </c>
      <c r="AH1162" s="30">
        <v>9.2000000000000003E-4</v>
      </c>
      <c r="AI1162" s="156">
        <v>2E-3</v>
      </c>
      <c r="AJ1162" s="156">
        <f t="shared" si="94"/>
        <v>2.6385224274406331</v>
      </c>
      <c r="AK1162" s="30">
        <v>5.4189999999999996</v>
      </c>
      <c r="AL1162" s="30">
        <v>5.1999999999999998E-2</v>
      </c>
      <c r="AM1162" s="156">
        <v>0.47</v>
      </c>
      <c r="AN1162" s="157">
        <v>1091.5</v>
      </c>
      <c r="AO1162" s="30">
        <v>9.1</v>
      </c>
      <c r="AP1162" s="156">
        <v>83</v>
      </c>
      <c r="AQ1162" s="30">
        <v>1090.5999999999999</v>
      </c>
      <c r="AR1162" s="30">
        <v>7.7</v>
      </c>
      <c r="AS1162" s="156">
        <v>82</v>
      </c>
      <c r="AT1162" s="30">
        <v>1081</v>
      </c>
      <c r="AU1162" s="30">
        <v>22</v>
      </c>
      <c r="AV1162" s="156">
        <v>47</v>
      </c>
    </row>
    <row r="1163" spans="1:48" x14ac:dyDescent="0.75">
      <c r="A1163" s="161" t="s">
        <v>1796</v>
      </c>
      <c r="B1163" s="161" t="s">
        <v>688</v>
      </c>
      <c r="C1163" s="181">
        <v>358200</v>
      </c>
      <c r="D1163" s="161">
        <v>8000</v>
      </c>
      <c r="E1163" s="186">
        <v>27510</v>
      </c>
      <c r="F1163" s="161">
        <v>550</v>
      </c>
      <c r="G1163" s="186">
        <v>500</v>
      </c>
      <c r="H1163" s="161">
        <v>560</v>
      </c>
      <c r="I1163" s="161">
        <v>31</v>
      </c>
      <c r="J1163" s="161">
        <v>14</v>
      </c>
      <c r="K1163" s="161">
        <v>2100000</v>
      </c>
      <c r="L1163" s="161">
        <v>62000</v>
      </c>
      <c r="M1163" s="186">
        <v>0.1704</v>
      </c>
      <c r="N1163" s="161">
        <v>1.6999999999999999E-3</v>
      </c>
      <c r="O1163" s="176">
        <v>12600</v>
      </c>
      <c r="P1163" s="161">
        <v>2200</v>
      </c>
      <c r="Q1163" s="161">
        <v>44.2</v>
      </c>
      <c r="R1163" s="161">
        <v>1.3</v>
      </c>
      <c r="S1163" s="161">
        <v>3.5000000000000001E-3</v>
      </c>
      <c r="T1163" s="161">
        <v>1.6000000000000001E-3</v>
      </c>
      <c r="U1163" s="161">
        <v>8.5000000000000006E-2</v>
      </c>
      <c r="V1163" s="172">
        <v>9.6000000000000002E-2</v>
      </c>
      <c r="W1163" s="192">
        <f t="shared" si="95"/>
        <v>5.4219999999999997</v>
      </c>
      <c r="X1163" s="30">
        <f t="shared" si="96"/>
        <v>0.16</v>
      </c>
      <c r="Y1163" s="195">
        <f t="shared" si="97"/>
        <v>7.5539999999999996E-2</v>
      </c>
      <c r="Z1163" s="30">
        <f t="shared" si="98"/>
        <v>1.1999999999999999E-3</v>
      </c>
      <c r="AA1163" s="161">
        <v>0.18451999999999999</v>
      </c>
      <c r="AB1163" s="161">
        <v>9.5E-4</v>
      </c>
      <c r="AC1163" s="163">
        <v>5.4999999999999997E-3</v>
      </c>
      <c r="AD1163" s="161">
        <v>1.929</v>
      </c>
      <c r="AE1163" s="161">
        <v>2.1999999999999999E-2</v>
      </c>
      <c r="AF1163" s="163">
        <v>8.5999999999999993E-2</v>
      </c>
      <c r="AG1163" s="161">
        <v>7.5539999999999996E-2</v>
      </c>
      <c r="AH1163" s="161">
        <v>8.7000000000000001E-4</v>
      </c>
      <c r="AI1163" s="163">
        <v>1.1999999999999999E-3</v>
      </c>
      <c r="AJ1163" s="163">
        <f t="shared" si="94"/>
        <v>1.5885623510722795</v>
      </c>
      <c r="AK1163" s="161">
        <v>5.4219999999999997</v>
      </c>
      <c r="AL1163" s="161">
        <v>2.8000000000000001E-2</v>
      </c>
      <c r="AM1163" s="163">
        <v>0.16</v>
      </c>
      <c r="AN1163" s="164">
        <v>1091.5999999999999</v>
      </c>
      <c r="AO1163" s="161">
        <v>5.2</v>
      </c>
      <c r="AP1163" s="163">
        <v>30</v>
      </c>
      <c r="AQ1163" s="161">
        <v>1090.5999999999999</v>
      </c>
      <c r="AR1163" s="161">
        <v>7.4</v>
      </c>
      <c r="AS1163" s="163">
        <v>30</v>
      </c>
      <c r="AT1163" s="161">
        <v>1079</v>
      </c>
      <c r="AU1163" s="161">
        <v>23</v>
      </c>
      <c r="AV1163" s="163">
        <v>30</v>
      </c>
    </row>
    <row r="1164" spans="1:48" x14ac:dyDescent="0.75">
      <c r="A1164" s="30" t="s">
        <v>1796</v>
      </c>
      <c r="B1164" s="30" t="s">
        <v>688</v>
      </c>
      <c r="C1164" s="182">
        <v>350800</v>
      </c>
      <c r="D1164" s="30">
        <v>6200</v>
      </c>
      <c r="E1164" s="187">
        <v>27630</v>
      </c>
      <c r="F1164" s="30">
        <v>640</v>
      </c>
      <c r="G1164" s="187">
        <v>150</v>
      </c>
      <c r="H1164" s="30">
        <v>160</v>
      </c>
      <c r="I1164" s="30">
        <v>9</v>
      </c>
      <c r="J1164" s="30">
        <v>20</v>
      </c>
      <c r="K1164" s="30">
        <v>2032000</v>
      </c>
      <c r="L1164" s="30">
        <v>53000</v>
      </c>
      <c r="M1164" s="187">
        <v>0.17430000000000001</v>
      </c>
      <c r="N1164" s="30">
        <v>1.6000000000000001E-3</v>
      </c>
      <c r="O1164" s="177">
        <v>12600</v>
      </c>
      <c r="P1164" s="30">
        <v>2200</v>
      </c>
      <c r="Q1164" s="30">
        <v>43.7</v>
      </c>
      <c r="R1164" s="30">
        <v>1.1000000000000001</v>
      </c>
      <c r="S1164" s="30">
        <v>3.5000000000000001E-3</v>
      </c>
      <c r="T1164" s="30">
        <v>7.7999999999999996E-3</v>
      </c>
      <c r="U1164" s="30">
        <v>7.9000000000000001E-2</v>
      </c>
      <c r="V1164" s="173">
        <v>8.1000000000000003E-2</v>
      </c>
      <c r="W1164" s="192">
        <f t="shared" si="95"/>
        <v>5.423</v>
      </c>
      <c r="X1164" s="30">
        <f t="shared" si="96"/>
        <v>0.21</v>
      </c>
      <c r="Y1164" s="195">
        <f t="shared" si="97"/>
        <v>7.6249999999999998E-2</v>
      </c>
      <c r="Z1164" s="30">
        <f t="shared" si="98"/>
        <v>1.1999999999999999E-3</v>
      </c>
      <c r="AA1164" s="30">
        <v>0.1845</v>
      </c>
      <c r="AB1164" s="30">
        <v>1.1999999999999999E-3</v>
      </c>
      <c r="AC1164" s="156">
        <v>7.3000000000000001E-3</v>
      </c>
      <c r="AD1164" s="30">
        <v>1.929</v>
      </c>
      <c r="AE1164" s="30">
        <v>2.1999999999999999E-2</v>
      </c>
      <c r="AF1164" s="156">
        <v>0.14000000000000001</v>
      </c>
      <c r="AG1164" s="30">
        <v>7.6249999999999998E-2</v>
      </c>
      <c r="AH1164" s="30">
        <v>7.2000000000000005E-4</v>
      </c>
      <c r="AI1164" s="156">
        <v>1.1999999999999999E-3</v>
      </c>
      <c r="AJ1164" s="156">
        <f t="shared" si="94"/>
        <v>1.5737704918032787</v>
      </c>
      <c r="AK1164" s="30">
        <v>5.423</v>
      </c>
      <c r="AL1164" s="30">
        <v>3.4000000000000002E-2</v>
      </c>
      <c r="AM1164" s="156">
        <v>0.21</v>
      </c>
      <c r="AN1164" s="157">
        <v>1091.5999999999999</v>
      </c>
      <c r="AO1164" s="30">
        <v>6.3</v>
      </c>
      <c r="AP1164" s="156">
        <v>40</v>
      </c>
      <c r="AQ1164" s="30">
        <v>1090.7</v>
      </c>
      <c r="AR1164" s="30">
        <v>7.5</v>
      </c>
      <c r="AS1164" s="156">
        <v>49</v>
      </c>
      <c r="AT1164" s="30">
        <v>1099</v>
      </c>
      <c r="AU1164" s="30">
        <v>19</v>
      </c>
      <c r="AV1164" s="156">
        <v>32</v>
      </c>
    </row>
    <row r="1165" spans="1:48" x14ac:dyDescent="0.75">
      <c r="A1165" s="30" t="s">
        <v>1796</v>
      </c>
      <c r="B1165" s="30" t="s">
        <v>688</v>
      </c>
      <c r="C1165" s="182">
        <v>488500</v>
      </c>
      <c r="D1165" s="30">
        <v>6000</v>
      </c>
      <c r="E1165" s="187">
        <v>38070</v>
      </c>
      <c r="F1165" s="30">
        <v>520</v>
      </c>
      <c r="G1165" s="187">
        <v>93</v>
      </c>
      <c r="H1165" s="30">
        <v>45</v>
      </c>
      <c r="I1165" s="30">
        <v>405</v>
      </c>
      <c r="J1165" s="30">
        <v>69</v>
      </c>
      <c r="K1165" s="30">
        <v>2597000</v>
      </c>
      <c r="L1165" s="30">
        <v>61000</v>
      </c>
      <c r="M1165" s="187">
        <v>0.18990000000000001</v>
      </c>
      <c r="N1165" s="30">
        <v>2.5000000000000001E-3</v>
      </c>
      <c r="O1165" s="177">
        <v>12600</v>
      </c>
      <c r="P1165" s="30">
        <v>2100</v>
      </c>
      <c r="Q1165" s="30">
        <v>44.1</v>
      </c>
      <c r="R1165" s="30">
        <v>1</v>
      </c>
      <c r="S1165" s="30">
        <v>3.5000000000000001E-3</v>
      </c>
      <c r="T1165" s="30">
        <v>5.9999999999999995E-4</v>
      </c>
      <c r="U1165" s="30">
        <v>8.1000000000000003E-2</v>
      </c>
      <c r="V1165" s="173">
        <v>3.9E-2</v>
      </c>
      <c r="W1165" s="192">
        <f t="shared" si="95"/>
        <v>5.423</v>
      </c>
      <c r="X1165" s="30">
        <f t="shared" si="96"/>
        <v>0.45</v>
      </c>
      <c r="Y1165" s="195">
        <f t="shared" si="97"/>
        <v>7.5800000000000006E-2</v>
      </c>
      <c r="Z1165" s="30">
        <f t="shared" si="98"/>
        <v>1.9E-3</v>
      </c>
      <c r="AA1165" s="30">
        <v>0.1845</v>
      </c>
      <c r="AB1165" s="30">
        <v>1.1000000000000001E-3</v>
      </c>
      <c r="AC1165" s="156">
        <v>1.4999999999999999E-2</v>
      </c>
      <c r="AD1165" s="30">
        <v>1.929</v>
      </c>
      <c r="AE1165" s="30">
        <v>1.9E-2</v>
      </c>
      <c r="AF1165" s="156">
        <v>0.24</v>
      </c>
      <c r="AG1165" s="30">
        <v>7.5800000000000006E-2</v>
      </c>
      <c r="AH1165" s="30">
        <v>7.2999999999999996E-4</v>
      </c>
      <c r="AI1165" s="156">
        <v>1.9E-3</v>
      </c>
      <c r="AJ1165" s="156">
        <f t="shared" si="94"/>
        <v>2.5065963060686016</v>
      </c>
      <c r="AK1165" s="30">
        <v>5.423</v>
      </c>
      <c r="AL1165" s="30">
        <v>3.3000000000000002E-2</v>
      </c>
      <c r="AM1165" s="156">
        <v>0.45</v>
      </c>
      <c r="AN1165" s="157">
        <v>1091.5999999999999</v>
      </c>
      <c r="AO1165" s="30">
        <v>6.1</v>
      </c>
      <c r="AP1165" s="156">
        <v>83</v>
      </c>
      <c r="AQ1165" s="30">
        <v>1090.7</v>
      </c>
      <c r="AR1165" s="30">
        <v>6.7</v>
      </c>
      <c r="AS1165" s="156">
        <v>81</v>
      </c>
      <c r="AT1165" s="30">
        <v>1087</v>
      </c>
      <c r="AU1165" s="30">
        <v>19</v>
      </c>
      <c r="AV1165" s="156">
        <v>50</v>
      </c>
    </row>
    <row r="1166" spans="1:48" x14ac:dyDescent="0.75">
      <c r="A1166" s="161" t="s">
        <v>1796</v>
      </c>
      <c r="B1166" s="161" t="s">
        <v>689</v>
      </c>
      <c r="C1166" s="181">
        <v>360500</v>
      </c>
      <c r="D1166" s="161">
        <v>6000</v>
      </c>
      <c r="E1166" s="186">
        <v>28000</v>
      </c>
      <c r="F1166" s="161">
        <v>490</v>
      </c>
      <c r="G1166" s="186">
        <v>500</v>
      </c>
      <c r="H1166" s="161">
        <v>620</v>
      </c>
      <c r="I1166" s="161">
        <v>37</v>
      </c>
      <c r="J1166" s="161">
        <v>19</v>
      </c>
      <c r="K1166" s="161">
        <v>2115000</v>
      </c>
      <c r="L1166" s="161">
        <v>51000</v>
      </c>
      <c r="M1166" s="186">
        <v>0.17030000000000001</v>
      </c>
      <c r="N1166" s="161">
        <v>1.6999999999999999E-3</v>
      </c>
      <c r="O1166" s="176">
        <v>12600</v>
      </c>
      <c r="P1166" s="161">
        <v>2200</v>
      </c>
      <c r="Q1166" s="161">
        <v>44</v>
      </c>
      <c r="R1166" s="161">
        <v>1.1000000000000001</v>
      </c>
      <c r="S1166" s="161">
        <v>3.5000000000000001E-3</v>
      </c>
      <c r="T1166" s="161">
        <v>1.8E-3</v>
      </c>
      <c r="U1166" s="161">
        <v>7.1999999999999995E-2</v>
      </c>
      <c r="V1166" s="172">
        <v>8.8999999999999996E-2</v>
      </c>
      <c r="W1166" s="192">
        <f t="shared" si="95"/>
        <v>5.4210000000000003</v>
      </c>
      <c r="X1166" s="30">
        <f t="shared" si="96"/>
        <v>0.16</v>
      </c>
      <c r="Y1166" s="195">
        <f t="shared" si="97"/>
        <v>7.5689999999999993E-2</v>
      </c>
      <c r="Z1166" s="30">
        <f t="shared" si="98"/>
        <v>1E-3</v>
      </c>
      <c r="AA1166" s="161">
        <v>0.18451999999999999</v>
      </c>
      <c r="AB1166" s="161">
        <v>8.0000000000000004E-4</v>
      </c>
      <c r="AC1166" s="163">
        <v>5.4999999999999997E-3</v>
      </c>
      <c r="AD1166" s="161">
        <v>1.929</v>
      </c>
      <c r="AE1166" s="161">
        <v>0.02</v>
      </c>
      <c r="AF1166" s="163">
        <v>8.5999999999999993E-2</v>
      </c>
      <c r="AG1166" s="161">
        <v>7.5689999999999993E-2</v>
      </c>
      <c r="AH1166" s="161">
        <v>6.8000000000000005E-4</v>
      </c>
      <c r="AI1166" s="163">
        <v>1E-3</v>
      </c>
      <c r="AJ1166" s="163">
        <f t="shared" si="94"/>
        <v>1.3211784912141633</v>
      </c>
      <c r="AK1166" s="161">
        <v>5.4210000000000003</v>
      </c>
      <c r="AL1166" s="161">
        <v>2.4E-2</v>
      </c>
      <c r="AM1166" s="163">
        <v>0.16</v>
      </c>
      <c r="AN1166" s="164">
        <v>1091.5999999999999</v>
      </c>
      <c r="AO1166" s="161">
        <v>4.4000000000000004</v>
      </c>
      <c r="AP1166" s="163">
        <v>30</v>
      </c>
      <c r="AQ1166" s="161">
        <v>1090.7</v>
      </c>
      <c r="AR1166" s="161">
        <v>6.9</v>
      </c>
      <c r="AS1166" s="163">
        <v>30</v>
      </c>
      <c r="AT1166" s="161">
        <v>1084</v>
      </c>
      <c r="AU1166" s="161">
        <v>18</v>
      </c>
      <c r="AV1166" s="163">
        <v>27</v>
      </c>
    </row>
    <row r="1167" spans="1:48" x14ac:dyDescent="0.75">
      <c r="A1167" s="30" t="s">
        <v>1796</v>
      </c>
      <c r="B1167" s="30" t="s">
        <v>689</v>
      </c>
      <c r="C1167" s="182">
        <v>357200</v>
      </c>
      <c r="D1167" s="30">
        <v>5300</v>
      </c>
      <c r="E1167" s="187">
        <v>27430</v>
      </c>
      <c r="F1167" s="30">
        <v>480</v>
      </c>
      <c r="G1167" s="187">
        <v>130</v>
      </c>
      <c r="H1167" s="30">
        <v>130</v>
      </c>
      <c r="I1167" s="30">
        <v>32</v>
      </c>
      <c r="J1167" s="30">
        <v>30</v>
      </c>
      <c r="K1167" s="30">
        <v>2137000</v>
      </c>
      <c r="L1167" s="30">
        <v>56000</v>
      </c>
      <c r="M1167" s="187">
        <v>0.16900000000000001</v>
      </c>
      <c r="N1167" s="30">
        <v>2E-3</v>
      </c>
      <c r="O1167" s="177">
        <v>12600</v>
      </c>
      <c r="P1167" s="30">
        <v>1900</v>
      </c>
      <c r="Q1167" s="30">
        <v>44.7</v>
      </c>
      <c r="R1167" s="30">
        <v>1.2</v>
      </c>
      <c r="S1167" s="30">
        <v>3.5000000000000001E-3</v>
      </c>
      <c r="T1167" s="30">
        <v>3.3E-3</v>
      </c>
      <c r="U1167" s="30">
        <v>7.3999999999999996E-2</v>
      </c>
      <c r="V1167" s="173">
        <v>7.4999999999999997E-2</v>
      </c>
      <c r="W1167" s="192">
        <f t="shared" si="95"/>
        <v>5.4219999999999997</v>
      </c>
      <c r="X1167" s="30">
        <f t="shared" si="96"/>
        <v>0.21</v>
      </c>
      <c r="Y1167" s="195">
        <f t="shared" si="97"/>
        <v>7.5429999999999997E-2</v>
      </c>
      <c r="Z1167" s="30">
        <f t="shared" si="98"/>
        <v>1.2999999999999999E-3</v>
      </c>
      <c r="AA1167" s="30">
        <v>0.18451999999999999</v>
      </c>
      <c r="AB1167" s="30">
        <v>1E-3</v>
      </c>
      <c r="AC1167" s="156">
        <v>7.3000000000000001E-3</v>
      </c>
      <c r="AD1167" s="30">
        <v>1.929</v>
      </c>
      <c r="AE1167" s="30">
        <v>2.5000000000000001E-2</v>
      </c>
      <c r="AF1167" s="156">
        <v>0.14000000000000001</v>
      </c>
      <c r="AG1167" s="30">
        <v>7.5429999999999997E-2</v>
      </c>
      <c r="AH1167" s="30">
        <v>9.2000000000000003E-4</v>
      </c>
      <c r="AI1167" s="156">
        <v>1.2999999999999999E-3</v>
      </c>
      <c r="AJ1167" s="156">
        <f t="shared" ref="AJ1167:AJ1230" si="99">AI1167/AG1167*100</f>
        <v>1.7234522073445577</v>
      </c>
      <c r="AK1167" s="30">
        <v>5.4219999999999997</v>
      </c>
      <c r="AL1167" s="30">
        <v>2.9000000000000001E-2</v>
      </c>
      <c r="AM1167" s="156">
        <v>0.21</v>
      </c>
      <c r="AN1167" s="157">
        <v>1091.5999999999999</v>
      </c>
      <c r="AO1167" s="30">
        <v>5.4</v>
      </c>
      <c r="AP1167" s="156">
        <v>40</v>
      </c>
      <c r="AQ1167" s="30">
        <v>1090.5</v>
      </c>
      <c r="AR1167" s="30">
        <v>8.8000000000000007</v>
      </c>
      <c r="AS1167" s="156">
        <v>49</v>
      </c>
      <c r="AT1167" s="30">
        <v>1076</v>
      </c>
      <c r="AU1167" s="30">
        <v>24</v>
      </c>
      <c r="AV1167" s="156">
        <v>35</v>
      </c>
    </row>
    <row r="1168" spans="1:48" x14ac:dyDescent="0.75">
      <c r="A1168" s="30" t="s">
        <v>1796</v>
      </c>
      <c r="B1168" s="30" t="s">
        <v>689</v>
      </c>
      <c r="C1168" s="182">
        <v>474100</v>
      </c>
      <c r="D1168" s="30">
        <v>4400</v>
      </c>
      <c r="E1168" s="187">
        <v>37170</v>
      </c>
      <c r="F1168" s="30">
        <v>440</v>
      </c>
      <c r="G1168" s="187">
        <v>800</v>
      </c>
      <c r="H1168" s="30">
        <v>1300</v>
      </c>
      <c r="I1168" s="30">
        <v>322</v>
      </c>
      <c r="J1168" s="30">
        <v>79</v>
      </c>
      <c r="K1168" s="30">
        <v>2507000</v>
      </c>
      <c r="L1168" s="30">
        <v>58000</v>
      </c>
      <c r="M1168" s="187">
        <v>0.1885</v>
      </c>
      <c r="N1168" s="30">
        <v>3.3E-3</v>
      </c>
      <c r="O1168" s="177">
        <v>13200</v>
      </c>
      <c r="P1168" s="30">
        <v>2500</v>
      </c>
      <c r="Q1168" s="30">
        <v>44.1</v>
      </c>
      <c r="R1168" s="30">
        <v>1</v>
      </c>
      <c r="S1168" s="30">
        <v>3.5200000000000001E-3</v>
      </c>
      <c r="T1168" s="30">
        <v>8.7000000000000001E-4</v>
      </c>
      <c r="U1168" s="30">
        <v>0.09</v>
      </c>
      <c r="V1168" s="173">
        <v>0.14000000000000001</v>
      </c>
      <c r="W1168" s="192">
        <f t="shared" ref="W1168:W1231" si="100">AK1168</f>
        <v>5.4260000000000002</v>
      </c>
      <c r="X1168" s="30">
        <f t="shared" ref="X1168:X1231" si="101">AM1168</f>
        <v>0.45</v>
      </c>
      <c r="Y1168" s="195">
        <f t="shared" ref="Y1168:Y1231" si="102">IF(AJ1168&lt;15,AG1168,"excluded")</f>
        <v>7.5800000000000006E-2</v>
      </c>
      <c r="Z1168" s="30">
        <f t="shared" ref="Z1168:Z1231" si="103">IF(AJ1168&lt;15,AI1168,"excluded")</f>
        <v>2E-3</v>
      </c>
      <c r="AA1168" s="30">
        <v>0.1845</v>
      </c>
      <c r="AB1168" s="30">
        <v>1.6000000000000001E-3</v>
      </c>
      <c r="AC1168" s="156">
        <v>1.4999999999999999E-2</v>
      </c>
      <c r="AD1168" s="30">
        <v>1.929</v>
      </c>
      <c r="AE1168" s="30">
        <v>2.8000000000000001E-2</v>
      </c>
      <c r="AF1168" s="156">
        <v>0.24</v>
      </c>
      <c r="AG1168" s="30">
        <v>7.5800000000000006E-2</v>
      </c>
      <c r="AH1168" s="30">
        <v>1E-3</v>
      </c>
      <c r="AI1168" s="156">
        <v>2E-3</v>
      </c>
      <c r="AJ1168" s="156">
        <f t="shared" si="99"/>
        <v>2.6385224274406331</v>
      </c>
      <c r="AK1168" s="30">
        <v>5.4260000000000002</v>
      </c>
      <c r="AL1168" s="30">
        <v>4.7E-2</v>
      </c>
      <c r="AM1168" s="156">
        <v>0.45</v>
      </c>
      <c r="AN1168" s="157">
        <v>1091.5</v>
      </c>
      <c r="AO1168" s="30">
        <v>8.8000000000000007</v>
      </c>
      <c r="AP1168" s="156">
        <v>83</v>
      </c>
      <c r="AQ1168" s="30">
        <v>1090.3</v>
      </c>
      <c r="AR1168" s="30">
        <v>9.4</v>
      </c>
      <c r="AS1168" s="156">
        <v>81</v>
      </c>
      <c r="AT1168" s="30">
        <v>1079</v>
      </c>
      <c r="AU1168" s="30">
        <v>24</v>
      </c>
      <c r="AV1168" s="156">
        <v>46</v>
      </c>
    </row>
    <row r="1169" spans="1:48" x14ac:dyDescent="0.75">
      <c r="A1169" s="161" t="s">
        <v>1796</v>
      </c>
      <c r="B1169" s="161" t="s">
        <v>690</v>
      </c>
      <c r="C1169" s="181">
        <v>375900</v>
      </c>
      <c r="D1169" s="161">
        <v>8100</v>
      </c>
      <c r="E1169" s="186">
        <v>29060</v>
      </c>
      <c r="F1169" s="161">
        <v>680</v>
      </c>
      <c r="G1169" s="186">
        <v>1100</v>
      </c>
      <c r="H1169" s="161">
        <v>1100</v>
      </c>
      <c r="I1169" s="161">
        <v>20</v>
      </c>
      <c r="J1169" s="161">
        <v>12</v>
      </c>
      <c r="K1169" s="161">
        <v>2174000</v>
      </c>
      <c r="L1169" s="161">
        <v>62000</v>
      </c>
      <c r="M1169" s="186">
        <v>0.1724</v>
      </c>
      <c r="N1169" s="161">
        <v>1.9E-3</v>
      </c>
      <c r="O1169" s="176">
        <v>12200</v>
      </c>
      <c r="P1169" s="161">
        <v>4100</v>
      </c>
      <c r="Q1169" s="161">
        <v>44.2</v>
      </c>
      <c r="R1169" s="161">
        <v>1.3</v>
      </c>
      <c r="S1169" s="161">
        <v>3.5000000000000001E-3</v>
      </c>
      <c r="T1169" s="161">
        <v>2E-3</v>
      </c>
      <c r="U1169" s="161">
        <v>0.11</v>
      </c>
      <c r="V1169" s="172">
        <v>0.11</v>
      </c>
      <c r="W1169" s="192">
        <f t="shared" si="100"/>
        <v>5.4169999999999998</v>
      </c>
      <c r="X1169" s="30">
        <f t="shared" si="101"/>
        <v>0.15</v>
      </c>
      <c r="Y1169" s="195">
        <f t="shared" si="102"/>
        <v>7.5759999999999994E-2</v>
      </c>
      <c r="Z1169" s="30">
        <f t="shared" si="103"/>
        <v>1.1000000000000001E-3</v>
      </c>
      <c r="AA1169" s="161">
        <v>0.1845</v>
      </c>
      <c r="AB1169" s="161">
        <v>1.1999999999999999E-3</v>
      </c>
      <c r="AC1169" s="163">
        <v>5.4999999999999997E-3</v>
      </c>
      <c r="AD1169" s="161">
        <v>1.929</v>
      </c>
      <c r="AE1169" s="161">
        <v>2.1000000000000001E-2</v>
      </c>
      <c r="AF1169" s="163">
        <v>8.5999999999999993E-2</v>
      </c>
      <c r="AG1169" s="161">
        <v>7.5759999999999994E-2</v>
      </c>
      <c r="AH1169" s="161">
        <v>8.4000000000000003E-4</v>
      </c>
      <c r="AI1169" s="163">
        <v>1.1000000000000001E-3</v>
      </c>
      <c r="AJ1169" s="163">
        <f t="shared" si="99"/>
        <v>1.4519535374868007</v>
      </c>
      <c r="AK1169" s="161">
        <v>5.4169999999999998</v>
      </c>
      <c r="AL1169" s="161">
        <v>3.4000000000000002E-2</v>
      </c>
      <c r="AM1169" s="163">
        <v>0.15</v>
      </c>
      <c r="AN1169" s="164">
        <v>1091.5999999999999</v>
      </c>
      <c r="AO1169" s="161">
        <v>6.6</v>
      </c>
      <c r="AP1169" s="163">
        <v>30</v>
      </c>
      <c r="AQ1169" s="161">
        <v>1089</v>
      </c>
      <c r="AR1169" s="161">
        <v>6.3</v>
      </c>
      <c r="AS1169" s="163">
        <v>26</v>
      </c>
      <c r="AT1169" s="161">
        <v>1081</v>
      </c>
      <c r="AU1169" s="161">
        <v>20</v>
      </c>
      <c r="AV1169" s="163">
        <v>27</v>
      </c>
    </row>
    <row r="1170" spans="1:48" x14ac:dyDescent="0.75">
      <c r="A1170" s="30" t="s">
        <v>1796</v>
      </c>
      <c r="B1170" s="30" t="s">
        <v>690</v>
      </c>
      <c r="C1170" s="182">
        <v>356500</v>
      </c>
      <c r="D1170" s="30">
        <v>4900</v>
      </c>
      <c r="E1170" s="187">
        <v>27230</v>
      </c>
      <c r="F1170" s="30">
        <v>400</v>
      </c>
      <c r="G1170" s="187">
        <v>840</v>
      </c>
      <c r="H1170" s="30">
        <v>860</v>
      </c>
      <c r="I1170" s="30">
        <v>69</v>
      </c>
      <c r="J1170" s="30">
        <v>43</v>
      </c>
      <c r="K1170" s="30">
        <v>2085000</v>
      </c>
      <c r="L1170" s="30">
        <v>53000</v>
      </c>
      <c r="M1170" s="187">
        <v>0.17219999999999999</v>
      </c>
      <c r="N1170" s="30">
        <v>2.2000000000000001E-3</v>
      </c>
      <c r="O1170" s="177">
        <v>12600</v>
      </c>
      <c r="P1170" s="30">
        <v>2800</v>
      </c>
      <c r="Q1170" s="30">
        <v>43.9</v>
      </c>
      <c r="R1170" s="30">
        <v>1.1000000000000001</v>
      </c>
      <c r="S1170" s="30">
        <v>3.5000000000000001E-3</v>
      </c>
      <c r="T1170" s="30">
        <v>2.2000000000000001E-3</v>
      </c>
      <c r="U1170" s="30">
        <v>0.33</v>
      </c>
      <c r="V1170" s="173">
        <v>0.33</v>
      </c>
      <c r="W1170" s="192">
        <f t="shared" si="100"/>
        <v>5.4219999999999997</v>
      </c>
      <c r="X1170" s="30">
        <f t="shared" si="101"/>
        <v>0.22</v>
      </c>
      <c r="Y1170" s="195">
        <f t="shared" si="102"/>
        <v>7.5649999999999995E-2</v>
      </c>
      <c r="Z1170" s="30">
        <f t="shared" si="103"/>
        <v>1.1999999999999999E-3</v>
      </c>
      <c r="AA1170" s="30">
        <v>0.18451999999999999</v>
      </c>
      <c r="AB1170" s="30">
        <v>9.7999999999999997E-4</v>
      </c>
      <c r="AC1170" s="156">
        <v>7.3000000000000001E-3</v>
      </c>
      <c r="AD1170" s="30">
        <v>1.929</v>
      </c>
      <c r="AE1170" s="30">
        <v>1.9E-2</v>
      </c>
      <c r="AF1170" s="156">
        <v>0.14000000000000001</v>
      </c>
      <c r="AG1170" s="30">
        <v>7.5649999999999995E-2</v>
      </c>
      <c r="AH1170" s="30">
        <v>7.9000000000000001E-4</v>
      </c>
      <c r="AI1170" s="156">
        <v>1.1999999999999999E-3</v>
      </c>
      <c r="AJ1170" s="156">
        <f t="shared" si="99"/>
        <v>1.5862524785194978</v>
      </c>
      <c r="AK1170" s="30">
        <v>5.4219999999999997</v>
      </c>
      <c r="AL1170" s="30">
        <v>2.9000000000000001E-2</v>
      </c>
      <c r="AM1170" s="156">
        <v>0.22</v>
      </c>
      <c r="AN1170" s="157">
        <v>1091.5999999999999</v>
      </c>
      <c r="AO1170" s="30">
        <v>5.3</v>
      </c>
      <c r="AP1170" s="156">
        <v>40</v>
      </c>
      <c r="AQ1170" s="30">
        <v>1090.7</v>
      </c>
      <c r="AR1170" s="30">
        <v>6.6</v>
      </c>
      <c r="AS1170" s="156">
        <v>49</v>
      </c>
      <c r="AT1170" s="30">
        <v>1083</v>
      </c>
      <c r="AU1170" s="30">
        <v>21</v>
      </c>
      <c r="AV1170" s="156">
        <v>33</v>
      </c>
    </row>
    <row r="1171" spans="1:48" x14ac:dyDescent="0.75">
      <c r="A1171" s="30" t="s">
        <v>1796</v>
      </c>
      <c r="B1171" s="30" t="s">
        <v>690</v>
      </c>
      <c r="C1171" s="182">
        <v>449300</v>
      </c>
      <c r="D1171" s="30">
        <v>6100</v>
      </c>
      <c r="E1171" s="187">
        <v>34760</v>
      </c>
      <c r="F1171" s="30">
        <v>470</v>
      </c>
      <c r="G1171" s="187">
        <v>51</v>
      </c>
      <c r="H1171" s="30">
        <v>56</v>
      </c>
      <c r="I1171" s="30">
        <v>144</v>
      </c>
      <c r="J1171" s="30">
        <v>44</v>
      </c>
      <c r="K1171" s="30">
        <v>2421000</v>
      </c>
      <c r="L1171" s="30">
        <v>64000</v>
      </c>
      <c r="M1171" s="187">
        <v>0.186</v>
      </c>
      <c r="N1171" s="30">
        <v>3.3999999999999998E-3</v>
      </c>
      <c r="O1171" s="177">
        <v>12600</v>
      </c>
      <c r="P1171" s="30">
        <v>2700</v>
      </c>
      <c r="Q1171" s="30">
        <v>44.1</v>
      </c>
      <c r="R1171" s="30">
        <v>1.2</v>
      </c>
      <c r="S1171" s="30">
        <v>3.5000000000000001E-3</v>
      </c>
      <c r="T1171" s="30">
        <v>1.1000000000000001E-3</v>
      </c>
      <c r="U1171" s="30">
        <v>0.09</v>
      </c>
      <c r="V1171" s="173">
        <v>0.1</v>
      </c>
      <c r="W1171" s="192">
        <f t="shared" si="100"/>
        <v>5.4269999999999996</v>
      </c>
      <c r="X1171" s="30">
        <f t="shared" si="101"/>
        <v>0.44</v>
      </c>
      <c r="Y1171" s="195">
        <f t="shared" si="102"/>
        <v>7.5800000000000006E-2</v>
      </c>
      <c r="Z1171" s="30">
        <f t="shared" si="103"/>
        <v>2E-3</v>
      </c>
      <c r="AA1171" s="30">
        <v>0.1845</v>
      </c>
      <c r="AB1171" s="30">
        <v>1.6999999999999999E-3</v>
      </c>
      <c r="AC1171" s="156">
        <v>1.4999999999999999E-2</v>
      </c>
      <c r="AD1171" s="30">
        <v>1.929</v>
      </c>
      <c r="AE1171" s="30">
        <v>2.4E-2</v>
      </c>
      <c r="AF1171" s="156">
        <v>0.24</v>
      </c>
      <c r="AG1171" s="30">
        <v>7.5800000000000006E-2</v>
      </c>
      <c r="AH1171" s="30">
        <v>9.5E-4</v>
      </c>
      <c r="AI1171" s="156">
        <v>2E-3</v>
      </c>
      <c r="AJ1171" s="156">
        <f t="shared" si="99"/>
        <v>2.6385224274406331</v>
      </c>
      <c r="AK1171" s="30">
        <v>5.4269999999999996</v>
      </c>
      <c r="AL1171" s="30">
        <v>0.05</v>
      </c>
      <c r="AM1171" s="156">
        <v>0.44</v>
      </c>
      <c r="AN1171" s="157">
        <v>1091.5</v>
      </c>
      <c r="AO1171" s="30">
        <v>9.4</v>
      </c>
      <c r="AP1171" s="156">
        <v>83</v>
      </c>
      <c r="AQ1171" s="30">
        <v>1090.5</v>
      </c>
      <c r="AR1171" s="30">
        <v>8.1999999999999993</v>
      </c>
      <c r="AS1171" s="156">
        <v>82</v>
      </c>
      <c r="AT1171" s="30">
        <v>1086</v>
      </c>
      <c r="AU1171" s="30">
        <v>25</v>
      </c>
      <c r="AV1171" s="156">
        <v>53</v>
      </c>
    </row>
    <row r="1172" spans="1:48" x14ac:dyDescent="0.75">
      <c r="A1172" s="161" t="s">
        <v>1796</v>
      </c>
      <c r="B1172" s="161" t="s">
        <v>691</v>
      </c>
      <c r="C1172" s="181">
        <v>369300</v>
      </c>
      <c r="D1172" s="161">
        <v>7000</v>
      </c>
      <c r="E1172" s="186">
        <v>29050</v>
      </c>
      <c r="F1172" s="161">
        <v>680</v>
      </c>
      <c r="G1172" s="186">
        <v>109</v>
      </c>
      <c r="H1172" s="161">
        <v>85</v>
      </c>
      <c r="I1172" s="161">
        <v>12.5</v>
      </c>
      <c r="J1172" s="161">
        <v>7.6</v>
      </c>
      <c r="K1172" s="161">
        <v>2165000</v>
      </c>
      <c r="L1172" s="161">
        <v>60000</v>
      </c>
      <c r="M1172" s="186">
        <v>0.17249999999999999</v>
      </c>
      <c r="N1172" s="161">
        <v>1.6000000000000001E-3</v>
      </c>
      <c r="O1172" s="176">
        <v>12400</v>
      </c>
      <c r="P1172" s="161">
        <v>3600</v>
      </c>
      <c r="Q1172" s="161">
        <v>44.7</v>
      </c>
      <c r="R1172" s="161">
        <v>1.2</v>
      </c>
      <c r="S1172" s="161">
        <v>3.5000000000000001E-3</v>
      </c>
      <c r="T1172" s="161">
        <v>2.0999999999999999E-3</v>
      </c>
      <c r="U1172" s="161">
        <v>8.1000000000000003E-2</v>
      </c>
      <c r="V1172" s="172">
        <v>6.5000000000000002E-2</v>
      </c>
      <c r="W1172" s="192">
        <f t="shared" si="100"/>
        <v>5.4219999999999997</v>
      </c>
      <c r="X1172" s="30">
        <f t="shared" si="101"/>
        <v>0.16</v>
      </c>
      <c r="Y1172" s="195">
        <f t="shared" si="102"/>
        <v>7.6300000000000007E-2</v>
      </c>
      <c r="Z1172" s="30">
        <f t="shared" si="103"/>
        <v>1.6000000000000001E-3</v>
      </c>
      <c r="AA1172" s="161">
        <v>0.1845</v>
      </c>
      <c r="AB1172" s="161">
        <v>1E-3</v>
      </c>
      <c r="AC1172" s="163">
        <v>5.4999999999999997E-3</v>
      </c>
      <c r="AD1172" s="161">
        <v>1.929</v>
      </c>
      <c r="AE1172" s="161">
        <v>3.4000000000000002E-2</v>
      </c>
      <c r="AF1172" s="163">
        <v>0.09</v>
      </c>
      <c r="AG1172" s="161">
        <v>7.6300000000000007E-2</v>
      </c>
      <c r="AH1172" s="161">
        <v>1.4E-3</v>
      </c>
      <c r="AI1172" s="163">
        <v>1.6000000000000001E-3</v>
      </c>
      <c r="AJ1172" s="163">
        <f t="shared" si="99"/>
        <v>2.0969855832241153</v>
      </c>
      <c r="AK1172" s="161">
        <v>5.4219999999999997</v>
      </c>
      <c r="AL1172" s="161">
        <v>0.03</v>
      </c>
      <c r="AM1172" s="163">
        <v>0.16</v>
      </c>
      <c r="AN1172" s="164">
        <v>1091.5999999999999</v>
      </c>
      <c r="AO1172" s="161">
        <v>5.6</v>
      </c>
      <c r="AP1172" s="163">
        <v>30</v>
      </c>
      <c r="AQ1172" s="161">
        <v>1086.3</v>
      </c>
      <c r="AR1172" s="161">
        <v>7.9</v>
      </c>
      <c r="AS1172" s="163">
        <v>21</v>
      </c>
      <c r="AT1172" s="161">
        <v>1084</v>
      </c>
      <c r="AU1172" s="161">
        <v>25</v>
      </c>
      <c r="AV1172" s="163">
        <v>28</v>
      </c>
    </row>
    <row r="1173" spans="1:48" x14ac:dyDescent="0.75">
      <c r="A1173" s="30" t="s">
        <v>1796</v>
      </c>
      <c r="B1173" s="30" t="s">
        <v>691</v>
      </c>
      <c r="C1173" s="182">
        <v>350800</v>
      </c>
      <c r="D1173" s="30">
        <v>6400</v>
      </c>
      <c r="E1173" s="187">
        <v>26780</v>
      </c>
      <c r="F1173" s="30">
        <v>550</v>
      </c>
      <c r="G1173" s="187">
        <v>200</v>
      </c>
      <c r="H1173" s="30">
        <v>150</v>
      </c>
      <c r="I1173" s="30">
        <v>40</v>
      </c>
      <c r="J1173" s="30">
        <v>28</v>
      </c>
      <c r="K1173" s="30">
        <v>2081000</v>
      </c>
      <c r="L1173" s="30">
        <v>53000</v>
      </c>
      <c r="M1173" s="187">
        <v>0.16869999999999999</v>
      </c>
      <c r="N1173" s="30">
        <v>1.6000000000000001E-3</v>
      </c>
      <c r="O1173" s="177">
        <v>14100</v>
      </c>
      <c r="P1173" s="30">
        <v>6700</v>
      </c>
      <c r="Q1173" s="30">
        <v>44</v>
      </c>
      <c r="R1173" s="30">
        <v>1.1000000000000001</v>
      </c>
      <c r="S1173" s="30">
        <v>3.5000000000000001E-3</v>
      </c>
      <c r="T1173" s="30">
        <v>2.3999999999999998E-3</v>
      </c>
      <c r="U1173" s="30">
        <v>7.2999999999999995E-2</v>
      </c>
      <c r="V1173" s="173">
        <v>5.5E-2</v>
      </c>
      <c r="W1173" s="192">
        <f t="shared" si="100"/>
        <v>5.4219999999999997</v>
      </c>
      <c r="X1173" s="30">
        <f t="shared" si="101"/>
        <v>0.21</v>
      </c>
      <c r="Y1173" s="195">
        <f t="shared" si="102"/>
        <v>7.5980000000000006E-2</v>
      </c>
      <c r="Z1173" s="30">
        <f t="shared" si="103"/>
        <v>1.1999999999999999E-3</v>
      </c>
      <c r="AA1173" s="30">
        <v>0.1845</v>
      </c>
      <c r="AB1173" s="30">
        <v>1.1000000000000001E-3</v>
      </c>
      <c r="AC1173" s="156">
        <v>7.3000000000000001E-3</v>
      </c>
      <c r="AD1173" s="30">
        <v>1.929</v>
      </c>
      <c r="AE1173" s="30">
        <v>2.3E-2</v>
      </c>
      <c r="AF1173" s="156">
        <v>0.14000000000000001</v>
      </c>
      <c r="AG1173" s="30">
        <v>7.5980000000000006E-2</v>
      </c>
      <c r="AH1173" s="30">
        <v>6.9999999999999999E-4</v>
      </c>
      <c r="AI1173" s="156">
        <v>1.1999999999999999E-3</v>
      </c>
      <c r="AJ1173" s="156">
        <f t="shared" si="99"/>
        <v>1.5793629902605946</v>
      </c>
      <c r="AK1173" s="30">
        <v>5.4219999999999997</v>
      </c>
      <c r="AL1173" s="30">
        <v>3.3000000000000002E-2</v>
      </c>
      <c r="AM1173" s="156">
        <v>0.21</v>
      </c>
      <c r="AN1173" s="157">
        <v>1091.5999999999999</v>
      </c>
      <c r="AO1173" s="30">
        <v>6.1</v>
      </c>
      <c r="AP1173" s="156">
        <v>40</v>
      </c>
      <c r="AQ1173" s="30">
        <v>1090.5999999999999</v>
      </c>
      <c r="AR1173" s="30">
        <v>8</v>
      </c>
      <c r="AS1173" s="156">
        <v>49</v>
      </c>
      <c r="AT1173" s="30">
        <v>1098</v>
      </c>
      <c r="AU1173" s="30">
        <v>20</v>
      </c>
      <c r="AV1173" s="156">
        <v>34</v>
      </c>
    </row>
    <row r="1174" spans="1:48" x14ac:dyDescent="0.75">
      <c r="A1174" s="30" t="s">
        <v>1796</v>
      </c>
      <c r="B1174" s="30" t="s">
        <v>691</v>
      </c>
      <c r="C1174" s="182">
        <v>460100</v>
      </c>
      <c r="D1174" s="30">
        <v>6900</v>
      </c>
      <c r="E1174" s="187">
        <v>35850</v>
      </c>
      <c r="F1174" s="30">
        <v>460</v>
      </c>
      <c r="G1174" s="187">
        <v>172</v>
      </c>
      <c r="H1174" s="30">
        <v>54</v>
      </c>
      <c r="I1174" s="30">
        <v>560</v>
      </c>
      <c r="J1174" s="30">
        <v>110</v>
      </c>
      <c r="K1174" s="30">
        <v>2400000</v>
      </c>
      <c r="L1174" s="30">
        <v>66000</v>
      </c>
      <c r="M1174" s="187">
        <v>0.19109999999999999</v>
      </c>
      <c r="N1174" s="30">
        <v>2.8999999999999998E-3</v>
      </c>
      <c r="O1174" s="177">
        <v>12500</v>
      </c>
      <c r="P1174" s="30">
        <v>3600</v>
      </c>
      <c r="Q1174" s="30">
        <v>44.1</v>
      </c>
      <c r="R1174" s="30">
        <v>1.2</v>
      </c>
      <c r="S1174" s="30">
        <v>3.48E-3</v>
      </c>
      <c r="T1174" s="30">
        <v>6.6E-4</v>
      </c>
      <c r="U1174" s="30">
        <v>8.1000000000000003E-2</v>
      </c>
      <c r="V1174" s="173">
        <v>2.5999999999999999E-2</v>
      </c>
      <c r="W1174" s="192">
        <f t="shared" si="100"/>
        <v>5.4240000000000004</v>
      </c>
      <c r="X1174" s="30">
        <f t="shared" si="101"/>
        <v>0.45</v>
      </c>
      <c r="Y1174" s="195">
        <f t="shared" si="102"/>
        <v>7.5800000000000006E-2</v>
      </c>
      <c r="Z1174" s="30">
        <f t="shared" si="103"/>
        <v>2.0999999999999999E-3</v>
      </c>
      <c r="AA1174" s="30">
        <v>0.1845</v>
      </c>
      <c r="AB1174" s="30">
        <v>1.4E-3</v>
      </c>
      <c r="AC1174" s="156">
        <v>1.4999999999999999E-2</v>
      </c>
      <c r="AD1174" s="30">
        <v>1.929</v>
      </c>
      <c r="AE1174" s="30">
        <v>2.8000000000000001E-2</v>
      </c>
      <c r="AF1174" s="156">
        <v>0.24</v>
      </c>
      <c r="AG1174" s="30">
        <v>7.5800000000000006E-2</v>
      </c>
      <c r="AH1174" s="30">
        <v>1.1999999999999999E-3</v>
      </c>
      <c r="AI1174" s="156">
        <v>2.0999999999999999E-3</v>
      </c>
      <c r="AJ1174" s="156">
        <f t="shared" si="99"/>
        <v>2.7704485488126642</v>
      </c>
      <c r="AK1174" s="30">
        <v>5.4240000000000004</v>
      </c>
      <c r="AL1174" s="30">
        <v>4.1000000000000002E-2</v>
      </c>
      <c r="AM1174" s="156">
        <v>0.45</v>
      </c>
      <c r="AN1174" s="157">
        <v>1091.5999999999999</v>
      </c>
      <c r="AO1174" s="30">
        <v>7.5</v>
      </c>
      <c r="AP1174" s="156">
        <v>83</v>
      </c>
      <c r="AQ1174" s="30">
        <v>1090.3</v>
      </c>
      <c r="AR1174" s="30">
        <v>9.8000000000000007</v>
      </c>
      <c r="AS1174" s="156">
        <v>81</v>
      </c>
      <c r="AT1174" s="30">
        <v>1084</v>
      </c>
      <c r="AU1174" s="30">
        <v>30</v>
      </c>
      <c r="AV1174" s="156">
        <v>54</v>
      </c>
    </row>
    <row r="1175" spans="1:48" x14ac:dyDescent="0.75">
      <c r="A1175" s="161" t="s">
        <v>1796</v>
      </c>
      <c r="B1175" s="161" t="s">
        <v>692</v>
      </c>
      <c r="C1175" s="181">
        <v>337100</v>
      </c>
      <c r="D1175" s="161">
        <v>6100</v>
      </c>
      <c r="E1175" s="186">
        <v>25870</v>
      </c>
      <c r="F1175" s="161">
        <v>480</v>
      </c>
      <c r="G1175" s="186">
        <v>440</v>
      </c>
      <c r="H1175" s="161">
        <v>660</v>
      </c>
      <c r="I1175" s="161">
        <v>15.8</v>
      </c>
      <c r="J1175" s="161">
        <v>8.4</v>
      </c>
      <c r="K1175" s="161">
        <v>1980000</v>
      </c>
      <c r="L1175" s="161">
        <v>54000</v>
      </c>
      <c r="M1175" s="186">
        <v>0.17019999999999999</v>
      </c>
      <c r="N1175" s="161">
        <v>1.9E-3</v>
      </c>
      <c r="O1175" s="176">
        <v>12700</v>
      </c>
      <c r="P1175" s="161">
        <v>3100</v>
      </c>
      <c r="Q1175" s="161">
        <v>43.3</v>
      </c>
      <c r="R1175" s="161">
        <v>1.2</v>
      </c>
      <c r="S1175" s="161">
        <v>3.5000000000000001E-3</v>
      </c>
      <c r="T1175" s="161">
        <v>1.9E-3</v>
      </c>
      <c r="U1175" s="161">
        <v>0.09</v>
      </c>
      <c r="V1175" s="172">
        <v>0.14000000000000001</v>
      </c>
      <c r="W1175" s="192">
        <f t="shared" si="100"/>
        <v>5.423</v>
      </c>
      <c r="X1175" s="30">
        <f t="shared" si="101"/>
        <v>0.16</v>
      </c>
      <c r="Y1175" s="195">
        <f t="shared" si="102"/>
        <v>7.5209999999999999E-2</v>
      </c>
      <c r="Z1175" s="30">
        <f t="shared" si="103"/>
        <v>1.1000000000000001E-3</v>
      </c>
      <c r="AA1175" s="161">
        <v>0.1845</v>
      </c>
      <c r="AB1175" s="161">
        <v>1.1000000000000001E-3</v>
      </c>
      <c r="AC1175" s="163">
        <v>5.4999999999999997E-3</v>
      </c>
      <c r="AD1175" s="161">
        <v>1.929</v>
      </c>
      <c r="AE1175" s="161">
        <v>0.02</v>
      </c>
      <c r="AF1175" s="163">
        <v>8.5999999999999993E-2</v>
      </c>
      <c r="AG1175" s="161">
        <v>7.5209999999999999E-2</v>
      </c>
      <c r="AH1175" s="161">
        <v>7.6000000000000004E-4</v>
      </c>
      <c r="AI1175" s="163">
        <v>1.1000000000000001E-3</v>
      </c>
      <c r="AJ1175" s="163">
        <f t="shared" si="99"/>
        <v>1.4625714665602978</v>
      </c>
      <c r="AK1175" s="161">
        <v>5.423</v>
      </c>
      <c r="AL1175" s="161">
        <v>3.3000000000000002E-2</v>
      </c>
      <c r="AM1175" s="163">
        <v>0.16</v>
      </c>
      <c r="AN1175" s="164">
        <v>1091.5999999999999</v>
      </c>
      <c r="AO1175" s="161">
        <v>6.2</v>
      </c>
      <c r="AP1175" s="163">
        <v>30</v>
      </c>
      <c r="AQ1175" s="161">
        <v>1090.7</v>
      </c>
      <c r="AR1175" s="161">
        <v>6.8</v>
      </c>
      <c r="AS1175" s="163">
        <v>30</v>
      </c>
      <c r="AT1175" s="161">
        <v>1075</v>
      </c>
      <c r="AU1175" s="161">
        <v>19</v>
      </c>
      <c r="AV1175" s="163">
        <v>27</v>
      </c>
    </row>
    <row r="1176" spans="1:48" x14ac:dyDescent="0.75">
      <c r="A1176" s="30" t="s">
        <v>1796</v>
      </c>
      <c r="B1176" s="30" t="s">
        <v>692</v>
      </c>
      <c r="C1176" s="182">
        <v>364100</v>
      </c>
      <c r="D1176" s="30">
        <v>4400</v>
      </c>
      <c r="E1176" s="187">
        <v>27860</v>
      </c>
      <c r="F1176" s="30">
        <v>350</v>
      </c>
      <c r="G1176" s="187">
        <v>490</v>
      </c>
      <c r="H1176" s="30">
        <v>400</v>
      </c>
      <c r="I1176" s="30">
        <v>52</v>
      </c>
      <c r="J1176" s="30">
        <v>23</v>
      </c>
      <c r="K1176" s="30">
        <v>2127000</v>
      </c>
      <c r="L1176" s="30">
        <v>51000</v>
      </c>
      <c r="M1176" s="187">
        <v>0.17169999999999999</v>
      </c>
      <c r="N1176" s="30">
        <v>2.5000000000000001E-3</v>
      </c>
      <c r="O1176" s="177">
        <v>12600</v>
      </c>
      <c r="P1176" s="30">
        <v>5200</v>
      </c>
      <c r="Q1176" s="30">
        <v>44.3</v>
      </c>
      <c r="R1176" s="30">
        <v>1.1000000000000001</v>
      </c>
      <c r="S1176" s="30">
        <v>3.5000000000000001E-3</v>
      </c>
      <c r="T1176" s="30">
        <v>1.6000000000000001E-3</v>
      </c>
      <c r="U1176" s="30">
        <v>0.14000000000000001</v>
      </c>
      <c r="V1176" s="173">
        <v>0.11</v>
      </c>
      <c r="W1176" s="192">
        <f t="shared" si="100"/>
        <v>5.423</v>
      </c>
      <c r="X1176" s="30">
        <f t="shared" si="101"/>
        <v>0.22</v>
      </c>
      <c r="Y1176" s="195">
        <f t="shared" si="102"/>
        <v>7.5689999999999993E-2</v>
      </c>
      <c r="Z1176" s="30">
        <f t="shared" si="103"/>
        <v>1.1999999999999999E-3</v>
      </c>
      <c r="AA1176" s="30">
        <v>0.1845</v>
      </c>
      <c r="AB1176" s="30">
        <v>1.2999999999999999E-3</v>
      </c>
      <c r="AC1176" s="156">
        <v>7.3000000000000001E-3</v>
      </c>
      <c r="AD1176" s="30">
        <v>1.929</v>
      </c>
      <c r="AE1176" s="30">
        <v>1.9E-2</v>
      </c>
      <c r="AF1176" s="156">
        <v>0.14000000000000001</v>
      </c>
      <c r="AG1176" s="30">
        <v>7.5689999999999993E-2</v>
      </c>
      <c r="AH1176" s="30">
        <v>7.6000000000000004E-4</v>
      </c>
      <c r="AI1176" s="156">
        <v>1.1999999999999999E-3</v>
      </c>
      <c r="AJ1176" s="156">
        <f t="shared" si="99"/>
        <v>1.5854141894569955</v>
      </c>
      <c r="AK1176" s="30">
        <v>5.423</v>
      </c>
      <c r="AL1176" s="30">
        <v>3.6999999999999998E-2</v>
      </c>
      <c r="AM1176" s="156">
        <v>0.22</v>
      </c>
      <c r="AN1176" s="157">
        <v>1091.5999999999999</v>
      </c>
      <c r="AO1176" s="30">
        <v>6.9</v>
      </c>
      <c r="AP1176" s="156">
        <v>40</v>
      </c>
      <c r="AQ1176" s="30">
        <v>1090.8</v>
      </c>
      <c r="AR1176" s="30">
        <v>6.4</v>
      </c>
      <c r="AS1176" s="156">
        <v>49</v>
      </c>
      <c r="AT1176" s="30">
        <v>1084</v>
      </c>
      <c r="AU1176" s="30">
        <v>20</v>
      </c>
      <c r="AV1176" s="156">
        <v>32</v>
      </c>
    </row>
    <row r="1177" spans="1:48" x14ac:dyDescent="0.75">
      <c r="A1177" s="30" t="s">
        <v>1796</v>
      </c>
      <c r="B1177" s="30" t="s">
        <v>692</v>
      </c>
      <c r="C1177" s="182">
        <v>462000</v>
      </c>
      <c r="D1177" s="30">
        <v>11000</v>
      </c>
      <c r="E1177" s="187">
        <v>36530</v>
      </c>
      <c r="F1177" s="30">
        <v>900</v>
      </c>
      <c r="G1177" s="187">
        <v>185</v>
      </c>
      <c r="H1177" s="30">
        <v>68</v>
      </c>
      <c r="I1177" s="30">
        <v>1050</v>
      </c>
      <c r="J1177" s="30">
        <v>210</v>
      </c>
      <c r="K1177" s="30">
        <v>2378000</v>
      </c>
      <c r="L1177" s="30">
        <v>73000</v>
      </c>
      <c r="M1177" s="187">
        <v>0.1951</v>
      </c>
      <c r="N1177" s="30">
        <v>3.0000000000000001E-3</v>
      </c>
      <c r="O1177" s="177">
        <v>12600</v>
      </c>
      <c r="P1177" s="30">
        <v>3200</v>
      </c>
      <c r="Q1177" s="30">
        <v>44.1</v>
      </c>
      <c r="R1177" s="30">
        <v>1.4</v>
      </c>
      <c r="S1177" s="30">
        <v>3.5000000000000001E-3</v>
      </c>
      <c r="T1177" s="30">
        <v>6.8999999999999997E-4</v>
      </c>
      <c r="U1177" s="30">
        <v>8.1000000000000003E-2</v>
      </c>
      <c r="V1177" s="173">
        <v>0.03</v>
      </c>
      <c r="W1177" s="192">
        <f t="shared" si="100"/>
        <v>5.431</v>
      </c>
      <c r="X1177" s="30">
        <f t="shared" si="101"/>
        <v>0.45</v>
      </c>
      <c r="Y1177" s="195">
        <f t="shared" si="102"/>
        <v>7.5800000000000006E-2</v>
      </c>
      <c r="Z1177" s="30">
        <f t="shared" si="103"/>
        <v>2.0999999999999999E-3</v>
      </c>
      <c r="AA1177" s="30">
        <v>0.1845</v>
      </c>
      <c r="AB1177" s="30">
        <v>2.0999999999999999E-3</v>
      </c>
      <c r="AC1177" s="156">
        <v>1.4999999999999999E-2</v>
      </c>
      <c r="AD1177" s="30">
        <v>1.929</v>
      </c>
      <c r="AE1177" s="30">
        <v>2.7E-2</v>
      </c>
      <c r="AF1177" s="156">
        <v>0.24</v>
      </c>
      <c r="AG1177" s="30">
        <v>7.5800000000000006E-2</v>
      </c>
      <c r="AH1177" s="30">
        <v>1.1999999999999999E-3</v>
      </c>
      <c r="AI1177" s="156">
        <v>2.0999999999999999E-3</v>
      </c>
      <c r="AJ1177" s="156">
        <f t="shared" si="99"/>
        <v>2.7704485488126642</v>
      </c>
      <c r="AK1177" s="30">
        <v>5.431</v>
      </c>
      <c r="AL1177" s="30">
        <v>0.06</v>
      </c>
      <c r="AM1177" s="156">
        <v>0.45</v>
      </c>
      <c r="AN1177" s="157">
        <v>1091</v>
      </c>
      <c r="AO1177" s="30">
        <v>11</v>
      </c>
      <c r="AP1177" s="156">
        <v>83</v>
      </c>
      <c r="AQ1177" s="30">
        <v>1090.4000000000001</v>
      </c>
      <c r="AR1177" s="30">
        <v>9.1</v>
      </c>
      <c r="AS1177" s="156">
        <v>82</v>
      </c>
      <c r="AT1177" s="30">
        <v>1084</v>
      </c>
      <c r="AU1177" s="30">
        <v>32</v>
      </c>
      <c r="AV1177" s="156">
        <v>55</v>
      </c>
    </row>
    <row r="1178" spans="1:48" x14ac:dyDescent="0.75">
      <c r="A1178" s="161" t="s">
        <v>1796</v>
      </c>
      <c r="B1178" s="161" t="s">
        <v>693</v>
      </c>
      <c r="C1178" s="181">
        <v>344300</v>
      </c>
      <c r="D1178" s="161">
        <v>4700</v>
      </c>
      <c r="E1178" s="186">
        <v>26880</v>
      </c>
      <c r="F1178" s="161">
        <v>390</v>
      </c>
      <c r="G1178" s="186">
        <v>260</v>
      </c>
      <c r="H1178" s="161">
        <v>210</v>
      </c>
      <c r="I1178" s="161">
        <v>27</v>
      </c>
      <c r="J1178" s="161">
        <v>16</v>
      </c>
      <c r="K1178" s="161">
        <v>2102000</v>
      </c>
      <c r="L1178" s="161">
        <v>53000</v>
      </c>
      <c r="M1178" s="186">
        <v>0.16520000000000001</v>
      </c>
      <c r="N1178" s="161">
        <v>2.0999999999999999E-3</v>
      </c>
      <c r="O1178" s="176">
        <v>12100</v>
      </c>
      <c r="P1178" s="161">
        <v>3100</v>
      </c>
      <c r="Q1178" s="161">
        <v>44.6</v>
      </c>
      <c r="R1178" s="161">
        <v>1.1000000000000001</v>
      </c>
      <c r="S1178" s="161">
        <v>3.5000000000000001E-3</v>
      </c>
      <c r="T1178" s="161">
        <v>2.0999999999999999E-3</v>
      </c>
      <c r="U1178" s="161">
        <v>0.08</v>
      </c>
      <c r="V1178" s="172">
        <v>6.3E-2</v>
      </c>
      <c r="W1178" s="192">
        <f t="shared" si="100"/>
        <v>5.4219999999999997</v>
      </c>
      <c r="X1178" s="30">
        <f t="shared" si="101"/>
        <v>0.16</v>
      </c>
      <c r="Y1178" s="195">
        <f t="shared" si="102"/>
        <v>7.5929999999999997E-2</v>
      </c>
      <c r="Z1178" s="30">
        <f t="shared" si="103"/>
        <v>1.1000000000000001E-3</v>
      </c>
      <c r="AA1178" s="161">
        <v>0.18451999999999999</v>
      </c>
      <c r="AB1178" s="161">
        <v>9.7000000000000005E-4</v>
      </c>
      <c r="AC1178" s="163">
        <v>5.4999999999999997E-3</v>
      </c>
      <c r="AD1178" s="161">
        <v>1.929</v>
      </c>
      <c r="AE1178" s="161">
        <v>1.9E-2</v>
      </c>
      <c r="AF1178" s="163">
        <v>8.5999999999999993E-2</v>
      </c>
      <c r="AG1178" s="161">
        <v>7.5929999999999997E-2</v>
      </c>
      <c r="AH1178" s="161">
        <v>7.1000000000000002E-4</v>
      </c>
      <c r="AI1178" s="163">
        <v>1.1000000000000001E-3</v>
      </c>
      <c r="AJ1178" s="163">
        <f t="shared" si="99"/>
        <v>1.4487027525352298</v>
      </c>
      <c r="AK1178" s="161">
        <v>5.4219999999999997</v>
      </c>
      <c r="AL1178" s="161">
        <v>2.8000000000000001E-2</v>
      </c>
      <c r="AM1178" s="163">
        <v>0.16</v>
      </c>
      <c r="AN1178" s="164">
        <v>1091.5999999999999</v>
      </c>
      <c r="AO1178" s="161">
        <v>5.3</v>
      </c>
      <c r="AP1178" s="163">
        <v>30</v>
      </c>
      <c r="AQ1178" s="161">
        <v>1090.7</v>
      </c>
      <c r="AR1178" s="161">
        <v>6.5</v>
      </c>
      <c r="AS1178" s="163">
        <v>29</v>
      </c>
      <c r="AT1178" s="161">
        <v>1091</v>
      </c>
      <c r="AU1178" s="161">
        <v>19</v>
      </c>
      <c r="AV1178" s="163">
        <v>28</v>
      </c>
    </row>
    <row r="1179" spans="1:48" x14ac:dyDescent="0.75">
      <c r="A1179" s="30" t="s">
        <v>1796</v>
      </c>
      <c r="B1179" s="30" t="s">
        <v>693</v>
      </c>
      <c r="C1179" s="182">
        <v>359600</v>
      </c>
      <c r="D1179" s="30">
        <v>5300</v>
      </c>
      <c r="E1179" s="187">
        <v>27690</v>
      </c>
      <c r="F1179" s="30">
        <v>450</v>
      </c>
      <c r="G1179" s="187">
        <v>140</v>
      </c>
      <c r="H1179" s="30">
        <v>100</v>
      </c>
      <c r="I1179" s="30">
        <v>14</v>
      </c>
      <c r="J1179" s="30">
        <v>18</v>
      </c>
      <c r="K1179" s="30">
        <v>2110000</v>
      </c>
      <c r="L1179" s="30">
        <v>55000</v>
      </c>
      <c r="M1179" s="187">
        <v>0.1721</v>
      </c>
      <c r="N1179" s="30">
        <v>2.0999999999999999E-3</v>
      </c>
      <c r="O1179" s="177">
        <v>12600</v>
      </c>
      <c r="P1179" s="30">
        <v>2000</v>
      </c>
      <c r="Q1179" s="30">
        <v>44</v>
      </c>
      <c r="R1179" s="30">
        <v>1.1000000000000001</v>
      </c>
      <c r="S1179" s="30">
        <v>3.5000000000000001E-3</v>
      </c>
      <c r="T1179" s="30">
        <v>4.7000000000000002E-3</v>
      </c>
      <c r="U1179" s="30">
        <v>7.4999999999999997E-2</v>
      </c>
      <c r="V1179" s="173">
        <v>5.7000000000000002E-2</v>
      </c>
      <c r="W1179" s="192">
        <f t="shared" si="100"/>
        <v>5.4219999999999997</v>
      </c>
      <c r="X1179" s="30">
        <f t="shared" si="101"/>
        <v>0.22</v>
      </c>
      <c r="Y1179" s="195">
        <f t="shared" si="102"/>
        <v>7.5910000000000005E-2</v>
      </c>
      <c r="Z1179" s="30">
        <f t="shared" si="103"/>
        <v>1.1999999999999999E-3</v>
      </c>
      <c r="AA1179" s="30">
        <v>0.18451999999999999</v>
      </c>
      <c r="AB1179" s="30">
        <v>9.6000000000000002E-4</v>
      </c>
      <c r="AC1179" s="156">
        <v>7.3000000000000001E-3</v>
      </c>
      <c r="AD1179" s="30">
        <v>1.929</v>
      </c>
      <c r="AE1179" s="30">
        <v>0.02</v>
      </c>
      <c r="AF1179" s="156">
        <v>0.14000000000000001</v>
      </c>
      <c r="AG1179" s="30">
        <v>7.5910000000000005E-2</v>
      </c>
      <c r="AH1179" s="30">
        <v>7.6999999999999996E-4</v>
      </c>
      <c r="AI1179" s="156">
        <v>1.1999999999999999E-3</v>
      </c>
      <c r="AJ1179" s="156">
        <f t="shared" si="99"/>
        <v>1.5808193913845341</v>
      </c>
      <c r="AK1179" s="30">
        <v>5.4219999999999997</v>
      </c>
      <c r="AL1179" s="30">
        <v>2.8000000000000001E-2</v>
      </c>
      <c r="AM1179" s="156">
        <v>0.22</v>
      </c>
      <c r="AN1179" s="157">
        <v>1091.5999999999999</v>
      </c>
      <c r="AO1179" s="30">
        <v>5.2</v>
      </c>
      <c r="AP1179" s="156">
        <v>40</v>
      </c>
      <c r="AQ1179" s="30">
        <v>1090.7</v>
      </c>
      <c r="AR1179" s="30">
        <v>6.8</v>
      </c>
      <c r="AS1179" s="156">
        <v>49</v>
      </c>
      <c r="AT1179" s="30">
        <v>1093</v>
      </c>
      <c r="AU1179" s="30">
        <v>19</v>
      </c>
      <c r="AV1179" s="156">
        <v>30</v>
      </c>
    </row>
    <row r="1180" spans="1:48" x14ac:dyDescent="0.75">
      <c r="A1180" s="30" t="s">
        <v>1796</v>
      </c>
      <c r="B1180" s="30" t="s">
        <v>693</v>
      </c>
      <c r="C1180" s="182">
        <v>455100</v>
      </c>
      <c r="D1180" s="30">
        <v>8400</v>
      </c>
      <c r="E1180" s="187">
        <v>36280</v>
      </c>
      <c r="F1180" s="30">
        <v>720</v>
      </c>
      <c r="G1180" s="187">
        <v>190</v>
      </c>
      <c r="H1180" s="30">
        <v>220</v>
      </c>
      <c r="I1180" s="30">
        <v>680</v>
      </c>
      <c r="J1180" s="30">
        <v>130</v>
      </c>
      <c r="K1180" s="30">
        <v>2400000</v>
      </c>
      <c r="L1180" s="30">
        <v>73000</v>
      </c>
      <c r="M1180" s="187">
        <v>0.19089999999999999</v>
      </c>
      <c r="N1180" s="30">
        <v>3.3E-3</v>
      </c>
      <c r="O1180" s="177">
        <v>12600</v>
      </c>
      <c r="P1180" s="30">
        <v>2800</v>
      </c>
      <c r="Q1180" s="30">
        <v>44.1</v>
      </c>
      <c r="R1180" s="30">
        <v>1.3</v>
      </c>
      <c r="S1180" s="30">
        <v>3.49E-3</v>
      </c>
      <c r="T1180" s="30">
        <v>6.7000000000000002E-4</v>
      </c>
      <c r="U1180" s="30">
        <v>8.1000000000000003E-2</v>
      </c>
      <c r="V1180" s="173">
        <v>9.1999999999999998E-2</v>
      </c>
      <c r="W1180" s="192">
        <f t="shared" si="100"/>
        <v>5.43</v>
      </c>
      <c r="X1180" s="30">
        <f t="shared" si="101"/>
        <v>0.45</v>
      </c>
      <c r="Y1180" s="195">
        <f t="shared" si="102"/>
        <v>7.5800000000000006E-2</v>
      </c>
      <c r="Z1180" s="30">
        <f t="shared" si="103"/>
        <v>2E-3</v>
      </c>
      <c r="AA1180" s="30">
        <v>0.1845</v>
      </c>
      <c r="AB1180" s="30">
        <v>2E-3</v>
      </c>
      <c r="AC1180" s="156">
        <v>1.4999999999999999E-2</v>
      </c>
      <c r="AD1180" s="30">
        <v>1.929</v>
      </c>
      <c r="AE1180" s="30">
        <v>3.1E-2</v>
      </c>
      <c r="AF1180" s="156">
        <v>0.24</v>
      </c>
      <c r="AG1180" s="30">
        <v>7.5800000000000006E-2</v>
      </c>
      <c r="AH1180" s="30">
        <v>9.3000000000000005E-4</v>
      </c>
      <c r="AI1180" s="156">
        <v>2E-3</v>
      </c>
      <c r="AJ1180" s="156">
        <f t="shared" si="99"/>
        <v>2.6385224274406331</v>
      </c>
      <c r="AK1180" s="30">
        <v>5.43</v>
      </c>
      <c r="AL1180" s="30">
        <v>5.8000000000000003E-2</v>
      </c>
      <c r="AM1180" s="156">
        <v>0.45</v>
      </c>
      <c r="AN1180" s="157">
        <v>1091</v>
      </c>
      <c r="AO1180" s="30">
        <v>11</v>
      </c>
      <c r="AP1180" s="156">
        <v>83</v>
      </c>
      <c r="AQ1180" s="30">
        <v>1090</v>
      </c>
      <c r="AR1180" s="30">
        <v>11</v>
      </c>
      <c r="AS1180" s="156">
        <v>82</v>
      </c>
      <c r="AT1180" s="30">
        <v>1086</v>
      </c>
      <c r="AU1180" s="30">
        <v>25</v>
      </c>
      <c r="AV1180" s="156">
        <v>52</v>
      </c>
    </row>
    <row r="1181" spans="1:48" x14ac:dyDescent="0.75">
      <c r="A1181" s="161" t="s">
        <v>1796</v>
      </c>
      <c r="B1181" s="161" t="s">
        <v>694</v>
      </c>
      <c r="C1181" s="181">
        <v>342300</v>
      </c>
      <c r="D1181" s="161">
        <v>5300</v>
      </c>
      <c r="E1181" s="186">
        <v>26670</v>
      </c>
      <c r="F1181" s="161">
        <v>490</v>
      </c>
      <c r="G1181" s="186">
        <v>340</v>
      </c>
      <c r="H1181" s="161">
        <v>300</v>
      </c>
      <c r="I1181" s="161">
        <v>20</v>
      </c>
      <c r="J1181" s="161">
        <v>13</v>
      </c>
      <c r="K1181" s="161">
        <v>2081000</v>
      </c>
      <c r="L1181" s="161">
        <v>54000</v>
      </c>
      <c r="M1181" s="186">
        <v>0.1651</v>
      </c>
      <c r="N1181" s="161">
        <v>1.9E-3</v>
      </c>
      <c r="O1181" s="176">
        <v>12600</v>
      </c>
      <c r="P1181" s="161">
        <v>2700</v>
      </c>
      <c r="Q1181" s="161">
        <v>44</v>
      </c>
      <c r="R1181" s="161">
        <v>1.1000000000000001</v>
      </c>
      <c r="S1181" s="161">
        <v>3.5000000000000001E-3</v>
      </c>
      <c r="T1181" s="161">
        <v>2.3E-3</v>
      </c>
      <c r="U1181" s="161">
        <v>8.3000000000000004E-2</v>
      </c>
      <c r="V1181" s="172">
        <v>7.2999999999999995E-2</v>
      </c>
      <c r="W1181" s="192">
        <f t="shared" si="100"/>
        <v>5.4180000000000001</v>
      </c>
      <c r="X1181" s="30">
        <f t="shared" si="101"/>
        <v>0.15</v>
      </c>
      <c r="Y1181" s="195">
        <f t="shared" si="102"/>
        <v>7.5920000000000001E-2</v>
      </c>
      <c r="Z1181" s="30">
        <f t="shared" si="103"/>
        <v>1.1999999999999999E-3</v>
      </c>
      <c r="AA1181" s="161">
        <v>0.18451999999999999</v>
      </c>
      <c r="AB1181" s="161">
        <v>7.7999999999999999E-4</v>
      </c>
      <c r="AC1181" s="163">
        <v>5.4999999999999997E-3</v>
      </c>
      <c r="AD1181" s="161">
        <v>1.929</v>
      </c>
      <c r="AE1181" s="161">
        <v>2.3E-2</v>
      </c>
      <c r="AF1181" s="163">
        <v>8.6999999999999994E-2</v>
      </c>
      <c r="AG1181" s="161">
        <v>7.5920000000000001E-2</v>
      </c>
      <c r="AH1181" s="161">
        <v>9.2000000000000003E-4</v>
      </c>
      <c r="AI1181" s="163">
        <v>1.1999999999999999E-3</v>
      </c>
      <c r="AJ1181" s="163">
        <f t="shared" si="99"/>
        <v>1.5806111696522653</v>
      </c>
      <c r="AK1181" s="161">
        <v>5.4180000000000001</v>
      </c>
      <c r="AL1181" s="161">
        <v>2.1999999999999999E-2</v>
      </c>
      <c r="AM1181" s="163">
        <v>0.15</v>
      </c>
      <c r="AN1181" s="164">
        <v>1091.5999999999999</v>
      </c>
      <c r="AO1181" s="161">
        <v>4.3</v>
      </c>
      <c r="AP1181" s="163">
        <v>30</v>
      </c>
      <c r="AQ1181" s="161">
        <v>1090.5999999999999</v>
      </c>
      <c r="AR1181" s="161">
        <v>7.8</v>
      </c>
      <c r="AS1181" s="163">
        <v>30</v>
      </c>
      <c r="AT1181" s="161">
        <v>1089</v>
      </c>
      <c r="AU1181" s="161">
        <v>24</v>
      </c>
      <c r="AV1181" s="163">
        <v>31</v>
      </c>
    </row>
    <row r="1182" spans="1:48" x14ac:dyDescent="0.75">
      <c r="A1182" s="30" t="s">
        <v>1796</v>
      </c>
      <c r="B1182" s="30" t="s">
        <v>694</v>
      </c>
      <c r="C1182" s="182">
        <v>362400</v>
      </c>
      <c r="D1182" s="30">
        <v>6500</v>
      </c>
      <c r="E1182" s="187">
        <v>27860</v>
      </c>
      <c r="F1182" s="30">
        <v>510</v>
      </c>
      <c r="G1182" s="187">
        <v>170</v>
      </c>
      <c r="H1182" s="30">
        <v>130</v>
      </c>
      <c r="I1182" s="30">
        <v>54</v>
      </c>
      <c r="J1182" s="30">
        <v>48</v>
      </c>
      <c r="K1182" s="30">
        <v>2116000</v>
      </c>
      <c r="L1182" s="30">
        <v>57000</v>
      </c>
      <c r="M1182" s="187">
        <v>0.1724</v>
      </c>
      <c r="N1182" s="30">
        <v>2E-3</v>
      </c>
      <c r="O1182" s="177">
        <v>12600</v>
      </c>
      <c r="P1182" s="30">
        <v>6700</v>
      </c>
      <c r="Q1182" s="30">
        <v>44.2</v>
      </c>
      <c r="R1182" s="30">
        <v>1.2</v>
      </c>
      <c r="S1182" s="30">
        <v>3.5000000000000001E-3</v>
      </c>
      <c r="T1182" s="30">
        <v>3.0999999999999999E-3</v>
      </c>
      <c r="U1182" s="30">
        <v>8.5000000000000006E-2</v>
      </c>
      <c r="V1182" s="173">
        <v>6.4000000000000001E-2</v>
      </c>
      <c r="W1182" s="192">
        <f t="shared" si="100"/>
        <v>5.423</v>
      </c>
      <c r="X1182" s="30">
        <f t="shared" si="101"/>
        <v>0.22</v>
      </c>
      <c r="Y1182" s="195">
        <f t="shared" si="102"/>
        <v>7.5700000000000003E-2</v>
      </c>
      <c r="Z1182" s="30">
        <f t="shared" si="103"/>
        <v>1.2999999999999999E-3</v>
      </c>
      <c r="AA1182" s="30">
        <v>0.1845</v>
      </c>
      <c r="AB1182" s="30">
        <v>1.1999999999999999E-3</v>
      </c>
      <c r="AC1182" s="156">
        <v>7.3000000000000001E-3</v>
      </c>
      <c r="AD1182" s="30">
        <v>1.929</v>
      </c>
      <c r="AE1182" s="30">
        <v>2.1000000000000001E-2</v>
      </c>
      <c r="AF1182" s="156">
        <v>0.14000000000000001</v>
      </c>
      <c r="AG1182" s="30">
        <v>7.5700000000000003E-2</v>
      </c>
      <c r="AH1182" s="30">
        <v>9.1E-4</v>
      </c>
      <c r="AI1182" s="156">
        <v>1.2999999999999999E-3</v>
      </c>
      <c r="AJ1182" s="156">
        <f t="shared" si="99"/>
        <v>1.7173051519154554</v>
      </c>
      <c r="AK1182" s="30">
        <v>5.423</v>
      </c>
      <c r="AL1182" s="30">
        <v>3.4000000000000002E-2</v>
      </c>
      <c r="AM1182" s="156">
        <v>0.22</v>
      </c>
      <c r="AN1182" s="157">
        <v>1091.5999999999999</v>
      </c>
      <c r="AO1182" s="30">
        <v>6.3</v>
      </c>
      <c r="AP1182" s="156">
        <v>40</v>
      </c>
      <c r="AQ1182" s="30">
        <v>1090.7</v>
      </c>
      <c r="AR1182" s="30">
        <v>7.4</v>
      </c>
      <c r="AS1182" s="156">
        <v>49</v>
      </c>
      <c r="AT1182" s="30">
        <v>1083</v>
      </c>
      <c r="AU1182" s="30">
        <v>24</v>
      </c>
      <c r="AV1182" s="156">
        <v>35</v>
      </c>
    </row>
    <row r="1183" spans="1:48" x14ac:dyDescent="0.75">
      <c r="A1183" s="30" t="s">
        <v>1796</v>
      </c>
      <c r="B1183" s="30" t="s">
        <v>694</v>
      </c>
      <c r="C1183" s="182">
        <v>470000</v>
      </c>
      <c r="D1183" s="30">
        <v>8500</v>
      </c>
      <c r="E1183" s="187">
        <v>36770</v>
      </c>
      <c r="F1183" s="30">
        <v>690</v>
      </c>
      <c r="G1183" s="187">
        <v>134</v>
      </c>
      <c r="H1183" s="30">
        <v>69</v>
      </c>
      <c r="I1183" s="30">
        <v>392</v>
      </c>
      <c r="J1183" s="30">
        <v>79</v>
      </c>
      <c r="K1183" s="30">
        <v>2532000</v>
      </c>
      <c r="L1183" s="30">
        <v>72000</v>
      </c>
      <c r="M1183" s="187">
        <v>0.18720000000000001</v>
      </c>
      <c r="N1183" s="30">
        <v>2.8E-3</v>
      </c>
      <c r="O1183" s="177">
        <v>12600</v>
      </c>
      <c r="P1183" s="30">
        <v>2000</v>
      </c>
      <c r="Q1183" s="30">
        <v>44.1</v>
      </c>
      <c r="R1183" s="30">
        <v>1.3</v>
      </c>
      <c r="S1183" s="30">
        <v>3.49E-3</v>
      </c>
      <c r="T1183" s="30">
        <v>6.9999999999999999E-4</v>
      </c>
      <c r="U1183" s="30">
        <v>0.08</v>
      </c>
      <c r="V1183" s="173">
        <v>4.1000000000000002E-2</v>
      </c>
      <c r="W1183" s="192">
        <f t="shared" si="100"/>
        <v>5.4269999999999996</v>
      </c>
      <c r="X1183" s="30">
        <f t="shared" si="101"/>
        <v>0.45</v>
      </c>
      <c r="Y1183" s="195">
        <f t="shared" si="102"/>
        <v>7.5800000000000006E-2</v>
      </c>
      <c r="Z1183" s="30">
        <f t="shared" si="103"/>
        <v>1.9E-3</v>
      </c>
      <c r="AA1183" s="30">
        <v>0.1845</v>
      </c>
      <c r="AB1183" s="30">
        <v>1.6999999999999999E-3</v>
      </c>
      <c r="AC1183" s="156">
        <v>1.4999999999999999E-2</v>
      </c>
      <c r="AD1183" s="30">
        <v>1.929</v>
      </c>
      <c r="AE1183" s="30">
        <v>2.1000000000000001E-2</v>
      </c>
      <c r="AF1183" s="156">
        <v>0.24</v>
      </c>
      <c r="AG1183" s="30">
        <v>7.5800000000000006E-2</v>
      </c>
      <c r="AH1183" s="30">
        <v>7.3999999999999999E-4</v>
      </c>
      <c r="AI1183" s="156">
        <v>1.9E-3</v>
      </c>
      <c r="AJ1183" s="156">
        <f t="shared" si="99"/>
        <v>2.5065963060686016</v>
      </c>
      <c r="AK1183" s="30">
        <v>5.4269999999999996</v>
      </c>
      <c r="AL1183" s="30">
        <v>4.9000000000000002E-2</v>
      </c>
      <c r="AM1183" s="156">
        <v>0.45</v>
      </c>
      <c r="AN1183" s="157">
        <v>1091.5</v>
      </c>
      <c r="AO1183" s="30">
        <v>9</v>
      </c>
      <c r="AP1183" s="156">
        <v>83</v>
      </c>
      <c r="AQ1183" s="30">
        <v>1091.7</v>
      </c>
      <c r="AR1183" s="30">
        <v>7.1</v>
      </c>
      <c r="AS1183" s="156">
        <v>79</v>
      </c>
      <c r="AT1183" s="30">
        <v>1093</v>
      </c>
      <c r="AU1183" s="30">
        <v>20</v>
      </c>
      <c r="AV1183" s="156">
        <v>50</v>
      </c>
    </row>
    <row r="1184" spans="1:48" x14ac:dyDescent="0.75">
      <c r="A1184" s="161" t="s">
        <v>1796</v>
      </c>
      <c r="B1184" s="161" t="s">
        <v>695</v>
      </c>
      <c r="C1184" s="181">
        <v>344400</v>
      </c>
      <c r="D1184" s="161">
        <v>5400</v>
      </c>
      <c r="E1184" s="186">
        <v>26880</v>
      </c>
      <c r="F1184" s="161">
        <v>500</v>
      </c>
      <c r="G1184" s="186">
        <v>380</v>
      </c>
      <c r="H1184" s="161">
        <v>310</v>
      </c>
      <c r="I1184" s="161">
        <v>38</v>
      </c>
      <c r="J1184" s="161">
        <v>15</v>
      </c>
      <c r="K1184" s="161">
        <v>2073000</v>
      </c>
      <c r="L1184" s="161">
        <v>51000</v>
      </c>
      <c r="M1184" s="186">
        <v>0.16589999999999999</v>
      </c>
      <c r="N1184" s="161">
        <v>1.6000000000000001E-3</v>
      </c>
      <c r="O1184" s="176">
        <v>12700</v>
      </c>
      <c r="P1184" s="161">
        <v>2100</v>
      </c>
      <c r="Q1184" s="161">
        <v>44.1</v>
      </c>
      <c r="R1184" s="161">
        <v>1.1000000000000001</v>
      </c>
      <c r="S1184" s="161">
        <v>3.5000000000000001E-3</v>
      </c>
      <c r="T1184" s="161">
        <v>1.4E-3</v>
      </c>
      <c r="U1184" s="161">
        <v>7.6999999999999999E-2</v>
      </c>
      <c r="V1184" s="172">
        <v>6.2E-2</v>
      </c>
      <c r="W1184" s="192">
        <f t="shared" si="100"/>
        <v>5.4219999999999997</v>
      </c>
      <c r="X1184" s="30">
        <f t="shared" si="101"/>
        <v>0.16</v>
      </c>
      <c r="Y1184" s="195">
        <f t="shared" si="102"/>
        <v>7.5789999999999996E-2</v>
      </c>
      <c r="Z1184" s="30">
        <f t="shared" si="103"/>
        <v>1.1999999999999999E-3</v>
      </c>
      <c r="AA1184" s="161">
        <v>0.1845</v>
      </c>
      <c r="AB1184" s="161">
        <v>1.1000000000000001E-3</v>
      </c>
      <c r="AC1184" s="163">
        <v>5.4999999999999997E-3</v>
      </c>
      <c r="AD1184" s="161">
        <v>1.929</v>
      </c>
      <c r="AE1184" s="161">
        <v>2.1000000000000001E-2</v>
      </c>
      <c r="AF1184" s="163">
        <v>8.5999999999999993E-2</v>
      </c>
      <c r="AG1184" s="161">
        <v>7.5789999999999996E-2</v>
      </c>
      <c r="AH1184" s="161">
        <v>8.5999999999999998E-4</v>
      </c>
      <c r="AI1184" s="163">
        <v>1.1999999999999999E-3</v>
      </c>
      <c r="AJ1184" s="163">
        <f t="shared" si="99"/>
        <v>1.5833223380393189</v>
      </c>
      <c r="AK1184" s="161">
        <v>5.4219999999999997</v>
      </c>
      <c r="AL1184" s="161">
        <v>3.1E-2</v>
      </c>
      <c r="AM1184" s="163">
        <v>0.16</v>
      </c>
      <c r="AN1184" s="164">
        <v>1091.5999999999999</v>
      </c>
      <c r="AO1184" s="161">
        <v>5.8</v>
      </c>
      <c r="AP1184" s="163">
        <v>30</v>
      </c>
      <c r="AQ1184" s="161">
        <v>1090.5999999999999</v>
      </c>
      <c r="AR1184" s="161">
        <v>7.3</v>
      </c>
      <c r="AS1184" s="163">
        <v>29</v>
      </c>
      <c r="AT1184" s="161">
        <v>1086</v>
      </c>
      <c r="AU1184" s="161">
        <v>22</v>
      </c>
      <c r="AV1184" s="163">
        <v>30</v>
      </c>
    </row>
    <row r="1185" spans="1:48" x14ac:dyDescent="0.75">
      <c r="A1185" s="30" t="s">
        <v>1796</v>
      </c>
      <c r="B1185" s="30" t="s">
        <v>695</v>
      </c>
      <c r="C1185" s="182">
        <v>361300</v>
      </c>
      <c r="D1185" s="30">
        <v>6300</v>
      </c>
      <c r="E1185" s="187">
        <v>27910</v>
      </c>
      <c r="F1185" s="30">
        <v>550</v>
      </c>
      <c r="G1185" s="187">
        <v>130</v>
      </c>
      <c r="H1185" s="30">
        <v>200</v>
      </c>
      <c r="I1185" s="30">
        <v>-0.9</v>
      </c>
      <c r="J1185" s="30">
        <v>4.5999999999999996</v>
      </c>
      <c r="K1185" s="30">
        <v>2090000</v>
      </c>
      <c r="L1185" s="30">
        <v>57000</v>
      </c>
      <c r="M1185" s="187">
        <v>0.1744</v>
      </c>
      <c r="N1185" s="30">
        <v>1.9E-3</v>
      </c>
      <c r="O1185" s="177">
        <v>12610</v>
      </c>
      <c r="P1185" s="30">
        <v>350</v>
      </c>
      <c r="Q1185" s="30">
        <v>44</v>
      </c>
      <c r="R1185" s="30">
        <v>1.2</v>
      </c>
      <c r="S1185" s="30">
        <v>-3.7999999999999999E-2</v>
      </c>
      <c r="T1185" s="30">
        <v>6.4000000000000001E-2</v>
      </c>
      <c r="U1185" s="30">
        <v>0.09</v>
      </c>
      <c r="V1185" s="173">
        <v>0.14000000000000001</v>
      </c>
      <c r="W1185" s="192">
        <f t="shared" si="100"/>
        <v>5.4320000000000004</v>
      </c>
      <c r="X1185" s="30">
        <f t="shared" si="101"/>
        <v>0.19</v>
      </c>
      <c r="Y1185" s="195">
        <f t="shared" si="102"/>
        <v>7.5660000000000005E-2</v>
      </c>
      <c r="Z1185" s="30">
        <f t="shared" si="103"/>
        <v>1.4E-3</v>
      </c>
      <c r="AA1185" s="30">
        <v>0.1845</v>
      </c>
      <c r="AB1185" s="30">
        <v>1.2999999999999999E-3</v>
      </c>
      <c r="AC1185" s="156">
        <v>7.4000000000000003E-3</v>
      </c>
      <c r="AD1185" s="30">
        <v>1.929</v>
      </c>
      <c r="AE1185" s="30">
        <v>2.7E-2</v>
      </c>
      <c r="AF1185" s="156">
        <v>0.14000000000000001</v>
      </c>
      <c r="AG1185" s="30">
        <v>7.5660000000000005E-2</v>
      </c>
      <c r="AH1185" s="30">
        <v>9.7999999999999997E-4</v>
      </c>
      <c r="AI1185" s="156">
        <v>1.4E-3</v>
      </c>
      <c r="AJ1185" s="156">
        <f t="shared" si="99"/>
        <v>1.8503832936822628</v>
      </c>
      <c r="AK1185" s="30">
        <v>5.4320000000000004</v>
      </c>
      <c r="AL1185" s="30">
        <v>3.5000000000000003E-2</v>
      </c>
      <c r="AM1185" s="156">
        <v>0.19</v>
      </c>
      <c r="AN1185" s="157">
        <v>1091.5999999999999</v>
      </c>
      <c r="AO1185" s="30">
        <v>7.2</v>
      </c>
      <c r="AP1185" s="156">
        <v>40</v>
      </c>
      <c r="AQ1185" s="30">
        <v>1090.4000000000001</v>
      </c>
      <c r="AR1185" s="30">
        <v>9.3000000000000007</v>
      </c>
      <c r="AS1185" s="156">
        <v>49</v>
      </c>
      <c r="AT1185" s="30">
        <v>1088</v>
      </c>
      <c r="AU1185" s="30">
        <v>23</v>
      </c>
      <c r="AV1185" s="156">
        <v>33</v>
      </c>
    </row>
    <row r="1186" spans="1:48" x14ac:dyDescent="0.75">
      <c r="A1186" s="30" t="s">
        <v>1796</v>
      </c>
      <c r="B1186" s="30" t="s">
        <v>695</v>
      </c>
      <c r="C1186" s="182">
        <v>473100</v>
      </c>
      <c r="D1186" s="30">
        <v>5900</v>
      </c>
      <c r="E1186" s="187">
        <v>36750</v>
      </c>
      <c r="F1186" s="30">
        <v>450</v>
      </c>
      <c r="G1186" s="187">
        <v>90</v>
      </c>
      <c r="H1186" s="30">
        <v>150</v>
      </c>
      <c r="I1186" s="30">
        <v>211</v>
      </c>
      <c r="J1186" s="30">
        <v>49</v>
      </c>
      <c r="K1186" s="30">
        <v>2582000</v>
      </c>
      <c r="L1186" s="30">
        <v>78000</v>
      </c>
      <c r="M1186" s="187">
        <v>0.18679999999999999</v>
      </c>
      <c r="N1186" s="30">
        <v>3.3999999999999998E-3</v>
      </c>
      <c r="O1186" s="177">
        <v>12600</v>
      </c>
      <c r="P1186" s="30">
        <v>1900</v>
      </c>
      <c r="Q1186" s="30">
        <v>44.1</v>
      </c>
      <c r="R1186" s="30">
        <v>1.3</v>
      </c>
      <c r="S1186" s="30">
        <v>3.5000000000000001E-3</v>
      </c>
      <c r="T1186" s="30">
        <v>8.1999999999999998E-4</v>
      </c>
      <c r="U1186" s="30">
        <v>0.08</v>
      </c>
      <c r="V1186" s="173">
        <v>0.13</v>
      </c>
      <c r="W1186" s="192">
        <f t="shared" si="100"/>
        <v>5.4249999999999998</v>
      </c>
      <c r="X1186" s="30">
        <f t="shared" si="101"/>
        <v>0.45</v>
      </c>
      <c r="Y1186" s="195">
        <f t="shared" si="102"/>
        <v>7.5800000000000006E-2</v>
      </c>
      <c r="Z1186" s="30">
        <f t="shared" si="103"/>
        <v>1.9E-3</v>
      </c>
      <c r="AA1186" s="30">
        <v>0.1845</v>
      </c>
      <c r="AB1186" s="30">
        <v>1.4E-3</v>
      </c>
      <c r="AC1186" s="156">
        <v>1.4999999999999999E-2</v>
      </c>
      <c r="AD1186" s="30">
        <v>1.929</v>
      </c>
      <c r="AE1186" s="30">
        <v>2.1000000000000001E-2</v>
      </c>
      <c r="AF1186" s="156">
        <v>0.24</v>
      </c>
      <c r="AG1186" s="30">
        <v>7.5800000000000006E-2</v>
      </c>
      <c r="AH1186" s="30">
        <v>8.0000000000000004E-4</v>
      </c>
      <c r="AI1186" s="156">
        <v>1.9E-3</v>
      </c>
      <c r="AJ1186" s="156">
        <f t="shared" si="99"/>
        <v>2.5065963060686016</v>
      </c>
      <c r="AK1186" s="30">
        <v>5.4249999999999998</v>
      </c>
      <c r="AL1186" s="30">
        <v>4.1000000000000002E-2</v>
      </c>
      <c r="AM1186" s="156">
        <v>0.45</v>
      </c>
      <c r="AN1186" s="157">
        <v>1091.5</v>
      </c>
      <c r="AO1186" s="30">
        <v>7.5</v>
      </c>
      <c r="AP1186" s="156">
        <v>83</v>
      </c>
      <c r="AQ1186" s="30">
        <v>1090.5999999999999</v>
      </c>
      <c r="AR1186" s="30">
        <v>7.1</v>
      </c>
      <c r="AS1186" s="156">
        <v>81</v>
      </c>
      <c r="AT1186" s="30">
        <v>1087</v>
      </c>
      <c r="AU1186" s="30">
        <v>21</v>
      </c>
      <c r="AV1186" s="156">
        <v>51</v>
      </c>
    </row>
    <row r="1187" spans="1:48" x14ac:dyDescent="0.75">
      <c r="A1187" s="161" t="s">
        <v>1796</v>
      </c>
      <c r="B1187" s="161" t="s">
        <v>696</v>
      </c>
      <c r="C1187" s="181">
        <v>356800</v>
      </c>
      <c r="D1187" s="161">
        <v>4500</v>
      </c>
      <c r="E1187" s="186">
        <v>28160</v>
      </c>
      <c r="F1187" s="161">
        <v>490</v>
      </c>
      <c r="G1187" s="186">
        <v>870</v>
      </c>
      <c r="H1187" s="161">
        <v>670</v>
      </c>
      <c r="I1187" s="161">
        <v>76</v>
      </c>
      <c r="J1187" s="161">
        <v>29</v>
      </c>
      <c r="K1187" s="161">
        <v>2072000</v>
      </c>
      <c r="L1187" s="161">
        <v>39000</v>
      </c>
      <c r="M1187" s="186">
        <v>0.17030000000000001</v>
      </c>
      <c r="N1187" s="161">
        <v>1.8E-3</v>
      </c>
      <c r="O1187" s="176">
        <v>12600</v>
      </c>
      <c r="P1187" s="161">
        <v>4500</v>
      </c>
      <c r="Q1187" s="161">
        <v>44.03</v>
      </c>
      <c r="R1187" s="161">
        <v>0.83</v>
      </c>
      <c r="S1187" s="161">
        <v>3.5000000000000001E-3</v>
      </c>
      <c r="T1187" s="161">
        <v>1.2999999999999999E-3</v>
      </c>
      <c r="U1187" s="161">
        <v>9.1999999999999998E-2</v>
      </c>
      <c r="V1187" s="172">
        <v>7.0999999999999994E-2</v>
      </c>
      <c r="W1187" s="192">
        <f t="shared" si="100"/>
        <v>5.4329999999999998</v>
      </c>
      <c r="X1187" s="30">
        <f t="shared" si="101"/>
        <v>0.14000000000000001</v>
      </c>
      <c r="Y1187" s="195">
        <f t="shared" si="102"/>
        <v>7.5920000000000001E-2</v>
      </c>
      <c r="Z1187" s="30">
        <f t="shared" si="103"/>
        <v>1.1000000000000001E-3</v>
      </c>
      <c r="AA1187" s="161">
        <v>0.18429999999999999</v>
      </c>
      <c r="AB1187" s="161">
        <v>1E-3</v>
      </c>
      <c r="AC1187" s="163">
        <v>5.1999999999999998E-3</v>
      </c>
      <c r="AD1187" s="161">
        <v>1.929</v>
      </c>
      <c r="AE1187" s="161">
        <v>2.4E-2</v>
      </c>
      <c r="AF1187" s="163">
        <v>8.6999999999999994E-2</v>
      </c>
      <c r="AG1187" s="161">
        <v>7.5920000000000001E-2</v>
      </c>
      <c r="AH1187" s="161">
        <v>7.9000000000000001E-4</v>
      </c>
      <c r="AI1187" s="163">
        <v>1.1000000000000001E-3</v>
      </c>
      <c r="AJ1187" s="163">
        <f t="shared" si="99"/>
        <v>1.4488935721812435</v>
      </c>
      <c r="AK1187" s="161">
        <v>5.4329999999999998</v>
      </c>
      <c r="AL1187" s="161">
        <v>2.8000000000000001E-2</v>
      </c>
      <c r="AM1187" s="163">
        <v>0.14000000000000001</v>
      </c>
      <c r="AN1187" s="164">
        <v>1089.5</v>
      </c>
      <c r="AO1187" s="161">
        <v>5.0999999999999996</v>
      </c>
      <c r="AP1187" s="163">
        <v>26</v>
      </c>
      <c r="AQ1187" s="161">
        <v>1090.5</v>
      </c>
      <c r="AR1187" s="161">
        <v>8.1</v>
      </c>
      <c r="AS1187" s="163">
        <v>29</v>
      </c>
      <c r="AT1187" s="161">
        <v>1090</v>
      </c>
      <c r="AU1187" s="161">
        <v>20</v>
      </c>
      <c r="AV1187" s="163">
        <v>29</v>
      </c>
    </row>
    <row r="1188" spans="1:48" x14ac:dyDescent="0.75">
      <c r="A1188" s="30" t="s">
        <v>1796</v>
      </c>
      <c r="B1188" s="30" t="s">
        <v>696</v>
      </c>
      <c r="C1188" s="182">
        <v>366400</v>
      </c>
      <c r="D1188" s="30">
        <v>7000</v>
      </c>
      <c r="E1188" s="187">
        <v>28130</v>
      </c>
      <c r="F1188" s="30">
        <v>530</v>
      </c>
      <c r="G1188" s="187">
        <v>31</v>
      </c>
      <c r="H1188" s="30">
        <v>26</v>
      </c>
      <c r="I1188" s="30">
        <v>-6.9</v>
      </c>
      <c r="J1188" s="30">
        <v>6.4</v>
      </c>
      <c r="K1188" s="30">
        <v>2099000</v>
      </c>
      <c r="L1188" s="30">
        <v>53000</v>
      </c>
      <c r="M1188" s="187">
        <v>0.17460000000000001</v>
      </c>
      <c r="N1188" s="30">
        <v>1.6999999999999999E-3</v>
      </c>
      <c r="O1188" s="177">
        <v>12580</v>
      </c>
      <c r="P1188" s="30">
        <v>910</v>
      </c>
      <c r="Q1188" s="30">
        <v>44.2</v>
      </c>
      <c r="R1188" s="30">
        <v>1.1000000000000001</v>
      </c>
      <c r="S1188" s="30">
        <v>3.5000000000000001E-3</v>
      </c>
      <c r="T1188" s="30">
        <v>3.2000000000000002E-3</v>
      </c>
      <c r="U1188" s="30">
        <v>0.08</v>
      </c>
      <c r="V1188" s="173">
        <v>6.9000000000000006E-2</v>
      </c>
      <c r="W1188" s="192">
        <f t="shared" si="100"/>
        <v>5.4169999999999998</v>
      </c>
      <c r="X1188" s="30">
        <f t="shared" si="101"/>
        <v>0.21</v>
      </c>
      <c r="Y1188" s="195">
        <f t="shared" si="102"/>
        <v>7.6109999999999997E-2</v>
      </c>
      <c r="Z1188" s="30">
        <f t="shared" si="103"/>
        <v>1.2999999999999999E-3</v>
      </c>
      <c r="AA1188" s="30">
        <v>0.1845</v>
      </c>
      <c r="AB1188" s="30">
        <v>1.1000000000000001E-3</v>
      </c>
      <c r="AC1188" s="156">
        <v>7.3000000000000001E-3</v>
      </c>
      <c r="AD1188" s="30">
        <v>1.929</v>
      </c>
      <c r="AE1188" s="30">
        <v>2.1999999999999999E-2</v>
      </c>
      <c r="AF1188" s="156">
        <v>0.14000000000000001</v>
      </c>
      <c r="AG1188" s="30">
        <v>7.6109999999999997E-2</v>
      </c>
      <c r="AH1188" s="30">
        <v>8.8000000000000003E-4</v>
      </c>
      <c r="AI1188" s="156">
        <v>1.2999999999999999E-3</v>
      </c>
      <c r="AJ1188" s="156">
        <f t="shared" si="99"/>
        <v>1.7080541321771121</v>
      </c>
      <c r="AK1188" s="30">
        <v>5.4169999999999998</v>
      </c>
      <c r="AL1188" s="30">
        <v>3.1E-2</v>
      </c>
      <c r="AM1188" s="156">
        <v>0.21</v>
      </c>
      <c r="AN1188" s="157">
        <v>1091.5999999999999</v>
      </c>
      <c r="AO1188" s="30">
        <v>6</v>
      </c>
      <c r="AP1188" s="156">
        <v>40</v>
      </c>
      <c r="AQ1188" s="30">
        <v>1091.7</v>
      </c>
      <c r="AR1188" s="30">
        <v>7.8</v>
      </c>
      <c r="AS1188" s="156">
        <v>50</v>
      </c>
      <c r="AT1188" s="30">
        <v>1095</v>
      </c>
      <c r="AU1188" s="30">
        <v>23</v>
      </c>
      <c r="AV1188" s="156">
        <v>34</v>
      </c>
    </row>
    <row r="1189" spans="1:48" x14ac:dyDescent="0.75">
      <c r="A1189" s="30" t="s">
        <v>1796</v>
      </c>
      <c r="B1189" s="30" t="s">
        <v>696</v>
      </c>
      <c r="C1189" s="182">
        <v>479500</v>
      </c>
      <c r="D1189" s="30">
        <v>8000</v>
      </c>
      <c r="E1189" s="187">
        <v>37440</v>
      </c>
      <c r="F1189" s="30">
        <v>720</v>
      </c>
      <c r="G1189" s="187">
        <v>530</v>
      </c>
      <c r="H1189" s="30">
        <v>530</v>
      </c>
      <c r="I1189" s="30">
        <v>151</v>
      </c>
      <c r="J1189" s="30">
        <v>48</v>
      </c>
      <c r="K1189" s="30">
        <v>2578000</v>
      </c>
      <c r="L1189" s="30">
        <v>64000</v>
      </c>
      <c r="M1189" s="187">
        <v>0.18740000000000001</v>
      </c>
      <c r="N1189" s="30">
        <v>2.5000000000000001E-3</v>
      </c>
      <c r="O1189" s="177">
        <v>12500</v>
      </c>
      <c r="P1189" s="30">
        <v>2400</v>
      </c>
      <c r="Q1189" s="30">
        <v>44.1</v>
      </c>
      <c r="R1189" s="30">
        <v>1.1000000000000001</v>
      </c>
      <c r="S1189" s="30">
        <v>3.3999999999999998E-3</v>
      </c>
      <c r="T1189" s="30">
        <v>1.1000000000000001E-3</v>
      </c>
      <c r="U1189" s="30">
        <v>8.1000000000000003E-2</v>
      </c>
      <c r="V1189" s="173">
        <v>8.1000000000000003E-2</v>
      </c>
      <c r="W1189" s="192">
        <f t="shared" si="100"/>
        <v>5.4279999999999999</v>
      </c>
      <c r="X1189" s="30">
        <f t="shared" si="101"/>
        <v>0.45</v>
      </c>
      <c r="Y1189" s="195">
        <f t="shared" si="102"/>
        <v>7.5800000000000006E-2</v>
      </c>
      <c r="Z1189" s="30">
        <f t="shared" si="103"/>
        <v>2E-3</v>
      </c>
      <c r="AA1189" s="30">
        <v>0.1845</v>
      </c>
      <c r="AB1189" s="30">
        <v>1.8E-3</v>
      </c>
      <c r="AC1189" s="156">
        <v>1.4999999999999999E-2</v>
      </c>
      <c r="AD1189" s="30">
        <v>1.9319999999999999</v>
      </c>
      <c r="AE1189" s="30">
        <v>2.5000000000000001E-2</v>
      </c>
      <c r="AF1189" s="156">
        <v>0.25</v>
      </c>
      <c r="AG1189" s="30">
        <v>7.5800000000000006E-2</v>
      </c>
      <c r="AH1189" s="30">
        <v>8.7000000000000001E-4</v>
      </c>
      <c r="AI1189" s="156">
        <v>2E-3</v>
      </c>
      <c r="AJ1189" s="156">
        <f t="shared" si="99"/>
        <v>2.6385224274406331</v>
      </c>
      <c r="AK1189" s="30">
        <v>5.4279999999999999</v>
      </c>
      <c r="AL1189" s="30">
        <v>5.1999999999999998E-2</v>
      </c>
      <c r="AM1189" s="156">
        <v>0.45</v>
      </c>
      <c r="AN1189" s="157">
        <v>1091.5</v>
      </c>
      <c r="AO1189" s="30">
        <v>9.6</v>
      </c>
      <c r="AP1189" s="156">
        <v>83</v>
      </c>
      <c r="AQ1189" s="30">
        <v>1091.8</v>
      </c>
      <c r="AR1189" s="30">
        <v>8.6</v>
      </c>
      <c r="AS1189" s="156">
        <v>85</v>
      </c>
      <c r="AT1189" s="30">
        <v>1086</v>
      </c>
      <c r="AU1189" s="30">
        <v>23</v>
      </c>
      <c r="AV1189" s="156">
        <v>51</v>
      </c>
    </row>
    <row r="1190" spans="1:48" x14ac:dyDescent="0.75">
      <c r="A1190" s="161" t="s">
        <v>1796</v>
      </c>
      <c r="B1190" s="161" t="s">
        <v>697</v>
      </c>
      <c r="C1190" s="181">
        <v>367400</v>
      </c>
      <c r="D1190" s="161">
        <v>8200</v>
      </c>
      <c r="E1190" s="186">
        <v>28710</v>
      </c>
      <c r="F1190" s="161">
        <v>630</v>
      </c>
      <c r="G1190" s="186">
        <v>110</v>
      </c>
      <c r="H1190" s="161">
        <v>120</v>
      </c>
      <c r="I1190" s="161">
        <v>59</v>
      </c>
      <c r="J1190" s="161">
        <v>17</v>
      </c>
      <c r="K1190" s="161">
        <v>2133000</v>
      </c>
      <c r="L1190" s="161">
        <v>56000</v>
      </c>
      <c r="M1190" s="186">
        <v>0.1714</v>
      </c>
      <c r="N1190" s="161">
        <v>1.5E-3</v>
      </c>
      <c r="O1190" s="176">
        <v>12800</v>
      </c>
      <c r="P1190" s="161">
        <v>2600</v>
      </c>
      <c r="Q1190" s="161">
        <v>44.3</v>
      </c>
      <c r="R1190" s="161">
        <v>1.2</v>
      </c>
      <c r="S1190" s="161">
        <v>3.5000000000000001E-3</v>
      </c>
      <c r="T1190" s="161">
        <v>1E-3</v>
      </c>
      <c r="U1190" s="161">
        <v>7.9000000000000001E-2</v>
      </c>
      <c r="V1190" s="172">
        <v>8.5999999999999993E-2</v>
      </c>
      <c r="W1190" s="192">
        <f t="shared" si="100"/>
        <v>5.4249999999999998</v>
      </c>
      <c r="X1190" s="30">
        <f t="shared" si="101"/>
        <v>0.16</v>
      </c>
      <c r="Y1190" s="195">
        <f t="shared" si="102"/>
        <v>7.6319999999999999E-2</v>
      </c>
      <c r="Z1190" s="30">
        <f t="shared" si="103"/>
        <v>1.2999999999999999E-3</v>
      </c>
      <c r="AA1190" s="161">
        <v>0.1845</v>
      </c>
      <c r="AB1190" s="161">
        <v>1.5E-3</v>
      </c>
      <c r="AC1190" s="163">
        <v>5.5999999999999999E-3</v>
      </c>
      <c r="AD1190" s="161">
        <v>1.929</v>
      </c>
      <c r="AE1190" s="161">
        <v>2.4E-2</v>
      </c>
      <c r="AF1190" s="163">
        <v>8.6999999999999994E-2</v>
      </c>
      <c r="AG1190" s="161">
        <v>7.6319999999999999E-2</v>
      </c>
      <c r="AH1190" s="161">
        <v>9.8999999999999999E-4</v>
      </c>
      <c r="AI1190" s="163">
        <v>1.2999999999999999E-3</v>
      </c>
      <c r="AJ1190" s="163">
        <f t="shared" si="99"/>
        <v>1.7033542976939202</v>
      </c>
      <c r="AK1190" s="161">
        <v>5.4249999999999998</v>
      </c>
      <c r="AL1190" s="161">
        <v>4.3999999999999997E-2</v>
      </c>
      <c r="AM1190" s="163">
        <v>0.16</v>
      </c>
      <c r="AN1190" s="164">
        <v>1091.5</v>
      </c>
      <c r="AO1190" s="161">
        <v>8.1999999999999993</v>
      </c>
      <c r="AP1190" s="163">
        <v>31</v>
      </c>
      <c r="AQ1190" s="161">
        <v>1090.5</v>
      </c>
      <c r="AR1190" s="161">
        <v>8.3000000000000007</v>
      </c>
      <c r="AS1190" s="163">
        <v>30</v>
      </c>
      <c r="AT1190" s="161">
        <v>1099</v>
      </c>
      <c r="AU1190" s="161">
        <v>26</v>
      </c>
      <c r="AV1190" s="163">
        <v>33</v>
      </c>
    </row>
    <row r="1191" spans="1:48" x14ac:dyDescent="0.75">
      <c r="A1191" s="30" t="s">
        <v>1796</v>
      </c>
      <c r="B1191" s="30" t="s">
        <v>697</v>
      </c>
      <c r="C1191" s="182">
        <v>364000</v>
      </c>
      <c r="D1191" s="30">
        <v>6600</v>
      </c>
      <c r="E1191" s="187">
        <v>27790</v>
      </c>
      <c r="F1191" s="30">
        <v>480</v>
      </c>
      <c r="G1191" s="187">
        <v>55</v>
      </c>
      <c r="H1191" s="30">
        <v>88</v>
      </c>
      <c r="I1191" s="30">
        <v>15</v>
      </c>
      <c r="J1191" s="30">
        <v>14</v>
      </c>
      <c r="K1191" s="30">
        <v>2105000</v>
      </c>
      <c r="L1191" s="30">
        <v>57000</v>
      </c>
      <c r="M1191" s="187">
        <v>0.17399999999999999</v>
      </c>
      <c r="N1191" s="30">
        <v>2E-3</v>
      </c>
      <c r="O1191" s="177">
        <v>12600</v>
      </c>
      <c r="P1191" s="30">
        <v>3500</v>
      </c>
      <c r="Q1191" s="30">
        <v>44</v>
      </c>
      <c r="R1191" s="30">
        <v>1.2</v>
      </c>
      <c r="S1191" s="30">
        <v>3.5000000000000001E-3</v>
      </c>
      <c r="T1191" s="30">
        <v>3.2000000000000002E-3</v>
      </c>
      <c r="U1191" s="30">
        <v>0.08</v>
      </c>
      <c r="V1191" s="173">
        <v>0.13</v>
      </c>
      <c r="W1191" s="192">
        <f t="shared" si="100"/>
        <v>5.4169999999999998</v>
      </c>
      <c r="X1191" s="30">
        <f t="shared" si="101"/>
        <v>0.22</v>
      </c>
      <c r="Y1191" s="195">
        <f t="shared" si="102"/>
        <v>7.571E-2</v>
      </c>
      <c r="Z1191" s="30">
        <f t="shared" si="103"/>
        <v>1.1999999999999999E-3</v>
      </c>
      <c r="AA1191" s="30">
        <v>0.1845</v>
      </c>
      <c r="AB1191" s="30">
        <v>1E-3</v>
      </c>
      <c r="AC1191" s="156">
        <v>7.3000000000000001E-3</v>
      </c>
      <c r="AD1191" s="30">
        <v>1.929</v>
      </c>
      <c r="AE1191" s="30">
        <v>2.1000000000000001E-2</v>
      </c>
      <c r="AF1191" s="156">
        <v>0.14000000000000001</v>
      </c>
      <c r="AG1191" s="30">
        <v>7.571E-2</v>
      </c>
      <c r="AH1191" s="30">
        <v>7.7999999999999999E-4</v>
      </c>
      <c r="AI1191" s="156">
        <v>1.1999999999999999E-3</v>
      </c>
      <c r="AJ1191" s="156">
        <f t="shared" si="99"/>
        <v>1.5849953770968168</v>
      </c>
      <c r="AK1191" s="30">
        <v>5.4169999999999998</v>
      </c>
      <c r="AL1191" s="30">
        <v>3.2000000000000001E-2</v>
      </c>
      <c r="AM1191" s="156">
        <v>0.22</v>
      </c>
      <c r="AN1191" s="157">
        <v>1091.5999999999999</v>
      </c>
      <c r="AO1191" s="30">
        <v>5.6</v>
      </c>
      <c r="AP1191" s="156">
        <v>40</v>
      </c>
      <c r="AQ1191" s="30">
        <v>1090.5999999999999</v>
      </c>
      <c r="AR1191" s="30">
        <v>7.4</v>
      </c>
      <c r="AS1191" s="156">
        <v>49</v>
      </c>
      <c r="AT1191" s="30">
        <v>1084</v>
      </c>
      <c r="AU1191" s="30">
        <v>21</v>
      </c>
      <c r="AV1191" s="156">
        <v>33</v>
      </c>
    </row>
    <row r="1192" spans="1:48" x14ac:dyDescent="0.75">
      <c r="A1192" s="30" t="s">
        <v>1796</v>
      </c>
      <c r="B1192" s="30" t="s">
        <v>697</v>
      </c>
      <c r="C1192" s="182">
        <v>449900</v>
      </c>
      <c r="D1192" s="30">
        <v>8700</v>
      </c>
      <c r="E1192" s="187">
        <v>34680</v>
      </c>
      <c r="F1192" s="30">
        <v>690</v>
      </c>
      <c r="G1192" s="187">
        <v>620</v>
      </c>
      <c r="H1192" s="30">
        <v>810</v>
      </c>
      <c r="I1192" s="30">
        <v>-184</v>
      </c>
      <c r="J1192" s="30">
        <v>19</v>
      </c>
      <c r="K1192" s="30">
        <v>2403000</v>
      </c>
      <c r="L1192" s="30">
        <v>69000</v>
      </c>
      <c r="M1192" s="187">
        <v>0.189</v>
      </c>
      <c r="N1192" s="30">
        <v>2.2000000000000001E-3</v>
      </c>
      <c r="O1192" s="177">
        <v>12600</v>
      </c>
      <c r="P1192" s="30">
        <v>1100</v>
      </c>
      <c r="Q1192" s="30">
        <v>44</v>
      </c>
      <c r="R1192" s="30">
        <v>1.3</v>
      </c>
      <c r="S1192" s="30">
        <v>3.5000000000000001E-3</v>
      </c>
      <c r="T1192" s="30">
        <v>3.6000000000000002E-4</v>
      </c>
      <c r="U1192" s="30">
        <v>0.08</v>
      </c>
      <c r="V1192" s="173">
        <v>0.11</v>
      </c>
      <c r="W1192" s="192">
        <f t="shared" si="100"/>
        <v>5.4260000000000002</v>
      </c>
      <c r="X1192" s="30">
        <f t="shared" si="101"/>
        <v>0.45</v>
      </c>
      <c r="Y1192" s="195">
        <f t="shared" si="102"/>
        <v>7.5800000000000006E-2</v>
      </c>
      <c r="Z1192" s="30">
        <f t="shared" si="103"/>
        <v>2E-3</v>
      </c>
      <c r="AA1192" s="30">
        <v>0.1845</v>
      </c>
      <c r="AB1192" s="30">
        <v>1.6000000000000001E-3</v>
      </c>
      <c r="AC1192" s="156">
        <v>1.4999999999999999E-2</v>
      </c>
      <c r="AD1192" s="30">
        <v>1.929</v>
      </c>
      <c r="AE1192" s="30">
        <v>2.1999999999999999E-2</v>
      </c>
      <c r="AF1192" s="156">
        <v>0.24</v>
      </c>
      <c r="AG1192" s="30">
        <v>7.5800000000000006E-2</v>
      </c>
      <c r="AH1192" s="30">
        <v>9.3999999999999997E-4</v>
      </c>
      <c r="AI1192" s="156">
        <v>2E-3</v>
      </c>
      <c r="AJ1192" s="156">
        <f t="shared" si="99"/>
        <v>2.6385224274406331</v>
      </c>
      <c r="AK1192" s="30">
        <v>5.4260000000000002</v>
      </c>
      <c r="AL1192" s="30">
        <v>4.5999999999999999E-2</v>
      </c>
      <c r="AM1192" s="156">
        <v>0.45</v>
      </c>
      <c r="AN1192" s="157">
        <v>1091.5</v>
      </c>
      <c r="AO1192" s="30">
        <v>8.5</v>
      </c>
      <c r="AP1192" s="156">
        <v>83</v>
      </c>
      <c r="AQ1192" s="30">
        <v>1090.5999999999999</v>
      </c>
      <c r="AR1192" s="30">
        <v>7.5</v>
      </c>
      <c r="AS1192" s="156">
        <v>81</v>
      </c>
      <c r="AT1192" s="30">
        <v>1086</v>
      </c>
      <c r="AU1192" s="30">
        <v>25</v>
      </c>
      <c r="AV1192" s="156">
        <v>52</v>
      </c>
    </row>
    <row r="1193" spans="1:48" x14ac:dyDescent="0.75">
      <c r="A1193" s="161" t="s">
        <v>1796</v>
      </c>
      <c r="B1193" s="161" t="s">
        <v>698</v>
      </c>
      <c r="C1193" s="181">
        <v>370000</v>
      </c>
      <c r="D1193" s="161">
        <v>10000</v>
      </c>
      <c r="E1193" s="186">
        <v>28890</v>
      </c>
      <c r="F1193" s="161">
        <v>850</v>
      </c>
      <c r="G1193" s="186">
        <v>600</v>
      </c>
      <c r="H1193" s="161">
        <v>500</v>
      </c>
      <c r="I1193" s="161">
        <v>150</v>
      </c>
      <c r="J1193" s="161">
        <v>69</v>
      </c>
      <c r="K1193" s="161">
        <v>2135000</v>
      </c>
      <c r="L1193" s="161">
        <v>67000</v>
      </c>
      <c r="M1193" s="186">
        <v>0.17369999999999999</v>
      </c>
      <c r="N1193" s="161">
        <v>1.4E-3</v>
      </c>
      <c r="O1193" s="176">
        <v>12600</v>
      </c>
      <c r="P1193" s="161">
        <v>2600</v>
      </c>
      <c r="Q1193" s="161">
        <v>43.8</v>
      </c>
      <c r="R1193" s="161">
        <v>1.4</v>
      </c>
      <c r="S1193" s="161">
        <v>3.5000000000000001E-3</v>
      </c>
      <c r="T1193" s="161">
        <v>1.6000000000000001E-3</v>
      </c>
      <c r="U1193" s="161">
        <v>8.8999999999999996E-2</v>
      </c>
      <c r="V1193" s="172">
        <v>7.4999999999999997E-2</v>
      </c>
      <c r="W1193" s="192">
        <f t="shared" si="100"/>
        <v>5.4249999999999998</v>
      </c>
      <c r="X1193" s="30">
        <f t="shared" si="101"/>
        <v>0.17</v>
      </c>
      <c r="Y1193" s="195">
        <f t="shared" si="102"/>
        <v>7.5660000000000005E-2</v>
      </c>
      <c r="Z1193" s="30">
        <f t="shared" si="103"/>
        <v>1.1000000000000001E-3</v>
      </c>
      <c r="AA1193" s="161">
        <v>0.1845</v>
      </c>
      <c r="AB1193" s="161">
        <v>1.5E-3</v>
      </c>
      <c r="AC1193" s="163">
        <v>5.5999999999999999E-3</v>
      </c>
      <c r="AD1193" s="161">
        <v>1.929</v>
      </c>
      <c r="AE1193" s="161">
        <v>2.3E-2</v>
      </c>
      <c r="AF1193" s="163">
        <v>8.6999999999999994E-2</v>
      </c>
      <c r="AG1193" s="161">
        <v>7.5660000000000005E-2</v>
      </c>
      <c r="AH1193" s="161">
        <v>7.6000000000000004E-4</v>
      </c>
      <c r="AI1193" s="163">
        <v>1.1000000000000001E-3</v>
      </c>
      <c r="AJ1193" s="163">
        <f t="shared" si="99"/>
        <v>1.4538725878932064</v>
      </c>
      <c r="AK1193" s="161">
        <v>5.4249999999999998</v>
      </c>
      <c r="AL1193" s="161">
        <v>4.3999999999999997E-2</v>
      </c>
      <c r="AM1193" s="163">
        <v>0.17</v>
      </c>
      <c r="AN1193" s="164">
        <v>1091.5</v>
      </c>
      <c r="AO1193" s="161">
        <v>8</v>
      </c>
      <c r="AP1193" s="163">
        <v>31</v>
      </c>
      <c r="AQ1193" s="161">
        <v>1091.9000000000001</v>
      </c>
      <c r="AR1193" s="161">
        <v>7.6</v>
      </c>
      <c r="AS1193" s="163">
        <v>28</v>
      </c>
      <c r="AT1193" s="161">
        <v>1086</v>
      </c>
      <c r="AU1193" s="161">
        <v>21</v>
      </c>
      <c r="AV1193" s="163">
        <v>30</v>
      </c>
    </row>
    <row r="1194" spans="1:48" x14ac:dyDescent="0.75">
      <c r="A1194" s="30" t="s">
        <v>1796</v>
      </c>
      <c r="B1194" s="30" t="s">
        <v>698</v>
      </c>
      <c r="C1194" s="182">
        <v>368100</v>
      </c>
      <c r="D1194" s="30">
        <v>7400</v>
      </c>
      <c r="E1194" s="187">
        <v>28000</v>
      </c>
      <c r="F1194" s="30">
        <v>560</v>
      </c>
      <c r="G1194" s="187">
        <v>340</v>
      </c>
      <c r="H1194" s="30">
        <v>590</v>
      </c>
      <c r="I1194" s="30">
        <v>9.4</v>
      </c>
      <c r="J1194" s="30">
        <v>6.1</v>
      </c>
      <c r="K1194" s="30">
        <v>2137000</v>
      </c>
      <c r="L1194" s="30">
        <v>63000</v>
      </c>
      <c r="M1194" s="187">
        <v>0.17369999999999999</v>
      </c>
      <c r="N1194" s="30">
        <v>1.8E-3</v>
      </c>
      <c r="O1194" s="177">
        <v>13300</v>
      </c>
      <c r="P1194" s="30">
        <v>2800</v>
      </c>
      <c r="Q1194" s="30">
        <v>44</v>
      </c>
      <c r="R1194" s="30">
        <v>1.3</v>
      </c>
      <c r="S1194" s="30">
        <v>3.5000000000000001E-3</v>
      </c>
      <c r="T1194" s="30">
        <v>2.3E-3</v>
      </c>
      <c r="U1194" s="30">
        <v>0.14000000000000001</v>
      </c>
      <c r="V1194" s="173">
        <v>0.25</v>
      </c>
      <c r="W1194" s="192">
        <f t="shared" si="100"/>
        <v>5.4219999999999997</v>
      </c>
      <c r="X1194" s="30">
        <f t="shared" si="101"/>
        <v>0.22</v>
      </c>
      <c r="Y1194" s="195">
        <f t="shared" si="102"/>
        <v>7.5569999999999998E-2</v>
      </c>
      <c r="Z1194" s="30">
        <f t="shared" si="103"/>
        <v>1.1999999999999999E-3</v>
      </c>
      <c r="AA1194" s="30">
        <v>0.1845</v>
      </c>
      <c r="AB1194" s="30">
        <v>1E-3</v>
      </c>
      <c r="AC1194" s="156">
        <v>7.3000000000000001E-3</v>
      </c>
      <c r="AD1194" s="30">
        <v>1.929</v>
      </c>
      <c r="AE1194" s="30">
        <v>1.9E-2</v>
      </c>
      <c r="AF1194" s="156">
        <v>0.14000000000000001</v>
      </c>
      <c r="AG1194" s="30">
        <v>7.5569999999999998E-2</v>
      </c>
      <c r="AH1194" s="30">
        <v>7.6000000000000004E-4</v>
      </c>
      <c r="AI1194" s="156">
        <v>1.1999999999999999E-3</v>
      </c>
      <c r="AJ1194" s="156">
        <f t="shared" si="99"/>
        <v>1.5879317189360858</v>
      </c>
      <c r="AK1194" s="30">
        <v>5.4219999999999997</v>
      </c>
      <c r="AL1194" s="30">
        <v>3.1E-2</v>
      </c>
      <c r="AM1194" s="156">
        <v>0.22</v>
      </c>
      <c r="AN1194" s="157">
        <v>1091.5999999999999</v>
      </c>
      <c r="AO1194" s="30">
        <v>5.7</v>
      </c>
      <c r="AP1194" s="156">
        <v>40</v>
      </c>
      <c r="AQ1194" s="30">
        <v>1090.8</v>
      </c>
      <c r="AR1194" s="30">
        <v>6.4</v>
      </c>
      <c r="AS1194" s="156">
        <v>49</v>
      </c>
      <c r="AT1194" s="30">
        <v>1081</v>
      </c>
      <c r="AU1194" s="30">
        <v>20</v>
      </c>
      <c r="AV1194" s="156">
        <v>32</v>
      </c>
    </row>
    <row r="1195" spans="1:48" x14ac:dyDescent="0.75">
      <c r="A1195" s="30" t="s">
        <v>1796</v>
      </c>
      <c r="B1195" s="30" t="s">
        <v>698</v>
      </c>
      <c r="C1195" s="182">
        <v>523000</v>
      </c>
      <c r="D1195" s="30">
        <v>11000</v>
      </c>
      <c r="E1195" s="187">
        <v>40710</v>
      </c>
      <c r="F1195" s="30">
        <v>770</v>
      </c>
      <c r="G1195" s="187">
        <v>62</v>
      </c>
      <c r="H1195" s="30">
        <v>56</v>
      </c>
      <c r="I1195" s="30">
        <v>19</v>
      </c>
      <c r="J1195" s="30">
        <v>13</v>
      </c>
      <c r="K1195" s="30">
        <v>2850000</v>
      </c>
      <c r="L1195" s="30">
        <v>83000</v>
      </c>
      <c r="M1195" s="187">
        <v>0.18679999999999999</v>
      </c>
      <c r="N1195" s="30">
        <v>2.0999999999999999E-3</v>
      </c>
      <c r="O1195" s="177">
        <v>12600</v>
      </c>
      <c r="P1195" s="30">
        <v>3900</v>
      </c>
      <c r="Q1195" s="30">
        <v>44.2</v>
      </c>
      <c r="R1195" s="30">
        <v>1.3</v>
      </c>
      <c r="S1195" s="30">
        <v>3.5999999999999999E-3</v>
      </c>
      <c r="T1195" s="30">
        <v>2.5000000000000001E-3</v>
      </c>
      <c r="U1195" s="30">
        <v>8.1000000000000003E-2</v>
      </c>
      <c r="V1195" s="173">
        <v>7.2999999999999995E-2</v>
      </c>
      <c r="W1195" s="192">
        <f t="shared" si="100"/>
        <v>5.4240000000000004</v>
      </c>
      <c r="X1195" s="30">
        <f t="shared" si="101"/>
        <v>0.45</v>
      </c>
      <c r="Y1195" s="195">
        <f t="shared" si="102"/>
        <v>7.5800000000000006E-2</v>
      </c>
      <c r="Z1195" s="30">
        <f t="shared" si="103"/>
        <v>1.9E-3</v>
      </c>
      <c r="AA1195" s="30">
        <v>0.1845</v>
      </c>
      <c r="AB1195" s="30">
        <v>1.2999999999999999E-3</v>
      </c>
      <c r="AC1195" s="156">
        <v>1.4999999999999999E-2</v>
      </c>
      <c r="AD1195" s="30">
        <v>1.929</v>
      </c>
      <c r="AE1195" s="30">
        <v>0.02</v>
      </c>
      <c r="AF1195" s="156">
        <v>0.24</v>
      </c>
      <c r="AG1195" s="30">
        <v>7.5800000000000006E-2</v>
      </c>
      <c r="AH1195" s="30">
        <v>8.3000000000000001E-4</v>
      </c>
      <c r="AI1195" s="156">
        <v>1.9E-3</v>
      </c>
      <c r="AJ1195" s="156">
        <f t="shared" si="99"/>
        <v>2.5065963060686016</v>
      </c>
      <c r="AK1195" s="30">
        <v>5.4240000000000004</v>
      </c>
      <c r="AL1195" s="30">
        <v>3.9E-2</v>
      </c>
      <c r="AM1195" s="156">
        <v>0.45</v>
      </c>
      <c r="AN1195" s="157">
        <v>1091.5</v>
      </c>
      <c r="AO1195" s="30">
        <v>7.2</v>
      </c>
      <c r="AP1195" s="156">
        <v>83</v>
      </c>
      <c r="AQ1195" s="30">
        <v>1090.5999999999999</v>
      </c>
      <c r="AR1195" s="30">
        <v>7</v>
      </c>
      <c r="AS1195" s="156">
        <v>81</v>
      </c>
      <c r="AT1195" s="30">
        <v>1091</v>
      </c>
      <c r="AU1195" s="30">
        <v>24</v>
      </c>
      <c r="AV1195" s="156">
        <v>55</v>
      </c>
    </row>
    <row r="1196" spans="1:48" x14ac:dyDescent="0.75">
      <c r="A1196" s="161" t="s">
        <v>1796</v>
      </c>
      <c r="B1196" s="161" t="s">
        <v>699</v>
      </c>
      <c r="C1196" s="181">
        <v>373000</v>
      </c>
      <c r="D1196" s="161">
        <v>10000</v>
      </c>
      <c r="E1196" s="186">
        <v>29050</v>
      </c>
      <c r="F1196" s="161">
        <v>840</v>
      </c>
      <c r="G1196" s="186">
        <v>280</v>
      </c>
      <c r="H1196" s="161">
        <v>170</v>
      </c>
      <c r="I1196" s="161">
        <v>430</v>
      </c>
      <c r="J1196" s="161">
        <v>160</v>
      </c>
      <c r="K1196" s="161">
        <v>2170000</v>
      </c>
      <c r="L1196" s="161">
        <v>67000</v>
      </c>
      <c r="M1196" s="186">
        <v>0.1724</v>
      </c>
      <c r="N1196" s="161">
        <v>1.2999999999999999E-3</v>
      </c>
      <c r="O1196" s="176">
        <v>14700</v>
      </c>
      <c r="P1196" s="161">
        <v>4200</v>
      </c>
      <c r="Q1196" s="161">
        <v>44.5</v>
      </c>
      <c r="R1196" s="161">
        <v>1.4</v>
      </c>
      <c r="S1196" s="161">
        <v>3.5000000000000001E-3</v>
      </c>
      <c r="T1196" s="161">
        <v>1.2999999999999999E-3</v>
      </c>
      <c r="U1196" s="161">
        <v>7.9000000000000001E-2</v>
      </c>
      <c r="V1196" s="172">
        <v>4.8000000000000001E-2</v>
      </c>
      <c r="W1196" s="192">
        <f t="shared" si="100"/>
        <v>5.4189999999999996</v>
      </c>
      <c r="X1196" s="30">
        <f t="shared" si="101"/>
        <v>0.16</v>
      </c>
      <c r="Y1196" s="195">
        <f t="shared" si="102"/>
        <v>7.5639999999999999E-2</v>
      </c>
      <c r="Z1196" s="30">
        <f t="shared" si="103"/>
        <v>1E-3</v>
      </c>
      <c r="AA1196" s="161">
        <v>0.1845</v>
      </c>
      <c r="AB1196" s="161">
        <v>1.6000000000000001E-3</v>
      </c>
      <c r="AC1196" s="163">
        <v>5.5999999999999999E-3</v>
      </c>
      <c r="AD1196" s="161">
        <v>1.929</v>
      </c>
      <c r="AE1196" s="161">
        <v>2.1999999999999999E-2</v>
      </c>
      <c r="AF1196" s="163">
        <v>8.5999999999999993E-2</v>
      </c>
      <c r="AG1196" s="161">
        <v>7.5639999999999999E-2</v>
      </c>
      <c r="AH1196" s="161">
        <v>6.8000000000000005E-4</v>
      </c>
      <c r="AI1196" s="163">
        <v>1E-3</v>
      </c>
      <c r="AJ1196" s="163">
        <f t="shared" si="99"/>
        <v>1.3220518244315178</v>
      </c>
      <c r="AK1196" s="161">
        <v>5.4189999999999996</v>
      </c>
      <c r="AL1196" s="161">
        <v>4.4999999999999998E-2</v>
      </c>
      <c r="AM1196" s="163">
        <v>0.16</v>
      </c>
      <c r="AN1196" s="164">
        <v>1091.5</v>
      </c>
      <c r="AO1196" s="161">
        <v>8.5</v>
      </c>
      <c r="AP1196" s="163">
        <v>30</v>
      </c>
      <c r="AQ1196" s="161">
        <v>1090.5999999999999</v>
      </c>
      <c r="AR1196" s="161">
        <v>7.7</v>
      </c>
      <c r="AS1196" s="163">
        <v>30</v>
      </c>
      <c r="AT1196" s="161">
        <v>1083</v>
      </c>
      <c r="AU1196" s="161">
        <v>18</v>
      </c>
      <c r="AV1196" s="163">
        <v>27</v>
      </c>
    </row>
    <row r="1197" spans="1:48" x14ac:dyDescent="0.75">
      <c r="A1197" s="30" t="s">
        <v>1796</v>
      </c>
      <c r="B1197" s="30" t="s">
        <v>699</v>
      </c>
      <c r="C1197" s="182">
        <v>380200</v>
      </c>
      <c r="D1197" s="30">
        <v>8200</v>
      </c>
      <c r="E1197" s="187">
        <v>29430</v>
      </c>
      <c r="F1197" s="30">
        <v>670</v>
      </c>
      <c r="G1197" s="187">
        <v>210</v>
      </c>
      <c r="H1197" s="30">
        <v>200</v>
      </c>
      <c r="I1197" s="30">
        <v>41</v>
      </c>
      <c r="J1197" s="30">
        <v>18</v>
      </c>
      <c r="K1197" s="30">
        <v>2164000</v>
      </c>
      <c r="L1197" s="30">
        <v>60000</v>
      </c>
      <c r="M1197" s="187">
        <v>0.1757</v>
      </c>
      <c r="N1197" s="30">
        <v>1.5E-3</v>
      </c>
      <c r="O1197" s="177">
        <v>12600</v>
      </c>
      <c r="P1197" s="30">
        <v>2600</v>
      </c>
      <c r="Q1197" s="30">
        <v>44.4</v>
      </c>
      <c r="R1197" s="30">
        <v>1.2</v>
      </c>
      <c r="S1197" s="30">
        <v>3.5000000000000001E-3</v>
      </c>
      <c r="T1197" s="30">
        <v>1.5E-3</v>
      </c>
      <c r="U1197" s="30">
        <v>7.9000000000000001E-2</v>
      </c>
      <c r="V1197" s="173">
        <v>7.3999999999999996E-2</v>
      </c>
      <c r="W1197" s="192">
        <f t="shared" si="100"/>
        <v>5.4219999999999997</v>
      </c>
      <c r="X1197" s="30">
        <f t="shared" si="101"/>
        <v>0.22</v>
      </c>
      <c r="Y1197" s="195">
        <f t="shared" si="102"/>
        <v>7.6289999999999997E-2</v>
      </c>
      <c r="Z1197" s="30">
        <f t="shared" si="103"/>
        <v>1.2999999999999999E-3</v>
      </c>
      <c r="AA1197" s="30">
        <v>0.1845</v>
      </c>
      <c r="AB1197" s="30">
        <v>1.1000000000000001E-3</v>
      </c>
      <c r="AC1197" s="156">
        <v>7.4000000000000003E-3</v>
      </c>
      <c r="AD1197" s="30">
        <v>1.929</v>
      </c>
      <c r="AE1197" s="30">
        <v>2.4E-2</v>
      </c>
      <c r="AF1197" s="156">
        <v>0.14000000000000001</v>
      </c>
      <c r="AG1197" s="30">
        <v>7.6289999999999997E-2</v>
      </c>
      <c r="AH1197" s="30">
        <v>8.0999999999999996E-4</v>
      </c>
      <c r="AI1197" s="156">
        <v>1.2999999999999999E-3</v>
      </c>
      <c r="AJ1197" s="156">
        <f t="shared" si="99"/>
        <v>1.7040241184952156</v>
      </c>
      <c r="AK1197" s="30">
        <v>5.4219999999999997</v>
      </c>
      <c r="AL1197" s="30">
        <v>3.2000000000000001E-2</v>
      </c>
      <c r="AM1197" s="156">
        <v>0.22</v>
      </c>
      <c r="AN1197" s="157">
        <v>1091.5999999999999</v>
      </c>
      <c r="AO1197" s="30">
        <v>5.9</v>
      </c>
      <c r="AP1197" s="156">
        <v>40</v>
      </c>
      <c r="AQ1197" s="30">
        <v>1090.5999999999999</v>
      </c>
      <c r="AR1197" s="30">
        <v>8.3000000000000007</v>
      </c>
      <c r="AS1197" s="156">
        <v>49</v>
      </c>
      <c r="AT1197" s="30">
        <v>1100</v>
      </c>
      <c r="AU1197" s="30">
        <v>21</v>
      </c>
      <c r="AV1197" s="156">
        <v>33</v>
      </c>
    </row>
    <row r="1198" spans="1:48" x14ac:dyDescent="0.75">
      <c r="A1198" s="30" t="s">
        <v>1796</v>
      </c>
      <c r="B1198" s="30" t="s">
        <v>699</v>
      </c>
      <c r="C1198" s="182">
        <v>443000</v>
      </c>
      <c r="D1198" s="30">
        <v>9100</v>
      </c>
      <c r="E1198" s="187">
        <v>34450</v>
      </c>
      <c r="F1198" s="30">
        <v>770</v>
      </c>
      <c r="G1198" s="187">
        <v>310</v>
      </c>
      <c r="H1198" s="30">
        <v>330</v>
      </c>
      <c r="I1198" s="30">
        <v>35</v>
      </c>
      <c r="J1198" s="30">
        <v>19</v>
      </c>
      <c r="K1198" s="30">
        <v>2284000</v>
      </c>
      <c r="L1198" s="30">
        <v>63000</v>
      </c>
      <c r="M1198" s="187">
        <v>0.1938</v>
      </c>
      <c r="N1198" s="30">
        <v>2.3E-3</v>
      </c>
      <c r="O1198" s="177">
        <v>12600</v>
      </c>
      <c r="P1198" s="30">
        <v>3500</v>
      </c>
      <c r="Q1198" s="30">
        <v>44</v>
      </c>
      <c r="R1198" s="30">
        <v>1.2</v>
      </c>
      <c r="S1198" s="30">
        <v>3.5000000000000001E-3</v>
      </c>
      <c r="T1198" s="30">
        <v>1.9E-3</v>
      </c>
      <c r="U1198" s="30">
        <v>8.1000000000000003E-2</v>
      </c>
      <c r="V1198" s="173">
        <v>8.5999999999999993E-2</v>
      </c>
      <c r="W1198" s="192">
        <f t="shared" si="100"/>
        <v>5.4219999999999997</v>
      </c>
      <c r="X1198" s="30">
        <f t="shared" si="101"/>
        <v>0.43</v>
      </c>
      <c r="Y1198" s="195">
        <f t="shared" si="102"/>
        <v>7.5800000000000006E-2</v>
      </c>
      <c r="Z1198" s="30">
        <f t="shared" si="103"/>
        <v>2.0999999999999999E-3</v>
      </c>
      <c r="AA1198" s="30">
        <v>0.1845</v>
      </c>
      <c r="AB1198" s="30">
        <v>1.9E-3</v>
      </c>
      <c r="AC1198" s="156">
        <v>1.4999999999999999E-2</v>
      </c>
      <c r="AD1198" s="30">
        <v>1.929</v>
      </c>
      <c r="AE1198" s="30">
        <v>2.9000000000000001E-2</v>
      </c>
      <c r="AF1198" s="156">
        <v>0.24</v>
      </c>
      <c r="AG1198" s="30">
        <v>7.5800000000000006E-2</v>
      </c>
      <c r="AH1198" s="30">
        <v>1.2999999999999999E-3</v>
      </c>
      <c r="AI1198" s="156">
        <v>2.0999999999999999E-3</v>
      </c>
      <c r="AJ1198" s="156">
        <f t="shared" si="99"/>
        <v>2.7704485488126642</v>
      </c>
      <c r="AK1198" s="30">
        <v>5.4219999999999997</v>
      </c>
      <c r="AL1198" s="30">
        <v>5.3999999999999999E-2</v>
      </c>
      <c r="AM1198" s="156">
        <v>0.43</v>
      </c>
      <c r="AN1198" s="157">
        <v>1092</v>
      </c>
      <c r="AO1198" s="30">
        <v>10</v>
      </c>
      <c r="AP1198" s="156">
        <v>83</v>
      </c>
      <c r="AQ1198" s="30">
        <v>1090.2</v>
      </c>
      <c r="AR1198" s="30">
        <v>9.9</v>
      </c>
      <c r="AS1198" s="156">
        <v>81</v>
      </c>
      <c r="AT1198" s="30">
        <v>1077</v>
      </c>
      <c r="AU1198" s="30">
        <v>30</v>
      </c>
      <c r="AV1198" s="156">
        <v>52</v>
      </c>
    </row>
    <row r="1199" spans="1:48" x14ac:dyDescent="0.75">
      <c r="A1199" s="161" t="s">
        <v>1796</v>
      </c>
      <c r="B1199" s="161" t="s">
        <v>700</v>
      </c>
      <c r="C1199" s="181">
        <v>338600</v>
      </c>
      <c r="D1199" s="161">
        <v>4600</v>
      </c>
      <c r="E1199" s="186">
        <v>26610</v>
      </c>
      <c r="F1199" s="161">
        <v>470</v>
      </c>
      <c r="G1199" s="186">
        <v>830</v>
      </c>
      <c r="H1199" s="161">
        <v>650</v>
      </c>
      <c r="I1199" s="161">
        <v>360</v>
      </c>
      <c r="J1199" s="161">
        <v>210</v>
      </c>
      <c r="K1199" s="161">
        <v>2062000</v>
      </c>
      <c r="L1199" s="161">
        <v>53000</v>
      </c>
      <c r="M1199" s="186">
        <v>0.16450000000000001</v>
      </c>
      <c r="N1199" s="161">
        <v>2.3E-3</v>
      </c>
      <c r="O1199" s="176">
        <v>12600</v>
      </c>
      <c r="P1199" s="161">
        <v>4000</v>
      </c>
      <c r="Q1199" s="161">
        <v>43.9</v>
      </c>
      <c r="R1199" s="161">
        <v>1.1000000000000001</v>
      </c>
      <c r="S1199" s="161">
        <v>3.5000000000000001E-3</v>
      </c>
      <c r="T1199" s="161">
        <v>2.0999999999999999E-3</v>
      </c>
      <c r="U1199" s="161">
        <v>8.8999999999999996E-2</v>
      </c>
      <c r="V1199" s="172">
        <v>7.0000000000000007E-2</v>
      </c>
      <c r="W1199" s="192">
        <f t="shared" si="100"/>
        <v>5.4240000000000004</v>
      </c>
      <c r="X1199" s="30">
        <f t="shared" si="101"/>
        <v>0.16</v>
      </c>
      <c r="Y1199" s="195">
        <f t="shared" si="102"/>
        <v>7.6170000000000002E-2</v>
      </c>
      <c r="Z1199" s="30">
        <f t="shared" si="103"/>
        <v>1.1999999999999999E-3</v>
      </c>
      <c r="AA1199" s="161">
        <v>0.18429999999999999</v>
      </c>
      <c r="AB1199" s="161">
        <v>1.2999999999999999E-3</v>
      </c>
      <c r="AC1199" s="163">
        <v>5.4000000000000003E-3</v>
      </c>
      <c r="AD1199" s="161">
        <v>1.929</v>
      </c>
      <c r="AE1199" s="161">
        <v>2.4E-2</v>
      </c>
      <c r="AF1199" s="163">
        <v>8.6999999999999994E-2</v>
      </c>
      <c r="AG1199" s="161">
        <v>7.6170000000000002E-2</v>
      </c>
      <c r="AH1199" s="161">
        <v>9.2000000000000003E-4</v>
      </c>
      <c r="AI1199" s="163">
        <v>1.1999999999999999E-3</v>
      </c>
      <c r="AJ1199" s="163">
        <f t="shared" si="99"/>
        <v>1.5754233950374161</v>
      </c>
      <c r="AK1199" s="161">
        <v>5.4240000000000004</v>
      </c>
      <c r="AL1199" s="161">
        <v>3.9E-2</v>
      </c>
      <c r="AM1199" s="163">
        <v>0.16</v>
      </c>
      <c r="AN1199" s="164">
        <v>1091.5</v>
      </c>
      <c r="AO1199" s="161">
        <v>7.1</v>
      </c>
      <c r="AP1199" s="163">
        <v>30</v>
      </c>
      <c r="AQ1199" s="161">
        <v>1090.5</v>
      </c>
      <c r="AR1199" s="161">
        <v>8.1999999999999993</v>
      </c>
      <c r="AS1199" s="163">
        <v>29</v>
      </c>
      <c r="AT1199" s="161">
        <v>1096</v>
      </c>
      <c r="AU1199" s="161">
        <v>24</v>
      </c>
      <c r="AV1199" s="163">
        <v>31</v>
      </c>
    </row>
    <row r="1200" spans="1:48" x14ac:dyDescent="0.75">
      <c r="A1200" s="30" t="s">
        <v>1796</v>
      </c>
      <c r="B1200" s="30" t="s">
        <v>700</v>
      </c>
      <c r="C1200" s="182">
        <v>361100</v>
      </c>
      <c r="D1200" s="30">
        <v>6300</v>
      </c>
      <c r="E1200" s="187">
        <v>27630</v>
      </c>
      <c r="F1200" s="30">
        <v>500</v>
      </c>
      <c r="G1200" s="187">
        <v>170</v>
      </c>
      <c r="H1200" s="30">
        <v>150</v>
      </c>
      <c r="I1200" s="30">
        <v>3</v>
      </c>
      <c r="J1200" s="30">
        <v>8.9</v>
      </c>
      <c r="K1200" s="30">
        <v>2065000</v>
      </c>
      <c r="L1200" s="30">
        <v>56000</v>
      </c>
      <c r="M1200" s="187">
        <v>0.1754</v>
      </c>
      <c r="N1200" s="30">
        <v>2.0999999999999999E-3</v>
      </c>
      <c r="O1200" s="177">
        <v>12700</v>
      </c>
      <c r="P1200" s="30">
        <v>2700</v>
      </c>
      <c r="Q1200" s="30">
        <v>44</v>
      </c>
      <c r="R1200" s="30">
        <v>1.2</v>
      </c>
      <c r="S1200" s="30">
        <v>2E-3</v>
      </c>
      <c r="T1200" s="30">
        <v>0.01</v>
      </c>
      <c r="U1200" s="30">
        <v>8.5999999999999993E-2</v>
      </c>
      <c r="V1200" s="173">
        <v>7.8E-2</v>
      </c>
      <c r="W1200" s="192">
        <f t="shared" si="100"/>
        <v>5.4219999999999997</v>
      </c>
      <c r="X1200" s="30">
        <f t="shared" si="101"/>
        <v>0.22</v>
      </c>
      <c r="Y1200" s="195">
        <f t="shared" si="102"/>
        <v>7.5289999999999996E-2</v>
      </c>
      <c r="Z1200" s="30">
        <f t="shared" si="103"/>
        <v>1.2999999999999999E-3</v>
      </c>
      <c r="AA1200" s="30">
        <v>0.18451999999999999</v>
      </c>
      <c r="AB1200" s="30">
        <v>9.3999999999999997E-4</v>
      </c>
      <c r="AC1200" s="156">
        <v>7.3000000000000001E-3</v>
      </c>
      <c r="AD1200" s="30">
        <v>1.929</v>
      </c>
      <c r="AE1200" s="30">
        <v>2.5000000000000001E-2</v>
      </c>
      <c r="AF1200" s="156">
        <v>0.14000000000000001</v>
      </c>
      <c r="AG1200" s="30">
        <v>7.5289999999999996E-2</v>
      </c>
      <c r="AH1200" s="30">
        <v>8.5999999999999998E-4</v>
      </c>
      <c r="AI1200" s="156">
        <v>1.2999999999999999E-3</v>
      </c>
      <c r="AJ1200" s="156">
        <f t="shared" si="99"/>
        <v>1.7266569265506706</v>
      </c>
      <c r="AK1200" s="30">
        <v>5.4219999999999997</v>
      </c>
      <c r="AL1200" s="30">
        <v>2.8000000000000001E-2</v>
      </c>
      <c r="AM1200" s="156">
        <v>0.22</v>
      </c>
      <c r="AN1200" s="157">
        <v>1091.5999999999999</v>
      </c>
      <c r="AO1200" s="30">
        <v>5.0999999999999996</v>
      </c>
      <c r="AP1200" s="156">
        <v>40</v>
      </c>
      <c r="AQ1200" s="30">
        <v>1088.5999999999999</v>
      </c>
      <c r="AR1200" s="30">
        <v>7.9</v>
      </c>
      <c r="AS1200" s="156">
        <v>44</v>
      </c>
      <c r="AT1200" s="30">
        <v>1073</v>
      </c>
      <c r="AU1200" s="30">
        <v>23</v>
      </c>
      <c r="AV1200" s="156">
        <v>34</v>
      </c>
    </row>
    <row r="1201" spans="1:48" x14ac:dyDescent="0.75">
      <c r="A1201" s="30" t="s">
        <v>1796</v>
      </c>
      <c r="B1201" s="30" t="s">
        <v>700</v>
      </c>
      <c r="C1201" s="182">
        <v>420900</v>
      </c>
      <c r="D1201" s="30">
        <v>5500</v>
      </c>
      <c r="E1201" s="187">
        <v>33020</v>
      </c>
      <c r="F1201" s="30">
        <v>520</v>
      </c>
      <c r="G1201" s="187">
        <v>610</v>
      </c>
      <c r="H1201" s="30">
        <v>690</v>
      </c>
      <c r="I1201" s="30">
        <v>35</v>
      </c>
      <c r="J1201" s="30">
        <v>26</v>
      </c>
      <c r="K1201" s="30">
        <v>2306000</v>
      </c>
      <c r="L1201" s="30">
        <v>61000</v>
      </c>
      <c r="M1201" s="187">
        <v>0.18429999999999999</v>
      </c>
      <c r="N1201" s="30">
        <v>2.5999999999999999E-3</v>
      </c>
      <c r="O1201" s="177">
        <v>12600</v>
      </c>
      <c r="P1201" s="30">
        <v>5300</v>
      </c>
      <c r="Q1201" s="30">
        <v>44.1</v>
      </c>
      <c r="R1201" s="30">
        <v>1.2</v>
      </c>
      <c r="S1201" s="30">
        <v>3.5000000000000001E-3</v>
      </c>
      <c r="T1201" s="30">
        <v>2.5999999999999999E-3</v>
      </c>
      <c r="U1201" s="30">
        <v>0.08</v>
      </c>
      <c r="V1201" s="173">
        <v>8.8999999999999996E-2</v>
      </c>
      <c r="W1201" s="192">
        <f t="shared" si="100"/>
        <v>5.4240000000000004</v>
      </c>
      <c r="X1201" s="30">
        <f t="shared" si="101"/>
        <v>0.45</v>
      </c>
      <c r="Y1201" s="195">
        <f t="shared" si="102"/>
        <v>7.5800000000000006E-2</v>
      </c>
      <c r="Z1201" s="30">
        <f t="shared" si="103"/>
        <v>2E-3</v>
      </c>
      <c r="AA1201" s="30">
        <v>0.1845</v>
      </c>
      <c r="AB1201" s="30">
        <v>1.2999999999999999E-3</v>
      </c>
      <c r="AC1201" s="156">
        <v>1.4999999999999999E-2</v>
      </c>
      <c r="AD1201" s="30">
        <v>1.929</v>
      </c>
      <c r="AE1201" s="30">
        <v>2.5999999999999999E-2</v>
      </c>
      <c r="AF1201" s="156">
        <v>0.24</v>
      </c>
      <c r="AG1201" s="30">
        <v>7.5800000000000006E-2</v>
      </c>
      <c r="AH1201" s="30">
        <v>1.1000000000000001E-3</v>
      </c>
      <c r="AI1201" s="156">
        <v>2E-3</v>
      </c>
      <c r="AJ1201" s="156">
        <f t="shared" si="99"/>
        <v>2.6385224274406331</v>
      </c>
      <c r="AK1201" s="30">
        <v>5.4240000000000004</v>
      </c>
      <c r="AL1201" s="30">
        <v>3.9E-2</v>
      </c>
      <c r="AM1201" s="156">
        <v>0.45</v>
      </c>
      <c r="AN1201" s="157">
        <v>1091.5</v>
      </c>
      <c r="AO1201" s="30">
        <v>7.2</v>
      </c>
      <c r="AP1201" s="156">
        <v>83</v>
      </c>
      <c r="AQ1201" s="30">
        <v>1090.3</v>
      </c>
      <c r="AR1201" s="30">
        <v>9.1</v>
      </c>
      <c r="AS1201" s="156">
        <v>82</v>
      </c>
      <c r="AT1201" s="30">
        <v>1085</v>
      </c>
      <c r="AU1201" s="30">
        <v>28</v>
      </c>
      <c r="AV1201" s="156">
        <v>54</v>
      </c>
    </row>
    <row r="1202" spans="1:48" x14ac:dyDescent="0.75">
      <c r="A1202" s="161" t="s">
        <v>1796</v>
      </c>
      <c r="B1202" s="161" t="s">
        <v>701</v>
      </c>
      <c r="C1202" s="181">
        <v>345400</v>
      </c>
      <c r="D1202" s="161">
        <v>5600</v>
      </c>
      <c r="E1202" s="186">
        <v>26810</v>
      </c>
      <c r="F1202" s="161">
        <v>460</v>
      </c>
      <c r="G1202" s="186">
        <v>290</v>
      </c>
      <c r="H1202" s="161">
        <v>290</v>
      </c>
      <c r="I1202" s="161">
        <v>97</v>
      </c>
      <c r="J1202" s="161">
        <v>45</v>
      </c>
      <c r="K1202" s="161">
        <v>2036000</v>
      </c>
      <c r="L1202" s="161">
        <v>47000</v>
      </c>
      <c r="M1202" s="186">
        <v>0.16800000000000001</v>
      </c>
      <c r="N1202" s="161">
        <v>1.8E-3</v>
      </c>
      <c r="O1202" s="176">
        <v>12100</v>
      </c>
      <c r="P1202" s="161">
        <v>3500</v>
      </c>
      <c r="Q1202" s="161">
        <v>44.1</v>
      </c>
      <c r="R1202" s="161">
        <v>1</v>
      </c>
      <c r="S1202" s="161">
        <v>3.5000000000000001E-3</v>
      </c>
      <c r="T1202" s="161">
        <v>1.6000000000000001E-3</v>
      </c>
      <c r="U1202" s="161">
        <v>7.9000000000000001E-2</v>
      </c>
      <c r="V1202" s="172">
        <v>7.8E-2</v>
      </c>
      <c r="W1202" s="192">
        <f t="shared" si="100"/>
        <v>5.423</v>
      </c>
      <c r="X1202" s="30">
        <f t="shared" si="101"/>
        <v>0.16</v>
      </c>
      <c r="Y1202" s="195">
        <f t="shared" si="102"/>
        <v>7.639E-2</v>
      </c>
      <c r="Z1202" s="30">
        <f t="shared" si="103"/>
        <v>1.2999999999999999E-3</v>
      </c>
      <c r="AA1202" s="161">
        <v>0.1845</v>
      </c>
      <c r="AB1202" s="161">
        <v>1.1000000000000001E-3</v>
      </c>
      <c r="AC1202" s="163">
        <v>5.4999999999999997E-3</v>
      </c>
      <c r="AD1202" s="161">
        <v>1.929</v>
      </c>
      <c r="AE1202" s="161">
        <v>2.5000000000000001E-2</v>
      </c>
      <c r="AF1202" s="163">
        <v>8.6999999999999994E-2</v>
      </c>
      <c r="AG1202" s="161">
        <v>7.639E-2</v>
      </c>
      <c r="AH1202" s="161">
        <v>9.8999999999999999E-4</v>
      </c>
      <c r="AI1202" s="163">
        <v>1.2999999999999999E-3</v>
      </c>
      <c r="AJ1202" s="163">
        <f t="shared" si="99"/>
        <v>1.7017934284592222</v>
      </c>
      <c r="AK1202" s="161">
        <v>5.423</v>
      </c>
      <c r="AL1202" s="161">
        <v>3.4000000000000002E-2</v>
      </c>
      <c r="AM1202" s="163">
        <v>0.16</v>
      </c>
      <c r="AN1202" s="164">
        <v>1091.5999999999999</v>
      </c>
      <c r="AO1202" s="161">
        <v>6.2</v>
      </c>
      <c r="AP1202" s="163">
        <v>30</v>
      </c>
      <c r="AQ1202" s="161">
        <v>1090.5</v>
      </c>
      <c r="AR1202" s="161">
        <v>8.5</v>
      </c>
      <c r="AS1202" s="163">
        <v>30</v>
      </c>
      <c r="AT1202" s="161">
        <v>1096</v>
      </c>
      <c r="AU1202" s="161">
        <v>23</v>
      </c>
      <c r="AV1202" s="163">
        <v>29</v>
      </c>
    </row>
    <row r="1203" spans="1:48" x14ac:dyDescent="0.75">
      <c r="A1203" s="30" t="s">
        <v>1796</v>
      </c>
      <c r="B1203" s="30" t="s">
        <v>701</v>
      </c>
      <c r="C1203" s="182">
        <v>342500</v>
      </c>
      <c r="D1203" s="30">
        <v>5300</v>
      </c>
      <c r="E1203" s="187">
        <v>26860</v>
      </c>
      <c r="F1203" s="30">
        <v>590</v>
      </c>
      <c r="G1203" s="187">
        <v>87</v>
      </c>
      <c r="H1203" s="30">
        <v>48</v>
      </c>
      <c r="I1203" s="30">
        <v>9.9</v>
      </c>
      <c r="J1203" s="30">
        <v>9.6999999999999993</v>
      </c>
      <c r="K1203" s="30">
        <v>1988000</v>
      </c>
      <c r="L1203" s="30">
        <v>50000</v>
      </c>
      <c r="M1203" s="187">
        <v>0.1734</v>
      </c>
      <c r="N1203" s="30">
        <v>1.8E-3</v>
      </c>
      <c r="O1203" s="177">
        <v>12600</v>
      </c>
      <c r="P1203" s="30">
        <v>1900</v>
      </c>
      <c r="Q1203" s="30">
        <v>44</v>
      </c>
      <c r="R1203" s="30">
        <v>1.1000000000000001</v>
      </c>
      <c r="S1203" s="30">
        <v>3.5000000000000001E-3</v>
      </c>
      <c r="T1203" s="30">
        <v>3.3999999999999998E-3</v>
      </c>
      <c r="U1203" s="30">
        <v>7.9000000000000001E-2</v>
      </c>
      <c r="V1203" s="173">
        <v>4.2999999999999997E-2</v>
      </c>
      <c r="W1203" s="192">
        <f t="shared" si="100"/>
        <v>5.4210000000000003</v>
      </c>
      <c r="X1203" s="30">
        <f t="shared" si="101"/>
        <v>0.21</v>
      </c>
      <c r="Y1203" s="195">
        <f t="shared" si="102"/>
        <v>7.6899999999999996E-2</v>
      </c>
      <c r="Z1203" s="30">
        <f t="shared" si="103"/>
        <v>1.8E-3</v>
      </c>
      <c r="AA1203" s="30">
        <v>0.18451999999999999</v>
      </c>
      <c r="AB1203" s="30">
        <v>8.8000000000000003E-4</v>
      </c>
      <c r="AC1203" s="156">
        <v>7.3000000000000001E-3</v>
      </c>
      <c r="AD1203" s="30">
        <v>1.929</v>
      </c>
      <c r="AE1203" s="30">
        <v>3.7999999999999999E-2</v>
      </c>
      <c r="AF1203" s="156">
        <v>0.15</v>
      </c>
      <c r="AG1203" s="30">
        <v>7.6899999999999996E-2</v>
      </c>
      <c r="AH1203" s="30">
        <v>1.5E-3</v>
      </c>
      <c r="AI1203" s="156">
        <v>1.8E-3</v>
      </c>
      <c r="AJ1203" s="156">
        <f t="shared" si="99"/>
        <v>2.3407022106631992</v>
      </c>
      <c r="AK1203" s="30">
        <v>5.4210000000000003</v>
      </c>
      <c r="AL1203" s="30">
        <v>2.5999999999999999E-2</v>
      </c>
      <c r="AM1203" s="156">
        <v>0.21</v>
      </c>
      <c r="AN1203" s="157">
        <v>1091.5999999999999</v>
      </c>
      <c r="AO1203" s="30">
        <v>4.8</v>
      </c>
      <c r="AP1203" s="156">
        <v>40</v>
      </c>
      <c r="AQ1203" s="30">
        <v>1087</v>
      </c>
      <c r="AR1203" s="30">
        <v>11</v>
      </c>
      <c r="AS1203" s="156">
        <v>43</v>
      </c>
      <c r="AT1203" s="30">
        <v>1102</v>
      </c>
      <c r="AU1203" s="30">
        <v>32</v>
      </c>
      <c r="AV1203" s="156">
        <v>38</v>
      </c>
    </row>
    <row r="1204" spans="1:48" x14ac:dyDescent="0.75">
      <c r="A1204" s="30" t="s">
        <v>1796</v>
      </c>
      <c r="B1204" s="30" t="s">
        <v>701</v>
      </c>
      <c r="C1204" s="182">
        <v>446600</v>
      </c>
      <c r="D1204" s="30">
        <v>6000</v>
      </c>
      <c r="E1204" s="187">
        <v>34430</v>
      </c>
      <c r="F1204" s="30">
        <v>480</v>
      </c>
      <c r="G1204" s="187">
        <v>1100</v>
      </c>
      <c r="H1204" s="30">
        <v>1200</v>
      </c>
      <c r="I1204" s="30">
        <v>20</v>
      </c>
      <c r="J1204" s="30">
        <v>19</v>
      </c>
      <c r="K1204" s="30">
        <v>2507000</v>
      </c>
      <c r="L1204" s="30">
        <v>67000</v>
      </c>
      <c r="M1204" s="187">
        <v>0.1782</v>
      </c>
      <c r="N1204" s="30">
        <v>2.7000000000000001E-3</v>
      </c>
      <c r="O1204" s="177">
        <v>12600</v>
      </c>
      <c r="P1204" s="30">
        <v>5800</v>
      </c>
      <c r="Q1204" s="30">
        <v>44.1</v>
      </c>
      <c r="R1204" s="30">
        <v>1.2</v>
      </c>
      <c r="S1204" s="30">
        <v>3.5000000000000001E-3</v>
      </c>
      <c r="T1204" s="30">
        <v>3.3E-3</v>
      </c>
      <c r="U1204" s="30">
        <v>8.4000000000000005E-2</v>
      </c>
      <c r="V1204" s="173">
        <v>8.5999999999999993E-2</v>
      </c>
      <c r="W1204" s="192">
        <f t="shared" si="100"/>
        <v>5.4180000000000001</v>
      </c>
      <c r="X1204" s="30">
        <f t="shared" si="101"/>
        <v>0.47</v>
      </c>
      <c r="Y1204" s="195">
        <f t="shared" si="102"/>
        <v>7.5800000000000006E-2</v>
      </c>
      <c r="Z1204" s="30">
        <f t="shared" si="103"/>
        <v>2E-3</v>
      </c>
      <c r="AA1204" s="30">
        <v>0.1845</v>
      </c>
      <c r="AB1204" s="30">
        <v>1.2999999999999999E-3</v>
      </c>
      <c r="AC1204" s="156">
        <v>1.4999999999999999E-2</v>
      </c>
      <c r="AD1204" s="30">
        <v>1.929</v>
      </c>
      <c r="AE1204" s="30">
        <v>2.1999999999999999E-2</v>
      </c>
      <c r="AF1204" s="156">
        <v>0.24</v>
      </c>
      <c r="AG1204" s="30">
        <v>7.5800000000000006E-2</v>
      </c>
      <c r="AH1204" s="30">
        <v>9.5E-4</v>
      </c>
      <c r="AI1204" s="156">
        <v>2E-3</v>
      </c>
      <c r="AJ1204" s="156">
        <f t="shared" si="99"/>
        <v>2.6385224274406331</v>
      </c>
      <c r="AK1204" s="30">
        <v>5.4180000000000001</v>
      </c>
      <c r="AL1204" s="30">
        <v>3.9E-2</v>
      </c>
      <c r="AM1204" s="156">
        <v>0.47</v>
      </c>
      <c r="AN1204" s="157">
        <v>1091.5999999999999</v>
      </c>
      <c r="AO1204" s="30">
        <v>6.9</v>
      </c>
      <c r="AP1204" s="156">
        <v>83</v>
      </c>
      <c r="AQ1204" s="30">
        <v>1090.5999999999999</v>
      </c>
      <c r="AR1204" s="30">
        <v>7.6</v>
      </c>
      <c r="AS1204" s="156">
        <v>82</v>
      </c>
      <c r="AT1204" s="30">
        <v>1086</v>
      </c>
      <c r="AU1204" s="30">
        <v>25</v>
      </c>
      <c r="AV1204" s="156">
        <v>52</v>
      </c>
    </row>
    <row r="1205" spans="1:48" x14ac:dyDescent="0.75">
      <c r="A1205" s="161" t="s">
        <v>1796</v>
      </c>
      <c r="B1205" s="161" t="s">
        <v>702</v>
      </c>
      <c r="C1205" s="181">
        <v>340800</v>
      </c>
      <c r="D1205" s="161">
        <v>5300</v>
      </c>
      <c r="E1205" s="186">
        <v>26360</v>
      </c>
      <c r="F1205" s="161">
        <v>430</v>
      </c>
      <c r="G1205" s="186">
        <v>480</v>
      </c>
      <c r="H1205" s="161">
        <v>320</v>
      </c>
      <c r="I1205" s="161">
        <v>85</v>
      </c>
      <c r="J1205" s="161">
        <v>64</v>
      </c>
      <c r="K1205" s="161">
        <v>2024000</v>
      </c>
      <c r="L1205" s="161">
        <v>45000</v>
      </c>
      <c r="M1205" s="186">
        <v>0.16869999999999999</v>
      </c>
      <c r="N1205" s="161">
        <v>1.4E-3</v>
      </c>
      <c r="O1205" s="176">
        <v>11600</v>
      </c>
      <c r="P1205" s="161">
        <v>4500</v>
      </c>
      <c r="Q1205" s="161">
        <v>44.06</v>
      </c>
      <c r="R1205" s="161">
        <v>0.98</v>
      </c>
      <c r="S1205" s="161">
        <v>3.5000000000000001E-3</v>
      </c>
      <c r="T1205" s="161">
        <v>2.7000000000000001E-3</v>
      </c>
      <c r="U1205" s="161">
        <v>0.08</v>
      </c>
      <c r="V1205" s="172">
        <v>5.3999999999999999E-2</v>
      </c>
      <c r="W1205" s="192">
        <f t="shared" si="100"/>
        <v>5.4219999999999997</v>
      </c>
      <c r="X1205" s="30">
        <f t="shared" si="101"/>
        <v>0.16</v>
      </c>
      <c r="Y1205" s="195">
        <f t="shared" si="102"/>
        <v>7.5329999999999994E-2</v>
      </c>
      <c r="Z1205" s="30">
        <f t="shared" si="103"/>
        <v>1E-3</v>
      </c>
      <c r="AA1205" s="161">
        <v>0.1845</v>
      </c>
      <c r="AB1205" s="161">
        <v>1E-3</v>
      </c>
      <c r="AC1205" s="163">
        <v>5.4999999999999997E-3</v>
      </c>
      <c r="AD1205" s="161">
        <v>1.929</v>
      </c>
      <c r="AE1205" s="161">
        <v>1.7000000000000001E-2</v>
      </c>
      <c r="AF1205" s="163">
        <v>8.5000000000000006E-2</v>
      </c>
      <c r="AG1205" s="161">
        <v>7.5329999999999994E-2</v>
      </c>
      <c r="AH1205" s="161">
        <v>6.4000000000000005E-4</v>
      </c>
      <c r="AI1205" s="163">
        <v>1E-3</v>
      </c>
      <c r="AJ1205" s="163">
        <f t="shared" si="99"/>
        <v>1.3274923669188903</v>
      </c>
      <c r="AK1205" s="161">
        <v>5.4219999999999997</v>
      </c>
      <c r="AL1205" s="161">
        <v>3.1E-2</v>
      </c>
      <c r="AM1205" s="163">
        <v>0.16</v>
      </c>
      <c r="AN1205" s="164">
        <v>1091.5999999999999</v>
      </c>
      <c r="AO1205" s="161">
        <v>5.7</v>
      </c>
      <c r="AP1205" s="163">
        <v>30</v>
      </c>
      <c r="AQ1205" s="161">
        <v>1091.7</v>
      </c>
      <c r="AR1205" s="161">
        <v>6.2</v>
      </c>
      <c r="AS1205" s="163">
        <v>31</v>
      </c>
      <c r="AT1205" s="161">
        <v>1075</v>
      </c>
      <c r="AU1205" s="161">
        <v>17</v>
      </c>
      <c r="AV1205" s="163">
        <v>27</v>
      </c>
    </row>
    <row r="1206" spans="1:48" x14ac:dyDescent="0.75">
      <c r="A1206" s="30" t="s">
        <v>1796</v>
      </c>
      <c r="B1206" s="30" t="s">
        <v>702</v>
      </c>
      <c r="C1206" s="182">
        <v>337500</v>
      </c>
      <c r="D1206" s="30">
        <v>4400</v>
      </c>
      <c r="E1206" s="187">
        <v>26000</v>
      </c>
      <c r="F1206" s="30">
        <v>450</v>
      </c>
      <c r="G1206" s="187">
        <v>420</v>
      </c>
      <c r="H1206" s="30">
        <v>540</v>
      </c>
      <c r="I1206" s="30">
        <v>11.2</v>
      </c>
      <c r="J1206" s="30">
        <v>6.5</v>
      </c>
      <c r="K1206" s="30">
        <v>1989000</v>
      </c>
      <c r="L1206" s="30">
        <v>47000</v>
      </c>
      <c r="M1206" s="187">
        <v>0.17030000000000001</v>
      </c>
      <c r="N1206" s="30">
        <v>2.2000000000000001E-3</v>
      </c>
      <c r="O1206" s="177">
        <v>12900</v>
      </c>
      <c r="P1206" s="30">
        <v>1900</v>
      </c>
      <c r="Q1206" s="30">
        <v>44.1</v>
      </c>
      <c r="R1206" s="30">
        <v>1</v>
      </c>
      <c r="S1206" s="30">
        <v>3.5000000000000001E-3</v>
      </c>
      <c r="T1206" s="30">
        <v>2E-3</v>
      </c>
      <c r="U1206" s="30">
        <v>0.21</v>
      </c>
      <c r="V1206" s="173">
        <v>0.27</v>
      </c>
      <c r="W1206" s="192">
        <f t="shared" si="100"/>
        <v>5.4219999999999997</v>
      </c>
      <c r="X1206" s="30">
        <f t="shared" si="101"/>
        <v>0.21</v>
      </c>
      <c r="Y1206" s="195">
        <f t="shared" si="102"/>
        <v>7.5649999999999995E-2</v>
      </c>
      <c r="Z1206" s="30">
        <f t="shared" si="103"/>
        <v>1.2999999999999999E-3</v>
      </c>
      <c r="AA1206" s="30">
        <v>0.1845</v>
      </c>
      <c r="AB1206" s="30">
        <v>1.1000000000000001E-3</v>
      </c>
      <c r="AC1206" s="156">
        <v>7.3000000000000001E-3</v>
      </c>
      <c r="AD1206" s="30">
        <v>1.929</v>
      </c>
      <c r="AE1206" s="30">
        <v>2.1999999999999999E-2</v>
      </c>
      <c r="AF1206" s="156">
        <v>0.14000000000000001</v>
      </c>
      <c r="AG1206" s="30">
        <v>7.5649999999999995E-2</v>
      </c>
      <c r="AH1206" s="30">
        <v>9.1E-4</v>
      </c>
      <c r="AI1206" s="156">
        <v>1.2999999999999999E-3</v>
      </c>
      <c r="AJ1206" s="156">
        <f t="shared" si="99"/>
        <v>1.7184401850627893</v>
      </c>
      <c r="AK1206" s="30">
        <v>5.4219999999999997</v>
      </c>
      <c r="AL1206" s="30">
        <v>3.3000000000000002E-2</v>
      </c>
      <c r="AM1206" s="156">
        <v>0.21</v>
      </c>
      <c r="AN1206" s="157">
        <v>1091.5999999999999</v>
      </c>
      <c r="AO1206" s="30">
        <v>6.2</v>
      </c>
      <c r="AP1206" s="156">
        <v>40</v>
      </c>
      <c r="AQ1206" s="30">
        <v>1090.5999999999999</v>
      </c>
      <c r="AR1206" s="30">
        <v>7.4</v>
      </c>
      <c r="AS1206" s="156">
        <v>49</v>
      </c>
      <c r="AT1206" s="30">
        <v>1082</v>
      </c>
      <c r="AU1206" s="30">
        <v>23</v>
      </c>
      <c r="AV1206" s="156">
        <v>34</v>
      </c>
    </row>
    <row r="1207" spans="1:48" x14ac:dyDescent="0.75">
      <c r="A1207" s="30" t="s">
        <v>1796</v>
      </c>
      <c r="B1207" s="30" t="s">
        <v>702</v>
      </c>
      <c r="C1207" s="182">
        <v>387800</v>
      </c>
      <c r="D1207" s="30">
        <v>4900</v>
      </c>
      <c r="E1207" s="187">
        <v>29640</v>
      </c>
      <c r="F1207" s="30">
        <v>340</v>
      </c>
      <c r="G1207" s="187">
        <v>48</v>
      </c>
      <c r="H1207" s="30">
        <v>97</v>
      </c>
      <c r="I1207" s="30">
        <v>2.7</v>
      </c>
      <c r="J1207" s="30">
        <v>3.6</v>
      </c>
      <c r="K1207" s="30">
        <v>2206000</v>
      </c>
      <c r="L1207" s="30">
        <v>54000</v>
      </c>
      <c r="M1207" s="187">
        <v>0.17599999999999999</v>
      </c>
      <c r="N1207" s="30">
        <v>2.5000000000000001E-3</v>
      </c>
      <c r="O1207" s="177">
        <v>12600</v>
      </c>
      <c r="P1207" s="30">
        <v>4400</v>
      </c>
      <c r="Q1207" s="30">
        <v>44.1</v>
      </c>
      <c r="R1207" s="30">
        <v>1.1000000000000001</v>
      </c>
      <c r="S1207" s="30">
        <v>1.2E-2</v>
      </c>
      <c r="T1207" s="30">
        <v>1.0999999999999999E-2</v>
      </c>
      <c r="U1207" s="30">
        <v>0.09</v>
      </c>
      <c r="V1207" s="173">
        <v>0.18</v>
      </c>
      <c r="W1207" s="192">
        <f t="shared" si="100"/>
        <v>5.4240000000000004</v>
      </c>
      <c r="X1207" s="30">
        <f t="shared" si="101"/>
        <v>0.45</v>
      </c>
      <c r="Y1207" s="195">
        <f t="shared" si="102"/>
        <v>7.5800000000000006E-2</v>
      </c>
      <c r="Z1207" s="30">
        <f t="shared" si="103"/>
        <v>1.9E-3</v>
      </c>
      <c r="AA1207" s="30">
        <v>0.1845</v>
      </c>
      <c r="AB1207" s="30">
        <v>1.2999999999999999E-3</v>
      </c>
      <c r="AC1207" s="156">
        <v>1.4999999999999999E-2</v>
      </c>
      <c r="AD1207" s="30">
        <v>1.929</v>
      </c>
      <c r="AE1207" s="30">
        <v>1.6E-2</v>
      </c>
      <c r="AF1207" s="156">
        <v>0.24</v>
      </c>
      <c r="AG1207" s="30">
        <v>7.5800000000000006E-2</v>
      </c>
      <c r="AH1207" s="30">
        <v>7.1000000000000002E-4</v>
      </c>
      <c r="AI1207" s="156">
        <v>1.9E-3</v>
      </c>
      <c r="AJ1207" s="156">
        <f t="shared" si="99"/>
        <v>2.5065963060686016</v>
      </c>
      <c r="AK1207" s="30">
        <v>5.4240000000000004</v>
      </c>
      <c r="AL1207" s="30">
        <v>3.6999999999999998E-2</v>
      </c>
      <c r="AM1207" s="156">
        <v>0.45</v>
      </c>
      <c r="AN1207" s="157">
        <v>1091.5999999999999</v>
      </c>
      <c r="AO1207" s="30">
        <v>6.8</v>
      </c>
      <c r="AP1207" s="156">
        <v>83</v>
      </c>
      <c r="AQ1207" s="30">
        <v>1090.8</v>
      </c>
      <c r="AR1207" s="30">
        <v>5.6</v>
      </c>
      <c r="AS1207" s="156">
        <v>81</v>
      </c>
      <c r="AT1207" s="30">
        <v>1090</v>
      </c>
      <c r="AU1207" s="30">
        <v>18</v>
      </c>
      <c r="AV1207" s="156">
        <v>48</v>
      </c>
    </row>
    <row r="1208" spans="1:48" x14ac:dyDescent="0.75">
      <c r="A1208" s="161" t="s">
        <v>1796</v>
      </c>
      <c r="B1208" s="161" t="s">
        <v>703</v>
      </c>
      <c r="C1208" s="181">
        <v>342700</v>
      </c>
      <c r="D1208" s="161">
        <v>6800</v>
      </c>
      <c r="E1208" s="186">
        <v>26530</v>
      </c>
      <c r="F1208" s="161">
        <v>510</v>
      </c>
      <c r="G1208" s="186">
        <v>1000</v>
      </c>
      <c r="H1208" s="161">
        <v>790</v>
      </c>
      <c r="I1208" s="161">
        <v>46</v>
      </c>
      <c r="J1208" s="161">
        <v>25</v>
      </c>
      <c r="K1208" s="161">
        <v>2015000</v>
      </c>
      <c r="L1208" s="161">
        <v>50000</v>
      </c>
      <c r="M1208" s="186">
        <v>0.16980000000000001</v>
      </c>
      <c r="N1208" s="161">
        <v>1.2999999999999999E-3</v>
      </c>
      <c r="O1208" s="176">
        <v>12600</v>
      </c>
      <c r="P1208" s="161">
        <v>2400</v>
      </c>
      <c r="Q1208" s="161">
        <v>44</v>
      </c>
      <c r="R1208" s="161">
        <v>1.1000000000000001</v>
      </c>
      <c r="S1208" s="161">
        <v>3.5000000000000001E-3</v>
      </c>
      <c r="T1208" s="161">
        <v>1.9E-3</v>
      </c>
      <c r="U1208" s="161">
        <v>9.5000000000000001E-2</v>
      </c>
      <c r="V1208" s="172">
        <v>7.3999999999999996E-2</v>
      </c>
      <c r="W1208" s="192">
        <f t="shared" si="100"/>
        <v>5.4219999999999997</v>
      </c>
      <c r="X1208" s="30">
        <f t="shared" si="101"/>
        <v>0.16</v>
      </c>
      <c r="Y1208" s="195">
        <f t="shared" si="102"/>
        <v>7.596E-2</v>
      </c>
      <c r="Z1208" s="30">
        <f t="shared" si="103"/>
        <v>1.1999999999999999E-3</v>
      </c>
      <c r="AA1208" s="161">
        <v>0.18451999999999999</v>
      </c>
      <c r="AB1208" s="161">
        <v>9.1E-4</v>
      </c>
      <c r="AC1208" s="163">
        <v>5.4999999999999997E-3</v>
      </c>
      <c r="AD1208" s="161">
        <v>1.929</v>
      </c>
      <c r="AE1208" s="161">
        <v>2.1999999999999999E-2</v>
      </c>
      <c r="AF1208" s="163">
        <v>8.5999999999999993E-2</v>
      </c>
      <c r="AG1208" s="161">
        <v>7.596E-2</v>
      </c>
      <c r="AH1208" s="161">
        <v>8.7000000000000001E-4</v>
      </c>
      <c r="AI1208" s="163">
        <v>1.1999999999999999E-3</v>
      </c>
      <c r="AJ1208" s="163">
        <f t="shared" si="99"/>
        <v>1.5797788309636649</v>
      </c>
      <c r="AK1208" s="161">
        <v>5.4219999999999997</v>
      </c>
      <c r="AL1208" s="161">
        <v>2.5999999999999999E-2</v>
      </c>
      <c r="AM1208" s="163">
        <v>0.16</v>
      </c>
      <c r="AN1208" s="164">
        <v>1091.5999999999999</v>
      </c>
      <c r="AO1208" s="161">
        <v>4.9000000000000004</v>
      </c>
      <c r="AP1208" s="163">
        <v>30</v>
      </c>
      <c r="AQ1208" s="161">
        <v>1090.5999999999999</v>
      </c>
      <c r="AR1208" s="161">
        <v>7.4</v>
      </c>
      <c r="AS1208" s="163">
        <v>30</v>
      </c>
      <c r="AT1208" s="161">
        <v>1090</v>
      </c>
      <c r="AU1208" s="161">
        <v>22</v>
      </c>
      <c r="AV1208" s="163">
        <v>30</v>
      </c>
    </row>
    <row r="1209" spans="1:48" x14ac:dyDescent="0.75">
      <c r="A1209" s="30" t="s">
        <v>1796</v>
      </c>
      <c r="B1209" s="30" t="s">
        <v>703</v>
      </c>
      <c r="C1209" s="182">
        <v>337800</v>
      </c>
      <c r="D1209" s="30">
        <v>4400</v>
      </c>
      <c r="E1209" s="187">
        <v>26060</v>
      </c>
      <c r="F1209" s="30">
        <v>410</v>
      </c>
      <c r="G1209" s="187">
        <v>80</v>
      </c>
      <c r="H1209" s="30">
        <v>110</v>
      </c>
      <c r="I1209" s="30">
        <v>9.8000000000000007</v>
      </c>
      <c r="J1209" s="30">
        <v>9.1999999999999993</v>
      </c>
      <c r="K1209" s="30">
        <v>2005000</v>
      </c>
      <c r="L1209" s="30">
        <v>51000</v>
      </c>
      <c r="M1209" s="187">
        <v>0.1699</v>
      </c>
      <c r="N1209" s="30">
        <v>2.3E-3</v>
      </c>
      <c r="O1209" s="177">
        <v>12700</v>
      </c>
      <c r="P1209" s="30">
        <v>2100</v>
      </c>
      <c r="Q1209" s="30">
        <v>44.1</v>
      </c>
      <c r="R1209" s="30">
        <v>1.1000000000000001</v>
      </c>
      <c r="S1209" s="30">
        <v>3.5000000000000001E-3</v>
      </c>
      <c r="T1209" s="30">
        <v>3.3E-3</v>
      </c>
      <c r="U1209" s="30">
        <v>0.08</v>
      </c>
      <c r="V1209" s="173">
        <v>0.1</v>
      </c>
      <c r="W1209" s="192">
        <f t="shared" si="100"/>
        <v>5.4219999999999997</v>
      </c>
      <c r="X1209" s="30">
        <f t="shared" si="101"/>
        <v>0.21</v>
      </c>
      <c r="Y1209" s="195">
        <f t="shared" si="102"/>
        <v>7.5730000000000006E-2</v>
      </c>
      <c r="Z1209" s="30">
        <f t="shared" si="103"/>
        <v>1.2999999999999999E-3</v>
      </c>
      <c r="AA1209" s="30">
        <v>0.1845</v>
      </c>
      <c r="AB1209" s="30">
        <v>1.1000000000000001E-3</v>
      </c>
      <c r="AC1209" s="156">
        <v>7.3000000000000001E-3</v>
      </c>
      <c r="AD1209" s="30">
        <v>1.929</v>
      </c>
      <c r="AE1209" s="30">
        <v>1.7999999999999999E-2</v>
      </c>
      <c r="AF1209" s="156">
        <v>0.14000000000000001</v>
      </c>
      <c r="AG1209" s="30">
        <v>7.5730000000000006E-2</v>
      </c>
      <c r="AH1209" s="30">
        <v>8.5999999999999998E-4</v>
      </c>
      <c r="AI1209" s="156">
        <v>1.2999999999999999E-3</v>
      </c>
      <c r="AJ1209" s="156">
        <f t="shared" si="99"/>
        <v>1.7166248514459261</v>
      </c>
      <c r="AK1209" s="30">
        <v>5.4219999999999997</v>
      </c>
      <c r="AL1209" s="30">
        <v>3.2000000000000001E-2</v>
      </c>
      <c r="AM1209" s="156">
        <v>0.21</v>
      </c>
      <c r="AN1209" s="157">
        <v>1091.5999999999999</v>
      </c>
      <c r="AO1209" s="30">
        <v>5.9</v>
      </c>
      <c r="AP1209" s="156">
        <v>40</v>
      </c>
      <c r="AQ1209" s="30">
        <v>1090.8</v>
      </c>
      <c r="AR1209" s="30">
        <v>6.2</v>
      </c>
      <c r="AS1209" s="156">
        <v>49</v>
      </c>
      <c r="AT1209" s="30">
        <v>1077</v>
      </c>
      <c r="AU1209" s="30">
        <v>16</v>
      </c>
      <c r="AV1209" s="156">
        <v>24</v>
      </c>
    </row>
    <row r="1210" spans="1:48" x14ac:dyDescent="0.75">
      <c r="A1210" s="30" t="s">
        <v>1796</v>
      </c>
      <c r="B1210" s="30" t="s">
        <v>703</v>
      </c>
      <c r="C1210" s="182">
        <v>416400</v>
      </c>
      <c r="D1210" s="30">
        <v>7300</v>
      </c>
      <c r="E1210" s="187">
        <v>32830</v>
      </c>
      <c r="F1210" s="30">
        <v>640</v>
      </c>
      <c r="G1210" s="187">
        <v>600</v>
      </c>
      <c r="H1210" s="30">
        <v>680</v>
      </c>
      <c r="I1210" s="30">
        <v>211</v>
      </c>
      <c r="J1210" s="30">
        <v>46</v>
      </c>
      <c r="K1210" s="30">
        <v>2306000</v>
      </c>
      <c r="L1210" s="30">
        <v>61000</v>
      </c>
      <c r="M1210" s="187">
        <v>0.18090000000000001</v>
      </c>
      <c r="N1210" s="30">
        <v>2.0999999999999999E-3</v>
      </c>
      <c r="O1210" s="177">
        <v>12600</v>
      </c>
      <c r="P1210" s="30">
        <v>2200</v>
      </c>
      <c r="Q1210" s="30">
        <v>44.1</v>
      </c>
      <c r="R1210" s="30">
        <v>1.2</v>
      </c>
      <c r="S1210" s="30">
        <v>3.5000000000000001E-3</v>
      </c>
      <c r="T1210" s="30">
        <v>7.6999999999999996E-4</v>
      </c>
      <c r="U1210" s="30">
        <v>8.2000000000000003E-2</v>
      </c>
      <c r="V1210" s="173">
        <v>9.2999999999999999E-2</v>
      </c>
      <c r="W1210" s="192">
        <f t="shared" si="100"/>
        <v>5.423</v>
      </c>
      <c r="X1210" s="30">
        <f t="shared" si="101"/>
        <v>0.45</v>
      </c>
      <c r="Y1210" s="195">
        <f t="shared" si="102"/>
        <v>7.5800000000000006E-2</v>
      </c>
      <c r="Z1210" s="30">
        <f t="shared" si="103"/>
        <v>2E-3</v>
      </c>
      <c r="AA1210" s="30">
        <v>0.1845</v>
      </c>
      <c r="AB1210" s="30">
        <v>1.1000000000000001E-3</v>
      </c>
      <c r="AC1210" s="156">
        <v>1.4999999999999999E-2</v>
      </c>
      <c r="AD1210" s="30">
        <v>1.929</v>
      </c>
      <c r="AE1210" s="30">
        <v>2.1000000000000001E-2</v>
      </c>
      <c r="AF1210" s="156">
        <v>0.24</v>
      </c>
      <c r="AG1210" s="30">
        <v>7.5800000000000006E-2</v>
      </c>
      <c r="AH1210" s="30">
        <v>9.3999999999999997E-4</v>
      </c>
      <c r="AI1210" s="156">
        <v>2E-3</v>
      </c>
      <c r="AJ1210" s="156">
        <f t="shared" si="99"/>
        <v>2.6385224274406331</v>
      </c>
      <c r="AK1210" s="30">
        <v>5.423</v>
      </c>
      <c r="AL1210" s="30">
        <v>3.3000000000000002E-2</v>
      </c>
      <c r="AM1210" s="156">
        <v>0.45</v>
      </c>
      <c r="AN1210" s="157">
        <v>1091.5999999999999</v>
      </c>
      <c r="AO1210" s="30">
        <v>6</v>
      </c>
      <c r="AP1210" s="156">
        <v>83</v>
      </c>
      <c r="AQ1210" s="30">
        <v>1090.5999999999999</v>
      </c>
      <c r="AR1210" s="30">
        <v>7.2</v>
      </c>
      <c r="AS1210" s="156">
        <v>81</v>
      </c>
      <c r="AT1210" s="30">
        <v>1090</v>
      </c>
      <c r="AU1210" s="30">
        <v>23</v>
      </c>
      <c r="AV1210" s="156">
        <v>49</v>
      </c>
    </row>
    <row r="1211" spans="1:48" x14ac:dyDescent="0.75">
      <c r="A1211" s="161" t="s">
        <v>1796</v>
      </c>
      <c r="B1211" s="161" t="s">
        <v>704</v>
      </c>
      <c r="C1211" s="181">
        <v>338100</v>
      </c>
      <c r="D1211" s="161">
        <v>7800</v>
      </c>
      <c r="E1211" s="186">
        <v>26360</v>
      </c>
      <c r="F1211" s="161">
        <v>590</v>
      </c>
      <c r="G1211" s="186">
        <v>80</v>
      </c>
      <c r="H1211" s="161">
        <v>110</v>
      </c>
      <c r="I1211" s="161">
        <v>46</v>
      </c>
      <c r="J1211" s="161">
        <v>17</v>
      </c>
      <c r="K1211" s="161">
        <v>1953000</v>
      </c>
      <c r="L1211" s="161">
        <v>51000</v>
      </c>
      <c r="M1211" s="186">
        <v>0.1711</v>
      </c>
      <c r="N1211" s="161">
        <v>1.5E-3</v>
      </c>
      <c r="O1211" s="176">
        <v>13700</v>
      </c>
      <c r="P1211" s="161">
        <v>3200</v>
      </c>
      <c r="Q1211" s="161">
        <v>44.5</v>
      </c>
      <c r="R1211" s="161">
        <v>1.2</v>
      </c>
      <c r="S1211" s="161">
        <v>3.5000000000000001E-3</v>
      </c>
      <c r="T1211" s="161">
        <v>1.2999999999999999E-3</v>
      </c>
      <c r="U1211" s="161">
        <v>0.08</v>
      </c>
      <c r="V1211" s="172">
        <v>0.11</v>
      </c>
      <c r="W1211" s="192">
        <f t="shared" si="100"/>
        <v>5.4240000000000004</v>
      </c>
      <c r="X1211" s="30">
        <f t="shared" si="101"/>
        <v>0.16</v>
      </c>
      <c r="Y1211" s="195">
        <f t="shared" si="102"/>
        <v>7.5999999999999998E-2</v>
      </c>
      <c r="Z1211" s="30">
        <f t="shared" si="103"/>
        <v>1.5E-3</v>
      </c>
      <c r="AA1211" s="161">
        <v>0.1845</v>
      </c>
      <c r="AB1211" s="161">
        <v>1.4E-3</v>
      </c>
      <c r="AC1211" s="163">
        <v>5.5999999999999999E-3</v>
      </c>
      <c r="AD1211" s="161">
        <v>1.929</v>
      </c>
      <c r="AE1211" s="161">
        <v>2.8000000000000001E-2</v>
      </c>
      <c r="AF1211" s="163">
        <v>8.7999999999999995E-2</v>
      </c>
      <c r="AG1211" s="161">
        <v>7.5999999999999998E-2</v>
      </c>
      <c r="AH1211" s="161">
        <v>1.2999999999999999E-3</v>
      </c>
      <c r="AI1211" s="163">
        <v>1.5E-3</v>
      </c>
      <c r="AJ1211" s="163">
        <f t="shared" si="99"/>
        <v>1.9736842105263159</v>
      </c>
      <c r="AK1211" s="161">
        <v>5.4240000000000004</v>
      </c>
      <c r="AL1211" s="161">
        <v>0.04</v>
      </c>
      <c r="AM1211" s="163">
        <v>0.16</v>
      </c>
      <c r="AN1211" s="164">
        <v>1091.5</v>
      </c>
      <c r="AO1211" s="161">
        <v>7.4</v>
      </c>
      <c r="AP1211" s="163">
        <v>30</v>
      </c>
      <c r="AQ1211" s="161">
        <v>1090.4000000000001</v>
      </c>
      <c r="AR1211" s="161">
        <v>9.1</v>
      </c>
      <c r="AS1211" s="163">
        <v>29</v>
      </c>
      <c r="AT1211" s="161">
        <v>1077</v>
      </c>
      <c r="AU1211" s="161">
        <v>24</v>
      </c>
      <c r="AV1211" s="163">
        <v>28</v>
      </c>
    </row>
    <row r="1212" spans="1:48" x14ac:dyDescent="0.75">
      <c r="A1212" s="30" t="s">
        <v>1796</v>
      </c>
      <c r="B1212" s="30" t="s">
        <v>704</v>
      </c>
      <c r="C1212" s="182">
        <v>336900</v>
      </c>
      <c r="D1212" s="30">
        <v>4500</v>
      </c>
      <c r="E1212" s="187">
        <v>26230</v>
      </c>
      <c r="F1212" s="30">
        <v>480</v>
      </c>
      <c r="G1212" s="187">
        <v>60</v>
      </c>
      <c r="H1212" s="30">
        <v>82</v>
      </c>
      <c r="I1212" s="30">
        <v>28</v>
      </c>
      <c r="J1212" s="30">
        <v>18</v>
      </c>
      <c r="K1212" s="30">
        <v>2009000</v>
      </c>
      <c r="L1212" s="30">
        <v>52000</v>
      </c>
      <c r="M1212" s="187">
        <v>0.1681</v>
      </c>
      <c r="N1212" s="30">
        <v>2.3999999999999998E-3</v>
      </c>
      <c r="O1212" s="177">
        <v>12600</v>
      </c>
      <c r="P1212" s="30">
        <v>1900</v>
      </c>
      <c r="Q1212" s="30">
        <v>44.1</v>
      </c>
      <c r="R1212" s="30">
        <v>1.1000000000000001</v>
      </c>
      <c r="S1212" s="30">
        <v>3.5000000000000001E-3</v>
      </c>
      <c r="T1212" s="30">
        <v>2.3E-3</v>
      </c>
      <c r="U1212" s="30">
        <v>0.08</v>
      </c>
      <c r="V1212" s="173">
        <v>0.1</v>
      </c>
      <c r="W1212" s="192">
        <f t="shared" si="100"/>
        <v>5.4219999999999997</v>
      </c>
      <c r="X1212" s="30">
        <f t="shared" si="101"/>
        <v>0.22</v>
      </c>
      <c r="Y1212" s="195">
        <f t="shared" si="102"/>
        <v>7.6100000000000001E-2</v>
      </c>
      <c r="Z1212" s="30">
        <f t="shared" si="103"/>
        <v>1.5E-3</v>
      </c>
      <c r="AA1212" s="30">
        <v>0.1845</v>
      </c>
      <c r="AB1212" s="30">
        <v>1.1000000000000001E-3</v>
      </c>
      <c r="AC1212" s="156">
        <v>7.4000000000000003E-3</v>
      </c>
      <c r="AD1212" s="30">
        <v>1.929</v>
      </c>
      <c r="AE1212" s="30">
        <v>2.3E-2</v>
      </c>
      <c r="AF1212" s="156">
        <v>0.14000000000000001</v>
      </c>
      <c r="AG1212" s="30">
        <v>7.6100000000000001E-2</v>
      </c>
      <c r="AH1212" s="30">
        <v>1.1000000000000001E-3</v>
      </c>
      <c r="AI1212" s="156">
        <v>1.5E-3</v>
      </c>
      <c r="AJ1212" s="156">
        <f t="shared" si="99"/>
        <v>1.971090670170828</v>
      </c>
      <c r="AK1212" s="30">
        <v>5.4219999999999997</v>
      </c>
      <c r="AL1212" s="30">
        <v>3.1E-2</v>
      </c>
      <c r="AM1212" s="156">
        <v>0.22</v>
      </c>
      <c r="AN1212" s="157">
        <v>1091.5999999999999</v>
      </c>
      <c r="AO1212" s="30">
        <v>5.8</v>
      </c>
      <c r="AP1212" s="156">
        <v>40</v>
      </c>
      <c r="AQ1212" s="30">
        <v>1090.5999999999999</v>
      </c>
      <c r="AR1212" s="30">
        <v>7.8</v>
      </c>
      <c r="AS1212" s="156">
        <v>49</v>
      </c>
      <c r="AT1212" s="30">
        <v>1086</v>
      </c>
      <c r="AU1212" s="30">
        <v>25</v>
      </c>
      <c r="AV1212" s="156">
        <v>33</v>
      </c>
    </row>
    <row r="1213" spans="1:48" x14ac:dyDescent="0.75">
      <c r="A1213" s="30" t="s">
        <v>1796</v>
      </c>
      <c r="B1213" s="30" t="s">
        <v>704</v>
      </c>
      <c r="C1213" s="182">
        <v>417200</v>
      </c>
      <c r="D1213" s="30">
        <v>4500</v>
      </c>
      <c r="E1213" s="187">
        <v>32540</v>
      </c>
      <c r="F1213" s="30">
        <v>480</v>
      </c>
      <c r="G1213" s="187">
        <v>90</v>
      </c>
      <c r="H1213" s="30">
        <v>120</v>
      </c>
      <c r="I1213" s="30">
        <v>9.4</v>
      </c>
      <c r="J1213" s="30">
        <v>8.5</v>
      </c>
      <c r="K1213" s="30">
        <v>2364000</v>
      </c>
      <c r="L1213" s="30">
        <v>57000</v>
      </c>
      <c r="M1213" s="187">
        <v>0.1767</v>
      </c>
      <c r="N1213" s="30">
        <v>2.8999999999999998E-3</v>
      </c>
      <c r="O1213" s="177">
        <v>12700</v>
      </c>
      <c r="P1213" s="30">
        <v>6100</v>
      </c>
      <c r="Q1213" s="30">
        <v>44.1</v>
      </c>
      <c r="R1213" s="30">
        <v>1.1000000000000001</v>
      </c>
      <c r="S1213" s="30">
        <v>3.7000000000000002E-3</v>
      </c>
      <c r="T1213" s="30">
        <v>3.5000000000000001E-3</v>
      </c>
      <c r="U1213" s="30">
        <v>0.08</v>
      </c>
      <c r="V1213" s="173">
        <v>0.11</v>
      </c>
      <c r="W1213" s="192">
        <f t="shared" si="100"/>
        <v>5.4249999999999998</v>
      </c>
      <c r="X1213" s="30">
        <f t="shared" si="101"/>
        <v>0.45</v>
      </c>
      <c r="Y1213" s="195">
        <f t="shared" si="102"/>
        <v>7.5800000000000006E-2</v>
      </c>
      <c r="Z1213" s="30">
        <f t="shared" si="103"/>
        <v>2.0999999999999999E-3</v>
      </c>
      <c r="AA1213" s="30">
        <v>0.1845</v>
      </c>
      <c r="AB1213" s="30">
        <v>1.5E-3</v>
      </c>
      <c r="AC1213" s="156">
        <v>1.4999999999999999E-2</v>
      </c>
      <c r="AD1213" s="30">
        <v>1.929</v>
      </c>
      <c r="AE1213" s="30">
        <v>2.5999999999999999E-2</v>
      </c>
      <c r="AF1213" s="156">
        <v>0.24</v>
      </c>
      <c r="AG1213" s="30">
        <v>7.5800000000000006E-2</v>
      </c>
      <c r="AH1213" s="30">
        <v>1.1000000000000001E-3</v>
      </c>
      <c r="AI1213" s="156">
        <v>2.0999999999999999E-3</v>
      </c>
      <c r="AJ1213" s="156">
        <f t="shared" si="99"/>
        <v>2.7704485488126642</v>
      </c>
      <c r="AK1213" s="30">
        <v>5.4249999999999998</v>
      </c>
      <c r="AL1213" s="30">
        <v>4.2999999999999997E-2</v>
      </c>
      <c r="AM1213" s="156">
        <v>0.45</v>
      </c>
      <c r="AN1213" s="157">
        <v>1091.5</v>
      </c>
      <c r="AO1213" s="30">
        <v>8</v>
      </c>
      <c r="AP1213" s="156">
        <v>83</v>
      </c>
      <c r="AQ1213" s="30">
        <v>1090.3</v>
      </c>
      <c r="AR1213" s="30">
        <v>9.1</v>
      </c>
      <c r="AS1213" s="156">
        <v>82</v>
      </c>
      <c r="AT1213" s="30">
        <v>1085</v>
      </c>
      <c r="AU1213" s="30">
        <v>28</v>
      </c>
      <c r="AV1213" s="156">
        <v>53</v>
      </c>
    </row>
    <row r="1214" spans="1:48" x14ac:dyDescent="0.75">
      <c r="A1214" s="161" t="s">
        <v>1796</v>
      </c>
      <c r="B1214" s="161" t="s">
        <v>705</v>
      </c>
      <c r="C1214" s="181">
        <v>294800</v>
      </c>
      <c r="D1214" s="161">
        <v>6700</v>
      </c>
      <c r="E1214" s="186">
        <v>22770</v>
      </c>
      <c r="F1214" s="161">
        <v>540</v>
      </c>
      <c r="G1214" s="186">
        <v>360</v>
      </c>
      <c r="H1214" s="161">
        <v>520</v>
      </c>
      <c r="I1214" s="161">
        <v>78</v>
      </c>
      <c r="J1214" s="161">
        <v>26</v>
      </c>
      <c r="K1214" s="161">
        <v>1712000</v>
      </c>
      <c r="L1214" s="161">
        <v>51000</v>
      </c>
      <c r="M1214" s="186">
        <v>0.17299999999999999</v>
      </c>
      <c r="N1214" s="161">
        <v>1.5E-3</v>
      </c>
      <c r="O1214" s="176">
        <v>12600</v>
      </c>
      <c r="P1214" s="161">
        <v>4700</v>
      </c>
      <c r="Q1214" s="161">
        <v>43.9</v>
      </c>
      <c r="R1214" s="161">
        <v>1.3</v>
      </c>
      <c r="S1214" s="161">
        <v>3.5000000000000001E-3</v>
      </c>
      <c r="T1214" s="161">
        <v>1.1999999999999999E-3</v>
      </c>
      <c r="U1214" s="161">
        <v>0.09</v>
      </c>
      <c r="V1214" s="172">
        <v>0.13</v>
      </c>
      <c r="W1214" s="192">
        <f t="shared" si="100"/>
        <v>5.4219999999999997</v>
      </c>
      <c r="X1214" s="30">
        <f t="shared" si="101"/>
        <v>0.16</v>
      </c>
      <c r="Y1214" s="195">
        <f t="shared" si="102"/>
        <v>7.5679999999999997E-2</v>
      </c>
      <c r="Z1214" s="30">
        <f t="shared" si="103"/>
        <v>1.1000000000000001E-3</v>
      </c>
      <c r="AA1214" s="161">
        <v>0.1845</v>
      </c>
      <c r="AB1214" s="161">
        <v>1.1000000000000001E-3</v>
      </c>
      <c r="AC1214" s="163">
        <v>5.4999999999999997E-3</v>
      </c>
      <c r="AD1214" s="161">
        <v>1.929</v>
      </c>
      <c r="AE1214" s="161">
        <v>2.5000000000000001E-2</v>
      </c>
      <c r="AF1214" s="163">
        <v>8.6999999999999994E-2</v>
      </c>
      <c r="AG1214" s="161">
        <v>7.5679999999999997E-2</v>
      </c>
      <c r="AH1214" s="161">
        <v>7.7999999999999999E-4</v>
      </c>
      <c r="AI1214" s="163">
        <v>1.1000000000000001E-3</v>
      </c>
      <c r="AJ1214" s="163">
        <f t="shared" si="99"/>
        <v>1.4534883720930234</v>
      </c>
      <c r="AK1214" s="161">
        <v>5.4219999999999997</v>
      </c>
      <c r="AL1214" s="161">
        <v>3.3000000000000002E-2</v>
      </c>
      <c r="AM1214" s="163">
        <v>0.16</v>
      </c>
      <c r="AN1214" s="164">
        <v>1091.5999999999999</v>
      </c>
      <c r="AO1214" s="161">
        <v>6</v>
      </c>
      <c r="AP1214" s="163">
        <v>30</v>
      </c>
      <c r="AQ1214" s="161">
        <v>1090.5</v>
      </c>
      <c r="AR1214" s="161">
        <v>8.6999999999999993</v>
      </c>
      <c r="AS1214" s="163">
        <v>30</v>
      </c>
      <c r="AT1214" s="161">
        <v>1083</v>
      </c>
      <c r="AU1214" s="161">
        <v>20</v>
      </c>
      <c r="AV1214" s="163">
        <v>29</v>
      </c>
    </row>
    <row r="1215" spans="1:48" x14ac:dyDescent="0.75">
      <c r="A1215" s="30" t="s">
        <v>1796</v>
      </c>
      <c r="B1215" s="30" t="s">
        <v>705</v>
      </c>
      <c r="C1215" s="182">
        <v>332700</v>
      </c>
      <c r="D1215" s="30">
        <v>5300</v>
      </c>
      <c r="E1215" s="187">
        <v>25800</v>
      </c>
      <c r="F1215" s="30">
        <v>400</v>
      </c>
      <c r="G1215" s="187">
        <v>580</v>
      </c>
      <c r="H1215" s="30">
        <v>780</v>
      </c>
      <c r="I1215" s="30">
        <v>34</v>
      </c>
      <c r="J1215" s="30">
        <v>24</v>
      </c>
      <c r="K1215" s="30">
        <v>2019000</v>
      </c>
      <c r="L1215" s="30">
        <v>55000</v>
      </c>
      <c r="M1215" s="187">
        <v>0.1656</v>
      </c>
      <c r="N1215" s="30">
        <v>2E-3</v>
      </c>
      <c r="O1215" s="177">
        <v>12700</v>
      </c>
      <c r="P1215" s="30">
        <v>2500</v>
      </c>
      <c r="Q1215" s="30">
        <v>44.1</v>
      </c>
      <c r="R1215" s="30">
        <v>1.2</v>
      </c>
      <c r="S1215" s="30">
        <v>3.5000000000000001E-3</v>
      </c>
      <c r="T1215" s="30">
        <v>2.3999999999999998E-3</v>
      </c>
      <c r="U1215" s="30">
        <v>0.24</v>
      </c>
      <c r="V1215" s="173">
        <v>0.32</v>
      </c>
      <c r="W1215" s="192">
        <f t="shared" si="100"/>
        <v>5.4219999999999997</v>
      </c>
      <c r="X1215" s="30">
        <f t="shared" si="101"/>
        <v>0.21</v>
      </c>
      <c r="Y1215" s="195">
        <f t="shared" si="102"/>
        <v>7.5600000000000001E-2</v>
      </c>
      <c r="Z1215" s="30">
        <f t="shared" si="103"/>
        <v>1.1999999999999999E-3</v>
      </c>
      <c r="AA1215" s="30">
        <v>0.1845</v>
      </c>
      <c r="AB1215" s="30">
        <v>1E-3</v>
      </c>
      <c r="AC1215" s="156">
        <v>7.3000000000000001E-3</v>
      </c>
      <c r="AD1215" s="30">
        <v>1.929</v>
      </c>
      <c r="AE1215" s="30">
        <v>2.1000000000000001E-2</v>
      </c>
      <c r="AF1215" s="156">
        <v>0.14000000000000001</v>
      </c>
      <c r="AG1215" s="30">
        <v>7.5600000000000001E-2</v>
      </c>
      <c r="AH1215" s="30">
        <v>6.8000000000000005E-4</v>
      </c>
      <c r="AI1215" s="156">
        <v>1.1999999999999999E-3</v>
      </c>
      <c r="AJ1215" s="156">
        <f t="shared" si="99"/>
        <v>1.5873015873015872</v>
      </c>
      <c r="AK1215" s="30">
        <v>5.4219999999999997</v>
      </c>
      <c r="AL1215" s="30">
        <v>0.03</v>
      </c>
      <c r="AM1215" s="156">
        <v>0.21</v>
      </c>
      <c r="AN1215" s="157">
        <v>1091.5999999999999</v>
      </c>
      <c r="AO1215" s="30">
        <v>5.6</v>
      </c>
      <c r="AP1215" s="156">
        <v>40</v>
      </c>
      <c r="AQ1215" s="30">
        <v>1091.8</v>
      </c>
      <c r="AR1215" s="30">
        <v>6.9</v>
      </c>
      <c r="AS1215" s="156">
        <v>47</v>
      </c>
      <c r="AT1215" s="30">
        <v>1082</v>
      </c>
      <c r="AU1215" s="30">
        <v>18</v>
      </c>
      <c r="AV1215" s="156">
        <v>31</v>
      </c>
    </row>
    <row r="1216" spans="1:48" x14ac:dyDescent="0.75">
      <c r="A1216" s="30" t="s">
        <v>1796</v>
      </c>
      <c r="B1216" s="30" t="s">
        <v>705</v>
      </c>
      <c r="C1216" s="182">
        <v>436600</v>
      </c>
      <c r="D1216" s="30">
        <v>5200</v>
      </c>
      <c r="E1216" s="187">
        <v>33370</v>
      </c>
      <c r="F1216" s="30">
        <v>330</v>
      </c>
      <c r="G1216" s="187">
        <v>260</v>
      </c>
      <c r="H1216" s="30">
        <v>220</v>
      </c>
      <c r="I1216" s="30">
        <v>47</v>
      </c>
      <c r="J1216" s="30">
        <v>39</v>
      </c>
      <c r="K1216" s="30">
        <v>2405000</v>
      </c>
      <c r="L1216" s="30">
        <v>55000</v>
      </c>
      <c r="M1216" s="187">
        <v>0.1807</v>
      </c>
      <c r="N1216" s="30">
        <v>2.3999999999999998E-3</v>
      </c>
      <c r="O1216" s="177">
        <v>12600</v>
      </c>
      <c r="P1216" s="30">
        <v>6400</v>
      </c>
      <c r="Q1216" s="30">
        <v>44.1</v>
      </c>
      <c r="R1216" s="30">
        <v>1</v>
      </c>
      <c r="S1216" s="30">
        <v>3.7000000000000002E-3</v>
      </c>
      <c r="T1216" s="30">
        <v>3.0999999999999999E-3</v>
      </c>
      <c r="U1216" s="30">
        <v>8.1000000000000003E-2</v>
      </c>
      <c r="V1216" s="173">
        <v>7.0000000000000007E-2</v>
      </c>
      <c r="W1216" s="192">
        <f t="shared" si="100"/>
        <v>5.4169999999999998</v>
      </c>
      <c r="X1216" s="30">
        <f t="shared" si="101"/>
        <v>0.43</v>
      </c>
      <c r="Y1216" s="195">
        <f t="shared" si="102"/>
        <v>7.5800000000000006E-2</v>
      </c>
      <c r="Z1216" s="30">
        <f t="shared" si="103"/>
        <v>1.9E-3</v>
      </c>
      <c r="AA1216" s="30">
        <v>0.1845</v>
      </c>
      <c r="AB1216" s="30">
        <v>1.2999999999999999E-3</v>
      </c>
      <c r="AC1216" s="156">
        <v>1.4999999999999999E-2</v>
      </c>
      <c r="AD1216" s="30">
        <v>1.929</v>
      </c>
      <c r="AE1216" s="30">
        <v>1.9E-2</v>
      </c>
      <c r="AF1216" s="156">
        <v>0.24</v>
      </c>
      <c r="AG1216" s="30">
        <v>7.5800000000000006E-2</v>
      </c>
      <c r="AH1216" s="30">
        <v>8.0999999999999996E-4</v>
      </c>
      <c r="AI1216" s="156">
        <v>1.9E-3</v>
      </c>
      <c r="AJ1216" s="156">
        <f t="shared" si="99"/>
        <v>2.5065963060686016</v>
      </c>
      <c r="AK1216" s="30">
        <v>5.4169999999999998</v>
      </c>
      <c r="AL1216" s="30">
        <v>3.5999999999999997E-2</v>
      </c>
      <c r="AM1216" s="156">
        <v>0.43</v>
      </c>
      <c r="AN1216" s="157">
        <v>1091.5999999999999</v>
      </c>
      <c r="AO1216" s="30">
        <v>7</v>
      </c>
      <c r="AP1216" s="156">
        <v>83</v>
      </c>
      <c r="AQ1216" s="30">
        <v>1090.7</v>
      </c>
      <c r="AR1216" s="30">
        <v>6.7</v>
      </c>
      <c r="AS1216" s="156">
        <v>81</v>
      </c>
      <c r="AT1216" s="30">
        <v>1087</v>
      </c>
      <c r="AU1216" s="30">
        <v>21</v>
      </c>
      <c r="AV1216" s="156">
        <v>50</v>
      </c>
    </row>
    <row r="1217" spans="1:48" x14ac:dyDescent="0.75">
      <c r="A1217" s="161" t="s">
        <v>1796</v>
      </c>
      <c r="B1217" s="161" t="s">
        <v>706</v>
      </c>
      <c r="C1217" s="181">
        <v>262300</v>
      </c>
      <c r="D1217" s="161">
        <v>7500</v>
      </c>
      <c r="E1217" s="186">
        <v>20620</v>
      </c>
      <c r="F1217" s="161">
        <v>700</v>
      </c>
      <c r="G1217" s="186">
        <v>390</v>
      </c>
      <c r="H1217" s="161">
        <v>270</v>
      </c>
      <c r="I1217" s="161">
        <v>26</v>
      </c>
      <c r="J1217" s="161">
        <v>12</v>
      </c>
      <c r="K1217" s="161">
        <v>1553000</v>
      </c>
      <c r="L1217" s="161">
        <v>45000</v>
      </c>
      <c r="M1217" s="186">
        <v>0.16880000000000001</v>
      </c>
      <c r="N1217" s="161">
        <v>1E-3</v>
      </c>
      <c r="O1217" s="176">
        <v>12400</v>
      </c>
      <c r="P1217" s="161">
        <v>1900</v>
      </c>
      <c r="Q1217" s="161">
        <v>43.6</v>
      </c>
      <c r="R1217" s="161">
        <v>1.3</v>
      </c>
      <c r="S1217" s="161">
        <v>3.5000000000000001E-3</v>
      </c>
      <c r="T1217" s="161">
        <v>1.6000000000000001E-3</v>
      </c>
      <c r="U1217" s="161">
        <v>8.1000000000000003E-2</v>
      </c>
      <c r="V1217" s="172">
        <v>5.7000000000000002E-2</v>
      </c>
      <c r="W1217" s="192">
        <f t="shared" si="100"/>
        <v>5.4260000000000002</v>
      </c>
      <c r="X1217" s="30">
        <f t="shared" si="101"/>
        <v>0.16</v>
      </c>
      <c r="Y1217" s="195">
        <f t="shared" si="102"/>
        <v>7.5999999999999998E-2</v>
      </c>
      <c r="Z1217" s="30">
        <f t="shared" si="103"/>
        <v>1.4E-3</v>
      </c>
      <c r="AA1217" s="161">
        <v>0.1845</v>
      </c>
      <c r="AB1217" s="161">
        <v>1.6999999999999999E-3</v>
      </c>
      <c r="AC1217" s="163">
        <v>5.5999999999999999E-3</v>
      </c>
      <c r="AD1217" s="161">
        <v>1.929</v>
      </c>
      <c r="AE1217" s="161">
        <v>4.1000000000000002E-2</v>
      </c>
      <c r="AF1217" s="163">
        <v>9.2999999999999999E-2</v>
      </c>
      <c r="AG1217" s="161">
        <v>7.5999999999999998E-2</v>
      </c>
      <c r="AH1217" s="161">
        <v>1.1999999999999999E-3</v>
      </c>
      <c r="AI1217" s="163">
        <v>1.4E-3</v>
      </c>
      <c r="AJ1217" s="163">
        <f t="shared" si="99"/>
        <v>1.8421052631578949</v>
      </c>
      <c r="AK1217" s="161">
        <v>5.4260000000000002</v>
      </c>
      <c r="AL1217" s="161">
        <v>4.9000000000000002E-2</v>
      </c>
      <c r="AM1217" s="163">
        <v>0.16</v>
      </c>
      <c r="AN1217" s="164">
        <v>1091.5</v>
      </c>
      <c r="AO1217" s="161">
        <v>9.1</v>
      </c>
      <c r="AP1217" s="163">
        <v>31</v>
      </c>
      <c r="AQ1217" s="161">
        <v>1090</v>
      </c>
      <c r="AR1217" s="161">
        <v>14</v>
      </c>
      <c r="AS1217" s="163">
        <v>31</v>
      </c>
      <c r="AT1217" s="161">
        <v>1090</v>
      </c>
      <c r="AU1217" s="161">
        <v>29</v>
      </c>
      <c r="AV1217" s="163">
        <v>35</v>
      </c>
    </row>
    <row r="1218" spans="1:48" x14ac:dyDescent="0.75">
      <c r="A1218" s="30" t="s">
        <v>1796</v>
      </c>
      <c r="B1218" s="30" t="s">
        <v>706</v>
      </c>
      <c r="C1218" s="182">
        <v>334000</v>
      </c>
      <c r="D1218" s="30">
        <v>4400</v>
      </c>
      <c r="E1218" s="187">
        <v>25880</v>
      </c>
      <c r="F1218" s="30">
        <v>410</v>
      </c>
      <c r="G1218" s="187">
        <v>180</v>
      </c>
      <c r="H1218" s="30">
        <v>240</v>
      </c>
      <c r="I1218" s="30">
        <v>31</v>
      </c>
      <c r="J1218" s="30">
        <v>18</v>
      </c>
      <c r="K1218" s="30">
        <v>2030000</v>
      </c>
      <c r="L1218" s="30">
        <v>54000</v>
      </c>
      <c r="M1218" s="187">
        <v>0.1653</v>
      </c>
      <c r="N1218" s="30">
        <v>2.2000000000000001E-3</v>
      </c>
      <c r="O1218" s="177">
        <v>12600</v>
      </c>
      <c r="P1218" s="30">
        <v>3100</v>
      </c>
      <c r="Q1218" s="30">
        <v>44.1</v>
      </c>
      <c r="R1218" s="30">
        <v>1.2</v>
      </c>
      <c r="S1218" s="30">
        <v>3.5000000000000001E-3</v>
      </c>
      <c r="T1218" s="30">
        <v>2.0999999999999999E-3</v>
      </c>
      <c r="U1218" s="30">
        <v>0.1</v>
      </c>
      <c r="V1218" s="173">
        <v>0.13</v>
      </c>
      <c r="W1218" s="192">
        <f t="shared" si="100"/>
        <v>5.4210000000000003</v>
      </c>
      <c r="X1218" s="30">
        <f t="shared" si="101"/>
        <v>0.21</v>
      </c>
      <c r="Y1218" s="195">
        <f t="shared" si="102"/>
        <v>7.6160000000000005E-2</v>
      </c>
      <c r="Z1218" s="30">
        <f t="shared" si="103"/>
        <v>1.1999999999999999E-3</v>
      </c>
      <c r="AA1218" s="30">
        <v>0.18451999999999999</v>
      </c>
      <c r="AB1218" s="30">
        <v>9.2000000000000003E-4</v>
      </c>
      <c r="AC1218" s="156">
        <v>7.3000000000000001E-3</v>
      </c>
      <c r="AD1218" s="30">
        <v>1.929</v>
      </c>
      <c r="AE1218" s="30">
        <v>1.4E-2</v>
      </c>
      <c r="AF1218" s="156">
        <v>0.14000000000000001</v>
      </c>
      <c r="AG1218" s="30">
        <v>7.6160000000000005E-2</v>
      </c>
      <c r="AH1218" s="30">
        <v>6.4000000000000005E-4</v>
      </c>
      <c r="AI1218" s="156">
        <v>1.1999999999999999E-3</v>
      </c>
      <c r="AJ1218" s="156">
        <f t="shared" si="99"/>
        <v>1.5756302521008398</v>
      </c>
      <c r="AK1218" s="30">
        <v>5.4210000000000003</v>
      </c>
      <c r="AL1218" s="30">
        <v>2.7E-2</v>
      </c>
      <c r="AM1218" s="156">
        <v>0.21</v>
      </c>
      <c r="AN1218" s="157">
        <v>1091.5999999999999</v>
      </c>
      <c r="AO1218" s="30">
        <v>5</v>
      </c>
      <c r="AP1218" s="156">
        <v>40</v>
      </c>
      <c r="AQ1218" s="30">
        <v>1090.9000000000001</v>
      </c>
      <c r="AR1218" s="30">
        <v>5</v>
      </c>
      <c r="AS1218" s="156">
        <v>49</v>
      </c>
      <c r="AT1218" s="30">
        <v>1097</v>
      </c>
      <c r="AU1218" s="30">
        <v>17</v>
      </c>
      <c r="AV1218" s="156">
        <v>30</v>
      </c>
    </row>
    <row r="1219" spans="1:48" x14ac:dyDescent="0.75">
      <c r="A1219" s="30" t="s">
        <v>1796</v>
      </c>
      <c r="B1219" s="30" t="s">
        <v>706</v>
      </c>
      <c r="C1219" s="182">
        <v>425700</v>
      </c>
      <c r="D1219" s="30">
        <v>7900</v>
      </c>
      <c r="E1219" s="187">
        <v>32970</v>
      </c>
      <c r="F1219" s="30">
        <v>590</v>
      </c>
      <c r="G1219" s="187">
        <v>440</v>
      </c>
      <c r="H1219" s="30">
        <v>490</v>
      </c>
      <c r="I1219" s="30">
        <v>73</v>
      </c>
      <c r="J1219" s="30">
        <v>24</v>
      </c>
      <c r="K1219" s="30">
        <v>2316000</v>
      </c>
      <c r="L1219" s="30">
        <v>67000</v>
      </c>
      <c r="M1219" s="187">
        <v>0.18590000000000001</v>
      </c>
      <c r="N1219" s="30">
        <v>2.8E-3</v>
      </c>
      <c r="O1219" s="177">
        <v>12600</v>
      </c>
      <c r="P1219" s="30">
        <v>2600</v>
      </c>
      <c r="Q1219" s="30">
        <v>44.1</v>
      </c>
      <c r="R1219" s="30">
        <v>1.3</v>
      </c>
      <c r="S1219" s="30">
        <v>3.7000000000000002E-3</v>
      </c>
      <c r="T1219" s="30">
        <v>1.2999999999999999E-3</v>
      </c>
      <c r="U1219" s="30">
        <v>7.6999999999999999E-2</v>
      </c>
      <c r="V1219" s="173">
        <v>8.5999999999999993E-2</v>
      </c>
      <c r="W1219" s="192">
        <f t="shared" si="100"/>
        <v>5.4139999999999997</v>
      </c>
      <c r="X1219" s="30">
        <f t="shared" si="101"/>
        <v>0.47</v>
      </c>
      <c r="Y1219" s="195">
        <f t="shared" si="102"/>
        <v>7.5800000000000006E-2</v>
      </c>
      <c r="Z1219" s="30">
        <f t="shared" si="103"/>
        <v>2E-3</v>
      </c>
      <c r="AA1219" s="30">
        <v>0.1845</v>
      </c>
      <c r="AB1219" s="30">
        <v>1.8E-3</v>
      </c>
      <c r="AC1219" s="156">
        <v>1.4999999999999999E-2</v>
      </c>
      <c r="AD1219" s="30">
        <v>1.929</v>
      </c>
      <c r="AE1219" s="30">
        <v>2.1999999999999999E-2</v>
      </c>
      <c r="AF1219" s="156">
        <v>0.24</v>
      </c>
      <c r="AG1219" s="30">
        <v>7.5800000000000006E-2</v>
      </c>
      <c r="AH1219" s="30">
        <v>8.7000000000000001E-4</v>
      </c>
      <c r="AI1219" s="156">
        <v>2E-3</v>
      </c>
      <c r="AJ1219" s="156">
        <f t="shared" si="99"/>
        <v>2.6385224274406331</v>
      </c>
      <c r="AK1219" s="30">
        <v>5.4139999999999997</v>
      </c>
      <c r="AL1219" s="30">
        <v>5.5E-2</v>
      </c>
      <c r="AM1219" s="156">
        <v>0.47</v>
      </c>
      <c r="AN1219" s="157">
        <v>1091.5</v>
      </c>
      <c r="AO1219" s="30">
        <v>9.6999999999999993</v>
      </c>
      <c r="AP1219" s="156">
        <v>83</v>
      </c>
      <c r="AQ1219" s="30">
        <v>1091.7</v>
      </c>
      <c r="AR1219" s="30">
        <v>7.4</v>
      </c>
      <c r="AS1219" s="156">
        <v>79</v>
      </c>
      <c r="AT1219" s="30">
        <v>1090</v>
      </c>
      <c r="AU1219" s="30">
        <v>22</v>
      </c>
      <c r="AV1219" s="156">
        <v>50</v>
      </c>
    </row>
    <row r="1220" spans="1:48" x14ac:dyDescent="0.75">
      <c r="A1220" s="161" t="s">
        <v>1796</v>
      </c>
      <c r="B1220" s="161" t="s">
        <v>707</v>
      </c>
      <c r="C1220" s="181">
        <v>284700</v>
      </c>
      <c r="D1220" s="161">
        <v>7000</v>
      </c>
      <c r="E1220" s="186">
        <v>21830</v>
      </c>
      <c r="F1220" s="161">
        <v>530</v>
      </c>
      <c r="G1220" s="186">
        <v>99</v>
      </c>
      <c r="H1220" s="161">
        <v>77</v>
      </c>
      <c r="I1220" s="161">
        <v>41</v>
      </c>
      <c r="J1220" s="161">
        <v>16</v>
      </c>
      <c r="K1220" s="161">
        <v>1670000</v>
      </c>
      <c r="L1220" s="161">
        <v>48000</v>
      </c>
      <c r="M1220" s="186">
        <v>0.17050000000000001</v>
      </c>
      <c r="N1220" s="161">
        <v>1.1999999999999999E-3</v>
      </c>
      <c r="O1220" s="176">
        <v>12600</v>
      </c>
      <c r="P1220" s="161">
        <v>2800</v>
      </c>
      <c r="Q1220" s="161">
        <v>44.7</v>
      </c>
      <c r="R1220" s="161">
        <v>1.3</v>
      </c>
      <c r="S1220" s="161">
        <v>3.5000000000000001E-3</v>
      </c>
      <c r="T1220" s="161">
        <v>1.2999999999999999E-3</v>
      </c>
      <c r="U1220" s="161">
        <v>8.1000000000000003E-2</v>
      </c>
      <c r="V1220" s="172">
        <v>6.3E-2</v>
      </c>
      <c r="W1220" s="192">
        <f t="shared" si="100"/>
        <v>5.423</v>
      </c>
      <c r="X1220" s="30">
        <f t="shared" si="101"/>
        <v>0.16</v>
      </c>
      <c r="Y1220" s="195">
        <f t="shared" si="102"/>
        <v>7.5910000000000005E-2</v>
      </c>
      <c r="Z1220" s="30">
        <f t="shared" si="103"/>
        <v>1.1000000000000001E-3</v>
      </c>
      <c r="AA1220" s="161">
        <v>0.1845</v>
      </c>
      <c r="AB1220" s="161">
        <v>1.2999999999999999E-3</v>
      </c>
      <c r="AC1220" s="163">
        <v>5.4999999999999997E-3</v>
      </c>
      <c r="AD1220" s="161">
        <v>1.929</v>
      </c>
      <c r="AE1220" s="161">
        <v>2.3E-2</v>
      </c>
      <c r="AF1220" s="163">
        <v>8.6999999999999994E-2</v>
      </c>
      <c r="AG1220" s="161">
        <v>7.5910000000000005E-2</v>
      </c>
      <c r="AH1220" s="161">
        <v>7.2000000000000005E-4</v>
      </c>
      <c r="AI1220" s="163">
        <v>1.1000000000000001E-3</v>
      </c>
      <c r="AJ1220" s="163">
        <f t="shared" si="99"/>
        <v>1.4490844421024898</v>
      </c>
      <c r="AK1220" s="161">
        <v>5.423</v>
      </c>
      <c r="AL1220" s="161">
        <v>3.6999999999999998E-2</v>
      </c>
      <c r="AM1220" s="163">
        <v>0.16</v>
      </c>
      <c r="AN1220" s="164">
        <v>1091.5999999999999</v>
      </c>
      <c r="AO1220" s="161">
        <v>6.8</v>
      </c>
      <c r="AP1220" s="163">
        <v>30</v>
      </c>
      <c r="AQ1220" s="161">
        <v>1090.5999999999999</v>
      </c>
      <c r="AR1220" s="161">
        <v>8</v>
      </c>
      <c r="AS1220" s="163">
        <v>30</v>
      </c>
      <c r="AT1220" s="161">
        <v>1090</v>
      </c>
      <c r="AU1220" s="161">
        <v>19</v>
      </c>
      <c r="AV1220" s="163">
        <v>28</v>
      </c>
    </row>
    <row r="1221" spans="1:48" x14ac:dyDescent="0.75">
      <c r="A1221" s="30" t="s">
        <v>1796</v>
      </c>
      <c r="B1221" s="30" t="s">
        <v>707</v>
      </c>
      <c r="C1221" s="182">
        <v>332600</v>
      </c>
      <c r="D1221" s="30">
        <v>5300</v>
      </c>
      <c r="E1221" s="187">
        <v>25420</v>
      </c>
      <c r="F1221" s="30">
        <v>480</v>
      </c>
      <c r="G1221" s="187">
        <v>14</v>
      </c>
      <c r="H1221" s="30">
        <v>27</v>
      </c>
      <c r="I1221" s="30">
        <v>66</v>
      </c>
      <c r="J1221" s="30">
        <v>43</v>
      </c>
      <c r="K1221" s="30">
        <v>2037000</v>
      </c>
      <c r="L1221" s="30">
        <v>50000</v>
      </c>
      <c r="M1221" s="187">
        <v>0.16420000000000001</v>
      </c>
      <c r="N1221" s="30">
        <v>1.8E-3</v>
      </c>
      <c r="O1221" s="177">
        <v>12700</v>
      </c>
      <c r="P1221" s="30">
        <v>3100</v>
      </c>
      <c r="Q1221" s="30">
        <v>44</v>
      </c>
      <c r="R1221" s="30">
        <v>1.1000000000000001</v>
      </c>
      <c r="S1221" s="30">
        <v>3.5000000000000001E-3</v>
      </c>
      <c r="T1221" s="30">
        <v>2.3E-3</v>
      </c>
      <c r="U1221" s="30">
        <v>7.0000000000000007E-2</v>
      </c>
      <c r="V1221" s="173">
        <v>0.15</v>
      </c>
      <c r="W1221" s="192">
        <f t="shared" si="100"/>
        <v>5.4240000000000004</v>
      </c>
      <c r="X1221" s="30">
        <f t="shared" si="101"/>
        <v>0.22</v>
      </c>
      <c r="Y1221" s="195">
        <f t="shared" si="102"/>
        <v>7.5480000000000005E-2</v>
      </c>
      <c r="Z1221" s="30">
        <f t="shared" si="103"/>
        <v>1.1000000000000001E-3</v>
      </c>
      <c r="AA1221" s="30">
        <v>0.1845</v>
      </c>
      <c r="AB1221" s="30">
        <v>1.4E-3</v>
      </c>
      <c r="AC1221" s="156">
        <v>7.4000000000000003E-3</v>
      </c>
      <c r="AD1221" s="30">
        <v>1.925</v>
      </c>
      <c r="AE1221" s="30">
        <v>1.7999999999999999E-2</v>
      </c>
      <c r="AF1221" s="156">
        <v>0.14000000000000001</v>
      </c>
      <c r="AG1221" s="30">
        <v>7.5480000000000005E-2</v>
      </c>
      <c r="AH1221" s="30">
        <v>5.5999999999999995E-4</v>
      </c>
      <c r="AI1221" s="156">
        <v>1.1000000000000001E-3</v>
      </c>
      <c r="AJ1221" s="156">
        <f t="shared" si="99"/>
        <v>1.4573396926338102</v>
      </c>
      <c r="AK1221" s="30">
        <v>5.4240000000000004</v>
      </c>
      <c r="AL1221" s="30">
        <v>4.1000000000000002E-2</v>
      </c>
      <c r="AM1221" s="156">
        <v>0.22</v>
      </c>
      <c r="AN1221" s="157">
        <v>1091.5</v>
      </c>
      <c r="AO1221" s="30">
        <v>7.7</v>
      </c>
      <c r="AP1221" s="156">
        <v>40</v>
      </c>
      <c r="AQ1221" s="30">
        <v>1089.5999999999999</v>
      </c>
      <c r="AR1221" s="30">
        <v>6.3</v>
      </c>
      <c r="AS1221" s="156">
        <v>47</v>
      </c>
      <c r="AT1221" s="30">
        <v>1079</v>
      </c>
      <c r="AU1221" s="30">
        <v>15</v>
      </c>
      <c r="AV1221" s="156">
        <v>30</v>
      </c>
    </row>
    <row r="1222" spans="1:48" x14ac:dyDescent="0.75">
      <c r="A1222" s="30" t="s">
        <v>1796</v>
      </c>
      <c r="B1222" s="30" t="s">
        <v>707</v>
      </c>
      <c r="C1222" s="182">
        <v>394900</v>
      </c>
      <c r="D1222" s="30">
        <v>6300</v>
      </c>
      <c r="E1222" s="187">
        <v>30330</v>
      </c>
      <c r="F1222" s="30">
        <v>630</v>
      </c>
      <c r="G1222" s="187">
        <v>1600</v>
      </c>
      <c r="H1222" s="30">
        <v>1500</v>
      </c>
      <c r="I1222" s="30">
        <v>98</v>
      </c>
      <c r="J1222" s="30">
        <v>31</v>
      </c>
      <c r="K1222" s="30">
        <v>2137000</v>
      </c>
      <c r="L1222" s="30">
        <v>53000</v>
      </c>
      <c r="M1222" s="187">
        <v>0.184</v>
      </c>
      <c r="N1222" s="30">
        <v>2.8E-3</v>
      </c>
      <c r="O1222" s="177">
        <v>12600</v>
      </c>
      <c r="P1222" s="30">
        <v>2400</v>
      </c>
      <c r="Q1222" s="30">
        <v>44.2</v>
      </c>
      <c r="R1222" s="30">
        <v>1.1000000000000001</v>
      </c>
      <c r="S1222" s="30">
        <v>3.5000000000000001E-3</v>
      </c>
      <c r="T1222" s="30">
        <v>1.1000000000000001E-3</v>
      </c>
      <c r="U1222" s="30">
        <v>8.5000000000000006E-2</v>
      </c>
      <c r="V1222" s="173">
        <v>7.9000000000000001E-2</v>
      </c>
      <c r="W1222" s="192">
        <f t="shared" si="100"/>
        <v>5.4119999999999999</v>
      </c>
      <c r="X1222" s="30">
        <f t="shared" si="101"/>
        <v>0.49</v>
      </c>
      <c r="Y1222" s="195">
        <f t="shared" si="102"/>
        <v>7.5800000000000006E-2</v>
      </c>
      <c r="Z1222" s="30">
        <f t="shared" si="103"/>
        <v>2.2000000000000001E-3</v>
      </c>
      <c r="AA1222" s="30">
        <v>0.1845</v>
      </c>
      <c r="AB1222" s="30">
        <v>1.6999999999999999E-3</v>
      </c>
      <c r="AC1222" s="156">
        <v>1.4999999999999999E-2</v>
      </c>
      <c r="AD1222" s="30">
        <v>1.929</v>
      </c>
      <c r="AE1222" s="30">
        <v>3.2000000000000001E-2</v>
      </c>
      <c r="AF1222" s="156">
        <v>0.24</v>
      </c>
      <c r="AG1222" s="30">
        <v>7.5800000000000006E-2</v>
      </c>
      <c r="AH1222" s="30">
        <v>1.2999999999999999E-3</v>
      </c>
      <c r="AI1222" s="156">
        <v>2.2000000000000001E-3</v>
      </c>
      <c r="AJ1222" s="156">
        <f t="shared" si="99"/>
        <v>2.9023746701846966</v>
      </c>
      <c r="AK1222" s="30">
        <v>5.4119999999999999</v>
      </c>
      <c r="AL1222" s="30">
        <v>5.5E-2</v>
      </c>
      <c r="AM1222" s="156">
        <v>0.49</v>
      </c>
      <c r="AN1222" s="157">
        <v>1091.5</v>
      </c>
      <c r="AO1222" s="30">
        <v>9.4</v>
      </c>
      <c r="AP1222" s="156">
        <v>83</v>
      </c>
      <c r="AQ1222" s="30">
        <v>1090</v>
      </c>
      <c r="AR1222" s="30">
        <v>11</v>
      </c>
      <c r="AS1222" s="156">
        <v>82</v>
      </c>
      <c r="AT1222" s="30">
        <v>1082</v>
      </c>
      <c r="AU1222" s="30">
        <v>35</v>
      </c>
      <c r="AV1222" s="156">
        <v>58</v>
      </c>
    </row>
    <row r="1223" spans="1:48" x14ac:dyDescent="0.75">
      <c r="A1223" s="161" t="s">
        <v>1796</v>
      </c>
      <c r="B1223" s="161" t="s">
        <v>708</v>
      </c>
      <c r="C1223" s="181">
        <v>256700</v>
      </c>
      <c r="D1223" s="161">
        <v>3900</v>
      </c>
      <c r="E1223" s="186">
        <v>19750</v>
      </c>
      <c r="F1223" s="161">
        <v>320</v>
      </c>
      <c r="G1223" s="186">
        <v>140</v>
      </c>
      <c r="H1223" s="161">
        <v>97</v>
      </c>
      <c r="I1223" s="161">
        <v>27</v>
      </c>
      <c r="J1223" s="161">
        <v>14</v>
      </c>
      <c r="K1223" s="161">
        <v>1559000</v>
      </c>
      <c r="L1223" s="161">
        <v>40000</v>
      </c>
      <c r="M1223" s="186">
        <v>0.16470000000000001</v>
      </c>
      <c r="N1223" s="161">
        <v>2E-3</v>
      </c>
      <c r="O1223" s="176">
        <v>12600</v>
      </c>
      <c r="P1223" s="161">
        <v>2200</v>
      </c>
      <c r="Q1223" s="161">
        <v>44</v>
      </c>
      <c r="R1223" s="161">
        <v>1.1000000000000001</v>
      </c>
      <c r="S1223" s="161">
        <v>3.5000000000000001E-3</v>
      </c>
      <c r="T1223" s="161">
        <v>1.8E-3</v>
      </c>
      <c r="U1223" s="161">
        <v>8.1000000000000003E-2</v>
      </c>
      <c r="V1223" s="172">
        <v>5.6000000000000001E-2</v>
      </c>
      <c r="W1223" s="192">
        <f t="shared" si="100"/>
        <v>5.4180000000000001</v>
      </c>
      <c r="X1223" s="30">
        <f t="shared" si="101"/>
        <v>0.17</v>
      </c>
      <c r="Y1223" s="195">
        <f t="shared" si="102"/>
        <v>7.5730000000000006E-2</v>
      </c>
      <c r="Z1223" s="30">
        <f t="shared" si="103"/>
        <v>1.1000000000000001E-3</v>
      </c>
      <c r="AA1223" s="161">
        <v>0.18440000000000001</v>
      </c>
      <c r="AB1223" s="161">
        <v>1.1000000000000001E-3</v>
      </c>
      <c r="AC1223" s="163">
        <v>5.4000000000000003E-3</v>
      </c>
      <c r="AD1223" s="161">
        <v>1.929</v>
      </c>
      <c r="AE1223" s="161">
        <v>1.7999999999999999E-2</v>
      </c>
      <c r="AF1223" s="163">
        <v>8.5000000000000006E-2</v>
      </c>
      <c r="AG1223" s="161">
        <v>7.5730000000000006E-2</v>
      </c>
      <c r="AH1223" s="161">
        <v>7.5000000000000002E-4</v>
      </c>
      <c r="AI1223" s="163">
        <v>1.1000000000000001E-3</v>
      </c>
      <c r="AJ1223" s="163">
        <f t="shared" si="99"/>
        <v>1.4525287204542454</v>
      </c>
      <c r="AK1223" s="161">
        <v>5.4180000000000001</v>
      </c>
      <c r="AL1223" s="161">
        <v>3.5000000000000003E-2</v>
      </c>
      <c r="AM1223" s="163">
        <v>0.17</v>
      </c>
      <c r="AN1223" s="164">
        <v>1090.7</v>
      </c>
      <c r="AO1223" s="161">
        <v>6.2</v>
      </c>
      <c r="AP1223" s="163">
        <v>29</v>
      </c>
      <c r="AQ1223" s="161">
        <v>1090.8</v>
      </c>
      <c r="AR1223" s="161">
        <v>6.1</v>
      </c>
      <c r="AS1223" s="163">
        <v>29</v>
      </c>
      <c r="AT1223" s="161">
        <v>1089</v>
      </c>
      <c r="AU1223" s="161">
        <v>19</v>
      </c>
      <c r="AV1223" s="163">
        <v>27</v>
      </c>
    </row>
    <row r="1224" spans="1:48" x14ac:dyDescent="0.75">
      <c r="A1224" s="30" t="s">
        <v>1796</v>
      </c>
      <c r="B1224" s="30" t="s">
        <v>708</v>
      </c>
      <c r="C1224" s="182">
        <v>368000</v>
      </c>
      <c r="D1224" s="30">
        <v>10000</v>
      </c>
      <c r="E1224" s="187">
        <v>28480</v>
      </c>
      <c r="F1224" s="30">
        <v>810</v>
      </c>
      <c r="G1224" s="187">
        <v>170</v>
      </c>
      <c r="H1224" s="30">
        <v>160</v>
      </c>
      <c r="I1224" s="30">
        <v>39</v>
      </c>
      <c r="J1224" s="30">
        <v>23</v>
      </c>
      <c r="K1224" s="30">
        <v>2072000</v>
      </c>
      <c r="L1224" s="30">
        <v>73000</v>
      </c>
      <c r="M1224" s="187">
        <v>0.1782</v>
      </c>
      <c r="N1224" s="30">
        <v>1.4E-3</v>
      </c>
      <c r="O1224" s="177">
        <v>12100</v>
      </c>
      <c r="P1224" s="30">
        <v>3600</v>
      </c>
      <c r="Q1224" s="30">
        <v>44.5</v>
      </c>
      <c r="R1224" s="30">
        <v>1.5</v>
      </c>
      <c r="S1224" s="30">
        <v>3.5000000000000001E-3</v>
      </c>
      <c r="T1224" s="30">
        <v>2E-3</v>
      </c>
      <c r="U1224" s="30">
        <v>7.0000000000000007E-2</v>
      </c>
      <c r="V1224" s="173">
        <v>6.6000000000000003E-2</v>
      </c>
      <c r="W1224" s="192">
        <f t="shared" si="100"/>
        <v>5.4219999999999997</v>
      </c>
      <c r="X1224" s="30">
        <f t="shared" si="101"/>
        <v>0.22</v>
      </c>
      <c r="Y1224" s="195">
        <f t="shared" si="102"/>
        <v>7.6079999999999995E-2</v>
      </c>
      <c r="Z1224" s="30">
        <f t="shared" si="103"/>
        <v>1.1000000000000001E-3</v>
      </c>
      <c r="AA1224" s="30">
        <v>0.1845</v>
      </c>
      <c r="AB1224" s="30">
        <v>1E-3</v>
      </c>
      <c r="AC1224" s="156">
        <v>7.4000000000000003E-3</v>
      </c>
      <c r="AD1224" s="30">
        <v>1.929</v>
      </c>
      <c r="AE1224" s="30">
        <v>1.9E-2</v>
      </c>
      <c r="AF1224" s="156">
        <v>0.14000000000000001</v>
      </c>
      <c r="AG1224" s="30">
        <v>7.6079999999999995E-2</v>
      </c>
      <c r="AH1224" s="30">
        <v>6.2E-4</v>
      </c>
      <c r="AI1224" s="156">
        <v>1.1000000000000001E-3</v>
      </c>
      <c r="AJ1224" s="156">
        <f t="shared" si="99"/>
        <v>1.4458464773922188</v>
      </c>
      <c r="AK1224" s="30">
        <v>5.4219999999999997</v>
      </c>
      <c r="AL1224" s="30">
        <v>3.1E-2</v>
      </c>
      <c r="AM1224" s="156">
        <v>0.22</v>
      </c>
      <c r="AN1224" s="157">
        <v>1091.5999999999999</v>
      </c>
      <c r="AO1224" s="30">
        <v>5.6</v>
      </c>
      <c r="AP1224" s="156">
        <v>40</v>
      </c>
      <c r="AQ1224" s="30">
        <v>1090.8</v>
      </c>
      <c r="AR1224" s="30">
        <v>6.7</v>
      </c>
      <c r="AS1224" s="156">
        <v>49</v>
      </c>
      <c r="AT1224" s="30">
        <v>1095</v>
      </c>
      <c r="AU1224" s="30">
        <v>16</v>
      </c>
      <c r="AV1224" s="156">
        <v>30</v>
      </c>
    </row>
    <row r="1225" spans="1:48" x14ac:dyDescent="0.75">
      <c r="A1225" s="30" t="s">
        <v>1796</v>
      </c>
      <c r="B1225" s="30" t="s">
        <v>708</v>
      </c>
      <c r="C1225" s="182">
        <v>391400</v>
      </c>
      <c r="D1225" s="30">
        <v>4100</v>
      </c>
      <c r="E1225" s="187">
        <v>30750</v>
      </c>
      <c r="F1225" s="30">
        <v>350</v>
      </c>
      <c r="G1225" s="187">
        <v>200</v>
      </c>
      <c r="H1225" s="30">
        <v>120</v>
      </c>
      <c r="I1225" s="30">
        <v>1370</v>
      </c>
      <c r="J1225" s="30">
        <v>170</v>
      </c>
      <c r="K1225" s="30">
        <v>2091000</v>
      </c>
      <c r="L1225" s="30">
        <v>50000</v>
      </c>
      <c r="M1225" s="187">
        <v>0.18920000000000001</v>
      </c>
      <c r="N1225" s="30">
        <v>4.1000000000000003E-3</v>
      </c>
      <c r="O1225" s="177">
        <v>13000</v>
      </c>
      <c r="P1225" s="30">
        <v>2600</v>
      </c>
      <c r="Q1225" s="30">
        <v>44.1</v>
      </c>
      <c r="R1225" s="30">
        <v>1.1000000000000001</v>
      </c>
      <c r="S1225" s="30">
        <v>3.5100000000000001E-3</v>
      </c>
      <c r="T1225" s="30">
        <v>4.2999999999999999E-4</v>
      </c>
      <c r="U1225" s="30">
        <v>8.1000000000000003E-2</v>
      </c>
      <c r="V1225" s="173">
        <v>0.05</v>
      </c>
      <c r="W1225" s="192">
        <f t="shared" si="100"/>
        <v>5.4210000000000003</v>
      </c>
      <c r="X1225" s="30">
        <f t="shared" si="101"/>
        <v>0.46</v>
      </c>
      <c r="Y1225" s="195">
        <f t="shared" si="102"/>
        <v>7.5800000000000006E-2</v>
      </c>
      <c r="Z1225" s="30">
        <f t="shared" si="103"/>
        <v>2.2000000000000001E-3</v>
      </c>
      <c r="AA1225" s="30">
        <v>0.1845</v>
      </c>
      <c r="AB1225" s="30">
        <v>2.0999999999999999E-3</v>
      </c>
      <c r="AC1225" s="156">
        <v>1.4999999999999999E-2</v>
      </c>
      <c r="AD1225" s="30">
        <v>1.929</v>
      </c>
      <c r="AE1225" s="30">
        <v>3.3000000000000002E-2</v>
      </c>
      <c r="AF1225" s="156">
        <v>0.24</v>
      </c>
      <c r="AG1225" s="30">
        <v>7.5800000000000006E-2</v>
      </c>
      <c r="AH1225" s="30">
        <v>1.2999999999999999E-3</v>
      </c>
      <c r="AI1225" s="156">
        <v>2.2000000000000001E-3</v>
      </c>
      <c r="AJ1225" s="156">
        <f t="shared" si="99"/>
        <v>2.9023746701846966</v>
      </c>
      <c r="AK1225" s="30">
        <v>5.4210000000000003</v>
      </c>
      <c r="AL1225" s="30">
        <v>6.2E-2</v>
      </c>
      <c r="AM1225" s="156">
        <v>0.46</v>
      </c>
      <c r="AN1225" s="157">
        <v>1091</v>
      </c>
      <c r="AO1225" s="30">
        <v>11</v>
      </c>
      <c r="AP1225" s="156">
        <v>84</v>
      </c>
      <c r="AQ1225" s="30">
        <v>1090</v>
      </c>
      <c r="AR1225" s="30">
        <v>11</v>
      </c>
      <c r="AS1225" s="156">
        <v>82</v>
      </c>
      <c r="AT1225" s="30">
        <v>1083</v>
      </c>
      <c r="AU1225" s="30">
        <v>33</v>
      </c>
      <c r="AV1225" s="156">
        <v>56</v>
      </c>
    </row>
    <row r="1226" spans="1:48" x14ac:dyDescent="0.75">
      <c r="A1226" s="30" t="s">
        <v>1796</v>
      </c>
      <c r="B1226" s="30" t="s">
        <v>1040</v>
      </c>
      <c r="C1226" s="182">
        <v>338700</v>
      </c>
      <c r="D1226" s="30">
        <v>4500</v>
      </c>
      <c r="E1226" s="187">
        <v>26060</v>
      </c>
      <c r="F1226" s="30">
        <v>370</v>
      </c>
      <c r="G1226" s="187">
        <v>1110</v>
      </c>
      <c r="H1226" s="30">
        <v>760</v>
      </c>
      <c r="I1226" s="30">
        <v>52</v>
      </c>
      <c r="J1226" s="30">
        <v>33</v>
      </c>
      <c r="K1226" s="30">
        <v>1981000</v>
      </c>
      <c r="L1226" s="30">
        <v>50000</v>
      </c>
      <c r="M1226" s="187">
        <v>0.1706</v>
      </c>
      <c r="N1226" s="30">
        <v>2.3E-3</v>
      </c>
      <c r="O1226" s="177">
        <v>12600</v>
      </c>
      <c r="P1226" s="30">
        <v>2500</v>
      </c>
      <c r="Q1226" s="30">
        <v>43.8</v>
      </c>
      <c r="R1226" s="30">
        <v>1.1000000000000001</v>
      </c>
      <c r="S1226" s="30">
        <v>3.5000000000000001E-3</v>
      </c>
      <c r="T1226" s="30">
        <v>2.2000000000000001E-3</v>
      </c>
      <c r="U1226" s="30">
        <v>0.15</v>
      </c>
      <c r="V1226" s="173">
        <v>0.1</v>
      </c>
      <c r="W1226" s="192">
        <f t="shared" si="100"/>
        <v>5.4160000000000004</v>
      </c>
      <c r="X1226" s="30">
        <f t="shared" si="101"/>
        <v>0.21</v>
      </c>
      <c r="Y1226" s="195">
        <f t="shared" si="102"/>
        <v>7.5620000000000007E-2</v>
      </c>
      <c r="Z1226" s="30">
        <f t="shared" si="103"/>
        <v>1.2999999999999999E-3</v>
      </c>
      <c r="AA1226" s="30">
        <v>0.18453</v>
      </c>
      <c r="AB1226" s="30">
        <v>9.7999999999999997E-4</v>
      </c>
      <c r="AC1226" s="156">
        <v>7.4000000000000003E-3</v>
      </c>
      <c r="AD1226" s="30">
        <v>1.929</v>
      </c>
      <c r="AE1226" s="30">
        <v>2.1999999999999999E-2</v>
      </c>
      <c r="AF1226" s="156">
        <v>0.14000000000000001</v>
      </c>
      <c r="AG1226" s="30">
        <v>7.5620000000000007E-2</v>
      </c>
      <c r="AH1226" s="30">
        <v>8.8999999999999995E-4</v>
      </c>
      <c r="AI1226" s="156">
        <v>1.2999999999999999E-3</v>
      </c>
      <c r="AJ1226" s="156">
        <f t="shared" si="99"/>
        <v>1.7191219254165562</v>
      </c>
      <c r="AK1226" s="30">
        <v>5.4160000000000004</v>
      </c>
      <c r="AL1226" s="30">
        <v>2.7E-2</v>
      </c>
      <c r="AM1226" s="156">
        <v>0.21</v>
      </c>
      <c r="AN1226" s="157">
        <v>1091.5999999999999</v>
      </c>
      <c r="AO1226" s="30">
        <v>5.3</v>
      </c>
      <c r="AP1226" s="156">
        <v>40</v>
      </c>
      <c r="AQ1226" s="30">
        <v>1090.5999999999999</v>
      </c>
      <c r="AR1226" s="30">
        <v>7.5</v>
      </c>
      <c r="AS1226" s="156">
        <v>49</v>
      </c>
      <c r="AT1226" s="30">
        <v>1081</v>
      </c>
      <c r="AU1226" s="30">
        <v>23</v>
      </c>
      <c r="AV1226" s="156">
        <v>34</v>
      </c>
    </row>
    <row r="1227" spans="1:48" x14ac:dyDescent="0.75">
      <c r="A1227" s="30" t="s">
        <v>1796</v>
      </c>
      <c r="B1227" s="30" t="s">
        <v>1040</v>
      </c>
      <c r="C1227" s="182">
        <v>423400</v>
      </c>
      <c r="D1227" s="30">
        <v>5500</v>
      </c>
      <c r="E1227" s="187">
        <v>32910</v>
      </c>
      <c r="F1227" s="30">
        <v>490</v>
      </c>
      <c r="G1227" s="187">
        <v>590</v>
      </c>
      <c r="H1227" s="30">
        <v>480</v>
      </c>
      <c r="I1227" s="30">
        <v>34</v>
      </c>
      <c r="J1227" s="30">
        <v>19</v>
      </c>
      <c r="K1227" s="30">
        <v>2381000</v>
      </c>
      <c r="L1227" s="30">
        <v>58000</v>
      </c>
      <c r="M1227" s="187">
        <v>0.17879999999999999</v>
      </c>
      <c r="N1227" s="30">
        <v>2.3999999999999998E-3</v>
      </c>
      <c r="O1227" s="177">
        <v>12700</v>
      </c>
      <c r="P1227" s="30">
        <v>4100</v>
      </c>
      <c r="Q1227" s="30">
        <v>44.1</v>
      </c>
      <c r="R1227" s="30">
        <v>1.1000000000000001</v>
      </c>
      <c r="S1227" s="30">
        <v>4.3E-3</v>
      </c>
      <c r="T1227" s="30">
        <v>3.7000000000000002E-3</v>
      </c>
      <c r="U1227" s="30">
        <v>8.2000000000000003E-2</v>
      </c>
      <c r="V1227" s="173">
        <v>6.7000000000000004E-2</v>
      </c>
      <c r="W1227" s="192">
        <f t="shared" si="100"/>
        <v>5.4240000000000004</v>
      </c>
      <c r="X1227" s="30">
        <f t="shared" si="101"/>
        <v>0.44</v>
      </c>
      <c r="Y1227" s="195">
        <f t="shared" si="102"/>
        <v>7.5800000000000006E-2</v>
      </c>
      <c r="Z1227" s="30">
        <f t="shared" si="103"/>
        <v>2.0999999999999999E-3</v>
      </c>
      <c r="AA1227" s="30">
        <v>0.18440000000000001</v>
      </c>
      <c r="AB1227" s="30">
        <v>1.2999999999999999E-3</v>
      </c>
      <c r="AC1227" s="156">
        <v>1.4999999999999999E-2</v>
      </c>
      <c r="AD1227" s="30">
        <v>1.9279999999999999</v>
      </c>
      <c r="AE1227" s="30">
        <v>2.7E-2</v>
      </c>
      <c r="AF1227" s="156">
        <v>0.24</v>
      </c>
      <c r="AG1227" s="30">
        <v>7.5800000000000006E-2</v>
      </c>
      <c r="AH1227" s="30">
        <v>1.1000000000000001E-3</v>
      </c>
      <c r="AI1227" s="156">
        <v>2.0999999999999999E-3</v>
      </c>
      <c r="AJ1227" s="156">
        <f t="shared" si="99"/>
        <v>2.7704485488126642</v>
      </c>
      <c r="AK1227" s="30">
        <v>5.4240000000000004</v>
      </c>
      <c r="AL1227" s="30">
        <v>3.9E-2</v>
      </c>
      <c r="AM1227" s="156">
        <v>0.44</v>
      </c>
      <c r="AN1227" s="157">
        <v>1090.5999999999999</v>
      </c>
      <c r="AO1227" s="30">
        <v>7.1</v>
      </c>
      <c r="AP1227" s="156">
        <v>80</v>
      </c>
      <c r="AQ1227" s="30">
        <v>1090.3</v>
      </c>
      <c r="AR1227" s="30">
        <v>9.4</v>
      </c>
      <c r="AS1227" s="156">
        <v>81</v>
      </c>
      <c r="AT1227" s="30">
        <v>1085</v>
      </c>
      <c r="AU1227" s="30">
        <v>28</v>
      </c>
      <c r="AV1227" s="156">
        <v>54</v>
      </c>
    </row>
    <row r="1228" spans="1:48" x14ac:dyDescent="0.75">
      <c r="A1228" s="30" t="s">
        <v>1796</v>
      </c>
      <c r="B1228" s="30" t="s">
        <v>1041</v>
      </c>
      <c r="C1228" s="182">
        <v>336500</v>
      </c>
      <c r="D1228" s="30">
        <v>4300</v>
      </c>
      <c r="E1228" s="187">
        <v>26020</v>
      </c>
      <c r="F1228" s="30">
        <v>370</v>
      </c>
      <c r="G1228" s="187">
        <v>890</v>
      </c>
      <c r="H1228" s="30">
        <v>910</v>
      </c>
      <c r="I1228" s="30">
        <v>160</v>
      </c>
      <c r="J1228" s="30">
        <v>120</v>
      </c>
      <c r="K1228" s="30">
        <v>1968000</v>
      </c>
      <c r="L1228" s="30">
        <v>48000</v>
      </c>
      <c r="M1228" s="187">
        <v>0.17169999999999999</v>
      </c>
      <c r="N1228" s="30">
        <v>2.3999999999999998E-3</v>
      </c>
      <c r="O1228" s="177">
        <v>12600</v>
      </c>
      <c r="P1228" s="30">
        <v>3900</v>
      </c>
      <c r="Q1228" s="30">
        <v>44.3</v>
      </c>
      <c r="R1228" s="30">
        <v>1.1000000000000001</v>
      </c>
      <c r="S1228" s="30">
        <v>3.3999999999999998E-3</v>
      </c>
      <c r="T1228" s="30">
        <v>2.5000000000000001E-3</v>
      </c>
      <c r="U1228" s="30">
        <v>8.1000000000000003E-2</v>
      </c>
      <c r="V1228" s="173">
        <v>8.3000000000000004E-2</v>
      </c>
      <c r="W1228" s="192">
        <f t="shared" si="100"/>
        <v>5.4160000000000004</v>
      </c>
      <c r="X1228" s="30">
        <f t="shared" si="101"/>
        <v>0.23</v>
      </c>
      <c r="Y1228" s="195">
        <f t="shared" si="102"/>
        <v>7.5660000000000005E-2</v>
      </c>
      <c r="Z1228" s="30">
        <f t="shared" si="103"/>
        <v>1.2999999999999999E-3</v>
      </c>
      <c r="AA1228" s="30">
        <v>0.1845</v>
      </c>
      <c r="AB1228" s="30">
        <v>1.1999999999999999E-3</v>
      </c>
      <c r="AC1228" s="156">
        <v>7.3000000000000001E-3</v>
      </c>
      <c r="AD1228" s="30">
        <v>1.929</v>
      </c>
      <c r="AE1228" s="30">
        <v>2.3E-2</v>
      </c>
      <c r="AF1228" s="156">
        <v>0.14000000000000001</v>
      </c>
      <c r="AG1228" s="30">
        <v>7.5660000000000005E-2</v>
      </c>
      <c r="AH1228" s="30">
        <v>8.8999999999999995E-4</v>
      </c>
      <c r="AI1228" s="156">
        <v>1.2999999999999999E-3</v>
      </c>
      <c r="AJ1228" s="156">
        <f t="shared" si="99"/>
        <v>1.7182130584192439</v>
      </c>
      <c r="AK1228" s="30">
        <v>5.4160000000000004</v>
      </c>
      <c r="AL1228" s="30">
        <v>3.7999999999999999E-2</v>
      </c>
      <c r="AM1228" s="156">
        <v>0.23</v>
      </c>
      <c r="AN1228" s="157">
        <v>1091.5999999999999</v>
      </c>
      <c r="AO1228" s="30">
        <v>6.4</v>
      </c>
      <c r="AP1228" s="156">
        <v>40</v>
      </c>
      <c r="AQ1228" s="30">
        <v>1090.5999999999999</v>
      </c>
      <c r="AR1228" s="30">
        <v>8.1</v>
      </c>
      <c r="AS1228" s="156">
        <v>49</v>
      </c>
      <c r="AT1228" s="30">
        <v>1087</v>
      </c>
      <c r="AU1228" s="30">
        <v>25</v>
      </c>
      <c r="AV1228" s="156">
        <v>36</v>
      </c>
    </row>
    <row r="1229" spans="1:48" x14ac:dyDescent="0.75">
      <c r="A1229" s="30" t="s">
        <v>1796</v>
      </c>
      <c r="B1229" s="30" t="s">
        <v>1041</v>
      </c>
      <c r="C1229" s="182">
        <v>412400</v>
      </c>
      <c r="D1229" s="30">
        <v>4800</v>
      </c>
      <c r="E1229" s="187">
        <v>31820</v>
      </c>
      <c r="F1229" s="30">
        <v>390</v>
      </c>
      <c r="G1229" s="187">
        <v>160</v>
      </c>
      <c r="H1229" s="30">
        <v>280</v>
      </c>
      <c r="I1229" s="30">
        <v>80</v>
      </c>
      <c r="J1229" s="30">
        <v>93</v>
      </c>
      <c r="K1229" s="30">
        <v>2347000</v>
      </c>
      <c r="L1229" s="30">
        <v>55000</v>
      </c>
      <c r="M1229" s="187">
        <v>0.17660000000000001</v>
      </c>
      <c r="N1229" s="30">
        <v>2.3999999999999998E-3</v>
      </c>
      <c r="O1229" s="177">
        <v>12600</v>
      </c>
      <c r="P1229" s="30">
        <v>4800</v>
      </c>
      <c r="Q1229" s="30">
        <v>44.1</v>
      </c>
      <c r="R1229" s="30">
        <v>1</v>
      </c>
      <c r="S1229" s="30">
        <v>3.3E-3</v>
      </c>
      <c r="T1229" s="30">
        <v>3.7000000000000002E-3</v>
      </c>
      <c r="U1229" s="30">
        <v>0.09</v>
      </c>
      <c r="V1229" s="173">
        <v>0.14000000000000001</v>
      </c>
      <c r="W1229" s="192">
        <f t="shared" si="100"/>
        <v>5.4240000000000004</v>
      </c>
      <c r="X1229" s="30">
        <f t="shared" si="101"/>
        <v>0.45</v>
      </c>
      <c r="Y1229" s="195">
        <f t="shared" si="102"/>
        <v>7.5800000000000006E-2</v>
      </c>
      <c r="Z1229" s="30">
        <f t="shared" si="103"/>
        <v>1.9E-3</v>
      </c>
      <c r="AA1229" s="30">
        <v>0.1845</v>
      </c>
      <c r="AB1229" s="30">
        <v>1.2999999999999999E-3</v>
      </c>
      <c r="AC1229" s="156">
        <v>1.4999999999999999E-2</v>
      </c>
      <c r="AD1229" s="30">
        <v>1.929</v>
      </c>
      <c r="AE1229" s="30">
        <v>0.02</v>
      </c>
      <c r="AF1229" s="156">
        <v>0.24</v>
      </c>
      <c r="AG1229" s="30">
        <v>7.5800000000000006E-2</v>
      </c>
      <c r="AH1229" s="30">
        <v>8.1999999999999998E-4</v>
      </c>
      <c r="AI1229" s="156">
        <v>1.9E-3</v>
      </c>
      <c r="AJ1229" s="156">
        <f t="shared" si="99"/>
        <v>2.5065963060686016</v>
      </c>
      <c r="AK1229" s="30">
        <v>5.4240000000000004</v>
      </c>
      <c r="AL1229" s="30">
        <v>3.6999999999999998E-2</v>
      </c>
      <c r="AM1229" s="156">
        <v>0.45</v>
      </c>
      <c r="AN1229" s="157">
        <v>1091.5999999999999</v>
      </c>
      <c r="AO1229" s="30">
        <v>6.8</v>
      </c>
      <c r="AP1229" s="156">
        <v>83</v>
      </c>
      <c r="AQ1229" s="30">
        <v>1090.7</v>
      </c>
      <c r="AR1229" s="30">
        <v>6.8</v>
      </c>
      <c r="AS1229" s="156">
        <v>82</v>
      </c>
      <c r="AT1229" s="30">
        <v>1090</v>
      </c>
      <c r="AU1229" s="30">
        <v>22</v>
      </c>
      <c r="AV1229" s="156">
        <v>53</v>
      </c>
    </row>
    <row r="1230" spans="1:48" x14ac:dyDescent="0.75">
      <c r="A1230" s="30" t="s">
        <v>1796</v>
      </c>
      <c r="B1230" s="30" t="s">
        <v>1042</v>
      </c>
      <c r="C1230" s="182">
        <v>336300</v>
      </c>
      <c r="D1230" s="30">
        <v>4600</v>
      </c>
      <c r="E1230" s="187">
        <v>26040</v>
      </c>
      <c r="F1230" s="30">
        <v>350</v>
      </c>
      <c r="G1230" s="187">
        <v>1260</v>
      </c>
      <c r="H1230" s="30">
        <v>720</v>
      </c>
      <c r="I1230" s="30">
        <v>440</v>
      </c>
      <c r="J1230" s="30">
        <v>310</v>
      </c>
      <c r="K1230" s="30">
        <v>1914000</v>
      </c>
      <c r="L1230" s="30">
        <v>49000</v>
      </c>
      <c r="M1230" s="187">
        <v>0.17549999999999999</v>
      </c>
      <c r="N1230" s="30">
        <v>2.8E-3</v>
      </c>
      <c r="O1230" s="177">
        <v>12600</v>
      </c>
      <c r="P1230" s="30">
        <v>3300</v>
      </c>
      <c r="Q1230" s="30">
        <v>44.2</v>
      </c>
      <c r="R1230" s="30">
        <v>1.1000000000000001</v>
      </c>
      <c r="S1230" s="30">
        <v>3.7000000000000002E-3</v>
      </c>
      <c r="T1230" s="30">
        <v>2.5999999999999999E-3</v>
      </c>
      <c r="U1230" s="30">
        <v>0.11799999999999999</v>
      </c>
      <c r="V1230" s="173">
        <v>6.8000000000000005E-2</v>
      </c>
      <c r="W1230" s="192">
        <f t="shared" si="100"/>
        <v>5.4260000000000002</v>
      </c>
      <c r="X1230" s="30">
        <f t="shared" si="101"/>
        <v>0.22</v>
      </c>
      <c r="Y1230" s="195">
        <f t="shared" si="102"/>
        <v>7.5999999999999998E-2</v>
      </c>
      <c r="Z1230" s="30">
        <f t="shared" si="103"/>
        <v>1.4E-3</v>
      </c>
      <c r="AA1230" s="30">
        <v>0.1845</v>
      </c>
      <c r="AB1230" s="30">
        <v>1.6999999999999999E-3</v>
      </c>
      <c r="AC1230" s="156">
        <v>7.4000000000000003E-3</v>
      </c>
      <c r="AD1230" s="30">
        <v>1.929</v>
      </c>
      <c r="AE1230" s="30">
        <v>2.5000000000000001E-2</v>
      </c>
      <c r="AF1230" s="156">
        <v>0.14000000000000001</v>
      </c>
      <c r="AG1230" s="30">
        <v>7.5999999999999998E-2</v>
      </c>
      <c r="AH1230" s="30">
        <v>1E-3</v>
      </c>
      <c r="AI1230" s="156">
        <v>1.4E-3</v>
      </c>
      <c r="AJ1230" s="156">
        <f t="shared" si="99"/>
        <v>1.8421052631578949</v>
      </c>
      <c r="AK1230" s="30">
        <v>5.4260000000000002</v>
      </c>
      <c r="AL1230" s="30">
        <v>4.9000000000000002E-2</v>
      </c>
      <c r="AM1230" s="156">
        <v>0.22</v>
      </c>
      <c r="AN1230" s="157">
        <v>1091.5</v>
      </c>
      <c r="AO1230" s="30">
        <v>9.1</v>
      </c>
      <c r="AP1230" s="156">
        <v>40</v>
      </c>
      <c r="AQ1230" s="30">
        <v>1092.0999999999999</v>
      </c>
      <c r="AR1230" s="30">
        <v>9.3000000000000007</v>
      </c>
      <c r="AS1230" s="156">
        <v>52</v>
      </c>
      <c r="AT1230" s="30">
        <v>1090</v>
      </c>
      <c r="AU1230" s="30">
        <v>27</v>
      </c>
      <c r="AV1230" s="156">
        <v>37</v>
      </c>
    </row>
    <row r="1231" spans="1:48" x14ac:dyDescent="0.75">
      <c r="A1231" s="30" t="s">
        <v>1796</v>
      </c>
      <c r="B1231" s="30" t="s">
        <v>1042</v>
      </c>
      <c r="C1231" s="182">
        <v>426500</v>
      </c>
      <c r="D1231" s="30">
        <v>6100</v>
      </c>
      <c r="E1231" s="187">
        <v>33400</v>
      </c>
      <c r="F1231" s="30">
        <v>580</v>
      </c>
      <c r="G1231" s="187">
        <v>140</v>
      </c>
      <c r="H1231" s="30">
        <v>110</v>
      </c>
      <c r="I1231" s="30">
        <v>160</v>
      </c>
      <c r="J1231" s="30">
        <v>35</v>
      </c>
      <c r="K1231" s="30">
        <v>2367000</v>
      </c>
      <c r="L1231" s="30">
        <v>55000</v>
      </c>
      <c r="M1231" s="187">
        <v>0.1804</v>
      </c>
      <c r="N1231" s="30">
        <v>2E-3</v>
      </c>
      <c r="O1231" s="177">
        <v>12600</v>
      </c>
      <c r="P1231" s="30">
        <v>1700</v>
      </c>
      <c r="Q1231" s="30">
        <v>44.1</v>
      </c>
      <c r="R1231" s="30">
        <v>1</v>
      </c>
      <c r="S1231" s="30">
        <v>3.5000000000000001E-3</v>
      </c>
      <c r="T1231" s="30">
        <v>7.6999999999999996E-4</v>
      </c>
      <c r="U1231" s="30">
        <v>8.3000000000000004E-2</v>
      </c>
      <c r="V1231" s="173">
        <v>6.5000000000000002E-2</v>
      </c>
      <c r="W1231" s="192">
        <f t="shared" si="100"/>
        <v>5.4189999999999996</v>
      </c>
      <c r="X1231" s="30">
        <f t="shared" si="101"/>
        <v>0.46</v>
      </c>
      <c r="Y1231" s="195">
        <f t="shared" si="102"/>
        <v>7.5800000000000006E-2</v>
      </c>
      <c r="Z1231" s="30">
        <f t="shared" si="103"/>
        <v>1.9E-3</v>
      </c>
      <c r="AA1231" s="30">
        <v>0.1845</v>
      </c>
      <c r="AB1231" s="30">
        <v>1.2999999999999999E-3</v>
      </c>
      <c r="AC1231" s="156">
        <v>1.4999999999999999E-2</v>
      </c>
      <c r="AD1231" s="30">
        <v>1.929</v>
      </c>
      <c r="AE1231" s="30">
        <v>2.1999999999999999E-2</v>
      </c>
      <c r="AF1231" s="156">
        <v>0.24</v>
      </c>
      <c r="AG1231" s="30">
        <v>7.5800000000000006E-2</v>
      </c>
      <c r="AH1231" s="30">
        <v>7.6999999999999996E-4</v>
      </c>
      <c r="AI1231" s="156">
        <v>1.9E-3</v>
      </c>
      <c r="AJ1231" s="156">
        <f t="shared" ref="AJ1231:AJ1294" si="104">AI1231/AG1231*100</f>
        <v>2.5065963060686016</v>
      </c>
      <c r="AK1231" s="30">
        <v>5.4189999999999996</v>
      </c>
      <c r="AL1231" s="30">
        <v>4.1000000000000002E-2</v>
      </c>
      <c r="AM1231" s="156">
        <v>0.46</v>
      </c>
      <c r="AN1231" s="157">
        <v>1091.5999999999999</v>
      </c>
      <c r="AO1231" s="30">
        <v>7.3</v>
      </c>
      <c r="AP1231" s="156">
        <v>83</v>
      </c>
      <c r="AQ1231" s="30">
        <v>1090.5999999999999</v>
      </c>
      <c r="AR1231" s="30">
        <v>7.5</v>
      </c>
      <c r="AS1231" s="156">
        <v>81</v>
      </c>
      <c r="AT1231" s="30">
        <v>1087</v>
      </c>
      <c r="AU1231" s="30">
        <v>20</v>
      </c>
      <c r="AV1231" s="156">
        <v>50</v>
      </c>
    </row>
    <row r="1232" spans="1:48" x14ac:dyDescent="0.75">
      <c r="A1232" s="30" t="s">
        <v>1796</v>
      </c>
      <c r="B1232" s="30" t="s">
        <v>1043</v>
      </c>
      <c r="C1232" s="182">
        <v>324700</v>
      </c>
      <c r="D1232" s="30">
        <v>4100</v>
      </c>
      <c r="E1232" s="187">
        <v>25550</v>
      </c>
      <c r="F1232" s="30">
        <v>540</v>
      </c>
      <c r="G1232" s="187">
        <v>530</v>
      </c>
      <c r="H1232" s="30">
        <v>280</v>
      </c>
      <c r="I1232" s="30">
        <v>470</v>
      </c>
      <c r="J1232" s="30">
        <v>230</v>
      </c>
      <c r="K1232" s="30">
        <v>1874000</v>
      </c>
      <c r="L1232" s="30">
        <v>47000</v>
      </c>
      <c r="M1232" s="187">
        <v>0.17430000000000001</v>
      </c>
      <c r="N1232" s="30">
        <v>2.3E-3</v>
      </c>
      <c r="O1232" s="177">
        <v>12600</v>
      </c>
      <c r="P1232" s="30">
        <v>4900</v>
      </c>
      <c r="Q1232" s="30">
        <v>43.6</v>
      </c>
      <c r="R1232" s="30">
        <v>1.1000000000000001</v>
      </c>
      <c r="S1232" s="30">
        <v>3.7000000000000002E-3</v>
      </c>
      <c r="T1232" s="30">
        <v>1.8E-3</v>
      </c>
      <c r="U1232" s="30">
        <v>6.9000000000000006E-2</v>
      </c>
      <c r="V1232" s="173">
        <v>3.6999999999999998E-2</v>
      </c>
      <c r="W1232" s="192">
        <f t="shared" ref="W1232:W1295" si="105">AK1232</f>
        <v>5.4219999999999997</v>
      </c>
      <c r="X1232" s="30">
        <f t="shared" ref="X1232:X1295" si="106">AM1232</f>
        <v>0.22</v>
      </c>
      <c r="Y1232" s="195">
        <f t="shared" ref="Y1232:Y1295" si="107">IF(AJ1232&lt;15,AG1232,"excluded")</f>
        <v>7.6499999999999999E-2</v>
      </c>
      <c r="Z1232" s="30">
        <f t="shared" ref="Z1232:Z1295" si="108">IF(AJ1232&lt;15,AI1232,"excluded")</f>
        <v>1.6999999999999999E-3</v>
      </c>
      <c r="AA1232" s="30">
        <v>0.1845</v>
      </c>
      <c r="AB1232" s="30">
        <v>1.1000000000000001E-3</v>
      </c>
      <c r="AC1232" s="156">
        <v>7.4000000000000003E-3</v>
      </c>
      <c r="AD1232" s="30">
        <v>1.929</v>
      </c>
      <c r="AE1232" s="30">
        <v>3.3000000000000002E-2</v>
      </c>
      <c r="AF1232" s="156">
        <v>0.14000000000000001</v>
      </c>
      <c r="AG1232" s="30">
        <v>7.6499999999999999E-2</v>
      </c>
      <c r="AH1232" s="30">
        <v>1.4E-3</v>
      </c>
      <c r="AI1232" s="156">
        <v>1.6999999999999999E-3</v>
      </c>
      <c r="AJ1232" s="156">
        <f t="shared" si="104"/>
        <v>2.2222222222222223</v>
      </c>
      <c r="AK1232" s="30">
        <v>5.4219999999999997</v>
      </c>
      <c r="AL1232" s="30">
        <v>3.3000000000000002E-2</v>
      </c>
      <c r="AM1232" s="156">
        <v>0.22</v>
      </c>
      <c r="AN1232" s="157">
        <v>1091.5999999999999</v>
      </c>
      <c r="AO1232" s="30">
        <v>6.2</v>
      </c>
      <c r="AP1232" s="156">
        <v>40</v>
      </c>
      <c r="AQ1232" s="30">
        <v>1090</v>
      </c>
      <c r="AR1232" s="30">
        <v>11</v>
      </c>
      <c r="AS1232" s="156">
        <v>47</v>
      </c>
      <c r="AT1232" s="30">
        <v>1101</v>
      </c>
      <c r="AU1232" s="30">
        <v>34</v>
      </c>
      <c r="AV1232" s="156">
        <v>41</v>
      </c>
    </row>
    <row r="1233" spans="1:48" x14ac:dyDescent="0.75">
      <c r="A1233" s="30" t="s">
        <v>1796</v>
      </c>
      <c r="B1233" s="30" t="s">
        <v>1043</v>
      </c>
      <c r="C1233" s="182">
        <v>411800</v>
      </c>
      <c r="D1233" s="30">
        <v>7900</v>
      </c>
      <c r="E1233" s="187">
        <v>31870</v>
      </c>
      <c r="F1233" s="30">
        <v>690</v>
      </c>
      <c r="G1233" s="187">
        <v>450</v>
      </c>
      <c r="H1233" s="30">
        <v>510</v>
      </c>
      <c r="I1233" s="30">
        <v>6.7</v>
      </c>
      <c r="J1233" s="30">
        <v>5.6</v>
      </c>
      <c r="K1233" s="30">
        <v>2329000</v>
      </c>
      <c r="L1233" s="30">
        <v>68000</v>
      </c>
      <c r="M1233" s="187">
        <v>0.1779</v>
      </c>
      <c r="N1233" s="30">
        <v>2E-3</v>
      </c>
      <c r="O1233" s="177">
        <v>12600</v>
      </c>
      <c r="P1233" s="30">
        <v>3800</v>
      </c>
      <c r="Q1233" s="30">
        <v>44.1</v>
      </c>
      <c r="R1233" s="30">
        <v>1.3</v>
      </c>
      <c r="S1233" s="30">
        <v>6.0000000000000001E-3</v>
      </c>
      <c r="T1233" s="30">
        <v>0.01</v>
      </c>
      <c r="U1233" s="30">
        <v>8.4000000000000005E-2</v>
      </c>
      <c r="V1233" s="173">
        <v>9.6000000000000002E-2</v>
      </c>
      <c r="W1233" s="192">
        <f t="shared" si="105"/>
        <v>5.4240000000000004</v>
      </c>
      <c r="X1233" s="30">
        <f t="shared" si="106"/>
        <v>0.44</v>
      </c>
      <c r="Y1233" s="195">
        <f t="shared" si="107"/>
        <v>7.5800000000000006E-2</v>
      </c>
      <c r="Z1233" s="30">
        <f t="shared" si="108"/>
        <v>1.9E-3</v>
      </c>
      <c r="AA1233" s="30">
        <v>0.1845</v>
      </c>
      <c r="AB1233" s="30">
        <v>1.4E-3</v>
      </c>
      <c r="AC1233" s="156">
        <v>1.4999999999999999E-2</v>
      </c>
      <c r="AD1233" s="30">
        <v>1.929</v>
      </c>
      <c r="AE1233" s="30">
        <v>2.1999999999999999E-2</v>
      </c>
      <c r="AF1233" s="156">
        <v>0.23</v>
      </c>
      <c r="AG1233" s="30">
        <v>7.5800000000000006E-2</v>
      </c>
      <c r="AH1233" s="30">
        <v>7.7999999999999999E-4</v>
      </c>
      <c r="AI1233" s="156">
        <v>1.9E-3</v>
      </c>
      <c r="AJ1233" s="156">
        <f t="shared" si="104"/>
        <v>2.5065963060686016</v>
      </c>
      <c r="AK1233" s="30">
        <v>5.4240000000000004</v>
      </c>
      <c r="AL1233" s="30">
        <v>3.9E-2</v>
      </c>
      <c r="AM1233" s="156">
        <v>0.44</v>
      </c>
      <c r="AN1233" s="157">
        <v>1091.5</v>
      </c>
      <c r="AO1233" s="30">
        <v>7.4</v>
      </c>
      <c r="AP1233" s="156">
        <v>82</v>
      </c>
      <c r="AQ1233" s="30">
        <v>1090.5999999999999</v>
      </c>
      <c r="AR1233" s="30">
        <v>7.5</v>
      </c>
      <c r="AS1233" s="156">
        <v>81</v>
      </c>
      <c r="AT1233" s="30">
        <v>1087</v>
      </c>
      <c r="AU1233" s="30">
        <v>20</v>
      </c>
      <c r="AV1233" s="156">
        <v>50</v>
      </c>
    </row>
    <row r="1234" spans="1:48" x14ac:dyDescent="0.75">
      <c r="A1234" s="30" t="s">
        <v>1796</v>
      </c>
      <c r="B1234" s="30" t="s">
        <v>1044</v>
      </c>
      <c r="C1234" s="182">
        <v>341200</v>
      </c>
      <c r="D1234" s="30">
        <v>4600</v>
      </c>
      <c r="E1234" s="187">
        <v>26320</v>
      </c>
      <c r="F1234" s="30">
        <v>380</v>
      </c>
      <c r="G1234" s="187">
        <v>1120</v>
      </c>
      <c r="H1234" s="30">
        <v>870</v>
      </c>
      <c r="I1234" s="30">
        <v>57</v>
      </c>
      <c r="J1234" s="30">
        <v>35</v>
      </c>
      <c r="K1234" s="30">
        <v>1991000</v>
      </c>
      <c r="L1234" s="30">
        <v>52000</v>
      </c>
      <c r="M1234" s="187">
        <v>0.1714</v>
      </c>
      <c r="N1234" s="30">
        <v>2.7000000000000001E-3</v>
      </c>
      <c r="O1234" s="177">
        <v>10500</v>
      </c>
      <c r="P1234" s="30">
        <v>4000</v>
      </c>
      <c r="Q1234" s="30">
        <v>44.6</v>
      </c>
      <c r="R1234" s="30">
        <v>1.2</v>
      </c>
      <c r="S1234" s="30">
        <v>3.5000000000000001E-3</v>
      </c>
      <c r="T1234" s="30">
        <v>2.0999999999999999E-3</v>
      </c>
      <c r="U1234" s="30">
        <v>0.25</v>
      </c>
      <c r="V1234" s="173">
        <v>0.19</v>
      </c>
      <c r="W1234" s="192">
        <f t="shared" si="105"/>
        <v>5.4119999999999999</v>
      </c>
      <c r="X1234" s="30">
        <f t="shared" si="106"/>
        <v>0.22</v>
      </c>
      <c r="Y1234" s="195">
        <f t="shared" si="107"/>
        <v>7.5560000000000002E-2</v>
      </c>
      <c r="Z1234" s="30">
        <f t="shared" si="108"/>
        <v>1.1999999999999999E-3</v>
      </c>
      <c r="AA1234" s="30">
        <v>0.1845</v>
      </c>
      <c r="AB1234" s="30">
        <v>1.1999999999999999E-3</v>
      </c>
      <c r="AC1234" s="156">
        <v>7.4000000000000003E-3</v>
      </c>
      <c r="AD1234" s="30">
        <v>1.929</v>
      </c>
      <c r="AE1234" s="30">
        <v>0.02</v>
      </c>
      <c r="AF1234" s="156">
        <v>0.14000000000000001</v>
      </c>
      <c r="AG1234" s="30">
        <v>7.5560000000000002E-2</v>
      </c>
      <c r="AH1234" s="30">
        <v>6.6E-4</v>
      </c>
      <c r="AI1234" s="156">
        <v>1.1999999999999999E-3</v>
      </c>
      <c r="AJ1234" s="156">
        <f t="shared" si="104"/>
        <v>1.5881418740074111</v>
      </c>
      <c r="AK1234" s="30">
        <v>5.4119999999999999</v>
      </c>
      <c r="AL1234" s="30">
        <v>3.6999999999999998E-2</v>
      </c>
      <c r="AM1234" s="156">
        <v>0.22</v>
      </c>
      <c r="AN1234" s="157">
        <v>1091.5999999999999</v>
      </c>
      <c r="AO1234" s="30">
        <v>6.7</v>
      </c>
      <c r="AP1234" s="156">
        <v>40</v>
      </c>
      <c r="AQ1234" s="30">
        <v>1092.0999999999999</v>
      </c>
      <c r="AR1234" s="30">
        <v>6.3</v>
      </c>
      <c r="AS1234" s="156">
        <v>45</v>
      </c>
      <c r="AT1234" s="30">
        <v>1081</v>
      </c>
      <c r="AU1234" s="30">
        <v>18</v>
      </c>
      <c r="AV1234" s="156">
        <v>31</v>
      </c>
    </row>
    <row r="1235" spans="1:48" x14ac:dyDescent="0.75">
      <c r="A1235" s="30" t="s">
        <v>1796</v>
      </c>
      <c r="B1235" s="30" t="s">
        <v>1044</v>
      </c>
      <c r="C1235" s="182">
        <v>452500</v>
      </c>
      <c r="D1235" s="30">
        <v>9500</v>
      </c>
      <c r="E1235" s="187">
        <v>34490</v>
      </c>
      <c r="F1235" s="30">
        <v>670</v>
      </c>
      <c r="G1235" s="187">
        <v>100</v>
      </c>
      <c r="H1235" s="30">
        <v>160</v>
      </c>
      <c r="I1235" s="30">
        <v>6</v>
      </c>
      <c r="J1235" s="30">
        <v>5.8</v>
      </c>
      <c r="K1235" s="30">
        <v>2530000</v>
      </c>
      <c r="L1235" s="30">
        <v>64000</v>
      </c>
      <c r="M1235" s="187">
        <v>0.1789</v>
      </c>
      <c r="N1235" s="30">
        <v>1.6999999999999999E-3</v>
      </c>
      <c r="O1235" s="177">
        <v>12700</v>
      </c>
      <c r="P1235" s="30">
        <v>5600</v>
      </c>
      <c r="Q1235" s="30">
        <v>44.1</v>
      </c>
      <c r="R1235" s="30">
        <v>1.1000000000000001</v>
      </c>
      <c r="S1235" s="30">
        <v>1E-4</v>
      </c>
      <c r="T1235" s="30">
        <v>5.2999999999999998E-4</v>
      </c>
      <c r="U1235" s="30">
        <v>0.06</v>
      </c>
      <c r="V1235" s="173">
        <v>0.1</v>
      </c>
      <c r="W1235" s="192">
        <f t="shared" si="105"/>
        <v>5.4219999999999997</v>
      </c>
      <c r="X1235" s="30">
        <f t="shared" si="106"/>
        <v>0.44</v>
      </c>
      <c r="Y1235" s="195">
        <f t="shared" si="107"/>
        <v>7.5800000000000006E-2</v>
      </c>
      <c r="Z1235" s="30">
        <f t="shared" si="108"/>
        <v>1.9E-3</v>
      </c>
      <c r="AA1235" s="30">
        <v>0.1845</v>
      </c>
      <c r="AB1235" s="30">
        <v>2E-3</v>
      </c>
      <c r="AC1235" s="156">
        <v>1.4999999999999999E-2</v>
      </c>
      <c r="AD1235" s="30">
        <v>1.929</v>
      </c>
      <c r="AE1235" s="30">
        <v>1.9E-2</v>
      </c>
      <c r="AF1235" s="156">
        <v>0.24</v>
      </c>
      <c r="AG1235" s="30">
        <v>7.5800000000000006E-2</v>
      </c>
      <c r="AH1235" s="30">
        <v>7.3999999999999999E-4</v>
      </c>
      <c r="AI1235" s="156">
        <v>1.9E-3</v>
      </c>
      <c r="AJ1235" s="156">
        <f t="shared" si="104"/>
        <v>2.5065963060686016</v>
      </c>
      <c r="AK1235" s="30">
        <v>5.4219999999999997</v>
      </c>
      <c r="AL1235" s="30">
        <v>5.8000000000000003E-2</v>
      </c>
      <c r="AM1235" s="156">
        <v>0.44</v>
      </c>
      <c r="AN1235" s="157">
        <v>1091</v>
      </c>
      <c r="AO1235" s="30">
        <v>11</v>
      </c>
      <c r="AP1235" s="156">
        <v>83</v>
      </c>
      <c r="AQ1235" s="30">
        <v>1090.7</v>
      </c>
      <c r="AR1235" s="30">
        <v>6.5</v>
      </c>
      <c r="AS1235" s="156">
        <v>83</v>
      </c>
      <c r="AT1235" s="30">
        <v>1093</v>
      </c>
      <c r="AU1235" s="30">
        <v>18</v>
      </c>
      <c r="AV1235" s="156">
        <v>46</v>
      </c>
    </row>
    <row r="1236" spans="1:48" x14ac:dyDescent="0.75">
      <c r="A1236" s="30" t="s">
        <v>1796</v>
      </c>
      <c r="B1236" s="30" t="s">
        <v>1045</v>
      </c>
      <c r="C1236" s="182">
        <v>330200</v>
      </c>
      <c r="D1236" s="30">
        <v>5400</v>
      </c>
      <c r="E1236" s="187">
        <v>25620</v>
      </c>
      <c r="F1236" s="30">
        <v>470</v>
      </c>
      <c r="G1236" s="187">
        <v>72</v>
      </c>
      <c r="H1236" s="30">
        <v>51</v>
      </c>
      <c r="I1236" s="30">
        <v>19</v>
      </c>
      <c r="J1236" s="30">
        <v>14</v>
      </c>
      <c r="K1236" s="30">
        <v>1940000</v>
      </c>
      <c r="L1236" s="30">
        <v>51000</v>
      </c>
      <c r="M1236" s="187">
        <v>0.17080000000000001</v>
      </c>
      <c r="N1236" s="30">
        <v>2E-3</v>
      </c>
      <c r="O1236" s="177">
        <v>12600</v>
      </c>
      <c r="P1236" s="30">
        <v>4000</v>
      </c>
      <c r="Q1236" s="30">
        <v>44</v>
      </c>
      <c r="R1236" s="30">
        <v>1.1000000000000001</v>
      </c>
      <c r="S1236" s="30">
        <v>3.5000000000000001E-3</v>
      </c>
      <c r="T1236" s="30">
        <v>2.5999999999999999E-3</v>
      </c>
      <c r="U1236" s="30">
        <v>7.8E-2</v>
      </c>
      <c r="V1236" s="173">
        <v>5.5E-2</v>
      </c>
      <c r="W1236" s="192">
        <f t="shared" si="105"/>
        <v>5.4219999999999997</v>
      </c>
      <c r="X1236" s="30">
        <f t="shared" si="106"/>
        <v>0.22</v>
      </c>
      <c r="Y1236" s="195">
        <f t="shared" si="107"/>
        <v>7.6109999999999997E-2</v>
      </c>
      <c r="Z1236" s="30">
        <f t="shared" si="108"/>
        <v>1.4E-3</v>
      </c>
      <c r="AA1236" s="30">
        <v>0.1845</v>
      </c>
      <c r="AB1236" s="30">
        <v>1E-3</v>
      </c>
      <c r="AC1236" s="156">
        <v>7.3000000000000001E-3</v>
      </c>
      <c r="AD1236" s="30">
        <v>1.929</v>
      </c>
      <c r="AE1236" s="30">
        <v>1.9E-2</v>
      </c>
      <c r="AF1236" s="156">
        <v>0.14000000000000001</v>
      </c>
      <c r="AG1236" s="30">
        <v>7.6109999999999997E-2</v>
      </c>
      <c r="AH1236" s="30">
        <v>9.8999999999999999E-4</v>
      </c>
      <c r="AI1236" s="156">
        <v>1.4E-3</v>
      </c>
      <c r="AJ1236" s="156">
        <f t="shared" si="104"/>
        <v>1.8394429115753514</v>
      </c>
      <c r="AK1236" s="30">
        <v>5.4219999999999997</v>
      </c>
      <c r="AL1236" s="30">
        <v>0.03</v>
      </c>
      <c r="AM1236" s="156">
        <v>0.22</v>
      </c>
      <c r="AN1236" s="157">
        <v>1091.5999999999999</v>
      </c>
      <c r="AO1236" s="30">
        <v>5.6</v>
      </c>
      <c r="AP1236" s="156">
        <v>40</v>
      </c>
      <c r="AQ1236" s="30">
        <v>1090.7</v>
      </c>
      <c r="AR1236" s="30">
        <v>6.6</v>
      </c>
      <c r="AS1236" s="156">
        <v>49</v>
      </c>
      <c r="AT1236" s="30">
        <v>1093</v>
      </c>
      <c r="AU1236" s="30">
        <v>20</v>
      </c>
      <c r="AV1236" s="156">
        <v>27</v>
      </c>
    </row>
    <row r="1237" spans="1:48" x14ac:dyDescent="0.75">
      <c r="A1237" s="30" t="s">
        <v>1796</v>
      </c>
      <c r="B1237" s="30" t="s">
        <v>1045</v>
      </c>
      <c r="C1237" s="182">
        <v>404400</v>
      </c>
      <c r="D1237" s="30">
        <v>7800</v>
      </c>
      <c r="E1237" s="187">
        <v>34100</v>
      </c>
      <c r="F1237" s="30">
        <v>1100</v>
      </c>
      <c r="G1237" s="187">
        <v>3700</v>
      </c>
      <c r="H1237" s="30">
        <v>1900</v>
      </c>
      <c r="I1237" s="30">
        <v>2500</v>
      </c>
      <c r="J1237" s="30">
        <v>1500</v>
      </c>
      <c r="K1237" s="30">
        <v>2214000</v>
      </c>
      <c r="L1237" s="30">
        <v>59000</v>
      </c>
      <c r="M1237" s="187">
        <v>0.1825</v>
      </c>
      <c r="N1237" s="30">
        <v>2.3E-3</v>
      </c>
      <c r="O1237" s="177">
        <v>12500</v>
      </c>
      <c r="P1237" s="30">
        <v>4300</v>
      </c>
      <c r="Q1237" s="30">
        <v>44</v>
      </c>
      <c r="R1237" s="30">
        <v>1.2</v>
      </c>
      <c r="S1237" s="30">
        <v>3.5000000000000001E-3</v>
      </c>
      <c r="T1237" s="30">
        <v>2.0999999999999999E-3</v>
      </c>
      <c r="U1237" s="30">
        <v>0.09</v>
      </c>
      <c r="V1237" s="173">
        <v>4.4999999999999998E-2</v>
      </c>
      <c r="W1237" s="192">
        <f t="shared" si="105"/>
        <v>5.4279999999999999</v>
      </c>
      <c r="X1237" s="30">
        <f t="shared" si="106"/>
        <v>0.44</v>
      </c>
      <c r="Y1237" s="195">
        <f t="shared" si="107"/>
        <v>7.5800000000000006E-2</v>
      </c>
      <c r="Z1237" s="30">
        <f t="shared" si="108"/>
        <v>2.5999999999999999E-3</v>
      </c>
      <c r="AA1237" s="30">
        <v>0.1845</v>
      </c>
      <c r="AB1237" s="30">
        <v>1.8E-3</v>
      </c>
      <c r="AC1237" s="156">
        <v>1.4999999999999999E-2</v>
      </c>
      <c r="AD1237" s="30">
        <v>1.929</v>
      </c>
      <c r="AE1237" s="30">
        <v>4.5999999999999999E-2</v>
      </c>
      <c r="AF1237" s="156">
        <v>0.24</v>
      </c>
      <c r="AG1237" s="30">
        <v>7.5800000000000006E-2</v>
      </c>
      <c r="AH1237" s="30">
        <v>1.9E-3</v>
      </c>
      <c r="AI1237" s="156">
        <v>2.5999999999999999E-3</v>
      </c>
      <c r="AJ1237" s="156">
        <f t="shared" si="104"/>
        <v>3.4300791556728232</v>
      </c>
      <c r="AK1237" s="30">
        <v>5.4279999999999999</v>
      </c>
      <c r="AL1237" s="30">
        <v>5.2999999999999999E-2</v>
      </c>
      <c r="AM1237" s="156">
        <v>0.44</v>
      </c>
      <c r="AN1237" s="157">
        <v>1091.5</v>
      </c>
      <c r="AO1237" s="30">
        <v>10</v>
      </c>
      <c r="AP1237" s="156">
        <v>83</v>
      </c>
      <c r="AQ1237" s="30">
        <v>1089</v>
      </c>
      <c r="AR1237" s="30">
        <v>16</v>
      </c>
      <c r="AS1237" s="156">
        <v>82</v>
      </c>
      <c r="AT1237" s="30">
        <v>1076</v>
      </c>
      <c r="AU1237" s="30">
        <v>48</v>
      </c>
      <c r="AV1237" s="156">
        <v>65</v>
      </c>
    </row>
    <row r="1238" spans="1:48" x14ac:dyDescent="0.75">
      <c r="A1238" s="30" t="s">
        <v>1796</v>
      </c>
      <c r="B1238" s="30" t="s">
        <v>1046</v>
      </c>
      <c r="C1238" s="182">
        <v>323100</v>
      </c>
      <c r="D1238" s="30">
        <v>4400</v>
      </c>
      <c r="E1238" s="187">
        <v>24930</v>
      </c>
      <c r="F1238" s="30">
        <v>360</v>
      </c>
      <c r="G1238" s="187">
        <v>250</v>
      </c>
      <c r="H1238" s="30">
        <v>410</v>
      </c>
      <c r="I1238" s="30">
        <v>50</v>
      </c>
      <c r="J1238" s="30">
        <v>53</v>
      </c>
      <c r="K1238" s="30">
        <v>1906000</v>
      </c>
      <c r="L1238" s="30">
        <v>49000</v>
      </c>
      <c r="M1238" s="187">
        <v>0.17019999999999999</v>
      </c>
      <c r="N1238" s="30">
        <v>2.3999999999999998E-3</v>
      </c>
      <c r="O1238" s="177">
        <v>12600</v>
      </c>
      <c r="P1238" s="30">
        <v>7100</v>
      </c>
      <c r="Q1238" s="30">
        <v>43.6</v>
      </c>
      <c r="R1238" s="30">
        <v>1.1000000000000001</v>
      </c>
      <c r="S1238" s="30">
        <v>3.5000000000000001E-3</v>
      </c>
      <c r="T1238" s="30">
        <v>3.7000000000000002E-3</v>
      </c>
      <c r="U1238" s="30">
        <v>0.12</v>
      </c>
      <c r="V1238" s="173">
        <v>0.2</v>
      </c>
      <c r="W1238" s="192">
        <f t="shared" si="105"/>
        <v>5.4219999999999997</v>
      </c>
      <c r="X1238" s="30">
        <f t="shared" si="106"/>
        <v>0.21</v>
      </c>
      <c r="Y1238" s="195">
        <f t="shared" si="107"/>
        <v>7.5730000000000006E-2</v>
      </c>
      <c r="Z1238" s="30">
        <f t="shared" si="108"/>
        <v>1.1999999999999999E-3</v>
      </c>
      <c r="AA1238" s="30">
        <v>0.18451000000000001</v>
      </c>
      <c r="AB1238" s="30">
        <v>1E-3</v>
      </c>
      <c r="AC1238" s="156">
        <v>7.1999999999999998E-3</v>
      </c>
      <c r="AD1238" s="30">
        <v>1.929</v>
      </c>
      <c r="AE1238" s="30">
        <v>0.02</v>
      </c>
      <c r="AF1238" s="156">
        <v>0.14000000000000001</v>
      </c>
      <c r="AG1238" s="30">
        <v>7.5730000000000006E-2</v>
      </c>
      <c r="AH1238" s="30">
        <v>7.3999999999999999E-4</v>
      </c>
      <c r="AI1238" s="156">
        <v>1.1999999999999999E-3</v>
      </c>
      <c r="AJ1238" s="156">
        <f t="shared" si="104"/>
        <v>1.5845767859500857</v>
      </c>
      <c r="AK1238" s="30">
        <v>5.4219999999999997</v>
      </c>
      <c r="AL1238" s="30">
        <v>2.9000000000000001E-2</v>
      </c>
      <c r="AM1238" s="156">
        <v>0.21</v>
      </c>
      <c r="AN1238" s="157">
        <v>1091.5</v>
      </c>
      <c r="AO1238" s="30">
        <v>5.4</v>
      </c>
      <c r="AP1238" s="156">
        <v>39</v>
      </c>
      <c r="AQ1238" s="30">
        <v>1090.7</v>
      </c>
      <c r="AR1238" s="30">
        <v>6.9</v>
      </c>
      <c r="AS1238" s="156">
        <v>49</v>
      </c>
      <c r="AT1238" s="30">
        <v>1085</v>
      </c>
      <c r="AU1238" s="30">
        <v>19</v>
      </c>
      <c r="AV1238" s="156">
        <v>31</v>
      </c>
    </row>
    <row r="1239" spans="1:48" x14ac:dyDescent="0.75">
      <c r="A1239" s="30" t="s">
        <v>1796</v>
      </c>
      <c r="B1239" s="30" t="s">
        <v>1046</v>
      </c>
      <c r="C1239" s="182">
        <v>427200</v>
      </c>
      <c r="D1239" s="30">
        <v>7400</v>
      </c>
      <c r="E1239" s="187">
        <v>33580</v>
      </c>
      <c r="F1239" s="30">
        <v>770</v>
      </c>
      <c r="G1239" s="187">
        <v>640</v>
      </c>
      <c r="H1239" s="30">
        <v>450</v>
      </c>
      <c r="I1239" s="30">
        <v>58</v>
      </c>
      <c r="J1239" s="30">
        <v>28</v>
      </c>
      <c r="K1239" s="30">
        <v>2459000</v>
      </c>
      <c r="L1239" s="30">
        <v>72000</v>
      </c>
      <c r="M1239" s="187">
        <v>0.17599999999999999</v>
      </c>
      <c r="N1239" s="30">
        <v>2.3E-3</v>
      </c>
      <c r="O1239" s="177">
        <v>12700</v>
      </c>
      <c r="P1239" s="30">
        <v>3700</v>
      </c>
      <c r="Q1239" s="30">
        <v>44.2</v>
      </c>
      <c r="R1239" s="30">
        <v>1.3</v>
      </c>
      <c r="S1239" s="30">
        <v>7.6E-3</v>
      </c>
      <c r="T1239" s="30">
        <v>4.1999999999999997E-3</v>
      </c>
      <c r="U1239" s="30">
        <v>7.6999999999999999E-2</v>
      </c>
      <c r="V1239" s="173">
        <v>5.5E-2</v>
      </c>
      <c r="W1239" s="192">
        <f t="shared" si="105"/>
        <v>5.4249999999999998</v>
      </c>
      <c r="X1239" s="30">
        <f t="shared" si="106"/>
        <v>0.44</v>
      </c>
      <c r="Y1239" s="195">
        <f t="shared" si="107"/>
        <v>7.5800000000000006E-2</v>
      </c>
      <c r="Z1239" s="30">
        <f t="shared" si="108"/>
        <v>2E-3</v>
      </c>
      <c r="AA1239" s="30">
        <v>0.1845</v>
      </c>
      <c r="AB1239" s="30">
        <v>1.4E-3</v>
      </c>
      <c r="AC1239" s="156">
        <v>1.4999999999999999E-2</v>
      </c>
      <c r="AD1239" s="30">
        <v>1.929</v>
      </c>
      <c r="AE1239" s="30">
        <v>2.5000000000000001E-2</v>
      </c>
      <c r="AF1239" s="156">
        <v>0.23</v>
      </c>
      <c r="AG1239" s="30">
        <v>7.5800000000000006E-2</v>
      </c>
      <c r="AH1239" s="30">
        <v>1E-3</v>
      </c>
      <c r="AI1239" s="156">
        <v>2E-3</v>
      </c>
      <c r="AJ1239" s="156">
        <f t="shared" si="104"/>
        <v>2.6385224274406331</v>
      </c>
      <c r="AK1239" s="30">
        <v>5.4249999999999998</v>
      </c>
      <c r="AL1239" s="30">
        <v>4.1000000000000002E-2</v>
      </c>
      <c r="AM1239" s="156">
        <v>0.44</v>
      </c>
      <c r="AN1239" s="157">
        <v>1091.5</v>
      </c>
      <c r="AO1239" s="30">
        <v>7.7</v>
      </c>
      <c r="AP1239" s="156">
        <v>82</v>
      </c>
      <c r="AQ1239" s="30">
        <v>1090.4000000000001</v>
      </c>
      <c r="AR1239" s="30">
        <v>8.6</v>
      </c>
      <c r="AS1239" s="156">
        <v>81</v>
      </c>
      <c r="AT1239" s="30">
        <v>1085</v>
      </c>
      <c r="AU1239" s="30">
        <v>27</v>
      </c>
      <c r="AV1239" s="156">
        <v>53</v>
      </c>
    </row>
    <row r="1240" spans="1:48" x14ac:dyDescent="0.75">
      <c r="A1240" s="30" t="s">
        <v>1796</v>
      </c>
      <c r="B1240" s="30" t="s">
        <v>1047</v>
      </c>
      <c r="C1240" s="182">
        <v>358400</v>
      </c>
      <c r="D1240" s="30">
        <v>6600</v>
      </c>
      <c r="E1240" s="187">
        <v>27720</v>
      </c>
      <c r="F1240" s="30">
        <v>520</v>
      </c>
      <c r="G1240" s="187">
        <v>280</v>
      </c>
      <c r="H1240" s="30">
        <v>380</v>
      </c>
      <c r="I1240" s="30">
        <v>13.4</v>
      </c>
      <c r="J1240" s="30">
        <v>9.4</v>
      </c>
      <c r="K1240" s="30">
        <v>2035000</v>
      </c>
      <c r="L1240" s="30">
        <v>52000</v>
      </c>
      <c r="M1240" s="187">
        <v>0.1772</v>
      </c>
      <c r="N1240" s="30">
        <v>1.8E-3</v>
      </c>
      <c r="O1240" s="177">
        <v>12600</v>
      </c>
      <c r="P1240" s="30">
        <v>4400</v>
      </c>
      <c r="Q1240" s="30">
        <v>45.1</v>
      </c>
      <c r="R1240" s="30">
        <v>1.2</v>
      </c>
      <c r="S1240" s="30">
        <v>3.5000000000000001E-3</v>
      </c>
      <c r="T1240" s="30">
        <v>2.3999999999999998E-3</v>
      </c>
      <c r="U1240" s="30">
        <v>0.09</v>
      </c>
      <c r="V1240" s="173">
        <v>0.13</v>
      </c>
      <c r="W1240" s="192">
        <f t="shared" si="105"/>
        <v>5.423</v>
      </c>
      <c r="X1240" s="30">
        <f t="shared" si="106"/>
        <v>0.22</v>
      </c>
      <c r="Y1240" s="195">
        <f t="shared" si="107"/>
        <v>7.5999999999999998E-2</v>
      </c>
      <c r="Z1240" s="30">
        <f t="shared" si="108"/>
        <v>1.4E-3</v>
      </c>
      <c r="AA1240" s="30">
        <v>0.1845</v>
      </c>
      <c r="AB1240" s="30">
        <v>1.2999999999999999E-3</v>
      </c>
      <c r="AC1240" s="156">
        <v>7.4000000000000003E-3</v>
      </c>
      <c r="AD1240" s="30">
        <v>1.929</v>
      </c>
      <c r="AE1240" s="30">
        <v>2.3E-2</v>
      </c>
      <c r="AF1240" s="156">
        <v>0.14000000000000001</v>
      </c>
      <c r="AG1240" s="30">
        <v>7.5999999999999998E-2</v>
      </c>
      <c r="AH1240" s="30">
        <v>1E-3</v>
      </c>
      <c r="AI1240" s="156">
        <v>1.4E-3</v>
      </c>
      <c r="AJ1240" s="156">
        <f t="shared" si="104"/>
        <v>1.8421052631578949</v>
      </c>
      <c r="AK1240" s="30">
        <v>5.423</v>
      </c>
      <c r="AL1240" s="30">
        <v>3.7999999999999999E-2</v>
      </c>
      <c r="AM1240" s="156">
        <v>0.22</v>
      </c>
      <c r="AN1240" s="157">
        <v>1091.5999999999999</v>
      </c>
      <c r="AO1240" s="30">
        <v>7.1</v>
      </c>
      <c r="AP1240" s="156">
        <v>40</v>
      </c>
      <c r="AQ1240" s="30">
        <v>1090.5999999999999</v>
      </c>
      <c r="AR1240" s="30">
        <v>8</v>
      </c>
      <c r="AS1240" s="156">
        <v>49</v>
      </c>
      <c r="AT1240" s="30">
        <v>1102</v>
      </c>
      <c r="AU1240" s="30">
        <v>23</v>
      </c>
      <c r="AV1240" s="156">
        <v>31</v>
      </c>
    </row>
    <row r="1241" spans="1:48" x14ac:dyDescent="0.75">
      <c r="A1241" s="30" t="s">
        <v>1796</v>
      </c>
      <c r="B1241" s="30" t="s">
        <v>1047</v>
      </c>
      <c r="C1241" s="182">
        <v>420300</v>
      </c>
      <c r="D1241" s="30">
        <v>5700</v>
      </c>
      <c r="E1241" s="187">
        <v>32820</v>
      </c>
      <c r="F1241" s="30">
        <v>490</v>
      </c>
      <c r="G1241" s="187">
        <v>1400</v>
      </c>
      <c r="H1241" s="30">
        <v>1100</v>
      </c>
      <c r="I1241" s="30">
        <v>217</v>
      </c>
      <c r="J1241" s="30">
        <v>56</v>
      </c>
      <c r="K1241" s="30">
        <v>2399000</v>
      </c>
      <c r="L1241" s="30">
        <v>56000</v>
      </c>
      <c r="M1241" s="187">
        <v>0.17530000000000001</v>
      </c>
      <c r="N1241" s="30">
        <v>2.5000000000000001E-3</v>
      </c>
      <c r="O1241" s="177">
        <v>12600</v>
      </c>
      <c r="P1241" s="30">
        <v>2400</v>
      </c>
      <c r="Q1241" s="30">
        <v>44.1</v>
      </c>
      <c r="R1241" s="30">
        <v>1</v>
      </c>
      <c r="S1241" s="30">
        <v>3.4499999999999999E-3</v>
      </c>
      <c r="T1241" s="30">
        <v>8.8999999999999995E-4</v>
      </c>
      <c r="U1241" s="30">
        <v>8.5000000000000006E-2</v>
      </c>
      <c r="V1241" s="173">
        <v>6.7000000000000004E-2</v>
      </c>
      <c r="W1241" s="192">
        <f t="shared" si="105"/>
        <v>5.4130000000000003</v>
      </c>
      <c r="X1241" s="30">
        <f t="shared" si="106"/>
        <v>0.45</v>
      </c>
      <c r="Y1241" s="195">
        <f t="shared" si="107"/>
        <v>7.5800000000000006E-2</v>
      </c>
      <c r="Z1241" s="30">
        <f t="shared" si="108"/>
        <v>2E-3</v>
      </c>
      <c r="AA1241" s="30">
        <v>0.1845</v>
      </c>
      <c r="AB1241" s="30">
        <v>1.5E-3</v>
      </c>
      <c r="AC1241" s="156">
        <v>1.4999999999999999E-2</v>
      </c>
      <c r="AD1241" s="30">
        <v>1.929</v>
      </c>
      <c r="AE1241" s="30">
        <v>2.5999999999999999E-2</v>
      </c>
      <c r="AF1241" s="156">
        <v>0.24</v>
      </c>
      <c r="AG1241" s="30">
        <v>7.5800000000000006E-2</v>
      </c>
      <c r="AH1241" s="30">
        <v>1.1000000000000001E-3</v>
      </c>
      <c r="AI1241" s="156">
        <v>2E-3</v>
      </c>
      <c r="AJ1241" s="156">
        <f t="shared" si="104"/>
        <v>2.6385224274406331</v>
      </c>
      <c r="AK1241" s="30">
        <v>5.4130000000000003</v>
      </c>
      <c r="AL1241" s="30">
        <v>4.3999999999999997E-2</v>
      </c>
      <c r="AM1241" s="156">
        <v>0.45</v>
      </c>
      <c r="AN1241" s="157">
        <v>1091.5</v>
      </c>
      <c r="AO1241" s="30">
        <v>8.1</v>
      </c>
      <c r="AP1241" s="156">
        <v>83</v>
      </c>
      <c r="AQ1241" s="30">
        <v>1090.4000000000001</v>
      </c>
      <c r="AR1241" s="30">
        <v>9.1</v>
      </c>
      <c r="AS1241" s="156">
        <v>82</v>
      </c>
      <c r="AT1241" s="30">
        <v>1085</v>
      </c>
      <c r="AU1241" s="30">
        <v>28</v>
      </c>
      <c r="AV1241" s="156">
        <v>53</v>
      </c>
    </row>
    <row r="1242" spans="1:48" x14ac:dyDescent="0.75">
      <c r="A1242" s="30" t="s">
        <v>1796</v>
      </c>
      <c r="B1242" s="30" t="s">
        <v>1048</v>
      </c>
      <c r="C1242" s="182">
        <v>322400</v>
      </c>
      <c r="D1242" s="30">
        <v>4800</v>
      </c>
      <c r="E1242" s="187">
        <v>25050</v>
      </c>
      <c r="F1242" s="30">
        <v>530</v>
      </c>
      <c r="G1242" s="187">
        <v>230</v>
      </c>
      <c r="H1242" s="30">
        <v>230</v>
      </c>
      <c r="I1242" s="30">
        <v>-0.4</v>
      </c>
      <c r="J1242" s="30">
        <v>5.8</v>
      </c>
      <c r="K1242" s="30">
        <v>1895000</v>
      </c>
      <c r="L1242" s="30">
        <v>46000</v>
      </c>
      <c r="M1242" s="187">
        <v>0.17100000000000001</v>
      </c>
      <c r="N1242" s="30">
        <v>2.2000000000000001E-3</v>
      </c>
      <c r="O1242" s="177">
        <v>12610</v>
      </c>
      <c r="P1242" s="30">
        <v>350</v>
      </c>
      <c r="Q1242" s="30">
        <v>43.6</v>
      </c>
      <c r="R1242" s="30">
        <v>1.1000000000000001</v>
      </c>
      <c r="S1242" s="30">
        <v>3.0000000000000001E-3</v>
      </c>
      <c r="T1242" s="30">
        <v>4.8000000000000001E-2</v>
      </c>
      <c r="U1242" s="30">
        <v>7.0000000000000007E-2</v>
      </c>
      <c r="V1242" s="173">
        <v>7.0999999999999994E-2</v>
      </c>
      <c r="W1242" s="192">
        <f t="shared" si="105"/>
        <v>5.4059999999999997</v>
      </c>
      <c r="X1242" s="30">
        <f t="shared" si="106"/>
        <v>0.23</v>
      </c>
      <c r="Y1242" s="195">
        <f t="shared" si="107"/>
        <v>7.5550000000000006E-2</v>
      </c>
      <c r="Z1242" s="30">
        <f t="shared" si="108"/>
        <v>1.1999999999999999E-3</v>
      </c>
      <c r="AA1242" s="30">
        <v>0.1845</v>
      </c>
      <c r="AB1242" s="30">
        <v>1E-3</v>
      </c>
      <c r="AC1242" s="156">
        <v>7.3000000000000001E-3</v>
      </c>
      <c r="AD1242" s="30">
        <v>1.929</v>
      </c>
      <c r="AE1242" s="30">
        <v>1.9E-2</v>
      </c>
      <c r="AF1242" s="156">
        <v>0.14000000000000001</v>
      </c>
      <c r="AG1242" s="30">
        <v>7.5550000000000006E-2</v>
      </c>
      <c r="AH1242" s="30">
        <v>7.5000000000000002E-4</v>
      </c>
      <c r="AI1242" s="156">
        <v>1.1999999999999999E-3</v>
      </c>
      <c r="AJ1242" s="156">
        <f t="shared" si="104"/>
        <v>1.5883520847121106</v>
      </c>
      <c r="AK1242" s="30">
        <v>5.4059999999999997</v>
      </c>
      <c r="AL1242" s="30">
        <v>3.2000000000000001E-2</v>
      </c>
      <c r="AM1242" s="156">
        <v>0.23</v>
      </c>
      <c r="AN1242" s="157">
        <v>1091.5999999999999</v>
      </c>
      <c r="AO1242" s="30">
        <v>5.6</v>
      </c>
      <c r="AP1242" s="156">
        <v>40</v>
      </c>
      <c r="AQ1242" s="30">
        <v>1090.7</v>
      </c>
      <c r="AR1242" s="30">
        <v>6.5</v>
      </c>
      <c r="AS1242" s="156">
        <v>49</v>
      </c>
      <c r="AT1242" s="30">
        <v>1080</v>
      </c>
      <c r="AU1242" s="30">
        <v>20</v>
      </c>
      <c r="AV1242" s="156">
        <v>32</v>
      </c>
    </row>
    <row r="1243" spans="1:48" x14ac:dyDescent="0.75">
      <c r="A1243" s="30" t="s">
        <v>1796</v>
      </c>
      <c r="B1243" s="30" t="s">
        <v>1048</v>
      </c>
      <c r="C1243" s="182">
        <v>427700</v>
      </c>
      <c r="D1243" s="30">
        <v>7200</v>
      </c>
      <c r="E1243" s="187">
        <v>32900</v>
      </c>
      <c r="F1243" s="30">
        <v>570</v>
      </c>
      <c r="G1243" s="187">
        <v>425</v>
      </c>
      <c r="H1243" s="30">
        <v>96</v>
      </c>
      <c r="I1243" s="30">
        <v>131</v>
      </c>
      <c r="J1243" s="30">
        <v>63</v>
      </c>
      <c r="K1243" s="30">
        <v>2422000</v>
      </c>
      <c r="L1243" s="30">
        <v>59000</v>
      </c>
      <c r="M1243" s="187">
        <v>0.1782</v>
      </c>
      <c r="N1243" s="30">
        <v>1.6000000000000001E-3</v>
      </c>
      <c r="O1243" s="177">
        <v>12600</v>
      </c>
      <c r="P1243" s="30">
        <v>2500</v>
      </c>
      <c r="Q1243" s="30">
        <v>44.1</v>
      </c>
      <c r="R1243" s="30">
        <v>1.1000000000000001</v>
      </c>
      <c r="S1243" s="30">
        <v>3.5000000000000001E-3</v>
      </c>
      <c r="T1243" s="30">
        <v>1.6999999999999999E-3</v>
      </c>
      <c r="U1243" s="30">
        <v>8.1000000000000003E-2</v>
      </c>
      <c r="V1243" s="173">
        <v>1.7999999999999999E-2</v>
      </c>
      <c r="W1243" s="192">
        <f t="shared" si="105"/>
        <v>5.4189999999999996</v>
      </c>
      <c r="X1243" s="30">
        <f t="shared" si="106"/>
        <v>0.42</v>
      </c>
      <c r="Y1243" s="195">
        <f t="shared" si="107"/>
        <v>7.5800000000000006E-2</v>
      </c>
      <c r="Z1243" s="30">
        <f t="shared" si="108"/>
        <v>2E-3</v>
      </c>
      <c r="AA1243" s="30">
        <v>0.1845</v>
      </c>
      <c r="AB1243" s="30">
        <v>1.6000000000000001E-3</v>
      </c>
      <c r="AC1243" s="156">
        <v>1.4999999999999999E-2</v>
      </c>
      <c r="AD1243" s="30">
        <v>1.929</v>
      </c>
      <c r="AE1243" s="30">
        <v>2.4E-2</v>
      </c>
      <c r="AF1243" s="156">
        <v>0.24</v>
      </c>
      <c r="AG1243" s="30">
        <v>7.5800000000000006E-2</v>
      </c>
      <c r="AH1243" s="30">
        <v>9.1E-4</v>
      </c>
      <c r="AI1243" s="156">
        <v>2E-3</v>
      </c>
      <c r="AJ1243" s="156">
        <f t="shared" si="104"/>
        <v>2.6385224274406331</v>
      </c>
      <c r="AK1243" s="30">
        <v>5.4189999999999996</v>
      </c>
      <c r="AL1243" s="30">
        <v>4.3999999999999997E-2</v>
      </c>
      <c r="AM1243" s="156">
        <v>0.42</v>
      </c>
      <c r="AN1243" s="157">
        <v>1091.5</v>
      </c>
      <c r="AO1243" s="30">
        <v>8.6999999999999993</v>
      </c>
      <c r="AP1243" s="156">
        <v>83</v>
      </c>
      <c r="AQ1243" s="30">
        <v>1090.5</v>
      </c>
      <c r="AR1243" s="30">
        <v>8.1999999999999993</v>
      </c>
      <c r="AS1243" s="156">
        <v>82</v>
      </c>
      <c r="AT1243" s="30">
        <v>1086</v>
      </c>
      <c r="AU1243" s="30">
        <v>23</v>
      </c>
      <c r="AV1243" s="156">
        <v>51</v>
      </c>
    </row>
    <row r="1244" spans="1:48" x14ac:dyDescent="0.75">
      <c r="A1244" s="30" t="s">
        <v>1796</v>
      </c>
      <c r="B1244" s="30" t="s">
        <v>1049</v>
      </c>
      <c r="C1244" s="182">
        <v>335600</v>
      </c>
      <c r="D1244" s="30">
        <v>4400</v>
      </c>
      <c r="E1244" s="187">
        <v>26380</v>
      </c>
      <c r="F1244" s="30">
        <v>510</v>
      </c>
      <c r="G1244" s="187">
        <v>1600</v>
      </c>
      <c r="H1244" s="30">
        <v>2200</v>
      </c>
      <c r="I1244" s="30">
        <v>4</v>
      </c>
      <c r="J1244" s="30">
        <v>10</v>
      </c>
      <c r="K1244" s="30">
        <v>1910000</v>
      </c>
      <c r="L1244" s="30">
        <v>44000</v>
      </c>
      <c r="M1244" s="187">
        <v>0.1754</v>
      </c>
      <c r="N1244" s="30">
        <v>2.2000000000000001E-3</v>
      </c>
      <c r="O1244" s="177">
        <v>12600</v>
      </c>
      <c r="P1244" s="30">
        <v>1400</v>
      </c>
      <c r="Q1244" s="30">
        <v>43.9</v>
      </c>
      <c r="R1244" s="30">
        <v>1</v>
      </c>
      <c r="S1244" s="30">
        <v>3.5000000000000001E-3</v>
      </c>
      <c r="T1244" s="30">
        <v>8.5000000000000006E-3</v>
      </c>
      <c r="U1244" s="30">
        <v>0.37</v>
      </c>
      <c r="V1244" s="173">
        <v>0.51</v>
      </c>
      <c r="W1244" s="192">
        <f t="shared" si="105"/>
        <v>5.4169999999999998</v>
      </c>
      <c r="X1244" s="30">
        <f t="shared" si="106"/>
        <v>0.22</v>
      </c>
      <c r="Y1244" s="195">
        <f t="shared" si="107"/>
        <v>7.6109999999999997E-2</v>
      </c>
      <c r="Z1244" s="30">
        <f t="shared" si="108"/>
        <v>1.2999999999999999E-3</v>
      </c>
      <c r="AA1244" s="30">
        <v>0.18451999999999999</v>
      </c>
      <c r="AB1244" s="30">
        <v>9.7000000000000005E-4</v>
      </c>
      <c r="AC1244" s="156">
        <v>7.3000000000000001E-3</v>
      </c>
      <c r="AD1244" s="30">
        <v>1.929</v>
      </c>
      <c r="AE1244" s="30">
        <v>2.9000000000000001E-2</v>
      </c>
      <c r="AF1244" s="156">
        <v>0.14000000000000001</v>
      </c>
      <c r="AG1244" s="30">
        <v>7.6109999999999997E-2</v>
      </c>
      <c r="AH1244" s="30">
        <v>8.3000000000000001E-4</v>
      </c>
      <c r="AI1244" s="156">
        <v>1.2999999999999999E-3</v>
      </c>
      <c r="AJ1244" s="156">
        <f t="shared" si="104"/>
        <v>1.7080541321771121</v>
      </c>
      <c r="AK1244" s="30">
        <v>5.4169999999999998</v>
      </c>
      <c r="AL1244" s="30">
        <v>0.03</v>
      </c>
      <c r="AM1244" s="156">
        <v>0.22</v>
      </c>
      <c r="AN1244" s="157">
        <v>1091.5999999999999</v>
      </c>
      <c r="AO1244" s="30">
        <v>5.3</v>
      </c>
      <c r="AP1244" s="156">
        <v>40</v>
      </c>
      <c r="AQ1244" s="30">
        <v>1087.0999999999999</v>
      </c>
      <c r="AR1244" s="30">
        <v>7.1</v>
      </c>
      <c r="AS1244" s="156">
        <v>35</v>
      </c>
      <c r="AT1244" s="30">
        <v>1095</v>
      </c>
      <c r="AU1244" s="30">
        <v>21</v>
      </c>
      <c r="AV1244" s="156">
        <v>32</v>
      </c>
    </row>
    <row r="1245" spans="1:48" x14ac:dyDescent="0.75">
      <c r="A1245" s="30" t="s">
        <v>1796</v>
      </c>
      <c r="B1245" s="30" t="s">
        <v>1049</v>
      </c>
      <c r="C1245" s="182">
        <v>360100</v>
      </c>
      <c r="D1245" s="30">
        <v>5200</v>
      </c>
      <c r="E1245" s="187">
        <v>27680</v>
      </c>
      <c r="F1245" s="30">
        <v>380</v>
      </c>
      <c r="G1245" s="187">
        <v>900</v>
      </c>
      <c r="H1245" s="30">
        <v>1000</v>
      </c>
      <c r="I1245" s="30">
        <v>230</v>
      </c>
      <c r="J1245" s="30">
        <v>48</v>
      </c>
      <c r="K1245" s="30">
        <v>2048000</v>
      </c>
      <c r="L1245" s="30">
        <v>53000</v>
      </c>
      <c r="M1245" s="187">
        <v>0.1767</v>
      </c>
      <c r="N1245" s="30">
        <v>2.3999999999999998E-3</v>
      </c>
      <c r="O1245" s="177">
        <v>12600</v>
      </c>
      <c r="P1245" s="30">
        <v>1900</v>
      </c>
      <c r="Q1245" s="30">
        <v>44.1</v>
      </c>
      <c r="R1245" s="30">
        <v>1.1000000000000001</v>
      </c>
      <c r="S1245" s="30">
        <v>3.5100000000000001E-3</v>
      </c>
      <c r="T1245" s="30">
        <v>7.2999999999999996E-4</v>
      </c>
      <c r="U1245" s="30">
        <v>8.4000000000000005E-2</v>
      </c>
      <c r="V1245" s="173">
        <v>9.7000000000000003E-2</v>
      </c>
      <c r="W1245" s="192">
        <f t="shared" si="105"/>
        <v>5.4180000000000001</v>
      </c>
      <c r="X1245" s="30">
        <f t="shared" si="106"/>
        <v>0.43</v>
      </c>
      <c r="Y1245" s="195">
        <f t="shared" si="107"/>
        <v>7.5800000000000006E-2</v>
      </c>
      <c r="Z1245" s="30">
        <f t="shared" si="108"/>
        <v>1.9E-3</v>
      </c>
      <c r="AA1245" s="30">
        <v>0.1847</v>
      </c>
      <c r="AB1245" s="30">
        <v>1.2999999999999999E-3</v>
      </c>
      <c r="AC1245" s="156">
        <v>1.4999999999999999E-2</v>
      </c>
      <c r="AD1245" s="30">
        <v>1.929</v>
      </c>
      <c r="AE1245" s="30">
        <v>1.9E-2</v>
      </c>
      <c r="AF1245" s="156">
        <v>0.24</v>
      </c>
      <c r="AG1245" s="30">
        <v>7.5800000000000006E-2</v>
      </c>
      <c r="AH1245" s="30">
        <v>7.6000000000000004E-4</v>
      </c>
      <c r="AI1245" s="156">
        <v>1.9E-3</v>
      </c>
      <c r="AJ1245" s="156">
        <f t="shared" si="104"/>
        <v>2.5065963060686016</v>
      </c>
      <c r="AK1245" s="30">
        <v>5.4180000000000001</v>
      </c>
      <c r="AL1245" s="30">
        <v>3.6999999999999998E-2</v>
      </c>
      <c r="AM1245" s="156">
        <v>0.43</v>
      </c>
      <c r="AN1245" s="157">
        <v>1092.7</v>
      </c>
      <c r="AO1245" s="30">
        <v>6.9</v>
      </c>
      <c r="AP1245" s="156">
        <v>79</v>
      </c>
      <c r="AQ1245" s="30">
        <v>1090.7</v>
      </c>
      <c r="AR1245" s="30">
        <v>6.7</v>
      </c>
      <c r="AS1245" s="156">
        <v>82</v>
      </c>
      <c r="AT1245" s="30">
        <v>1087</v>
      </c>
      <c r="AU1245" s="30">
        <v>20</v>
      </c>
      <c r="AV1245" s="156">
        <v>50</v>
      </c>
    </row>
    <row r="1246" spans="1:48" x14ac:dyDescent="0.75">
      <c r="A1246" s="30" t="s">
        <v>1796</v>
      </c>
      <c r="B1246" s="30" t="s">
        <v>1050</v>
      </c>
      <c r="C1246" s="182">
        <v>330300</v>
      </c>
      <c r="D1246" s="30">
        <v>9900</v>
      </c>
      <c r="E1246" s="187">
        <v>25390</v>
      </c>
      <c r="F1246" s="30">
        <v>740</v>
      </c>
      <c r="G1246" s="187">
        <v>410</v>
      </c>
      <c r="H1246" s="30">
        <v>500</v>
      </c>
      <c r="I1246" s="30">
        <v>10.1</v>
      </c>
      <c r="J1246" s="30">
        <v>8.1</v>
      </c>
      <c r="K1246" s="30">
        <v>2035000</v>
      </c>
      <c r="L1246" s="30">
        <v>67000</v>
      </c>
      <c r="M1246" s="187">
        <v>0.16350000000000001</v>
      </c>
      <c r="N1246" s="30">
        <v>1.5E-3</v>
      </c>
      <c r="O1246" s="177">
        <v>11900</v>
      </c>
      <c r="P1246" s="30">
        <v>4500</v>
      </c>
      <c r="Q1246" s="30">
        <v>44.8</v>
      </c>
      <c r="R1246" s="30">
        <v>1.5</v>
      </c>
      <c r="S1246" s="30">
        <v>3.5999999999999999E-3</v>
      </c>
      <c r="T1246" s="30">
        <v>2.8E-3</v>
      </c>
      <c r="U1246" s="30">
        <v>0.09</v>
      </c>
      <c r="V1246" s="173">
        <v>0.11</v>
      </c>
      <c r="W1246" s="192">
        <f t="shared" si="105"/>
        <v>5.4260000000000002</v>
      </c>
      <c r="X1246" s="30">
        <f t="shared" si="106"/>
        <v>0.21</v>
      </c>
      <c r="Y1246" s="195">
        <f t="shared" si="107"/>
        <v>7.5499999999999998E-2</v>
      </c>
      <c r="Z1246" s="30">
        <f t="shared" si="108"/>
        <v>1.2999999999999999E-3</v>
      </c>
      <c r="AA1246" s="30">
        <v>0.1845</v>
      </c>
      <c r="AB1246" s="30">
        <v>1.6999999999999999E-3</v>
      </c>
      <c r="AC1246" s="156">
        <v>7.4000000000000003E-3</v>
      </c>
      <c r="AD1246" s="30">
        <v>1.9279999999999999</v>
      </c>
      <c r="AE1246" s="30">
        <v>2.7E-2</v>
      </c>
      <c r="AF1246" s="156">
        <v>0.14000000000000001</v>
      </c>
      <c r="AG1246" s="30">
        <v>7.5499999999999998E-2</v>
      </c>
      <c r="AH1246" s="30">
        <v>8.4000000000000003E-4</v>
      </c>
      <c r="AI1246" s="156">
        <v>1.2999999999999999E-3</v>
      </c>
      <c r="AJ1246" s="156">
        <f t="shared" si="104"/>
        <v>1.7218543046357615</v>
      </c>
      <c r="AK1246" s="30">
        <v>5.4260000000000002</v>
      </c>
      <c r="AL1246" s="30">
        <v>4.9000000000000002E-2</v>
      </c>
      <c r="AM1246" s="156">
        <v>0.21</v>
      </c>
      <c r="AN1246" s="157">
        <v>1091.5</v>
      </c>
      <c r="AO1246" s="30">
        <v>9.1999999999999993</v>
      </c>
      <c r="AP1246" s="156">
        <v>40</v>
      </c>
      <c r="AQ1246" s="30">
        <v>1090.4000000000001</v>
      </c>
      <c r="AR1246" s="30">
        <v>9.1999999999999993</v>
      </c>
      <c r="AS1246" s="156">
        <v>49</v>
      </c>
      <c r="AT1246" s="30">
        <v>1079</v>
      </c>
      <c r="AU1246" s="30">
        <v>22</v>
      </c>
      <c r="AV1246" s="156">
        <v>33</v>
      </c>
    </row>
    <row r="1247" spans="1:48" x14ac:dyDescent="0.75">
      <c r="A1247" s="30" t="s">
        <v>1796</v>
      </c>
      <c r="B1247" s="30" t="s">
        <v>1050</v>
      </c>
      <c r="C1247" s="182">
        <v>348200</v>
      </c>
      <c r="D1247" s="30">
        <v>4500</v>
      </c>
      <c r="E1247" s="187">
        <v>27120</v>
      </c>
      <c r="F1247" s="30">
        <v>420</v>
      </c>
      <c r="G1247" s="187">
        <v>75</v>
      </c>
      <c r="H1247" s="30">
        <v>45</v>
      </c>
      <c r="I1247" s="30">
        <v>618</v>
      </c>
      <c r="J1247" s="30">
        <v>69</v>
      </c>
      <c r="K1247" s="30">
        <v>1975000</v>
      </c>
      <c r="L1247" s="30">
        <v>50000</v>
      </c>
      <c r="M1247" s="187">
        <v>0.1779</v>
      </c>
      <c r="N1247" s="30">
        <v>2.7000000000000001E-3</v>
      </c>
      <c r="O1247" s="177">
        <v>12600</v>
      </c>
      <c r="P1247" s="30">
        <v>1700</v>
      </c>
      <c r="Q1247" s="30">
        <v>44.1</v>
      </c>
      <c r="R1247" s="30">
        <v>1.1000000000000001</v>
      </c>
      <c r="S1247" s="30">
        <v>3.5000000000000001E-3</v>
      </c>
      <c r="T1247" s="30">
        <v>3.8999999999999999E-4</v>
      </c>
      <c r="U1247" s="30">
        <v>0.08</v>
      </c>
      <c r="V1247" s="173">
        <v>4.9000000000000002E-2</v>
      </c>
      <c r="W1247" s="192">
        <f t="shared" si="105"/>
        <v>5.4249999999999998</v>
      </c>
      <c r="X1247" s="30">
        <f t="shared" si="106"/>
        <v>0.45</v>
      </c>
      <c r="Y1247" s="195">
        <f t="shared" si="107"/>
        <v>7.5800000000000006E-2</v>
      </c>
      <c r="Z1247" s="30">
        <f t="shared" si="108"/>
        <v>2E-3</v>
      </c>
      <c r="AA1247" s="30">
        <v>0.1845</v>
      </c>
      <c r="AB1247" s="30">
        <v>1.4E-3</v>
      </c>
      <c r="AC1247" s="156">
        <v>1.4999999999999999E-2</v>
      </c>
      <c r="AD1247" s="30">
        <v>1.929</v>
      </c>
      <c r="AE1247" s="30">
        <v>2.4E-2</v>
      </c>
      <c r="AF1247" s="156">
        <v>0.24</v>
      </c>
      <c r="AG1247" s="30">
        <v>7.5800000000000006E-2</v>
      </c>
      <c r="AH1247" s="30">
        <v>1.1000000000000001E-3</v>
      </c>
      <c r="AI1247" s="156">
        <v>2E-3</v>
      </c>
      <c r="AJ1247" s="156">
        <f t="shared" si="104"/>
        <v>2.6385224274406331</v>
      </c>
      <c r="AK1247" s="30">
        <v>5.4249999999999998</v>
      </c>
      <c r="AL1247" s="30">
        <v>4.1000000000000002E-2</v>
      </c>
      <c r="AM1247" s="156">
        <v>0.45</v>
      </c>
      <c r="AN1247" s="157">
        <v>1091.5</v>
      </c>
      <c r="AO1247" s="30">
        <v>7.7</v>
      </c>
      <c r="AP1247" s="156">
        <v>83</v>
      </c>
      <c r="AQ1247" s="30">
        <v>1090.5</v>
      </c>
      <c r="AR1247" s="30">
        <v>8.1999999999999993</v>
      </c>
      <c r="AS1247" s="156">
        <v>81</v>
      </c>
      <c r="AT1247" s="30">
        <v>1089</v>
      </c>
      <c r="AU1247" s="30">
        <v>27</v>
      </c>
      <c r="AV1247" s="156">
        <v>52</v>
      </c>
    </row>
    <row r="1248" spans="1:48" x14ac:dyDescent="0.75">
      <c r="A1248" s="30" t="s">
        <v>1796</v>
      </c>
      <c r="B1248" s="30" t="s">
        <v>1051</v>
      </c>
      <c r="C1248" s="182">
        <v>336500</v>
      </c>
      <c r="D1248" s="30">
        <v>6900</v>
      </c>
      <c r="E1248" s="187">
        <v>26560</v>
      </c>
      <c r="F1248" s="30">
        <v>660</v>
      </c>
      <c r="G1248" s="187">
        <v>3800</v>
      </c>
      <c r="H1248" s="30">
        <v>3600</v>
      </c>
      <c r="I1248" s="30">
        <v>32</v>
      </c>
      <c r="J1248" s="30">
        <v>18</v>
      </c>
      <c r="K1248" s="30">
        <v>2004000</v>
      </c>
      <c r="L1248" s="30">
        <v>50000</v>
      </c>
      <c r="M1248" s="187">
        <v>0.16830000000000001</v>
      </c>
      <c r="N1248" s="30">
        <v>2.8E-3</v>
      </c>
      <c r="O1248" s="177">
        <v>12600</v>
      </c>
      <c r="P1248" s="30">
        <v>2200</v>
      </c>
      <c r="Q1248" s="30">
        <v>44.1</v>
      </c>
      <c r="R1248" s="30">
        <v>1.1000000000000001</v>
      </c>
      <c r="S1248" s="30">
        <v>3.5000000000000001E-3</v>
      </c>
      <c r="T1248" s="30">
        <v>2E-3</v>
      </c>
      <c r="U1248" s="30">
        <v>1.2</v>
      </c>
      <c r="V1248" s="173">
        <v>1.2</v>
      </c>
      <c r="W1248" s="192">
        <f t="shared" si="105"/>
        <v>5.4290000000000003</v>
      </c>
      <c r="X1248" s="30">
        <f t="shared" si="106"/>
        <v>0.21</v>
      </c>
      <c r="Y1248" s="195">
        <f t="shared" si="107"/>
        <v>7.6160000000000005E-2</v>
      </c>
      <c r="Z1248" s="30">
        <f t="shared" si="108"/>
        <v>1.2999999999999999E-3</v>
      </c>
      <c r="AA1248" s="30">
        <v>0.1845</v>
      </c>
      <c r="AB1248" s="30">
        <v>2E-3</v>
      </c>
      <c r="AC1248" s="156">
        <v>7.4999999999999997E-3</v>
      </c>
      <c r="AD1248" s="30">
        <v>1.929</v>
      </c>
      <c r="AE1248" s="30">
        <v>3.4000000000000002E-2</v>
      </c>
      <c r="AF1248" s="156">
        <v>0.14000000000000001</v>
      </c>
      <c r="AG1248" s="30">
        <v>7.6160000000000005E-2</v>
      </c>
      <c r="AH1248" s="30">
        <v>8.4999999999999995E-4</v>
      </c>
      <c r="AI1248" s="156">
        <v>1.2999999999999999E-3</v>
      </c>
      <c r="AJ1248" s="156">
        <f t="shared" si="104"/>
        <v>1.7069327731092436</v>
      </c>
      <c r="AK1248" s="30">
        <v>5.4290000000000003</v>
      </c>
      <c r="AL1248" s="30">
        <v>5.7000000000000002E-2</v>
      </c>
      <c r="AM1248" s="156">
        <v>0.21</v>
      </c>
      <c r="AN1248" s="157">
        <v>1091</v>
      </c>
      <c r="AO1248" s="30">
        <v>11</v>
      </c>
      <c r="AP1248" s="156">
        <v>41</v>
      </c>
      <c r="AQ1248" s="30">
        <v>1090</v>
      </c>
      <c r="AR1248" s="30">
        <v>12</v>
      </c>
      <c r="AS1248" s="156">
        <v>49</v>
      </c>
      <c r="AT1248" s="30">
        <v>1096</v>
      </c>
      <c r="AU1248" s="30">
        <v>22</v>
      </c>
      <c r="AV1248" s="156">
        <v>34</v>
      </c>
    </row>
    <row r="1249" spans="1:48" x14ac:dyDescent="0.75">
      <c r="A1249" s="30" t="s">
        <v>1796</v>
      </c>
      <c r="B1249" s="30" t="s">
        <v>1051</v>
      </c>
      <c r="C1249" s="182">
        <v>360200</v>
      </c>
      <c r="D1249" s="30">
        <v>4500</v>
      </c>
      <c r="E1249" s="187">
        <v>27880</v>
      </c>
      <c r="F1249" s="30">
        <v>390</v>
      </c>
      <c r="G1249" s="187">
        <v>350</v>
      </c>
      <c r="H1249" s="30">
        <v>250</v>
      </c>
      <c r="I1249" s="30">
        <v>1400</v>
      </c>
      <c r="J1249" s="30">
        <v>150</v>
      </c>
      <c r="K1249" s="30">
        <v>2008000</v>
      </c>
      <c r="L1249" s="30">
        <v>42000</v>
      </c>
      <c r="M1249" s="187">
        <v>0.17910000000000001</v>
      </c>
      <c r="N1249" s="30">
        <v>2.5000000000000001E-3</v>
      </c>
      <c r="O1249" s="177">
        <v>12600</v>
      </c>
      <c r="P1249" s="30">
        <v>2100</v>
      </c>
      <c r="Q1249" s="30">
        <v>44.09</v>
      </c>
      <c r="R1249" s="30">
        <v>0.93</v>
      </c>
      <c r="S1249" s="30">
        <v>3.5100000000000001E-3</v>
      </c>
      <c r="T1249" s="30">
        <v>3.6999999999999999E-4</v>
      </c>
      <c r="U1249" s="30">
        <v>8.1000000000000003E-2</v>
      </c>
      <c r="V1249" s="173">
        <v>5.8999999999999997E-2</v>
      </c>
      <c r="W1249" s="192">
        <f t="shared" si="105"/>
        <v>5.4249999999999998</v>
      </c>
      <c r="X1249" s="30">
        <f t="shared" si="106"/>
        <v>0.44</v>
      </c>
      <c r="Y1249" s="195">
        <f t="shared" si="107"/>
        <v>7.5800000000000006E-2</v>
      </c>
      <c r="Z1249" s="30">
        <f t="shared" si="108"/>
        <v>2E-3</v>
      </c>
      <c r="AA1249" s="30">
        <v>0.1845</v>
      </c>
      <c r="AB1249" s="30">
        <v>1.5E-3</v>
      </c>
      <c r="AC1249" s="156">
        <v>1.4999999999999999E-2</v>
      </c>
      <c r="AD1249" s="30">
        <v>1.929</v>
      </c>
      <c r="AE1249" s="30">
        <v>1.9E-2</v>
      </c>
      <c r="AF1249" s="156">
        <v>0.24</v>
      </c>
      <c r="AG1249" s="30">
        <v>7.5800000000000006E-2</v>
      </c>
      <c r="AH1249" s="30">
        <v>1.1000000000000001E-3</v>
      </c>
      <c r="AI1249" s="156">
        <v>2E-3</v>
      </c>
      <c r="AJ1249" s="156">
        <f t="shared" si="104"/>
        <v>2.6385224274406331</v>
      </c>
      <c r="AK1249" s="30">
        <v>5.4249999999999998</v>
      </c>
      <c r="AL1249" s="30">
        <v>4.2999999999999997E-2</v>
      </c>
      <c r="AM1249" s="156">
        <v>0.44</v>
      </c>
      <c r="AN1249" s="157">
        <v>1091.5</v>
      </c>
      <c r="AO1249" s="30">
        <v>8.1</v>
      </c>
      <c r="AP1249" s="156">
        <v>83</v>
      </c>
      <c r="AQ1249" s="30">
        <v>1090.7</v>
      </c>
      <c r="AR1249" s="30">
        <v>6.7</v>
      </c>
      <c r="AS1249" s="156">
        <v>82</v>
      </c>
      <c r="AT1249" s="30">
        <v>1085</v>
      </c>
      <c r="AU1249" s="30">
        <v>28</v>
      </c>
      <c r="AV1249" s="156">
        <v>54</v>
      </c>
    </row>
    <row r="1250" spans="1:48" x14ac:dyDescent="0.75">
      <c r="A1250" s="30" t="s">
        <v>1796</v>
      </c>
      <c r="B1250" s="30" t="s">
        <v>1052</v>
      </c>
      <c r="C1250" s="182">
        <v>321400</v>
      </c>
      <c r="D1250" s="30">
        <v>5000</v>
      </c>
      <c r="E1250" s="187">
        <v>25190</v>
      </c>
      <c r="F1250" s="30">
        <v>510</v>
      </c>
      <c r="G1250" s="187">
        <v>66</v>
      </c>
      <c r="H1250" s="30">
        <v>57</v>
      </c>
      <c r="I1250" s="30">
        <v>12</v>
      </c>
      <c r="J1250" s="30">
        <v>11</v>
      </c>
      <c r="K1250" s="30">
        <v>1928000</v>
      </c>
      <c r="L1250" s="30">
        <v>51000</v>
      </c>
      <c r="M1250" s="187">
        <v>0.16769999999999999</v>
      </c>
      <c r="N1250" s="30">
        <v>2.0999999999999999E-3</v>
      </c>
      <c r="O1250" s="177">
        <v>12580</v>
      </c>
      <c r="P1250" s="30">
        <v>330</v>
      </c>
      <c r="Q1250" s="30">
        <v>43.9</v>
      </c>
      <c r="R1250" s="30">
        <v>1.2</v>
      </c>
      <c r="S1250" s="30">
        <v>3.5000000000000001E-3</v>
      </c>
      <c r="T1250" s="30">
        <v>3.3E-3</v>
      </c>
      <c r="U1250" s="30">
        <v>7.9000000000000001E-2</v>
      </c>
      <c r="V1250" s="173">
        <v>6.7000000000000004E-2</v>
      </c>
      <c r="W1250" s="192">
        <f t="shared" si="105"/>
        <v>5.4169999999999998</v>
      </c>
      <c r="X1250" s="30">
        <f t="shared" si="106"/>
        <v>0.21</v>
      </c>
      <c r="Y1250" s="195">
        <f t="shared" si="107"/>
        <v>7.5490000000000002E-2</v>
      </c>
      <c r="Z1250" s="30">
        <f t="shared" si="108"/>
        <v>1.2999999999999999E-3</v>
      </c>
      <c r="AA1250" s="30">
        <v>0.1845</v>
      </c>
      <c r="AB1250" s="30">
        <v>1.1000000000000001E-3</v>
      </c>
      <c r="AC1250" s="156">
        <v>7.3000000000000001E-3</v>
      </c>
      <c r="AD1250" s="30">
        <v>1.929</v>
      </c>
      <c r="AE1250" s="30">
        <v>2.7E-2</v>
      </c>
      <c r="AF1250" s="156">
        <v>0.14000000000000001</v>
      </c>
      <c r="AG1250" s="30">
        <v>7.5490000000000002E-2</v>
      </c>
      <c r="AH1250" s="30">
        <v>9.2000000000000003E-4</v>
      </c>
      <c r="AI1250" s="156">
        <v>1.2999999999999999E-3</v>
      </c>
      <c r="AJ1250" s="156">
        <f t="shared" si="104"/>
        <v>1.7220823950192077</v>
      </c>
      <c r="AK1250" s="30">
        <v>5.4169999999999998</v>
      </c>
      <c r="AL1250" s="30">
        <v>3.1E-2</v>
      </c>
      <c r="AM1250" s="156">
        <v>0.21</v>
      </c>
      <c r="AN1250" s="157">
        <v>1091.5999999999999</v>
      </c>
      <c r="AO1250" s="30">
        <v>6</v>
      </c>
      <c r="AP1250" s="156">
        <v>40</v>
      </c>
      <c r="AQ1250" s="30">
        <v>1086.4000000000001</v>
      </c>
      <c r="AR1250" s="30">
        <v>7.3</v>
      </c>
      <c r="AS1250" s="156">
        <v>39</v>
      </c>
      <c r="AT1250" s="30">
        <v>1072</v>
      </c>
      <c r="AU1250" s="30">
        <v>21</v>
      </c>
      <c r="AV1250" s="156">
        <v>30</v>
      </c>
    </row>
    <row r="1251" spans="1:48" x14ac:dyDescent="0.75">
      <c r="A1251" s="30" t="s">
        <v>1796</v>
      </c>
      <c r="B1251" s="30" t="s">
        <v>1052</v>
      </c>
      <c r="C1251" s="182">
        <v>366100</v>
      </c>
      <c r="D1251" s="30">
        <v>4900</v>
      </c>
      <c r="E1251" s="187">
        <v>28240</v>
      </c>
      <c r="F1251" s="30">
        <v>380</v>
      </c>
      <c r="G1251" s="187">
        <v>153</v>
      </c>
      <c r="H1251" s="30">
        <v>53</v>
      </c>
      <c r="I1251" s="30">
        <v>1490</v>
      </c>
      <c r="J1251" s="30">
        <v>190</v>
      </c>
      <c r="K1251" s="30">
        <v>2076000</v>
      </c>
      <c r="L1251" s="30">
        <v>53000</v>
      </c>
      <c r="M1251" s="187">
        <v>0.1782</v>
      </c>
      <c r="N1251" s="30">
        <v>2.8E-3</v>
      </c>
      <c r="O1251" s="177">
        <v>12600</v>
      </c>
      <c r="P1251" s="30">
        <v>1100</v>
      </c>
      <c r="Q1251" s="30">
        <v>44.2</v>
      </c>
      <c r="R1251" s="30">
        <v>1.1000000000000001</v>
      </c>
      <c r="S1251" s="30">
        <v>3.49E-3</v>
      </c>
      <c r="T1251" s="30">
        <v>4.4000000000000002E-4</v>
      </c>
      <c r="U1251" s="30">
        <v>8.1000000000000003E-2</v>
      </c>
      <c r="V1251" s="173">
        <v>2.8000000000000001E-2</v>
      </c>
      <c r="W1251" s="192">
        <f t="shared" si="105"/>
        <v>5.4189999999999996</v>
      </c>
      <c r="X1251" s="30">
        <f t="shared" si="106"/>
        <v>0.43</v>
      </c>
      <c r="Y1251" s="195">
        <f t="shared" si="107"/>
        <v>7.5810000000000002E-2</v>
      </c>
      <c r="Z1251" s="30">
        <f t="shared" si="108"/>
        <v>2E-3</v>
      </c>
      <c r="AA1251" s="30">
        <v>0.1845</v>
      </c>
      <c r="AB1251" s="30">
        <v>1.2999999999999999E-3</v>
      </c>
      <c r="AC1251" s="156">
        <v>1.4999999999999999E-2</v>
      </c>
      <c r="AD1251" s="30">
        <v>1.929</v>
      </c>
      <c r="AE1251" s="30">
        <v>2.3E-2</v>
      </c>
      <c r="AF1251" s="156">
        <v>0.24</v>
      </c>
      <c r="AG1251" s="30">
        <v>7.5810000000000002E-2</v>
      </c>
      <c r="AH1251" s="30">
        <v>8.9999999999999998E-4</v>
      </c>
      <c r="AI1251" s="156">
        <v>2E-3</v>
      </c>
      <c r="AJ1251" s="156">
        <f t="shared" si="104"/>
        <v>2.6381743833267377</v>
      </c>
      <c r="AK1251" s="30">
        <v>5.4189999999999996</v>
      </c>
      <c r="AL1251" s="30">
        <v>3.5999999999999997E-2</v>
      </c>
      <c r="AM1251" s="156">
        <v>0.43</v>
      </c>
      <c r="AN1251" s="157">
        <v>1091.5</v>
      </c>
      <c r="AO1251" s="30">
        <v>6.9</v>
      </c>
      <c r="AP1251" s="156">
        <v>82</v>
      </c>
      <c r="AQ1251" s="30">
        <v>1090.5</v>
      </c>
      <c r="AR1251" s="30">
        <v>7.9</v>
      </c>
      <c r="AS1251" s="156">
        <v>82</v>
      </c>
      <c r="AT1251" s="30">
        <v>1086</v>
      </c>
      <c r="AU1251" s="30">
        <v>24</v>
      </c>
      <c r="AV1251" s="156">
        <v>52</v>
      </c>
    </row>
    <row r="1252" spans="1:48" x14ac:dyDescent="0.75">
      <c r="A1252" s="30" t="s">
        <v>1796</v>
      </c>
      <c r="B1252" s="30" t="s">
        <v>1053</v>
      </c>
      <c r="C1252" s="182">
        <v>325600</v>
      </c>
      <c r="D1252" s="30">
        <v>3200</v>
      </c>
      <c r="E1252" s="187">
        <v>25400</v>
      </c>
      <c r="F1252" s="30">
        <v>250</v>
      </c>
      <c r="G1252" s="187">
        <v>1200</v>
      </c>
      <c r="H1252" s="30">
        <v>1200</v>
      </c>
      <c r="I1252" s="30">
        <v>12.3</v>
      </c>
      <c r="J1252" s="30">
        <v>7.5</v>
      </c>
      <c r="K1252" s="30">
        <v>1937000</v>
      </c>
      <c r="L1252" s="30">
        <v>44000</v>
      </c>
      <c r="M1252" s="187">
        <v>0.1686</v>
      </c>
      <c r="N1252" s="30">
        <v>2.7000000000000001E-3</v>
      </c>
      <c r="O1252" s="177">
        <v>13000</v>
      </c>
      <c r="P1252" s="30">
        <v>4000</v>
      </c>
      <c r="Q1252" s="30">
        <v>44.1</v>
      </c>
      <c r="R1252" s="30">
        <v>1</v>
      </c>
      <c r="S1252" s="30">
        <v>3.5000000000000001E-3</v>
      </c>
      <c r="T1252" s="30">
        <v>2.0999999999999999E-3</v>
      </c>
      <c r="U1252" s="30">
        <v>1.8</v>
      </c>
      <c r="V1252" s="173">
        <v>1.9</v>
      </c>
      <c r="W1252" s="192">
        <f t="shared" si="105"/>
        <v>5.423</v>
      </c>
      <c r="X1252" s="30">
        <f t="shared" si="106"/>
        <v>0.22</v>
      </c>
      <c r="Y1252" s="195">
        <f t="shared" si="107"/>
        <v>7.5910000000000005E-2</v>
      </c>
      <c r="Z1252" s="30">
        <f t="shared" si="108"/>
        <v>1.1000000000000001E-3</v>
      </c>
      <c r="AA1252" s="30">
        <v>0.1845</v>
      </c>
      <c r="AB1252" s="30">
        <v>1.1999999999999999E-3</v>
      </c>
      <c r="AC1252" s="156">
        <v>7.4000000000000003E-3</v>
      </c>
      <c r="AD1252" s="30">
        <v>1.929</v>
      </c>
      <c r="AE1252" s="30">
        <v>2.1999999999999999E-2</v>
      </c>
      <c r="AF1252" s="156">
        <v>0.14000000000000001</v>
      </c>
      <c r="AG1252" s="30">
        <v>7.5910000000000005E-2</v>
      </c>
      <c r="AH1252" s="30">
        <v>6.3000000000000003E-4</v>
      </c>
      <c r="AI1252" s="156">
        <v>1.1000000000000001E-3</v>
      </c>
      <c r="AJ1252" s="156">
        <f t="shared" si="104"/>
        <v>1.4490844421024898</v>
      </c>
      <c r="AK1252" s="30">
        <v>5.423</v>
      </c>
      <c r="AL1252" s="30">
        <v>3.5999999999999997E-2</v>
      </c>
      <c r="AM1252" s="156">
        <v>0.22</v>
      </c>
      <c r="AN1252" s="157">
        <v>1091.5999999999999</v>
      </c>
      <c r="AO1252" s="30">
        <v>6.7</v>
      </c>
      <c r="AP1252" s="156">
        <v>40</v>
      </c>
      <c r="AQ1252" s="30">
        <v>1090.7</v>
      </c>
      <c r="AR1252" s="30">
        <v>7.5</v>
      </c>
      <c r="AS1252" s="156">
        <v>49</v>
      </c>
      <c r="AT1252" s="30">
        <v>1090</v>
      </c>
      <c r="AU1252" s="30">
        <v>17</v>
      </c>
      <c r="AV1252" s="156">
        <v>30</v>
      </c>
    </row>
    <row r="1253" spans="1:48" x14ac:dyDescent="0.75">
      <c r="A1253" s="30" t="s">
        <v>1796</v>
      </c>
      <c r="B1253" s="30" t="s">
        <v>1053</v>
      </c>
      <c r="C1253" s="182">
        <v>354000</v>
      </c>
      <c r="D1253" s="30">
        <v>4700</v>
      </c>
      <c r="E1253" s="187">
        <v>27430</v>
      </c>
      <c r="F1253" s="30">
        <v>430</v>
      </c>
      <c r="G1253" s="187">
        <v>92</v>
      </c>
      <c r="H1253" s="30">
        <v>73</v>
      </c>
      <c r="I1253" s="30">
        <v>570</v>
      </c>
      <c r="J1253" s="30">
        <v>140</v>
      </c>
      <c r="K1253" s="30">
        <v>2010000</v>
      </c>
      <c r="L1253" s="30">
        <v>55000</v>
      </c>
      <c r="M1253" s="187">
        <v>0.1777</v>
      </c>
      <c r="N1253" s="30">
        <v>2.7000000000000001E-3</v>
      </c>
      <c r="O1253" s="177">
        <v>12400</v>
      </c>
      <c r="P1253" s="30">
        <v>2700</v>
      </c>
      <c r="Q1253" s="30">
        <v>43.4</v>
      </c>
      <c r="R1253" s="30">
        <v>1.2</v>
      </c>
      <c r="S1253" s="30">
        <v>3.4299999999999999E-3</v>
      </c>
      <c r="T1253" s="30">
        <v>8.4999999999999995E-4</v>
      </c>
      <c r="U1253" s="30">
        <v>7.2999999999999995E-2</v>
      </c>
      <c r="V1253" s="173">
        <v>5.8999999999999997E-2</v>
      </c>
      <c r="W1253" s="192">
        <f t="shared" si="105"/>
        <v>5.4219999999999997</v>
      </c>
      <c r="X1253" s="30">
        <f t="shared" si="106"/>
        <v>0.45</v>
      </c>
      <c r="Y1253" s="195">
        <f t="shared" si="107"/>
        <v>7.5789999999999996E-2</v>
      </c>
      <c r="Z1253" s="30">
        <f t="shared" si="108"/>
        <v>1.9E-3</v>
      </c>
      <c r="AA1253" s="30">
        <v>0.18459999999999999</v>
      </c>
      <c r="AB1253" s="30">
        <v>1.1000000000000001E-3</v>
      </c>
      <c r="AC1253" s="156">
        <v>1.4999999999999999E-2</v>
      </c>
      <c r="AD1253" s="30">
        <v>1.929</v>
      </c>
      <c r="AE1253" s="30">
        <v>0.02</v>
      </c>
      <c r="AF1253" s="156">
        <v>0.24</v>
      </c>
      <c r="AG1253" s="30">
        <v>7.5789999999999996E-2</v>
      </c>
      <c r="AH1253" s="30">
        <v>7.5000000000000002E-4</v>
      </c>
      <c r="AI1253" s="156">
        <v>1.9E-3</v>
      </c>
      <c r="AJ1253" s="156">
        <f t="shared" si="104"/>
        <v>2.5069270352289221</v>
      </c>
      <c r="AK1253" s="30">
        <v>5.4219999999999997</v>
      </c>
      <c r="AL1253" s="30">
        <v>3.2000000000000001E-2</v>
      </c>
      <c r="AM1253" s="156">
        <v>0.45</v>
      </c>
      <c r="AN1253" s="157">
        <v>1091.8</v>
      </c>
      <c r="AO1253" s="30">
        <v>5.9</v>
      </c>
      <c r="AP1253" s="156">
        <v>84</v>
      </c>
      <c r="AQ1253" s="30">
        <v>1090.5999999999999</v>
      </c>
      <c r="AR1253" s="30">
        <v>7.1</v>
      </c>
      <c r="AS1253" s="156">
        <v>82</v>
      </c>
      <c r="AT1253" s="30">
        <v>1090</v>
      </c>
      <c r="AU1253" s="30">
        <v>19</v>
      </c>
      <c r="AV1253" s="156">
        <v>48</v>
      </c>
    </row>
    <row r="1254" spans="1:48" x14ac:dyDescent="0.75">
      <c r="A1254" s="30" t="s">
        <v>1796</v>
      </c>
      <c r="B1254" s="30" t="s">
        <v>1054</v>
      </c>
      <c r="C1254" s="182">
        <v>324400</v>
      </c>
      <c r="D1254" s="30">
        <v>6100</v>
      </c>
      <c r="E1254" s="187">
        <v>25130</v>
      </c>
      <c r="F1254" s="30">
        <v>500</v>
      </c>
      <c r="G1254" s="187">
        <v>39</v>
      </c>
      <c r="H1254" s="30">
        <v>45</v>
      </c>
      <c r="I1254" s="30">
        <v>27</v>
      </c>
      <c r="J1254" s="30">
        <v>13</v>
      </c>
      <c r="K1254" s="30">
        <v>1946000</v>
      </c>
      <c r="L1254" s="30">
        <v>50000</v>
      </c>
      <c r="M1254" s="187">
        <v>0.16750000000000001</v>
      </c>
      <c r="N1254" s="30">
        <v>1.2999999999999999E-3</v>
      </c>
      <c r="O1254" s="177">
        <v>13400</v>
      </c>
      <c r="P1254" s="30">
        <v>2400</v>
      </c>
      <c r="Q1254" s="30">
        <v>44.1</v>
      </c>
      <c r="R1254" s="30">
        <v>1.1000000000000001</v>
      </c>
      <c r="S1254" s="30">
        <v>3.5000000000000001E-3</v>
      </c>
      <c r="T1254" s="30">
        <v>1.6999999999999999E-3</v>
      </c>
      <c r="U1254" s="30">
        <v>7.8E-2</v>
      </c>
      <c r="V1254" s="173">
        <v>0.09</v>
      </c>
      <c r="W1254" s="192">
        <f t="shared" si="105"/>
        <v>5.423</v>
      </c>
      <c r="X1254" s="30">
        <f t="shared" si="106"/>
        <v>0.22</v>
      </c>
      <c r="Y1254" s="195">
        <f t="shared" si="107"/>
        <v>7.5679999999999997E-2</v>
      </c>
      <c r="Z1254" s="30">
        <f t="shared" si="108"/>
        <v>1.1999999999999999E-3</v>
      </c>
      <c r="AA1254" s="30">
        <v>0.1845</v>
      </c>
      <c r="AB1254" s="30">
        <v>1.1999999999999999E-3</v>
      </c>
      <c r="AC1254" s="156">
        <v>7.4000000000000003E-3</v>
      </c>
      <c r="AD1254" s="30">
        <v>1.9279999999999999</v>
      </c>
      <c r="AE1254" s="30">
        <v>2.5000000000000001E-2</v>
      </c>
      <c r="AF1254" s="156">
        <v>0.14000000000000001</v>
      </c>
      <c r="AG1254" s="30">
        <v>7.5679999999999997E-2</v>
      </c>
      <c r="AH1254" s="30">
        <v>7.6000000000000004E-4</v>
      </c>
      <c r="AI1254" s="156">
        <v>1.1999999999999999E-3</v>
      </c>
      <c r="AJ1254" s="156">
        <f t="shared" si="104"/>
        <v>1.5856236786469344</v>
      </c>
      <c r="AK1254" s="30">
        <v>5.423</v>
      </c>
      <c r="AL1254" s="30">
        <v>3.5000000000000003E-2</v>
      </c>
      <c r="AM1254" s="156">
        <v>0.22</v>
      </c>
      <c r="AN1254" s="157">
        <v>1091.5</v>
      </c>
      <c r="AO1254" s="30">
        <v>6.5</v>
      </c>
      <c r="AP1254" s="156">
        <v>40</v>
      </c>
      <c r="AQ1254" s="30">
        <v>1091.7</v>
      </c>
      <c r="AR1254" s="30">
        <v>8.4</v>
      </c>
      <c r="AS1254" s="156">
        <v>48</v>
      </c>
      <c r="AT1254" s="30">
        <v>1084</v>
      </c>
      <c r="AU1254" s="30">
        <v>20</v>
      </c>
      <c r="AV1254" s="156">
        <v>32</v>
      </c>
    </row>
    <row r="1255" spans="1:48" x14ac:dyDescent="0.75">
      <c r="A1255" s="30" t="s">
        <v>1796</v>
      </c>
      <c r="B1255" s="30" t="s">
        <v>1054</v>
      </c>
      <c r="C1255" s="182">
        <v>371600</v>
      </c>
      <c r="D1255" s="30">
        <v>4500</v>
      </c>
      <c r="E1255" s="187">
        <v>29110</v>
      </c>
      <c r="F1255" s="30">
        <v>430</v>
      </c>
      <c r="G1255" s="187">
        <v>590</v>
      </c>
      <c r="H1255" s="30">
        <v>540</v>
      </c>
      <c r="I1255" s="30">
        <v>273</v>
      </c>
      <c r="J1255" s="30">
        <v>46</v>
      </c>
      <c r="K1255" s="30">
        <v>2131000</v>
      </c>
      <c r="L1255" s="30">
        <v>50000</v>
      </c>
      <c r="M1255" s="187">
        <v>0.17530000000000001</v>
      </c>
      <c r="N1255" s="30">
        <v>2.5000000000000001E-3</v>
      </c>
      <c r="O1255" s="177">
        <v>12600</v>
      </c>
      <c r="P1255" s="30">
        <v>1800</v>
      </c>
      <c r="Q1255" s="30">
        <v>44.5</v>
      </c>
      <c r="R1255" s="30">
        <v>1.1000000000000001</v>
      </c>
      <c r="S1255" s="30">
        <v>3.7000000000000002E-3</v>
      </c>
      <c r="T1255" s="30">
        <v>6.3000000000000003E-4</v>
      </c>
      <c r="U1255" s="30">
        <v>0.10100000000000001</v>
      </c>
      <c r="V1255" s="173">
        <v>0.09</v>
      </c>
      <c r="W1255" s="192">
        <f t="shared" si="105"/>
        <v>5.4169999999999998</v>
      </c>
      <c r="X1255" s="30">
        <f t="shared" si="106"/>
        <v>0.46</v>
      </c>
      <c r="Y1255" s="195">
        <f t="shared" si="107"/>
        <v>7.5800000000000006E-2</v>
      </c>
      <c r="Z1255" s="30">
        <f t="shared" si="108"/>
        <v>2.0999999999999999E-3</v>
      </c>
      <c r="AA1255" s="30">
        <v>0.1845</v>
      </c>
      <c r="AB1255" s="30">
        <v>1.1999999999999999E-3</v>
      </c>
      <c r="AC1255" s="156">
        <v>1.4999999999999999E-2</v>
      </c>
      <c r="AD1255" s="30">
        <v>1.929</v>
      </c>
      <c r="AE1255" s="30">
        <v>3.1E-2</v>
      </c>
      <c r="AF1255" s="156">
        <v>0.24</v>
      </c>
      <c r="AG1255" s="30">
        <v>7.5800000000000006E-2</v>
      </c>
      <c r="AH1255" s="30">
        <v>1.1999999999999999E-3</v>
      </c>
      <c r="AI1255" s="156">
        <v>2.0999999999999999E-3</v>
      </c>
      <c r="AJ1255" s="156">
        <f t="shared" si="104"/>
        <v>2.7704485488126642</v>
      </c>
      <c r="AK1255" s="30">
        <v>5.4169999999999998</v>
      </c>
      <c r="AL1255" s="30">
        <v>3.7999999999999999E-2</v>
      </c>
      <c r="AM1255" s="156">
        <v>0.46</v>
      </c>
      <c r="AN1255" s="157">
        <v>1091.5999999999999</v>
      </c>
      <c r="AO1255" s="30">
        <v>6.7</v>
      </c>
      <c r="AP1255" s="156">
        <v>82</v>
      </c>
      <c r="AQ1255" s="30">
        <v>1090</v>
      </c>
      <c r="AR1255" s="30">
        <v>11</v>
      </c>
      <c r="AS1255" s="156">
        <v>81</v>
      </c>
      <c r="AT1255" s="30">
        <v>1079</v>
      </c>
      <c r="AU1255" s="30">
        <v>29</v>
      </c>
      <c r="AV1255" s="156">
        <v>52</v>
      </c>
    </row>
    <row r="1256" spans="1:48" x14ac:dyDescent="0.75">
      <c r="A1256" s="30" t="s">
        <v>1796</v>
      </c>
      <c r="B1256" s="30" t="s">
        <v>1055</v>
      </c>
      <c r="C1256" s="182">
        <v>332900</v>
      </c>
      <c r="D1256" s="30">
        <v>7100</v>
      </c>
      <c r="E1256" s="187">
        <v>26270</v>
      </c>
      <c r="F1256" s="30">
        <v>700</v>
      </c>
      <c r="G1256" s="187">
        <v>450</v>
      </c>
      <c r="H1256" s="30">
        <v>610</v>
      </c>
      <c r="I1256" s="30">
        <v>8.4</v>
      </c>
      <c r="J1256" s="30">
        <v>9.6</v>
      </c>
      <c r="K1256" s="30">
        <v>1981000</v>
      </c>
      <c r="L1256" s="30">
        <v>54000</v>
      </c>
      <c r="M1256" s="187">
        <v>0.16930000000000001</v>
      </c>
      <c r="N1256" s="30">
        <v>1.5E-3</v>
      </c>
      <c r="O1256" s="177">
        <v>12600</v>
      </c>
      <c r="P1256" s="30">
        <v>2500</v>
      </c>
      <c r="Q1256" s="30">
        <v>44.7</v>
      </c>
      <c r="R1256" s="30">
        <v>1.2</v>
      </c>
      <c r="S1256" s="30">
        <v>3.5000000000000001E-3</v>
      </c>
      <c r="T1256" s="30">
        <v>3.8999999999999998E-3</v>
      </c>
      <c r="U1256" s="30">
        <v>1.2</v>
      </c>
      <c r="V1256" s="173">
        <v>1.6</v>
      </c>
      <c r="W1256" s="192">
        <f t="shared" si="105"/>
        <v>5.423</v>
      </c>
      <c r="X1256" s="30">
        <f t="shared" si="106"/>
        <v>0.22</v>
      </c>
      <c r="Y1256" s="195">
        <f t="shared" si="107"/>
        <v>7.6799999999999993E-2</v>
      </c>
      <c r="Z1256" s="30">
        <f t="shared" si="108"/>
        <v>1.5E-3</v>
      </c>
      <c r="AA1256" s="30">
        <v>0.1845</v>
      </c>
      <c r="AB1256" s="30">
        <v>1.4E-3</v>
      </c>
      <c r="AC1256" s="156">
        <v>7.3000000000000001E-3</v>
      </c>
      <c r="AD1256" s="30">
        <v>1.931</v>
      </c>
      <c r="AE1256" s="30">
        <v>3.2000000000000001E-2</v>
      </c>
      <c r="AF1256" s="156">
        <v>0.14000000000000001</v>
      </c>
      <c r="AG1256" s="30">
        <v>7.6799999999999993E-2</v>
      </c>
      <c r="AH1256" s="30">
        <v>1.1000000000000001E-3</v>
      </c>
      <c r="AI1256" s="156">
        <v>1.5E-3</v>
      </c>
      <c r="AJ1256" s="156">
        <f t="shared" si="104"/>
        <v>1.9531250000000004</v>
      </c>
      <c r="AK1256" s="30">
        <v>5.423</v>
      </c>
      <c r="AL1256" s="30">
        <v>0.04</v>
      </c>
      <c r="AM1256" s="156">
        <v>0.22</v>
      </c>
      <c r="AN1256" s="157">
        <v>1091.7</v>
      </c>
      <c r="AO1256" s="30">
        <v>7.5</v>
      </c>
      <c r="AP1256" s="156">
        <v>40</v>
      </c>
      <c r="AQ1256" s="30">
        <v>1091</v>
      </c>
      <c r="AR1256" s="30">
        <v>11</v>
      </c>
      <c r="AS1256" s="156">
        <v>48</v>
      </c>
      <c r="AT1256" s="30">
        <v>1112</v>
      </c>
      <c r="AU1256" s="30">
        <v>28</v>
      </c>
      <c r="AV1256" s="156">
        <v>37</v>
      </c>
    </row>
    <row r="1257" spans="1:48" x14ac:dyDescent="0.75">
      <c r="A1257" s="30" t="s">
        <v>1796</v>
      </c>
      <c r="B1257" s="30" t="s">
        <v>1056</v>
      </c>
      <c r="C1257" s="182">
        <v>324800</v>
      </c>
      <c r="D1257" s="30">
        <v>3600</v>
      </c>
      <c r="E1257" s="187">
        <v>25040</v>
      </c>
      <c r="F1257" s="30">
        <v>330</v>
      </c>
      <c r="G1257" s="187">
        <v>26</v>
      </c>
      <c r="H1257" s="30">
        <v>54</v>
      </c>
      <c r="I1257" s="30">
        <v>17</v>
      </c>
      <c r="J1257" s="30">
        <v>14</v>
      </c>
      <c r="K1257" s="30">
        <v>1943000</v>
      </c>
      <c r="L1257" s="30">
        <v>44000</v>
      </c>
      <c r="M1257" s="187">
        <v>0.16830000000000001</v>
      </c>
      <c r="N1257" s="30">
        <v>2.3E-3</v>
      </c>
      <c r="O1257" s="177">
        <v>12600</v>
      </c>
      <c r="P1257" s="30">
        <v>2400</v>
      </c>
      <c r="Q1257" s="30">
        <v>43.8</v>
      </c>
      <c r="R1257" s="30">
        <v>1</v>
      </c>
      <c r="S1257" s="30">
        <v>3.5999999999999999E-3</v>
      </c>
      <c r="T1257" s="30">
        <v>3.0000000000000001E-3</v>
      </c>
      <c r="U1257" s="30">
        <v>0.08</v>
      </c>
      <c r="V1257" s="173">
        <v>0.16</v>
      </c>
      <c r="W1257" s="192">
        <f t="shared" si="105"/>
        <v>5.4219999999999997</v>
      </c>
      <c r="X1257" s="30">
        <f t="shared" si="106"/>
        <v>0.22</v>
      </c>
      <c r="Y1257" s="195">
        <f t="shared" si="107"/>
        <v>7.5550000000000006E-2</v>
      </c>
      <c r="Z1257" s="30">
        <f t="shared" si="108"/>
        <v>1.1000000000000001E-3</v>
      </c>
      <c r="AA1257" s="30">
        <v>0.1845</v>
      </c>
      <c r="AB1257" s="30">
        <v>1E-3</v>
      </c>
      <c r="AC1257" s="156">
        <v>7.4000000000000003E-3</v>
      </c>
      <c r="AD1257" s="30">
        <v>1.9279999999999999</v>
      </c>
      <c r="AE1257" s="30">
        <v>0.02</v>
      </c>
      <c r="AF1257" s="156">
        <v>0.14000000000000001</v>
      </c>
      <c r="AG1257" s="30">
        <v>7.5550000000000006E-2</v>
      </c>
      <c r="AH1257" s="30">
        <v>6.0999999999999997E-4</v>
      </c>
      <c r="AI1257" s="156">
        <v>1.1000000000000001E-3</v>
      </c>
      <c r="AJ1257" s="156">
        <f t="shared" si="104"/>
        <v>1.4559894109861018</v>
      </c>
      <c r="AK1257" s="30">
        <v>5.4219999999999997</v>
      </c>
      <c r="AL1257" s="30">
        <v>0.03</v>
      </c>
      <c r="AM1257" s="156">
        <v>0.22</v>
      </c>
      <c r="AN1257" s="157">
        <v>1091.5999999999999</v>
      </c>
      <c r="AO1257" s="30">
        <v>5.6</v>
      </c>
      <c r="AP1257" s="156">
        <v>40</v>
      </c>
      <c r="AQ1257" s="30">
        <v>1090.5999999999999</v>
      </c>
      <c r="AR1257" s="30">
        <v>7</v>
      </c>
      <c r="AS1257" s="156">
        <v>49</v>
      </c>
      <c r="AT1257" s="30">
        <v>1081</v>
      </c>
      <c r="AU1257" s="30">
        <v>16</v>
      </c>
      <c r="AV1257" s="156">
        <v>30</v>
      </c>
    </row>
    <row r="1258" spans="1:48" x14ac:dyDescent="0.75">
      <c r="A1258" s="161" t="s">
        <v>1797</v>
      </c>
      <c r="B1258" s="161" t="s">
        <v>642</v>
      </c>
      <c r="C1258" s="181">
        <v>404000</v>
      </c>
      <c r="D1258" s="161">
        <v>4000</v>
      </c>
      <c r="E1258" s="186">
        <v>22340</v>
      </c>
      <c r="F1258" s="161">
        <v>260</v>
      </c>
      <c r="G1258" s="186">
        <v>180</v>
      </c>
      <c r="H1258" s="161">
        <v>160</v>
      </c>
      <c r="I1258" s="161">
        <v>213</v>
      </c>
      <c r="J1258" s="161">
        <v>38</v>
      </c>
      <c r="K1258" s="161">
        <v>7180000</v>
      </c>
      <c r="L1258" s="161">
        <v>180000</v>
      </c>
      <c r="M1258" s="186">
        <v>5.6500000000000002E-2</v>
      </c>
      <c r="N1258" s="161">
        <v>1.1000000000000001E-3</v>
      </c>
      <c r="O1258" s="176">
        <v>3190</v>
      </c>
      <c r="P1258" s="161">
        <v>510</v>
      </c>
      <c r="Q1258" s="161">
        <v>146.80000000000001</v>
      </c>
      <c r="R1258" s="161">
        <v>3.7</v>
      </c>
      <c r="S1258" s="161">
        <v>0.06</v>
      </c>
      <c r="T1258" s="161">
        <v>0.01</v>
      </c>
      <c r="U1258" s="161">
        <v>4.2000000000000003E-2</v>
      </c>
      <c r="V1258" s="172">
        <v>3.6999999999999998E-2</v>
      </c>
      <c r="W1258" s="192">
        <f t="shared" si="105"/>
        <v>16.53</v>
      </c>
      <c r="X1258" s="30">
        <f t="shared" si="106"/>
        <v>0.51</v>
      </c>
      <c r="Y1258" s="195">
        <f t="shared" si="107"/>
        <v>5.4649999999999997E-2</v>
      </c>
      <c r="Z1258" s="30">
        <f t="shared" si="108"/>
        <v>7.7999999999999999E-4</v>
      </c>
      <c r="AA1258" s="161">
        <v>6.0589999999999998E-2</v>
      </c>
      <c r="AB1258" s="161">
        <v>5.9999999999999995E-4</v>
      </c>
      <c r="AC1258" s="163">
        <v>1.9E-3</v>
      </c>
      <c r="AD1258" s="161">
        <v>0.44429999999999997</v>
      </c>
      <c r="AE1258" s="161">
        <v>5.1999999999999998E-3</v>
      </c>
      <c r="AF1258" s="163">
        <v>0.02</v>
      </c>
      <c r="AG1258" s="161">
        <v>5.4649999999999997E-2</v>
      </c>
      <c r="AH1258" s="161">
        <v>5.2999999999999998E-4</v>
      </c>
      <c r="AI1258" s="163">
        <v>7.7999999999999999E-4</v>
      </c>
      <c r="AJ1258" s="163">
        <f t="shared" si="104"/>
        <v>1.4272644098810614</v>
      </c>
      <c r="AK1258" s="161">
        <v>16.53</v>
      </c>
      <c r="AL1258" s="161">
        <v>0.17</v>
      </c>
      <c r="AM1258" s="163">
        <v>0.51</v>
      </c>
      <c r="AN1258" s="164">
        <v>379.2</v>
      </c>
      <c r="AO1258" s="161">
        <v>3.6</v>
      </c>
      <c r="AP1258" s="163">
        <v>11</v>
      </c>
      <c r="AQ1258" s="161">
        <v>373.8</v>
      </c>
      <c r="AR1258" s="161">
        <v>3.5</v>
      </c>
      <c r="AS1258" s="163">
        <v>13</v>
      </c>
      <c r="AT1258" s="161">
        <v>398</v>
      </c>
      <c r="AU1258" s="161">
        <v>23</v>
      </c>
      <c r="AV1258" s="163">
        <v>33</v>
      </c>
    </row>
    <row r="1259" spans="1:48" x14ac:dyDescent="0.75">
      <c r="A1259" s="30" t="s">
        <v>1797</v>
      </c>
      <c r="B1259" s="30" t="s">
        <v>642</v>
      </c>
      <c r="C1259" s="182">
        <v>409200</v>
      </c>
      <c r="D1259" s="30">
        <v>3700</v>
      </c>
      <c r="E1259" s="187">
        <v>22770</v>
      </c>
      <c r="F1259" s="30">
        <v>290</v>
      </c>
      <c r="G1259" s="187">
        <v>160</v>
      </c>
      <c r="H1259" s="30">
        <v>180</v>
      </c>
      <c r="I1259" s="30">
        <v>30</v>
      </c>
      <c r="J1259" s="30">
        <v>22</v>
      </c>
      <c r="K1259" s="30">
        <v>7170000</v>
      </c>
      <c r="L1259" s="30">
        <v>160000</v>
      </c>
      <c r="M1259" s="187">
        <v>5.7430000000000002E-2</v>
      </c>
      <c r="N1259" s="30">
        <v>9.6000000000000002E-4</v>
      </c>
      <c r="O1259" s="177">
        <v>-1340</v>
      </c>
      <c r="P1259" s="30">
        <v>550</v>
      </c>
      <c r="Q1259" s="30">
        <v>142.69999999999999</v>
      </c>
      <c r="R1259" s="30">
        <v>3.2</v>
      </c>
      <c r="S1259" s="30">
        <v>1.8E-3</v>
      </c>
      <c r="T1259" s="30">
        <v>1.2999999999999999E-3</v>
      </c>
      <c r="U1259" s="30">
        <v>6.8000000000000005E-2</v>
      </c>
      <c r="V1259" s="173">
        <v>7.6999999999999999E-2</v>
      </c>
      <c r="W1259" s="192">
        <f t="shared" si="105"/>
        <v>16.25</v>
      </c>
      <c r="X1259" s="30">
        <f t="shared" si="106"/>
        <v>0.62</v>
      </c>
      <c r="Y1259" s="195">
        <f t="shared" si="107"/>
        <v>5.4609999999999999E-2</v>
      </c>
      <c r="Z1259" s="30">
        <f t="shared" si="108"/>
        <v>1E-3</v>
      </c>
      <c r="AA1259" s="30">
        <v>6.1600000000000002E-2</v>
      </c>
      <c r="AB1259" s="30">
        <v>5.0000000000000001E-4</v>
      </c>
      <c r="AC1259" s="156">
        <v>2.3999999999999998E-3</v>
      </c>
      <c r="AD1259" s="30">
        <v>0.46439999999999998</v>
      </c>
      <c r="AE1259" s="30">
        <v>6.3E-3</v>
      </c>
      <c r="AF1259" s="156">
        <v>3.4000000000000002E-2</v>
      </c>
      <c r="AG1259" s="30">
        <v>5.4609999999999999E-2</v>
      </c>
      <c r="AH1259" s="30">
        <v>7.3999999999999999E-4</v>
      </c>
      <c r="AI1259" s="156">
        <v>1E-3</v>
      </c>
      <c r="AJ1259" s="156">
        <f t="shared" si="104"/>
        <v>1.8311664530305805</v>
      </c>
      <c r="AK1259" s="30">
        <v>16.25</v>
      </c>
      <c r="AL1259" s="30">
        <v>0.13</v>
      </c>
      <c r="AM1259" s="156">
        <v>0.62</v>
      </c>
      <c r="AN1259" s="157">
        <v>385.3</v>
      </c>
      <c r="AO1259" s="30">
        <v>3</v>
      </c>
      <c r="AP1259" s="156">
        <v>14</v>
      </c>
      <c r="AQ1259" s="30">
        <v>387.2</v>
      </c>
      <c r="AR1259" s="30">
        <v>4.4000000000000004</v>
      </c>
      <c r="AS1259" s="156">
        <v>23</v>
      </c>
      <c r="AT1259" s="30">
        <v>392</v>
      </c>
      <c r="AU1259" s="30">
        <v>30</v>
      </c>
      <c r="AV1259" s="156">
        <v>41</v>
      </c>
    </row>
    <row r="1260" spans="1:48" x14ac:dyDescent="0.75">
      <c r="A1260" s="30" t="s">
        <v>1797</v>
      </c>
      <c r="B1260" s="30" t="s">
        <v>642</v>
      </c>
      <c r="C1260" s="182">
        <v>596300</v>
      </c>
      <c r="D1260" s="30">
        <v>4700</v>
      </c>
      <c r="E1260" s="187">
        <v>33000</v>
      </c>
      <c r="F1260" s="30">
        <v>280</v>
      </c>
      <c r="G1260" s="187">
        <v>980</v>
      </c>
      <c r="H1260" s="30">
        <v>600</v>
      </c>
      <c r="I1260" s="30">
        <v>6230</v>
      </c>
      <c r="J1260" s="30">
        <v>310</v>
      </c>
      <c r="K1260" s="30">
        <v>9440000</v>
      </c>
      <c r="L1260" s="30">
        <v>230000</v>
      </c>
      <c r="M1260" s="187">
        <v>6.3700000000000007E-2</v>
      </c>
      <c r="N1260" s="30">
        <v>1.1999999999999999E-3</v>
      </c>
      <c r="O1260" s="177">
        <v>2430</v>
      </c>
      <c r="P1260" s="30">
        <v>130</v>
      </c>
      <c r="Q1260" s="30">
        <v>159.1</v>
      </c>
      <c r="R1260" s="30">
        <v>3.9</v>
      </c>
      <c r="S1260" s="30">
        <v>4.3200000000000002E-2</v>
      </c>
      <c r="T1260" s="30">
        <v>2.0999999999999999E-3</v>
      </c>
      <c r="U1260" s="30">
        <v>0.35</v>
      </c>
      <c r="V1260" s="173">
        <v>0.25</v>
      </c>
      <c r="W1260" s="192">
        <f t="shared" si="105"/>
        <v>15.93</v>
      </c>
      <c r="X1260" s="30">
        <f t="shared" si="106"/>
        <v>1.3</v>
      </c>
      <c r="Y1260" s="195">
        <f t="shared" si="107"/>
        <v>5.4870000000000002E-2</v>
      </c>
      <c r="Z1260" s="30">
        <f t="shared" si="108"/>
        <v>1.4E-3</v>
      </c>
      <c r="AA1260" s="30">
        <v>6.2869999999999995E-2</v>
      </c>
      <c r="AB1260" s="30">
        <v>5.5999999999999995E-4</v>
      </c>
      <c r="AC1260" s="156">
        <v>5.1999999999999998E-3</v>
      </c>
      <c r="AD1260" s="30">
        <v>0.47199999999999998</v>
      </c>
      <c r="AE1260" s="30">
        <v>6.7999999999999996E-3</v>
      </c>
      <c r="AF1260" s="156">
        <v>5.8000000000000003E-2</v>
      </c>
      <c r="AG1260" s="30">
        <v>5.4870000000000002E-2</v>
      </c>
      <c r="AH1260" s="30">
        <v>5.1000000000000004E-4</v>
      </c>
      <c r="AI1260" s="156">
        <v>1.4E-3</v>
      </c>
      <c r="AJ1260" s="156">
        <f t="shared" si="104"/>
        <v>2.5514853289593584</v>
      </c>
      <c r="AK1260" s="30">
        <v>15.93</v>
      </c>
      <c r="AL1260" s="30">
        <v>0.14000000000000001</v>
      </c>
      <c r="AM1260" s="156">
        <v>1.3</v>
      </c>
      <c r="AN1260" s="157">
        <v>393</v>
      </c>
      <c r="AO1260" s="30">
        <v>3.4</v>
      </c>
      <c r="AP1260" s="156">
        <v>31</v>
      </c>
      <c r="AQ1260" s="30">
        <v>393.2</v>
      </c>
      <c r="AR1260" s="30">
        <v>4.4000000000000004</v>
      </c>
      <c r="AS1260" s="156">
        <v>38</v>
      </c>
      <c r="AT1260" s="30">
        <v>404</v>
      </c>
      <c r="AU1260" s="30">
        <v>20</v>
      </c>
      <c r="AV1260" s="156">
        <v>55</v>
      </c>
    </row>
    <row r="1261" spans="1:48" x14ac:dyDescent="0.75">
      <c r="A1261" s="161" t="s">
        <v>1797</v>
      </c>
      <c r="B1261" s="161" t="s">
        <v>643</v>
      </c>
      <c r="C1261" s="181">
        <v>415900</v>
      </c>
      <c r="D1261" s="161">
        <v>5100</v>
      </c>
      <c r="E1261" s="186">
        <v>22960</v>
      </c>
      <c r="F1261" s="161">
        <v>290</v>
      </c>
      <c r="G1261" s="186">
        <v>120</v>
      </c>
      <c r="H1261" s="161">
        <v>100</v>
      </c>
      <c r="I1261" s="161">
        <v>82</v>
      </c>
      <c r="J1261" s="161">
        <v>18</v>
      </c>
      <c r="K1261" s="161">
        <v>7380000</v>
      </c>
      <c r="L1261" s="161">
        <v>210000</v>
      </c>
      <c r="M1261" s="186">
        <v>5.6579999999999998E-2</v>
      </c>
      <c r="N1261" s="161">
        <v>9.6000000000000002E-4</v>
      </c>
      <c r="O1261" s="176">
        <v>2400000</v>
      </c>
      <c r="P1261" s="161">
        <v>1200000</v>
      </c>
      <c r="Q1261" s="161">
        <v>152.80000000000001</v>
      </c>
      <c r="R1261" s="161">
        <v>4.3</v>
      </c>
      <c r="S1261" s="161">
        <v>2.6200000000000003E-4</v>
      </c>
      <c r="T1261" s="161">
        <v>5.5999999999999999E-5</v>
      </c>
      <c r="U1261" s="161">
        <v>1.12E-2</v>
      </c>
      <c r="V1261" s="172">
        <v>9.2999999999999992E-3</v>
      </c>
      <c r="W1261" s="192">
        <f t="shared" si="105"/>
        <v>16.559999999999999</v>
      </c>
      <c r="X1261" s="30">
        <f t="shared" si="106"/>
        <v>0.5</v>
      </c>
      <c r="Y1261" s="195">
        <f t="shared" si="107"/>
        <v>5.4179999999999999E-2</v>
      </c>
      <c r="Z1261" s="30">
        <f t="shared" si="108"/>
        <v>7.2000000000000005E-4</v>
      </c>
      <c r="AA1261" s="161">
        <v>6.046E-2</v>
      </c>
      <c r="AB1261" s="161">
        <v>5.1000000000000004E-4</v>
      </c>
      <c r="AC1261" s="163">
        <v>1.8E-3</v>
      </c>
      <c r="AD1261" s="161">
        <v>0.44350000000000001</v>
      </c>
      <c r="AE1261" s="161">
        <v>5.0000000000000001E-3</v>
      </c>
      <c r="AF1261" s="163">
        <v>0.02</v>
      </c>
      <c r="AG1261" s="161">
        <v>5.4179999999999999E-2</v>
      </c>
      <c r="AH1261" s="161">
        <v>4.6000000000000001E-4</v>
      </c>
      <c r="AI1261" s="163">
        <v>7.2000000000000005E-4</v>
      </c>
      <c r="AJ1261" s="163">
        <f t="shared" si="104"/>
        <v>1.3289036544850499</v>
      </c>
      <c r="AK1261" s="161">
        <v>16.559999999999999</v>
      </c>
      <c r="AL1261" s="161">
        <v>0.14000000000000001</v>
      </c>
      <c r="AM1261" s="163">
        <v>0.5</v>
      </c>
      <c r="AN1261" s="164">
        <v>378.4</v>
      </c>
      <c r="AO1261" s="161">
        <v>3.1</v>
      </c>
      <c r="AP1261" s="163">
        <v>11</v>
      </c>
      <c r="AQ1261" s="161">
        <v>372.7</v>
      </c>
      <c r="AR1261" s="161">
        <v>3.5</v>
      </c>
      <c r="AS1261" s="163">
        <v>14</v>
      </c>
      <c r="AT1261" s="161">
        <v>380</v>
      </c>
      <c r="AU1261" s="161">
        <v>18</v>
      </c>
      <c r="AV1261" s="163">
        <v>28</v>
      </c>
    </row>
    <row r="1262" spans="1:48" x14ac:dyDescent="0.75">
      <c r="A1262" s="30" t="s">
        <v>1797</v>
      </c>
      <c r="B1262" s="30" t="s">
        <v>643</v>
      </c>
      <c r="C1262" s="182">
        <v>456900</v>
      </c>
      <c r="D1262" s="30">
        <v>4900</v>
      </c>
      <c r="E1262" s="187">
        <v>47200</v>
      </c>
      <c r="F1262" s="30">
        <v>1100</v>
      </c>
      <c r="G1262" s="187">
        <v>57900</v>
      </c>
      <c r="H1262" s="30">
        <v>2800</v>
      </c>
      <c r="I1262" s="30">
        <v>870</v>
      </c>
      <c r="J1262" s="30">
        <v>67</v>
      </c>
      <c r="K1262" s="30">
        <v>7490000</v>
      </c>
      <c r="L1262" s="30">
        <v>210000</v>
      </c>
      <c r="M1262" s="187">
        <v>6.1499999999999999E-2</v>
      </c>
      <c r="N1262" s="30">
        <v>1.1999999999999999E-3</v>
      </c>
      <c r="O1262" s="177">
        <v>2100</v>
      </c>
      <c r="P1262" s="30">
        <v>240</v>
      </c>
      <c r="Q1262" s="30">
        <v>146.30000000000001</v>
      </c>
      <c r="R1262" s="30">
        <v>4.0999999999999996</v>
      </c>
      <c r="S1262" s="30">
        <v>0.22600000000000001</v>
      </c>
      <c r="T1262" s="30">
        <v>1.7999999999999999E-2</v>
      </c>
      <c r="U1262" s="30">
        <v>16.89</v>
      </c>
      <c r="V1262" s="173">
        <v>0.82</v>
      </c>
      <c r="W1262" s="192">
        <f t="shared" si="105"/>
        <v>15.42</v>
      </c>
      <c r="X1262" s="30">
        <f t="shared" si="106"/>
        <v>0.67</v>
      </c>
      <c r="Y1262" s="195">
        <f t="shared" si="107"/>
        <v>0.1012</v>
      </c>
      <c r="Z1262" s="30">
        <f t="shared" si="108"/>
        <v>2.7000000000000001E-3</v>
      </c>
      <c r="AA1262" s="30">
        <v>6.4869999999999997E-2</v>
      </c>
      <c r="AB1262" s="30">
        <v>6.9999999999999999E-4</v>
      </c>
      <c r="AC1262" s="156">
        <v>2.7000000000000001E-3</v>
      </c>
      <c r="AD1262" s="30">
        <v>0.90500000000000003</v>
      </c>
      <c r="AE1262" s="30">
        <v>2.9000000000000001E-2</v>
      </c>
      <c r="AF1262" s="156">
        <v>7.1999999999999995E-2</v>
      </c>
      <c r="AG1262" s="30">
        <v>0.1012</v>
      </c>
      <c r="AH1262" s="30">
        <v>2.3999999999999998E-3</v>
      </c>
      <c r="AI1262" s="156">
        <v>2.7000000000000001E-3</v>
      </c>
      <c r="AJ1262" s="156">
        <f t="shared" si="104"/>
        <v>2.6679841897233203</v>
      </c>
      <c r="AK1262" s="30">
        <v>15.42</v>
      </c>
      <c r="AL1262" s="30">
        <v>0.17</v>
      </c>
      <c r="AM1262" s="156">
        <v>0.67</v>
      </c>
      <c r="AN1262" s="157">
        <v>405.1</v>
      </c>
      <c r="AO1262" s="30">
        <v>4.2</v>
      </c>
      <c r="AP1262" s="156">
        <v>16</v>
      </c>
      <c r="AQ1262" s="30">
        <v>661</v>
      </c>
      <c r="AR1262" s="30">
        <v>16</v>
      </c>
      <c r="AS1262" s="156">
        <v>40</v>
      </c>
      <c r="AT1262" s="30">
        <v>1659</v>
      </c>
      <c r="AU1262" s="30">
        <v>45</v>
      </c>
      <c r="AV1262" s="156">
        <v>52</v>
      </c>
    </row>
    <row r="1263" spans="1:48" x14ac:dyDescent="0.75">
      <c r="A1263" s="30" t="s">
        <v>1797</v>
      </c>
      <c r="B1263" s="30" t="s">
        <v>643</v>
      </c>
      <c r="C1263" s="182">
        <v>622900</v>
      </c>
      <c r="D1263" s="30">
        <v>6900</v>
      </c>
      <c r="E1263" s="187">
        <v>36600</v>
      </c>
      <c r="F1263" s="30">
        <v>520</v>
      </c>
      <c r="G1263" s="187">
        <v>6400</v>
      </c>
      <c r="H1263" s="30">
        <v>1400</v>
      </c>
      <c r="I1263" s="30">
        <v>2390</v>
      </c>
      <c r="J1263" s="30">
        <v>150</v>
      </c>
      <c r="K1263" s="30">
        <v>9780000</v>
      </c>
      <c r="L1263" s="30">
        <v>260000</v>
      </c>
      <c r="M1263" s="187">
        <v>6.4000000000000001E-2</v>
      </c>
      <c r="N1263" s="30">
        <v>1.2999999999999999E-3</v>
      </c>
      <c r="O1263" s="177">
        <v>47300</v>
      </c>
      <c r="P1263" s="30">
        <v>6500</v>
      </c>
      <c r="Q1263" s="30">
        <v>160.5</v>
      </c>
      <c r="R1263" s="30">
        <v>4.3</v>
      </c>
      <c r="S1263" s="30">
        <v>1.025E-2</v>
      </c>
      <c r="T1263" s="30">
        <v>6.4000000000000005E-4</v>
      </c>
      <c r="U1263" s="30">
        <v>2.96</v>
      </c>
      <c r="V1263" s="173">
        <v>0.63</v>
      </c>
      <c r="W1263" s="192">
        <f t="shared" si="105"/>
        <v>17.760000000000002</v>
      </c>
      <c r="X1263" s="30">
        <f t="shared" si="106"/>
        <v>1.3</v>
      </c>
      <c r="Y1263" s="195">
        <f t="shared" si="107"/>
        <v>5.4510000000000003E-2</v>
      </c>
      <c r="Z1263" s="30">
        <f t="shared" si="108"/>
        <v>1.4E-3</v>
      </c>
      <c r="AA1263" s="30">
        <v>5.6309999999999999E-2</v>
      </c>
      <c r="AB1263" s="30">
        <v>4.8999999999999998E-4</v>
      </c>
      <c r="AC1263" s="156">
        <v>4.1000000000000003E-3</v>
      </c>
      <c r="AD1263" s="30">
        <v>0.4269</v>
      </c>
      <c r="AE1263" s="30">
        <v>6.7999999999999996E-3</v>
      </c>
      <c r="AF1263" s="156">
        <v>0.05</v>
      </c>
      <c r="AG1263" s="30">
        <v>5.4510000000000003E-2</v>
      </c>
      <c r="AH1263" s="30">
        <v>6.4999999999999997E-4</v>
      </c>
      <c r="AI1263" s="156">
        <v>1.4E-3</v>
      </c>
      <c r="AJ1263" s="156">
        <f t="shared" si="104"/>
        <v>2.5683360851219956</v>
      </c>
      <c r="AK1263" s="30">
        <v>17.760000000000002</v>
      </c>
      <c r="AL1263" s="30">
        <v>0.16</v>
      </c>
      <c r="AM1263" s="156">
        <v>1.3</v>
      </c>
      <c r="AN1263" s="157">
        <v>353.1</v>
      </c>
      <c r="AO1263" s="30">
        <v>3</v>
      </c>
      <c r="AP1263" s="156">
        <v>25</v>
      </c>
      <c r="AQ1263" s="30">
        <v>360.8</v>
      </c>
      <c r="AR1263" s="30">
        <v>4.8</v>
      </c>
      <c r="AS1263" s="156">
        <v>36</v>
      </c>
      <c r="AT1263" s="30">
        <v>387</v>
      </c>
      <c r="AU1263" s="30">
        <v>27</v>
      </c>
      <c r="AV1263" s="156">
        <v>57</v>
      </c>
    </row>
    <row r="1264" spans="1:48" x14ac:dyDescent="0.75">
      <c r="A1264" s="161" t="s">
        <v>1797</v>
      </c>
      <c r="B1264" s="161" t="s">
        <v>644</v>
      </c>
      <c r="C1264" s="181">
        <v>394200</v>
      </c>
      <c r="D1264" s="161">
        <v>4500</v>
      </c>
      <c r="E1264" s="186">
        <v>21950</v>
      </c>
      <c r="F1264" s="161">
        <v>260</v>
      </c>
      <c r="G1264" s="186">
        <v>310</v>
      </c>
      <c r="H1264" s="161">
        <v>370</v>
      </c>
      <c r="I1264" s="161">
        <v>305</v>
      </c>
      <c r="J1264" s="161">
        <v>46</v>
      </c>
      <c r="K1264" s="161">
        <v>7130000</v>
      </c>
      <c r="L1264" s="161">
        <v>210000</v>
      </c>
      <c r="M1264" s="186">
        <v>5.5579999999999997E-2</v>
      </c>
      <c r="N1264" s="161">
        <v>9.7999999999999997E-4</v>
      </c>
      <c r="O1264" s="176">
        <v>-749</v>
      </c>
      <c r="P1264" s="161">
        <v>99</v>
      </c>
      <c r="Q1264" s="161">
        <v>145.6</v>
      </c>
      <c r="R1264" s="161">
        <v>4.2</v>
      </c>
      <c r="S1264" s="161">
        <v>-1.0500000000000001E-2</v>
      </c>
      <c r="T1264" s="161">
        <v>1.5E-3</v>
      </c>
      <c r="U1264" s="161">
        <v>0.41</v>
      </c>
      <c r="V1264" s="172">
        <v>0.48</v>
      </c>
      <c r="W1264" s="192">
        <f t="shared" si="105"/>
        <v>16.36</v>
      </c>
      <c r="X1264" s="30">
        <f t="shared" si="106"/>
        <v>0.5</v>
      </c>
      <c r="Y1264" s="195">
        <f t="shared" si="107"/>
        <v>5.4519999999999999E-2</v>
      </c>
      <c r="Z1264" s="30">
        <f t="shared" si="108"/>
        <v>7.2999999999999996E-4</v>
      </c>
      <c r="AA1264" s="161">
        <v>6.1210000000000001E-2</v>
      </c>
      <c r="AB1264" s="161">
        <v>5.1999999999999995E-4</v>
      </c>
      <c r="AC1264" s="163">
        <v>1.9E-3</v>
      </c>
      <c r="AD1264" s="161">
        <v>0.46010000000000001</v>
      </c>
      <c r="AE1264" s="161">
        <v>5.4999999999999997E-3</v>
      </c>
      <c r="AF1264" s="163">
        <v>2.1000000000000001E-2</v>
      </c>
      <c r="AG1264" s="161">
        <v>5.4519999999999999E-2</v>
      </c>
      <c r="AH1264" s="161">
        <v>4.6000000000000001E-4</v>
      </c>
      <c r="AI1264" s="163">
        <v>7.2999999999999996E-4</v>
      </c>
      <c r="AJ1264" s="163">
        <f t="shared" si="104"/>
        <v>1.3389581804842261</v>
      </c>
      <c r="AK1264" s="161">
        <v>16.36</v>
      </c>
      <c r="AL1264" s="161">
        <v>0.14000000000000001</v>
      </c>
      <c r="AM1264" s="163">
        <v>0.5</v>
      </c>
      <c r="AN1264" s="164">
        <v>383</v>
      </c>
      <c r="AO1264" s="161">
        <v>3.2</v>
      </c>
      <c r="AP1264" s="163">
        <v>11</v>
      </c>
      <c r="AQ1264" s="161">
        <v>384.2</v>
      </c>
      <c r="AR1264" s="161">
        <v>3.8</v>
      </c>
      <c r="AS1264" s="163">
        <v>14</v>
      </c>
      <c r="AT1264" s="161">
        <v>390</v>
      </c>
      <c r="AU1264" s="161">
        <v>19</v>
      </c>
      <c r="AV1264" s="163">
        <v>30</v>
      </c>
    </row>
    <row r="1265" spans="1:48" x14ac:dyDescent="0.75">
      <c r="A1265" s="30" t="s">
        <v>1797</v>
      </c>
      <c r="B1265" s="30" t="s">
        <v>644</v>
      </c>
      <c r="C1265" s="182">
        <v>435100</v>
      </c>
      <c r="D1265" s="30">
        <v>4600</v>
      </c>
      <c r="E1265" s="187">
        <v>25070</v>
      </c>
      <c r="F1265" s="30">
        <v>400</v>
      </c>
      <c r="G1265" s="187">
        <v>2400</v>
      </c>
      <c r="H1265" s="30">
        <v>810</v>
      </c>
      <c r="I1265" s="30">
        <v>100</v>
      </c>
      <c r="J1265" s="30">
        <v>21</v>
      </c>
      <c r="K1265" s="30">
        <v>7550000</v>
      </c>
      <c r="L1265" s="30">
        <v>190000</v>
      </c>
      <c r="M1265" s="187">
        <v>5.7599999999999998E-2</v>
      </c>
      <c r="N1265" s="30">
        <v>1E-3</v>
      </c>
      <c r="O1265" s="177">
        <v>-7800</v>
      </c>
      <c r="P1265" s="30">
        <v>3700</v>
      </c>
      <c r="Q1265" s="30">
        <v>147.6</v>
      </c>
      <c r="R1265" s="30">
        <v>3.7</v>
      </c>
      <c r="S1265" s="30">
        <v>1.4800000000000001E-2</v>
      </c>
      <c r="T1265" s="30">
        <v>3.0999999999999999E-3</v>
      </c>
      <c r="U1265" s="30">
        <v>1.71</v>
      </c>
      <c r="V1265" s="173">
        <v>0.56999999999999995</v>
      </c>
      <c r="W1265" s="192">
        <f t="shared" si="105"/>
        <v>16.75</v>
      </c>
      <c r="X1265" s="30">
        <f t="shared" si="106"/>
        <v>0.67</v>
      </c>
      <c r="Y1265" s="195">
        <f t="shared" si="107"/>
        <v>5.6300000000000003E-2</v>
      </c>
      <c r="Z1265" s="30">
        <f t="shared" si="108"/>
        <v>1.1999999999999999E-3</v>
      </c>
      <c r="AA1265" s="30">
        <v>5.969E-2</v>
      </c>
      <c r="AB1265" s="30">
        <v>5.2999999999999998E-4</v>
      </c>
      <c r="AC1265" s="156">
        <v>2.3999999999999998E-3</v>
      </c>
      <c r="AD1265" s="30">
        <v>0.45900000000000002</v>
      </c>
      <c r="AE1265" s="30">
        <v>0.01</v>
      </c>
      <c r="AF1265" s="156">
        <v>3.5000000000000003E-2</v>
      </c>
      <c r="AG1265" s="30">
        <v>5.6300000000000003E-2</v>
      </c>
      <c r="AH1265" s="30">
        <v>1E-3</v>
      </c>
      <c r="AI1265" s="156">
        <v>1.1999999999999999E-3</v>
      </c>
      <c r="AJ1265" s="156">
        <f t="shared" si="104"/>
        <v>2.1314387211367669</v>
      </c>
      <c r="AK1265" s="30">
        <v>16.75</v>
      </c>
      <c r="AL1265" s="30">
        <v>0.14000000000000001</v>
      </c>
      <c r="AM1265" s="156">
        <v>0.67</v>
      </c>
      <c r="AN1265" s="157">
        <v>373.7</v>
      </c>
      <c r="AO1265" s="30">
        <v>3.2</v>
      </c>
      <c r="AP1265" s="156">
        <v>15</v>
      </c>
      <c r="AQ1265" s="30">
        <v>383.4</v>
      </c>
      <c r="AR1265" s="30">
        <v>7.3</v>
      </c>
      <c r="AS1265" s="156">
        <v>24</v>
      </c>
      <c r="AT1265" s="30">
        <v>455</v>
      </c>
      <c r="AU1265" s="30">
        <v>39</v>
      </c>
      <c r="AV1265" s="156">
        <v>48</v>
      </c>
    </row>
    <row r="1266" spans="1:48" x14ac:dyDescent="0.75">
      <c r="A1266" s="30" t="s">
        <v>1797</v>
      </c>
      <c r="B1266" s="30" t="s">
        <v>644</v>
      </c>
      <c r="C1266" s="182">
        <v>611100</v>
      </c>
      <c r="D1266" s="30">
        <v>5300</v>
      </c>
      <c r="E1266" s="187">
        <v>33750</v>
      </c>
      <c r="F1266" s="30">
        <v>290</v>
      </c>
      <c r="G1266" s="187">
        <v>381</v>
      </c>
      <c r="H1266" s="30">
        <v>70</v>
      </c>
      <c r="I1266" s="30">
        <v>3370</v>
      </c>
      <c r="J1266" s="30">
        <v>200</v>
      </c>
      <c r="K1266" s="30">
        <v>9790000</v>
      </c>
      <c r="L1266" s="30">
        <v>230000</v>
      </c>
      <c r="M1266" s="187">
        <v>6.2399999999999997E-2</v>
      </c>
      <c r="N1266" s="30">
        <v>1.1000000000000001E-3</v>
      </c>
      <c r="O1266" s="177">
        <v>2440</v>
      </c>
      <c r="P1266" s="30">
        <v>170</v>
      </c>
      <c r="Q1266" s="30">
        <v>167.2</v>
      </c>
      <c r="R1266" s="30">
        <v>3.9</v>
      </c>
      <c r="S1266" s="30">
        <v>8.5900000000000004E-2</v>
      </c>
      <c r="T1266" s="30">
        <v>5.3E-3</v>
      </c>
      <c r="U1266" s="30">
        <v>5.4199999999999998E-2</v>
      </c>
      <c r="V1266" s="173">
        <v>0.01</v>
      </c>
      <c r="W1266" s="192">
        <f t="shared" si="105"/>
        <v>15.62</v>
      </c>
      <c r="X1266" s="30">
        <f t="shared" si="106"/>
        <v>1.3</v>
      </c>
      <c r="Y1266" s="195">
        <f t="shared" si="107"/>
        <v>5.5070000000000001E-2</v>
      </c>
      <c r="Z1266" s="30">
        <f t="shared" si="108"/>
        <v>1.4E-3</v>
      </c>
      <c r="AA1266" s="30">
        <v>6.4079999999999998E-2</v>
      </c>
      <c r="AB1266" s="30">
        <v>4.4000000000000002E-4</v>
      </c>
      <c r="AC1266" s="156">
        <v>5.4999999999999997E-3</v>
      </c>
      <c r="AD1266" s="30">
        <v>0.48680000000000001</v>
      </c>
      <c r="AE1266" s="30">
        <v>5.1000000000000004E-3</v>
      </c>
      <c r="AF1266" s="156">
        <v>6.0999999999999999E-2</v>
      </c>
      <c r="AG1266" s="30">
        <v>5.5070000000000001E-2</v>
      </c>
      <c r="AH1266" s="30">
        <v>5.4000000000000001E-4</v>
      </c>
      <c r="AI1266" s="156">
        <v>1.4E-3</v>
      </c>
      <c r="AJ1266" s="156">
        <f t="shared" si="104"/>
        <v>2.5422189940076265</v>
      </c>
      <c r="AK1266" s="30">
        <v>15.62</v>
      </c>
      <c r="AL1266" s="30">
        <v>0.11</v>
      </c>
      <c r="AM1266" s="156">
        <v>1.3</v>
      </c>
      <c r="AN1266" s="157">
        <v>400.4</v>
      </c>
      <c r="AO1266" s="30">
        <v>2.7</v>
      </c>
      <c r="AP1266" s="156">
        <v>33</v>
      </c>
      <c r="AQ1266" s="30">
        <v>402.6</v>
      </c>
      <c r="AR1266" s="30">
        <v>3.5</v>
      </c>
      <c r="AS1266" s="156">
        <v>42</v>
      </c>
      <c r="AT1266" s="30">
        <v>412</v>
      </c>
      <c r="AU1266" s="30">
        <v>22</v>
      </c>
      <c r="AV1266" s="156">
        <v>57</v>
      </c>
    </row>
    <row r="1267" spans="1:48" x14ac:dyDescent="0.75">
      <c r="A1267" s="161" t="s">
        <v>1797</v>
      </c>
      <c r="B1267" s="161" t="s">
        <v>645</v>
      </c>
      <c r="C1267" s="181">
        <v>394400</v>
      </c>
      <c r="D1267" s="161">
        <v>6500</v>
      </c>
      <c r="E1267" s="186">
        <v>21590</v>
      </c>
      <c r="F1267" s="161">
        <v>390</v>
      </c>
      <c r="G1267" s="186">
        <v>220</v>
      </c>
      <c r="H1267" s="161">
        <v>110</v>
      </c>
      <c r="I1267" s="161">
        <v>332</v>
      </c>
      <c r="J1267" s="161">
        <v>37</v>
      </c>
      <c r="K1267" s="161">
        <v>6840000</v>
      </c>
      <c r="L1267" s="161">
        <v>210000</v>
      </c>
      <c r="M1267" s="186">
        <v>5.7840000000000003E-2</v>
      </c>
      <c r="N1267" s="161">
        <v>8.4000000000000003E-4</v>
      </c>
      <c r="O1267" s="176">
        <v>7600</v>
      </c>
      <c r="P1267" s="161">
        <v>1100</v>
      </c>
      <c r="Q1267" s="161">
        <v>137.19999999999999</v>
      </c>
      <c r="R1267" s="161">
        <v>4.0999999999999996</v>
      </c>
      <c r="S1267" s="161">
        <v>5.5100000000000003E-2</v>
      </c>
      <c r="T1267" s="161">
        <v>6.1999999999999998E-3</v>
      </c>
      <c r="U1267" s="161">
        <v>2.5999999999999999E-2</v>
      </c>
      <c r="V1267" s="172">
        <v>1.2999999999999999E-2</v>
      </c>
      <c r="W1267" s="192">
        <f t="shared" si="105"/>
        <v>16.05</v>
      </c>
      <c r="X1267" s="30">
        <f t="shared" si="106"/>
        <v>0.49</v>
      </c>
      <c r="Y1267" s="195">
        <f t="shared" si="107"/>
        <v>5.3670000000000002E-2</v>
      </c>
      <c r="Z1267" s="30">
        <f t="shared" si="108"/>
        <v>7.2000000000000005E-4</v>
      </c>
      <c r="AA1267" s="161">
        <v>6.2370000000000002E-2</v>
      </c>
      <c r="AB1267" s="161">
        <v>4.6999999999999999E-4</v>
      </c>
      <c r="AC1267" s="163">
        <v>1.9E-3</v>
      </c>
      <c r="AD1267" s="161">
        <v>0.46350000000000002</v>
      </c>
      <c r="AE1267" s="161">
        <v>3.8999999999999998E-3</v>
      </c>
      <c r="AF1267" s="163">
        <v>0.02</v>
      </c>
      <c r="AG1267" s="161">
        <v>5.3670000000000002E-2</v>
      </c>
      <c r="AH1267" s="161">
        <v>4.4999999999999999E-4</v>
      </c>
      <c r="AI1267" s="163">
        <v>7.2000000000000005E-4</v>
      </c>
      <c r="AJ1267" s="163">
        <f t="shared" si="104"/>
        <v>1.3415315818893236</v>
      </c>
      <c r="AK1267" s="161">
        <v>16.05</v>
      </c>
      <c r="AL1267" s="161">
        <v>0.12</v>
      </c>
      <c r="AM1267" s="163">
        <v>0.49</v>
      </c>
      <c r="AN1267" s="164">
        <v>390</v>
      </c>
      <c r="AO1267" s="161">
        <v>2.9</v>
      </c>
      <c r="AP1267" s="163">
        <v>11</v>
      </c>
      <c r="AQ1267" s="161">
        <v>386.6</v>
      </c>
      <c r="AR1267" s="161">
        <v>2.7</v>
      </c>
      <c r="AS1267" s="163">
        <v>14</v>
      </c>
      <c r="AT1267" s="161">
        <v>358</v>
      </c>
      <c r="AU1267" s="161">
        <v>20</v>
      </c>
      <c r="AV1267" s="163">
        <v>31</v>
      </c>
    </row>
    <row r="1268" spans="1:48" x14ac:dyDescent="0.75">
      <c r="A1268" s="30" t="s">
        <v>1797</v>
      </c>
      <c r="B1268" s="30" t="s">
        <v>645</v>
      </c>
      <c r="C1268" s="182">
        <v>382300</v>
      </c>
      <c r="D1268" s="30">
        <v>3300</v>
      </c>
      <c r="E1268" s="187">
        <v>20930</v>
      </c>
      <c r="F1268" s="30">
        <v>230</v>
      </c>
      <c r="G1268" s="187">
        <v>340</v>
      </c>
      <c r="H1268" s="30">
        <v>350</v>
      </c>
      <c r="I1268" s="30">
        <v>111</v>
      </c>
      <c r="J1268" s="30">
        <v>35</v>
      </c>
      <c r="K1268" s="30">
        <v>6640000</v>
      </c>
      <c r="L1268" s="30">
        <v>170000</v>
      </c>
      <c r="M1268" s="187">
        <v>5.8099999999999999E-2</v>
      </c>
      <c r="N1268" s="30">
        <v>1.1000000000000001E-3</v>
      </c>
      <c r="O1268" s="177">
        <v>-50000</v>
      </c>
      <c r="P1268" s="30">
        <v>240000</v>
      </c>
      <c r="Q1268" s="30">
        <v>130.4</v>
      </c>
      <c r="R1268" s="30">
        <v>3.4</v>
      </c>
      <c r="S1268" s="30">
        <v>5.3E-3</v>
      </c>
      <c r="T1268" s="30">
        <v>1.6999999999999999E-3</v>
      </c>
      <c r="U1268" s="30">
        <v>0.13</v>
      </c>
      <c r="V1268" s="173">
        <v>0.13</v>
      </c>
      <c r="W1268" s="192">
        <f t="shared" si="105"/>
        <v>16.84</v>
      </c>
      <c r="X1268" s="30">
        <f t="shared" si="106"/>
        <v>0.69</v>
      </c>
      <c r="Y1268" s="195">
        <f t="shared" si="107"/>
        <v>5.3679999999999999E-2</v>
      </c>
      <c r="Z1268" s="30">
        <f t="shared" si="108"/>
        <v>8.0999999999999996E-4</v>
      </c>
      <c r="AA1268" s="30">
        <v>5.9459999999999999E-2</v>
      </c>
      <c r="AB1268" s="30">
        <v>5.2999999999999998E-4</v>
      </c>
      <c r="AC1268" s="156">
        <v>2.3999999999999998E-3</v>
      </c>
      <c r="AD1268" s="30">
        <v>0.43919999999999998</v>
      </c>
      <c r="AE1268" s="30">
        <v>5.1000000000000004E-3</v>
      </c>
      <c r="AF1268" s="156">
        <v>3.2000000000000001E-2</v>
      </c>
      <c r="AG1268" s="30">
        <v>5.3679999999999999E-2</v>
      </c>
      <c r="AH1268" s="30">
        <v>4.4000000000000002E-4</v>
      </c>
      <c r="AI1268" s="156">
        <v>8.0999999999999996E-4</v>
      </c>
      <c r="AJ1268" s="156">
        <f t="shared" si="104"/>
        <v>1.5089418777943369</v>
      </c>
      <c r="AK1268" s="30">
        <v>16.84</v>
      </c>
      <c r="AL1268" s="30">
        <v>0.16</v>
      </c>
      <c r="AM1268" s="156">
        <v>0.69</v>
      </c>
      <c r="AN1268" s="157">
        <v>372.3</v>
      </c>
      <c r="AO1268" s="30">
        <v>3.3</v>
      </c>
      <c r="AP1268" s="156">
        <v>15</v>
      </c>
      <c r="AQ1268" s="30">
        <v>369.6</v>
      </c>
      <c r="AR1268" s="30">
        <v>3.6</v>
      </c>
      <c r="AS1268" s="156">
        <v>23</v>
      </c>
      <c r="AT1268" s="30">
        <v>361</v>
      </c>
      <c r="AU1268" s="30">
        <v>19</v>
      </c>
      <c r="AV1268" s="156">
        <v>34</v>
      </c>
    </row>
    <row r="1269" spans="1:48" x14ac:dyDescent="0.75">
      <c r="A1269" s="30" t="s">
        <v>1797</v>
      </c>
      <c r="B1269" s="30" t="s">
        <v>645</v>
      </c>
      <c r="C1269" s="182">
        <v>612300</v>
      </c>
      <c r="D1269" s="30">
        <v>5300</v>
      </c>
      <c r="E1269" s="187">
        <v>33550</v>
      </c>
      <c r="F1269" s="30">
        <v>290</v>
      </c>
      <c r="G1269" s="187">
        <v>339</v>
      </c>
      <c r="H1269" s="30">
        <v>95</v>
      </c>
      <c r="I1269" s="30">
        <v>3590</v>
      </c>
      <c r="J1269" s="30">
        <v>180</v>
      </c>
      <c r="K1269" s="30">
        <v>9900000</v>
      </c>
      <c r="L1269" s="30">
        <v>210000</v>
      </c>
      <c r="M1269" s="187">
        <v>6.1899999999999997E-2</v>
      </c>
      <c r="N1269" s="30">
        <v>1.1000000000000001E-3</v>
      </c>
      <c r="O1269" s="177">
        <v>2950</v>
      </c>
      <c r="P1269" s="30">
        <v>130</v>
      </c>
      <c r="Q1269" s="30">
        <v>171.7</v>
      </c>
      <c r="R1269" s="30">
        <v>3.8</v>
      </c>
      <c r="S1269" s="30">
        <v>8.0299999999999996E-2</v>
      </c>
      <c r="T1269" s="30">
        <v>4.0000000000000001E-3</v>
      </c>
      <c r="U1269" s="30">
        <v>0.22800000000000001</v>
      </c>
      <c r="V1269" s="173">
        <v>6.4000000000000001E-2</v>
      </c>
      <c r="W1269" s="192">
        <f t="shared" si="105"/>
        <v>16.03</v>
      </c>
      <c r="X1269" s="30">
        <f t="shared" si="106"/>
        <v>1.2</v>
      </c>
      <c r="Y1269" s="195">
        <f t="shared" si="107"/>
        <v>5.4239999999999997E-2</v>
      </c>
      <c r="Z1269" s="30">
        <f t="shared" si="108"/>
        <v>1.2999999999999999E-3</v>
      </c>
      <c r="AA1269" s="30">
        <v>6.2359999999999999E-2</v>
      </c>
      <c r="AB1269" s="30">
        <v>4.6000000000000001E-4</v>
      </c>
      <c r="AC1269" s="156">
        <v>5.0000000000000001E-3</v>
      </c>
      <c r="AD1269" s="30">
        <v>0.46329999999999999</v>
      </c>
      <c r="AE1269" s="30">
        <v>4.4000000000000003E-3</v>
      </c>
      <c r="AF1269" s="156">
        <v>5.7000000000000002E-2</v>
      </c>
      <c r="AG1269" s="30">
        <v>5.4239999999999997E-2</v>
      </c>
      <c r="AH1269" s="30">
        <v>5.0000000000000001E-4</v>
      </c>
      <c r="AI1269" s="156">
        <v>1.2999999999999999E-3</v>
      </c>
      <c r="AJ1269" s="156">
        <f t="shared" si="104"/>
        <v>2.3967551622418881</v>
      </c>
      <c r="AK1269" s="30">
        <v>16.03</v>
      </c>
      <c r="AL1269" s="30">
        <v>0.11</v>
      </c>
      <c r="AM1269" s="156">
        <v>1.2</v>
      </c>
      <c r="AN1269" s="157">
        <v>390</v>
      </c>
      <c r="AO1269" s="30">
        <v>2.8</v>
      </c>
      <c r="AP1269" s="156">
        <v>30</v>
      </c>
      <c r="AQ1269" s="30">
        <v>386.5</v>
      </c>
      <c r="AR1269" s="30">
        <v>3</v>
      </c>
      <c r="AS1269" s="156">
        <v>39</v>
      </c>
      <c r="AT1269" s="30">
        <v>381</v>
      </c>
      <c r="AU1269" s="30">
        <v>21</v>
      </c>
      <c r="AV1269" s="156">
        <v>58</v>
      </c>
    </row>
    <row r="1270" spans="1:48" x14ac:dyDescent="0.75">
      <c r="A1270" s="161" t="s">
        <v>1797</v>
      </c>
      <c r="B1270" s="161" t="s">
        <v>646</v>
      </c>
      <c r="C1270" s="181">
        <v>475700</v>
      </c>
      <c r="D1270" s="161">
        <v>9600</v>
      </c>
      <c r="E1270" s="186">
        <v>26090</v>
      </c>
      <c r="F1270" s="161">
        <v>520</v>
      </c>
      <c r="G1270" s="186">
        <v>351</v>
      </c>
      <c r="H1270" s="161">
        <v>41</v>
      </c>
      <c r="I1270" s="161">
        <v>4080</v>
      </c>
      <c r="J1270" s="161">
        <v>160</v>
      </c>
      <c r="K1270" s="161">
        <v>8360000</v>
      </c>
      <c r="L1270" s="161">
        <v>270000</v>
      </c>
      <c r="M1270" s="186">
        <v>5.7160000000000002E-2</v>
      </c>
      <c r="N1270" s="161">
        <v>9.7999999999999997E-4</v>
      </c>
      <c r="O1270" s="176">
        <v>661</v>
      </c>
      <c r="P1270" s="161">
        <v>37</v>
      </c>
      <c r="Q1270" s="161">
        <v>171.8</v>
      </c>
      <c r="R1270" s="161">
        <v>5.6</v>
      </c>
      <c r="S1270" s="161">
        <v>0.20130000000000001</v>
      </c>
      <c r="T1270" s="161">
        <v>7.7000000000000002E-3</v>
      </c>
      <c r="U1270" s="161">
        <v>4.3900000000000002E-2</v>
      </c>
      <c r="V1270" s="172">
        <v>5.1000000000000004E-3</v>
      </c>
      <c r="W1270" s="192">
        <f t="shared" si="105"/>
        <v>15.65</v>
      </c>
      <c r="X1270" s="30">
        <f t="shared" si="106"/>
        <v>0.48</v>
      </c>
      <c r="Y1270" s="195">
        <f t="shared" si="107"/>
        <v>5.432E-2</v>
      </c>
      <c r="Z1270" s="30">
        <f t="shared" si="108"/>
        <v>8.1999999999999998E-4</v>
      </c>
      <c r="AA1270" s="161">
        <v>6.3990000000000005E-2</v>
      </c>
      <c r="AB1270" s="161">
        <v>7.6999999999999996E-4</v>
      </c>
      <c r="AC1270" s="163">
        <v>2E-3</v>
      </c>
      <c r="AD1270" s="161">
        <v>0.47670000000000001</v>
      </c>
      <c r="AE1270" s="161">
        <v>6.1000000000000004E-3</v>
      </c>
      <c r="AF1270" s="163">
        <v>2.1999999999999999E-2</v>
      </c>
      <c r="AG1270" s="161">
        <v>5.432E-2</v>
      </c>
      <c r="AH1270" s="161">
        <v>5.9999999999999995E-4</v>
      </c>
      <c r="AI1270" s="163">
        <v>8.1999999999999998E-4</v>
      </c>
      <c r="AJ1270" s="163">
        <f t="shared" si="104"/>
        <v>1.5095729013254786</v>
      </c>
      <c r="AK1270" s="161">
        <v>15.65</v>
      </c>
      <c r="AL1270" s="161">
        <v>0.18</v>
      </c>
      <c r="AM1270" s="163">
        <v>0.48</v>
      </c>
      <c r="AN1270" s="164">
        <v>399.9</v>
      </c>
      <c r="AO1270" s="161">
        <v>4.5999999999999996</v>
      </c>
      <c r="AP1270" s="163">
        <v>12</v>
      </c>
      <c r="AQ1270" s="161">
        <v>395.7</v>
      </c>
      <c r="AR1270" s="161">
        <v>4.2</v>
      </c>
      <c r="AS1270" s="163">
        <v>15</v>
      </c>
      <c r="AT1270" s="161">
        <v>381</v>
      </c>
      <c r="AU1270" s="161">
        <v>25</v>
      </c>
      <c r="AV1270" s="163">
        <v>34</v>
      </c>
    </row>
    <row r="1271" spans="1:48" x14ac:dyDescent="0.75">
      <c r="A1271" s="30" t="s">
        <v>1797</v>
      </c>
      <c r="B1271" s="30" t="s">
        <v>646</v>
      </c>
      <c r="C1271" s="182">
        <v>433800</v>
      </c>
      <c r="D1271" s="30">
        <v>3900</v>
      </c>
      <c r="E1271" s="187">
        <v>24140</v>
      </c>
      <c r="F1271" s="30">
        <v>290</v>
      </c>
      <c r="G1271" s="187">
        <v>1270</v>
      </c>
      <c r="H1271" s="30">
        <v>800</v>
      </c>
      <c r="I1271" s="30">
        <v>962</v>
      </c>
      <c r="J1271" s="30">
        <v>62</v>
      </c>
      <c r="K1271" s="30">
        <v>7600000</v>
      </c>
      <c r="L1271" s="30">
        <v>170000</v>
      </c>
      <c r="M1271" s="187">
        <v>5.7299999999999997E-2</v>
      </c>
      <c r="N1271" s="30">
        <v>1E-3</v>
      </c>
      <c r="O1271" s="177">
        <v>-493</v>
      </c>
      <c r="P1271" s="30">
        <v>32</v>
      </c>
      <c r="Q1271" s="30">
        <v>148.9</v>
      </c>
      <c r="R1271" s="30">
        <v>3.3</v>
      </c>
      <c r="S1271" s="30">
        <v>0.13600000000000001</v>
      </c>
      <c r="T1271" s="30">
        <v>8.6E-3</v>
      </c>
      <c r="U1271" s="30">
        <v>0.27</v>
      </c>
      <c r="V1271" s="173">
        <v>0.17</v>
      </c>
      <c r="W1271" s="192">
        <f t="shared" si="105"/>
        <v>16.739999999999998</v>
      </c>
      <c r="X1271" s="30">
        <f t="shared" si="106"/>
        <v>0.65</v>
      </c>
      <c r="Y1271" s="195">
        <f t="shared" si="107"/>
        <v>5.4350000000000002E-2</v>
      </c>
      <c r="Z1271" s="30">
        <f t="shared" si="108"/>
        <v>9.2000000000000003E-4</v>
      </c>
      <c r="AA1271" s="30">
        <v>5.9740000000000001E-2</v>
      </c>
      <c r="AB1271" s="30">
        <v>5.1000000000000004E-4</v>
      </c>
      <c r="AC1271" s="156">
        <v>2.3999999999999998E-3</v>
      </c>
      <c r="AD1271" s="30">
        <v>0.44319999999999998</v>
      </c>
      <c r="AE1271" s="30">
        <v>5.3E-3</v>
      </c>
      <c r="AF1271" s="156">
        <v>3.3000000000000002E-2</v>
      </c>
      <c r="AG1271" s="30">
        <v>5.4350000000000002E-2</v>
      </c>
      <c r="AH1271" s="30">
        <v>6.0999999999999997E-4</v>
      </c>
      <c r="AI1271" s="156">
        <v>9.2000000000000003E-4</v>
      </c>
      <c r="AJ1271" s="156">
        <f t="shared" si="104"/>
        <v>1.6927322907083715</v>
      </c>
      <c r="AK1271" s="30">
        <v>16.739999999999998</v>
      </c>
      <c r="AL1271" s="30">
        <v>0.14000000000000001</v>
      </c>
      <c r="AM1271" s="156">
        <v>0.65</v>
      </c>
      <c r="AN1271" s="157">
        <v>374</v>
      </c>
      <c r="AO1271" s="30">
        <v>3.1</v>
      </c>
      <c r="AP1271" s="156">
        <v>15</v>
      </c>
      <c r="AQ1271" s="30">
        <v>372.4</v>
      </c>
      <c r="AR1271" s="30">
        <v>3.7</v>
      </c>
      <c r="AS1271" s="156">
        <v>23</v>
      </c>
      <c r="AT1271" s="30">
        <v>381</v>
      </c>
      <c r="AU1271" s="30">
        <v>25</v>
      </c>
      <c r="AV1271" s="156">
        <v>37</v>
      </c>
    </row>
    <row r="1272" spans="1:48" x14ac:dyDescent="0.75">
      <c r="A1272" s="30" t="s">
        <v>1797</v>
      </c>
      <c r="B1272" s="30" t="s">
        <v>646</v>
      </c>
      <c r="C1272" s="182">
        <v>615300</v>
      </c>
      <c r="D1272" s="30">
        <v>5700</v>
      </c>
      <c r="E1272" s="187">
        <v>34290</v>
      </c>
      <c r="F1272" s="30">
        <v>450</v>
      </c>
      <c r="G1272" s="187">
        <v>231</v>
      </c>
      <c r="H1272" s="30">
        <v>89</v>
      </c>
      <c r="I1272" s="30">
        <v>1430</v>
      </c>
      <c r="J1272" s="30">
        <v>100</v>
      </c>
      <c r="K1272" s="30">
        <v>10060000</v>
      </c>
      <c r="L1272" s="30">
        <v>210000</v>
      </c>
      <c r="M1272" s="187">
        <v>6.13E-2</v>
      </c>
      <c r="N1272" s="30">
        <v>9.7999999999999997E-4</v>
      </c>
      <c r="O1272" s="177">
        <v>7240</v>
      </c>
      <c r="P1272" s="30">
        <v>530</v>
      </c>
      <c r="Q1272" s="30">
        <v>166.7</v>
      </c>
      <c r="R1272" s="30">
        <v>3.6</v>
      </c>
      <c r="S1272" s="30">
        <v>4.3099999999999999E-2</v>
      </c>
      <c r="T1272" s="30">
        <v>3.3E-3</v>
      </c>
      <c r="U1272" s="30">
        <v>1.09E-2</v>
      </c>
      <c r="V1272" s="173">
        <v>4.1999999999999997E-3</v>
      </c>
      <c r="W1272" s="192">
        <f t="shared" si="105"/>
        <v>16.55</v>
      </c>
      <c r="X1272" s="30">
        <f t="shared" si="106"/>
        <v>1.4</v>
      </c>
      <c r="Y1272" s="195">
        <f t="shared" si="107"/>
        <v>5.5109999999999999E-2</v>
      </c>
      <c r="Z1272" s="30">
        <f t="shared" si="108"/>
        <v>1.5E-3</v>
      </c>
      <c r="AA1272" s="30">
        <v>6.0479999999999999E-2</v>
      </c>
      <c r="AB1272" s="30">
        <v>4.0999999999999999E-4</v>
      </c>
      <c r="AC1272" s="156">
        <v>5.0000000000000001E-3</v>
      </c>
      <c r="AD1272" s="30">
        <v>0.46050000000000002</v>
      </c>
      <c r="AE1272" s="30">
        <v>6.6E-3</v>
      </c>
      <c r="AF1272" s="156">
        <v>5.6000000000000001E-2</v>
      </c>
      <c r="AG1272" s="30">
        <v>5.5109999999999999E-2</v>
      </c>
      <c r="AH1272" s="30">
        <v>7.6999999999999996E-4</v>
      </c>
      <c r="AI1272" s="156">
        <v>1.5E-3</v>
      </c>
      <c r="AJ1272" s="156">
        <f t="shared" si="104"/>
        <v>2.7218290691344587</v>
      </c>
      <c r="AK1272" s="30">
        <v>16.55</v>
      </c>
      <c r="AL1272" s="30">
        <v>0.11</v>
      </c>
      <c r="AM1272" s="156">
        <v>1.4</v>
      </c>
      <c r="AN1272" s="157">
        <v>378.5</v>
      </c>
      <c r="AO1272" s="30">
        <v>2.5</v>
      </c>
      <c r="AP1272" s="156">
        <v>30</v>
      </c>
      <c r="AQ1272" s="30">
        <v>384.5</v>
      </c>
      <c r="AR1272" s="30">
        <v>4.5999999999999996</v>
      </c>
      <c r="AS1272" s="156">
        <v>39</v>
      </c>
      <c r="AT1272" s="30">
        <v>411</v>
      </c>
      <c r="AU1272" s="30">
        <v>30</v>
      </c>
      <c r="AV1272" s="156">
        <v>58</v>
      </c>
    </row>
    <row r="1273" spans="1:48" x14ac:dyDescent="0.75">
      <c r="A1273" s="161" t="s">
        <v>1797</v>
      </c>
      <c r="B1273" s="161" t="s">
        <v>647</v>
      </c>
      <c r="C1273" s="181">
        <v>427000</v>
      </c>
      <c r="D1273" s="161">
        <v>4100</v>
      </c>
      <c r="E1273" s="186">
        <v>23810</v>
      </c>
      <c r="F1273" s="161">
        <v>380</v>
      </c>
      <c r="G1273" s="186">
        <v>210</v>
      </c>
      <c r="H1273" s="161">
        <v>120</v>
      </c>
      <c r="I1273" s="161">
        <v>803</v>
      </c>
      <c r="J1273" s="161">
        <v>99</v>
      </c>
      <c r="K1273" s="161">
        <v>7710000</v>
      </c>
      <c r="L1273" s="161">
        <v>220000</v>
      </c>
      <c r="M1273" s="186">
        <v>5.57E-2</v>
      </c>
      <c r="N1273" s="161">
        <v>1.1000000000000001E-3</v>
      </c>
      <c r="O1273" s="176">
        <v>3970</v>
      </c>
      <c r="P1273" s="161">
        <v>880</v>
      </c>
      <c r="Q1273" s="161">
        <v>157.4</v>
      </c>
      <c r="R1273" s="161">
        <v>4.4000000000000004</v>
      </c>
      <c r="S1273" s="161">
        <v>5.8399999999999997E-3</v>
      </c>
      <c r="T1273" s="161">
        <v>7.2000000000000005E-4</v>
      </c>
      <c r="U1273" s="161">
        <v>2.7E-2</v>
      </c>
      <c r="V1273" s="172">
        <v>1.4999999999999999E-2</v>
      </c>
      <c r="W1273" s="192">
        <f t="shared" si="105"/>
        <v>16.91</v>
      </c>
      <c r="X1273" s="30">
        <f t="shared" si="106"/>
        <v>0.51</v>
      </c>
      <c r="Y1273" s="195">
        <f t="shared" si="107"/>
        <v>5.4269999999999999E-2</v>
      </c>
      <c r="Z1273" s="30">
        <f t="shared" si="108"/>
        <v>8.0999999999999996E-4</v>
      </c>
      <c r="AA1273" s="161">
        <v>5.9130000000000002E-2</v>
      </c>
      <c r="AB1273" s="161">
        <v>6.8000000000000005E-4</v>
      </c>
      <c r="AC1273" s="163">
        <v>1.9E-3</v>
      </c>
      <c r="AD1273" s="161">
        <v>0.43659999999999999</v>
      </c>
      <c r="AE1273" s="161">
        <v>5.1999999999999998E-3</v>
      </c>
      <c r="AF1273" s="163">
        <v>0.02</v>
      </c>
      <c r="AG1273" s="161">
        <v>5.4269999999999999E-2</v>
      </c>
      <c r="AH1273" s="161">
        <v>5.8E-4</v>
      </c>
      <c r="AI1273" s="163">
        <v>8.0999999999999996E-4</v>
      </c>
      <c r="AJ1273" s="163">
        <f t="shared" si="104"/>
        <v>1.4925373134328357</v>
      </c>
      <c r="AK1273" s="161">
        <v>16.91</v>
      </c>
      <c r="AL1273" s="161">
        <v>0.18</v>
      </c>
      <c r="AM1273" s="163">
        <v>0.51</v>
      </c>
      <c r="AN1273" s="164">
        <v>370.3</v>
      </c>
      <c r="AO1273" s="161">
        <v>4.0999999999999996</v>
      </c>
      <c r="AP1273" s="163">
        <v>11</v>
      </c>
      <c r="AQ1273" s="161">
        <v>367.8</v>
      </c>
      <c r="AR1273" s="161">
        <v>3.7</v>
      </c>
      <c r="AS1273" s="163">
        <v>14</v>
      </c>
      <c r="AT1273" s="161">
        <v>379</v>
      </c>
      <c r="AU1273" s="161">
        <v>24</v>
      </c>
      <c r="AV1273" s="163">
        <v>33</v>
      </c>
    </row>
    <row r="1274" spans="1:48" x14ac:dyDescent="0.75">
      <c r="A1274" s="30" t="s">
        <v>1797</v>
      </c>
      <c r="B1274" s="30" t="s">
        <v>647</v>
      </c>
      <c r="C1274" s="182">
        <v>439200</v>
      </c>
      <c r="D1274" s="30">
        <v>3700</v>
      </c>
      <c r="E1274" s="187">
        <v>24160</v>
      </c>
      <c r="F1274" s="30">
        <v>300</v>
      </c>
      <c r="G1274" s="187">
        <v>530</v>
      </c>
      <c r="H1274" s="30">
        <v>430</v>
      </c>
      <c r="I1274" s="30">
        <v>186</v>
      </c>
      <c r="J1274" s="30">
        <v>25</v>
      </c>
      <c r="K1274" s="30">
        <v>7600000</v>
      </c>
      <c r="L1274" s="30">
        <v>190000</v>
      </c>
      <c r="M1274" s="187">
        <v>5.756E-2</v>
      </c>
      <c r="N1274" s="30">
        <v>9.7000000000000005E-4</v>
      </c>
      <c r="O1274" s="177">
        <v>-16100</v>
      </c>
      <c r="P1274" s="30">
        <v>3300</v>
      </c>
      <c r="Q1274" s="30">
        <v>154.30000000000001</v>
      </c>
      <c r="R1274" s="30">
        <v>3.8</v>
      </c>
      <c r="S1274" s="30">
        <v>3.49E-2</v>
      </c>
      <c r="T1274" s="30">
        <v>4.7000000000000002E-3</v>
      </c>
      <c r="U1274" s="30">
        <v>0.51</v>
      </c>
      <c r="V1274" s="173">
        <v>0.41</v>
      </c>
      <c r="W1274" s="192">
        <f t="shared" si="105"/>
        <v>16.579999999999998</v>
      </c>
      <c r="X1274" s="30">
        <f t="shared" si="106"/>
        <v>0.7</v>
      </c>
      <c r="Y1274" s="195">
        <f t="shared" si="107"/>
        <v>5.4760000000000003E-2</v>
      </c>
      <c r="Z1274" s="30">
        <f t="shared" si="108"/>
        <v>8.8000000000000003E-4</v>
      </c>
      <c r="AA1274" s="30">
        <v>6.028E-2</v>
      </c>
      <c r="AB1274" s="30">
        <v>4.6000000000000001E-4</v>
      </c>
      <c r="AC1274" s="156">
        <v>2.3999999999999998E-3</v>
      </c>
      <c r="AD1274" s="30">
        <v>0.45390000000000003</v>
      </c>
      <c r="AE1274" s="30">
        <v>4.8999999999999998E-3</v>
      </c>
      <c r="AF1274" s="156">
        <v>3.3000000000000002E-2</v>
      </c>
      <c r="AG1274" s="30">
        <v>5.4760000000000003E-2</v>
      </c>
      <c r="AH1274" s="30">
        <v>5.4000000000000001E-4</v>
      </c>
      <c r="AI1274" s="156">
        <v>8.8000000000000003E-4</v>
      </c>
      <c r="AJ1274" s="156">
        <f t="shared" si="104"/>
        <v>1.6070124178232286</v>
      </c>
      <c r="AK1274" s="30">
        <v>16.579999999999998</v>
      </c>
      <c r="AL1274" s="30">
        <v>0.13</v>
      </c>
      <c r="AM1274" s="156">
        <v>0.7</v>
      </c>
      <c r="AN1274" s="157">
        <v>377.3</v>
      </c>
      <c r="AO1274" s="30">
        <v>2.8</v>
      </c>
      <c r="AP1274" s="156">
        <v>15</v>
      </c>
      <c r="AQ1274" s="30">
        <v>379.9</v>
      </c>
      <c r="AR1274" s="30">
        <v>3.4</v>
      </c>
      <c r="AS1274" s="156">
        <v>23</v>
      </c>
      <c r="AT1274" s="30">
        <v>399</v>
      </c>
      <c r="AU1274" s="30">
        <v>22</v>
      </c>
      <c r="AV1274" s="156">
        <v>36</v>
      </c>
    </row>
    <row r="1275" spans="1:48" x14ac:dyDescent="0.75">
      <c r="A1275" s="30" t="s">
        <v>1797</v>
      </c>
      <c r="B1275" s="30" t="s">
        <v>647</v>
      </c>
      <c r="C1275" s="182">
        <v>611400</v>
      </c>
      <c r="D1275" s="30">
        <v>4700</v>
      </c>
      <c r="E1275" s="187">
        <v>33790</v>
      </c>
      <c r="F1275" s="30">
        <v>320</v>
      </c>
      <c r="G1275" s="187">
        <v>300</v>
      </c>
      <c r="H1275" s="30">
        <v>110</v>
      </c>
      <c r="I1275" s="30">
        <v>64</v>
      </c>
      <c r="J1275" s="30">
        <v>27</v>
      </c>
      <c r="K1275" s="30">
        <v>10100000</v>
      </c>
      <c r="L1275" s="30">
        <v>200000</v>
      </c>
      <c r="M1275" s="187">
        <v>6.0199999999999997E-2</v>
      </c>
      <c r="N1275" s="30">
        <v>1.1000000000000001E-3</v>
      </c>
      <c r="O1275" s="177">
        <v>59000</v>
      </c>
      <c r="P1275" s="30">
        <v>14000</v>
      </c>
      <c r="Q1275" s="30">
        <v>152.1</v>
      </c>
      <c r="R1275" s="30">
        <v>3</v>
      </c>
      <c r="S1275" s="30">
        <v>1.8600000000000001E-3</v>
      </c>
      <c r="T1275" s="30">
        <v>7.7999999999999999E-4</v>
      </c>
      <c r="U1275" s="30">
        <v>0.33</v>
      </c>
      <c r="V1275" s="173">
        <v>0.12</v>
      </c>
      <c r="W1275" s="192">
        <f t="shared" si="105"/>
        <v>16.73</v>
      </c>
      <c r="X1275" s="30">
        <f t="shared" si="106"/>
        <v>1.3</v>
      </c>
      <c r="Y1275" s="195">
        <f t="shared" si="107"/>
        <v>5.4420000000000003E-2</v>
      </c>
      <c r="Z1275" s="30">
        <f t="shared" si="108"/>
        <v>1.4E-3</v>
      </c>
      <c r="AA1275" s="30">
        <v>5.9760000000000001E-2</v>
      </c>
      <c r="AB1275" s="30">
        <v>4.4999999999999999E-4</v>
      </c>
      <c r="AC1275" s="156">
        <v>4.8999999999999998E-3</v>
      </c>
      <c r="AD1275" s="30">
        <v>0.44829999999999998</v>
      </c>
      <c r="AE1275" s="30">
        <v>4.8999999999999998E-3</v>
      </c>
      <c r="AF1275" s="156">
        <v>5.5E-2</v>
      </c>
      <c r="AG1275" s="30">
        <v>5.4420000000000003E-2</v>
      </c>
      <c r="AH1275" s="30">
        <v>5.9999999999999995E-4</v>
      </c>
      <c r="AI1275" s="156">
        <v>1.4E-3</v>
      </c>
      <c r="AJ1275" s="156">
        <f t="shared" si="104"/>
        <v>2.5725836089672915</v>
      </c>
      <c r="AK1275" s="30">
        <v>16.73</v>
      </c>
      <c r="AL1275" s="30">
        <v>0.12</v>
      </c>
      <c r="AM1275" s="156">
        <v>1.3</v>
      </c>
      <c r="AN1275" s="157">
        <v>374.1</v>
      </c>
      <c r="AO1275" s="30">
        <v>2.7</v>
      </c>
      <c r="AP1275" s="156">
        <v>30</v>
      </c>
      <c r="AQ1275" s="30">
        <v>376</v>
      </c>
      <c r="AR1275" s="30">
        <v>3.4</v>
      </c>
      <c r="AS1275" s="156">
        <v>38</v>
      </c>
      <c r="AT1275" s="30">
        <v>384</v>
      </c>
      <c r="AU1275" s="30">
        <v>24</v>
      </c>
      <c r="AV1275" s="156">
        <v>57</v>
      </c>
    </row>
    <row r="1276" spans="1:48" x14ac:dyDescent="0.75">
      <c r="A1276" s="161" t="s">
        <v>1797</v>
      </c>
      <c r="B1276" s="161" t="s">
        <v>648</v>
      </c>
      <c r="C1276" s="181">
        <v>466300</v>
      </c>
      <c r="D1276" s="161">
        <v>5800</v>
      </c>
      <c r="E1276" s="186">
        <v>25920</v>
      </c>
      <c r="F1276" s="161">
        <v>320</v>
      </c>
      <c r="G1276" s="186">
        <v>390</v>
      </c>
      <c r="H1276" s="161">
        <v>440</v>
      </c>
      <c r="I1276" s="161">
        <v>1096</v>
      </c>
      <c r="J1276" s="161">
        <v>91</v>
      </c>
      <c r="K1276" s="161">
        <v>8510000</v>
      </c>
      <c r="L1276" s="161">
        <v>190000</v>
      </c>
      <c r="M1276" s="186">
        <v>5.4850000000000003E-2</v>
      </c>
      <c r="N1276" s="161">
        <v>6.7000000000000002E-4</v>
      </c>
      <c r="O1276" s="176">
        <v>-124.3</v>
      </c>
      <c r="P1276" s="161">
        <v>9.1</v>
      </c>
      <c r="Q1276" s="161">
        <v>179</v>
      </c>
      <c r="R1276" s="161">
        <v>3.9</v>
      </c>
      <c r="S1276" s="161">
        <v>0.13</v>
      </c>
      <c r="T1276" s="161">
        <v>1.0999999999999999E-2</v>
      </c>
      <c r="U1276" s="161">
        <v>6.5000000000000002E-2</v>
      </c>
      <c r="V1276" s="172">
        <v>7.3999999999999996E-2</v>
      </c>
      <c r="W1276" s="192">
        <f t="shared" si="105"/>
        <v>16.431999999999999</v>
      </c>
      <c r="X1276" s="30">
        <f t="shared" si="106"/>
        <v>0.49</v>
      </c>
      <c r="Y1276" s="195">
        <f t="shared" si="107"/>
        <v>5.4350000000000002E-2</v>
      </c>
      <c r="Z1276" s="30">
        <f t="shared" si="108"/>
        <v>7.9000000000000001E-4</v>
      </c>
      <c r="AA1276" s="161">
        <v>6.087E-2</v>
      </c>
      <c r="AB1276" s="161">
        <v>3.1E-4</v>
      </c>
      <c r="AC1276" s="163">
        <v>1.8E-3</v>
      </c>
      <c r="AD1276" s="161">
        <v>0.45960000000000001</v>
      </c>
      <c r="AE1276" s="161">
        <v>4.4000000000000003E-3</v>
      </c>
      <c r="AF1276" s="163">
        <v>0.02</v>
      </c>
      <c r="AG1276" s="161">
        <v>5.4350000000000002E-2</v>
      </c>
      <c r="AH1276" s="161">
        <v>5.5999999999999995E-4</v>
      </c>
      <c r="AI1276" s="163">
        <v>7.9000000000000001E-4</v>
      </c>
      <c r="AJ1276" s="163">
        <f t="shared" si="104"/>
        <v>1.453541858325667</v>
      </c>
      <c r="AK1276" s="161">
        <v>16.431999999999999</v>
      </c>
      <c r="AL1276" s="161">
        <v>8.5000000000000006E-2</v>
      </c>
      <c r="AM1276" s="163">
        <v>0.49</v>
      </c>
      <c r="AN1276" s="164">
        <v>380.9</v>
      </c>
      <c r="AO1276" s="161">
        <v>1.9</v>
      </c>
      <c r="AP1276" s="163">
        <v>11</v>
      </c>
      <c r="AQ1276" s="161">
        <v>383.9</v>
      </c>
      <c r="AR1276" s="161">
        <v>3.1</v>
      </c>
      <c r="AS1276" s="163">
        <v>14</v>
      </c>
      <c r="AT1276" s="161">
        <v>383</v>
      </c>
      <c r="AU1276" s="161">
        <v>23</v>
      </c>
      <c r="AV1276" s="163">
        <v>32</v>
      </c>
    </row>
    <row r="1277" spans="1:48" x14ac:dyDescent="0.75">
      <c r="A1277" s="30" t="s">
        <v>1797</v>
      </c>
      <c r="B1277" s="30" t="s">
        <v>648</v>
      </c>
      <c r="C1277" s="182">
        <v>405800</v>
      </c>
      <c r="D1277" s="30">
        <v>4500</v>
      </c>
      <c r="E1277" s="187">
        <v>25900</v>
      </c>
      <c r="F1277" s="30">
        <v>250</v>
      </c>
      <c r="G1277" s="187">
        <v>8320</v>
      </c>
      <c r="H1277" s="30">
        <v>390</v>
      </c>
      <c r="I1277" s="30">
        <v>135</v>
      </c>
      <c r="J1277" s="30">
        <v>23</v>
      </c>
      <c r="K1277" s="30">
        <v>7090000</v>
      </c>
      <c r="L1277" s="30">
        <v>200000</v>
      </c>
      <c r="M1277" s="187">
        <v>5.8139999999999997E-2</v>
      </c>
      <c r="N1277" s="30">
        <v>9.6000000000000002E-4</v>
      </c>
      <c r="O1277" s="177">
        <v>-9700</v>
      </c>
      <c r="P1277" s="30">
        <v>1400</v>
      </c>
      <c r="Q1277" s="30">
        <v>152</v>
      </c>
      <c r="R1277" s="30">
        <v>4.2</v>
      </c>
      <c r="S1277" s="30">
        <v>4.8899999999999999E-2</v>
      </c>
      <c r="T1277" s="30">
        <v>8.3999999999999995E-3</v>
      </c>
      <c r="U1277" s="30">
        <v>4.42</v>
      </c>
      <c r="V1277" s="173">
        <v>0.21</v>
      </c>
      <c r="W1277" s="192">
        <f t="shared" si="105"/>
        <v>16.25</v>
      </c>
      <c r="X1277" s="30">
        <f t="shared" si="106"/>
        <v>0.66</v>
      </c>
      <c r="Y1277" s="195">
        <f t="shared" si="107"/>
        <v>6.2E-2</v>
      </c>
      <c r="Z1277" s="30">
        <f t="shared" si="108"/>
        <v>1E-3</v>
      </c>
      <c r="AA1277" s="30">
        <v>6.1609999999999998E-2</v>
      </c>
      <c r="AB1277" s="30">
        <v>5.1000000000000004E-4</v>
      </c>
      <c r="AC1277" s="156">
        <v>2.5000000000000001E-3</v>
      </c>
      <c r="AD1277" s="30">
        <v>0.52449999999999997</v>
      </c>
      <c r="AE1277" s="30">
        <v>7.1999999999999998E-3</v>
      </c>
      <c r="AF1277" s="156">
        <v>3.9E-2</v>
      </c>
      <c r="AG1277" s="30">
        <v>6.2E-2</v>
      </c>
      <c r="AH1277" s="30">
        <v>6.8000000000000005E-4</v>
      </c>
      <c r="AI1277" s="156">
        <v>1E-3</v>
      </c>
      <c r="AJ1277" s="156">
        <f t="shared" si="104"/>
        <v>1.6129032258064515</v>
      </c>
      <c r="AK1277" s="30">
        <v>16.25</v>
      </c>
      <c r="AL1277" s="30">
        <v>0.14000000000000001</v>
      </c>
      <c r="AM1277" s="156">
        <v>0.66</v>
      </c>
      <c r="AN1277" s="157">
        <v>385.4</v>
      </c>
      <c r="AO1277" s="30">
        <v>3.1</v>
      </c>
      <c r="AP1277" s="156">
        <v>15</v>
      </c>
      <c r="AQ1277" s="30">
        <v>428.8</v>
      </c>
      <c r="AR1277" s="30">
        <v>4.5</v>
      </c>
      <c r="AS1277" s="156">
        <v>25</v>
      </c>
      <c r="AT1277" s="30">
        <v>675</v>
      </c>
      <c r="AU1277" s="30">
        <v>22</v>
      </c>
      <c r="AV1277" s="156">
        <v>34</v>
      </c>
    </row>
    <row r="1278" spans="1:48" x14ac:dyDescent="0.75">
      <c r="A1278" s="30" t="s">
        <v>1797</v>
      </c>
      <c r="B1278" s="30" t="s">
        <v>648</v>
      </c>
      <c r="C1278" s="182">
        <v>611300</v>
      </c>
      <c r="D1278" s="30">
        <v>5300</v>
      </c>
      <c r="E1278" s="187">
        <v>33880</v>
      </c>
      <c r="F1278" s="30">
        <v>370</v>
      </c>
      <c r="G1278" s="187">
        <v>610</v>
      </c>
      <c r="H1278" s="30">
        <v>500</v>
      </c>
      <c r="I1278" s="30">
        <v>1760</v>
      </c>
      <c r="J1278" s="30">
        <v>200</v>
      </c>
      <c r="K1278" s="30">
        <v>10220000</v>
      </c>
      <c r="L1278" s="30">
        <v>220000</v>
      </c>
      <c r="M1278" s="187">
        <v>5.9700000000000003E-2</v>
      </c>
      <c r="N1278" s="30">
        <v>1E-3</v>
      </c>
      <c r="O1278" s="177">
        <v>12800</v>
      </c>
      <c r="P1278" s="30">
        <v>1400</v>
      </c>
      <c r="Q1278" s="30">
        <v>174.1</v>
      </c>
      <c r="R1278" s="30">
        <v>3.8</v>
      </c>
      <c r="S1278" s="30">
        <v>1.5100000000000001E-2</v>
      </c>
      <c r="T1278" s="30">
        <v>1.6999999999999999E-3</v>
      </c>
      <c r="U1278" s="30">
        <v>0.28000000000000003</v>
      </c>
      <c r="V1278" s="173">
        <v>0.22</v>
      </c>
      <c r="W1278" s="192">
        <f t="shared" si="105"/>
        <v>17.2</v>
      </c>
      <c r="X1278" s="30">
        <f t="shared" si="106"/>
        <v>1.4</v>
      </c>
      <c r="Y1278" s="195">
        <f t="shared" si="107"/>
        <v>5.4390000000000001E-2</v>
      </c>
      <c r="Z1278" s="30">
        <f t="shared" si="108"/>
        <v>1.4E-3</v>
      </c>
      <c r="AA1278" s="30">
        <v>5.8209999999999998E-2</v>
      </c>
      <c r="AB1278" s="30">
        <v>4.4000000000000002E-4</v>
      </c>
      <c r="AC1278" s="156">
        <v>4.7999999999999996E-3</v>
      </c>
      <c r="AD1278" s="30">
        <v>0.43440000000000001</v>
      </c>
      <c r="AE1278" s="30">
        <v>4.5999999999999999E-3</v>
      </c>
      <c r="AF1278" s="156">
        <v>5.2999999999999999E-2</v>
      </c>
      <c r="AG1278" s="30">
        <v>5.4390000000000001E-2</v>
      </c>
      <c r="AH1278" s="30">
        <v>5.8E-4</v>
      </c>
      <c r="AI1278" s="156">
        <v>1.4E-3</v>
      </c>
      <c r="AJ1278" s="156">
        <f t="shared" si="104"/>
        <v>2.574002574002574</v>
      </c>
      <c r="AK1278" s="30">
        <v>17.2</v>
      </c>
      <c r="AL1278" s="30">
        <v>0.13</v>
      </c>
      <c r="AM1278" s="156">
        <v>1.4</v>
      </c>
      <c r="AN1278" s="157">
        <v>364.7</v>
      </c>
      <c r="AO1278" s="30">
        <v>2.7</v>
      </c>
      <c r="AP1278" s="156">
        <v>29</v>
      </c>
      <c r="AQ1278" s="30">
        <v>366.2</v>
      </c>
      <c r="AR1278" s="30">
        <v>3.3</v>
      </c>
      <c r="AS1278" s="156">
        <v>38</v>
      </c>
      <c r="AT1278" s="30">
        <v>383</v>
      </c>
      <c r="AU1278" s="30">
        <v>24</v>
      </c>
      <c r="AV1278" s="156">
        <v>57</v>
      </c>
    </row>
    <row r="1279" spans="1:48" x14ac:dyDescent="0.75">
      <c r="A1279" s="161" t="s">
        <v>1797</v>
      </c>
      <c r="B1279" s="161" t="s">
        <v>649</v>
      </c>
      <c r="C1279" s="181">
        <v>367500</v>
      </c>
      <c r="D1279" s="161">
        <v>4700</v>
      </c>
      <c r="E1279" s="186">
        <v>20610</v>
      </c>
      <c r="F1279" s="161">
        <v>370</v>
      </c>
      <c r="G1279" s="186">
        <v>420</v>
      </c>
      <c r="H1279" s="161">
        <v>390</v>
      </c>
      <c r="I1279" s="161">
        <v>113</v>
      </c>
      <c r="J1279" s="161">
        <v>23</v>
      </c>
      <c r="K1279" s="161">
        <v>6620000</v>
      </c>
      <c r="L1279" s="161">
        <v>190000</v>
      </c>
      <c r="M1279" s="186">
        <v>5.6030000000000003E-2</v>
      </c>
      <c r="N1279" s="161">
        <v>8.8999999999999995E-4</v>
      </c>
      <c r="O1279" s="176">
        <v>-380000</v>
      </c>
      <c r="P1279" s="161">
        <v>220000</v>
      </c>
      <c r="Q1279" s="161">
        <v>137.4</v>
      </c>
      <c r="R1279" s="161">
        <v>3.9</v>
      </c>
      <c r="S1279" s="161">
        <v>3.1899999999999998E-2</v>
      </c>
      <c r="T1279" s="161">
        <v>6.6E-3</v>
      </c>
      <c r="U1279" s="161">
        <v>0.38</v>
      </c>
      <c r="V1279" s="172">
        <v>0.35</v>
      </c>
      <c r="W1279" s="192">
        <f t="shared" si="105"/>
        <v>16.57</v>
      </c>
      <c r="X1279" s="30">
        <f t="shared" si="106"/>
        <v>0.52</v>
      </c>
      <c r="Y1279" s="195">
        <f t="shared" si="107"/>
        <v>5.4510000000000003E-2</v>
      </c>
      <c r="Z1279" s="30">
        <f t="shared" si="108"/>
        <v>8.7000000000000001E-4</v>
      </c>
      <c r="AA1279" s="161">
        <v>6.0359999999999997E-2</v>
      </c>
      <c r="AB1279" s="161">
        <v>4.8999999999999998E-4</v>
      </c>
      <c r="AC1279" s="163">
        <v>1.8E-3</v>
      </c>
      <c r="AD1279" s="161">
        <v>0.44719999999999999</v>
      </c>
      <c r="AE1279" s="161">
        <v>5.7999999999999996E-3</v>
      </c>
      <c r="AF1279" s="163">
        <v>0.02</v>
      </c>
      <c r="AG1279" s="161">
        <v>5.4510000000000003E-2</v>
      </c>
      <c r="AH1279" s="161">
        <v>6.6E-4</v>
      </c>
      <c r="AI1279" s="163">
        <v>8.7000000000000001E-4</v>
      </c>
      <c r="AJ1279" s="163">
        <f t="shared" si="104"/>
        <v>1.5960374243258117</v>
      </c>
      <c r="AK1279" s="161">
        <v>16.57</v>
      </c>
      <c r="AL1279" s="161">
        <v>0.14000000000000001</v>
      </c>
      <c r="AM1279" s="163">
        <v>0.52</v>
      </c>
      <c r="AN1279" s="164">
        <v>377.8</v>
      </c>
      <c r="AO1279" s="161">
        <v>2.9</v>
      </c>
      <c r="AP1279" s="163">
        <v>11</v>
      </c>
      <c r="AQ1279" s="161">
        <v>375.2</v>
      </c>
      <c r="AR1279" s="161">
        <v>4.0999999999999996</v>
      </c>
      <c r="AS1279" s="163">
        <v>14</v>
      </c>
      <c r="AT1279" s="161">
        <v>388</v>
      </c>
      <c r="AU1279" s="161">
        <v>27</v>
      </c>
      <c r="AV1279" s="163">
        <v>35</v>
      </c>
    </row>
    <row r="1280" spans="1:48" x14ac:dyDescent="0.75">
      <c r="A1280" s="30" t="s">
        <v>1797</v>
      </c>
      <c r="B1280" s="30" t="s">
        <v>649</v>
      </c>
      <c r="C1280" s="182">
        <v>386200</v>
      </c>
      <c r="D1280" s="30">
        <v>3300</v>
      </c>
      <c r="E1280" s="187">
        <v>21300</v>
      </c>
      <c r="F1280" s="30">
        <v>280</v>
      </c>
      <c r="G1280" s="187">
        <v>230</v>
      </c>
      <c r="H1280" s="30">
        <v>260</v>
      </c>
      <c r="I1280" s="30">
        <v>445</v>
      </c>
      <c r="J1280" s="30">
        <v>39</v>
      </c>
      <c r="K1280" s="30">
        <v>6740000</v>
      </c>
      <c r="L1280" s="30">
        <v>170000</v>
      </c>
      <c r="M1280" s="187">
        <v>5.7500000000000002E-2</v>
      </c>
      <c r="N1280" s="30">
        <v>1.1000000000000001E-3</v>
      </c>
      <c r="O1280" s="177">
        <v>-50900</v>
      </c>
      <c r="P1280" s="30">
        <v>8200</v>
      </c>
      <c r="Q1280" s="30">
        <v>142.30000000000001</v>
      </c>
      <c r="R1280" s="30">
        <v>3.6</v>
      </c>
      <c r="S1280" s="30">
        <v>3.8699999999999998E-2</v>
      </c>
      <c r="T1280" s="30">
        <v>3.3999999999999998E-3</v>
      </c>
      <c r="U1280" s="30">
        <v>7.9000000000000001E-2</v>
      </c>
      <c r="V1280" s="173">
        <v>0.09</v>
      </c>
      <c r="W1280" s="192">
        <f t="shared" si="105"/>
        <v>15.93</v>
      </c>
      <c r="X1280" s="30">
        <f t="shared" si="106"/>
        <v>0.65</v>
      </c>
      <c r="Y1280" s="195">
        <f t="shared" si="107"/>
        <v>5.4579999999999997E-2</v>
      </c>
      <c r="Z1280" s="30">
        <f t="shared" si="108"/>
        <v>9.7999999999999997E-4</v>
      </c>
      <c r="AA1280" s="30">
        <v>6.2880000000000005E-2</v>
      </c>
      <c r="AB1280" s="30">
        <v>5.9999999999999995E-4</v>
      </c>
      <c r="AC1280" s="156">
        <v>2.5000000000000001E-3</v>
      </c>
      <c r="AD1280" s="30">
        <v>0.46789999999999998</v>
      </c>
      <c r="AE1280" s="30">
        <v>7.3000000000000001E-3</v>
      </c>
      <c r="AF1280" s="156">
        <v>3.5000000000000003E-2</v>
      </c>
      <c r="AG1280" s="30">
        <v>5.4579999999999997E-2</v>
      </c>
      <c r="AH1280" s="30">
        <v>6.9999999999999999E-4</v>
      </c>
      <c r="AI1280" s="156">
        <v>9.7999999999999997E-4</v>
      </c>
      <c r="AJ1280" s="156">
        <f t="shared" si="104"/>
        <v>1.7955294979846097</v>
      </c>
      <c r="AK1280" s="30">
        <v>15.93</v>
      </c>
      <c r="AL1280" s="30">
        <v>0.16</v>
      </c>
      <c r="AM1280" s="156">
        <v>0.65</v>
      </c>
      <c r="AN1280" s="157">
        <v>393.1</v>
      </c>
      <c r="AO1280" s="30">
        <v>3.7</v>
      </c>
      <c r="AP1280" s="156">
        <v>15</v>
      </c>
      <c r="AQ1280" s="30">
        <v>389.5</v>
      </c>
      <c r="AR1280" s="30">
        <v>5.0999999999999996</v>
      </c>
      <c r="AS1280" s="156">
        <v>24</v>
      </c>
      <c r="AT1280" s="30">
        <v>390</v>
      </c>
      <c r="AU1280" s="30">
        <v>28</v>
      </c>
      <c r="AV1280" s="156">
        <v>39</v>
      </c>
    </row>
    <row r="1281" spans="1:48" x14ac:dyDescent="0.75">
      <c r="A1281" s="30" t="s">
        <v>1797</v>
      </c>
      <c r="B1281" s="30" t="s">
        <v>649</v>
      </c>
      <c r="C1281" s="182">
        <v>593500</v>
      </c>
      <c r="D1281" s="30">
        <v>4900</v>
      </c>
      <c r="E1281" s="187">
        <v>32330</v>
      </c>
      <c r="F1281" s="30">
        <v>280</v>
      </c>
      <c r="G1281" s="187">
        <v>185</v>
      </c>
      <c r="H1281" s="30">
        <v>48</v>
      </c>
      <c r="I1281" s="30">
        <v>980</v>
      </c>
      <c r="J1281" s="30">
        <v>110</v>
      </c>
      <c r="K1281" s="30">
        <v>10020000</v>
      </c>
      <c r="L1281" s="30">
        <v>210000</v>
      </c>
      <c r="M1281" s="187">
        <v>5.9200000000000003E-2</v>
      </c>
      <c r="N1281" s="30">
        <v>1E-3</v>
      </c>
      <c r="O1281" s="177">
        <v>23300</v>
      </c>
      <c r="P1281" s="30">
        <v>4000</v>
      </c>
      <c r="Q1281" s="30">
        <v>184.2</v>
      </c>
      <c r="R1281" s="30">
        <v>3.8</v>
      </c>
      <c r="S1281" s="30">
        <v>5.28E-3</v>
      </c>
      <c r="T1281" s="30">
        <v>5.6999999999999998E-4</v>
      </c>
      <c r="U1281" s="30">
        <v>7.9000000000000001E-2</v>
      </c>
      <c r="V1281" s="173">
        <v>0.02</v>
      </c>
      <c r="W1281" s="192">
        <f t="shared" si="105"/>
        <v>17.59</v>
      </c>
      <c r="X1281" s="30">
        <f t="shared" si="106"/>
        <v>1.5</v>
      </c>
      <c r="Y1281" s="195">
        <f t="shared" si="107"/>
        <v>5.2670000000000002E-2</v>
      </c>
      <c r="Z1281" s="30">
        <f t="shared" si="108"/>
        <v>1.4E-3</v>
      </c>
      <c r="AA1281" s="30">
        <v>5.6869999999999997E-2</v>
      </c>
      <c r="AB1281" s="30">
        <v>4.4000000000000002E-4</v>
      </c>
      <c r="AC1281" s="156">
        <v>4.7000000000000002E-3</v>
      </c>
      <c r="AD1281" s="30">
        <v>0.41110000000000002</v>
      </c>
      <c r="AE1281" s="30">
        <v>4.4999999999999997E-3</v>
      </c>
      <c r="AF1281" s="156">
        <v>0.05</v>
      </c>
      <c r="AG1281" s="30">
        <v>5.2670000000000002E-2</v>
      </c>
      <c r="AH1281" s="30">
        <v>5.0000000000000001E-4</v>
      </c>
      <c r="AI1281" s="156">
        <v>1.4E-3</v>
      </c>
      <c r="AJ1281" s="156">
        <f t="shared" si="104"/>
        <v>2.6580596164799695</v>
      </c>
      <c r="AK1281" s="30">
        <v>17.59</v>
      </c>
      <c r="AL1281" s="30">
        <v>0.14000000000000001</v>
      </c>
      <c r="AM1281" s="156">
        <v>1.5</v>
      </c>
      <c r="AN1281" s="157">
        <v>356.9</v>
      </c>
      <c r="AO1281" s="30">
        <v>2.7</v>
      </c>
      <c r="AP1281" s="156">
        <v>29</v>
      </c>
      <c r="AQ1281" s="30">
        <v>349.6</v>
      </c>
      <c r="AR1281" s="30">
        <v>3.2</v>
      </c>
      <c r="AS1281" s="156">
        <v>36</v>
      </c>
      <c r="AT1281" s="30">
        <v>311</v>
      </c>
      <c r="AU1281" s="30">
        <v>21</v>
      </c>
      <c r="AV1281" s="156">
        <v>58</v>
      </c>
    </row>
    <row r="1282" spans="1:48" x14ac:dyDescent="0.75">
      <c r="A1282" s="161" t="s">
        <v>1797</v>
      </c>
      <c r="B1282" s="161" t="s">
        <v>650</v>
      </c>
      <c r="C1282" s="181">
        <v>447500</v>
      </c>
      <c r="D1282" s="161">
        <v>7600</v>
      </c>
      <c r="E1282" s="186">
        <v>24860</v>
      </c>
      <c r="F1282" s="161">
        <v>400</v>
      </c>
      <c r="G1282" s="186">
        <v>220</v>
      </c>
      <c r="H1282" s="161">
        <v>100</v>
      </c>
      <c r="I1282" s="161">
        <v>638</v>
      </c>
      <c r="J1282" s="161">
        <v>52</v>
      </c>
      <c r="K1282" s="161">
        <v>7940000</v>
      </c>
      <c r="L1282" s="161">
        <v>210000</v>
      </c>
      <c r="M1282" s="186">
        <v>5.67E-2</v>
      </c>
      <c r="N1282" s="161">
        <v>5.8E-4</v>
      </c>
      <c r="O1282" s="176">
        <v>-1190</v>
      </c>
      <c r="P1282" s="161">
        <v>100</v>
      </c>
      <c r="Q1282" s="161">
        <v>167.8</v>
      </c>
      <c r="R1282" s="161">
        <v>4.4000000000000004</v>
      </c>
      <c r="S1282" s="161">
        <v>0.11210000000000001</v>
      </c>
      <c r="T1282" s="161">
        <v>9.1000000000000004E-3</v>
      </c>
      <c r="U1282" s="161">
        <v>5.5E-2</v>
      </c>
      <c r="V1282" s="172">
        <v>2.5000000000000001E-2</v>
      </c>
      <c r="W1282" s="192">
        <f t="shared" si="105"/>
        <v>15.778</v>
      </c>
      <c r="X1282" s="30">
        <f t="shared" si="106"/>
        <v>0.44</v>
      </c>
      <c r="Y1282" s="195">
        <f t="shared" si="107"/>
        <v>5.3800000000000001E-2</v>
      </c>
      <c r="Z1282" s="30">
        <f t="shared" si="108"/>
        <v>7.3999999999999999E-4</v>
      </c>
      <c r="AA1282" s="161">
        <v>6.3320000000000001E-2</v>
      </c>
      <c r="AB1282" s="161">
        <v>3.4000000000000002E-4</v>
      </c>
      <c r="AC1282" s="163">
        <v>1.9E-3</v>
      </c>
      <c r="AD1282" s="161">
        <v>0.46939999999999998</v>
      </c>
      <c r="AE1282" s="161">
        <v>4.3E-3</v>
      </c>
      <c r="AF1282" s="163">
        <v>2.1000000000000001E-2</v>
      </c>
      <c r="AG1282" s="161">
        <v>5.3800000000000001E-2</v>
      </c>
      <c r="AH1282" s="161">
        <v>4.8000000000000001E-4</v>
      </c>
      <c r="AI1282" s="163">
        <v>7.3999999999999999E-4</v>
      </c>
      <c r="AJ1282" s="163">
        <f t="shared" si="104"/>
        <v>1.3754646840148699</v>
      </c>
      <c r="AK1282" s="161">
        <v>15.778</v>
      </c>
      <c r="AL1282" s="161">
        <v>7.9000000000000001E-2</v>
      </c>
      <c r="AM1282" s="163">
        <v>0.44</v>
      </c>
      <c r="AN1282" s="164">
        <v>395.8</v>
      </c>
      <c r="AO1282" s="161">
        <v>2</v>
      </c>
      <c r="AP1282" s="163">
        <v>11</v>
      </c>
      <c r="AQ1282" s="161">
        <v>390.7</v>
      </c>
      <c r="AR1282" s="161">
        <v>3</v>
      </c>
      <c r="AS1282" s="163">
        <v>14</v>
      </c>
      <c r="AT1282" s="161">
        <v>366</v>
      </c>
      <c r="AU1282" s="161">
        <v>19</v>
      </c>
      <c r="AV1282" s="163">
        <v>28</v>
      </c>
    </row>
    <row r="1283" spans="1:48" x14ac:dyDescent="0.75">
      <c r="A1283" s="30" t="s">
        <v>1797</v>
      </c>
      <c r="B1283" s="30" t="s">
        <v>650</v>
      </c>
      <c r="C1283" s="182">
        <v>405000</v>
      </c>
      <c r="D1283" s="30">
        <v>4700</v>
      </c>
      <c r="E1283" s="187">
        <v>22200</v>
      </c>
      <c r="F1283" s="30">
        <v>280</v>
      </c>
      <c r="G1283" s="187">
        <v>64</v>
      </c>
      <c r="H1283" s="30">
        <v>30</v>
      </c>
      <c r="I1283" s="30">
        <v>41</v>
      </c>
      <c r="J1283" s="30">
        <v>15</v>
      </c>
      <c r="K1283" s="30">
        <v>7090000</v>
      </c>
      <c r="L1283" s="30">
        <v>180000</v>
      </c>
      <c r="M1283" s="187">
        <v>5.7160000000000002E-2</v>
      </c>
      <c r="N1283" s="30">
        <v>9.1E-4</v>
      </c>
      <c r="O1283" s="177">
        <v>150000</v>
      </c>
      <c r="P1283" s="30">
        <v>45000</v>
      </c>
      <c r="Q1283" s="30">
        <v>148.19999999999999</v>
      </c>
      <c r="R1283" s="30">
        <v>3.7</v>
      </c>
      <c r="S1283" s="30">
        <v>2.7000000000000001E-3</v>
      </c>
      <c r="T1283" s="30">
        <v>1E-3</v>
      </c>
      <c r="U1283" s="30">
        <v>3.2000000000000001E-2</v>
      </c>
      <c r="V1283" s="173">
        <v>1.4999999999999999E-2</v>
      </c>
      <c r="W1283" s="192">
        <f t="shared" si="105"/>
        <v>16.3</v>
      </c>
      <c r="X1283" s="30">
        <f t="shared" si="106"/>
        <v>0.63</v>
      </c>
      <c r="Y1283" s="195">
        <f t="shared" si="107"/>
        <v>5.4129999999999998E-2</v>
      </c>
      <c r="Z1283" s="30">
        <f t="shared" si="108"/>
        <v>8.3000000000000001E-4</v>
      </c>
      <c r="AA1283" s="30">
        <v>6.132E-2</v>
      </c>
      <c r="AB1283" s="30">
        <v>4.0000000000000002E-4</v>
      </c>
      <c r="AC1283" s="156">
        <v>2.3999999999999998E-3</v>
      </c>
      <c r="AD1283" s="30">
        <v>0.45689999999999997</v>
      </c>
      <c r="AE1283" s="30">
        <v>5.0000000000000001E-3</v>
      </c>
      <c r="AF1283" s="156">
        <v>3.4000000000000002E-2</v>
      </c>
      <c r="AG1283" s="30">
        <v>5.4129999999999998E-2</v>
      </c>
      <c r="AH1283" s="30">
        <v>4.6999999999999999E-4</v>
      </c>
      <c r="AI1283" s="156">
        <v>8.3000000000000001E-4</v>
      </c>
      <c r="AJ1283" s="156">
        <f t="shared" si="104"/>
        <v>1.5333456493626456</v>
      </c>
      <c r="AK1283" s="30">
        <v>16.3</v>
      </c>
      <c r="AL1283" s="30">
        <v>0.1</v>
      </c>
      <c r="AM1283" s="156">
        <v>0.63</v>
      </c>
      <c r="AN1283" s="157">
        <v>383.6</v>
      </c>
      <c r="AO1283" s="30">
        <v>2.4</v>
      </c>
      <c r="AP1283" s="156">
        <v>15</v>
      </c>
      <c r="AQ1283" s="30">
        <v>382</v>
      </c>
      <c r="AR1283" s="30">
        <v>3.5</v>
      </c>
      <c r="AS1283" s="156">
        <v>23</v>
      </c>
      <c r="AT1283" s="30">
        <v>374</v>
      </c>
      <c r="AU1283" s="30">
        <v>19</v>
      </c>
      <c r="AV1283" s="156">
        <v>34</v>
      </c>
    </row>
    <row r="1284" spans="1:48" x14ac:dyDescent="0.75">
      <c r="A1284" s="30" t="s">
        <v>1797</v>
      </c>
      <c r="B1284" s="30" t="s">
        <v>650</v>
      </c>
      <c r="C1284" s="182">
        <v>587300</v>
      </c>
      <c r="D1284" s="30">
        <v>5200</v>
      </c>
      <c r="E1284" s="187">
        <v>32460</v>
      </c>
      <c r="F1284" s="30">
        <v>260</v>
      </c>
      <c r="G1284" s="187">
        <v>125</v>
      </c>
      <c r="H1284" s="30">
        <v>71</v>
      </c>
      <c r="I1284" s="30">
        <v>820</v>
      </c>
      <c r="J1284" s="30">
        <v>100</v>
      </c>
      <c r="K1284" s="30">
        <v>10110000</v>
      </c>
      <c r="L1284" s="30">
        <v>210000</v>
      </c>
      <c r="M1284" s="187">
        <v>5.8299999999999998E-2</v>
      </c>
      <c r="N1284" s="30">
        <v>1E-3</v>
      </c>
      <c r="O1284" s="177">
        <v>23500</v>
      </c>
      <c r="P1284" s="30">
        <v>3100</v>
      </c>
      <c r="Q1284" s="30">
        <v>175.6</v>
      </c>
      <c r="R1284" s="30">
        <v>3.7</v>
      </c>
      <c r="S1284" s="30">
        <v>7.7499999999999999E-3</v>
      </c>
      <c r="T1284" s="30">
        <v>9.7000000000000005E-4</v>
      </c>
      <c r="U1284" s="30">
        <v>8.3000000000000004E-2</v>
      </c>
      <c r="V1284" s="173">
        <v>4.8000000000000001E-2</v>
      </c>
      <c r="W1284" s="192">
        <f t="shared" si="105"/>
        <v>17.39</v>
      </c>
      <c r="X1284" s="30">
        <f t="shared" si="106"/>
        <v>1.5</v>
      </c>
      <c r="Y1284" s="195">
        <f t="shared" si="107"/>
        <v>5.3949999999999998E-2</v>
      </c>
      <c r="Z1284" s="30">
        <f t="shared" si="108"/>
        <v>1.4E-3</v>
      </c>
      <c r="AA1284" s="30">
        <v>5.7509999999999999E-2</v>
      </c>
      <c r="AB1284" s="30">
        <v>4.4999999999999999E-4</v>
      </c>
      <c r="AC1284" s="156">
        <v>4.7000000000000002E-3</v>
      </c>
      <c r="AD1284" s="30">
        <v>0.42949999999999999</v>
      </c>
      <c r="AE1284" s="30">
        <v>5.8999999999999999E-3</v>
      </c>
      <c r="AF1284" s="156">
        <v>5.2999999999999999E-2</v>
      </c>
      <c r="AG1284" s="30">
        <v>5.3949999999999998E-2</v>
      </c>
      <c r="AH1284" s="30">
        <v>6.4999999999999997E-4</v>
      </c>
      <c r="AI1284" s="156">
        <v>1.4E-3</v>
      </c>
      <c r="AJ1284" s="156">
        <f t="shared" si="104"/>
        <v>2.5949953660797038</v>
      </c>
      <c r="AK1284" s="30">
        <v>17.39</v>
      </c>
      <c r="AL1284" s="30">
        <v>0.14000000000000001</v>
      </c>
      <c r="AM1284" s="156">
        <v>1.5</v>
      </c>
      <c r="AN1284" s="157">
        <v>360.5</v>
      </c>
      <c r="AO1284" s="30">
        <v>2.7</v>
      </c>
      <c r="AP1284" s="156">
        <v>29</v>
      </c>
      <c r="AQ1284" s="30">
        <v>362.7</v>
      </c>
      <c r="AR1284" s="30">
        <v>4.2</v>
      </c>
      <c r="AS1284" s="156">
        <v>37</v>
      </c>
      <c r="AT1284" s="30">
        <v>364</v>
      </c>
      <c r="AU1284" s="30">
        <v>27</v>
      </c>
      <c r="AV1284" s="156">
        <v>58</v>
      </c>
    </row>
    <row r="1285" spans="1:48" x14ac:dyDescent="0.75">
      <c r="A1285" s="161" t="s">
        <v>1797</v>
      </c>
      <c r="B1285" s="161" t="s">
        <v>651</v>
      </c>
      <c r="C1285" s="181">
        <v>437500</v>
      </c>
      <c r="D1285" s="161">
        <v>5200</v>
      </c>
      <c r="E1285" s="186">
        <v>24320</v>
      </c>
      <c r="F1285" s="161">
        <v>350</v>
      </c>
      <c r="G1285" s="186">
        <v>190</v>
      </c>
      <c r="H1285" s="161">
        <v>74</v>
      </c>
      <c r="I1285" s="161">
        <v>866</v>
      </c>
      <c r="J1285" s="161">
        <v>80</v>
      </c>
      <c r="K1285" s="161">
        <v>8060000</v>
      </c>
      <c r="L1285" s="161">
        <v>190000</v>
      </c>
      <c r="M1285" s="186">
        <v>5.4359999999999999E-2</v>
      </c>
      <c r="N1285" s="161">
        <v>7.6999999999999996E-4</v>
      </c>
      <c r="O1285" s="176">
        <v>3750</v>
      </c>
      <c r="P1285" s="161">
        <v>390</v>
      </c>
      <c r="Q1285" s="161">
        <v>167</v>
      </c>
      <c r="R1285" s="161">
        <v>4</v>
      </c>
      <c r="S1285" s="161">
        <v>5.1499999999999997E-2</v>
      </c>
      <c r="T1285" s="161">
        <v>4.7000000000000002E-3</v>
      </c>
      <c r="U1285" s="161">
        <v>0.14000000000000001</v>
      </c>
      <c r="V1285" s="172">
        <v>5.5E-2</v>
      </c>
      <c r="W1285" s="192">
        <f t="shared" si="105"/>
        <v>16.87</v>
      </c>
      <c r="X1285" s="30">
        <f t="shared" si="106"/>
        <v>0.51</v>
      </c>
      <c r="Y1285" s="195">
        <f t="shared" si="107"/>
        <v>5.4120000000000001E-2</v>
      </c>
      <c r="Z1285" s="30">
        <f t="shared" si="108"/>
        <v>8.8999999999999995E-4</v>
      </c>
      <c r="AA1285" s="161">
        <v>5.9319999999999998E-2</v>
      </c>
      <c r="AB1285" s="161">
        <v>4.0999999999999999E-4</v>
      </c>
      <c r="AC1285" s="163">
        <v>1.8E-3</v>
      </c>
      <c r="AD1285" s="161">
        <v>0.43959999999999999</v>
      </c>
      <c r="AE1285" s="161">
        <v>5.0000000000000001E-3</v>
      </c>
      <c r="AF1285" s="163">
        <v>0.02</v>
      </c>
      <c r="AG1285" s="161">
        <v>5.4120000000000001E-2</v>
      </c>
      <c r="AH1285" s="161">
        <v>6.8999999999999997E-4</v>
      </c>
      <c r="AI1285" s="163">
        <v>8.8999999999999995E-4</v>
      </c>
      <c r="AJ1285" s="163">
        <f t="shared" si="104"/>
        <v>1.6444937176644494</v>
      </c>
      <c r="AK1285" s="161">
        <v>16.87</v>
      </c>
      <c r="AL1285" s="161">
        <v>0.12</v>
      </c>
      <c r="AM1285" s="163">
        <v>0.51</v>
      </c>
      <c r="AN1285" s="164">
        <v>371.5</v>
      </c>
      <c r="AO1285" s="161">
        <v>2.5</v>
      </c>
      <c r="AP1285" s="163">
        <v>11</v>
      </c>
      <c r="AQ1285" s="161">
        <v>369.9</v>
      </c>
      <c r="AR1285" s="161">
        <v>3.6</v>
      </c>
      <c r="AS1285" s="163">
        <v>14</v>
      </c>
      <c r="AT1285" s="161">
        <v>381</v>
      </c>
      <c r="AU1285" s="161">
        <v>26</v>
      </c>
      <c r="AV1285" s="163">
        <v>34</v>
      </c>
    </row>
    <row r="1286" spans="1:48" x14ac:dyDescent="0.75">
      <c r="A1286" s="30" t="s">
        <v>1797</v>
      </c>
      <c r="B1286" s="30" t="s">
        <v>651</v>
      </c>
      <c r="C1286" s="182">
        <v>418300</v>
      </c>
      <c r="D1286" s="30">
        <v>5500</v>
      </c>
      <c r="E1286" s="187">
        <v>23240</v>
      </c>
      <c r="F1286" s="30">
        <v>360</v>
      </c>
      <c r="G1286" s="187">
        <v>95</v>
      </c>
      <c r="H1286" s="30">
        <v>37</v>
      </c>
      <c r="I1286" s="30">
        <v>120</v>
      </c>
      <c r="J1286" s="30">
        <v>26</v>
      </c>
      <c r="K1286" s="30">
        <v>7420000</v>
      </c>
      <c r="L1286" s="30">
        <v>200000</v>
      </c>
      <c r="M1286" s="187">
        <v>5.688E-2</v>
      </c>
      <c r="N1286" s="30">
        <v>8.1999999999999998E-4</v>
      </c>
      <c r="O1286" s="177">
        <v>-22300</v>
      </c>
      <c r="P1286" s="30">
        <v>3700</v>
      </c>
      <c r="Q1286" s="30">
        <v>155.1</v>
      </c>
      <c r="R1286" s="30">
        <v>4.0999999999999996</v>
      </c>
      <c r="S1286" s="30">
        <v>2.8400000000000002E-2</v>
      </c>
      <c r="T1286" s="30">
        <v>6.1000000000000004E-3</v>
      </c>
      <c r="U1286" s="30">
        <v>0.113</v>
      </c>
      <c r="V1286" s="173">
        <v>4.2999999999999997E-2</v>
      </c>
      <c r="W1286" s="192">
        <f t="shared" si="105"/>
        <v>16.594000000000001</v>
      </c>
      <c r="X1286" s="30">
        <f t="shared" si="106"/>
        <v>0.66</v>
      </c>
      <c r="Y1286" s="195">
        <f t="shared" si="107"/>
        <v>5.4890000000000001E-2</v>
      </c>
      <c r="Z1286" s="30">
        <f t="shared" si="108"/>
        <v>8.7000000000000001E-4</v>
      </c>
      <c r="AA1286" s="30">
        <v>6.0290000000000003E-2</v>
      </c>
      <c r="AB1286" s="30">
        <v>3.2000000000000003E-4</v>
      </c>
      <c r="AC1286" s="156">
        <v>2.3999999999999998E-3</v>
      </c>
      <c r="AD1286" s="30">
        <v>0.4572</v>
      </c>
      <c r="AE1286" s="30">
        <v>4.7000000000000002E-3</v>
      </c>
      <c r="AF1286" s="156">
        <v>3.4000000000000002E-2</v>
      </c>
      <c r="AG1286" s="30">
        <v>5.4890000000000001E-2</v>
      </c>
      <c r="AH1286" s="30">
        <v>5.1999999999999995E-4</v>
      </c>
      <c r="AI1286" s="156">
        <v>8.7000000000000001E-4</v>
      </c>
      <c r="AJ1286" s="156">
        <f t="shared" si="104"/>
        <v>1.5849881581344507</v>
      </c>
      <c r="AK1286" s="30">
        <v>16.594000000000001</v>
      </c>
      <c r="AL1286" s="30">
        <v>8.7999999999999995E-2</v>
      </c>
      <c r="AM1286" s="156">
        <v>0.66</v>
      </c>
      <c r="AN1286" s="157">
        <v>377.4</v>
      </c>
      <c r="AO1286" s="30">
        <v>1.9</v>
      </c>
      <c r="AP1286" s="156">
        <v>15</v>
      </c>
      <c r="AQ1286" s="30">
        <v>382.3</v>
      </c>
      <c r="AR1286" s="30">
        <v>3.3</v>
      </c>
      <c r="AS1286" s="156">
        <v>23</v>
      </c>
      <c r="AT1286" s="30">
        <v>405</v>
      </c>
      <c r="AU1286" s="30">
        <v>21</v>
      </c>
      <c r="AV1286" s="156">
        <v>35</v>
      </c>
    </row>
    <row r="1287" spans="1:48" x14ac:dyDescent="0.75">
      <c r="A1287" s="30" t="s">
        <v>1797</v>
      </c>
      <c r="B1287" s="30" t="s">
        <v>651</v>
      </c>
      <c r="C1287" s="182">
        <v>598600</v>
      </c>
      <c r="D1287" s="30">
        <v>5700</v>
      </c>
      <c r="E1287" s="187">
        <v>33100</v>
      </c>
      <c r="F1287" s="30">
        <v>300</v>
      </c>
      <c r="G1287" s="187">
        <v>680</v>
      </c>
      <c r="H1287" s="30">
        <v>280</v>
      </c>
      <c r="I1287" s="30">
        <v>3970</v>
      </c>
      <c r="J1287" s="30">
        <v>220</v>
      </c>
      <c r="K1287" s="30">
        <v>10240000</v>
      </c>
      <c r="L1287" s="30">
        <v>200000</v>
      </c>
      <c r="M1287" s="187">
        <v>5.8599999999999999E-2</v>
      </c>
      <c r="N1287" s="30">
        <v>9.7999999999999997E-4</v>
      </c>
      <c r="O1287" s="177">
        <v>-2960</v>
      </c>
      <c r="P1287" s="30">
        <v>130</v>
      </c>
      <c r="Q1287" s="30">
        <v>185.1</v>
      </c>
      <c r="R1287" s="30">
        <v>3.7</v>
      </c>
      <c r="S1287" s="30">
        <v>-7.46E-2</v>
      </c>
      <c r="T1287" s="30">
        <v>4.1000000000000003E-3</v>
      </c>
      <c r="U1287" s="30">
        <v>9.6000000000000002E-2</v>
      </c>
      <c r="V1287" s="173">
        <v>0.04</v>
      </c>
      <c r="W1287" s="192">
        <f t="shared" si="105"/>
        <v>17.510000000000002</v>
      </c>
      <c r="X1287" s="30">
        <f t="shared" si="106"/>
        <v>1.5</v>
      </c>
      <c r="Y1287" s="195">
        <f t="shared" si="107"/>
        <v>5.4789999999999998E-2</v>
      </c>
      <c r="Z1287" s="30">
        <f t="shared" si="108"/>
        <v>1.4E-3</v>
      </c>
      <c r="AA1287" s="30">
        <v>5.7099999999999998E-2</v>
      </c>
      <c r="AB1287" s="30">
        <v>4.2999999999999999E-4</v>
      </c>
      <c r="AC1287" s="156">
        <v>4.7000000000000002E-3</v>
      </c>
      <c r="AD1287" s="30">
        <v>0.43130000000000002</v>
      </c>
      <c r="AE1287" s="30">
        <v>5.1000000000000004E-3</v>
      </c>
      <c r="AF1287" s="156">
        <v>5.2999999999999999E-2</v>
      </c>
      <c r="AG1287" s="30">
        <v>5.4789999999999998E-2</v>
      </c>
      <c r="AH1287" s="30">
        <v>6.4999999999999997E-4</v>
      </c>
      <c r="AI1287" s="156">
        <v>1.4E-3</v>
      </c>
      <c r="AJ1287" s="156">
        <f t="shared" si="104"/>
        <v>2.5552108048914035</v>
      </c>
      <c r="AK1287" s="30">
        <v>17.510000000000002</v>
      </c>
      <c r="AL1287" s="30">
        <v>0.14000000000000001</v>
      </c>
      <c r="AM1287" s="156">
        <v>1.5</v>
      </c>
      <c r="AN1287" s="157">
        <v>358</v>
      </c>
      <c r="AO1287" s="30">
        <v>2.6</v>
      </c>
      <c r="AP1287" s="156">
        <v>29</v>
      </c>
      <c r="AQ1287" s="30">
        <v>364</v>
      </c>
      <c r="AR1287" s="30">
        <v>3.6</v>
      </c>
      <c r="AS1287" s="156">
        <v>38</v>
      </c>
      <c r="AT1287" s="30">
        <v>399</v>
      </c>
      <c r="AU1287" s="30">
        <v>26</v>
      </c>
      <c r="AV1287" s="156">
        <v>57</v>
      </c>
    </row>
    <row r="1288" spans="1:48" x14ac:dyDescent="0.75">
      <c r="A1288" s="161" t="s">
        <v>1797</v>
      </c>
      <c r="B1288" s="161" t="s">
        <v>652</v>
      </c>
      <c r="C1288" s="181">
        <v>465600</v>
      </c>
      <c r="D1288" s="161">
        <v>7400</v>
      </c>
      <c r="E1288" s="186">
        <v>25800</v>
      </c>
      <c r="F1288" s="161">
        <v>480</v>
      </c>
      <c r="G1288" s="186">
        <v>284</v>
      </c>
      <c r="H1288" s="161">
        <v>72</v>
      </c>
      <c r="I1288" s="161">
        <v>95</v>
      </c>
      <c r="J1288" s="161">
        <v>21</v>
      </c>
      <c r="K1288" s="161">
        <v>8610000</v>
      </c>
      <c r="L1288" s="161">
        <v>240000</v>
      </c>
      <c r="M1288" s="186">
        <v>5.4399999999999997E-2</v>
      </c>
      <c r="N1288" s="161">
        <v>7.2999999999999996E-4</v>
      </c>
      <c r="O1288" s="176">
        <v>30000</v>
      </c>
      <c r="P1288" s="161">
        <v>16000</v>
      </c>
      <c r="Q1288" s="161">
        <v>183.8</v>
      </c>
      <c r="R1288" s="161">
        <v>5.0999999999999996</v>
      </c>
      <c r="S1288" s="161">
        <v>9.7999999999999997E-4</v>
      </c>
      <c r="T1288" s="161">
        <v>2.2000000000000001E-4</v>
      </c>
      <c r="U1288" s="161">
        <v>3.04E-2</v>
      </c>
      <c r="V1288" s="172">
        <v>7.7000000000000002E-3</v>
      </c>
      <c r="W1288" s="192">
        <f t="shared" si="105"/>
        <v>16.420000000000002</v>
      </c>
      <c r="X1288" s="30">
        <f t="shared" si="106"/>
        <v>0.52</v>
      </c>
      <c r="Y1288" s="195">
        <f t="shared" si="107"/>
        <v>5.4359999999999999E-2</v>
      </c>
      <c r="Z1288" s="30">
        <f t="shared" si="108"/>
        <v>7.9000000000000001E-4</v>
      </c>
      <c r="AA1288" s="161">
        <v>6.0879999999999997E-2</v>
      </c>
      <c r="AB1288" s="161">
        <v>4.2999999999999999E-4</v>
      </c>
      <c r="AC1288" s="163">
        <v>1.8E-3</v>
      </c>
      <c r="AD1288" s="161">
        <v>0.45190000000000002</v>
      </c>
      <c r="AE1288" s="161">
        <v>4.4999999999999997E-3</v>
      </c>
      <c r="AF1288" s="163">
        <v>0.02</v>
      </c>
      <c r="AG1288" s="161">
        <v>5.4359999999999999E-2</v>
      </c>
      <c r="AH1288" s="161">
        <v>5.5999999999999995E-4</v>
      </c>
      <c r="AI1288" s="163">
        <v>7.9000000000000001E-4</v>
      </c>
      <c r="AJ1288" s="163">
        <f t="shared" si="104"/>
        <v>1.4532744665194997</v>
      </c>
      <c r="AK1288" s="161">
        <v>16.420000000000002</v>
      </c>
      <c r="AL1288" s="161">
        <v>0.12</v>
      </c>
      <c r="AM1288" s="163">
        <v>0.52</v>
      </c>
      <c r="AN1288" s="164">
        <v>380.9</v>
      </c>
      <c r="AO1288" s="161">
        <v>2.6</v>
      </c>
      <c r="AP1288" s="163">
        <v>11</v>
      </c>
      <c r="AQ1288" s="161">
        <v>378.5</v>
      </c>
      <c r="AR1288" s="161">
        <v>3.2</v>
      </c>
      <c r="AS1288" s="163">
        <v>14</v>
      </c>
      <c r="AT1288" s="161">
        <v>382</v>
      </c>
      <c r="AU1288" s="161">
        <v>23</v>
      </c>
      <c r="AV1288" s="163">
        <v>32</v>
      </c>
    </row>
    <row r="1289" spans="1:48" x14ac:dyDescent="0.75">
      <c r="A1289" s="30" t="s">
        <v>1797</v>
      </c>
      <c r="B1289" s="30" t="s">
        <v>652</v>
      </c>
      <c r="C1289" s="182">
        <v>401300</v>
      </c>
      <c r="D1289" s="30">
        <v>5500</v>
      </c>
      <c r="E1289" s="187">
        <v>22530</v>
      </c>
      <c r="F1289" s="30">
        <v>390</v>
      </c>
      <c r="G1289" s="187">
        <v>950</v>
      </c>
      <c r="H1289" s="30">
        <v>970</v>
      </c>
      <c r="I1289" s="30">
        <v>104</v>
      </c>
      <c r="J1289" s="30">
        <v>25</v>
      </c>
      <c r="K1289" s="30">
        <v>6940000</v>
      </c>
      <c r="L1289" s="30">
        <v>170000</v>
      </c>
      <c r="M1289" s="187">
        <v>5.7979999999999997E-2</v>
      </c>
      <c r="N1289" s="30">
        <v>8.1999999999999998E-4</v>
      </c>
      <c r="O1289" s="177">
        <v>41000</v>
      </c>
      <c r="P1289" s="30">
        <v>22000</v>
      </c>
      <c r="Q1289" s="30">
        <v>148.5</v>
      </c>
      <c r="R1289" s="30">
        <v>3.7</v>
      </c>
      <c r="S1289" s="30">
        <v>0.38500000000000001</v>
      </c>
      <c r="T1289" s="30">
        <v>0.09</v>
      </c>
      <c r="U1289" s="30">
        <v>0.52</v>
      </c>
      <c r="V1289" s="173">
        <v>0.52</v>
      </c>
      <c r="W1289" s="192">
        <f t="shared" si="105"/>
        <v>16.404</v>
      </c>
      <c r="X1289" s="30">
        <f t="shared" si="106"/>
        <v>0.65</v>
      </c>
      <c r="Y1289" s="195">
        <f t="shared" si="107"/>
        <v>5.5309999999999998E-2</v>
      </c>
      <c r="Z1289" s="30">
        <f t="shared" si="108"/>
        <v>9.6000000000000002E-4</v>
      </c>
      <c r="AA1289" s="30">
        <v>6.0990000000000003E-2</v>
      </c>
      <c r="AB1289" s="30">
        <v>3.2000000000000003E-4</v>
      </c>
      <c r="AC1289" s="156">
        <v>2.3999999999999998E-3</v>
      </c>
      <c r="AD1289" s="30">
        <v>0.46820000000000001</v>
      </c>
      <c r="AE1289" s="30">
        <v>6.7000000000000002E-3</v>
      </c>
      <c r="AF1289" s="156">
        <v>3.5000000000000003E-2</v>
      </c>
      <c r="AG1289" s="30">
        <v>5.5309999999999998E-2</v>
      </c>
      <c r="AH1289" s="30">
        <v>6.6E-4</v>
      </c>
      <c r="AI1289" s="156">
        <v>9.6000000000000002E-4</v>
      </c>
      <c r="AJ1289" s="156">
        <f t="shared" si="104"/>
        <v>1.7356716687759899</v>
      </c>
      <c r="AK1289" s="30">
        <v>16.404</v>
      </c>
      <c r="AL1289" s="30">
        <v>8.5999999999999993E-2</v>
      </c>
      <c r="AM1289" s="156">
        <v>0.65</v>
      </c>
      <c r="AN1289" s="157">
        <v>381.6</v>
      </c>
      <c r="AO1289" s="30">
        <v>1.9</v>
      </c>
      <c r="AP1289" s="156">
        <v>15</v>
      </c>
      <c r="AQ1289" s="30">
        <v>388.7</v>
      </c>
      <c r="AR1289" s="30">
        <v>4.0999999999999996</v>
      </c>
      <c r="AS1289" s="156">
        <v>21</v>
      </c>
      <c r="AT1289" s="30">
        <v>421</v>
      </c>
      <c r="AU1289" s="30">
        <v>26</v>
      </c>
      <c r="AV1289" s="156">
        <v>38</v>
      </c>
    </row>
    <row r="1290" spans="1:48" x14ac:dyDescent="0.75">
      <c r="A1290" s="30" t="s">
        <v>1797</v>
      </c>
      <c r="B1290" s="30" t="s">
        <v>652</v>
      </c>
      <c r="C1290" s="182">
        <v>634000</v>
      </c>
      <c r="D1290" s="30">
        <v>14000</v>
      </c>
      <c r="E1290" s="187">
        <v>35810</v>
      </c>
      <c r="F1290" s="30">
        <v>890</v>
      </c>
      <c r="G1290" s="187">
        <v>460</v>
      </c>
      <c r="H1290" s="30">
        <v>530</v>
      </c>
      <c r="I1290" s="30">
        <v>984</v>
      </c>
      <c r="J1290" s="30">
        <v>96</v>
      </c>
      <c r="K1290" s="30">
        <v>11270000</v>
      </c>
      <c r="L1290" s="30">
        <v>350000</v>
      </c>
      <c r="M1290" s="187">
        <v>5.6529999999999997E-2</v>
      </c>
      <c r="N1290" s="30">
        <v>6.8000000000000005E-4</v>
      </c>
      <c r="O1290" s="177">
        <v>15100</v>
      </c>
      <c r="P1290" s="30">
        <v>1700</v>
      </c>
      <c r="Q1290" s="30">
        <v>212.7</v>
      </c>
      <c r="R1290" s="30">
        <v>6.6</v>
      </c>
      <c r="S1290" s="30">
        <v>9.2899999999999996E-2</v>
      </c>
      <c r="T1290" s="30">
        <v>9.1000000000000004E-3</v>
      </c>
      <c r="U1290" s="30">
        <v>5.3999999999999999E-2</v>
      </c>
      <c r="V1290" s="173">
        <v>6.2E-2</v>
      </c>
      <c r="W1290" s="192">
        <f t="shared" si="105"/>
        <v>17.62</v>
      </c>
      <c r="X1290" s="30">
        <f t="shared" si="106"/>
        <v>1.4</v>
      </c>
      <c r="Y1290" s="195">
        <f t="shared" si="107"/>
        <v>5.3960000000000001E-2</v>
      </c>
      <c r="Z1290" s="30">
        <f t="shared" si="108"/>
        <v>1.4E-3</v>
      </c>
      <c r="AA1290" s="30">
        <v>5.6779999999999997E-2</v>
      </c>
      <c r="AB1290" s="30">
        <v>3.6000000000000002E-4</v>
      </c>
      <c r="AC1290" s="156">
        <v>4.7000000000000002E-3</v>
      </c>
      <c r="AD1290" s="30">
        <v>0.42599999999999999</v>
      </c>
      <c r="AE1290" s="30">
        <v>4.4000000000000003E-3</v>
      </c>
      <c r="AF1290" s="156">
        <v>5.1999999999999998E-2</v>
      </c>
      <c r="AG1290" s="30">
        <v>5.3960000000000001E-2</v>
      </c>
      <c r="AH1290" s="30">
        <v>5.2999999999999998E-4</v>
      </c>
      <c r="AI1290" s="156">
        <v>1.4E-3</v>
      </c>
      <c r="AJ1290" s="156">
        <f t="shared" si="104"/>
        <v>2.5945144551519643</v>
      </c>
      <c r="AK1290" s="30">
        <v>17.62</v>
      </c>
      <c r="AL1290" s="30">
        <v>0.11</v>
      </c>
      <c r="AM1290" s="156">
        <v>1.4</v>
      </c>
      <c r="AN1290" s="157">
        <v>356</v>
      </c>
      <c r="AO1290" s="30">
        <v>2.2000000000000002</v>
      </c>
      <c r="AP1290" s="156">
        <v>28</v>
      </c>
      <c r="AQ1290" s="30">
        <v>360.3</v>
      </c>
      <c r="AR1290" s="30">
        <v>3.1</v>
      </c>
      <c r="AS1290" s="156">
        <v>37</v>
      </c>
      <c r="AT1290" s="30">
        <v>366</v>
      </c>
      <c r="AU1290" s="30">
        <v>22</v>
      </c>
      <c r="AV1290" s="156">
        <v>56</v>
      </c>
    </row>
    <row r="1291" spans="1:48" x14ac:dyDescent="0.75">
      <c r="A1291" s="161" t="s">
        <v>1797</v>
      </c>
      <c r="B1291" s="161" t="s">
        <v>653</v>
      </c>
      <c r="C1291" s="181">
        <v>432000</v>
      </c>
      <c r="D1291" s="161">
        <v>10000</v>
      </c>
      <c r="E1291" s="186">
        <v>23960</v>
      </c>
      <c r="F1291" s="161">
        <v>630</v>
      </c>
      <c r="G1291" s="186">
        <v>400</v>
      </c>
      <c r="H1291" s="161">
        <v>170</v>
      </c>
      <c r="I1291" s="161">
        <v>338</v>
      </c>
      <c r="J1291" s="161">
        <v>82</v>
      </c>
      <c r="K1291" s="161">
        <v>7480000</v>
      </c>
      <c r="L1291" s="161">
        <v>230000</v>
      </c>
      <c r="M1291" s="186">
        <v>5.7709999999999997E-2</v>
      </c>
      <c r="N1291" s="161">
        <v>6.7000000000000002E-4</v>
      </c>
      <c r="O1291" s="176">
        <v>-740</v>
      </c>
      <c r="P1291" s="161">
        <v>200</v>
      </c>
      <c r="Q1291" s="161">
        <v>163.69999999999999</v>
      </c>
      <c r="R1291" s="161">
        <v>5</v>
      </c>
      <c r="S1291" s="161">
        <v>2.76E-2</v>
      </c>
      <c r="T1291" s="161">
        <v>6.7000000000000002E-3</v>
      </c>
      <c r="U1291" s="161">
        <v>0.04</v>
      </c>
      <c r="V1291" s="172">
        <v>1.7000000000000001E-2</v>
      </c>
      <c r="W1291" s="192">
        <f t="shared" si="105"/>
        <v>15.81</v>
      </c>
      <c r="X1291" s="30">
        <f t="shared" si="106"/>
        <v>0.47</v>
      </c>
      <c r="Y1291" s="195">
        <f t="shared" si="107"/>
        <v>5.4370000000000002E-2</v>
      </c>
      <c r="Z1291" s="30">
        <f t="shared" si="108"/>
        <v>9.1E-4</v>
      </c>
      <c r="AA1291" s="161">
        <v>6.3289999999999999E-2</v>
      </c>
      <c r="AB1291" s="161">
        <v>4.8999999999999998E-4</v>
      </c>
      <c r="AC1291" s="163">
        <v>1.9E-3</v>
      </c>
      <c r="AD1291" s="161">
        <v>0.47199999999999998</v>
      </c>
      <c r="AE1291" s="161">
        <v>5.4999999999999997E-3</v>
      </c>
      <c r="AF1291" s="163">
        <v>2.1000000000000001E-2</v>
      </c>
      <c r="AG1291" s="161">
        <v>5.4370000000000002E-2</v>
      </c>
      <c r="AH1291" s="161">
        <v>7.1000000000000002E-4</v>
      </c>
      <c r="AI1291" s="163">
        <v>9.1E-4</v>
      </c>
      <c r="AJ1291" s="163">
        <f t="shared" si="104"/>
        <v>1.6737171234136472</v>
      </c>
      <c r="AK1291" s="161">
        <v>15.81</v>
      </c>
      <c r="AL1291" s="161">
        <v>0.12</v>
      </c>
      <c r="AM1291" s="163">
        <v>0.47</v>
      </c>
      <c r="AN1291" s="164">
        <v>395.6</v>
      </c>
      <c r="AO1291" s="161">
        <v>3</v>
      </c>
      <c r="AP1291" s="163">
        <v>12</v>
      </c>
      <c r="AQ1291" s="161">
        <v>392.5</v>
      </c>
      <c r="AR1291" s="161">
        <v>3.8</v>
      </c>
      <c r="AS1291" s="163">
        <v>15</v>
      </c>
      <c r="AT1291" s="161">
        <v>382</v>
      </c>
      <c r="AU1291" s="161">
        <v>29</v>
      </c>
      <c r="AV1291" s="163">
        <v>37</v>
      </c>
    </row>
    <row r="1292" spans="1:48" x14ac:dyDescent="0.75">
      <c r="A1292" s="30" t="s">
        <v>1797</v>
      </c>
      <c r="B1292" s="30" t="s">
        <v>653</v>
      </c>
      <c r="C1292" s="182">
        <v>382900</v>
      </c>
      <c r="D1292" s="30">
        <v>4200</v>
      </c>
      <c r="E1292" s="187">
        <v>21340</v>
      </c>
      <c r="F1292" s="30">
        <v>290</v>
      </c>
      <c r="G1292" s="187">
        <v>37</v>
      </c>
      <c r="H1292" s="30">
        <v>32</v>
      </c>
      <c r="I1292" s="30">
        <v>89</v>
      </c>
      <c r="J1292" s="30">
        <v>28</v>
      </c>
      <c r="K1292" s="30">
        <v>6780000</v>
      </c>
      <c r="L1292" s="30">
        <v>170000</v>
      </c>
      <c r="M1292" s="187">
        <v>5.6550000000000003E-2</v>
      </c>
      <c r="N1292" s="30">
        <v>8.8999999999999995E-4</v>
      </c>
      <c r="O1292" s="177">
        <v>40000</v>
      </c>
      <c r="P1292" s="30">
        <v>15000</v>
      </c>
      <c r="Q1292" s="30">
        <v>149.30000000000001</v>
      </c>
      <c r="R1292" s="30">
        <v>3.7</v>
      </c>
      <c r="S1292" s="30">
        <v>2.8799999999999999E-2</v>
      </c>
      <c r="T1292" s="30">
        <v>9.1999999999999998E-3</v>
      </c>
      <c r="U1292" s="30">
        <v>0.04</v>
      </c>
      <c r="V1292" s="173">
        <v>3.4000000000000002E-2</v>
      </c>
      <c r="W1292" s="192">
        <f t="shared" si="105"/>
        <v>16.309999999999999</v>
      </c>
      <c r="X1292" s="30">
        <f t="shared" si="106"/>
        <v>0.65</v>
      </c>
      <c r="Y1292" s="195">
        <f t="shared" si="107"/>
        <v>5.4510000000000003E-2</v>
      </c>
      <c r="Z1292" s="30">
        <f t="shared" si="108"/>
        <v>9.5E-4</v>
      </c>
      <c r="AA1292" s="30">
        <v>6.1370000000000001E-2</v>
      </c>
      <c r="AB1292" s="30">
        <v>4.0000000000000002E-4</v>
      </c>
      <c r="AC1292" s="156">
        <v>2.5000000000000001E-3</v>
      </c>
      <c r="AD1292" s="30">
        <v>0.46479999999999999</v>
      </c>
      <c r="AE1292" s="30">
        <v>6.4999999999999997E-3</v>
      </c>
      <c r="AF1292" s="156">
        <v>3.4000000000000002E-2</v>
      </c>
      <c r="AG1292" s="30">
        <v>5.4510000000000003E-2</v>
      </c>
      <c r="AH1292" s="30">
        <v>6.4999999999999997E-4</v>
      </c>
      <c r="AI1292" s="156">
        <v>9.5E-4</v>
      </c>
      <c r="AJ1292" s="156">
        <f t="shared" si="104"/>
        <v>1.7427994863327827</v>
      </c>
      <c r="AK1292" s="30">
        <v>16.309999999999999</v>
      </c>
      <c r="AL1292" s="30">
        <v>0.11</v>
      </c>
      <c r="AM1292" s="156">
        <v>0.65</v>
      </c>
      <c r="AN1292" s="157">
        <v>383.9</v>
      </c>
      <c r="AO1292" s="30">
        <v>2.4</v>
      </c>
      <c r="AP1292" s="156">
        <v>15</v>
      </c>
      <c r="AQ1292" s="30">
        <v>387.5</v>
      </c>
      <c r="AR1292" s="30">
        <v>4.5</v>
      </c>
      <c r="AS1292" s="156">
        <v>24</v>
      </c>
      <c r="AT1292" s="30">
        <v>388</v>
      </c>
      <c r="AU1292" s="30">
        <v>26</v>
      </c>
      <c r="AV1292" s="156">
        <v>38</v>
      </c>
    </row>
    <row r="1293" spans="1:48" x14ac:dyDescent="0.75">
      <c r="A1293" s="30" t="s">
        <v>1797</v>
      </c>
      <c r="B1293" s="30" t="s">
        <v>653</v>
      </c>
      <c r="C1293" s="182">
        <v>554500</v>
      </c>
      <c r="D1293" s="30">
        <v>5300</v>
      </c>
      <c r="E1293" s="187">
        <v>30670</v>
      </c>
      <c r="F1293" s="30">
        <v>390</v>
      </c>
      <c r="G1293" s="187">
        <v>370</v>
      </c>
      <c r="H1293" s="30">
        <v>160</v>
      </c>
      <c r="I1293" s="30">
        <v>4160</v>
      </c>
      <c r="J1293" s="30">
        <v>200</v>
      </c>
      <c r="K1293" s="30">
        <v>9800000</v>
      </c>
      <c r="L1293" s="30">
        <v>230000</v>
      </c>
      <c r="M1293" s="187">
        <v>5.7149999999999999E-2</v>
      </c>
      <c r="N1293" s="30">
        <v>9.5E-4</v>
      </c>
      <c r="O1293" s="177">
        <v>2540</v>
      </c>
      <c r="P1293" s="30">
        <v>120</v>
      </c>
      <c r="Q1293" s="30">
        <v>186.3</v>
      </c>
      <c r="R1293" s="30">
        <v>4.4000000000000004</v>
      </c>
      <c r="S1293" s="30">
        <v>7.0400000000000004E-2</v>
      </c>
      <c r="T1293" s="30">
        <v>3.3999999999999998E-3</v>
      </c>
      <c r="U1293" s="30">
        <v>0.05</v>
      </c>
      <c r="V1293" s="173">
        <v>2.3E-2</v>
      </c>
      <c r="W1293" s="192">
        <f t="shared" si="105"/>
        <v>17.14</v>
      </c>
      <c r="X1293" s="30">
        <f t="shared" si="106"/>
        <v>1.4</v>
      </c>
      <c r="Y1293" s="195">
        <f t="shared" si="107"/>
        <v>5.2979999999999999E-2</v>
      </c>
      <c r="Z1293" s="30">
        <f t="shared" si="108"/>
        <v>1.4E-3</v>
      </c>
      <c r="AA1293" s="30">
        <v>5.8409999999999997E-2</v>
      </c>
      <c r="AB1293" s="30">
        <v>4.0999999999999999E-4</v>
      </c>
      <c r="AC1293" s="156">
        <v>4.7999999999999996E-3</v>
      </c>
      <c r="AD1293" s="30">
        <v>0.42549999999999999</v>
      </c>
      <c r="AE1293" s="30">
        <v>5.3E-3</v>
      </c>
      <c r="AF1293" s="156">
        <v>5.1999999999999998E-2</v>
      </c>
      <c r="AG1293" s="30">
        <v>5.2979999999999999E-2</v>
      </c>
      <c r="AH1293" s="30">
        <v>6.3000000000000003E-4</v>
      </c>
      <c r="AI1293" s="156">
        <v>1.4E-3</v>
      </c>
      <c r="AJ1293" s="156">
        <f t="shared" si="104"/>
        <v>2.6425066062665157</v>
      </c>
      <c r="AK1293" s="30">
        <v>17.14</v>
      </c>
      <c r="AL1293" s="30">
        <v>0.12</v>
      </c>
      <c r="AM1293" s="156">
        <v>1.4</v>
      </c>
      <c r="AN1293" s="157">
        <v>365.9</v>
      </c>
      <c r="AO1293" s="30">
        <v>2.5</v>
      </c>
      <c r="AP1293" s="156">
        <v>29</v>
      </c>
      <c r="AQ1293" s="30">
        <v>359.9</v>
      </c>
      <c r="AR1293" s="30">
        <v>3.8</v>
      </c>
      <c r="AS1293" s="156">
        <v>37</v>
      </c>
      <c r="AT1293" s="30">
        <v>323</v>
      </c>
      <c r="AU1293" s="30">
        <v>27</v>
      </c>
      <c r="AV1293" s="156">
        <v>59</v>
      </c>
    </row>
    <row r="1294" spans="1:48" x14ac:dyDescent="0.75">
      <c r="A1294" s="161" t="s">
        <v>1797</v>
      </c>
      <c r="B1294" s="161" t="s">
        <v>654</v>
      </c>
      <c r="C1294" s="181">
        <v>400000</v>
      </c>
      <c r="D1294" s="161">
        <v>6400</v>
      </c>
      <c r="E1294" s="186">
        <v>24010</v>
      </c>
      <c r="F1294" s="161">
        <v>370</v>
      </c>
      <c r="G1294" s="186">
        <v>4490</v>
      </c>
      <c r="H1294" s="161">
        <v>710</v>
      </c>
      <c r="I1294" s="161">
        <v>882</v>
      </c>
      <c r="J1294" s="161">
        <v>59</v>
      </c>
      <c r="K1294" s="161">
        <v>7050000</v>
      </c>
      <c r="L1294" s="161">
        <v>190000</v>
      </c>
      <c r="M1294" s="186">
        <v>5.663E-2</v>
      </c>
      <c r="N1294" s="161">
        <v>8.1999999999999998E-4</v>
      </c>
      <c r="O1294" s="176">
        <v>-15000</v>
      </c>
      <c r="P1294" s="161">
        <v>22000</v>
      </c>
      <c r="Q1294" s="161">
        <v>197.7</v>
      </c>
      <c r="R1294" s="161">
        <v>5.4</v>
      </c>
      <c r="S1294" s="161">
        <v>0.128</v>
      </c>
      <c r="T1294" s="161">
        <v>8.5000000000000006E-3</v>
      </c>
      <c r="U1294" s="161">
        <v>0.99</v>
      </c>
      <c r="V1294" s="172">
        <v>0.16</v>
      </c>
      <c r="W1294" s="192">
        <f t="shared" si="105"/>
        <v>16.11</v>
      </c>
      <c r="X1294" s="30">
        <f t="shared" si="106"/>
        <v>0.5</v>
      </c>
      <c r="Y1294" s="195">
        <f t="shared" si="107"/>
        <v>5.9400000000000001E-2</v>
      </c>
      <c r="Z1294" s="30">
        <f t="shared" si="108"/>
        <v>1.1000000000000001E-3</v>
      </c>
      <c r="AA1294" s="161">
        <v>6.2039999999999998E-2</v>
      </c>
      <c r="AB1294" s="161">
        <v>4.0000000000000002E-4</v>
      </c>
      <c r="AC1294" s="163">
        <v>1.9E-3</v>
      </c>
      <c r="AD1294" s="161">
        <v>0.50019999999999998</v>
      </c>
      <c r="AE1294" s="161">
        <v>7.7999999999999996E-3</v>
      </c>
      <c r="AF1294" s="163">
        <v>2.3E-2</v>
      </c>
      <c r="AG1294" s="161">
        <v>5.9400000000000001E-2</v>
      </c>
      <c r="AH1294" s="161">
        <v>9.3000000000000005E-4</v>
      </c>
      <c r="AI1294" s="163">
        <v>1.1000000000000001E-3</v>
      </c>
      <c r="AJ1294" s="163">
        <f t="shared" si="104"/>
        <v>1.8518518518518516</v>
      </c>
      <c r="AK1294" s="161">
        <v>16.11</v>
      </c>
      <c r="AL1294" s="161">
        <v>0.11</v>
      </c>
      <c r="AM1294" s="163">
        <v>0.5</v>
      </c>
      <c r="AN1294" s="164">
        <v>388</v>
      </c>
      <c r="AO1294" s="161">
        <v>2.4</v>
      </c>
      <c r="AP1294" s="163">
        <v>11</v>
      </c>
      <c r="AQ1294" s="161">
        <v>411.6</v>
      </c>
      <c r="AR1294" s="161">
        <v>5.2</v>
      </c>
      <c r="AS1294" s="163">
        <v>15</v>
      </c>
      <c r="AT1294" s="161">
        <v>575</v>
      </c>
      <c r="AU1294" s="161">
        <v>33</v>
      </c>
      <c r="AV1294" s="163">
        <v>39</v>
      </c>
    </row>
    <row r="1295" spans="1:48" x14ac:dyDescent="0.75">
      <c r="A1295" s="30" t="s">
        <v>1797</v>
      </c>
      <c r="B1295" s="30" t="s">
        <v>654</v>
      </c>
      <c r="C1295" s="182">
        <v>387500</v>
      </c>
      <c r="D1295" s="30">
        <v>5000</v>
      </c>
      <c r="E1295" s="187">
        <v>21390</v>
      </c>
      <c r="F1295" s="30">
        <v>350</v>
      </c>
      <c r="G1295" s="187">
        <v>61</v>
      </c>
      <c r="H1295" s="30">
        <v>33</v>
      </c>
      <c r="I1295" s="30">
        <v>244</v>
      </c>
      <c r="J1295" s="30">
        <v>25</v>
      </c>
      <c r="K1295" s="30">
        <v>6880000</v>
      </c>
      <c r="L1295" s="30">
        <v>180000</v>
      </c>
      <c r="M1295" s="187">
        <v>5.6520000000000001E-2</v>
      </c>
      <c r="N1295" s="30">
        <v>8.0999999999999996E-4</v>
      </c>
      <c r="O1295" s="177">
        <v>-3230</v>
      </c>
      <c r="P1295" s="30">
        <v>320</v>
      </c>
      <c r="Q1295" s="30">
        <v>149.30000000000001</v>
      </c>
      <c r="R1295" s="30">
        <v>4</v>
      </c>
      <c r="S1295" s="30">
        <v>2.53E-2</v>
      </c>
      <c r="T1295" s="30">
        <v>2.5999999999999999E-3</v>
      </c>
      <c r="U1295" s="30">
        <v>3.6999999999999998E-2</v>
      </c>
      <c r="V1295" s="173">
        <v>0.02</v>
      </c>
      <c r="W1295" s="192">
        <f t="shared" si="105"/>
        <v>15.815</v>
      </c>
      <c r="X1295" s="30">
        <f t="shared" si="106"/>
        <v>0.57999999999999996</v>
      </c>
      <c r="Y1295" s="195">
        <f t="shared" si="107"/>
        <v>5.4089999999999999E-2</v>
      </c>
      <c r="Z1295" s="30">
        <f t="shared" si="108"/>
        <v>8.5999999999999998E-4</v>
      </c>
      <c r="AA1295" s="30">
        <v>6.3140000000000002E-2</v>
      </c>
      <c r="AB1295" s="30">
        <v>3.3E-4</v>
      </c>
      <c r="AC1295" s="156">
        <v>2.5000000000000001E-3</v>
      </c>
      <c r="AD1295" s="30">
        <v>0.47020000000000001</v>
      </c>
      <c r="AE1295" s="30">
        <v>4.7999999999999996E-3</v>
      </c>
      <c r="AF1295" s="156">
        <v>3.5000000000000003E-2</v>
      </c>
      <c r="AG1295" s="30">
        <v>5.4089999999999999E-2</v>
      </c>
      <c r="AH1295" s="30">
        <v>5.2999999999999998E-4</v>
      </c>
      <c r="AI1295" s="156">
        <v>8.5999999999999998E-4</v>
      </c>
      <c r="AJ1295" s="156">
        <f t="shared" ref="AJ1295:AJ1358" si="109">AI1295/AG1295*100</f>
        <v>1.5899426881124052</v>
      </c>
      <c r="AK1295" s="30">
        <v>15.815</v>
      </c>
      <c r="AL1295" s="30">
        <v>7.5999999999999998E-2</v>
      </c>
      <c r="AM1295" s="156">
        <v>0.57999999999999996</v>
      </c>
      <c r="AN1295" s="157">
        <v>394.7</v>
      </c>
      <c r="AO1295" s="30">
        <v>2</v>
      </c>
      <c r="AP1295" s="156">
        <v>15</v>
      </c>
      <c r="AQ1295" s="30">
        <v>391.2</v>
      </c>
      <c r="AR1295" s="30">
        <v>3.3</v>
      </c>
      <c r="AS1295" s="156">
        <v>24</v>
      </c>
      <c r="AT1295" s="30">
        <v>371</v>
      </c>
      <c r="AU1295" s="30">
        <v>22</v>
      </c>
      <c r="AV1295" s="156">
        <v>36</v>
      </c>
    </row>
    <row r="1296" spans="1:48" x14ac:dyDescent="0.75">
      <c r="A1296" s="30" t="s">
        <v>1797</v>
      </c>
      <c r="B1296" s="30" t="s">
        <v>654</v>
      </c>
      <c r="C1296" s="182">
        <v>567800</v>
      </c>
      <c r="D1296" s="30">
        <v>4900</v>
      </c>
      <c r="E1296" s="187">
        <v>31370</v>
      </c>
      <c r="F1296" s="30">
        <v>280</v>
      </c>
      <c r="G1296" s="187">
        <v>380</v>
      </c>
      <c r="H1296" s="30">
        <v>220</v>
      </c>
      <c r="I1296" s="30">
        <v>50</v>
      </c>
      <c r="J1296" s="30">
        <v>21</v>
      </c>
      <c r="K1296" s="30">
        <v>9950000</v>
      </c>
      <c r="L1296" s="30">
        <v>200000</v>
      </c>
      <c r="M1296" s="187">
        <v>5.722E-2</v>
      </c>
      <c r="N1296" s="30">
        <v>9.6000000000000002E-4</v>
      </c>
      <c r="O1296" s="177">
        <v>55000</v>
      </c>
      <c r="P1296" s="30">
        <v>12000</v>
      </c>
      <c r="Q1296" s="30">
        <v>190.8</v>
      </c>
      <c r="R1296" s="30">
        <v>3.9</v>
      </c>
      <c r="S1296" s="30">
        <v>3.8999999999999998E-3</v>
      </c>
      <c r="T1296" s="30">
        <v>1.6000000000000001E-3</v>
      </c>
      <c r="U1296" s="30">
        <v>4.1000000000000002E-2</v>
      </c>
      <c r="V1296" s="173">
        <v>1.2999999999999999E-2</v>
      </c>
      <c r="W1296" s="192">
        <f t="shared" ref="W1296:W1359" si="110">AK1296</f>
        <v>17.64</v>
      </c>
      <c r="X1296" s="30">
        <f t="shared" ref="X1296:X1359" si="111">AM1296</f>
        <v>1.4</v>
      </c>
      <c r="Y1296" s="195">
        <f t="shared" ref="Y1296:Y1359" si="112">IF(AJ1296&lt;15,AG1296,"excluded")</f>
        <v>5.4149999999999997E-2</v>
      </c>
      <c r="Z1296" s="30">
        <f t="shared" ref="Z1296:Z1359" si="113">IF(AJ1296&lt;15,AI1296,"excluded")</f>
        <v>1.4E-3</v>
      </c>
      <c r="AA1296" s="30">
        <v>5.6680000000000001E-2</v>
      </c>
      <c r="AB1296" s="30">
        <v>4.6999999999999999E-4</v>
      </c>
      <c r="AC1296" s="156">
        <v>4.7000000000000002E-3</v>
      </c>
      <c r="AD1296" s="30">
        <v>0.42680000000000001</v>
      </c>
      <c r="AE1296" s="30">
        <v>4.4999999999999997E-3</v>
      </c>
      <c r="AF1296" s="156">
        <v>5.1999999999999998E-2</v>
      </c>
      <c r="AG1296" s="30">
        <v>5.4149999999999997E-2</v>
      </c>
      <c r="AH1296" s="30">
        <v>5.9999999999999995E-4</v>
      </c>
      <c r="AI1296" s="156">
        <v>1.4E-3</v>
      </c>
      <c r="AJ1296" s="156">
        <f t="shared" si="109"/>
        <v>2.5854108956602033</v>
      </c>
      <c r="AK1296" s="30">
        <v>17.64</v>
      </c>
      <c r="AL1296" s="30">
        <v>0.14000000000000001</v>
      </c>
      <c r="AM1296" s="156">
        <v>1.4</v>
      </c>
      <c r="AN1296" s="157">
        <v>355.4</v>
      </c>
      <c r="AO1296" s="30">
        <v>2.9</v>
      </c>
      <c r="AP1296" s="156">
        <v>29</v>
      </c>
      <c r="AQ1296" s="30">
        <v>360.8</v>
      </c>
      <c r="AR1296" s="30">
        <v>3.2</v>
      </c>
      <c r="AS1296" s="156">
        <v>37</v>
      </c>
      <c r="AT1296" s="30">
        <v>373</v>
      </c>
      <c r="AU1296" s="30">
        <v>25</v>
      </c>
      <c r="AV1296" s="156">
        <v>58</v>
      </c>
    </row>
    <row r="1297" spans="1:48" x14ac:dyDescent="0.75">
      <c r="A1297" s="30" t="s">
        <v>1797</v>
      </c>
      <c r="B1297" s="30" t="s">
        <v>1028</v>
      </c>
      <c r="C1297" s="182">
        <v>404000</v>
      </c>
      <c r="D1297" s="30">
        <v>5700</v>
      </c>
      <c r="E1297" s="187">
        <v>22380</v>
      </c>
      <c r="F1297" s="30">
        <v>350</v>
      </c>
      <c r="G1297" s="187">
        <v>56</v>
      </c>
      <c r="H1297" s="30">
        <v>31</v>
      </c>
      <c r="I1297" s="30">
        <v>116</v>
      </c>
      <c r="J1297" s="30">
        <v>27</v>
      </c>
      <c r="K1297" s="30">
        <v>7030000</v>
      </c>
      <c r="L1297" s="30">
        <v>170000</v>
      </c>
      <c r="M1297" s="187">
        <v>5.7779999999999998E-2</v>
      </c>
      <c r="N1297" s="30">
        <v>7.2999999999999996E-4</v>
      </c>
      <c r="O1297" s="177">
        <v>800</v>
      </c>
      <c r="P1297" s="30">
        <v>1300</v>
      </c>
      <c r="Q1297" s="30">
        <v>155.80000000000001</v>
      </c>
      <c r="R1297" s="30">
        <v>3.7</v>
      </c>
      <c r="S1297" s="30">
        <v>7.1999999999999998E-3</v>
      </c>
      <c r="T1297" s="30">
        <v>1.6999999999999999E-3</v>
      </c>
      <c r="U1297" s="30">
        <v>7.0000000000000001E-3</v>
      </c>
      <c r="V1297" s="173">
        <v>3.8E-3</v>
      </c>
      <c r="W1297" s="192">
        <f t="shared" si="110"/>
        <v>16.053999999999998</v>
      </c>
      <c r="X1297" s="30">
        <f t="shared" si="111"/>
        <v>0.64</v>
      </c>
      <c r="Y1297" s="195">
        <f t="shared" si="112"/>
        <v>5.4080000000000003E-2</v>
      </c>
      <c r="Z1297" s="30">
        <f t="shared" si="113"/>
        <v>8.8000000000000003E-4</v>
      </c>
      <c r="AA1297" s="30">
        <v>6.232E-2</v>
      </c>
      <c r="AB1297" s="30">
        <v>3.5E-4</v>
      </c>
      <c r="AC1297" s="156">
        <v>2.5000000000000001E-3</v>
      </c>
      <c r="AD1297" s="30">
        <v>0.47070000000000001</v>
      </c>
      <c r="AE1297" s="30">
        <v>5.1000000000000004E-3</v>
      </c>
      <c r="AF1297" s="156">
        <v>3.5000000000000003E-2</v>
      </c>
      <c r="AG1297" s="30">
        <v>5.4080000000000003E-2</v>
      </c>
      <c r="AH1297" s="30">
        <v>5.5999999999999995E-4</v>
      </c>
      <c r="AI1297" s="156">
        <v>8.8000000000000003E-4</v>
      </c>
      <c r="AJ1297" s="156">
        <f t="shared" si="109"/>
        <v>1.6272189349112427</v>
      </c>
      <c r="AK1297" s="30">
        <v>16.053999999999998</v>
      </c>
      <c r="AL1297" s="30">
        <v>8.8999999999999996E-2</v>
      </c>
      <c r="AM1297" s="156">
        <v>0.64</v>
      </c>
      <c r="AN1297" s="157">
        <v>389.7</v>
      </c>
      <c r="AO1297" s="30">
        <v>2.1</v>
      </c>
      <c r="AP1297" s="156">
        <v>15</v>
      </c>
      <c r="AQ1297" s="30">
        <v>391.6</v>
      </c>
      <c r="AR1297" s="30">
        <v>3.5</v>
      </c>
      <c r="AS1297" s="156">
        <v>24</v>
      </c>
      <c r="AT1297" s="30">
        <v>371</v>
      </c>
      <c r="AU1297" s="30">
        <v>23</v>
      </c>
      <c r="AV1297" s="156">
        <v>37</v>
      </c>
    </row>
    <row r="1298" spans="1:48" x14ac:dyDescent="0.75">
      <c r="A1298" s="30" t="s">
        <v>1797</v>
      </c>
      <c r="B1298" s="30" t="s">
        <v>1028</v>
      </c>
      <c r="C1298" s="182">
        <v>559800</v>
      </c>
      <c r="D1298" s="30">
        <v>4500</v>
      </c>
      <c r="E1298" s="187">
        <v>30820</v>
      </c>
      <c r="F1298" s="30">
        <v>280</v>
      </c>
      <c r="G1298" s="187">
        <v>-31</v>
      </c>
      <c r="H1298" s="30">
        <v>49</v>
      </c>
      <c r="I1298" s="30">
        <v>24</v>
      </c>
      <c r="J1298" s="30">
        <v>13</v>
      </c>
      <c r="K1298" s="30">
        <v>10010000</v>
      </c>
      <c r="L1298" s="30">
        <v>210000</v>
      </c>
      <c r="M1298" s="187">
        <v>5.6189999999999997E-2</v>
      </c>
      <c r="N1298" s="30">
        <v>8.0999999999999996E-4</v>
      </c>
      <c r="O1298" s="177">
        <v>50000</v>
      </c>
      <c r="P1298" s="30">
        <v>11000</v>
      </c>
      <c r="Q1298" s="30">
        <v>184</v>
      </c>
      <c r="R1298" s="30">
        <v>3.9</v>
      </c>
      <c r="S1298" s="30">
        <v>-1.0399999999999999E-3</v>
      </c>
      <c r="T1298" s="30">
        <v>5.5000000000000003E-4</v>
      </c>
      <c r="U1298" s="30">
        <v>-4.1000000000000003E-3</v>
      </c>
      <c r="V1298" s="173">
        <v>6.4999999999999997E-3</v>
      </c>
      <c r="W1298" s="192">
        <f t="shared" si="110"/>
        <v>17.158999999999999</v>
      </c>
      <c r="X1298" s="30">
        <f t="shared" si="111"/>
        <v>1.4</v>
      </c>
      <c r="Y1298" s="195">
        <f t="shared" si="112"/>
        <v>5.4059999999999997E-2</v>
      </c>
      <c r="Z1298" s="30">
        <f t="shared" si="113"/>
        <v>1.2999999999999999E-3</v>
      </c>
      <c r="AA1298" s="30">
        <v>5.8270000000000002E-2</v>
      </c>
      <c r="AB1298" s="30">
        <v>3.3E-4</v>
      </c>
      <c r="AC1298" s="156">
        <v>4.7999999999999996E-3</v>
      </c>
      <c r="AD1298" s="30">
        <v>0.43530000000000002</v>
      </c>
      <c r="AE1298" s="30">
        <v>3.7000000000000002E-3</v>
      </c>
      <c r="AF1298" s="156">
        <v>5.2999999999999999E-2</v>
      </c>
      <c r="AG1298" s="30">
        <v>5.4059999999999997E-2</v>
      </c>
      <c r="AH1298" s="30">
        <v>4.0999999999999999E-4</v>
      </c>
      <c r="AI1298" s="156">
        <v>1.2999999999999999E-3</v>
      </c>
      <c r="AJ1298" s="156">
        <f t="shared" si="109"/>
        <v>2.4047354790972992</v>
      </c>
      <c r="AK1298" s="30">
        <v>17.158999999999999</v>
      </c>
      <c r="AL1298" s="30">
        <v>9.5000000000000001E-2</v>
      </c>
      <c r="AM1298" s="156">
        <v>1.4</v>
      </c>
      <c r="AN1298" s="157">
        <v>365.1</v>
      </c>
      <c r="AO1298" s="30">
        <v>2</v>
      </c>
      <c r="AP1298" s="156">
        <v>29</v>
      </c>
      <c r="AQ1298" s="30">
        <v>366.9</v>
      </c>
      <c r="AR1298" s="30">
        <v>2.6</v>
      </c>
      <c r="AS1298" s="156">
        <v>38</v>
      </c>
      <c r="AT1298" s="30">
        <v>373</v>
      </c>
      <c r="AU1298" s="30">
        <v>17</v>
      </c>
      <c r="AV1298" s="156">
        <v>53</v>
      </c>
    </row>
    <row r="1299" spans="1:48" x14ac:dyDescent="0.75">
      <c r="A1299" s="30" t="s">
        <v>1797</v>
      </c>
      <c r="B1299" s="30" t="s">
        <v>1029</v>
      </c>
      <c r="C1299" s="182">
        <v>373000</v>
      </c>
      <c r="D1299" s="30">
        <v>11000</v>
      </c>
      <c r="E1299" s="187">
        <v>20960</v>
      </c>
      <c r="F1299" s="30">
        <v>730</v>
      </c>
      <c r="G1299" s="187">
        <v>120</v>
      </c>
      <c r="H1299" s="30">
        <v>38</v>
      </c>
      <c r="I1299" s="30">
        <v>403</v>
      </c>
      <c r="J1299" s="30">
        <v>79</v>
      </c>
      <c r="K1299" s="30">
        <v>6300000</v>
      </c>
      <c r="L1299" s="30">
        <v>200000</v>
      </c>
      <c r="M1299" s="187">
        <v>5.9810000000000002E-2</v>
      </c>
      <c r="N1299" s="30">
        <v>7.1000000000000002E-4</v>
      </c>
      <c r="O1299" s="177">
        <v>-7800</v>
      </c>
      <c r="P1299" s="30">
        <v>2300</v>
      </c>
      <c r="Q1299" s="30">
        <v>146.30000000000001</v>
      </c>
      <c r="R1299" s="30">
        <v>4.8</v>
      </c>
      <c r="S1299" s="30">
        <v>3.3999999999999998E-3</v>
      </c>
      <c r="T1299" s="30">
        <v>6.6E-4</v>
      </c>
      <c r="U1299" s="30">
        <v>1.6500000000000001E-2</v>
      </c>
      <c r="V1299" s="173">
        <v>5.1999999999999998E-3</v>
      </c>
      <c r="W1299" s="192">
        <f t="shared" si="110"/>
        <v>15.84</v>
      </c>
      <c r="X1299" s="30">
        <f t="shared" si="111"/>
        <v>0.62</v>
      </c>
      <c r="Y1299" s="195">
        <f t="shared" si="112"/>
        <v>5.4370000000000002E-2</v>
      </c>
      <c r="Z1299" s="30">
        <f t="shared" si="113"/>
        <v>1E-3</v>
      </c>
      <c r="AA1299" s="30">
        <v>6.3240000000000005E-2</v>
      </c>
      <c r="AB1299" s="30">
        <v>6.6E-4</v>
      </c>
      <c r="AC1299" s="156">
        <v>2.5999999999999999E-3</v>
      </c>
      <c r="AD1299" s="30">
        <v>0.47260000000000002</v>
      </c>
      <c r="AE1299" s="30">
        <v>8.8999999999999999E-3</v>
      </c>
      <c r="AF1299" s="156">
        <v>3.5000000000000003E-2</v>
      </c>
      <c r="AG1299" s="30">
        <v>5.4370000000000002E-2</v>
      </c>
      <c r="AH1299" s="30">
        <v>7.7999999999999999E-4</v>
      </c>
      <c r="AI1299" s="156">
        <v>1E-3</v>
      </c>
      <c r="AJ1299" s="156">
        <f t="shared" si="109"/>
        <v>1.8392495861688432</v>
      </c>
      <c r="AK1299" s="30">
        <v>15.84</v>
      </c>
      <c r="AL1299" s="30">
        <v>0.16</v>
      </c>
      <c r="AM1299" s="156">
        <v>0.62</v>
      </c>
      <c r="AN1299" s="157">
        <v>395.3</v>
      </c>
      <c r="AO1299" s="30">
        <v>4</v>
      </c>
      <c r="AP1299" s="156">
        <v>16</v>
      </c>
      <c r="AQ1299" s="30">
        <v>391.5</v>
      </c>
      <c r="AR1299" s="30">
        <v>5.6</v>
      </c>
      <c r="AS1299" s="156">
        <v>22</v>
      </c>
      <c r="AT1299" s="30">
        <v>374</v>
      </c>
      <c r="AU1299" s="30">
        <v>28</v>
      </c>
      <c r="AV1299" s="156">
        <v>38</v>
      </c>
    </row>
    <row r="1300" spans="1:48" x14ac:dyDescent="0.75">
      <c r="A1300" s="30" t="s">
        <v>1797</v>
      </c>
      <c r="B1300" s="30" t="s">
        <v>1029</v>
      </c>
      <c r="C1300" s="182">
        <v>590200</v>
      </c>
      <c r="D1300" s="30">
        <v>7100</v>
      </c>
      <c r="E1300" s="187">
        <v>32900</v>
      </c>
      <c r="F1300" s="30">
        <v>480</v>
      </c>
      <c r="G1300" s="187">
        <v>142</v>
      </c>
      <c r="H1300" s="30">
        <v>49</v>
      </c>
      <c r="I1300" s="30">
        <v>562</v>
      </c>
      <c r="J1300" s="30">
        <v>87</v>
      </c>
      <c r="K1300" s="30">
        <v>10760000</v>
      </c>
      <c r="L1300" s="30">
        <v>260000</v>
      </c>
      <c r="M1300" s="187">
        <v>5.5280000000000003E-2</v>
      </c>
      <c r="N1300" s="30">
        <v>8.0999999999999996E-4</v>
      </c>
      <c r="O1300" s="177">
        <v>14800</v>
      </c>
      <c r="P1300" s="30">
        <v>2300</v>
      </c>
      <c r="Q1300" s="30">
        <v>201.8</v>
      </c>
      <c r="R1300" s="30">
        <v>5</v>
      </c>
      <c r="S1300" s="30">
        <v>-3.09E-2</v>
      </c>
      <c r="T1300" s="30">
        <v>5.1000000000000004E-3</v>
      </c>
      <c r="U1300" s="30">
        <v>3.4000000000000002E-2</v>
      </c>
      <c r="V1300" s="173">
        <v>1.2E-2</v>
      </c>
      <c r="W1300" s="192">
        <f t="shared" si="110"/>
        <v>17.47</v>
      </c>
      <c r="X1300" s="30">
        <f t="shared" si="111"/>
        <v>1.4</v>
      </c>
      <c r="Y1300" s="195">
        <f t="shared" si="112"/>
        <v>5.4820000000000001E-2</v>
      </c>
      <c r="Z1300" s="30">
        <f t="shared" si="113"/>
        <v>1.4E-3</v>
      </c>
      <c r="AA1300" s="30">
        <v>5.7230000000000003E-2</v>
      </c>
      <c r="AB1300" s="30">
        <v>3.6999999999999999E-4</v>
      </c>
      <c r="AC1300" s="156">
        <v>4.7000000000000002E-3</v>
      </c>
      <c r="AD1300" s="30">
        <v>0.43049999999999999</v>
      </c>
      <c r="AE1300" s="30">
        <v>4.4000000000000003E-3</v>
      </c>
      <c r="AF1300" s="156">
        <v>5.2999999999999999E-2</v>
      </c>
      <c r="AG1300" s="30">
        <v>5.4820000000000001E-2</v>
      </c>
      <c r="AH1300" s="30">
        <v>6.0999999999999997E-4</v>
      </c>
      <c r="AI1300" s="156">
        <v>1.4E-3</v>
      </c>
      <c r="AJ1300" s="156">
        <f t="shared" si="109"/>
        <v>2.5538124771981026</v>
      </c>
      <c r="AK1300" s="30">
        <v>17.47</v>
      </c>
      <c r="AL1300" s="30">
        <v>0.11</v>
      </c>
      <c r="AM1300" s="156">
        <v>1.4</v>
      </c>
      <c r="AN1300" s="157">
        <v>358.7</v>
      </c>
      <c r="AO1300" s="30">
        <v>2.2000000000000002</v>
      </c>
      <c r="AP1300" s="156">
        <v>29</v>
      </c>
      <c r="AQ1300" s="30">
        <v>363.5</v>
      </c>
      <c r="AR1300" s="30">
        <v>3.1</v>
      </c>
      <c r="AS1300" s="156">
        <v>37</v>
      </c>
      <c r="AT1300" s="30">
        <v>396</v>
      </c>
      <c r="AU1300" s="30">
        <v>22</v>
      </c>
      <c r="AV1300" s="156">
        <v>52</v>
      </c>
    </row>
    <row r="1301" spans="1:48" x14ac:dyDescent="0.75">
      <c r="A1301" s="30" t="s">
        <v>1797</v>
      </c>
      <c r="B1301" s="30" t="s">
        <v>1030</v>
      </c>
      <c r="C1301" s="182">
        <v>362100</v>
      </c>
      <c r="D1301" s="30">
        <v>4100</v>
      </c>
      <c r="E1301" s="187">
        <v>20330</v>
      </c>
      <c r="F1301" s="30">
        <v>310</v>
      </c>
      <c r="G1301" s="187">
        <v>490</v>
      </c>
      <c r="H1301" s="30">
        <v>540</v>
      </c>
      <c r="I1301" s="30">
        <v>2960</v>
      </c>
      <c r="J1301" s="30">
        <v>170</v>
      </c>
      <c r="K1301" s="30">
        <v>6220000</v>
      </c>
      <c r="L1301" s="30">
        <v>150000</v>
      </c>
      <c r="M1301" s="187">
        <v>5.8479999999999997E-2</v>
      </c>
      <c r="N1301" s="30">
        <v>8.7000000000000001E-4</v>
      </c>
      <c r="O1301" s="177">
        <v>1160</v>
      </c>
      <c r="P1301" s="30">
        <v>96</v>
      </c>
      <c r="Q1301" s="30">
        <v>141.80000000000001</v>
      </c>
      <c r="R1301" s="30">
        <v>3.5</v>
      </c>
      <c r="S1301" s="30">
        <v>0.215</v>
      </c>
      <c r="T1301" s="30">
        <v>1.2E-2</v>
      </c>
      <c r="U1301" s="30">
        <v>0.22</v>
      </c>
      <c r="V1301" s="173">
        <v>0.24</v>
      </c>
      <c r="W1301" s="192">
        <f t="shared" si="110"/>
        <v>15.805</v>
      </c>
      <c r="X1301" s="30">
        <f t="shared" si="111"/>
        <v>0.62</v>
      </c>
      <c r="Y1301" s="195">
        <f t="shared" si="112"/>
        <v>5.5190000000000003E-2</v>
      </c>
      <c r="Z1301" s="30">
        <f t="shared" si="113"/>
        <v>9.7999999999999997E-4</v>
      </c>
      <c r="AA1301" s="30">
        <v>6.3299999999999995E-2</v>
      </c>
      <c r="AB1301" s="30">
        <v>3.6999999999999999E-4</v>
      </c>
      <c r="AC1301" s="156">
        <v>2.5000000000000001E-3</v>
      </c>
      <c r="AD1301" s="30">
        <v>0.47910000000000003</v>
      </c>
      <c r="AE1301" s="30">
        <v>7.1000000000000004E-3</v>
      </c>
      <c r="AF1301" s="156">
        <v>3.5000000000000003E-2</v>
      </c>
      <c r="AG1301" s="30">
        <v>5.5190000000000003E-2</v>
      </c>
      <c r="AH1301" s="30">
        <v>6.8999999999999997E-4</v>
      </c>
      <c r="AI1301" s="156">
        <v>9.7999999999999997E-4</v>
      </c>
      <c r="AJ1301" s="156">
        <f t="shared" si="109"/>
        <v>1.7756840007247687</v>
      </c>
      <c r="AK1301" s="30">
        <v>15.805</v>
      </c>
      <c r="AL1301" s="30">
        <v>9.2999999999999999E-2</v>
      </c>
      <c r="AM1301" s="156">
        <v>0.62</v>
      </c>
      <c r="AN1301" s="157">
        <v>395.7</v>
      </c>
      <c r="AO1301" s="30">
        <v>2.2000000000000002</v>
      </c>
      <c r="AP1301" s="156">
        <v>15</v>
      </c>
      <c r="AQ1301" s="30">
        <v>396</v>
      </c>
      <c r="AR1301" s="30">
        <v>4.0999999999999996</v>
      </c>
      <c r="AS1301" s="156">
        <v>20</v>
      </c>
      <c r="AT1301" s="30">
        <v>408</v>
      </c>
      <c r="AU1301" s="30">
        <v>22</v>
      </c>
      <c r="AV1301" s="156">
        <v>31</v>
      </c>
    </row>
    <row r="1302" spans="1:48" x14ac:dyDescent="0.75">
      <c r="A1302" s="30" t="s">
        <v>1797</v>
      </c>
      <c r="B1302" s="30" t="s">
        <v>1030</v>
      </c>
      <c r="C1302" s="182">
        <v>546700</v>
      </c>
      <c r="D1302" s="30">
        <v>4500</v>
      </c>
      <c r="E1302" s="187">
        <v>30210</v>
      </c>
      <c r="F1302" s="30">
        <v>240</v>
      </c>
      <c r="G1302" s="187">
        <v>333</v>
      </c>
      <c r="H1302" s="30">
        <v>92</v>
      </c>
      <c r="I1302" s="30">
        <v>3570</v>
      </c>
      <c r="J1302" s="30">
        <v>250</v>
      </c>
      <c r="K1302" s="30">
        <v>9760000</v>
      </c>
      <c r="L1302" s="30">
        <v>200000</v>
      </c>
      <c r="M1302" s="187">
        <v>5.6000000000000001E-2</v>
      </c>
      <c r="N1302" s="30">
        <v>8.4999999999999995E-4</v>
      </c>
      <c r="O1302" s="177">
        <v>3750</v>
      </c>
      <c r="P1302" s="30">
        <v>230</v>
      </c>
      <c r="Q1302" s="30">
        <v>174.4</v>
      </c>
      <c r="R1302" s="30">
        <v>3.5</v>
      </c>
      <c r="S1302" s="30">
        <v>-0.13100000000000001</v>
      </c>
      <c r="T1302" s="30">
        <v>1.2999999999999999E-2</v>
      </c>
      <c r="U1302" s="30">
        <v>0.05</v>
      </c>
      <c r="V1302" s="173">
        <v>1.4E-2</v>
      </c>
      <c r="W1302" s="192">
        <f t="shared" si="110"/>
        <v>16.98</v>
      </c>
      <c r="X1302" s="30">
        <f t="shared" si="111"/>
        <v>1.4</v>
      </c>
      <c r="Y1302" s="195">
        <f t="shared" si="112"/>
        <v>5.4370000000000002E-2</v>
      </c>
      <c r="Z1302" s="30">
        <f t="shared" si="113"/>
        <v>1.2999999999999999E-3</v>
      </c>
      <c r="AA1302" s="30">
        <v>5.892E-2</v>
      </c>
      <c r="AB1302" s="30">
        <v>3.3E-4</v>
      </c>
      <c r="AC1302" s="156">
        <v>4.8999999999999998E-3</v>
      </c>
      <c r="AD1302" s="30">
        <v>0.44130000000000003</v>
      </c>
      <c r="AE1302" s="30">
        <v>3.8E-3</v>
      </c>
      <c r="AF1302" s="156">
        <v>5.3999999999999999E-2</v>
      </c>
      <c r="AG1302" s="30">
        <v>5.4370000000000002E-2</v>
      </c>
      <c r="AH1302" s="30">
        <v>4.4000000000000002E-4</v>
      </c>
      <c r="AI1302" s="156">
        <v>1.2999999999999999E-3</v>
      </c>
      <c r="AJ1302" s="156">
        <f t="shared" si="109"/>
        <v>2.3910244620194958</v>
      </c>
      <c r="AK1302" s="30">
        <v>16.98</v>
      </c>
      <c r="AL1302" s="30">
        <v>9.6000000000000002E-2</v>
      </c>
      <c r="AM1302" s="156">
        <v>1.4</v>
      </c>
      <c r="AN1302" s="157">
        <v>369.1</v>
      </c>
      <c r="AO1302" s="30">
        <v>2</v>
      </c>
      <c r="AP1302" s="156">
        <v>30</v>
      </c>
      <c r="AQ1302" s="30">
        <v>371.1</v>
      </c>
      <c r="AR1302" s="30">
        <v>2.7</v>
      </c>
      <c r="AS1302" s="156">
        <v>38</v>
      </c>
      <c r="AT1302" s="30">
        <v>384</v>
      </c>
      <c r="AU1302" s="30">
        <v>18</v>
      </c>
      <c r="AV1302" s="156">
        <v>55</v>
      </c>
    </row>
    <row r="1303" spans="1:48" x14ac:dyDescent="0.75">
      <c r="A1303" s="30" t="s">
        <v>1797</v>
      </c>
      <c r="B1303" s="30" t="s">
        <v>1031</v>
      </c>
      <c r="C1303" s="182">
        <v>355500</v>
      </c>
      <c r="D1303" s="30">
        <v>4300</v>
      </c>
      <c r="E1303" s="187">
        <v>19840</v>
      </c>
      <c r="F1303" s="30">
        <v>300</v>
      </c>
      <c r="G1303" s="187">
        <v>65</v>
      </c>
      <c r="H1303" s="30">
        <v>61</v>
      </c>
      <c r="I1303" s="30">
        <v>75</v>
      </c>
      <c r="J1303" s="30">
        <v>17</v>
      </c>
      <c r="K1303" s="30">
        <v>6090000</v>
      </c>
      <c r="L1303" s="30">
        <v>150000</v>
      </c>
      <c r="M1303" s="187">
        <v>5.8540000000000002E-2</v>
      </c>
      <c r="N1303" s="30">
        <v>8.4000000000000003E-4</v>
      </c>
      <c r="O1303" s="177">
        <v>35000</v>
      </c>
      <c r="P1303" s="30">
        <v>18000</v>
      </c>
      <c r="Q1303" s="30">
        <v>139.19999999999999</v>
      </c>
      <c r="R1303" s="30">
        <v>3.4</v>
      </c>
      <c r="S1303" s="30">
        <v>5.7000000000000002E-2</v>
      </c>
      <c r="T1303" s="30">
        <v>1.2999999999999999E-2</v>
      </c>
      <c r="U1303" s="30">
        <v>1.4999999999999999E-2</v>
      </c>
      <c r="V1303" s="173">
        <v>1.4E-2</v>
      </c>
      <c r="W1303" s="192">
        <f t="shared" si="110"/>
        <v>16.193999999999999</v>
      </c>
      <c r="X1303" s="30">
        <f t="shared" si="111"/>
        <v>0.66</v>
      </c>
      <c r="Y1303" s="195">
        <f t="shared" si="112"/>
        <v>5.475E-2</v>
      </c>
      <c r="Z1303" s="30">
        <f t="shared" si="113"/>
        <v>1E-3</v>
      </c>
      <c r="AA1303" s="30">
        <v>6.1780000000000002E-2</v>
      </c>
      <c r="AB1303" s="30">
        <v>3.2000000000000003E-4</v>
      </c>
      <c r="AC1303" s="156">
        <v>2.5000000000000001E-3</v>
      </c>
      <c r="AD1303" s="30">
        <v>0.46039999999999998</v>
      </c>
      <c r="AE1303" s="30">
        <v>5.4000000000000003E-3</v>
      </c>
      <c r="AF1303" s="156">
        <v>3.4000000000000002E-2</v>
      </c>
      <c r="AG1303" s="30">
        <v>5.475E-2</v>
      </c>
      <c r="AH1303" s="30">
        <v>7.6999999999999996E-4</v>
      </c>
      <c r="AI1303" s="156">
        <v>1E-3</v>
      </c>
      <c r="AJ1303" s="156">
        <f t="shared" si="109"/>
        <v>1.8264840182648401</v>
      </c>
      <c r="AK1303" s="30">
        <v>16.193999999999999</v>
      </c>
      <c r="AL1303" s="30">
        <v>8.3000000000000004E-2</v>
      </c>
      <c r="AM1303" s="156">
        <v>0.66</v>
      </c>
      <c r="AN1303" s="157">
        <v>386.4</v>
      </c>
      <c r="AO1303" s="30">
        <v>1.9</v>
      </c>
      <c r="AP1303" s="156">
        <v>15</v>
      </c>
      <c r="AQ1303" s="30">
        <v>384.5</v>
      </c>
      <c r="AR1303" s="30">
        <v>3.7</v>
      </c>
      <c r="AS1303" s="156">
        <v>24</v>
      </c>
      <c r="AT1303" s="30">
        <v>388</v>
      </c>
      <c r="AU1303" s="30">
        <v>24</v>
      </c>
      <c r="AV1303" s="156">
        <v>33</v>
      </c>
    </row>
    <row r="1304" spans="1:48" x14ac:dyDescent="0.75">
      <c r="A1304" s="30" t="s">
        <v>1797</v>
      </c>
      <c r="B1304" s="30" t="s">
        <v>1031</v>
      </c>
      <c r="C1304" s="182">
        <v>519100</v>
      </c>
      <c r="D1304" s="30">
        <v>3700</v>
      </c>
      <c r="E1304" s="187">
        <v>28800</v>
      </c>
      <c r="F1304" s="30">
        <v>260</v>
      </c>
      <c r="G1304" s="187">
        <v>190</v>
      </c>
      <c r="H1304" s="30">
        <v>140</v>
      </c>
      <c r="I1304" s="30">
        <v>37</v>
      </c>
      <c r="J1304" s="30">
        <v>19</v>
      </c>
      <c r="K1304" s="30">
        <v>9450000</v>
      </c>
      <c r="L1304" s="30">
        <v>200000</v>
      </c>
      <c r="M1304" s="187">
        <v>5.5039999999999999E-2</v>
      </c>
      <c r="N1304" s="30">
        <v>8.1999999999999998E-4</v>
      </c>
      <c r="O1304" s="177">
        <v>132000</v>
      </c>
      <c r="P1304" s="30">
        <v>35000</v>
      </c>
      <c r="Q1304" s="30">
        <v>206.1</v>
      </c>
      <c r="R1304" s="30">
        <v>4.3</v>
      </c>
      <c r="S1304" s="30">
        <v>5.0000000000000001E-4</v>
      </c>
      <c r="T1304" s="30">
        <v>2.5000000000000001E-4</v>
      </c>
      <c r="U1304" s="30">
        <v>1.7999999999999999E-2</v>
      </c>
      <c r="V1304" s="173">
        <v>1.4E-2</v>
      </c>
      <c r="W1304" s="192">
        <f t="shared" si="110"/>
        <v>17.419</v>
      </c>
      <c r="X1304" s="30">
        <f t="shared" si="111"/>
        <v>1.4</v>
      </c>
      <c r="Y1304" s="195">
        <f t="shared" si="112"/>
        <v>5.4530000000000002E-2</v>
      </c>
      <c r="Z1304" s="30">
        <f t="shared" si="113"/>
        <v>1.4E-3</v>
      </c>
      <c r="AA1304" s="30">
        <v>5.7419999999999999E-2</v>
      </c>
      <c r="AB1304" s="30">
        <v>2.3000000000000001E-4</v>
      </c>
      <c r="AC1304" s="156">
        <v>4.7000000000000002E-3</v>
      </c>
      <c r="AD1304" s="30">
        <v>0.43130000000000002</v>
      </c>
      <c r="AE1304" s="30">
        <v>4.0000000000000001E-3</v>
      </c>
      <c r="AF1304" s="156">
        <v>5.2999999999999999E-2</v>
      </c>
      <c r="AG1304" s="30">
        <v>5.4530000000000002E-2</v>
      </c>
      <c r="AH1304" s="30">
        <v>5.2999999999999998E-4</v>
      </c>
      <c r="AI1304" s="156">
        <v>1.4E-3</v>
      </c>
      <c r="AJ1304" s="156">
        <f t="shared" si="109"/>
        <v>2.5673940949935812</v>
      </c>
      <c r="AK1304" s="30">
        <v>17.419</v>
      </c>
      <c r="AL1304" s="30">
        <v>7.0000000000000007E-2</v>
      </c>
      <c r="AM1304" s="156">
        <v>1.4</v>
      </c>
      <c r="AN1304" s="157">
        <v>359.9</v>
      </c>
      <c r="AO1304" s="30">
        <v>1.4</v>
      </c>
      <c r="AP1304" s="156">
        <v>29</v>
      </c>
      <c r="AQ1304" s="30">
        <v>364</v>
      </c>
      <c r="AR1304" s="30">
        <v>2.8</v>
      </c>
      <c r="AS1304" s="156">
        <v>37</v>
      </c>
      <c r="AT1304" s="30">
        <v>389</v>
      </c>
      <c r="AU1304" s="30">
        <v>22</v>
      </c>
      <c r="AV1304" s="156">
        <v>55</v>
      </c>
    </row>
    <row r="1305" spans="1:48" x14ac:dyDescent="0.75">
      <c r="A1305" s="30" t="s">
        <v>1797</v>
      </c>
      <c r="B1305" s="30" t="s">
        <v>1032</v>
      </c>
      <c r="C1305" s="182">
        <v>379700</v>
      </c>
      <c r="D1305" s="30">
        <v>5800</v>
      </c>
      <c r="E1305" s="187">
        <v>20860</v>
      </c>
      <c r="F1305" s="30">
        <v>330</v>
      </c>
      <c r="G1305" s="187">
        <v>220</v>
      </c>
      <c r="H1305" s="30">
        <v>44</v>
      </c>
      <c r="I1305" s="30">
        <v>4200</v>
      </c>
      <c r="J1305" s="30">
        <v>230</v>
      </c>
      <c r="K1305" s="30">
        <v>6620000</v>
      </c>
      <c r="L1305" s="30">
        <v>190000</v>
      </c>
      <c r="M1305" s="187">
        <v>5.7540000000000001E-2</v>
      </c>
      <c r="N1305" s="30">
        <v>8.4000000000000003E-4</v>
      </c>
      <c r="O1305" s="177">
        <v>-44.3</v>
      </c>
      <c r="P1305" s="30">
        <v>1.7</v>
      </c>
      <c r="Q1305" s="30">
        <v>150.9</v>
      </c>
      <c r="R1305" s="30">
        <v>4.3</v>
      </c>
      <c r="S1305" s="30">
        <v>1.6439999999999999</v>
      </c>
      <c r="T1305" s="30">
        <v>7.8E-2</v>
      </c>
      <c r="U1305" s="30">
        <v>0.29299999999999998</v>
      </c>
      <c r="V1305" s="173">
        <v>5.8000000000000003E-2</v>
      </c>
      <c r="W1305" s="192">
        <f t="shared" si="110"/>
        <v>15.823</v>
      </c>
      <c r="X1305" s="30">
        <f t="shared" si="111"/>
        <v>0.62</v>
      </c>
      <c r="Y1305" s="195">
        <f t="shared" si="112"/>
        <v>5.3900000000000003E-2</v>
      </c>
      <c r="Z1305" s="30">
        <f t="shared" si="113"/>
        <v>8.0000000000000004E-4</v>
      </c>
      <c r="AA1305" s="30">
        <v>6.3119999999999996E-2</v>
      </c>
      <c r="AB1305" s="30">
        <v>3.4000000000000002E-4</v>
      </c>
      <c r="AC1305" s="156">
        <v>2.5000000000000001E-3</v>
      </c>
      <c r="AD1305" s="30">
        <v>0.46889999999999998</v>
      </c>
      <c r="AE1305" s="30">
        <v>3.0000000000000001E-3</v>
      </c>
      <c r="AF1305" s="156">
        <v>3.4000000000000002E-2</v>
      </c>
      <c r="AG1305" s="30">
        <v>5.3900000000000003E-2</v>
      </c>
      <c r="AH1305" s="30">
        <v>4.2000000000000002E-4</v>
      </c>
      <c r="AI1305" s="156">
        <v>8.0000000000000004E-4</v>
      </c>
      <c r="AJ1305" s="156">
        <f t="shared" si="109"/>
        <v>1.4842300556586272</v>
      </c>
      <c r="AK1305" s="30">
        <v>15.823</v>
      </c>
      <c r="AL1305" s="30">
        <v>8.5000000000000006E-2</v>
      </c>
      <c r="AM1305" s="156">
        <v>0.62</v>
      </c>
      <c r="AN1305" s="157">
        <v>394.6</v>
      </c>
      <c r="AO1305" s="30">
        <v>2.1</v>
      </c>
      <c r="AP1305" s="156">
        <v>15</v>
      </c>
      <c r="AQ1305" s="30">
        <v>390.4</v>
      </c>
      <c r="AR1305" s="30">
        <v>2.1</v>
      </c>
      <c r="AS1305" s="156">
        <v>24</v>
      </c>
      <c r="AT1305" s="30">
        <v>370</v>
      </c>
      <c r="AU1305" s="30">
        <v>18</v>
      </c>
      <c r="AV1305" s="156">
        <v>33</v>
      </c>
    </row>
    <row r="1306" spans="1:48" x14ac:dyDescent="0.75">
      <c r="A1306" s="30" t="s">
        <v>1797</v>
      </c>
      <c r="B1306" s="30" t="s">
        <v>1032</v>
      </c>
      <c r="C1306" s="182">
        <v>580400</v>
      </c>
      <c r="D1306" s="30">
        <v>6100</v>
      </c>
      <c r="E1306" s="187">
        <v>32060</v>
      </c>
      <c r="F1306" s="30">
        <v>340</v>
      </c>
      <c r="G1306" s="187">
        <v>370</v>
      </c>
      <c r="H1306" s="30">
        <v>330</v>
      </c>
      <c r="I1306" s="30">
        <v>29</v>
      </c>
      <c r="J1306" s="30">
        <v>15</v>
      </c>
      <c r="K1306" s="30">
        <v>10790000</v>
      </c>
      <c r="L1306" s="30">
        <v>250000</v>
      </c>
      <c r="M1306" s="187">
        <v>5.382E-2</v>
      </c>
      <c r="N1306" s="30">
        <v>8.4000000000000003E-4</v>
      </c>
      <c r="O1306" s="177">
        <v>460000</v>
      </c>
      <c r="P1306" s="30">
        <v>130000</v>
      </c>
      <c r="Q1306" s="30">
        <v>233.7</v>
      </c>
      <c r="R1306" s="30">
        <v>5.3</v>
      </c>
      <c r="S1306" s="30">
        <v>7.7000000000000001E-5</v>
      </c>
      <c r="T1306" s="30">
        <v>4.1E-5</v>
      </c>
      <c r="U1306" s="30">
        <v>1.2</v>
      </c>
      <c r="V1306" s="173">
        <v>3.1</v>
      </c>
      <c r="W1306" s="192">
        <f t="shared" si="110"/>
        <v>17.93</v>
      </c>
      <c r="X1306" s="30">
        <f t="shared" si="111"/>
        <v>1.5</v>
      </c>
      <c r="Y1306" s="195">
        <f t="shared" si="112"/>
        <v>5.4449999999999998E-2</v>
      </c>
      <c r="Z1306" s="30">
        <f t="shared" si="113"/>
        <v>1.4E-3</v>
      </c>
      <c r="AA1306" s="30">
        <v>5.5789999999999999E-2</v>
      </c>
      <c r="AB1306" s="30">
        <v>3.4000000000000002E-4</v>
      </c>
      <c r="AC1306" s="156">
        <v>4.5999999999999999E-3</v>
      </c>
      <c r="AD1306" s="30">
        <v>0.41810000000000003</v>
      </c>
      <c r="AE1306" s="30">
        <v>3.8999999999999998E-3</v>
      </c>
      <c r="AF1306" s="156">
        <v>5.0999999999999997E-2</v>
      </c>
      <c r="AG1306" s="30">
        <v>5.4449999999999998E-2</v>
      </c>
      <c r="AH1306" s="30">
        <v>5.1999999999999995E-4</v>
      </c>
      <c r="AI1306" s="156">
        <v>1.4E-3</v>
      </c>
      <c r="AJ1306" s="156">
        <f t="shared" si="109"/>
        <v>2.5711662075298443</v>
      </c>
      <c r="AK1306" s="30">
        <v>17.93</v>
      </c>
      <c r="AL1306" s="30">
        <v>0.11</v>
      </c>
      <c r="AM1306" s="156">
        <v>1.5</v>
      </c>
      <c r="AN1306" s="157">
        <v>350</v>
      </c>
      <c r="AO1306" s="30">
        <v>2.1</v>
      </c>
      <c r="AP1306" s="156">
        <v>28</v>
      </c>
      <c r="AQ1306" s="30">
        <v>354.6</v>
      </c>
      <c r="AR1306" s="30">
        <v>2.8</v>
      </c>
      <c r="AS1306" s="156">
        <v>37</v>
      </c>
      <c r="AT1306" s="30">
        <v>386</v>
      </c>
      <c r="AU1306" s="30">
        <v>21</v>
      </c>
      <c r="AV1306" s="156">
        <v>55</v>
      </c>
    </row>
    <row r="1307" spans="1:48" x14ac:dyDescent="0.75">
      <c r="A1307" s="30" t="s">
        <v>1797</v>
      </c>
      <c r="B1307" s="30" t="s">
        <v>1033</v>
      </c>
      <c r="C1307" s="182">
        <v>363800</v>
      </c>
      <c r="D1307" s="30">
        <v>5900</v>
      </c>
      <c r="E1307" s="187">
        <v>20170</v>
      </c>
      <c r="F1307" s="30">
        <v>370</v>
      </c>
      <c r="G1307" s="187">
        <v>190</v>
      </c>
      <c r="H1307" s="30">
        <v>52</v>
      </c>
      <c r="I1307" s="30">
        <v>1630</v>
      </c>
      <c r="J1307" s="30">
        <v>170</v>
      </c>
      <c r="K1307" s="30">
        <v>6380000</v>
      </c>
      <c r="L1307" s="30">
        <v>190000</v>
      </c>
      <c r="M1307" s="187">
        <v>5.7169999999999999E-2</v>
      </c>
      <c r="N1307" s="30">
        <v>8.0999999999999996E-4</v>
      </c>
      <c r="O1307" s="177">
        <v>-599</v>
      </c>
      <c r="P1307" s="30">
        <v>52</v>
      </c>
      <c r="Q1307" s="30">
        <v>144</v>
      </c>
      <c r="R1307" s="30">
        <v>4.4000000000000004</v>
      </c>
      <c r="S1307" s="30">
        <v>0.67200000000000004</v>
      </c>
      <c r="T1307" s="30">
        <v>6.6000000000000003E-2</v>
      </c>
      <c r="U1307" s="30">
        <v>0.45</v>
      </c>
      <c r="V1307" s="173">
        <v>0.12</v>
      </c>
      <c r="W1307" s="192">
        <f t="shared" si="110"/>
        <v>15.987</v>
      </c>
      <c r="X1307" s="30">
        <f t="shared" si="111"/>
        <v>0.63</v>
      </c>
      <c r="Y1307" s="195">
        <f t="shared" si="112"/>
        <v>5.441E-2</v>
      </c>
      <c r="Z1307" s="30">
        <f t="shared" si="113"/>
        <v>9.7999999999999997E-4</v>
      </c>
      <c r="AA1307" s="30">
        <v>6.2570000000000001E-2</v>
      </c>
      <c r="AB1307" s="30">
        <v>2.9999999999999997E-4</v>
      </c>
      <c r="AC1307" s="156">
        <v>2.5000000000000001E-3</v>
      </c>
      <c r="AD1307" s="30">
        <v>0.45750000000000002</v>
      </c>
      <c r="AE1307" s="30">
        <v>6.1000000000000004E-3</v>
      </c>
      <c r="AF1307" s="156">
        <v>3.4000000000000002E-2</v>
      </c>
      <c r="AG1307" s="30">
        <v>5.441E-2</v>
      </c>
      <c r="AH1307" s="30">
        <v>6.9999999999999999E-4</v>
      </c>
      <c r="AI1307" s="156">
        <v>9.7999999999999997E-4</v>
      </c>
      <c r="AJ1307" s="156">
        <f t="shared" si="109"/>
        <v>1.8011394964160998</v>
      </c>
      <c r="AK1307" s="30">
        <v>15.987</v>
      </c>
      <c r="AL1307" s="30">
        <v>7.6999999999999999E-2</v>
      </c>
      <c r="AM1307" s="156">
        <v>0.63</v>
      </c>
      <c r="AN1307" s="157">
        <v>391.3</v>
      </c>
      <c r="AO1307" s="30">
        <v>1.8</v>
      </c>
      <c r="AP1307" s="156">
        <v>15</v>
      </c>
      <c r="AQ1307" s="30">
        <v>382.4</v>
      </c>
      <c r="AR1307" s="30">
        <v>4.2</v>
      </c>
      <c r="AS1307" s="156">
        <v>24</v>
      </c>
      <c r="AT1307" s="30">
        <v>383</v>
      </c>
      <c r="AU1307" s="30">
        <v>29</v>
      </c>
      <c r="AV1307" s="156">
        <v>40</v>
      </c>
    </row>
    <row r="1308" spans="1:48" x14ac:dyDescent="0.75">
      <c r="A1308" s="30" t="s">
        <v>1798</v>
      </c>
      <c r="B1308" s="30" t="s">
        <v>1364</v>
      </c>
      <c r="C1308" s="182">
        <v>2853000</v>
      </c>
      <c r="D1308" s="30">
        <v>35000</v>
      </c>
      <c r="E1308" s="187">
        <v>218900</v>
      </c>
      <c r="F1308" s="30">
        <v>2000</v>
      </c>
      <c r="G1308" s="187">
        <v>399</v>
      </c>
      <c r="H1308" s="30">
        <v>91</v>
      </c>
      <c r="I1308" s="30">
        <v>5090</v>
      </c>
      <c r="J1308" s="30">
        <v>380</v>
      </c>
      <c r="K1308" s="30">
        <v>15710000</v>
      </c>
      <c r="L1308" s="30">
        <v>440000</v>
      </c>
      <c r="M1308" s="187">
        <v>0.18110000000000001</v>
      </c>
      <c r="N1308" s="30">
        <v>4.1000000000000003E-3</v>
      </c>
      <c r="O1308" s="177">
        <v>4840</v>
      </c>
      <c r="P1308" s="30">
        <v>270</v>
      </c>
      <c r="Q1308" s="30">
        <v>264.10000000000002</v>
      </c>
      <c r="R1308" s="30">
        <v>7.5</v>
      </c>
      <c r="S1308" s="30">
        <v>4.6199999999999998E-2</v>
      </c>
      <c r="T1308" s="30">
        <v>3.2000000000000002E-3</v>
      </c>
      <c r="U1308" s="30">
        <v>0.32300000000000001</v>
      </c>
      <c r="V1308" s="173">
        <v>7.2999999999999995E-2</v>
      </c>
      <c r="W1308" s="192">
        <f t="shared" si="110"/>
        <v>5.5609999999999999</v>
      </c>
      <c r="X1308" s="30">
        <f t="shared" si="111"/>
        <v>0.49</v>
      </c>
      <c r="Y1308" s="195">
        <f t="shared" si="112"/>
        <v>7.6980000000000007E-2</v>
      </c>
      <c r="Z1308" s="30">
        <f t="shared" si="113"/>
        <v>1.9E-3</v>
      </c>
      <c r="AA1308" s="30">
        <v>0.18029999999999999</v>
      </c>
      <c r="AB1308" s="30">
        <v>2.2000000000000001E-3</v>
      </c>
      <c r="AC1308" s="156">
        <v>1.4999999999999999E-2</v>
      </c>
      <c r="AD1308" s="30">
        <v>1.903</v>
      </c>
      <c r="AE1308" s="30">
        <v>1.6E-2</v>
      </c>
      <c r="AF1308" s="156">
        <v>0.24</v>
      </c>
      <c r="AG1308" s="30">
        <v>7.6980000000000007E-2</v>
      </c>
      <c r="AH1308" s="30">
        <v>6.2E-4</v>
      </c>
      <c r="AI1308" s="156">
        <v>1.9E-3</v>
      </c>
      <c r="AJ1308" s="156">
        <f t="shared" si="109"/>
        <v>2.4681735515718368</v>
      </c>
      <c r="AK1308" s="30">
        <v>5.5609999999999999</v>
      </c>
      <c r="AL1308" s="30">
        <v>7.0999999999999994E-2</v>
      </c>
      <c r="AM1308" s="156">
        <v>0.49</v>
      </c>
      <c r="AN1308" s="157">
        <v>1068</v>
      </c>
      <c r="AO1308" s="30">
        <v>12</v>
      </c>
      <c r="AP1308" s="156">
        <v>82</v>
      </c>
      <c r="AQ1308" s="30">
        <v>1082</v>
      </c>
      <c r="AR1308" s="30">
        <v>5.5</v>
      </c>
      <c r="AS1308" s="156">
        <v>84</v>
      </c>
      <c r="AT1308" s="30">
        <v>1118</v>
      </c>
      <c r="AU1308" s="30">
        <v>15</v>
      </c>
      <c r="AV1308" s="156">
        <v>46</v>
      </c>
    </row>
    <row r="1309" spans="1:48" x14ac:dyDescent="0.75">
      <c r="A1309" s="30" t="s">
        <v>1798</v>
      </c>
      <c r="B1309" s="30" t="s">
        <v>1365</v>
      </c>
      <c r="C1309" s="182">
        <v>2869000</v>
      </c>
      <c r="D1309" s="30">
        <v>25000</v>
      </c>
      <c r="E1309" s="187">
        <v>220900</v>
      </c>
      <c r="F1309" s="30">
        <v>1800</v>
      </c>
      <c r="G1309" s="187">
        <v>940</v>
      </c>
      <c r="H1309" s="30">
        <v>840</v>
      </c>
      <c r="I1309" s="30">
        <v>2820</v>
      </c>
      <c r="J1309" s="30">
        <v>330</v>
      </c>
      <c r="K1309" s="30">
        <v>15790000</v>
      </c>
      <c r="L1309" s="30">
        <v>350000</v>
      </c>
      <c r="M1309" s="187">
        <v>0.1827</v>
      </c>
      <c r="N1309" s="30">
        <v>3.3E-3</v>
      </c>
      <c r="O1309" s="177">
        <v>-36500</v>
      </c>
      <c r="P1309" s="30">
        <v>2900</v>
      </c>
      <c r="Q1309" s="30">
        <v>258.5</v>
      </c>
      <c r="R1309" s="30">
        <v>5.8</v>
      </c>
      <c r="S1309" s="30">
        <v>9.4999999999999998E-3</v>
      </c>
      <c r="T1309" s="30">
        <v>1.1999999999999999E-3</v>
      </c>
      <c r="U1309" s="30">
        <v>0.38</v>
      </c>
      <c r="V1309" s="173">
        <v>0.34</v>
      </c>
      <c r="W1309" s="192">
        <f t="shared" si="110"/>
        <v>6.5110000000000001</v>
      </c>
      <c r="X1309" s="30">
        <f t="shared" si="111"/>
        <v>0.5</v>
      </c>
      <c r="Y1309" s="195">
        <f t="shared" si="112"/>
        <v>6.9769999999999999E-2</v>
      </c>
      <c r="Z1309" s="30">
        <f t="shared" si="113"/>
        <v>1.6999999999999999E-3</v>
      </c>
      <c r="AA1309" s="30">
        <v>0.1537</v>
      </c>
      <c r="AB1309" s="30">
        <v>1.1000000000000001E-3</v>
      </c>
      <c r="AC1309" s="156">
        <v>1.2E-2</v>
      </c>
      <c r="AD1309" s="30">
        <v>1.4864999999999999</v>
      </c>
      <c r="AE1309" s="30">
        <v>8.9999999999999993E-3</v>
      </c>
      <c r="AF1309" s="156">
        <v>0.16</v>
      </c>
      <c r="AG1309" s="30">
        <v>6.9769999999999999E-2</v>
      </c>
      <c r="AH1309" s="30">
        <v>4.0000000000000002E-4</v>
      </c>
      <c r="AI1309" s="156">
        <v>1.6999999999999999E-3</v>
      </c>
      <c r="AJ1309" s="156">
        <f t="shared" si="109"/>
        <v>2.4365773254980652</v>
      </c>
      <c r="AK1309" s="30">
        <v>6.5110000000000001</v>
      </c>
      <c r="AL1309" s="30">
        <v>4.7E-2</v>
      </c>
      <c r="AM1309" s="156">
        <v>0.5</v>
      </c>
      <c r="AN1309" s="157">
        <v>921.7</v>
      </c>
      <c r="AO1309" s="30">
        <v>6.2</v>
      </c>
      <c r="AP1309" s="156">
        <v>66</v>
      </c>
      <c r="AQ1309" s="30">
        <v>924.8</v>
      </c>
      <c r="AR1309" s="30">
        <v>3.7</v>
      </c>
      <c r="AS1309" s="156">
        <v>67</v>
      </c>
      <c r="AT1309" s="30">
        <v>920</v>
      </c>
      <c r="AU1309" s="30">
        <v>12</v>
      </c>
      <c r="AV1309" s="156">
        <v>48</v>
      </c>
    </row>
    <row r="1310" spans="1:48" x14ac:dyDescent="0.75">
      <c r="A1310" s="30" t="s">
        <v>1798</v>
      </c>
      <c r="B1310" s="30" t="s">
        <v>1366</v>
      </c>
      <c r="C1310" s="182">
        <v>2777000</v>
      </c>
      <c r="D1310" s="30">
        <v>35000</v>
      </c>
      <c r="E1310" s="187">
        <v>214400</v>
      </c>
      <c r="F1310" s="30">
        <v>2700</v>
      </c>
      <c r="G1310" s="187">
        <v>1040</v>
      </c>
      <c r="H1310" s="30">
        <v>340</v>
      </c>
      <c r="I1310" s="30">
        <v>8480</v>
      </c>
      <c r="J1310" s="30">
        <v>370</v>
      </c>
      <c r="K1310" s="30">
        <v>16320000</v>
      </c>
      <c r="L1310" s="30">
        <v>320000</v>
      </c>
      <c r="M1310" s="187">
        <v>0.17050000000000001</v>
      </c>
      <c r="N1310" s="30">
        <v>1.8E-3</v>
      </c>
      <c r="O1310" s="177">
        <v>2330</v>
      </c>
      <c r="P1310" s="30">
        <v>110</v>
      </c>
      <c r="Q1310" s="30">
        <v>295.8</v>
      </c>
      <c r="R1310" s="30">
        <v>5.8</v>
      </c>
      <c r="S1310" s="30">
        <v>6.3500000000000001E-2</v>
      </c>
      <c r="T1310" s="30">
        <v>2.7000000000000001E-3</v>
      </c>
      <c r="U1310" s="30">
        <v>0.128</v>
      </c>
      <c r="V1310" s="173">
        <v>4.1000000000000002E-2</v>
      </c>
      <c r="W1310" s="192">
        <f t="shared" si="110"/>
        <v>6.0069999999999997</v>
      </c>
      <c r="X1310" s="30">
        <f t="shared" si="111"/>
        <v>0.52</v>
      </c>
      <c r="Y1310" s="195">
        <f t="shared" si="112"/>
        <v>7.5160000000000005E-2</v>
      </c>
      <c r="Z1310" s="30">
        <f t="shared" si="113"/>
        <v>1.8E-3</v>
      </c>
      <c r="AA1310" s="30">
        <v>0.16669999999999999</v>
      </c>
      <c r="AB1310" s="30">
        <v>1.4E-3</v>
      </c>
      <c r="AC1310" s="156">
        <v>1.4E-2</v>
      </c>
      <c r="AD1310" s="30">
        <v>1.7190000000000001</v>
      </c>
      <c r="AE1310" s="30">
        <v>1.2999999999999999E-2</v>
      </c>
      <c r="AF1310" s="156">
        <v>0.22</v>
      </c>
      <c r="AG1310" s="30">
        <v>7.5160000000000005E-2</v>
      </c>
      <c r="AH1310" s="30">
        <v>3.8000000000000002E-4</v>
      </c>
      <c r="AI1310" s="156">
        <v>1.8E-3</v>
      </c>
      <c r="AJ1310" s="156">
        <f t="shared" si="109"/>
        <v>2.3948908994145821</v>
      </c>
      <c r="AK1310" s="30">
        <v>6.0069999999999997</v>
      </c>
      <c r="AL1310" s="30">
        <v>5.1999999999999998E-2</v>
      </c>
      <c r="AM1310" s="156">
        <v>0.52</v>
      </c>
      <c r="AN1310" s="157">
        <v>993.7</v>
      </c>
      <c r="AO1310" s="30">
        <v>7.6</v>
      </c>
      <c r="AP1310" s="156">
        <v>77</v>
      </c>
      <c r="AQ1310" s="30">
        <v>1015.5</v>
      </c>
      <c r="AR1310" s="30">
        <v>4.7</v>
      </c>
      <c r="AS1310" s="156">
        <v>81</v>
      </c>
      <c r="AT1310" s="30">
        <v>1071</v>
      </c>
      <c r="AU1310" s="30">
        <v>10</v>
      </c>
      <c r="AV1310" s="156">
        <v>47</v>
      </c>
    </row>
    <row r="1311" spans="1:48" x14ac:dyDescent="0.75">
      <c r="A1311" s="30" t="s">
        <v>1798</v>
      </c>
      <c r="B1311" s="30" t="s">
        <v>1367</v>
      </c>
      <c r="C1311" s="182">
        <v>2800000</v>
      </c>
      <c r="D1311" s="30">
        <v>39000</v>
      </c>
      <c r="E1311" s="187">
        <v>219400</v>
      </c>
      <c r="F1311" s="30">
        <v>1400</v>
      </c>
      <c r="G1311" s="187">
        <v>720</v>
      </c>
      <c r="H1311" s="30">
        <v>340</v>
      </c>
      <c r="I1311" s="30">
        <v>5060</v>
      </c>
      <c r="J1311" s="30">
        <v>300</v>
      </c>
      <c r="K1311" s="30">
        <v>15590000</v>
      </c>
      <c r="L1311" s="30">
        <v>300000</v>
      </c>
      <c r="M1311" s="187">
        <v>0.18129999999999999</v>
      </c>
      <c r="N1311" s="30">
        <v>3.0999999999999999E-3</v>
      </c>
      <c r="O1311" s="177">
        <v>2460</v>
      </c>
      <c r="P1311" s="30">
        <v>160</v>
      </c>
      <c r="Q1311" s="30">
        <v>261.3</v>
      </c>
      <c r="R1311" s="30">
        <v>5</v>
      </c>
      <c r="S1311" s="30">
        <v>0.16500000000000001</v>
      </c>
      <c r="T1311" s="30">
        <v>0.01</v>
      </c>
      <c r="U1311" s="30">
        <v>3.5</v>
      </c>
      <c r="V1311" s="173">
        <v>1.7</v>
      </c>
      <c r="W1311" s="192">
        <f t="shared" si="110"/>
        <v>5.6429999999999998</v>
      </c>
      <c r="X1311" s="30">
        <f t="shared" si="111"/>
        <v>0.5</v>
      </c>
      <c r="Y1311" s="195">
        <f t="shared" si="112"/>
        <v>7.7700000000000005E-2</v>
      </c>
      <c r="Z1311" s="30">
        <f t="shared" si="113"/>
        <v>2E-3</v>
      </c>
      <c r="AA1311" s="30">
        <v>0.17760000000000001</v>
      </c>
      <c r="AB1311" s="30">
        <v>2.3999999999999998E-3</v>
      </c>
      <c r="AC1311" s="156">
        <v>1.4999999999999999E-2</v>
      </c>
      <c r="AD1311" s="30">
        <v>1.891</v>
      </c>
      <c r="AE1311" s="30">
        <v>1.0999999999999999E-2</v>
      </c>
      <c r="AF1311" s="156">
        <v>0.23</v>
      </c>
      <c r="AG1311" s="30">
        <v>7.7700000000000005E-2</v>
      </c>
      <c r="AH1311" s="30">
        <v>9.7000000000000005E-4</v>
      </c>
      <c r="AI1311" s="156">
        <v>2E-3</v>
      </c>
      <c r="AJ1311" s="156">
        <f t="shared" si="109"/>
        <v>2.574002574002574</v>
      </c>
      <c r="AK1311" s="30">
        <v>5.6429999999999998</v>
      </c>
      <c r="AL1311" s="30">
        <v>0.08</v>
      </c>
      <c r="AM1311" s="156">
        <v>0.5</v>
      </c>
      <c r="AN1311" s="157">
        <v>1054</v>
      </c>
      <c r="AO1311" s="30">
        <v>13</v>
      </c>
      <c r="AP1311" s="156">
        <v>81</v>
      </c>
      <c r="AQ1311" s="30">
        <v>1078.7</v>
      </c>
      <c r="AR1311" s="30">
        <v>4.2</v>
      </c>
      <c r="AS1311" s="156">
        <v>86</v>
      </c>
      <c r="AT1311" s="30">
        <v>1136</v>
      </c>
      <c r="AU1311" s="30">
        <v>24</v>
      </c>
      <c r="AV1311" s="156">
        <v>50</v>
      </c>
    </row>
    <row r="1312" spans="1:48" x14ac:dyDescent="0.75">
      <c r="A1312" s="30" t="s">
        <v>1798</v>
      </c>
      <c r="B1312" s="30" t="s">
        <v>1368</v>
      </c>
      <c r="C1312" s="182">
        <v>2895000</v>
      </c>
      <c r="D1312" s="30">
        <v>34000</v>
      </c>
      <c r="E1312" s="187">
        <v>225900</v>
      </c>
      <c r="F1312" s="30">
        <v>1600</v>
      </c>
      <c r="G1312" s="187">
        <v>900</v>
      </c>
      <c r="H1312" s="30">
        <v>210</v>
      </c>
      <c r="I1312" s="30">
        <v>4970</v>
      </c>
      <c r="J1312" s="30">
        <v>310</v>
      </c>
      <c r="K1312" s="30">
        <v>16760000</v>
      </c>
      <c r="L1312" s="30">
        <v>380000</v>
      </c>
      <c r="M1312" s="187">
        <v>0.17460000000000001</v>
      </c>
      <c r="N1312" s="30">
        <v>3.5000000000000001E-3</v>
      </c>
      <c r="O1312" s="177">
        <v>3740</v>
      </c>
      <c r="P1312" s="30">
        <v>220</v>
      </c>
      <c r="Q1312" s="30">
        <v>281.89999999999998</v>
      </c>
      <c r="R1312" s="30">
        <v>6.3</v>
      </c>
      <c r="S1312" s="30">
        <v>5.8700000000000002E-2</v>
      </c>
      <c r="T1312" s="30">
        <v>3.7000000000000002E-3</v>
      </c>
      <c r="U1312" s="30">
        <v>-1.1000000000000001</v>
      </c>
      <c r="V1312" s="173">
        <v>0.23</v>
      </c>
      <c r="W1312" s="192">
        <f t="shared" si="110"/>
        <v>5.9459999999999997</v>
      </c>
      <c r="X1312" s="30">
        <f t="shared" si="111"/>
        <v>0.51</v>
      </c>
      <c r="Y1312" s="195">
        <f t="shared" si="112"/>
        <v>7.5920000000000001E-2</v>
      </c>
      <c r="Z1312" s="30">
        <f t="shared" si="113"/>
        <v>2E-3</v>
      </c>
      <c r="AA1312" s="30">
        <v>0.16839999999999999</v>
      </c>
      <c r="AB1312" s="30">
        <v>1.6000000000000001E-3</v>
      </c>
      <c r="AC1312" s="156">
        <v>1.4E-2</v>
      </c>
      <c r="AD1312" s="30">
        <v>1.7529999999999999</v>
      </c>
      <c r="AE1312" s="30">
        <v>1.6E-2</v>
      </c>
      <c r="AF1312" s="156">
        <v>0.21</v>
      </c>
      <c r="AG1312" s="30">
        <v>7.5920000000000001E-2</v>
      </c>
      <c r="AH1312" s="30">
        <v>8.8999999999999995E-4</v>
      </c>
      <c r="AI1312" s="156">
        <v>2E-3</v>
      </c>
      <c r="AJ1312" s="156">
        <f t="shared" si="109"/>
        <v>2.6343519494204428</v>
      </c>
      <c r="AK1312" s="30">
        <v>5.9459999999999997</v>
      </c>
      <c r="AL1312" s="30">
        <v>5.8999999999999997E-2</v>
      </c>
      <c r="AM1312" s="156">
        <v>0.51</v>
      </c>
      <c r="AN1312" s="157">
        <v>1003.4</v>
      </c>
      <c r="AO1312" s="30">
        <v>8.9</v>
      </c>
      <c r="AP1312" s="156">
        <v>77</v>
      </c>
      <c r="AQ1312" s="30">
        <v>1028</v>
      </c>
      <c r="AR1312" s="30">
        <v>5.7</v>
      </c>
      <c r="AS1312" s="156">
        <v>79</v>
      </c>
      <c r="AT1312" s="30">
        <v>1089</v>
      </c>
      <c r="AU1312" s="30">
        <v>23</v>
      </c>
      <c r="AV1312" s="156">
        <v>50</v>
      </c>
    </row>
    <row r="1313" spans="1:48" x14ac:dyDescent="0.75">
      <c r="A1313" s="30" t="s">
        <v>1798</v>
      </c>
      <c r="B1313" s="30" t="s">
        <v>1369</v>
      </c>
      <c r="C1313" s="182">
        <v>2749000</v>
      </c>
      <c r="D1313" s="30">
        <v>66000</v>
      </c>
      <c r="E1313" s="187">
        <v>221400</v>
      </c>
      <c r="F1313" s="30">
        <v>3800</v>
      </c>
      <c r="G1313" s="187">
        <v>760</v>
      </c>
      <c r="H1313" s="30">
        <v>120</v>
      </c>
      <c r="I1313" s="30">
        <v>10600</v>
      </c>
      <c r="J1313" s="30">
        <v>1600</v>
      </c>
      <c r="K1313" s="30">
        <v>16400000</v>
      </c>
      <c r="L1313" s="30">
        <v>550000</v>
      </c>
      <c r="M1313" s="187">
        <v>0.1694</v>
      </c>
      <c r="N1313" s="30">
        <v>5.3E-3</v>
      </c>
      <c r="O1313" s="177">
        <v>2170</v>
      </c>
      <c r="P1313" s="30">
        <v>270</v>
      </c>
      <c r="Q1313" s="30">
        <v>305</v>
      </c>
      <c r="R1313" s="30">
        <v>10</v>
      </c>
      <c r="S1313" s="30">
        <v>0.57799999999999996</v>
      </c>
      <c r="T1313" s="30">
        <v>8.7999999999999995E-2</v>
      </c>
      <c r="U1313" s="30">
        <v>0.214</v>
      </c>
      <c r="V1313" s="173">
        <v>3.5000000000000003E-2</v>
      </c>
      <c r="W1313" s="192">
        <f t="shared" si="110"/>
        <v>6.08</v>
      </c>
      <c r="X1313" s="30">
        <f t="shared" si="111"/>
        <v>0.71</v>
      </c>
      <c r="Y1313" s="195">
        <f t="shared" si="112"/>
        <v>7.85E-2</v>
      </c>
      <c r="Z1313" s="30">
        <f t="shared" si="113"/>
        <v>2.8999999999999998E-3</v>
      </c>
      <c r="AA1313" s="30">
        <v>0.16800000000000001</v>
      </c>
      <c r="AB1313" s="30">
        <v>3.5999999999999999E-3</v>
      </c>
      <c r="AC1313" s="156">
        <v>1.4E-2</v>
      </c>
      <c r="AD1313" s="30">
        <v>1.788</v>
      </c>
      <c r="AE1313" s="30">
        <v>2.1999999999999999E-2</v>
      </c>
      <c r="AF1313" s="156">
        <v>0.22</v>
      </c>
      <c r="AG1313" s="30">
        <v>7.85E-2</v>
      </c>
      <c r="AH1313" s="30">
        <v>2.3E-3</v>
      </c>
      <c r="AI1313" s="156">
        <v>2.8999999999999998E-3</v>
      </c>
      <c r="AJ1313" s="156">
        <f t="shared" si="109"/>
        <v>3.6942675159235669</v>
      </c>
      <c r="AK1313" s="30">
        <v>6.08</v>
      </c>
      <c r="AL1313" s="30">
        <v>0.18</v>
      </c>
      <c r="AM1313" s="156">
        <v>0.71</v>
      </c>
      <c r="AN1313" s="157">
        <v>1000</v>
      </c>
      <c r="AO1313" s="30">
        <v>20</v>
      </c>
      <c r="AP1313" s="156">
        <v>79</v>
      </c>
      <c r="AQ1313" s="30">
        <v>1042.5</v>
      </c>
      <c r="AR1313" s="30">
        <v>7.9</v>
      </c>
      <c r="AS1313" s="156">
        <v>79</v>
      </c>
      <c r="AT1313" s="30">
        <v>1143</v>
      </c>
      <c r="AU1313" s="30">
        <v>52</v>
      </c>
      <c r="AV1313" s="156">
        <v>66</v>
      </c>
    </row>
    <row r="1314" spans="1:48" x14ac:dyDescent="0.75">
      <c r="A1314" s="30" t="s">
        <v>1798</v>
      </c>
      <c r="B1314" s="30" t="s">
        <v>1370</v>
      </c>
      <c r="C1314" s="182">
        <v>2747000</v>
      </c>
      <c r="D1314" s="30">
        <v>43000</v>
      </c>
      <c r="E1314" s="187">
        <v>214400</v>
      </c>
      <c r="F1314" s="30">
        <v>1900</v>
      </c>
      <c r="G1314" s="187">
        <v>166</v>
      </c>
      <c r="H1314" s="30">
        <v>71</v>
      </c>
      <c r="I1314" s="30">
        <v>3110</v>
      </c>
      <c r="J1314" s="30">
        <v>150</v>
      </c>
      <c r="K1314" s="30">
        <v>15900000</v>
      </c>
      <c r="L1314" s="30">
        <v>270000</v>
      </c>
      <c r="M1314" s="187">
        <v>0.17119999999999999</v>
      </c>
      <c r="N1314" s="30">
        <v>3.3E-3</v>
      </c>
      <c r="O1314" s="177">
        <v>7620</v>
      </c>
      <c r="P1314" s="30">
        <v>450</v>
      </c>
      <c r="Q1314" s="30">
        <v>281</v>
      </c>
      <c r="R1314" s="30">
        <v>4.7</v>
      </c>
      <c r="S1314" s="30">
        <v>3.6499999999999998E-2</v>
      </c>
      <c r="T1314" s="30">
        <v>1.8E-3</v>
      </c>
      <c r="U1314" s="30">
        <v>1.84E-2</v>
      </c>
      <c r="V1314" s="173">
        <v>7.7999999999999996E-3</v>
      </c>
      <c r="W1314" s="192">
        <f t="shared" si="110"/>
        <v>6.07</v>
      </c>
      <c r="X1314" s="30">
        <f t="shared" si="111"/>
        <v>0.56999999999999995</v>
      </c>
      <c r="Y1314" s="195">
        <f t="shared" si="112"/>
        <v>7.5999999999999998E-2</v>
      </c>
      <c r="Z1314" s="30">
        <f t="shared" si="113"/>
        <v>2.3E-3</v>
      </c>
      <c r="AA1314" s="30">
        <v>0.16539999999999999</v>
      </c>
      <c r="AB1314" s="30">
        <v>2.7000000000000001E-3</v>
      </c>
      <c r="AC1314" s="156">
        <v>1.4E-2</v>
      </c>
      <c r="AD1314" s="30">
        <v>1.7190000000000001</v>
      </c>
      <c r="AE1314" s="30">
        <v>1.2E-2</v>
      </c>
      <c r="AF1314" s="156">
        <v>0.2</v>
      </c>
      <c r="AG1314" s="30">
        <v>7.5999999999999998E-2</v>
      </c>
      <c r="AH1314" s="30">
        <v>1.4E-3</v>
      </c>
      <c r="AI1314" s="156">
        <v>2.3E-3</v>
      </c>
      <c r="AJ1314" s="156">
        <f t="shared" si="109"/>
        <v>3.0263157894736841</v>
      </c>
      <c r="AK1314" s="30">
        <v>6.07</v>
      </c>
      <c r="AL1314" s="30">
        <v>0.11</v>
      </c>
      <c r="AM1314" s="156">
        <v>0.56999999999999995</v>
      </c>
      <c r="AN1314" s="157">
        <v>987</v>
      </c>
      <c r="AO1314" s="30">
        <v>15</v>
      </c>
      <c r="AP1314" s="156">
        <v>77</v>
      </c>
      <c r="AQ1314" s="30">
        <v>1017.3</v>
      </c>
      <c r="AR1314" s="30">
        <v>5</v>
      </c>
      <c r="AS1314" s="156">
        <v>82</v>
      </c>
      <c r="AT1314" s="30">
        <v>1089</v>
      </c>
      <c r="AU1314" s="30">
        <v>35</v>
      </c>
      <c r="AV1314" s="156">
        <v>55</v>
      </c>
    </row>
    <row r="1315" spans="1:48" x14ac:dyDescent="0.75">
      <c r="A1315" s="30" t="s">
        <v>1798</v>
      </c>
      <c r="B1315" s="30" t="s">
        <v>1371</v>
      </c>
      <c r="C1315" s="182">
        <v>2699000</v>
      </c>
      <c r="D1315" s="30">
        <v>73000</v>
      </c>
      <c r="E1315" s="187">
        <v>226500</v>
      </c>
      <c r="F1315" s="30">
        <v>1400</v>
      </c>
      <c r="G1315" s="187">
        <v>213</v>
      </c>
      <c r="H1315" s="30">
        <v>53</v>
      </c>
      <c r="I1315" s="30">
        <v>1870</v>
      </c>
      <c r="J1315" s="30">
        <v>150</v>
      </c>
      <c r="K1315" s="30">
        <v>16930000</v>
      </c>
      <c r="L1315" s="30">
        <v>280000</v>
      </c>
      <c r="M1315" s="187">
        <v>0.15920000000000001</v>
      </c>
      <c r="N1315" s="30">
        <v>5.7000000000000002E-3</v>
      </c>
      <c r="O1315" s="177">
        <v>44500</v>
      </c>
      <c r="P1315" s="30">
        <v>3600</v>
      </c>
      <c r="Q1315" s="30">
        <v>314.10000000000002</v>
      </c>
      <c r="R1315" s="30">
        <v>5.0999999999999996</v>
      </c>
      <c r="S1315" s="30">
        <v>6.2300000000000003E-3</v>
      </c>
      <c r="T1315" s="30">
        <v>4.8999999999999998E-4</v>
      </c>
      <c r="U1315" s="30">
        <v>9.5000000000000001E-2</v>
      </c>
      <c r="V1315" s="173">
        <v>2.4E-2</v>
      </c>
      <c r="W1315" s="192">
        <f t="shared" si="110"/>
        <v>6.74</v>
      </c>
      <c r="X1315" s="30">
        <f t="shared" si="111"/>
        <v>0.63</v>
      </c>
      <c r="Y1315" s="195">
        <f t="shared" si="112"/>
        <v>8.0399999999999999E-2</v>
      </c>
      <c r="Z1315" s="30">
        <f t="shared" si="113"/>
        <v>2.8999999999999998E-3</v>
      </c>
      <c r="AA1315" s="30">
        <v>0.15040000000000001</v>
      </c>
      <c r="AB1315" s="30">
        <v>4.1999999999999997E-3</v>
      </c>
      <c r="AC1315" s="156">
        <v>1.2999999999999999E-2</v>
      </c>
      <c r="AD1315" s="30">
        <v>1.665</v>
      </c>
      <c r="AE1315" s="30">
        <v>1.6E-2</v>
      </c>
      <c r="AF1315" s="156">
        <v>0.2</v>
      </c>
      <c r="AG1315" s="30">
        <v>8.0399999999999999E-2</v>
      </c>
      <c r="AH1315" s="30">
        <v>2.2000000000000001E-3</v>
      </c>
      <c r="AI1315" s="156">
        <v>2.8999999999999998E-3</v>
      </c>
      <c r="AJ1315" s="156">
        <f t="shared" si="109"/>
        <v>3.6069651741293529</v>
      </c>
      <c r="AK1315" s="30">
        <v>6.74</v>
      </c>
      <c r="AL1315" s="30">
        <v>0.21</v>
      </c>
      <c r="AM1315" s="156">
        <v>0.63</v>
      </c>
      <c r="AN1315" s="157">
        <v>903</v>
      </c>
      <c r="AO1315" s="30">
        <v>24</v>
      </c>
      <c r="AP1315" s="156">
        <v>73</v>
      </c>
      <c r="AQ1315" s="30">
        <v>995.7</v>
      </c>
      <c r="AR1315" s="30">
        <v>5.9</v>
      </c>
      <c r="AS1315" s="156">
        <v>75</v>
      </c>
      <c r="AT1315" s="30">
        <v>1198</v>
      </c>
      <c r="AU1315" s="30">
        <v>54</v>
      </c>
      <c r="AV1315" s="156">
        <v>71</v>
      </c>
    </row>
    <row r="1316" spans="1:48" x14ac:dyDescent="0.75">
      <c r="A1316" s="30" t="s">
        <v>1798</v>
      </c>
      <c r="B1316" s="30" t="s">
        <v>1372</v>
      </c>
      <c r="C1316" s="182">
        <v>2722000</v>
      </c>
      <c r="D1316" s="30">
        <v>32000</v>
      </c>
      <c r="E1316" s="187">
        <v>210600</v>
      </c>
      <c r="F1316" s="30">
        <v>1500</v>
      </c>
      <c r="G1316" s="187">
        <v>580</v>
      </c>
      <c r="H1316" s="30">
        <v>550</v>
      </c>
      <c r="I1316" s="30">
        <v>2940</v>
      </c>
      <c r="J1316" s="30">
        <v>130</v>
      </c>
      <c r="K1316" s="30">
        <v>16280000</v>
      </c>
      <c r="L1316" s="30">
        <v>330000</v>
      </c>
      <c r="M1316" s="187">
        <v>0.1676</v>
      </c>
      <c r="N1316" s="30">
        <v>3.2000000000000002E-3</v>
      </c>
      <c r="O1316" s="177">
        <v>6550</v>
      </c>
      <c r="P1316" s="30">
        <v>410</v>
      </c>
      <c r="Q1316" s="30">
        <v>277.3</v>
      </c>
      <c r="R1316" s="30">
        <v>5.7</v>
      </c>
      <c r="S1316" s="30">
        <v>4.9799999999999997E-2</v>
      </c>
      <c r="T1316" s="30">
        <v>2.3E-3</v>
      </c>
      <c r="U1316" s="30">
        <v>0.41</v>
      </c>
      <c r="V1316" s="173">
        <v>0.4</v>
      </c>
      <c r="W1316" s="192">
        <f t="shared" si="110"/>
        <v>6.0119999999999996</v>
      </c>
      <c r="X1316" s="30">
        <f t="shared" si="111"/>
        <v>0.54</v>
      </c>
      <c r="Y1316" s="195">
        <f t="shared" si="112"/>
        <v>7.5999999999999998E-2</v>
      </c>
      <c r="Z1316" s="30">
        <f t="shared" si="113"/>
        <v>2E-3</v>
      </c>
      <c r="AA1316" s="30">
        <v>0.1666</v>
      </c>
      <c r="AB1316" s="30">
        <v>1.6000000000000001E-3</v>
      </c>
      <c r="AC1316" s="156">
        <v>1.4E-2</v>
      </c>
      <c r="AD1316" s="30">
        <v>1.744</v>
      </c>
      <c r="AE1316" s="30">
        <v>1.2999999999999999E-2</v>
      </c>
      <c r="AF1316" s="156">
        <v>0.21</v>
      </c>
      <c r="AG1316" s="30">
        <v>7.5999999999999998E-2</v>
      </c>
      <c r="AH1316" s="30">
        <v>1E-3</v>
      </c>
      <c r="AI1316" s="156">
        <v>2E-3</v>
      </c>
      <c r="AJ1316" s="156">
        <f t="shared" si="109"/>
        <v>2.6315789473684212</v>
      </c>
      <c r="AK1316" s="30">
        <v>6.0119999999999996</v>
      </c>
      <c r="AL1316" s="30">
        <v>6.2E-2</v>
      </c>
      <c r="AM1316" s="156">
        <v>0.54</v>
      </c>
      <c r="AN1316" s="157">
        <v>993.3</v>
      </c>
      <c r="AO1316" s="30">
        <v>8.8000000000000007</v>
      </c>
      <c r="AP1316" s="156">
        <v>76</v>
      </c>
      <c r="AQ1316" s="30">
        <v>1024.8</v>
      </c>
      <c r="AR1316" s="30">
        <v>4.7</v>
      </c>
      <c r="AS1316" s="156">
        <v>79</v>
      </c>
      <c r="AT1316" s="30">
        <v>1092</v>
      </c>
      <c r="AU1316" s="30">
        <v>24</v>
      </c>
      <c r="AV1316" s="156">
        <v>48</v>
      </c>
    </row>
    <row r="1317" spans="1:48" x14ac:dyDescent="0.75">
      <c r="A1317" s="30" t="s">
        <v>1798</v>
      </c>
      <c r="B1317" s="30" t="s">
        <v>1373</v>
      </c>
      <c r="C1317" s="182">
        <v>2539000</v>
      </c>
      <c r="D1317" s="30">
        <v>68000</v>
      </c>
      <c r="E1317" s="187">
        <v>210800</v>
      </c>
      <c r="F1317" s="30">
        <v>2400</v>
      </c>
      <c r="G1317" s="187">
        <v>481</v>
      </c>
      <c r="H1317" s="30">
        <v>91</v>
      </c>
      <c r="I1317" s="30">
        <v>4750</v>
      </c>
      <c r="J1317" s="30">
        <v>250</v>
      </c>
      <c r="K1317" s="30">
        <v>16250000</v>
      </c>
      <c r="L1317" s="30">
        <v>420000</v>
      </c>
      <c r="M1317" s="187">
        <v>0.15740000000000001</v>
      </c>
      <c r="N1317" s="30">
        <v>6.0000000000000001E-3</v>
      </c>
      <c r="O1317" s="177">
        <v>2690</v>
      </c>
      <c r="P1317" s="30">
        <v>140</v>
      </c>
      <c r="Q1317" s="30">
        <v>253.1</v>
      </c>
      <c r="R1317" s="30">
        <v>6.5</v>
      </c>
      <c r="S1317" s="30">
        <v>0.47699999999999998</v>
      </c>
      <c r="T1317" s="30">
        <v>2.5999999999999999E-2</v>
      </c>
      <c r="U1317" s="30">
        <v>0.78</v>
      </c>
      <c r="V1317" s="173">
        <v>0.15</v>
      </c>
      <c r="W1317" s="192">
        <f t="shared" si="110"/>
        <v>6.56</v>
      </c>
      <c r="X1317" s="30">
        <f t="shared" si="111"/>
        <v>0.67</v>
      </c>
      <c r="Y1317" s="195">
        <f t="shared" si="112"/>
        <v>8.4099999999999994E-2</v>
      </c>
      <c r="Z1317" s="30">
        <f t="shared" si="113"/>
        <v>3.5000000000000001E-3</v>
      </c>
      <c r="AA1317" s="30">
        <v>0.1552</v>
      </c>
      <c r="AB1317" s="30">
        <v>4.7999999999999996E-3</v>
      </c>
      <c r="AC1317" s="156">
        <v>1.4E-2</v>
      </c>
      <c r="AD1317" s="30">
        <v>1.758</v>
      </c>
      <c r="AE1317" s="30">
        <v>1.4E-2</v>
      </c>
      <c r="AF1317" s="156">
        <v>0.21</v>
      </c>
      <c r="AG1317" s="30">
        <v>8.4099999999999994E-2</v>
      </c>
      <c r="AH1317" s="30">
        <v>2.8999999999999998E-3</v>
      </c>
      <c r="AI1317" s="156">
        <v>3.5000000000000001E-3</v>
      </c>
      <c r="AJ1317" s="156">
        <f t="shared" si="109"/>
        <v>4.1617122473246138</v>
      </c>
      <c r="AK1317" s="30">
        <v>6.56</v>
      </c>
      <c r="AL1317" s="30">
        <v>0.24</v>
      </c>
      <c r="AM1317" s="156">
        <v>0.67</v>
      </c>
      <c r="AN1317" s="157">
        <v>929</v>
      </c>
      <c r="AO1317" s="30">
        <v>27</v>
      </c>
      <c r="AP1317" s="156">
        <v>76</v>
      </c>
      <c r="AQ1317" s="30">
        <v>1029.9000000000001</v>
      </c>
      <c r="AR1317" s="30">
        <v>5.2</v>
      </c>
      <c r="AS1317" s="156">
        <v>79</v>
      </c>
      <c r="AT1317" s="30">
        <v>1272</v>
      </c>
      <c r="AU1317" s="30">
        <v>61</v>
      </c>
      <c r="AV1317" s="156">
        <v>73</v>
      </c>
    </row>
    <row r="1318" spans="1:48" x14ac:dyDescent="0.75">
      <c r="A1318" s="30" t="s">
        <v>1798</v>
      </c>
      <c r="B1318" s="30" t="s">
        <v>1374</v>
      </c>
      <c r="C1318" s="182">
        <v>2579000</v>
      </c>
      <c r="D1318" s="30">
        <v>50000</v>
      </c>
      <c r="E1318" s="187">
        <v>203000</v>
      </c>
      <c r="F1318" s="30">
        <v>1900</v>
      </c>
      <c r="G1318" s="187">
        <v>3710</v>
      </c>
      <c r="H1318" s="30">
        <v>390</v>
      </c>
      <c r="I1318" s="30">
        <v>1380</v>
      </c>
      <c r="J1318" s="30">
        <v>130</v>
      </c>
      <c r="K1318" s="30">
        <v>16020000</v>
      </c>
      <c r="L1318" s="30">
        <v>330000</v>
      </c>
      <c r="M1318" s="187">
        <v>0.16159999999999999</v>
      </c>
      <c r="N1318" s="30">
        <v>4.0000000000000001E-3</v>
      </c>
      <c r="O1318" s="177">
        <v>8770</v>
      </c>
      <c r="P1318" s="30">
        <v>810</v>
      </c>
      <c r="Q1318" s="30">
        <v>284.3</v>
      </c>
      <c r="R1318" s="30">
        <v>5.8</v>
      </c>
      <c r="S1318" s="30">
        <v>0.39</v>
      </c>
      <c r="T1318" s="30">
        <v>3.4000000000000002E-2</v>
      </c>
      <c r="U1318" s="30">
        <v>0.29399999999999998</v>
      </c>
      <c r="V1318" s="173">
        <v>3.1E-2</v>
      </c>
      <c r="W1318" s="192">
        <f t="shared" si="110"/>
        <v>5.97</v>
      </c>
      <c r="X1318" s="30">
        <f t="shared" si="111"/>
        <v>0.56000000000000005</v>
      </c>
      <c r="Y1318" s="195">
        <f t="shared" si="112"/>
        <v>7.8100000000000003E-2</v>
      </c>
      <c r="Z1318" s="30">
        <f t="shared" si="113"/>
        <v>2.5999999999999999E-3</v>
      </c>
      <c r="AA1318" s="30">
        <v>0.16850000000000001</v>
      </c>
      <c r="AB1318" s="30">
        <v>2.8E-3</v>
      </c>
      <c r="AC1318" s="156">
        <v>1.4E-2</v>
      </c>
      <c r="AD1318" s="30">
        <v>1.804</v>
      </c>
      <c r="AE1318" s="30">
        <v>0.02</v>
      </c>
      <c r="AF1318" s="156">
        <v>0.22</v>
      </c>
      <c r="AG1318" s="30">
        <v>7.8100000000000003E-2</v>
      </c>
      <c r="AH1318" s="30">
        <v>1.8E-3</v>
      </c>
      <c r="AI1318" s="156">
        <v>2.5999999999999999E-3</v>
      </c>
      <c r="AJ1318" s="156">
        <f t="shared" si="109"/>
        <v>3.3290653008962869</v>
      </c>
      <c r="AK1318" s="30">
        <v>5.97</v>
      </c>
      <c r="AL1318" s="30">
        <v>0.11</v>
      </c>
      <c r="AM1318" s="156">
        <v>0.56000000000000005</v>
      </c>
      <c r="AN1318" s="157">
        <v>1004</v>
      </c>
      <c r="AO1318" s="30">
        <v>16</v>
      </c>
      <c r="AP1318" s="156">
        <v>78</v>
      </c>
      <c r="AQ1318" s="30">
        <v>1046.5999999999999</v>
      </c>
      <c r="AR1318" s="30">
        <v>7.3</v>
      </c>
      <c r="AS1318" s="156">
        <v>81</v>
      </c>
      <c r="AT1318" s="30">
        <v>1146</v>
      </c>
      <c r="AU1318" s="30">
        <v>46</v>
      </c>
      <c r="AV1318" s="156">
        <v>65</v>
      </c>
    </row>
    <row r="1319" spans="1:48" x14ac:dyDescent="0.75">
      <c r="A1319" s="30" t="s">
        <v>1798</v>
      </c>
      <c r="B1319" s="30" t="s">
        <v>1375</v>
      </c>
      <c r="C1319" s="182">
        <v>2504000</v>
      </c>
      <c r="D1319" s="30">
        <v>59000</v>
      </c>
      <c r="E1319" s="187">
        <v>205400</v>
      </c>
      <c r="F1319" s="30">
        <v>1500</v>
      </c>
      <c r="G1319" s="187">
        <v>790</v>
      </c>
      <c r="H1319" s="30">
        <v>140</v>
      </c>
      <c r="I1319" s="30">
        <v>6140</v>
      </c>
      <c r="J1319" s="30">
        <v>620</v>
      </c>
      <c r="K1319" s="30">
        <v>15700000</v>
      </c>
      <c r="L1319" s="30">
        <v>260000</v>
      </c>
      <c r="M1319" s="187">
        <v>0.1585</v>
      </c>
      <c r="N1319" s="30">
        <v>4.4999999999999997E-3</v>
      </c>
      <c r="O1319" s="177">
        <v>1950</v>
      </c>
      <c r="P1319" s="30">
        <v>170</v>
      </c>
      <c r="Q1319" s="30">
        <v>292.39999999999998</v>
      </c>
      <c r="R1319" s="30">
        <v>4.8</v>
      </c>
      <c r="S1319" s="30">
        <v>-5.47</v>
      </c>
      <c r="T1319" s="30">
        <v>0.92</v>
      </c>
      <c r="U1319" s="30">
        <v>0.94</v>
      </c>
      <c r="V1319" s="173">
        <v>0.16</v>
      </c>
      <c r="W1319" s="192">
        <f t="shared" si="110"/>
        <v>6.17</v>
      </c>
      <c r="X1319" s="30">
        <f t="shared" si="111"/>
        <v>0.57999999999999996</v>
      </c>
      <c r="Y1319" s="195">
        <f t="shared" si="112"/>
        <v>8.1199999999999994E-2</v>
      </c>
      <c r="Z1319" s="30">
        <f t="shared" si="113"/>
        <v>2.8999999999999998E-3</v>
      </c>
      <c r="AA1319" s="30">
        <v>0.16400000000000001</v>
      </c>
      <c r="AB1319" s="30">
        <v>4.3E-3</v>
      </c>
      <c r="AC1319" s="156">
        <v>1.4E-2</v>
      </c>
      <c r="AD1319" s="30">
        <v>1.841</v>
      </c>
      <c r="AE1319" s="30">
        <v>1.7999999999999999E-2</v>
      </c>
      <c r="AF1319" s="156">
        <v>0.23</v>
      </c>
      <c r="AG1319" s="30">
        <v>8.1199999999999994E-2</v>
      </c>
      <c r="AH1319" s="30">
        <v>2.2000000000000001E-3</v>
      </c>
      <c r="AI1319" s="156">
        <v>2.8999999999999998E-3</v>
      </c>
      <c r="AJ1319" s="156">
        <f t="shared" si="109"/>
        <v>3.5714285714285712</v>
      </c>
      <c r="AK1319" s="30">
        <v>6.17</v>
      </c>
      <c r="AL1319" s="30">
        <v>0.18</v>
      </c>
      <c r="AM1319" s="156">
        <v>0.57999999999999996</v>
      </c>
      <c r="AN1319" s="157">
        <v>978</v>
      </c>
      <c r="AO1319" s="30">
        <v>24</v>
      </c>
      <c r="AP1319" s="156">
        <v>79</v>
      </c>
      <c r="AQ1319" s="30">
        <v>1060</v>
      </c>
      <c r="AR1319" s="30">
        <v>6.5</v>
      </c>
      <c r="AS1319" s="156">
        <v>80</v>
      </c>
      <c r="AT1319" s="30">
        <v>1212</v>
      </c>
      <c r="AU1319" s="30">
        <v>50</v>
      </c>
      <c r="AV1319" s="156">
        <v>66</v>
      </c>
    </row>
    <row r="1320" spans="1:48" x14ac:dyDescent="0.75">
      <c r="A1320" s="30" t="s">
        <v>1798</v>
      </c>
      <c r="B1320" s="30" t="s">
        <v>1376</v>
      </c>
      <c r="C1320" s="182">
        <v>2607000</v>
      </c>
      <c r="D1320" s="30">
        <v>38000</v>
      </c>
      <c r="E1320" s="187">
        <v>205000</v>
      </c>
      <c r="F1320" s="30">
        <v>2000</v>
      </c>
      <c r="G1320" s="187">
        <v>519</v>
      </c>
      <c r="H1320" s="30">
        <v>79</v>
      </c>
      <c r="I1320" s="30">
        <v>6440</v>
      </c>
      <c r="J1320" s="30">
        <v>430</v>
      </c>
      <c r="K1320" s="30">
        <v>15750000</v>
      </c>
      <c r="L1320" s="30">
        <v>380000</v>
      </c>
      <c r="M1320" s="187">
        <v>0.16239999999999999</v>
      </c>
      <c r="N1320" s="30">
        <v>4.0000000000000001E-3</v>
      </c>
      <c r="O1320" s="177">
        <v>3010</v>
      </c>
      <c r="P1320" s="30">
        <v>200</v>
      </c>
      <c r="Q1320" s="30">
        <v>328.5</v>
      </c>
      <c r="R1320" s="30">
        <v>7.9</v>
      </c>
      <c r="S1320" s="30">
        <v>0.1017</v>
      </c>
      <c r="T1320" s="30">
        <v>6.6E-3</v>
      </c>
      <c r="U1320" s="30">
        <v>2.81E-2</v>
      </c>
      <c r="V1320" s="173">
        <v>4.3E-3</v>
      </c>
      <c r="W1320" s="192">
        <f t="shared" si="110"/>
        <v>6.18</v>
      </c>
      <c r="X1320" s="30">
        <f t="shared" si="111"/>
        <v>0.62</v>
      </c>
      <c r="Y1320" s="195">
        <f t="shared" si="112"/>
        <v>7.7899999999999997E-2</v>
      </c>
      <c r="Z1320" s="30">
        <f t="shared" si="113"/>
        <v>2.2000000000000001E-3</v>
      </c>
      <c r="AA1320" s="30">
        <v>0.1633</v>
      </c>
      <c r="AB1320" s="30">
        <v>2.7000000000000001E-3</v>
      </c>
      <c r="AC1320" s="156">
        <v>1.4E-2</v>
      </c>
      <c r="AD1320" s="30">
        <v>1.7410000000000001</v>
      </c>
      <c r="AE1320" s="30">
        <v>2.3E-2</v>
      </c>
      <c r="AF1320" s="156">
        <v>0.21</v>
      </c>
      <c r="AG1320" s="30">
        <v>7.7899999999999997E-2</v>
      </c>
      <c r="AH1320" s="30">
        <v>1.2999999999999999E-3</v>
      </c>
      <c r="AI1320" s="156">
        <v>2.2000000000000001E-3</v>
      </c>
      <c r="AJ1320" s="156">
        <f t="shared" si="109"/>
        <v>2.8241335044929401</v>
      </c>
      <c r="AK1320" s="30">
        <v>6.18</v>
      </c>
      <c r="AL1320" s="30">
        <v>0.12</v>
      </c>
      <c r="AM1320" s="156">
        <v>0.62</v>
      </c>
      <c r="AN1320" s="157">
        <v>975</v>
      </c>
      <c r="AO1320" s="30">
        <v>15</v>
      </c>
      <c r="AP1320" s="156">
        <v>76</v>
      </c>
      <c r="AQ1320" s="30">
        <v>1023.1</v>
      </c>
      <c r="AR1320" s="30">
        <v>8.6</v>
      </c>
      <c r="AS1320" s="156">
        <v>79</v>
      </c>
      <c r="AT1320" s="30">
        <v>1130</v>
      </c>
      <c r="AU1320" s="30">
        <v>28</v>
      </c>
      <c r="AV1320" s="156">
        <v>47</v>
      </c>
    </row>
    <row r="1321" spans="1:48" x14ac:dyDescent="0.75">
      <c r="A1321" s="30" t="s">
        <v>1798</v>
      </c>
      <c r="B1321" s="30" t="s">
        <v>1377</v>
      </c>
      <c r="C1321" s="182">
        <v>2706000</v>
      </c>
      <c r="D1321" s="30">
        <v>55000</v>
      </c>
      <c r="E1321" s="187">
        <v>218600</v>
      </c>
      <c r="F1321" s="30">
        <v>1800</v>
      </c>
      <c r="G1321" s="187">
        <v>315</v>
      </c>
      <c r="H1321" s="30">
        <v>67</v>
      </c>
      <c r="I1321" s="30">
        <v>2060</v>
      </c>
      <c r="J1321" s="30">
        <v>120</v>
      </c>
      <c r="K1321" s="30">
        <v>17210000</v>
      </c>
      <c r="L1321" s="30">
        <v>360000</v>
      </c>
      <c r="M1321" s="187">
        <v>0.15640000000000001</v>
      </c>
      <c r="N1321" s="30">
        <v>4.7000000000000002E-3</v>
      </c>
      <c r="O1321" s="177">
        <v>8860</v>
      </c>
      <c r="P1321" s="30">
        <v>520</v>
      </c>
      <c r="Q1321" s="30">
        <v>323.89999999999998</v>
      </c>
      <c r="R1321" s="30">
        <v>6.8</v>
      </c>
      <c r="S1321" s="30">
        <v>5.9299999999999999E-2</v>
      </c>
      <c r="T1321" s="30">
        <v>3.3999999999999998E-3</v>
      </c>
      <c r="U1321" s="30">
        <v>0.23</v>
      </c>
      <c r="V1321" s="173">
        <v>4.9000000000000002E-2</v>
      </c>
      <c r="W1321" s="192">
        <f t="shared" si="110"/>
        <v>6.19</v>
      </c>
      <c r="X1321" s="30">
        <f t="shared" si="111"/>
        <v>0.6</v>
      </c>
      <c r="Y1321" s="195">
        <f t="shared" si="112"/>
        <v>8.0699999999999994E-2</v>
      </c>
      <c r="Z1321" s="30">
        <f t="shared" si="113"/>
        <v>2.8999999999999998E-3</v>
      </c>
      <c r="AA1321" s="30">
        <v>0.16320000000000001</v>
      </c>
      <c r="AB1321" s="30">
        <v>3.7000000000000002E-3</v>
      </c>
      <c r="AC1321" s="156">
        <v>1.4E-2</v>
      </c>
      <c r="AD1321" s="30">
        <v>1.7949999999999999</v>
      </c>
      <c r="AE1321" s="30">
        <v>1.7999999999999999E-2</v>
      </c>
      <c r="AF1321" s="156">
        <v>0.22</v>
      </c>
      <c r="AG1321" s="30">
        <v>8.0699999999999994E-2</v>
      </c>
      <c r="AH1321" s="30">
        <v>2.2000000000000001E-3</v>
      </c>
      <c r="AI1321" s="156">
        <v>2.8999999999999998E-3</v>
      </c>
      <c r="AJ1321" s="156">
        <f t="shared" si="109"/>
        <v>3.5935563816604712</v>
      </c>
      <c r="AK1321" s="30">
        <v>6.19</v>
      </c>
      <c r="AL1321" s="30">
        <v>0.16</v>
      </c>
      <c r="AM1321" s="156">
        <v>0.6</v>
      </c>
      <c r="AN1321" s="157">
        <v>974</v>
      </c>
      <c r="AO1321" s="30">
        <v>21</v>
      </c>
      <c r="AP1321" s="156">
        <v>77</v>
      </c>
      <c r="AQ1321" s="30">
        <v>1043.4000000000001</v>
      </c>
      <c r="AR1321" s="30">
        <v>6.6</v>
      </c>
      <c r="AS1321" s="156">
        <v>79</v>
      </c>
      <c r="AT1321" s="30">
        <v>1199</v>
      </c>
      <c r="AU1321" s="30">
        <v>51</v>
      </c>
      <c r="AV1321" s="156">
        <v>66</v>
      </c>
    </row>
    <row r="1322" spans="1:48" x14ac:dyDescent="0.75">
      <c r="A1322" s="30" t="s">
        <v>1798</v>
      </c>
      <c r="B1322" s="30" t="s">
        <v>1378</v>
      </c>
      <c r="C1322" s="182">
        <v>2608000</v>
      </c>
      <c r="D1322" s="30">
        <v>57000</v>
      </c>
      <c r="E1322" s="187">
        <v>209500</v>
      </c>
      <c r="F1322" s="30">
        <v>2800</v>
      </c>
      <c r="G1322" s="187">
        <v>720</v>
      </c>
      <c r="H1322" s="30">
        <v>100</v>
      </c>
      <c r="I1322" s="30">
        <v>4710</v>
      </c>
      <c r="J1322" s="30">
        <v>550</v>
      </c>
      <c r="K1322" s="30">
        <v>16770000</v>
      </c>
      <c r="L1322" s="30">
        <v>440000</v>
      </c>
      <c r="M1322" s="187">
        <v>0.1578</v>
      </c>
      <c r="N1322" s="30">
        <v>4.1000000000000003E-3</v>
      </c>
      <c r="O1322" s="177">
        <v>2600</v>
      </c>
      <c r="P1322" s="30">
        <v>230</v>
      </c>
      <c r="Q1322" s="30">
        <v>294.7</v>
      </c>
      <c r="R1322" s="30">
        <v>7.7</v>
      </c>
      <c r="S1322" s="30">
        <v>6.7900000000000002E-2</v>
      </c>
      <c r="T1322" s="30">
        <v>9.2999999999999992E-3</v>
      </c>
      <c r="U1322" s="30">
        <v>0.15</v>
      </c>
      <c r="V1322" s="173">
        <v>2.1000000000000001E-2</v>
      </c>
      <c r="W1322" s="192">
        <f t="shared" si="110"/>
        <v>6.31</v>
      </c>
      <c r="X1322" s="30">
        <f t="shared" si="111"/>
        <v>0.82</v>
      </c>
      <c r="Y1322" s="195">
        <f t="shared" si="112"/>
        <v>7.9699999999999993E-2</v>
      </c>
      <c r="Z1322" s="30">
        <f t="shared" si="113"/>
        <v>2.7000000000000001E-3</v>
      </c>
      <c r="AA1322" s="30">
        <v>0.16220000000000001</v>
      </c>
      <c r="AB1322" s="30">
        <v>2.8E-3</v>
      </c>
      <c r="AC1322" s="156">
        <v>1.4E-2</v>
      </c>
      <c r="AD1322" s="30">
        <v>1.7569999999999999</v>
      </c>
      <c r="AE1322" s="30">
        <v>1.2E-2</v>
      </c>
      <c r="AF1322" s="156">
        <v>0.22</v>
      </c>
      <c r="AG1322" s="30">
        <v>7.9699999999999993E-2</v>
      </c>
      <c r="AH1322" s="30">
        <v>2E-3</v>
      </c>
      <c r="AI1322" s="156">
        <v>2.7000000000000001E-3</v>
      </c>
      <c r="AJ1322" s="156">
        <f t="shared" si="109"/>
        <v>3.3877038895859477</v>
      </c>
      <c r="AK1322" s="30">
        <v>6.31</v>
      </c>
      <c r="AL1322" s="30">
        <v>0.17</v>
      </c>
      <c r="AM1322" s="156">
        <v>0.82</v>
      </c>
      <c r="AN1322" s="157">
        <v>969</v>
      </c>
      <c r="AO1322" s="30">
        <v>15</v>
      </c>
      <c r="AP1322" s="156">
        <v>76</v>
      </c>
      <c r="AQ1322" s="30">
        <v>1029.5999999999999</v>
      </c>
      <c r="AR1322" s="30">
        <v>4.3</v>
      </c>
      <c r="AS1322" s="156">
        <v>81</v>
      </c>
      <c r="AT1322" s="30">
        <v>1166</v>
      </c>
      <c r="AU1322" s="30">
        <v>41</v>
      </c>
      <c r="AV1322" s="156">
        <v>55</v>
      </c>
    </row>
    <row r="1323" spans="1:48" x14ac:dyDescent="0.75">
      <c r="A1323" s="30" t="s">
        <v>1798</v>
      </c>
      <c r="B1323" s="30" t="s">
        <v>1379</v>
      </c>
      <c r="C1323" s="182">
        <v>2630000</v>
      </c>
      <c r="D1323" s="30">
        <v>61000</v>
      </c>
      <c r="E1323" s="187">
        <v>213800</v>
      </c>
      <c r="F1323" s="30">
        <v>2800</v>
      </c>
      <c r="G1323" s="187">
        <v>758</v>
      </c>
      <c r="H1323" s="30">
        <v>95</v>
      </c>
      <c r="I1323" s="30">
        <v>6370</v>
      </c>
      <c r="J1323" s="30">
        <v>250</v>
      </c>
      <c r="K1323" s="30">
        <v>16730000</v>
      </c>
      <c r="L1323" s="30">
        <v>350000</v>
      </c>
      <c r="M1323" s="187">
        <v>0.15629999999999999</v>
      </c>
      <c r="N1323" s="30">
        <v>4.7999999999999996E-3</v>
      </c>
      <c r="O1323" s="177">
        <v>2850</v>
      </c>
      <c r="P1323" s="30">
        <v>140</v>
      </c>
      <c r="Q1323" s="30">
        <v>307.10000000000002</v>
      </c>
      <c r="R1323" s="30">
        <v>6.4</v>
      </c>
      <c r="S1323" s="30">
        <v>8.48E-2</v>
      </c>
      <c r="T1323" s="30">
        <v>3.3E-3</v>
      </c>
      <c r="U1323" s="30">
        <v>4.58E-2</v>
      </c>
      <c r="V1323" s="173">
        <v>5.7000000000000002E-3</v>
      </c>
      <c r="W1323" s="192">
        <f t="shared" si="110"/>
        <v>6.18</v>
      </c>
      <c r="X1323" s="30">
        <f t="shared" si="111"/>
        <v>0.6</v>
      </c>
      <c r="Y1323" s="195">
        <f t="shared" si="112"/>
        <v>8.09E-2</v>
      </c>
      <c r="Z1323" s="30">
        <f t="shared" si="113"/>
        <v>3.2000000000000002E-3</v>
      </c>
      <c r="AA1323" s="30">
        <v>0.16389999999999999</v>
      </c>
      <c r="AB1323" s="30">
        <v>4.3E-3</v>
      </c>
      <c r="AC1323" s="156">
        <v>1.4E-2</v>
      </c>
      <c r="AD1323" s="30">
        <v>1.8009999999999999</v>
      </c>
      <c r="AE1323" s="30">
        <v>1.7000000000000001E-2</v>
      </c>
      <c r="AF1323" s="156">
        <v>0.22</v>
      </c>
      <c r="AG1323" s="30">
        <v>8.09E-2</v>
      </c>
      <c r="AH1323" s="30">
        <v>2.5999999999999999E-3</v>
      </c>
      <c r="AI1323" s="156">
        <v>3.2000000000000002E-3</v>
      </c>
      <c r="AJ1323" s="156">
        <f t="shared" si="109"/>
        <v>3.9555006180469721</v>
      </c>
      <c r="AK1323" s="30">
        <v>6.18</v>
      </c>
      <c r="AL1323" s="30">
        <v>0.19</v>
      </c>
      <c r="AM1323" s="156">
        <v>0.6</v>
      </c>
      <c r="AN1323" s="157">
        <v>978</v>
      </c>
      <c r="AO1323" s="30">
        <v>24</v>
      </c>
      <c r="AP1323" s="156">
        <v>79</v>
      </c>
      <c r="AQ1323" s="30">
        <v>1045.5999999999999</v>
      </c>
      <c r="AR1323" s="30">
        <v>6.3</v>
      </c>
      <c r="AS1323" s="156">
        <v>80</v>
      </c>
      <c r="AT1323" s="30">
        <v>1198</v>
      </c>
      <c r="AU1323" s="30">
        <v>57</v>
      </c>
      <c r="AV1323" s="156">
        <v>71</v>
      </c>
    </row>
    <row r="1324" spans="1:48" x14ac:dyDescent="0.75">
      <c r="A1324" s="30" t="s">
        <v>1798</v>
      </c>
      <c r="B1324" s="30" t="s">
        <v>1380</v>
      </c>
      <c r="C1324" s="182">
        <v>2383000</v>
      </c>
      <c r="D1324" s="30">
        <v>58000</v>
      </c>
      <c r="E1324" s="187">
        <v>188500</v>
      </c>
      <c r="F1324" s="30">
        <v>3400</v>
      </c>
      <c r="G1324" s="187">
        <v>1080</v>
      </c>
      <c r="H1324" s="30">
        <v>180</v>
      </c>
      <c r="I1324" s="30">
        <v>13360</v>
      </c>
      <c r="J1324" s="30">
        <v>850</v>
      </c>
      <c r="K1324" s="30">
        <v>14710000</v>
      </c>
      <c r="L1324" s="30">
        <v>310000</v>
      </c>
      <c r="M1324" s="187">
        <v>0.16159999999999999</v>
      </c>
      <c r="N1324" s="30">
        <v>3.5999999999999999E-3</v>
      </c>
      <c r="O1324" s="177">
        <v>4190</v>
      </c>
      <c r="P1324" s="30">
        <v>170</v>
      </c>
      <c r="Q1324" s="30">
        <v>328.5</v>
      </c>
      <c r="R1324" s="30">
        <v>6.9</v>
      </c>
      <c r="S1324" s="30">
        <v>6.8400000000000002E-2</v>
      </c>
      <c r="T1324" s="30">
        <v>4.3E-3</v>
      </c>
      <c r="U1324" s="30">
        <v>2.42</v>
      </c>
      <c r="V1324" s="173">
        <v>0.45</v>
      </c>
      <c r="W1324" s="192">
        <f t="shared" si="110"/>
        <v>6.02</v>
      </c>
      <c r="X1324" s="30">
        <f t="shared" si="111"/>
        <v>0.54</v>
      </c>
      <c r="Y1324" s="195">
        <f t="shared" si="112"/>
        <v>7.6899999999999996E-2</v>
      </c>
      <c r="Z1324" s="30">
        <f t="shared" si="113"/>
        <v>2.0999999999999999E-3</v>
      </c>
      <c r="AA1324" s="30">
        <v>0.1668</v>
      </c>
      <c r="AB1324" s="30">
        <v>2.7000000000000001E-3</v>
      </c>
      <c r="AC1324" s="156">
        <v>1.4E-2</v>
      </c>
      <c r="AD1324" s="30">
        <v>1.7769999999999999</v>
      </c>
      <c r="AE1324" s="30">
        <v>0.02</v>
      </c>
      <c r="AF1324" s="156">
        <v>0.22</v>
      </c>
      <c r="AG1324" s="30">
        <v>7.6899999999999996E-2</v>
      </c>
      <c r="AH1324" s="30">
        <v>1.1999999999999999E-3</v>
      </c>
      <c r="AI1324" s="156">
        <v>2.0999999999999999E-3</v>
      </c>
      <c r="AJ1324" s="156">
        <f t="shared" si="109"/>
        <v>2.7308192457737324</v>
      </c>
      <c r="AK1324" s="30">
        <v>6.02</v>
      </c>
      <c r="AL1324" s="30">
        <v>0.11</v>
      </c>
      <c r="AM1324" s="156">
        <v>0.54</v>
      </c>
      <c r="AN1324" s="157">
        <v>994</v>
      </c>
      <c r="AO1324" s="30">
        <v>15</v>
      </c>
      <c r="AP1324" s="156">
        <v>77</v>
      </c>
      <c r="AQ1324" s="30">
        <v>1037.5999999999999</v>
      </c>
      <c r="AR1324" s="30">
        <v>7.7</v>
      </c>
      <c r="AS1324" s="156">
        <v>82</v>
      </c>
      <c r="AT1324" s="30">
        <v>1113</v>
      </c>
      <c r="AU1324" s="30">
        <v>28</v>
      </c>
      <c r="AV1324" s="156">
        <v>51</v>
      </c>
    </row>
    <row r="1325" spans="1:48" x14ac:dyDescent="0.75">
      <c r="A1325" s="30" t="s">
        <v>1798</v>
      </c>
      <c r="B1325" s="30" t="s">
        <v>1381</v>
      </c>
      <c r="C1325" s="182">
        <v>2593000</v>
      </c>
      <c r="D1325" s="30">
        <v>48000</v>
      </c>
      <c r="E1325" s="187">
        <v>203000</v>
      </c>
      <c r="F1325" s="30">
        <v>2000</v>
      </c>
      <c r="G1325" s="187">
        <v>310</v>
      </c>
      <c r="H1325" s="30">
        <v>65</v>
      </c>
      <c r="I1325" s="30">
        <v>1960</v>
      </c>
      <c r="J1325" s="30">
        <v>140</v>
      </c>
      <c r="K1325" s="30">
        <v>16320000</v>
      </c>
      <c r="L1325" s="30">
        <v>310000</v>
      </c>
      <c r="M1325" s="187">
        <v>0.16209999999999999</v>
      </c>
      <c r="N1325" s="30">
        <v>2.3E-3</v>
      </c>
      <c r="O1325" s="177">
        <v>38600</v>
      </c>
      <c r="P1325" s="30">
        <v>2900</v>
      </c>
      <c r="Q1325" s="30">
        <v>358.1</v>
      </c>
      <c r="R1325" s="30">
        <v>6.7</v>
      </c>
      <c r="S1325" s="30">
        <v>6.2399999999999999E-3</v>
      </c>
      <c r="T1325" s="30">
        <v>4.4999999999999999E-4</v>
      </c>
      <c r="U1325" s="30">
        <v>-0.30199999999999999</v>
      </c>
      <c r="V1325" s="173">
        <v>6.6000000000000003E-2</v>
      </c>
      <c r="W1325" s="192">
        <f t="shared" si="110"/>
        <v>6.16</v>
      </c>
      <c r="X1325" s="30">
        <f t="shared" si="111"/>
        <v>0.72</v>
      </c>
      <c r="Y1325" s="195">
        <f t="shared" si="112"/>
        <v>7.7600000000000002E-2</v>
      </c>
      <c r="Z1325" s="30">
        <f t="shared" si="113"/>
        <v>2.2000000000000001E-3</v>
      </c>
      <c r="AA1325" s="30">
        <v>0.1638</v>
      </c>
      <c r="AB1325" s="30">
        <v>2.0999999999999999E-3</v>
      </c>
      <c r="AC1325" s="156">
        <v>1.4E-2</v>
      </c>
      <c r="AD1325" s="30">
        <v>1.7310000000000001</v>
      </c>
      <c r="AE1325" s="30">
        <v>1.4999999999999999E-2</v>
      </c>
      <c r="AF1325" s="156">
        <v>0.21</v>
      </c>
      <c r="AG1325" s="30">
        <v>7.7600000000000002E-2</v>
      </c>
      <c r="AH1325" s="30">
        <v>1.4E-3</v>
      </c>
      <c r="AI1325" s="156">
        <v>2.2000000000000001E-3</v>
      </c>
      <c r="AJ1325" s="156">
        <f t="shared" si="109"/>
        <v>2.8350515463917527</v>
      </c>
      <c r="AK1325" s="30">
        <v>6.16</v>
      </c>
      <c r="AL1325" s="30">
        <v>0.11</v>
      </c>
      <c r="AM1325" s="156">
        <v>0.72</v>
      </c>
      <c r="AN1325" s="157">
        <v>978</v>
      </c>
      <c r="AO1325" s="30">
        <v>11</v>
      </c>
      <c r="AP1325" s="156">
        <v>76</v>
      </c>
      <c r="AQ1325" s="30">
        <v>1020</v>
      </c>
      <c r="AR1325" s="30">
        <v>5.5</v>
      </c>
      <c r="AS1325" s="156">
        <v>78</v>
      </c>
      <c r="AT1325" s="30">
        <v>1130</v>
      </c>
      <c r="AU1325" s="30">
        <v>32</v>
      </c>
      <c r="AV1325" s="156">
        <v>53</v>
      </c>
    </row>
    <row r="1326" spans="1:48" x14ac:dyDescent="0.75">
      <c r="A1326" s="161" t="s">
        <v>1799</v>
      </c>
      <c r="B1326" s="161" t="s">
        <v>655</v>
      </c>
      <c r="C1326" s="181">
        <v>97400</v>
      </c>
      <c r="D1326" s="161">
        <v>620</v>
      </c>
      <c r="E1326" s="186">
        <v>6660</v>
      </c>
      <c r="F1326" s="161">
        <v>440</v>
      </c>
      <c r="G1326" s="186">
        <v>1460</v>
      </c>
      <c r="H1326" s="161">
        <v>240</v>
      </c>
      <c r="I1326" s="161">
        <v>17700</v>
      </c>
      <c r="J1326" s="161">
        <v>1200</v>
      </c>
      <c r="K1326" s="161">
        <v>1317000</v>
      </c>
      <c r="L1326" s="161">
        <v>12000</v>
      </c>
      <c r="M1326" s="186">
        <v>7.3870000000000005E-2</v>
      </c>
      <c r="N1326" s="161">
        <v>6.3000000000000003E-4</v>
      </c>
      <c r="O1326" s="176">
        <v>2.89</v>
      </c>
      <c r="P1326" s="161">
        <v>0.15</v>
      </c>
      <c r="Q1326" s="161">
        <v>27.07</v>
      </c>
      <c r="R1326" s="161">
        <v>0.24</v>
      </c>
      <c r="S1326" s="161">
        <v>-2.36</v>
      </c>
      <c r="T1326" s="161">
        <v>0.24</v>
      </c>
      <c r="U1326" s="161">
        <v>0.32700000000000001</v>
      </c>
      <c r="V1326" s="172">
        <v>5.5E-2</v>
      </c>
      <c r="W1326" s="192">
        <f t="shared" si="110"/>
        <v>12.782</v>
      </c>
      <c r="X1326" s="30">
        <f t="shared" si="111"/>
        <v>0.4</v>
      </c>
      <c r="Y1326" s="195">
        <f t="shared" si="112"/>
        <v>6.7100000000000007E-2</v>
      </c>
      <c r="Z1326" s="30">
        <f t="shared" si="113"/>
        <v>4.4000000000000003E-3</v>
      </c>
      <c r="AA1326" s="161">
        <v>7.8179999999999999E-2</v>
      </c>
      <c r="AB1326" s="161">
        <v>5.0000000000000001E-4</v>
      </c>
      <c r="AC1326" s="163">
        <v>2.3E-3</v>
      </c>
      <c r="AD1326" s="161">
        <v>0.70099999999999996</v>
      </c>
      <c r="AE1326" s="161">
        <v>3.7999999999999999E-2</v>
      </c>
      <c r="AF1326" s="163">
        <v>4.9000000000000002E-2</v>
      </c>
      <c r="AG1326" s="161">
        <v>6.7100000000000007E-2</v>
      </c>
      <c r="AH1326" s="161">
        <v>4.3E-3</v>
      </c>
      <c r="AI1326" s="163">
        <v>4.4000000000000003E-3</v>
      </c>
      <c r="AJ1326" s="163">
        <f t="shared" si="109"/>
        <v>6.557377049180328</v>
      </c>
      <c r="AK1326" s="161">
        <v>12.782</v>
      </c>
      <c r="AL1326" s="161">
        <v>8.5999999999999993E-2</v>
      </c>
      <c r="AM1326" s="163">
        <v>0.4</v>
      </c>
      <c r="AN1326" s="164">
        <v>485.2</v>
      </c>
      <c r="AO1326" s="161">
        <v>3</v>
      </c>
      <c r="AP1326" s="163">
        <v>14</v>
      </c>
      <c r="AQ1326" s="161">
        <v>529</v>
      </c>
      <c r="AR1326" s="161">
        <v>15</v>
      </c>
      <c r="AS1326" s="163">
        <v>19</v>
      </c>
      <c r="AT1326" s="161">
        <v>734</v>
      </c>
      <c r="AU1326" s="161">
        <v>71</v>
      </c>
      <c r="AV1326" s="163">
        <v>72</v>
      </c>
    </row>
    <row r="1327" spans="1:48" x14ac:dyDescent="0.75">
      <c r="A1327" s="30" t="s">
        <v>1799</v>
      </c>
      <c r="B1327" s="30" t="s">
        <v>655</v>
      </c>
      <c r="C1327" s="182">
        <v>120070</v>
      </c>
      <c r="D1327" s="30">
        <v>850</v>
      </c>
      <c r="E1327" s="187">
        <v>6966</v>
      </c>
      <c r="F1327" s="30">
        <v>79</v>
      </c>
      <c r="G1327" s="187">
        <v>580</v>
      </c>
      <c r="H1327" s="30">
        <v>520</v>
      </c>
      <c r="I1327" s="30">
        <v>87</v>
      </c>
      <c r="J1327" s="30">
        <v>40</v>
      </c>
      <c r="K1327" s="30">
        <v>1662000</v>
      </c>
      <c r="L1327" s="30">
        <v>40000</v>
      </c>
      <c r="M1327" s="187">
        <v>7.2800000000000004E-2</v>
      </c>
      <c r="N1327" s="30">
        <v>1.4E-3</v>
      </c>
      <c r="O1327" s="177">
        <v>4500</v>
      </c>
      <c r="P1327" s="30">
        <v>1200</v>
      </c>
      <c r="Q1327" s="30">
        <v>32.99</v>
      </c>
      <c r="R1327" s="30">
        <v>0.8</v>
      </c>
      <c r="S1327" s="30">
        <v>9.1999999999999998E-3</v>
      </c>
      <c r="T1327" s="30">
        <v>4.4999999999999997E-3</v>
      </c>
      <c r="U1327" s="30">
        <v>0.2</v>
      </c>
      <c r="V1327" s="173">
        <v>0.18</v>
      </c>
      <c r="W1327" s="192">
        <f t="shared" si="110"/>
        <v>13.06</v>
      </c>
      <c r="X1327" s="30">
        <f t="shared" si="111"/>
        <v>0.48</v>
      </c>
      <c r="Y1327" s="195">
        <f t="shared" si="112"/>
        <v>5.6860000000000001E-2</v>
      </c>
      <c r="Z1327" s="30">
        <f t="shared" si="113"/>
        <v>1E-3</v>
      </c>
      <c r="AA1327" s="30">
        <v>7.6569999999999999E-2</v>
      </c>
      <c r="AB1327" s="30">
        <v>7.2999999999999996E-4</v>
      </c>
      <c r="AC1327" s="156">
        <v>2.8999999999999998E-3</v>
      </c>
      <c r="AD1327" s="30">
        <v>0.59960000000000002</v>
      </c>
      <c r="AE1327" s="30">
        <v>9.1000000000000004E-3</v>
      </c>
      <c r="AF1327" s="156">
        <v>4.2999999999999997E-2</v>
      </c>
      <c r="AG1327" s="30">
        <v>5.6860000000000001E-2</v>
      </c>
      <c r="AH1327" s="30">
        <v>7.2999999999999996E-4</v>
      </c>
      <c r="AI1327" s="156">
        <v>1E-3</v>
      </c>
      <c r="AJ1327" s="156">
        <f t="shared" si="109"/>
        <v>1.7587055926837847</v>
      </c>
      <c r="AK1327" s="30">
        <v>13.06</v>
      </c>
      <c r="AL1327" s="30">
        <v>0.12</v>
      </c>
      <c r="AM1327" s="156">
        <v>0.48</v>
      </c>
      <c r="AN1327" s="157">
        <v>475.6</v>
      </c>
      <c r="AO1327" s="30">
        <v>4.4000000000000004</v>
      </c>
      <c r="AP1327" s="156">
        <v>17</v>
      </c>
      <c r="AQ1327" s="30">
        <v>476.8</v>
      </c>
      <c r="AR1327" s="30">
        <v>5.8</v>
      </c>
      <c r="AS1327" s="156">
        <v>27</v>
      </c>
      <c r="AT1327" s="30">
        <v>490</v>
      </c>
      <c r="AU1327" s="30">
        <v>28</v>
      </c>
      <c r="AV1327" s="156">
        <v>40</v>
      </c>
    </row>
    <row r="1328" spans="1:48" x14ac:dyDescent="0.75">
      <c r="A1328" s="161" t="s">
        <v>1799</v>
      </c>
      <c r="B1328" s="161" t="s">
        <v>656</v>
      </c>
      <c r="C1328" s="181">
        <v>181900</v>
      </c>
      <c r="D1328" s="161">
        <v>1500</v>
      </c>
      <c r="E1328" s="186">
        <v>10690</v>
      </c>
      <c r="F1328" s="161">
        <v>140</v>
      </c>
      <c r="G1328" s="186">
        <v>93</v>
      </c>
      <c r="H1328" s="161">
        <v>27</v>
      </c>
      <c r="I1328" s="161">
        <v>49</v>
      </c>
      <c r="J1328" s="161">
        <v>18</v>
      </c>
      <c r="K1328" s="161">
        <v>2530000</v>
      </c>
      <c r="L1328" s="161">
        <v>51000</v>
      </c>
      <c r="M1328" s="186">
        <v>7.1800000000000003E-2</v>
      </c>
      <c r="N1328" s="161">
        <v>1.1000000000000001E-3</v>
      </c>
      <c r="O1328" s="176">
        <v>-10500</v>
      </c>
      <c r="P1328" s="161">
        <v>2200</v>
      </c>
      <c r="Q1328" s="161">
        <v>52.3</v>
      </c>
      <c r="R1328" s="161">
        <v>1.1000000000000001</v>
      </c>
      <c r="S1328" s="161">
        <v>1.3899999999999999E-4</v>
      </c>
      <c r="T1328" s="161">
        <v>5.1E-5</v>
      </c>
      <c r="U1328" s="161">
        <v>8.6999999999999994E-3</v>
      </c>
      <c r="V1328" s="172">
        <v>2.5000000000000001E-3</v>
      </c>
      <c r="W1328" s="192">
        <f t="shared" si="110"/>
        <v>13.08</v>
      </c>
      <c r="X1328" s="30">
        <f t="shared" si="111"/>
        <v>0.4</v>
      </c>
      <c r="Y1328" s="195">
        <f t="shared" si="112"/>
        <v>5.7599999999999998E-2</v>
      </c>
      <c r="Z1328" s="30">
        <f t="shared" si="113"/>
        <v>9.7999999999999997E-4</v>
      </c>
      <c r="AA1328" s="161">
        <v>7.6550000000000007E-2</v>
      </c>
      <c r="AB1328" s="161">
        <v>6.0999999999999997E-4</v>
      </c>
      <c r="AC1328" s="163">
        <v>2.3E-3</v>
      </c>
      <c r="AD1328" s="161">
        <v>0.59840000000000004</v>
      </c>
      <c r="AE1328" s="161">
        <v>6.6E-3</v>
      </c>
      <c r="AF1328" s="163">
        <v>2.7E-2</v>
      </c>
      <c r="AG1328" s="161">
        <v>5.7599999999999998E-2</v>
      </c>
      <c r="AH1328" s="161">
        <v>7.7999999999999999E-4</v>
      </c>
      <c r="AI1328" s="163">
        <v>9.7999999999999997E-4</v>
      </c>
      <c r="AJ1328" s="163">
        <f t="shared" si="109"/>
        <v>1.7013888888888888</v>
      </c>
      <c r="AK1328" s="161">
        <v>13.08</v>
      </c>
      <c r="AL1328" s="161">
        <v>0.11</v>
      </c>
      <c r="AM1328" s="163">
        <v>0.4</v>
      </c>
      <c r="AN1328" s="164">
        <v>475.5</v>
      </c>
      <c r="AO1328" s="161">
        <v>3.7</v>
      </c>
      <c r="AP1328" s="163">
        <v>14</v>
      </c>
      <c r="AQ1328" s="161">
        <v>476.1</v>
      </c>
      <c r="AR1328" s="161">
        <v>4.0999999999999996</v>
      </c>
      <c r="AS1328" s="163">
        <v>17</v>
      </c>
      <c r="AT1328" s="161">
        <v>516</v>
      </c>
      <c r="AU1328" s="161">
        <v>27</v>
      </c>
      <c r="AV1328" s="163">
        <v>34</v>
      </c>
    </row>
    <row r="1329" spans="1:48" x14ac:dyDescent="0.75">
      <c r="A1329" s="30" t="s">
        <v>1799</v>
      </c>
      <c r="B1329" s="30" t="s">
        <v>656</v>
      </c>
      <c r="C1329" s="182">
        <v>119930</v>
      </c>
      <c r="D1329" s="30">
        <v>960</v>
      </c>
      <c r="E1329" s="187">
        <v>6924</v>
      </c>
      <c r="F1329" s="30">
        <v>96</v>
      </c>
      <c r="G1329" s="187">
        <v>58</v>
      </c>
      <c r="H1329" s="30">
        <v>34</v>
      </c>
      <c r="I1329" s="30">
        <v>22</v>
      </c>
      <c r="J1329" s="30">
        <v>12</v>
      </c>
      <c r="K1329" s="30">
        <v>1642000</v>
      </c>
      <c r="L1329" s="30">
        <v>40000</v>
      </c>
      <c r="M1329" s="187">
        <v>7.3800000000000004E-2</v>
      </c>
      <c r="N1329" s="30">
        <v>1.2999999999999999E-3</v>
      </c>
      <c r="O1329" s="177">
        <v>-50200</v>
      </c>
      <c r="P1329" s="30">
        <v>9700</v>
      </c>
      <c r="Q1329" s="30">
        <v>32.049999999999997</v>
      </c>
      <c r="R1329" s="30">
        <v>0.78</v>
      </c>
      <c r="S1329" s="30">
        <v>8.6999999999999994E-3</v>
      </c>
      <c r="T1329" s="30">
        <v>4.5999999999999999E-3</v>
      </c>
      <c r="U1329" s="30">
        <v>1.7999999999999999E-2</v>
      </c>
      <c r="V1329" s="173">
        <v>1.0999999999999999E-2</v>
      </c>
      <c r="W1329" s="192">
        <f t="shared" si="110"/>
        <v>12.71</v>
      </c>
      <c r="X1329" s="30">
        <f t="shared" si="111"/>
        <v>0.52</v>
      </c>
      <c r="Y1329" s="195">
        <f t="shared" si="112"/>
        <v>5.6430000000000001E-2</v>
      </c>
      <c r="Z1329" s="30">
        <f t="shared" si="113"/>
        <v>1E-3</v>
      </c>
      <c r="AA1329" s="30">
        <v>7.8780000000000003E-2</v>
      </c>
      <c r="AB1329" s="30">
        <v>6.6E-4</v>
      </c>
      <c r="AC1329" s="156">
        <v>3.2000000000000002E-3</v>
      </c>
      <c r="AD1329" s="30">
        <v>0.60929999999999995</v>
      </c>
      <c r="AE1329" s="30">
        <v>9.4000000000000004E-3</v>
      </c>
      <c r="AF1329" s="156">
        <v>4.4999999999999998E-2</v>
      </c>
      <c r="AG1329" s="30">
        <v>5.6430000000000001E-2</v>
      </c>
      <c r="AH1329" s="30">
        <v>7.5000000000000002E-4</v>
      </c>
      <c r="AI1329" s="156">
        <v>1E-3</v>
      </c>
      <c r="AJ1329" s="156">
        <f t="shared" si="109"/>
        <v>1.77210703526493</v>
      </c>
      <c r="AK1329" s="30">
        <v>12.71</v>
      </c>
      <c r="AL1329" s="30">
        <v>0.11</v>
      </c>
      <c r="AM1329" s="156">
        <v>0.52</v>
      </c>
      <c r="AN1329" s="157">
        <v>488.8</v>
      </c>
      <c r="AO1329" s="30">
        <v>3.9</v>
      </c>
      <c r="AP1329" s="156">
        <v>19</v>
      </c>
      <c r="AQ1329" s="30">
        <v>482.8</v>
      </c>
      <c r="AR1329" s="30">
        <v>5.9</v>
      </c>
      <c r="AS1329" s="156">
        <v>29</v>
      </c>
      <c r="AT1329" s="30">
        <v>464</v>
      </c>
      <c r="AU1329" s="30">
        <v>30</v>
      </c>
      <c r="AV1329" s="156">
        <v>41</v>
      </c>
    </row>
    <row r="1330" spans="1:48" x14ac:dyDescent="0.75">
      <c r="A1330" s="161" t="s">
        <v>1799</v>
      </c>
      <c r="B1330" s="161" t="s">
        <v>657</v>
      </c>
      <c r="C1330" s="181">
        <v>111870</v>
      </c>
      <c r="D1330" s="161">
        <v>720</v>
      </c>
      <c r="E1330" s="186">
        <v>6760</v>
      </c>
      <c r="F1330" s="161">
        <v>230</v>
      </c>
      <c r="G1330" s="186">
        <v>410</v>
      </c>
      <c r="H1330" s="161">
        <v>500</v>
      </c>
      <c r="I1330" s="161">
        <v>11.5</v>
      </c>
      <c r="J1330" s="161">
        <v>6.6</v>
      </c>
      <c r="K1330" s="161">
        <v>1579000</v>
      </c>
      <c r="L1330" s="161">
        <v>27000</v>
      </c>
      <c r="M1330" s="186">
        <v>7.1300000000000002E-2</v>
      </c>
      <c r="N1330" s="161">
        <v>1.1999999999999999E-3</v>
      </c>
      <c r="O1330" s="176">
        <v>4300</v>
      </c>
      <c r="P1330" s="161">
        <v>820</v>
      </c>
      <c r="Q1330" s="161">
        <v>31.61</v>
      </c>
      <c r="R1330" s="161">
        <v>0.55000000000000004</v>
      </c>
      <c r="S1330" s="161">
        <v>6.9999999999999999E-4</v>
      </c>
      <c r="T1330" s="161">
        <v>4.0000000000000002E-4</v>
      </c>
      <c r="U1330" s="161">
        <v>4.4999999999999998E-2</v>
      </c>
      <c r="V1330" s="172">
        <v>5.6000000000000001E-2</v>
      </c>
      <c r="W1330" s="192">
        <f t="shared" si="110"/>
        <v>13.18</v>
      </c>
      <c r="X1330" s="30">
        <f t="shared" si="111"/>
        <v>0.39</v>
      </c>
      <c r="Y1330" s="195">
        <f t="shared" si="112"/>
        <v>5.9200000000000003E-2</v>
      </c>
      <c r="Z1330" s="30">
        <f t="shared" si="113"/>
        <v>2E-3</v>
      </c>
      <c r="AA1330" s="161">
        <v>7.5859999999999997E-2</v>
      </c>
      <c r="AB1330" s="161">
        <v>6.3000000000000003E-4</v>
      </c>
      <c r="AC1330" s="163">
        <v>2.3E-3</v>
      </c>
      <c r="AD1330" s="161">
        <v>0.60899999999999999</v>
      </c>
      <c r="AE1330" s="161">
        <v>2.1000000000000001E-2</v>
      </c>
      <c r="AF1330" s="163">
        <v>3.4000000000000002E-2</v>
      </c>
      <c r="AG1330" s="161">
        <v>5.9200000000000003E-2</v>
      </c>
      <c r="AH1330" s="161">
        <v>1.9E-3</v>
      </c>
      <c r="AI1330" s="163">
        <v>2E-3</v>
      </c>
      <c r="AJ1330" s="163">
        <f t="shared" si="109"/>
        <v>3.3783783783783785</v>
      </c>
      <c r="AK1330" s="161">
        <v>13.18</v>
      </c>
      <c r="AL1330" s="161">
        <v>0.11</v>
      </c>
      <c r="AM1330" s="163">
        <v>0.39</v>
      </c>
      <c r="AN1330" s="164">
        <v>471.4</v>
      </c>
      <c r="AO1330" s="161">
        <v>3.8</v>
      </c>
      <c r="AP1330" s="163">
        <v>14</v>
      </c>
      <c r="AQ1330" s="161">
        <v>477.7</v>
      </c>
      <c r="AR1330" s="161">
        <v>9.1999999999999993</v>
      </c>
      <c r="AS1330" s="163">
        <v>15</v>
      </c>
      <c r="AT1330" s="161">
        <v>536</v>
      </c>
      <c r="AU1330" s="161">
        <v>50</v>
      </c>
      <c r="AV1330" s="163">
        <v>53</v>
      </c>
    </row>
    <row r="1331" spans="1:48" x14ac:dyDescent="0.75">
      <c r="A1331" s="30" t="s">
        <v>1799</v>
      </c>
      <c r="B1331" s="30" t="s">
        <v>657</v>
      </c>
      <c r="C1331" s="182">
        <v>183000</v>
      </c>
      <c r="D1331" s="30">
        <v>1300</v>
      </c>
      <c r="E1331" s="187">
        <v>10610</v>
      </c>
      <c r="F1331" s="30">
        <v>150</v>
      </c>
      <c r="G1331" s="187">
        <v>54</v>
      </c>
      <c r="H1331" s="30">
        <v>44</v>
      </c>
      <c r="I1331" s="30">
        <v>37</v>
      </c>
      <c r="J1331" s="30">
        <v>22</v>
      </c>
      <c r="K1331" s="30">
        <v>2465000</v>
      </c>
      <c r="L1331" s="30">
        <v>56000</v>
      </c>
      <c r="M1331" s="187">
        <v>7.4300000000000005E-2</v>
      </c>
      <c r="N1331" s="30">
        <v>1.5E-3</v>
      </c>
      <c r="O1331" s="177">
        <v>10400</v>
      </c>
      <c r="P1331" s="30">
        <v>2300</v>
      </c>
      <c r="Q1331" s="30">
        <v>48.4</v>
      </c>
      <c r="R1331" s="30">
        <v>1.1000000000000001</v>
      </c>
      <c r="S1331" s="30">
        <v>2.7000000000000001E-3</v>
      </c>
      <c r="T1331" s="30">
        <v>1.6000000000000001E-3</v>
      </c>
      <c r="U1331" s="30">
        <v>2.8000000000000001E-2</v>
      </c>
      <c r="V1331" s="173">
        <v>2.3E-2</v>
      </c>
      <c r="W1331" s="192">
        <f t="shared" si="110"/>
        <v>12.54</v>
      </c>
      <c r="X1331" s="30">
        <f t="shared" si="111"/>
        <v>0.54</v>
      </c>
      <c r="Y1331" s="195">
        <f t="shared" si="112"/>
        <v>5.7160000000000002E-2</v>
      </c>
      <c r="Z1331" s="30">
        <f t="shared" si="113"/>
        <v>1.1000000000000001E-3</v>
      </c>
      <c r="AA1331" s="30">
        <v>7.9909999999999995E-2</v>
      </c>
      <c r="AB1331" s="30">
        <v>8.5999999999999998E-4</v>
      </c>
      <c r="AC1331" s="156">
        <v>3.3E-3</v>
      </c>
      <c r="AD1331" s="30">
        <v>0.626</v>
      </c>
      <c r="AE1331" s="30">
        <v>1.2E-2</v>
      </c>
      <c r="AF1331" s="156">
        <v>4.7E-2</v>
      </c>
      <c r="AG1331" s="30">
        <v>5.7160000000000002E-2</v>
      </c>
      <c r="AH1331" s="30">
        <v>8.0000000000000004E-4</v>
      </c>
      <c r="AI1331" s="156">
        <v>1.1000000000000001E-3</v>
      </c>
      <c r="AJ1331" s="156">
        <f t="shared" si="109"/>
        <v>1.9244226731980407</v>
      </c>
      <c r="AK1331" s="30">
        <v>12.54</v>
      </c>
      <c r="AL1331" s="30">
        <v>0.14000000000000001</v>
      </c>
      <c r="AM1331" s="156">
        <v>0.54</v>
      </c>
      <c r="AN1331" s="157">
        <v>495.6</v>
      </c>
      <c r="AO1331" s="30">
        <v>5.0999999999999996</v>
      </c>
      <c r="AP1331" s="156">
        <v>20</v>
      </c>
      <c r="AQ1331" s="30">
        <v>493</v>
      </c>
      <c r="AR1331" s="30">
        <v>7.8</v>
      </c>
      <c r="AS1331" s="156">
        <v>30</v>
      </c>
      <c r="AT1331" s="30">
        <v>492</v>
      </c>
      <c r="AU1331" s="30">
        <v>30</v>
      </c>
      <c r="AV1331" s="156">
        <v>41</v>
      </c>
    </row>
    <row r="1332" spans="1:48" x14ac:dyDescent="0.75">
      <c r="A1332" s="161" t="s">
        <v>1799</v>
      </c>
      <c r="B1332" s="161" t="s">
        <v>658</v>
      </c>
      <c r="C1332" s="181">
        <v>89400</v>
      </c>
      <c r="D1332" s="161">
        <v>1300</v>
      </c>
      <c r="E1332" s="186">
        <v>5180</v>
      </c>
      <c r="F1332" s="161">
        <v>180</v>
      </c>
      <c r="G1332" s="186">
        <v>75</v>
      </c>
      <c r="H1332" s="161">
        <v>76</v>
      </c>
      <c r="I1332" s="161">
        <v>28</v>
      </c>
      <c r="J1332" s="161">
        <v>11</v>
      </c>
      <c r="K1332" s="161">
        <v>1280600</v>
      </c>
      <c r="L1332" s="161">
        <v>7500</v>
      </c>
      <c r="M1332" s="186">
        <v>6.9699999999999998E-2</v>
      </c>
      <c r="N1332" s="161">
        <v>1.1999999999999999E-3</v>
      </c>
      <c r="O1332" s="176">
        <v>3000</v>
      </c>
      <c r="P1332" s="161">
        <v>65000</v>
      </c>
      <c r="Q1332" s="161">
        <v>26.29</v>
      </c>
      <c r="R1332" s="161">
        <v>0.15</v>
      </c>
      <c r="S1332" s="161">
        <v>1.82E-3</v>
      </c>
      <c r="T1332" s="161">
        <v>7.2999999999999996E-4</v>
      </c>
      <c r="U1332" s="161">
        <v>0.01</v>
      </c>
      <c r="V1332" s="172">
        <v>0.01</v>
      </c>
      <c r="W1332" s="192">
        <f t="shared" si="110"/>
        <v>13.18</v>
      </c>
      <c r="X1332" s="30">
        <f t="shared" si="111"/>
        <v>0.41</v>
      </c>
      <c r="Y1332" s="195">
        <f t="shared" si="112"/>
        <v>5.8099999999999999E-2</v>
      </c>
      <c r="Z1332" s="30">
        <f t="shared" si="113"/>
        <v>2.0999999999999999E-3</v>
      </c>
      <c r="AA1332" s="161">
        <v>7.5990000000000002E-2</v>
      </c>
      <c r="AB1332" s="161">
        <v>7.2000000000000005E-4</v>
      </c>
      <c r="AC1332" s="163">
        <v>2.3E-3</v>
      </c>
      <c r="AD1332" s="161">
        <v>0.59699999999999998</v>
      </c>
      <c r="AE1332" s="161">
        <v>1.7999999999999999E-2</v>
      </c>
      <c r="AF1332" s="163">
        <v>3.2000000000000001E-2</v>
      </c>
      <c r="AG1332" s="161">
        <v>5.8099999999999999E-2</v>
      </c>
      <c r="AH1332" s="161">
        <v>2E-3</v>
      </c>
      <c r="AI1332" s="163">
        <v>2.0999999999999999E-3</v>
      </c>
      <c r="AJ1332" s="163">
        <f t="shared" si="109"/>
        <v>3.6144578313253009</v>
      </c>
      <c r="AK1332" s="161">
        <v>13.18</v>
      </c>
      <c r="AL1332" s="161">
        <v>0.13</v>
      </c>
      <c r="AM1332" s="163">
        <v>0.41</v>
      </c>
      <c r="AN1332" s="164">
        <v>472.1</v>
      </c>
      <c r="AO1332" s="161">
        <v>4.3</v>
      </c>
      <c r="AP1332" s="163">
        <v>14</v>
      </c>
      <c r="AQ1332" s="161">
        <v>470.1</v>
      </c>
      <c r="AR1332" s="161">
        <v>7</v>
      </c>
      <c r="AS1332" s="163">
        <v>12</v>
      </c>
      <c r="AT1332" s="161">
        <v>477</v>
      </c>
      <c r="AU1332" s="161">
        <v>33</v>
      </c>
      <c r="AV1332" s="163">
        <v>34</v>
      </c>
    </row>
    <row r="1333" spans="1:48" x14ac:dyDescent="0.75">
      <c r="A1333" s="30" t="s">
        <v>1799</v>
      </c>
      <c r="B1333" s="30" t="s">
        <v>658</v>
      </c>
      <c r="C1333" s="182">
        <v>180700</v>
      </c>
      <c r="D1333" s="30">
        <v>1700</v>
      </c>
      <c r="E1333" s="187">
        <v>10500</v>
      </c>
      <c r="F1333" s="30">
        <v>110</v>
      </c>
      <c r="G1333" s="187">
        <v>90</v>
      </c>
      <c r="H1333" s="30">
        <v>130</v>
      </c>
      <c r="I1333" s="30">
        <v>8.1999999999999993</v>
      </c>
      <c r="J1333" s="30">
        <v>6</v>
      </c>
      <c r="K1333" s="30">
        <v>2439000</v>
      </c>
      <c r="L1333" s="30">
        <v>58000</v>
      </c>
      <c r="M1333" s="187">
        <v>7.4300000000000005E-2</v>
      </c>
      <c r="N1333" s="30">
        <v>1.2999999999999999E-3</v>
      </c>
      <c r="O1333" s="177">
        <v>-670000</v>
      </c>
      <c r="P1333" s="30">
        <v>110000</v>
      </c>
      <c r="Q1333" s="30">
        <v>47.7</v>
      </c>
      <c r="R1333" s="30">
        <v>1.1000000000000001</v>
      </c>
      <c r="S1333" s="30">
        <v>7.2000000000000005E-4</v>
      </c>
      <c r="T1333" s="30">
        <v>5.2999999999999998E-4</v>
      </c>
      <c r="U1333" s="30">
        <v>4.4999999999999998E-2</v>
      </c>
      <c r="V1333" s="173">
        <v>6.5000000000000002E-2</v>
      </c>
      <c r="W1333" s="192">
        <f t="shared" si="110"/>
        <v>13.146000000000001</v>
      </c>
      <c r="X1333" s="30">
        <f t="shared" si="111"/>
        <v>0.55000000000000004</v>
      </c>
      <c r="Y1333" s="195">
        <f t="shared" si="112"/>
        <v>5.6640000000000003E-2</v>
      </c>
      <c r="Z1333" s="30">
        <f t="shared" si="113"/>
        <v>9.2000000000000003E-4</v>
      </c>
      <c r="AA1333" s="30">
        <v>7.6039999999999996E-2</v>
      </c>
      <c r="AB1333" s="30">
        <v>5.5000000000000003E-4</v>
      </c>
      <c r="AC1333" s="156">
        <v>3.0000000000000001E-3</v>
      </c>
      <c r="AD1333" s="30">
        <v>0.59589999999999999</v>
      </c>
      <c r="AE1333" s="30">
        <v>6.8999999999999999E-3</v>
      </c>
      <c r="AF1333" s="156">
        <v>4.3999999999999997E-2</v>
      </c>
      <c r="AG1333" s="30">
        <v>5.6640000000000003E-2</v>
      </c>
      <c r="AH1333" s="30">
        <v>5.9000000000000003E-4</v>
      </c>
      <c r="AI1333" s="156">
        <v>9.2000000000000003E-4</v>
      </c>
      <c r="AJ1333" s="156">
        <f t="shared" si="109"/>
        <v>1.6242937853107344</v>
      </c>
      <c r="AK1333" s="30">
        <v>13.146000000000001</v>
      </c>
      <c r="AL1333" s="30">
        <v>9.9000000000000005E-2</v>
      </c>
      <c r="AM1333" s="156">
        <v>0.55000000000000004</v>
      </c>
      <c r="AN1333" s="157">
        <v>472.5</v>
      </c>
      <c r="AO1333" s="30">
        <v>3.3</v>
      </c>
      <c r="AP1333" s="156">
        <v>18</v>
      </c>
      <c r="AQ1333" s="30">
        <v>474.5</v>
      </c>
      <c r="AR1333" s="30">
        <v>4.4000000000000004</v>
      </c>
      <c r="AS1333" s="156">
        <v>28</v>
      </c>
      <c r="AT1333" s="30">
        <v>474</v>
      </c>
      <c r="AU1333" s="30">
        <v>23</v>
      </c>
      <c r="AV1333" s="156">
        <v>36</v>
      </c>
    </row>
    <row r="1334" spans="1:48" x14ac:dyDescent="0.75">
      <c r="A1334" s="161" t="s">
        <v>1799</v>
      </c>
      <c r="B1334" s="161" t="s">
        <v>659</v>
      </c>
      <c r="C1334" s="181">
        <v>172400</v>
      </c>
      <c r="D1334" s="161">
        <v>1100</v>
      </c>
      <c r="E1334" s="186">
        <v>10070</v>
      </c>
      <c r="F1334" s="161">
        <v>99</v>
      </c>
      <c r="G1334" s="186">
        <v>64</v>
      </c>
      <c r="H1334" s="161">
        <v>28</v>
      </c>
      <c r="I1334" s="161">
        <v>20.2</v>
      </c>
      <c r="J1334" s="161">
        <v>9.6</v>
      </c>
      <c r="K1334" s="161">
        <v>2462000</v>
      </c>
      <c r="L1334" s="161">
        <v>45000</v>
      </c>
      <c r="M1334" s="186">
        <v>7.0300000000000001E-2</v>
      </c>
      <c r="N1334" s="161">
        <v>1.1000000000000001E-3</v>
      </c>
      <c r="O1334" s="176">
        <v>820000</v>
      </c>
      <c r="P1334" s="161">
        <v>170000</v>
      </c>
      <c r="Q1334" s="161">
        <v>50.5</v>
      </c>
      <c r="R1334" s="161">
        <v>0.92</v>
      </c>
      <c r="S1334" s="161">
        <v>1.4E-3</v>
      </c>
      <c r="T1334" s="161">
        <v>6.6E-4</v>
      </c>
      <c r="U1334" s="161">
        <v>0.04</v>
      </c>
      <c r="V1334" s="172">
        <v>1.7000000000000001E-2</v>
      </c>
      <c r="W1334" s="192">
        <f t="shared" si="110"/>
        <v>13.05</v>
      </c>
      <c r="X1334" s="30">
        <f t="shared" si="111"/>
        <v>0.4</v>
      </c>
      <c r="Y1334" s="195">
        <f t="shared" si="112"/>
        <v>5.6980000000000003E-2</v>
      </c>
      <c r="Z1334" s="30">
        <f t="shared" si="113"/>
        <v>8.3000000000000001E-4</v>
      </c>
      <c r="AA1334" s="161">
        <v>7.671E-2</v>
      </c>
      <c r="AB1334" s="161">
        <v>6.4999999999999997E-4</v>
      </c>
      <c r="AC1334" s="163">
        <v>2.3E-3</v>
      </c>
      <c r="AD1334" s="161">
        <v>0.60440000000000005</v>
      </c>
      <c r="AE1334" s="161">
        <v>6.8999999999999999E-3</v>
      </c>
      <c r="AF1334" s="163">
        <v>2.7E-2</v>
      </c>
      <c r="AG1334" s="161">
        <v>5.6980000000000003E-2</v>
      </c>
      <c r="AH1334" s="161">
        <v>5.9000000000000003E-4</v>
      </c>
      <c r="AI1334" s="163">
        <v>8.3000000000000001E-4</v>
      </c>
      <c r="AJ1334" s="163">
        <f t="shared" si="109"/>
        <v>1.4566514566514566</v>
      </c>
      <c r="AK1334" s="161">
        <v>13.05</v>
      </c>
      <c r="AL1334" s="161">
        <v>0.11</v>
      </c>
      <c r="AM1334" s="163">
        <v>0.4</v>
      </c>
      <c r="AN1334" s="164">
        <v>476.4</v>
      </c>
      <c r="AO1334" s="161">
        <v>3.9</v>
      </c>
      <c r="AP1334" s="163">
        <v>14</v>
      </c>
      <c r="AQ1334" s="161">
        <v>479.9</v>
      </c>
      <c r="AR1334" s="161">
        <v>4.3</v>
      </c>
      <c r="AS1334" s="163">
        <v>17</v>
      </c>
      <c r="AT1334" s="161">
        <v>491</v>
      </c>
      <c r="AU1334" s="161">
        <v>24</v>
      </c>
      <c r="AV1334" s="163">
        <v>34</v>
      </c>
    </row>
    <row r="1335" spans="1:48" x14ac:dyDescent="0.75">
      <c r="A1335" s="30" t="s">
        <v>1799</v>
      </c>
      <c r="B1335" s="30" t="s">
        <v>659</v>
      </c>
      <c r="C1335" s="182">
        <v>127110</v>
      </c>
      <c r="D1335" s="30">
        <v>830</v>
      </c>
      <c r="E1335" s="187">
        <v>7370</v>
      </c>
      <c r="F1335" s="30">
        <v>110</v>
      </c>
      <c r="G1335" s="187">
        <v>53</v>
      </c>
      <c r="H1335" s="30">
        <v>53</v>
      </c>
      <c r="I1335" s="30">
        <v>8.5</v>
      </c>
      <c r="J1335" s="30">
        <v>7</v>
      </c>
      <c r="K1335" s="30">
        <v>1720000</v>
      </c>
      <c r="L1335" s="30">
        <v>40000</v>
      </c>
      <c r="M1335" s="187">
        <v>7.4099999999999999E-2</v>
      </c>
      <c r="N1335" s="30">
        <v>1.6000000000000001E-3</v>
      </c>
      <c r="O1335" s="177">
        <v>30600</v>
      </c>
      <c r="P1335" s="30">
        <v>5200</v>
      </c>
      <c r="Q1335" s="30">
        <v>35.11</v>
      </c>
      <c r="R1335" s="30">
        <v>0.82</v>
      </c>
      <c r="S1335" s="30">
        <v>1.9E-3</v>
      </c>
      <c r="T1335" s="30">
        <v>1.5E-3</v>
      </c>
      <c r="U1335" s="30">
        <v>3.1E-2</v>
      </c>
      <c r="V1335" s="173">
        <v>3.2000000000000001E-2</v>
      </c>
      <c r="W1335" s="192">
        <f t="shared" si="110"/>
        <v>13.03</v>
      </c>
      <c r="X1335" s="30">
        <f t="shared" si="111"/>
        <v>0.56999999999999995</v>
      </c>
      <c r="Y1335" s="195">
        <f t="shared" si="112"/>
        <v>5.6800000000000003E-2</v>
      </c>
      <c r="Z1335" s="30">
        <f t="shared" si="113"/>
        <v>1.1000000000000001E-3</v>
      </c>
      <c r="AA1335" s="30">
        <v>7.6740000000000003E-2</v>
      </c>
      <c r="AB1335" s="30">
        <v>8.5999999999999998E-4</v>
      </c>
      <c r="AC1335" s="156">
        <v>3.0999999999999999E-3</v>
      </c>
      <c r="AD1335" s="30">
        <v>0.59499999999999997</v>
      </c>
      <c r="AE1335" s="30">
        <v>1.2E-2</v>
      </c>
      <c r="AF1335" s="156">
        <v>4.4999999999999998E-2</v>
      </c>
      <c r="AG1335" s="30">
        <v>5.6800000000000003E-2</v>
      </c>
      <c r="AH1335" s="30">
        <v>8.4999999999999995E-4</v>
      </c>
      <c r="AI1335" s="156">
        <v>1.1000000000000001E-3</v>
      </c>
      <c r="AJ1335" s="156">
        <f t="shared" si="109"/>
        <v>1.936619718309859</v>
      </c>
      <c r="AK1335" s="30">
        <v>13.03</v>
      </c>
      <c r="AL1335" s="30">
        <v>0.16</v>
      </c>
      <c r="AM1335" s="156">
        <v>0.56999999999999995</v>
      </c>
      <c r="AN1335" s="157">
        <v>476.6</v>
      </c>
      <c r="AO1335" s="30">
        <v>5.2</v>
      </c>
      <c r="AP1335" s="156">
        <v>19</v>
      </c>
      <c r="AQ1335" s="30">
        <v>473.3</v>
      </c>
      <c r="AR1335" s="30">
        <v>7.3</v>
      </c>
      <c r="AS1335" s="156">
        <v>28</v>
      </c>
      <c r="AT1335" s="30">
        <v>478</v>
      </c>
      <c r="AU1335" s="30">
        <v>33</v>
      </c>
      <c r="AV1335" s="156">
        <v>43</v>
      </c>
    </row>
    <row r="1336" spans="1:48" x14ac:dyDescent="0.75">
      <c r="A1336" s="161" t="s">
        <v>1799</v>
      </c>
      <c r="B1336" s="161" t="s">
        <v>660</v>
      </c>
      <c r="C1336" s="181">
        <v>107910</v>
      </c>
      <c r="D1336" s="161">
        <v>800</v>
      </c>
      <c r="E1336" s="186">
        <v>6260</v>
      </c>
      <c r="F1336" s="161">
        <v>100</v>
      </c>
      <c r="G1336" s="186">
        <v>68</v>
      </c>
      <c r="H1336" s="161">
        <v>26</v>
      </c>
      <c r="I1336" s="161">
        <v>16</v>
      </c>
      <c r="J1336" s="161">
        <v>11</v>
      </c>
      <c r="K1336" s="161">
        <v>1540000</v>
      </c>
      <c r="L1336" s="161">
        <v>34000</v>
      </c>
      <c r="M1336" s="186">
        <v>7.0499999999999993E-2</v>
      </c>
      <c r="N1336" s="161">
        <v>1.1999999999999999E-3</v>
      </c>
      <c r="O1336" s="176">
        <v>400000</v>
      </c>
      <c r="P1336" s="161">
        <v>70000</v>
      </c>
      <c r="Q1336" s="161">
        <v>32.229999999999997</v>
      </c>
      <c r="R1336" s="161">
        <v>0.71</v>
      </c>
      <c r="S1336" s="161">
        <v>5.6999999999999998E-4</v>
      </c>
      <c r="T1336" s="161">
        <v>3.8000000000000002E-4</v>
      </c>
      <c r="U1336" s="161">
        <v>0.06</v>
      </c>
      <c r="V1336" s="172">
        <v>2.3E-2</v>
      </c>
      <c r="W1336" s="192">
        <f t="shared" si="110"/>
        <v>13.17</v>
      </c>
      <c r="X1336" s="30">
        <f t="shared" si="111"/>
        <v>0.41</v>
      </c>
      <c r="Y1336" s="195">
        <f t="shared" si="112"/>
        <v>5.6489999999999999E-2</v>
      </c>
      <c r="Z1336" s="30">
        <f t="shared" si="113"/>
        <v>1E-3</v>
      </c>
      <c r="AA1336" s="161">
        <v>7.6020000000000004E-2</v>
      </c>
      <c r="AB1336" s="161">
        <v>6.6E-4</v>
      </c>
      <c r="AC1336" s="163">
        <v>2.3E-3</v>
      </c>
      <c r="AD1336" s="161">
        <v>0.58560000000000001</v>
      </c>
      <c r="AE1336" s="161">
        <v>9.7000000000000003E-3</v>
      </c>
      <c r="AF1336" s="163">
        <v>2.7E-2</v>
      </c>
      <c r="AG1336" s="161">
        <v>5.6489999999999999E-2</v>
      </c>
      <c r="AH1336" s="161">
        <v>8.7000000000000001E-4</v>
      </c>
      <c r="AI1336" s="163">
        <v>1E-3</v>
      </c>
      <c r="AJ1336" s="163">
        <f t="shared" si="109"/>
        <v>1.7702248185519562</v>
      </c>
      <c r="AK1336" s="161">
        <v>13.17</v>
      </c>
      <c r="AL1336" s="161">
        <v>0.12</v>
      </c>
      <c r="AM1336" s="163">
        <v>0.41</v>
      </c>
      <c r="AN1336" s="164">
        <v>472.3</v>
      </c>
      <c r="AO1336" s="161">
        <v>4</v>
      </c>
      <c r="AP1336" s="163">
        <v>14</v>
      </c>
      <c r="AQ1336" s="161">
        <v>467.8</v>
      </c>
      <c r="AR1336" s="161">
        <v>6.2</v>
      </c>
      <c r="AS1336" s="163">
        <v>17</v>
      </c>
      <c r="AT1336" s="161">
        <v>465</v>
      </c>
      <c r="AU1336" s="161">
        <v>34</v>
      </c>
      <c r="AV1336" s="163">
        <v>40</v>
      </c>
    </row>
    <row r="1337" spans="1:48" x14ac:dyDescent="0.75">
      <c r="A1337" s="30" t="s">
        <v>1799</v>
      </c>
      <c r="B1337" s="30" t="s">
        <v>660</v>
      </c>
      <c r="C1337" s="182">
        <v>121300</v>
      </c>
      <c r="D1337" s="30">
        <v>1100</v>
      </c>
      <c r="E1337" s="187">
        <v>7068</v>
      </c>
      <c r="F1337" s="30">
        <v>85</v>
      </c>
      <c r="G1337" s="187">
        <v>63</v>
      </c>
      <c r="H1337" s="30">
        <v>30</v>
      </c>
      <c r="I1337" s="30">
        <v>12.8</v>
      </c>
      <c r="J1337" s="30">
        <v>9</v>
      </c>
      <c r="K1337" s="30">
        <v>1633000</v>
      </c>
      <c r="L1337" s="30">
        <v>36000</v>
      </c>
      <c r="M1337" s="187">
        <v>7.4499999999999997E-2</v>
      </c>
      <c r="N1337" s="30">
        <v>1.1000000000000001E-3</v>
      </c>
      <c r="O1337" s="177">
        <v>49200</v>
      </c>
      <c r="P1337" s="30">
        <v>8100</v>
      </c>
      <c r="Q1337" s="30">
        <v>33.58</v>
      </c>
      <c r="R1337" s="30">
        <v>0.73</v>
      </c>
      <c r="S1337" s="30">
        <v>-6.7999999999999996E-3</v>
      </c>
      <c r="T1337" s="30">
        <v>4.7999999999999996E-3</v>
      </c>
      <c r="U1337" s="30">
        <v>7.6999999999999999E-2</v>
      </c>
      <c r="V1337" s="173">
        <v>3.5999999999999997E-2</v>
      </c>
      <c r="W1337" s="192">
        <f t="shared" si="110"/>
        <v>12.602</v>
      </c>
      <c r="X1337" s="30">
        <f t="shared" si="111"/>
        <v>0.51</v>
      </c>
      <c r="Y1337" s="195">
        <f t="shared" si="112"/>
        <v>5.722E-2</v>
      </c>
      <c r="Z1337" s="30">
        <f t="shared" si="113"/>
        <v>1E-3</v>
      </c>
      <c r="AA1337" s="30">
        <v>7.9399999999999998E-2</v>
      </c>
      <c r="AB1337" s="30">
        <v>5.1000000000000004E-4</v>
      </c>
      <c r="AC1337" s="156">
        <v>3.2000000000000002E-3</v>
      </c>
      <c r="AD1337" s="30">
        <v>0.62160000000000004</v>
      </c>
      <c r="AE1337" s="30">
        <v>8.6E-3</v>
      </c>
      <c r="AF1337" s="156">
        <v>4.5999999999999999E-2</v>
      </c>
      <c r="AG1337" s="30">
        <v>5.722E-2</v>
      </c>
      <c r="AH1337" s="30">
        <v>7.2999999999999996E-4</v>
      </c>
      <c r="AI1337" s="156">
        <v>1E-3</v>
      </c>
      <c r="AJ1337" s="156">
        <f t="shared" si="109"/>
        <v>1.7476406850751487</v>
      </c>
      <c r="AK1337" s="30">
        <v>12.602</v>
      </c>
      <c r="AL1337" s="30">
        <v>8.2000000000000003E-2</v>
      </c>
      <c r="AM1337" s="156">
        <v>0.51</v>
      </c>
      <c r="AN1337" s="157">
        <v>492.5</v>
      </c>
      <c r="AO1337" s="30">
        <v>3.1</v>
      </c>
      <c r="AP1337" s="156">
        <v>19</v>
      </c>
      <c r="AQ1337" s="30">
        <v>490.6</v>
      </c>
      <c r="AR1337" s="30">
        <v>5.4</v>
      </c>
      <c r="AS1337" s="156">
        <v>29</v>
      </c>
      <c r="AT1337" s="30">
        <v>505</v>
      </c>
      <c r="AU1337" s="30">
        <v>25</v>
      </c>
      <c r="AV1337" s="156">
        <v>35</v>
      </c>
    </row>
    <row r="1338" spans="1:48" x14ac:dyDescent="0.75">
      <c r="A1338" s="161" t="s">
        <v>1799</v>
      </c>
      <c r="B1338" s="161" t="s">
        <v>661</v>
      </c>
      <c r="C1338" s="181">
        <v>167000</v>
      </c>
      <c r="D1338" s="161">
        <v>1400</v>
      </c>
      <c r="E1338" s="186">
        <v>9700</v>
      </c>
      <c r="F1338" s="161">
        <v>160</v>
      </c>
      <c r="G1338" s="186">
        <v>161</v>
      </c>
      <c r="H1338" s="161">
        <v>83</v>
      </c>
      <c r="I1338" s="161">
        <v>30</v>
      </c>
      <c r="J1338" s="161">
        <v>21</v>
      </c>
      <c r="K1338" s="161">
        <v>2420000</v>
      </c>
      <c r="L1338" s="161">
        <v>49000</v>
      </c>
      <c r="M1338" s="186">
        <v>7.0099999999999996E-2</v>
      </c>
      <c r="N1338" s="161">
        <v>1.2999999999999999E-3</v>
      </c>
      <c r="O1338" s="176">
        <v>2260</v>
      </c>
      <c r="P1338" s="161">
        <v>500</v>
      </c>
      <c r="Q1338" s="161">
        <v>50.2</v>
      </c>
      <c r="R1338" s="161">
        <v>1</v>
      </c>
      <c r="S1338" s="161">
        <v>2.8999999999999998E-3</v>
      </c>
      <c r="T1338" s="161">
        <v>2E-3</v>
      </c>
      <c r="U1338" s="161">
        <v>2.1999999999999999E-2</v>
      </c>
      <c r="V1338" s="172">
        <v>1.0999999999999999E-2</v>
      </c>
      <c r="W1338" s="192">
        <f t="shared" si="110"/>
        <v>13.2</v>
      </c>
      <c r="X1338" s="30">
        <f t="shared" si="111"/>
        <v>0.42</v>
      </c>
      <c r="Y1338" s="195">
        <f t="shared" si="112"/>
        <v>5.6689999999999997E-2</v>
      </c>
      <c r="Z1338" s="30">
        <f t="shared" si="113"/>
        <v>8.1999999999999998E-4</v>
      </c>
      <c r="AA1338" s="161">
        <v>7.5889999999999999E-2</v>
      </c>
      <c r="AB1338" s="161">
        <v>7.6999999999999996E-4</v>
      </c>
      <c r="AC1338" s="163">
        <v>2.3E-3</v>
      </c>
      <c r="AD1338" s="161">
        <v>0.59399999999999997</v>
      </c>
      <c r="AE1338" s="161">
        <v>0.01</v>
      </c>
      <c r="AF1338" s="163">
        <v>2.8000000000000001E-2</v>
      </c>
      <c r="AG1338" s="161">
        <v>5.6689999999999997E-2</v>
      </c>
      <c r="AH1338" s="161">
        <v>5.8E-4</v>
      </c>
      <c r="AI1338" s="163">
        <v>8.1999999999999998E-4</v>
      </c>
      <c r="AJ1338" s="163">
        <f t="shared" si="109"/>
        <v>1.4464632210266362</v>
      </c>
      <c r="AK1338" s="161">
        <v>13.2</v>
      </c>
      <c r="AL1338" s="161">
        <v>0.14000000000000001</v>
      </c>
      <c r="AM1338" s="163">
        <v>0.42</v>
      </c>
      <c r="AN1338" s="164">
        <v>471.5</v>
      </c>
      <c r="AO1338" s="161">
        <v>4.5999999999999996</v>
      </c>
      <c r="AP1338" s="163">
        <v>14</v>
      </c>
      <c r="AQ1338" s="161">
        <v>473</v>
      </c>
      <c r="AR1338" s="161">
        <v>6.4</v>
      </c>
      <c r="AS1338" s="163">
        <v>17</v>
      </c>
      <c r="AT1338" s="161">
        <v>476</v>
      </c>
      <c r="AU1338" s="161">
        <v>23</v>
      </c>
      <c r="AV1338" s="163">
        <v>32</v>
      </c>
    </row>
    <row r="1339" spans="1:48" x14ac:dyDescent="0.75">
      <c r="A1339" s="30" t="s">
        <v>1799</v>
      </c>
      <c r="B1339" s="30" t="s">
        <v>661</v>
      </c>
      <c r="C1339" s="182">
        <v>121100</v>
      </c>
      <c r="D1339" s="30">
        <v>1100</v>
      </c>
      <c r="E1339" s="187">
        <v>7010</v>
      </c>
      <c r="F1339" s="30">
        <v>120</v>
      </c>
      <c r="G1339" s="187">
        <v>2</v>
      </c>
      <c r="H1339" s="30">
        <v>26</v>
      </c>
      <c r="I1339" s="30">
        <v>20</v>
      </c>
      <c r="J1339" s="30">
        <v>10</v>
      </c>
      <c r="K1339" s="30">
        <v>1665000</v>
      </c>
      <c r="L1339" s="30">
        <v>35000</v>
      </c>
      <c r="M1339" s="187">
        <v>7.3800000000000004E-2</v>
      </c>
      <c r="N1339" s="30">
        <v>1.1000000000000001E-3</v>
      </c>
      <c r="O1339" s="177">
        <v>-1280</v>
      </c>
      <c r="P1339" s="30">
        <v>320</v>
      </c>
      <c r="Q1339" s="30">
        <v>34.78</v>
      </c>
      <c r="R1339" s="30">
        <v>0.72</v>
      </c>
      <c r="S1339" s="30">
        <v>1.9400000000000001E-3</v>
      </c>
      <c r="T1339" s="30">
        <v>9.7000000000000005E-4</v>
      </c>
      <c r="U1339" s="30">
        <v>1E-3</v>
      </c>
      <c r="V1339" s="173">
        <v>1.4999999999999999E-2</v>
      </c>
      <c r="W1339" s="192">
        <f t="shared" si="110"/>
        <v>12.474</v>
      </c>
      <c r="X1339" s="30">
        <f t="shared" si="111"/>
        <v>0.48</v>
      </c>
      <c r="Y1339" s="195">
        <f t="shared" si="112"/>
        <v>5.7090000000000002E-2</v>
      </c>
      <c r="Z1339" s="30">
        <f t="shared" si="113"/>
        <v>1.1999999999999999E-3</v>
      </c>
      <c r="AA1339" s="30">
        <v>8.0140000000000003E-2</v>
      </c>
      <c r="AB1339" s="30">
        <v>6.4000000000000005E-4</v>
      </c>
      <c r="AC1339" s="156">
        <v>3.2000000000000002E-3</v>
      </c>
      <c r="AD1339" s="30">
        <v>0.63100000000000001</v>
      </c>
      <c r="AE1339" s="30">
        <v>0.01</v>
      </c>
      <c r="AF1339" s="156">
        <v>4.7E-2</v>
      </c>
      <c r="AG1339" s="30">
        <v>5.7090000000000002E-2</v>
      </c>
      <c r="AH1339" s="30">
        <v>9.7000000000000005E-4</v>
      </c>
      <c r="AI1339" s="156">
        <v>1.1999999999999999E-3</v>
      </c>
      <c r="AJ1339" s="156">
        <f t="shared" si="109"/>
        <v>2.1019442984760901</v>
      </c>
      <c r="AK1339" s="30">
        <v>12.474</v>
      </c>
      <c r="AL1339" s="30">
        <v>9.6000000000000002E-2</v>
      </c>
      <c r="AM1339" s="156">
        <v>0.48</v>
      </c>
      <c r="AN1339" s="157">
        <v>496.9</v>
      </c>
      <c r="AO1339" s="30">
        <v>3.8</v>
      </c>
      <c r="AP1339" s="156">
        <v>19</v>
      </c>
      <c r="AQ1339" s="30">
        <v>496.6</v>
      </c>
      <c r="AR1339" s="30">
        <v>6.4</v>
      </c>
      <c r="AS1339" s="156">
        <v>29</v>
      </c>
      <c r="AT1339" s="30">
        <v>487</v>
      </c>
      <c r="AU1339" s="30">
        <v>38</v>
      </c>
      <c r="AV1339" s="156">
        <v>47</v>
      </c>
    </row>
    <row r="1340" spans="1:48" x14ac:dyDescent="0.75">
      <c r="A1340" s="161" t="s">
        <v>1799</v>
      </c>
      <c r="B1340" s="161" t="s">
        <v>662</v>
      </c>
      <c r="C1340" s="181">
        <v>155400</v>
      </c>
      <c r="D1340" s="161">
        <v>1400</v>
      </c>
      <c r="E1340" s="186">
        <v>9190</v>
      </c>
      <c r="F1340" s="161">
        <v>190</v>
      </c>
      <c r="G1340" s="186">
        <v>210</v>
      </c>
      <c r="H1340" s="161">
        <v>200</v>
      </c>
      <c r="I1340" s="161">
        <v>30</v>
      </c>
      <c r="J1340" s="161">
        <v>13</v>
      </c>
      <c r="K1340" s="161">
        <v>2228000</v>
      </c>
      <c r="L1340" s="161">
        <v>42000</v>
      </c>
      <c r="M1340" s="186">
        <v>6.9900000000000004E-2</v>
      </c>
      <c r="N1340" s="161">
        <v>1.1000000000000001E-3</v>
      </c>
      <c r="O1340" s="176">
        <v>10000</v>
      </c>
      <c r="P1340" s="161">
        <v>2200</v>
      </c>
      <c r="Q1340" s="161">
        <v>48.8</v>
      </c>
      <c r="R1340" s="161">
        <v>0.91</v>
      </c>
      <c r="S1340" s="161">
        <v>6.3E-3</v>
      </c>
      <c r="T1340" s="161">
        <v>2.5999999999999999E-3</v>
      </c>
      <c r="U1340" s="161">
        <v>4.2999999999999997E-2</v>
      </c>
      <c r="V1340" s="172">
        <v>4.2999999999999997E-2</v>
      </c>
      <c r="W1340" s="192">
        <f t="shared" si="110"/>
        <v>13.18</v>
      </c>
      <c r="X1340" s="30">
        <f t="shared" si="111"/>
        <v>0.42</v>
      </c>
      <c r="Y1340" s="195">
        <f t="shared" si="112"/>
        <v>5.8099999999999999E-2</v>
      </c>
      <c r="Z1340" s="30">
        <f t="shared" si="113"/>
        <v>1.4E-3</v>
      </c>
      <c r="AA1340" s="161">
        <v>7.5840000000000005E-2</v>
      </c>
      <c r="AB1340" s="161">
        <v>5.8E-4</v>
      </c>
      <c r="AC1340" s="163">
        <v>2.3E-3</v>
      </c>
      <c r="AD1340" s="161">
        <v>0.61099999999999999</v>
      </c>
      <c r="AE1340" s="161">
        <v>1.4E-2</v>
      </c>
      <c r="AF1340" s="163">
        <v>0.03</v>
      </c>
      <c r="AG1340" s="161">
        <v>5.8099999999999999E-2</v>
      </c>
      <c r="AH1340" s="161">
        <v>1.2999999999999999E-3</v>
      </c>
      <c r="AI1340" s="163">
        <v>1.4E-3</v>
      </c>
      <c r="AJ1340" s="163">
        <f t="shared" si="109"/>
        <v>2.4096385542168677</v>
      </c>
      <c r="AK1340" s="161">
        <v>13.18</v>
      </c>
      <c r="AL1340" s="161">
        <v>0.11</v>
      </c>
      <c r="AM1340" s="163">
        <v>0.42</v>
      </c>
      <c r="AN1340" s="164">
        <v>471.2</v>
      </c>
      <c r="AO1340" s="161">
        <v>3.5</v>
      </c>
      <c r="AP1340" s="163">
        <v>14</v>
      </c>
      <c r="AQ1340" s="161">
        <v>480.7</v>
      </c>
      <c r="AR1340" s="161">
        <v>6.4</v>
      </c>
      <c r="AS1340" s="163">
        <v>14</v>
      </c>
      <c r="AT1340" s="161">
        <v>508</v>
      </c>
      <c r="AU1340" s="161">
        <v>36</v>
      </c>
      <c r="AV1340" s="163">
        <v>40</v>
      </c>
    </row>
    <row r="1341" spans="1:48" x14ac:dyDescent="0.75">
      <c r="A1341" s="30" t="s">
        <v>1799</v>
      </c>
      <c r="B1341" s="30" t="s">
        <v>662</v>
      </c>
      <c r="C1341" s="182">
        <v>127200</v>
      </c>
      <c r="D1341" s="30">
        <v>2000</v>
      </c>
      <c r="E1341" s="187">
        <v>11660</v>
      </c>
      <c r="F1341" s="30">
        <v>920</v>
      </c>
      <c r="G1341" s="187">
        <v>11300</v>
      </c>
      <c r="H1341" s="30">
        <v>2100</v>
      </c>
      <c r="I1341" s="30">
        <v>10500</v>
      </c>
      <c r="J1341" s="30">
        <v>540</v>
      </c>
      <c r="K1341" s="30">
        <v>1640000</v>
      </c>
      <c r="L1341" s="30">
        <v>34000</v>
      </c>
      <c r="M1341" s="187">
        <v>7.739E-2</v>
      </c>
      <c r="N1341" s="30">
        <v>5.9000000000000003E-4</v>
      </c>
      <c r="O1341" s="177">
        <v>-32.4</v>
      </c>
      <c r="P1341" s="30">
        <v>1.2</v>
      </c>
      <c r="Q1341" s="30">
        <v>34.119999999999997</v>
      </c>
      <c r="R1341" s="30">
        <v>0.7</v>
      </c>
      <c r="S1341" s="30">
        <v>0.74099999999999999</v>
      </c>
      <c r="T1341" s="30">
        <v>3.6999999999999998E-2</v>
      </c>
      <c r="U1341" s="30">
        <v>3.27</v>
      </c>
      <c r="V1341" s="173">
        <v>0.62</v>
      </c>
      <c r="W1341" s="192">
        <f t="shared" si="110"/>
        <v>12.057</v>
      </c>
      <c r="X1341" s="30">
        <f t="shared" si="111"/>
        <v>0.48</v>
      </c>
      <c r="Y1341" s="195">
        <f t="shared" si="112"/>
        <v>8.9800000000000005E-2</v>
      </c>
      <c r="Z1341" s="30">
        <f t="shared" si="113"/>
        <v>5.7999999999999996E-3</v>
      </c>
      <c r="AA1341" s="30">
        <v>8.301E-2</v>
      </c>
      <c r="AB1341" s="30">
        <v>6.0999999999999997E-4</v>
      </c>
      <c r="AC1341" s="156">
        <v>3.3E-3</v>
      </c>
      <c r="AD1341" s="30">
        <v>1.0469999999999999</v>
      </c>
      <c r="AE1341" s="30">
        <v>7.3999999999999996E-2</v>
      </c>
      <c r="AF1341" s="156">
        <v>0.11</v>
      </c>
      <c r="AG1341" s="30">
        <v>8.9800000000000005E-2</v>
      </c>
      <c r="AH1341" s="30">
        <v>5.7000000000000002E-3</v>
      </c>
      <c r="AI1341" s="156">
        <v>5.7999999999999996E-3</v>
      </c>
      <c r="AJ1341" s="156">
        <f t="shared" si="109"/>
        <v>6.4587973273942083</v>
      </c>
      <c r="AK1341" s="30">
        <v>12.057</v>
      </c>
      <c r="AL1341" s="30">
        <v>8.7999999999999995E-2</v>
      </c>
      <c r="AM1341" s="156">
        <v>0.48</v>
      </c>
      <c r="AN1341" s="157">
        <v>514</v>
      </c>
      <c r="AO1341" s="30">
        <v>3.6</v>
      </c>
      <c r="AP1341" s="156">
        <v>20</v>
      </c>
      <c r="AQ1341" s="30">
        <v>718</v>
      </c>
      <c r="AR1341" s="30">
        <v>35</v>
      </c>
      <c r="AS1341" s="156">
        <v>51</v>
      </c>
      <c r="AT1341" s="30">
        <v>1380</v>
      </c>
      <c r="AU1341" s="30">
        <v>120</v>
      </c>
      <c r="AV1341" s="156">
        <v>120</v>
      </c>
    </row>
    <row r="1342" spans="1:48" x14ac:dyDescent="0.75">
      <c r="A1342" s="161" t="s">
        <v>1799</v>
      </c>
      <c r="B1342" s="161" t="s">
        <v>663</v>
      </c>
      <c r="C1342" s="181">
        <v>112500</v>
      </c>
      <c r="D1342" s="161">
        <v>1100</v>
      </c>
      <c r="E1342" s="186">
        <v>6570</v>
      </c>
      <c r="F1342" s="161">
        <v>110</v>
      </c>
      <c r="G1342" s="186">
        <v>360</v>
      </c>
      <c r="H1342" s="161">
        <v>410</v>
      </c>
      <c r="I1342" s="161">
        <v>21</v>
      </c>
      <c r="J1342" s="161">
        <v>12</v>
      </c>
      <c r="K1342" s="161">
        <v>1617000</v>
      </c>
      <c r="L1342" s="161">
        <v>38000</v>
      </c>
      <c r="M1342" s="186">
        <v>6.9500000000000006E-2</v>
      </c>
      <c r="N1342" s="161">
        <v>1.1999999999999999E-3</v>
      </c>
      <c r="O1342" s="176">
        <v>8400</v>
      </c>
      <c r="P1342" s="161">
        <v>2500</v>
      </c>
      <c r="Q1342" s="161">
        <v>34.43</v>
      </c>
      <c r="R1342" s="161">
        <v>0.8</v>
      </c>
      <c r="S1342" s="161">
        <v>1.6999999999999999E-3</v>
      </c>
      <c r="T1342" s="161">
        <v>1E-3</v>
      </c>
      <c r="U1342" s="161">
        <v>6.7000000000000004E-2</v>
      </c>
      <c r="V1342" s="172">
        <v>7.5999999999999998E-2</v>
      </c>
      <c r="W1342" s="192">
        <f t="shared" si="110"/>
        <v>12.94</v>
      </c>
      <c r="X1342" s="30">
        <f t="shared" si="111"/>
        <v>0.38</v>
      </c>
      <c r="Y1342" s="195">
        <f t="shared" si="112"/>
        <v>5.6890000000000003E-2</v>
      </c>
      <c r="Z1342" s="30">
        <f t="shared" si="113"/>
        <v>1E-3</v>
      </c>
      <c r="AA1342" s="161">
        <v>7.7179999999999999E-2</v>
      </c>
      <c r="AB1342" s="161">
        <v>6.8999999999999997E-4</v>
      </c>
      <c r="AC1342" s="163">
        <v>2.3E-3</v>
      </c>
      <c r="AD1342" s="161">
        <v>0.60299999999999998</v>
      </c>
      <c r="AE1342" s="161">
        <v>0.01</v>
      </c>
      <c r="AF1342" s="163">
        <v>2.8000000000000001E-2</v>
      </c>
      <c r="AG1342" s="161">
        <v>5.6890000000000003E-2</v>
      </c>
      <c r="AH1342" s="161">
        <v>8.4000000000000003E-4</v>
      </c>
      <c r="AI1342" s="163">
        <v>1E-3</v>
      </c>
      <c r="AJ1342" s="163">
        <f t="shared" si="109"/>
        <v>1.7577781683951486</v>
      </c>
      <c r="AK1342" s="161">
        <v>12.94</v>
      </c>
      <c r="AL1342" s="161">
        <v>0.11</v>
      </c>
      <c r="AM1342" s="163">
        <v>0.38</v>
      </c>
      <c r="AN1342" s="164">
        <v>479.2</v>
      </c>
      <c r="AO1342" s="161">
        <v>4.0999999999999996</v>
      </c>
      <c r="AP1342" s="163">
        <v>14</v>
      </c>
      <c r="AQ1342" s="161">
        <v>478.8</v>
      </c>
      <c r="AR1342" s="161">
        <v>6.4</v>
      </c>
      <c r="AS1342" s="163">
        <v>18</v>
      </c>
      <c r="AT1342" s="161">
        <v>481</v>
      </c>
      <c r="AU1342" s="161">
        <v>32</v>
      </c>
      <c r="AV1342" s="163">
        <v>39</v>
      </c>
    </row>
    <row r="1343" spans="1:48" x14ac:dyDescent="0.75">
      <c r="A1343" s="30" t="s">
        <v>1799</v>
      </c>
      <c r="B1343" s="30" t="s">
        <v>663</v>
      </c>
      <c r="C1343" s="182">
        <v>122170</v>
      </c>
      <c r="D1343" s="30">
        <v>790</v>
      </c>
      <c r="E1343" s="187">
        <v>7131</v>
      </c>
      <c r="F1343" s="30">
        <v>92</v>
      </c>
      <c r="G1343" s="187">
        <v>84</v>
      </c>
      <c r="H1343" s="30">
        <v>36</v>
      </c>
      <c r="I1343" s="30">
        <v>19</v>
      </c>
      <c r="J1343" s="30">
        <v>8.5</v>
      </c>
      <c r="K1343" s="30">
        <v>1697000</v>
      </c>
      <c r="L1343" s="30">
        <v>35000</v>
      </c>
      <c r="M1343" s="187">
        <v>7.2599999999999998E-2</v>
      </c>
      <c r="N1343" s="30">
        <v>1.1000000000000001E-3</v>
      </c>
      <c r="O1343" s="177">
        <v>-910</v>
      </c>
      <c r="P1343" s="30">
        <v>150</v>
      </c>
      <c r="Q1343" s="30">
        <v>35.75</v>
      </c>
      <c r="R1343" s="30">
        <v>0.73</v>
      </c>
      <c r="S1343" s="30">
        <v>-1.26E-2</v>
      </c>
      <c r="T1343" s="30">
        <v>5.5999999999999999E-3</v>
      </c>
      <c r="U1343" s="30">
        <v>0.06</v>
      </c>
      <c r="V1343" s="173">
        <v>2.5999999999999999E-2</v>
      </c>
      <c r="W1343" s="192">
        <f t="shared" si="110"/>
        <v>13.064</v>
      </c>
      <c r="X1343" s="30">
        <f t="shared" si="111"/>
        <v>0.53</v>
      </c>
      <c r="Y1343" s="195">
        <f t="shared" si="112"/>
        <v>5.8040000000000001E-2</v>
      </c>
      <c r="Z1343" s="30">
        <f t="shared" si="113"/>
        <v>9.3000000000000005E-4</v>
      </c>
      <c r="AA1343" s="30">
        <v>7.6590000000000005E-2</v>
      </c>
      <c r="AB1343" s="30">
        <v>4.8000000000000001E-4</v>
      </c>
      <c r="AC1343" s="156">
        <v>3.0000000000000001E-3</v>
      </c>
      <c r="AD1343" s="30">
        <v>0.60860000000000003</v>
      </c>
      <c r="AE1343" s="30">
        <v>6.6E-3</v>
      </c>
      <c r="AF1343" s="156">
        <v>4.4999999999999998E-2</v>
      </c>
      <c r="AG1343" s="30">
        <v>5.8040000000000001E-2</v>
      </c>
      <c r="AH1343" s="30">
        <v>5.8E-4</v>
      </c>
      <c r="AI1343" s="156">
        <v>9.3000000000000005E-4</v>
      </c>
      <c r="AJ1343" s="156">
        <f t="shared" si="109"/>
        <v>1.6023432115782221</v>
      </c>
      <c r="AK1343" s="30">
        <v>13.064</v>
      </c>
      <c r="AL1343" s="30">
        <v>8.3000000000000004E-2</v>
      </c>
      <c r="AM1343" s="156">
        <v>0.53</v>
      </c>
      <c r="AN1343" s="157">
        <v>475.7</v>
      </c>
      <c r="AO1343" s="30">
        <v>2.9</v>
      </c>
      <c r="AP1343" s="156">
        <v>18</v>
      </c>
      <c r="AQ1343" s="30">
        <v>482.5</v>
      </c>
      <c r="AR1343" s="30">
        <v>4.2</v>
      </c>
      <c r="AS1343" s="156">
        <v>28</v>
      </c>
      <c r="AT1343" s="30">
        <v>528</v>
      </c>
      <c r="AU1343" s="30">
        <v>22</v>
      </c>
      <c r="AV1343" s="156">
        <v>35</v>
      </c>
    </row>
    <row r="1344" spans="1:48" x14ac:dyDescent="0.75">
      <c r="A1344" s="161" t="s">
        <v>1799</v>
      </c>
      <c r="B1344" s="161" t="s">
        <v>664</v>
      </c>
      <c r="C1344" s="181">
        <v>170700</v>
      </c>
      <c r="D1344" s="161">
        <v>1200</v>
      </c>
      <c r="E1344" s="186">
        <v>9940</v>
      </c>
      <c r="F1344" s="161">
        <v>130</v>
      </c>
      <c r="G1344" s="186">
        <v>115</v>
      </c>
      <c r="H1344" s="161">
        <v>30</v>
      </c>
      <c r="I1344" s="161">
        <v>4</v>
      </c>
      <c r="J1344" s="161">
        <v>4.9000000000000004</v>
      </c>
      <c r="K1344" s="161">
        <v>2468000</v>
      </c>
      <c r="L1344" s="161">
        <v>52000</v>
      </c>
      <c r="M1344" s="186">
        <v>6.9500000000000006E-2</v>
      </c>
      <c r="N1344" s="161">
        <v>1.2999999999999999E-3</v>
      </c>
      <c r="O1344" s="176">
        <v>-1261000</v>
      </c>
      <c r="P1344" s="161">
        <v>30000</v>
      </c>
      <c r="Q1344" s="161">
        <v>50.6</v>
      </c>
      <c r="R1344" s="161">
        <v>1.1000000000000001</v>
      </c>
      <c r="S1344" s="161">
        <v>8.1000000000000004E-5</v>
      </c>
      <c r="T1344" s="161">
        <v>9.8999999999999994E-5</v>
      </c>
      <c r="U1344" s="161">
        <v>1.6899999999999998E-2</v>
      </c>
      <c r="V1344" s="172">
        <v>4.4999999999999997E-3</v>
      </c>
      <c r="W1344" s="192">
        <f t="shared" si="110"/>
        <v>13.55</v>
      </c>
      <c r="X1344" s="30">
        <f t="shared" si="111"/>
        <v>0.42</v>
      </c>
      <c r="Y1344" s="195">
        <f t="shared" si="112"/>
        <v>5.6820000000000002E-2</v>
      </c>
      <c r="Z1344" s="30">
        <f t="shared" si="113"/>
        <v>9.8999999999999999E-4</v>
      </c>
      <c r="AA1344" s="161">
        <v>7.3899999999999993E-2</v>
      </c>
      <c r="AB1344" s="161">
        <v>7.1000000000000002E-4</v>
      </c>
      <c r="AC1344" s="163">
        <v>2.3E-3</v>
      </c>
      <c r="AD1344" s="161">
        <v>0.57730000000000004</v>
      </c>
      <c r="AE1344" s="161">
        <v>8.6999999999999994E-3</v>
      </c>
      <c r="AF1344" s="163">
        <v>2.5999999999999999E-2</v>
      </c>
      <c r="AG1344" s="161">
        <v>5.6820000000000002E-2</v>
      </c>
      <c r="AH1344" s="161">
        <v>8.0000000000000004E-4</v>
      </c>
      <c r="AI1344" s="163">
        <v>9.8999999999999999E-4</v>
      </c>
      <c r="AJ1344" s="163">
        <f t="shared" si="109"/>
        <v>1.7423442449841606</v>
      </c>
      <c r="AK1344" s="161">
        <v>13.55</v>
      </c>
      <c r="AL1344" s="161">
        <v>0.13</v>
      </c>
      <c r="AM1344" s="163">
        <v>0.42</v>
      </c>
      <c r="AN1344" s="164">
        <v>459.6</v>
      </c>
      <c r="AO1344" s="161">
        <v>4.3</v>
      </c>
      <c r="AP1344" s="163">
        <v>14</v>
      </c>
      <c r="AQ1344" s="161">
        <v>462.5</v>
      </c>
      <c r="AR1344" s="161">
        <v>5.5</v>
      </c>
      <c r="AS1344" s="163">
        <v>17</v>
      </c>
      <c r="AT1344" s="161">
        <v>479</v>
      </c>
      <c r="AU1344" s="161">
        <v>30</v>
      </c>
      <c r="AV1344" s="163">
        <v>37</v>
      </c>
    </row>
    <row r="1345" spans="1:48" x14ac:dyDescent="0.75">
      <c r="A1345" s="30" t="s">
        <v>1799</v>
      </c>
      <c r="B1345" s="30" t="s">
        <v>664</v>
      </c>
      <c r="C1345" s="182">
        <v>126300</v>
      </c>
      <c r="D1345" s="30">
        <v>1600</v>
      </c>
      <c r="E1345" s="187">
        <v>7370</v>
      </c>
      <c r="F1345" s="30">
        <v>120</v>
      </c>
      <c r="G1345" s="187">
        <v>79</v>
      </c>
      <c r="H1345" s="30">
        <v>37</v>
      </c>
      <c r="I1345" s="30">
        <v>16</v>
      </c>
      <c r="J1345" s="30">
        <v>11</v>
      </c>
      <c r="K1345" s="30">
        <v>1710000</v>
      </c>
      <c r="L1345" s="30">
        <v>40000</v>
      </c>
      <c r="M1345" s="187">
        <v>7.3950000000000002E-2</v>
      </c>
      <c r="N1345" s="30">
        <v>9.7000000000000005E-4</v>
      </c>
      <c r="O1345" s="177">
        <v>65000</v>
      </c>
      <c r="P1345" s="30">
        <v>14000</v>
      </c>
      <c r="Q1345" s="30">
        <v>35.15</v>
      </c>
      <c r="R1345" s="30">
        <v>0.82</v>
      </c>
      <c r="S1345" s="30">
        <v>4.7000000000000002E-3</v>
      </c>
      <c r="T1345" s="30">
        <v>3.0999999999999999E-3</v>
      </c>
      <c r="U1345" s="30">
        <v>3.2000000000000001E-2</v>
      </c>
      <c r="V1345" s="173">
        <v>1.4999999999999999E-2</v>
      </c>
      <c r="W1345" s="192">
        <f t="shared" si="110"/>
        <v>12.71</v>
      </c>
      <c r="X1345" s="30">
        <f t="shared" si="111"/>
        <v>0.51</v>
      </c>
      <c r="Y1345" s="195">
        <f t="shared" si="112"/>
        <v>5.7610000000000001E-2</v>
      </c>
      <c r="Z1345" s="30">
        <f t="shared" si="113"/>
        <v>9.6000000000000002E-4</v>
      </c>
      <c r="AA1345" s="30">
        <v>7.8729999999999994E-2</v>
      </c>
      <c r="AB1345" s="30">
        <v>4.8999999999999998E-4</v>
      </c>
      <c r="AC1345" s="156">
        <v>3.0999999999999999E-3</v>
      </c>
      <c r="AD1345" s="30">
        <v>0.62739999999999996</v>
      </c>
      <c r="AE1345" s="30">
        <v>7.7000000000000002E-3</v>
      </c>
      <c r="AF1345" s="156">
        <v>4.5999999999999999E-2</v>
      </c>
      <c r="AG1345" s="30">
        <v>5.7610000000000001E-2</v>
      </c>
      <c r="AH1345" s="30">
        <v>6.3000000000000003E-4</v>
      </c>
      <c r="AI1345" s="156">
        <v>9.6000000000000002E-4</v>
      </c>
      <c r="AJ1345" s="156">
        <f t="shared" si="109"/>
        <v>1.6663773650407916</v>
      </c>
      <c r="AK1345" s="30">
        <v>12.71</v>
      </c>
      <c r="AL1345" s="30">
        <v>7.9000000000000001E-2</v>
      </c>
      <c r="AM1345" s="156">
        <v>0.51</v>
      </c>
      <c r="AN1345" s="157">
        <v>488.5</v>
      </c>
      <c r="AO1345" s="30">
        <v>2.9</v>
      </c>
      <c r="AP1345" s="156">
        <v>19</v>
      </c>
      <c r="AQ1345" s="30">
        <v>494.3</v>
      </c>
      <c r="AR1345" s="30">
        <v>4.8</v>
      </c>
      <c r="AS1345" s="156">
        <v>29</v>
      </c>
      <c r="AT1345" s="30">
        <v>511</v>
      </c>
      <c r="AU1345" s="30">
        <v>24</v>
      </c>
      <c r="AV1345" s="156">
        <v>37</v>
      </c>
    </row>
    <row r="1346" spans="1:48" x14ac:dyDescent="0.75">
      <c r="A1346" s="161" t="s">
        <v>1799</v>
      </c>
      <c r="B1346" s="161" t="s">
        <v>665</v>
      </c>
      <c r="C1346" s="181">
        <v>136070</v>
      </c>
      <c r="D1346" s="161">
        <v>940</v>
      </c>
      <c r="E1346" s="186">
        <v>7990</v>
      </c>
      <c r="F1346" s="161">
        <v>150</v>
      </c>
      <c r="G1346" s="186">
        <v>380</v>
      </c>
      <c r="H1346" s="161">
        <v>160</v>
      </c>
      <c r="I1346" s="161">
        <v>1253</v>
      </c>
      <c r="J1346" s="161">
        <v>81</v>
      </c>
      <c r="K1346" s="161">
        <v>1988000</v>
      </c>
      <c r="L1346" s="161">
        <v>23000</v>
      </c>
      <c r="M1346" s="186">
        <v>6.8919999999999995E-2</v>
      </c>
      <c r="N1346" s="161">
        <v>8.5999999999999998E-4</v>
      </c>
      <c r="O1346" s="176">
        <v>459</v>
      </c>
      <c r="P1346" s="161">
        <v>25</v>
      </c>
      <c r="Q1346" s="161">
        <v>43.13</v>
      </c>
      <c r="R1346" s="161">
        <v>0.5</v>
      </c>
      <c r="S1346" s="161">
        <v>5.11E-2</v>
      </c>
      <c r="T1346" s="161">
        <v>3.2000000000000002E-3</v>
      </c>
      <c r="U1346" s="161">
        <v>0.11700000000000001</v>
      </c>
      <c r="V1346" s="172">
        <v>4.7E-2</v>
      </c>
      <c r="W1346" s="192">
        <f t="shared" si="110"/>
        <v>13.313000000000001</v>
      </c>
      <c r="X1346" s="30">
        <f t="shared" si="111"/>
        <v>0.41</v>
      </c>
      <c r="Y1346" s="195">
        <f t="shared" si="112"/>
        <v>5.7799999999999997E-2</v>
      </c>
      <c r="Z1346" s="30">
        <f t="shared" si="113"/>
        <v>1.1999999999999999E-3</v>
      </c>
      <c r="AA1346" s="161">
        <v>7.5079999999999994E-2</v>
      </c>
      <c r="AB1346" s="161">
        <v>4.2000000000000002E-4</v>
      </c>
      <c r="AC1346" s="163">
        <v>2.2000000000000001E-3</v>
      </c>
      <c r="AD1346" s="161">
        <v>0.59099999999999997</v>
      </c>
      <c r="AE1346" s="161">
        <v>1.0999999999999999E-2</v>
      </c>
      <c r="AF1346" s="163">
        <v>2.8000000000000001E-2</v>
      </c>
      <c r="AG1346" s="161">
        <v>5.7799999999999997E-2</v>
      </c>
      <c r="AH1346" s="161">
        <v>1.1000000000000001E-3</v>
      </c>
      <c r="AI1346" s="163">
        <v>1.1999999999999999E-3</v>
      </c>
      <c r="AJ1346" s="163">
        <f t="shared" si="109"/>
        <v>2.0761245674740483</v>
      </c>
      <c r="AK1346" s="161">
        <v>13.313000000000001</v>
      </c>
      <c r="AL1346" s="161">
        <v>7.8E-2</v>
      </c>
      <c r="AM1346" s="163">
        <v>0.41</v>
      </c>
      <c r="AN1346" s="164">
        <v>466.7</v>
      </c>
      <c r="AO1346" s="161">
        <v>2.5</v>
      </c>
      <c r="AP1346" s="163">
        <v>13</v>
      </c>
      <c r="AQ1346" s="161">
        <v>471.1</v>
      </c>
      <c r="AR1346" s="161">
        <v>7.1</v>
      </c>
      <c r="AS1346" s="163">
        <v>18</v>
      </c>
      <c r="AT1346" s="161">
        <v>513</v>
      </c>
      <c r="AU1346" s="161">
        <v>39</v>
      </c>
      <c r="AV1346" s="163">
        <v>45</v>
      </c>
    </row>
    <row r="1347" spans="1:48" x14ac:dyDescent="0.75">
      <c r="A1347" s="30" t="s">
        <v>1799</v>
      </c>
      <c r="B1347" s="30" t="s">
        <v>665</v>
      </c>
      <c r="C1347" s="182">
        <v>120100</v>
      </c>
      <c r="D1347" s="30">
        <v>1100</v>
      </c>
      <c r="E1347" s="187">
        <v>6860</v>
      </c>
      <c r="F1347" s="30">
        <v>72</v>
      </c>
      <c r="G1347" s="187">
        <v>75</v>
      </c>
      <c r="H1347" s="30">
        <v>42</v>
      </c>
      <c r="I1347" s="30">
        <v>15.7</v>
      </c>
      <c r="J1347" s="30">
        <v>8</v>
      </c>
      <c r="K1347" s="30">
        <v>1668000</v>
      </c>
      <c r="L1347" s="30">
        <v>33000</v>
      </c>
      <c r="M1347" s="187">
        <v>7.1999999999999995E-2</v>
      </c>
      <c r="N1347" s="30">
        <v>1.1000000000000001E-3</v>
      </c>
      <c r="O1347" s="177">
        <v>-1100</v>
      </c>
      <c r="P1347" s="30">
        <v>240</v>
      </c>
      <c r="Q1347" s="30">
        <v>36.97</v>
      </c>
      <c r="R1347" s="30">
        <v>0.74</v>
      </c>
      <c r="S1347" s="30">
        <v>5.0000000000000001E-3</v>
      </c>
      <c r="T1347" s="30">
        <v>2.5999999999999999E-3</v>
      </c>
      <c r="U1347" s="30">
        <v>6.6000000000000003E-2</v>
      </c>
      <c r="V1347" s="173">
        <v>3.6999999999999998E-2</v>
      </c>
      <c r="W1347" s="192">
        <f t="shared" si="110"/>
        <v>12.986000000000001</v>
      </c>
      <c r="X1347" s="30">
        <f t="shared" si="111"/>
        <v>0.53</v>
      </c>
      <c r="Y1347" s="195">
        <f t="shared" si="112"/>
        <v>5.6759999999999998E-2</v>
      </c>
      <c r="Z1347" s="30">
        <f t="shared" si="113"/>
        <v>9.8999999999999999E-4</v>
      </c>
      <c r="AA1347" s="30">
        <v>7.7060000000000003E-2</v>
      </c>
      <c r="AB1347" s="30">
        <v>5.1999999999999995E-4</v>
      </c>
      <c r="AC1347" s="156">
        <v>3.0999999999999999E-3</v>
      </c>
      <c r="AD1347" s="30">
        <v>0.59189999999999998</v>
      </c>
      <c r="AE1347" s="30">
        <v>7.7000000000000002E-3</v>
      </c>
      <c r="AF1347" s="156">
        <v>4.3999999999999997E-2</v>
      </c>
      <c r="AG1347" s="30">
        <v>5.6759999999999998E-2</v>
      </c>
      <c r="AH1347" s="30">
        <v>6.8000000000000005E-4</v>
      </c>
      <c r="AI1347" s="156">
        <v>9.8999999999999999E-4</v>
      </c>
      <c r="AJ1347" s="156">
        <f t="shared" si="109"/>
        <v>1.7441860465116279</v>
      </c>
      <c r="AK1347" s="30">
        <v>12.986000000000001</v>
      </c>
      <c r="AL1347" s="30">
        <v>8.8999999999999996E-2</v>
      </c>
      <c r="AM1347" s="156">
        <v>0.53</v>
      </c>
      <c r="AN1347" s="157">
        <v>478.5</v>
      </c>
      <c r="AO1347" s="30">
        <v>3.1</v>
      </c>
      <c r="AP1347" s="156">
        <v>18</v>
      </c>
      <c r="AQ1347" s="30">
        <v>471.9</v>
      </c>
      <c r="AR1347" s="30">
        <v>4.9000000000000004</v>
      </c>
      <c r="AS1347" s="156">
        <v>28</v>
      </c>
      <c r="AT1347" s="30">
        <v>478</v>
      </c>
      <c r="AU1347" s="30">
        <v>27</v>
      </c>
      <c r="AV1347" s="156">
        <v>38</v>
      </c>
    </row>
    <row r="1348" spans="1:48" x14ac:dyDescent="0.75">
      <c r="A1348" s="161" t="s">
        <v>1799</v>
      </c>
      <c r="B1348" s="161" t="s">
        <v>666</v>
      </c>
      <c r="C1348" s="181">
        <v>123900</v>
      </c>
      <c r="D1348" s="161">
        <v>2000</v>
      </c>
      <c r="E1348" s="186">
        <v>7320</v>
      </c>
      <c r="F1348" s="161">
        <v>200</v>
      </c>
      <c r="G1348" s="186">
        <v>73</v>
      </c>
      <c r="H1348" s="161">
        <v>36</v>
      </c>
      <c r="I1348" s="161">
        <v>41</v>
      </c>
      <c r="J1348" s="161">
        <v>24</v>
      </c>
      <c r="K1348" s="161">
        <v>1750000</v>
      </c>
      <c r="L1348" s="161">
        <v>45000</v>
      </c>
      <c r="M1348" s="186">
        <v>7.1249999999999994E-2</v>
      </c>
      <c r="N1348" s="161">
        <v>7.2999999999999996E-4</v>
      </c>
      <c r="O1348" s="176">
        <v>3700</v>
      </c>
      <c r="P1348" s="161">
        <v>1100</v>
      </c>
      <c r="Q1348" s="161">
        <v>40.299999999999997</v>
      </c>
      <c r="R1348" s="161">
        <v>1</v>
      </c>
      <c r="S1348" s="161">
        <v>2.8E-3</v>
      </c>
      <c r="T1348" s="161">
        <v>1.6999999999999999E-3</v>
      </c>
      <c r="U1348" s="161">
        <v>0.113</v>
      </c>
      <c r="V1348" s="172">
        <v>5.6000000000000001E-2</v>
      </c>
      <c r="W1348" s="192">
        <f t="shared" si="110"/>
        <v>13.204000000000001</v>
      </c>
      <c r="X1348" s="30">
        <f t="shared" si="111"/>
        <v>0.4</v>
      </c>
      <c r="Y1348" s="195">
        <f t="shared" si="112"/>
        <v>5.79E-2</v>
      </c>
      <c r="Z1348" s="30">
        <f t="shared" si="113"/>
        <v>1.1999999999999999E-3</v>
      </c>
      <c r="AA1348" s="161">
        <v>7.578E-2</v>
      </c>
      <c r="AB1348" s="161">
        <v>5.0000000000000001E-4</v>
      </c>
      <c r="AC1348" s="163">
        <v>2.3E-3</v>
      </c>
      <c r="AD1348" s="161">
        <v>0.6</v>
      </c>
      <c r="AE1348" s="161">
        <v>1.0999999999999999E-2</v>
      </c>
      <c r="AF1348" s="163">
        <v>2.8000000000000001E-2</v>
      </c>
      <c r="AG1348" s="161">
        <v>5.79E-2</v>
      </c>
      <c r="AH1348" s="161">
        <v>1E-3</v>
      </c>
      <c r="AI1348" s="163">
        <v>1.1999999999999999E-3</v>
      </c>
      <c r="AJ1348" s="163">
        <f t="shared" si="109"/>
        <v>2.0725388601036268</v>
      </c>
      <c r="AK1348" s="161">
        <v>13.204000000000001</v>
      </c>
      <c r="AL1348" s="161">
        <v>8.6999999999999994E-2</v>
      </c>
      <c r="AM1348" s="163">
        <v>0.4</v>
      </c>
      <c r="AN1348" s="164">
        <v>470.9</v>
      </c>
      <c r="AO1348" s="161">
        <v>3</v>
      </c>
      <c r="AP1348" s="163">
        <v>14</v>
      </c>
      <c r="AQ1348" s="161">
        <v>476.9</v>
      </c>
      <c r="AR1348" s="161">
        <v>6.9</v>
      </c>
      <c r="AS1348" s="163">
        <v>18</v>
      </c>
      <c r="AT1348" s="161">
        <v>519</v>
      </c>
      <c r="AU1348" s="161">
        <v>38</v>
      </c>
      <c r="AV1348" s="163">
        <v>44</v>
      </c>
    </row>
    <row r="1349" spans="1:48" x14ac:dyDescent="0.75">
      <c r="A1349" s="30" t="s">
        <v>1799</v>
      </c>
      <c r="B1349" s="30" t="s">
        <v>666</v>
      </c>
      <c r="C1349" s="182">
        <v>118100</v>
      </c>
      <c r="D1349" s="30">
        <v>1000</v>
      </c>
      <c r="E1349" s="187">
        <v>6920</v>
      </c>
      <c r="F1349" s="30">
        <v>98</v>
      </c>
      <c r="G1349" s="187">
        <v>41</v>
      </c>
      <c r="H1349" s="30">
        <v>31</v>
      </c>
      <c r="I1349" s="30">
        <v>11.2</v>
      </c>
      <c r="J1349" s="30">
        <v>7.7</v>
      </c>
      <c r="K1349" s="30">
        <v>1635000</v>
      </c>
      <c r="L1349" s="30">
        <v>34000</v>
      </c>
      <c r="M1349" s="187">
        <v>7.2800000000000004E-2</v>
      </c>
      <c r="N1349" s="30">
        <v>1.1000000000000001E-3</v>
      </c>
      <c r="O1349" s="177">
        <v>-244</v>
      </c>
      <c r="P1349" s="30">
        <v>71</v>
      </c>
      <c r="Q1349" s="30">
        <v>35.85</v>
      </c>
      <c r="R1349" s="30">
        <v>0.74</v>
      </c>
      <c r="S1349" s="30">
        <v>1.33E-3</v>
      </c>
      <c r="T1349" s="30">
        <v>9.1E-4</v>
      </c>
      <c r="U1349" s="30">
        <v>4.3999999999999997E-2</v>
      </c>
      <c r="V1349" s="173">
        <v>3.4000000000000002E-2</v>
      </c>
      <c r="W1349" s="192">
        <f t="shared" si="110"/>
        <v>12.505000000000001</v>
      </c>
      <c r="X1349" s="30">
        <f t="shared" si="111"/>
        <v>0.48</v>
      </c>
      <c r="Y1349" s="195">
        <f t="shared" si="112"/>
        <v>5.7489999999999999E-2</v>
      </c>
      <c r="Z1349" s="30">
        <f t="shared" si="113"/>
        <v>9.6000000000000002E-4</v>
      </c>
      <c r="AA1349" s="30">
        <v>7.9769999999999994E-2</v>
      </c>
      <c r="AB1349" s="30">
        <v>6.3000000000000003E-4</v>
      </c>
      <c r="AC1349" s="156">
        <v>3.2000000000000002E-3</v>
      </c>
      <c r="AD1349" s="30">
        <v>0.63029999999999997</v>
      </c>
      <c r="AE1349" s="30">
        <v>7.6E-3</v>
      </c>
      <c r="AF1349" s="156">
        <v>4.5999999999999999E-2</v>
      </c>
      <c r="AG1349" s="30">
        <v>5.7489999999999999E-2</v>
      </c>
      <c r="AH1349" s="30">
        <v>6.3000000000000003E-4</v>
      </c>
      <c r="AI1349" s="156">
        <v>9.6000000000000002E-4</v>
      </c>
      <c r="AJ1349" s="156">
        <f t="shared" si="109"/>
        <v>1.6698556270655769</v>
      </c>
      <c r="AK1349" s="30">
        <v>12.505000000000001</v>
      </c>
      <c r="AL1349" s="30">
        <v>9.6000000000000002E-2</v>
      </c>
      <c r="AM1349" s="156">
        <v>0.48</v>
      </c>
      <c r="AN1349" s="157">
        <v>494.8</v>
      </c>
      <c r="AO1349" s="30">
        <v>3.8</v>
      </c>
      <c r="AP1349" s="156">
        <v>19</v>
      </c>
      <c r="AQ1349" s="30">
        <v>496.1</v>
      </c>
      <c r="AR1349" s="30">
        <v>4.7</v>
      </c>
      <c r="AS1349" s="156">
        <v>29</v>
      </c>
      <c r="AT1349" s="30">
        <v>511</v>
      </c>
      <c r="AU1349" s="30">
        <v>25</v>
      </c>
      <c r="AV1349" s="156">
        <v>38</v>
      </c>
    </row>
    <row r="1350" spans="1:48" x14ac:dyDescent="0.75">
      <c r="A1350" s="161" t="s">
        <v>1799</v>
      </c>
      <c r="B1350" s="161" t="s">
        <v>667</v>
      </c>
      <c r="C1350" s="181">
        <v>157900</v>
      </c>
      <c r="D1350" s="161">
        <v>2000</v>
      </c>
      <c r="E1350" s="186">
        <v>9170</v>
      </c>
      <c r="F1350" s="161">
        <v>220</v>
      </c>
      <c r="G1350" s="186">
        <v>1000</v>
      </c>
      <c r="H1350" s="161">
        <v>1200</v>
      </c>
      <c r="I1350" s="161">
        <v>1.1000000000000001</v>
      </c>
      <c r="J1350" s="161">
        <v>8</v>
      </c>
      <c r="K1350" s="161">
        <v>2358000</v>
      </c>
      <c r="L1350" s="161">
        <v>33000</v>
      </c>
      <c r="M1350" s="186">
        <v>6.6710000000000005E-2</v>
      </c>
      <c r="N1350" s="161">
        <v>5.8E-4</v>
      </c>
      <c r="O1350" s="176">
        <v>6960</v>
      </c>
      <c r="P1350" s="161">
        <v>100</v>
      </c>
      <c r="Q1350" s="161">
        <v>63.07</v>
      </c>
      <c r="R1350" s="161">
        <v>0.88</v>
      </c>
      <c r="S1350" s="161">
        <v>9.0000000000000006E-5</v>
      </c>
      <c r="T1350" s="161">
        <v>6.6E-4</v>
      </c>
      <c r="U1350" s="161">
        <v>0.9</v>
      </c>
      <c r="V1350" s="172">
        <v>1.2</v>
      </c>
      <c r="W1350" s="192">
        <f t="shared" si="110"/>
        <v>14.03</v>
      </c>
      <c r="X1350" s="30">
        <f t="shared" si="111"/>
        <v>0.43</v>
      </c>
      <c r="Y1350" s="195">
        <f t="shared" si="112"/>
        <v>5.7299999999999997E-2</v>
      </c>
      <c r="Z1350" s="30">
        <f t="shared" si="113"/>
        <v>1.5E-3</v>
      </c>
      <c r="AA1350" s="161">
        <v>7.1300000000000002E-2</v>
      </c>
      <c r="AB1350" s="161">
        <v>6.2E-4</v>
      </c>
      <c r="AC1350" s="163">
        <v>2.2000000000000001E-3</v>
      </c>
      <c r="AD1350" s="161">
        <v>0.56200000000000006</v>
      </c>
      <c r="AE1350" s="161">
        <v>1.2999999999999999E-2</v>
      </c>
      <c r="AF1350" s="163">
        <v>2.8000000000000001E-2</v>
      </c>
      <c r="AG1350" s="161">
        <v>5.7299999999999997E-2</v>
      </c>
      <c r="AH1350" s="161">
        <v>1.4E-3</v>
      </c>
      <c r="AI1350" s="163">
        <v>1.5E-3</v>
      </c>
      <c r="AJ1350" s="163">
        <f t="shared" si="109"/>
        <v>2.6178010471204192</v>
      </c>
      <c r="AK1350" s="161">
        <v>14.03</v>
      </c>
      <c r="AL1350" s="161">
        <v>0.12</v>
      </c>
      <c r="AM1350" s="163">
        <v>0.43</v>
      </c>
      <c r="AN1350" s="164">
        <v>444</v>
      </c>
      <c r="AO1350" s="161">
        <v>3.7</v>
      </c>
      <c r="AP1350" s="163">
        <v>13</v>
      </c>
      <c r="AQ1350" s="161">
        <v>452.4</v>
      </c>
      <c r="AR1350" s="161">
        <v>8.6999999999999993</v>
      </c>
      <c r="AS1350" s="163">
        <v>18</v>
      </c>
      <c r="AT1350" s="161">
        <v>494</v>
      </c>
      <c r="AU1350" s="161">
        <v>50</v>
      </c>
      <c r="AV1350" s="163">
        <v>55</v>
      </c>
    </row>
    <row r="1351" spans="1:48" x14ac:dyDescent="0.75">
      <c r="A1351" s="30" t="s">
        <v>1799</v>
      </c>
      <c r="B1351" s="30" t="s">
        <v>667</v>
      </c>
      <c r="C1351" s="182">
        <v>119340</v>
      </c>
      <c r="D1351" s="30">
        <v>850</v>
      </c>
      <c r="E1351" s="187">
        <v>6900</v>
      </c>
      <c r="F1351" s="30">
        <v>100</v>
      </c>
      <c r="G1351" s="187">
        <v>80</v>
      </c>
      <c r="H1351" s="30">
        <v>79</v>
      </c>
      <c r="I1351" s="30">
        <v>11</v>
      </c>
      <c r="J1351" s="30">
        <v>14</v>
      </c>
      <c r="K1351" s="30">
        <v>1606000</v>
      </c>
      <c r="L1351" s="30">
        <v>27000</v>
      </c>
      <c r="M1351" s="187">
        <v>7.4300000000000005E-2</v>
      </c>
      <c r="N1351" s="30">
        <v>1.1999999999999999E-3</v>
      </c>
      <c r="O1351" s="177">
        <v>27200</v>
      </c>
      <c r="P1351" s="30">
        <v>2400</v>
      </c>
      <c r="Q1351" s="30">
        <v>34.64</v>
      </c>
      <c r="R1351" s="30">
        <v>0.57999999999999996</v>
      </c>
      <c r="S1351" s="30">
        <v>5.6999999999999998E-4</v>
      </c>
      <c r="T1351" s="30">
        <v>7.6000000000000004E-4</v>
      </c>
      <c r="U1351" s="30">
        <v>0.49</v>
      </c>
      <c r="V1351" s="173">
        <v>0.48</v>
      </c>
      <c r="W1351" s="192">
        <f t="shared" si="110"/>
        <v>12.101000000000001</v>
      </c>
      <c r="X1351" s="30">
        <f t="shared" si="111"/>
        <v>0.48</v>
      </c>
      <c r="Y1351" s="195">
        <f t="shared" si="112"/>
        <v>5.7299999999999997E-2</v>
      </c>
      <c r="Z1351" s="30">
        <f t="shared" si="113"/>
        <v>1.1000000000000001E-3</v>
      </c>
      <c r="AA1351" s="30">
        <v>8.2519999999999996E-2</v>
      </c>
      <c r="AB1351" s="30">
        <v>5.9999999999999995E-4</v>
      </c>
      <c r="AC1351" s="156">
        <v>3.2000000000000002E-3</v>
      </c>
      <c r="AD1351" s="30">
        <v>0.65600000000000003</v>
      </c>
      <c r="AE1351" s="30">
        <v>1.0999999999999999E-2</v>
      </c>
      <c r="AF1351" s="156">
        <v>4.9000000000000002E-2</v>
      </c>
      <c r="AG1351" s="30">
        <v>5.7299999999999997E-2</v>
      </c>
      <c r="AH1351" s="30">
        <v>7.6999999999999996E-4</v>
      </c>
      <c r="AI1351" s="156">
        <v>1.1000000000000001E-3</v>
      </c>
      <c r="AJ1351" s="156">
        <f t="shared" si="109"/>
        <v>1.9197207678883073</v>
      </c>
      <c r="AK1351" s="30">
        <v>12.101000000000001</v>
      </c>
      <c r="AL1351" s="30">
        <v>0.09</v>
      </c>
      <c r="AM1351" s="156">
        <v>0.48</v>
      </c>
      <c r="AN1351" s="157">
        <v>511.1</v>
      </c>
      <c r="AO1351" s="30">
        <v>3.6</v>
      </c>
      <c r="AP1351" s="156">
        <v>19</v>
      </c>
      <c r="AQ1351" s="30">
        <v>511.6</v>
      </c>
      <c r="AR1351" s="30">
        <v>6.6</v>
      </c>
      <c r="AS1351" s="156">
        <v>30</v>
      </c>
      <c r="AT1351" s="30">
        <v>498</v>
      </c>
      <c r="AU1351" s="30">
        <v>30</v>
      </c>
      <c r="AV1351" s="156">
        <v>41</v>
      </c>
    </row>
    <row r="1352" spans="1:48" x14ac:dyDescent="0.75">
      <c r="A1352" s="30" t="s">
        <v>1799</v>
      </c>
      <c r="B1352" s="30" t="s">
        <v>1034</v>
      </c>
      <c r="C1352" s="182">
        <v>174600</v>
      </c>
      <c r="D1352" s="30">
        <v>2200</v>
      </c>
      <c r="E1352" s="187">
        <v>10160</v>
      </c>
      <c r="F1352" s="30">
        <v>140</v>
      </c>
      <c r="G1352" s="187">
        <v>140</v>
      </c>
      <c r="H1352" s="30">
        <v>190</v>
      </c>
      <c r="I1352" s="30">
        <v>5.7</v>
      </c>
      <c r="J1352" s="30">
        <v>4.7</v>
      </c>
      <c r="K1352" s="30">
        <v>2321000</v>
      </c>
      <c r="L1352" s="30">
        <v>52000</v>
      </c>
      <c r="M1352" s="187">
        <v>7.4899999999999994E-2</v>
      </c>
      <c r="N1352" s="30">
        <v>1E-3</v>
      </c>
      <c r="O1352" s="177">
        <v>-5400</v>
      </c>
      <c r="P1352" s="30">
        <v>1500</v>
      </c>
      <c r="Q1352" s="30">
        <v>52.4</v>
      </c>
      <c r="R1352" s="30">
        <v>1.2</v>
      </c>
      <c r="S1352" s="30">
        <v>1.01E-4</v>
      </c>
      <c r="T1352" s="30">
        <v>8.3999999999999995E-5</v>
      </c>
      <c r="U1352" s="30">
        <v>1.2E-2</v>
      </c>
      <c r="V1352" s="173">
        <v>1.7000000000000001E-2</v>
      </c>
      <c r="W1352" s="192">
        <f t="shared" si="110"/>
        <v>12.445</v>
      </c>
      <c r="X1352" s="30">
        <f t="shared" si="111"/>
        <v>0.47</v>
      </c>
      <c r="Y1352" s="195">
        <f t="shared" si="112"/>
        <v>5.7290000000000001E-2</v>
      </c>
      <c r="Z1352" s="30">
        <f t="shared" si="113"/>
        <v>1E-3</v>
      </c>
      <c r="AA1352" s="30">
        <v>8.0320000000000003E-2</v>
      </c>
      <c r="AB1352" s="30">
        <v>4.6999999999999999E-4</v>
      </c>
      <c r="AC1352" s="156">
        <v>3.2000000000000002E-3</v>
      </c>
      <c r="AD1352" s="30">
        <v>0.63329999999999997</v>
      </c>
      <c r="AE1352" s="30">
        <v>8.0000000000000002E-3</v>
      </c>
      <c r="AF1352" s="156">
        <v>4.7E-2</v>
      </c>
      <c r="AG1352" s="30">
        <v>5.7290000000000001E-2</v>
      </c>
      <c r="AH1352" s="30">
        <v>7.2000000000000005E-4</v>
      </c>
      <c r="AI1352" s="156">
        <v>1E-3</v>
      </c>
      <c r="AJ1352" s="156">
        <f t="shared" si="109"/>
        <v>1.7455053237912375</v>
      </c>
      <c r="AK1352" s="30">
        <v>12.445</v>
      </c>
      <c r="AL1352" s="30">
        <v>7.0000000000000007E-2</v>
      </c>
      <c r="AM1352" s="156">
        <v>0.47</v>
      </c>
      <c r="AN1352" s="157">
        <v>498</v>
      </c>
      <c r="AO1352" s="30">
        <v>2.8</v>
      </c>
      <c r="AP1352" s="156">
        <v>19</v>
      </c>
      <c r="AQ1352" s="30">
        <v>498</v>
      </c>
      <c r="AR1352" s="30">
        <v>5</v>
      </c>
      <c r="AS1352" s="156">
        <v>29</v>
      </c>
      <c r="AT1352" s="30">
        <v>498</v>
      </c>
      <c r="AU1352" s="30">
        <v>28</v>
      </c>
      <c r="AV1352" s="156">
        <v>40</v>
      </c>
    </row>
    <row r="1353" spans="1:48" x14ac:dyDescent="0.75">
      <c r="A1353" s="30" t="s">
        <v>1799</v>
      </c>
      <c r="B1353" s="30" t="s">
        <v>1035</v>
      </c>
      <c r="C1353" s="182">
        <v>115360</v>
      </c>
      <c r="D1353" s="30">
        <v>930</v>
      </c>
      <c r="E1353" s="187">
        <v>6773</v>
      </c>
      <c r="F1353" s="30">
        <v>96</v>
      </c>
      <c r="G1353" s="187">
        <v>70</v>
      </c>
      <c r="H1353" s="30">
        <v>36</v>
      </c>
      <c r="I1353" s="30">
        <v>62</v>
      </c>
      <c r="J1353" s="30">
        <v>21</v>
      </c>
      <c r="K1353" s="30">
        <v>1589000</v>
      </c>
      <c r="L1353" s="30">
        <v>31000</v>
      </c>
      <c r="M1353" s="187">
        <v>7.2400000000000006E-2</v>
      </c>
      <c r="N1353" s="30">
        <v>1.1000000000000001E-3</v>
      </c>
      <c r="O1353" s="177">
        <v>19000</v>
      </c>
      <c r="P1353" s="30">
        <v>3800</v>
      </c>
      <c r="Q1353" s="30">
        <v>35.549999999999997</v>
      </c>
      <c r="R1353" s="30">
        <v>0.69</v>
      </c>
      <c r="S1353" s="30">
        <v>7.1999999999999998E-3</v>
      </c>
      <c r="T1353" s="30">
        <v>2.5000000000000001E-3</v>
      </c>
      <c r="U1353" s="30">
        <v>1.6500000000000001E-2</v>
      </c>
      <c r="V1353" s="173">
        <v>8.3999999999999995E-3</v>
      </c>
      <c r="W1353" s="192">
        <f t="shared" si="110"/>
        <v>12.827</v>
      </c>
      <c r="X1353" s="30">
        <f t="shared" si="111"/>
        <v>0.51</v>
      </c>
      <c r="Y1353" s="195">
        <f t="shared" si="112"/>
        <v>5.772E-2</v>
      </c>
      <c r="Z1353" s="30">
        <f t="shared" si="113"/>
        <v>1E-3</v>
      </c>
      <c r="AA1353" s="30">
        <v>7.7990000000000004E-2</v>
      </c>
      <c r="AB1353" s="30">
        <v>4.4000000000000002E-4</v>
      </c>
      <c r="AC1353" s="156">
        <v>3.0999999999999999E-3</v>
      </c>
      <c r="AD1353" s="30">
        <v>0.62260000000000004</v>
      </c>
      <c r="AE1353" s="30">
        <v>9.1000000000000004E-3</v>
      </c>
      <c r="AF1353" s="156">
        <v>4.5999999999999999E-2</v>
      </c>
      <c r="AG1353" s="30">
        <v>5.772E-2</v>
      </c>
      <c r="AH1353" s="30">
        <v>7.3999999999999999E-4</v>
      </c>
      <c r="AI1353" s="156">
        <v>1E-3</v>
      </c>
      <c r="AJ1353" s="156">
        <f t="shared" si="109"/>
        <v>1.7325017325017324</v>
      </c>
      <c r="AK1353" s="30">
        <v>12.827</v>
      </c>
      <c r="AL1353" s="30">
        <v>7.2999999999999995E-2</v>
      </c>
      <c r="AM1353" s="156">
        <v>0.51</v>
      </c>
      <c r="AN1353" s="157">
        <v>484.1</v>
      </c>
      <c r="AO1353" s="30">
        <v>2.6</v>
      </c>
      <c r="AP1353" s="156">
        <v>19</v>
      </c>
      <c r="AQ1353" s="30">
        <v>491.2</v>
      </c>
      <c r="AR1353" s="30">
        <v>5.7</v>
      </c>
      <c r="AS1353" s="156">
        <v>29</v>
      </c>
      <c r="AT1353" s="30">
        <v>520</v>
      </c>
      <c r="AU1353" s="30">
        <v>29</v>
      </c>
      <c r="AV1353" s="156">
        <v>41</v>
      </c>
    </row>
    <row r="1354" spans="1:48" x14ac:dyDescent="0.75">
      <c r="A1354" s="30" t="s">
        <v>1799</v>
      </c>
      <c r="B1354" s="30" t="s">
        <v>1036</v>
      </c>
      <c r="C1354" s="182">
        <v>116350</v>
      </c>
      <c r="D1354" s="30">
        <v>630</v>
      </c>
      <c r="E1354" s="187">
        <v>9580</v>
      </c>
      <c r="F1354" s="30">
        <v>130</v>
      </c>
      <c r="G1354" s="187">
        <v>7290</v>
      </c>
      <c r="H1354" s="30">
        <v>290</v>
      </c>
      <c r="I1354" s="30">
        <v>7840</v>
      </c>
      <c r="J1354" s="30">
        <v>680</v>
      </c>
      <c r="K1354" s="30">
        <v>1539000</v>
      </c>
      <c r="L1354" s="30">
        <v>23000</v>
      </c>
      <c r="M1354" s="187">
        <v>7.5600000000000001E-2</v>
      </c>
      <c r="N1354" s="30">
        <v>1.1000000000000001E-3</v>
      </c>
      <c r="O1354" s="177">
        <v>-355</v>
      </c>
      <c r="P1354" s="30">
        <v>34</v>
      </c>
      <c r="Q1354" s="30">
        <v>34.15</v>
      </c>
      <c r="R1354" s="30">
        <v>0.5</v>
      </c>
      <c r="S1354" s="30">
        <v>2.65</v>
      </c>
      <c r="T1354" s="30">
        <v>0.21</v>
      </c>
      <c r="U1354" s="30">
        <v>2.4140000000000001</v>
      </c>
      <c r="V1354" s="173">
        <v>9.7000000000000003E-2</v>
      </c>
      <c r="W1354" s="192">
        <f t="shared" si="110"/>
        <v>12.628</v>
      </c>
      <c r="X1354" s="30">
        <f t="shared" si="111"/>
        <v>0.51</v>
      </c>
      <c r="Y1354" s="195">
        <f t="shared" si="112"/>
        <v>8.1000000000000003E-2</v>
      </c>
      <c r="Z1354" s="30">
        <f t="shared" si="113"/>
        <v>1.6999999999999999E-3</v>
      </c>
      <c r="AA1354" s="30">
        <v>7.9240000000000005E-2</v>
      </c>
      <c r="AB1354" s="30">
        <v>5.0000000000000001E-4</v>
      </c>
      <c r="AC1354" s="156">
        <v>3.2000000000000002E-3</v>
      </c>
      <c r="AD1354" s="30">
        <v>0.88500000000000001</v>
      </c>
      <c r="AE1354" s="30">
        <v>1.2999999999999999E-2</v>
      </c>
      <c r="AF1354" s="156">
        <v>6.5000000000000002E-2</v>
      </c>
      <c r="AG1354" s="30">
        <v>8.1000000000000003E-2</v>
      </c>
      <c r="AH1354" s="30">
        <v>1.2999999999999999E-3</v>
      </c>
      <c r="AI1354" s="156">
        <v>1.6999999999999999E-3</v>
      </c>
      <c r="AJ1354" s="156">
        <f t="shared" si="109"/>
        <v>2.098765432098765</v>
      </c>
      <c r="AK1354" s="30">
        <v>12.628</v>
      </c>
      <c r="AL1354" s="30">
        <v>8.1000000000000003E-2</v>
      </c>
      <c r="AM1354" s="156">
        <v>0.51</v>
      </c>
      <c r="AN1354" s="157">
        <v>491.6</v>
      </c>
      <c r="AO1354" s="30">
        <v>3</v>
      </c>
      <c r="AP1354" s="156">
        <v>19</v>
      </c>
      <c r="AQ1354" s="30">
        <v>644.1</v>
      </c>
      <c r="AR1354" s="30">
        <v>6.6</v>
      </c>
      <c r="AS1354" s="156">
        <v>34</v>
      </c>
      <c r="AT1354" s="30">
        <v>1216</v>
      </c>
      <c r="AU1354" s="30">
        <v>31</v>
      </c>
      <c r="AV1354" s="156">
        <v>40</v>
      </c>
    </row>
    <row r="1355" spans="1:48" x14ac:dyDescent="0.75">
      <c r="A1355" s="30" t="s">
        <v>1799</v>
      </c>
      <c r="B1355" s="30" t="s">
        <v>1037</v>
      </c>
      <c r="C1355" s="182">
        <v>111960</v>
      </c>
      <c r="D1355" s="30">
        <v>520</v>
      </c>
      <c r="E1355" s="187">
        <v>9480</v>
      </c>
      <c r="F1355" s="30">
        <v>290</v>
      </c>
      <c r="G1355" s="187">
        <v>8120</v>
      </c>
      <c r="H1355" s="30">
        <v>700</v>
      </c>
      <c r="I1355" s="30">
        <v>43000</v>
      </c>
      <c r="J1355" s="30">
        <v>1600</v>
      </c>
      <c r="K1355" s="30">
        <v>1498000</v>
      </c>
      <c r="L1355" s="30">
        <v>27000</v>
      </c>
      <c r="M1355" s="187">
        <v>7.4899999999999994E-2</v>
      </c>
      <c r="N1355" s="30">
        <v>1.4E-3</v>
      </c>
      <c r="O1355" s="177">
        <v>40</v>
      </c>
      <c r="P1355" s="30">
        <v>100</v>
      </c>
      <c r="Q1355" s="30">
        <v>32.9</v>
      </c>
      <c r="R1355" s="30">
        <v>0.59</v>
      </c>
      <c r="S1355" s="30">
        <v>12.03</v>
      </c>
      <c r="T1355" s="30">
        <v>0.42</v>
      </c>
      <c r="U1355" s="30">
        <v>1.84</v>
      </c>
      <c r="V1355" s="173">
        <v>0.16</v>
      </c>
      <c r="W1355" s="192">
        <f t="shared" si="110"/>
        <v>11.829000000000001</v>
      </c>
      <c r="X1355" s="30">
        <f t="shared" si="111"/>
        <v>0.5</v>
      </c>
      <c r="Y1355" s="195">
        <f t="shared" si="112"/>
        <v>8.2000000000000003E-2</v>
      </c>
      <c r="Z1355" s="30">
        <f t="shared" si="113"/>
        <v>2.8E-3</v>
      </c>
      <c r="AA1355" s="30">
        <v>8.4510000000000002E-2</v>
      </c>
      <c r="AB1355" s="30">
        <v>6.7000000000000002E-4</v>
      </c>
      <c r="AC1355" s="156">
        <v>3.3999999999999998E-3</v>
      </c>
      <c r="AD1355" s="30">
        <v>0.96899999999999997</v>
      </c>
      <c r="AE1355" s="30">
        <v>3.5999999999999997E-2</v>
      </c>
      <c r="AF1355" s="156">
        <v>7.9000000000000001E-2</v>
      </c>
      <c r="AG1355" s="30">
        <v>8.2000000000000003E-2</v>
      </c>
      <c r="AH1355" s="30">
        <v>2.5999999999999999E-3</v>
      </c>
      <c r="AI1355" s="156">
        <v>2.8E-3</v>
      </c>
      <c r="AJ1355" s="156">
        <f t="shared" si="109"/>
        <v>3.4146341463414629</v>
      </c>
      <c r="AK1355" s="30">
        <v>11.829000000000001</v>
      </c>
      <c r="AL1355" s="30">
        <v>9.9000000000000005E-2</v>
      </c>
      <c r="AM1355" s="156">
        <v>0.5</v>
      </c>
      <c r="AN1355" s="157">
        <v>523</v>
      </c>
      <c r="AO1355" s="30">
        <v>4</v>
      </c>
      <c r="AP1355" s="156">
        <v>20</v>
      </c>
      <c r="AQ1355" s="30">
        <v>685</v>
      </c>
      <c r="AR1355" s="30">
        <v>19</v>
      </c>
      <c r="AS1355" s="156">
        <v>42</v>
      </c>
      <c r="AT1355" s="30">
        <v>1233</v>
      </c>
      <c r="AU1355" s="30">
        <v>63</v>
      </c>
      <c r="AV1355" s="156">
        <v>68</v>
      </c>
    </row>
    <row r="1356" spans="1:48" x14ac:dyDescent="0.75">
      <c r="A1356" s="30" t="s">
        <v>1799</v>
      </c>
      <c r="B1356" s="30" t="s">
        <v>1038</v>
      </c>
      <c r="C1356" s="182">
        <v>126000</v>
      </c>
      <c r="D1356" s="30">
        <v>1500</v>
      </c>
      <c r="E1356" s="187">
        <v>7360</v>
      </c>
      <c r="F1356" s="30">
        <v>120</v>
      </c>
      <c r="G1356" s="187">
        <v>431</v>
      </c>
      <c r="H1356" s="30">
        <v>95</v>
      </c>
      <c r="I1356" s="30">
        <v>339</v>
      </c>
      <c r="J1356" s="30">
        <v>56</v>
      </c>
      <c r="K1356" s="30">
        <v>1693000</v>
      </c>
      <c r="L1356" s="30">
        <v>38000</v>
      </c>
      <c r="M1356" s="187">
        <v>7.4700000000000003E-2</v>
      </c>
      <c r="N1356" s="30">
        <v>1.1000000000000001E-3</v>
      </c>
      <c r="O1356" s="177">
        <v>1690</v>
      </c>
      <c r="P1356" s="30">
        <v>250</v>
      </c>
      <c r="Q1356" s="30">
        <v>38.51</v>
      </c>
      <c r="R1356" s="30">
        <v>0.87</v>
      </c>
      <c r="S1356" s="30">
        <v>6.4000000000000001E-2</v>
      </c>
      <c r="T1356" s="30">
        <v>1.0999999999999999E-2</v>
      </c>
      <c r="U1356" s="30">
        <v>0.71</v>
      </c>
      <c r="V1356" s="173">
        <v>0.16</v>
      </c>
      <c r="W1356" s="192">
        <f t="shared" si="110"/>
        <v>12.167999999999999</v>
      </c>
      <c r="X1356" s="30">
        <f t="shared" si="111"/>
        <v>0.51</v>
      </c>
      <c r="Y1356" s="195">
        <f t="shared" si="112"/>
        <v>5.6930000000000001E-2</v>
      </c>
      <c r="Z1356" s="30">
        <f t="shared" si="113"/>
        <v>1.1000000000000001E-3</v>
      </c>
      <c r="AA1356" s="30">
        <v>8.2150000000000001E-2</v>
      </c>
      <c r="AB1356" s="30">
        <v>5.9000000000000003E-4</v>
      </c>
      <c r="AC1356" s="156">
        <v>3.3E-3</v>
      </c>
      <c r="AD1356" s="30">
        <v>0.64319999999999999</v>
      </c>
      <c r="AE1356" s="30">
        <v>9.7000000000000003E-3</v>
      </c>
      <c r="AF1356" s="156">
        <v>4.8000000000000001E-2</v>
      </c>
      <c r="AG1356" s="30">
        <v>5.6930000000000001E-2</v>
      </c>
      <c r="AH1356" s="30">
        <v>8.9999999999999998E-4</v>
      </c>
      <c r="AI1356" s="156">
        <v>1.1000000000000001E-3</v>
      </c>
      <c r="AJ1356" s="156">
        <f t="shared" si="109"/>
        <v>1.9321974354470404</v>
      </c>
      <c r="AK1356" s="30">
        <v>12.167999999999999</v>
      </c>
      <c r="AL1356" s="30">
        <v>9.0999999999999998E-2</v>
      </c>
      <c r="AM1356" s="156">
        <v>0.51</v>
      </c>
      <c r="AN1356" s="157">
        <v>508.9</v>
      </c>
      <c r="AO1356" s="30">
        <v>3.5</v>
      </c>
      <c r="AP1356" s="156">
        <v>20</v>
      </c>
      <c r="AQ1356" s="30">
        <v>504</v>
      </c>
      <c r="AR1356" s="30">
        <v>6</v>
      </c>
      <c r="AS1356" s="156">
        <v>29</v>
      </c>
      <c r="AT1356" s="30">
        <v>482</v>
      </c>
      <c r="AU1356" s="30">
        <v>35</v>
      </c>
      <c r="AV1356" s="156">
        <v>44</v>
      </c>
    </row>
    <row r="1357" spans="1:48" x14ac:dyDescent="0.75">
      <c r="A1357" s="30" t="s">
        <v>1799</v>
      </c>
      <c r="B1357" s="30" t="s">
        <v>1039</v>
      </c>
      <c r="C1357" s="182">
        <v>118200</v>
      </c>
      <c r="D1357" s="30">
        <v>1000</v>
      </c>
      <c r="E1357" s="187">
        <v>6850</v>
      </c>
      <c r="F1357" s="30">
        <v>120</v>
      </c>
      <c r="G1357" s="187">
        <v>230</v>
      </c>
      <c r="H1357" s="30">
        <v>190</v>
      </c>
      <c r="I1357" s="30">
        <v>141</v>
      </c>
      <c r="J1357" s="30">
        <v>30</v>
      </c>
      <c r="K1357" s="30">
        <v>1640000</v>
      </c>
      <c r="L1357" s="30">
        <v>28000</v>
      </c>
      <c r="M1357" s="187">
        <v>7.1720000000000006E-2</v>
      </c>
      <c r="N1357" s="30">
        <v>7.6999999999999996E-4</v>
      </c>
      <c r="O1357" s="177">
        <v>-2300</v>
      </c>
      <c r="P1357" s="30">
        <v>1100</v>
      </c>
      <c r="Q1357" s="30">
        <v>37.04</v>
      </c>
      <c r="R1357" s="30">
        <v>0.64</v>
      </c>
      <c r="S1357" s="30">
        <v>3.6600000000000001E-2</v>
      </c>
      <c r="T1357" s="30">
        <v>7.7999999999999996E-3</v>
      </c>
      <c r="U1357" s="30">
        <v>0.51</v>
      </c>
      <c r="V1357" s="173">
        <v>0.42</v>
      </c>
      <c r="W1357" s="192">
        <f t="shared" si="110"/>
        <v>12.779</v>
      </c>
      <c r="X1357" s="30">
        <f t="shared" si="111"/>
        <v>0.51</v>
      </c>
      <c r="Y1357" s="195">
        <f t="shared" si="112"/>
        <v>5.7049999999999997E-2</v>
      </c>
      <c r="Z1357" s="30">
        <f t="shared" si="113"/>
        <v>1.1000000000000001E-3</v>
      </c>
      <c r="AA1357" s="30">
        <v>7.8310000000000005E-2</v>
      </c>
      <c r="AB1357" s="30">
        <v>5.5000000000000003E-4</v>
      </c>
      <c r="AC1357" s="156">
        <v>3.0999999999999999E-3</v>
      </c>
      <c r="AD1357" s="30">
        <v>0.60770000000000002</v>
      </c>
      <c r="AE1357" s="30">
        <v>8.8000000000000005E-3</v>
      </c>
      <c r="AF1357" s="156">
        <v>4.1000000000000002E-2</v>
      </c>
      <c r="AG1357" s="30">
        <v>5.7049999999999997E-2</v>
      </c>
      <c r="AH1357" s="30">
        <v>8.8000000000000003E-4</v>
      </c>
      <c r="AI1357" s="156">
        <v>1.1000000000000001E-3</v>
      </c>
      <c r="AJ1357" s="156">
        <f t="shared" si="109"/>
        <v>1.928133216476775</v>
      </c>
      <c r="AK1357" s="30">
        <v>12.779</v>
      </c>
      <c r="AL1357" s="30">
        <v>0.09</v>
      </c>
      <c r="AM1357" s="156">
        <v>0.51</v>
      </c>
      <c r="AN1357" s="157">
        <v>486</v>
      </c>
      <c r="AO1357" s="30">
        <v>3.3</v>
      </c>
      <c r="AP1357" s="156">
        <v>19</v>
      </c>
      <c r="AQ1357" s="30">
        <v>482.8</v>
      </c>
      <c r="AR1357" s="30">
        <v>5.8</v>
      </c>
      <c r="AS1357" s="156">
        <v>27</v>
      </c>
      <c r="AT1357" s="30">
        <v>493</v>
      </c>
      <c r="AU1357" s="30">
        <v>33</v>
      </c>
      <c r="AV1357" s="156">
        <v>42</v>
      </c>
    </row>
    <row r="1358" spans="1:48" x14ac:dyDescent="0.75">
      <c r="A1358" s="161" t="s">
        <v>1800</v>
      </c>
      <c r="B1358" s="161" t="s">
        <v>709</v>
      </c>
      <c r="C1358" s="181">
        <v>2592000</v>
      </c>
      <c r="D1358" s="161">
        <v>41000</v>
      </c>
      <c r="E1358" s="186">
        <v>526300</v>
      </c>
      <c r="F1358" s="161">
        <v>8800</v>
      </c>
      <c r="G1358" s="186">
        <v>500</v>
      </c>
      <c r="H1358" s="161">
        <v>400</v>
      </c>
      <c r="I1358" s="161">
        <v>580</v>
      </c>
      <c r="J1358" s="161">
        <v>100</v>
      </c>
      <c r="K1358" s="161">
        <v>5050000</v>
      </c>
      <c r="L1358" s="161">
        <v>140000</v>
      </c>
      <c r="M1358" s="186">
        <v>0.51619999999999999</v>
      </c>
      <c r="N1358" s="161">
        <v>6.7999999999999996E-3</v>
      </c>
      <c r="O1358" s="176">
        <v>409</v>
      </c>
      <c r="P1358" s="161">
        <v>69</v>
      </c>
      <c r="Q1358" s="161">
        <v>104.2</v>
      </c>
      <c r="R1358" s="161">
        <v>2.8</v>
      </c>
      <c r="S1358" s="161">
        <v>-5.6599999999999998E-2</v>
      </c>
      <c r="T1358" s="161">
        <v>8.6E-3</v>
      </c>
      <c r="U1358" s="161">
        <v>9.8000000000000004E-2</v>
      </c>
      <c r="V1358" s="172">
        <v>7.9000000000000001E-2</v>
      </c>
      <c r="W1358" s="192">
        <f t="shared" si="110"/>
        <v>1.829</v>
      </c>
      <c r="X1358" s="30">
        <f t="shared" si="111"/>
        <v>5.6000000000000001E-2</v>
      </c>
      <c r="Y1358" s="195">
        <f t="shared" si="112"/>
        <v>0.2001</v>
      </c>
      <c r="Z1358" s="30">
        <f t="shared" si="113"/>
        <v>2.3E-3</v>
      </c>
      <c r="AA1358" s="161">
        <v>0.54720000000000002</v>
      </c>
      <c r="AB1358" s="161">
        <v>3.8999999999999998E-3</v>
      </c>
      <c r="AC1358" s="163">
        <v>1.7000000000000001E-2</v>
      </c>
      <c r="AD1358" s="161">
        <v>15.06</v>
      </c>
      <c r="AE1358" s="161">
        <v>0.11</v>
      </c>
      <c r="AF1358" s="163">
        <v>0.67</v>
      </c>
      <c r="AG1358" s="161">
        <v>0.2001</v>
      </c>
      <c r="AH1358" s="161">
        <v>1E-3</v>
      </c>
      <c r="AI1358" s="163">
        <v>2.3E-3</v>
      </c>
      <c r="AJ1358" s="163">
        <f t="shared" si="109"/>
        <v>1.1494252873563218</v>
      </c>
      <c r="AK1358" s="161">
        <v>1.829</v>
      </c>
      <c r="AL1358" s="161">
        <v>1.2999999999999999E-2</v>
      </c>
      <c r="AM1358" s="163">
        <v>5.6000000000000001E-2</v>
      </c>
      <c r="AN1358" s="164">
        <v>2813</v>
      </c>
      <c r="AO1358" s="161">
        <v>16</v>
      </c>
      <c r="AP1358" s="163">
        <v>69</v>
      </c>
      <c r="AQ1358" s="161">
        <v>2818.8</v>
      </c>
      <c r="AR1358" s="161">
        <v>7.2</v>
      </c>
      <c r="AS1358" s="163">
        <v>42</v>
      </c>
      <c r="AT1358" s="161">
        <v>2825.8</v>
      </c>
      <c r="AU1358" s="161">
        <v>8.4</v>
      </c>
      <c r="AV1358" s="163">
        <v>19</v>
      </c>
    </row>
    <row r="1359" spans="1:48" x14ac:dyDescent="0.75">
      <c r="A1359" s="30" t="s">
        <v>1800</v>
      </c>
      <c r="B1359" s="30" t="s">
        <v>709</v>
      </c>
      <c r="C1359" s="182">
        <v>1989000</v>
      </c>
      <c r="D1359" s="30">
        <v>12000</v>
      </c>
      <c r="E1359" s="187">
        <v>404300</v>
      </c>
      <c r="F1359" s="30">
        <v>2700</v>
      </c>
      <c r="G1359" s="187">
        <v>153</v>
      </c>
      <c r="H1359" s="30">
        <v>50</v>
      </c>
      <c r="I1359" s="30">
        <v>257</v>
      </c>
      <c r="J1359" s="30">
        <v>54</v>
      </c>
      <c r="K1359" s="30">
        <v>3990000</v>
      </c>
      <c r="L1359" s="30">
        <v>100000</v>
      </c>
      <c r="M1359" s="187">
        <v>0.502</v>
      </c>
      <c r="N1359" s="30">
        <v>0.01</v>
      </c>
      <c r="O1359" s="177">
        <v>-1470</v>
      </c>
      <c r="P1359" s="30">
        <v>310</v>
      </c>
      <c r="Q1359" s="30">
        <v>79</v>
      </c>
      <c r="R1359" s="30">
        <v>2</v>
      </c>
      <c r="S1359" s="30">
        <v>5.1999999999999998E-2</v>
      </c>
      <c r="T1359" s="30">
        <v>1.0999999999999999E-2</v>
      </c>
      <c r="U1359" s="30">
        <v>4.8000000000000001E-2</v>
      </c>
      <c r="V1359" s="173">
        <v>1.6E-2</v>
      </c>
      <c r="W1359" s="192">
        <f t="shared" si="110"/>
        <v>1.9379999999999999</v>
      </c>
      <c r="X1359" s="30">
        <f t="shared" si="111"/>
        <v>7.4999999999999997E-2</v>
      </c>
      <c r="Y1359" s="195">
        <f t="shared" si="112"/>
        <v>0.19955999999999999</v>
      </c>
      <c r="Z1359" s="30">
        <f t="shared" si="113"/>
        <v>2.7000000000000001E-3</v>
      </c>
      <c r="AA1359" s="30">
        <v>0.51500000000000001</v>
      </c>
      <c r="AB1359" s="30">
        <v>5.0000000000000001E-3</v>
      </c>
      <c r="AC1359" s="156">
        <v>0.02</v>
      </c>
      <c r="AD1359" s="30">
        <v>14.26</v>
      </c>
      <c r="AE1359" s="30">
        <v>0.14000000000000001</v>
      </c>
      <c r="AF1359" s="156">
        <v>1</v>
      </c>
      <c r="AG1359" s="30">
        <v>0.19955999999999999</v>
      </c>
      <c r="AH1359" s="30">
        <v>9.7000000000000005E-4</v>
      </c>
      <c r="AI1359" s="156">
        <v>2.7000000000000001E-3</v>
      </c>
      <c r="AJ1359" s="156">
        <f t="shared" ref="AJ1359:AJ1405" si="114">AI1359/AG1359*100</f>
        <v>1.3529765484064946</v>
      </c>
      <c r="AK1359" s="30">
        <v>1.9379999999999999</v>
      </c>
      <c r="AL1359" s="30">
        <v>1.9E-2</v>
      </c>
      <c r="AM1359" s="156">
        <v>7.4999999999999997E-2</v>
      </c>
      <c r="AN1359" s="157">
        <v>2678</v>
      </c>
      <c r="AO1359" s="30">
        <v>21</v>
      </c>
      <c r="AP1359" s="156">
        <v>85</v>
      </c>
      <c r="AQ1359" s="30">
        <v>2766.9</v>
      </c>
      <c r="AR1359" s="30">
        <v>9.1999999999999993</v>
      </c>
      <c r="AS1359" s="156">
        <v>66</v>
      </c>
      <c r="AT1359" s="30">
        <v>2822.9</v>
      </c>
      <c r="AU1359" s="30">
        <v>8.3000000000000007</v>
      </c>
      <c r="AV1359" s="156">
        <v>23</v>
      </c>
    </row>
    <row r="1360" spans="1:48" x14ac:dyDescent="0.75">
      <c r="A1360" s="30" t="s">
        <v>1800</v>
      </c>
      <c r="B1360" s="30" t="s">
        <v>709</v>
      </c>
      <c r="C1360" s="182">
        <v>3994000</v>
      </c>
      <c r="D1360" s="30">
        <v>68000</v>
      </c>
      <c r="E1360" s="187">
        <v>845100</v>
      </c>
      <c r="F1360" s="30">
        <v>5700</v>
      </c>
      <c r="G1360" s="187">
        <v>3000</v>
      </c>
      <c r="H1360" s="30">
        <v>1000</v>
      </c>
      <c r="I1360" s="30">
        <v>155</v>
      </c>
      <c r="J1360" s="30">
        <v>53</v>
      </c>
      <c r="K1360" s="30">
        <v>7340000</v>
      </c>
      <c r="L1360" s="30">
        <v>150000</v>
      </c>
      <c r="M1360" s="187">
        <v>0.54500000000000004</v>
      </c>
      <c r="N1360" s="30">
        <v>1.2999999999999999E-2</v>
      </c>
      <c r="O1360" s="177">
        <v>45000</v>
      </c>
      <c r="P1360" s="30">
        <v>11000</v>
      </c>
      <c r="Q1360" s="30">
        <v>123.1</v>
      </c>
      <c r="R1360" s="30">
        <v>2.5</v>
      </c>
      <c r="S1360" s="30">
        <v>2.5799999999999998E-3</v>
      </c>
      <c r="T1360" s="30">
        <v>8.8999999999999995E-4</v>
      </c>
      <c r="U1360" s="30">
        <v>2.8</v>
      </c>
      <c r="V1360" s="173">
        <v>0.95</v>
      </c>
      <c r="W1360" s="192">
        <f t="shared" ref="W1360:W1405" si="115">AK1360</f>
        <v>1.903</v>
      </c>
      <c r="X1360" s="30">
        <f t="shared" ref="X1360:X1405" si="116">AM1360</f>
        <v>0.17</v>
      </c>
      <c r="Y1360" s="195">
        <f t="shared" ref="Y1360:Y1405" si="117">IF(AJ1360&lt;15,AG1360,"excluded")</f>
        <v>0.2135</v>
      </c>
      <c r="Z1360" s="30">
        <f t="shared" ref="Z1360:Z1405" si="118">IF(AJ1360&lt;15,AI1360,"excluded")</f>
        <v>6.1000000000000004E-3</v>
      </c>
      <c r="AA1360" s="30">
        <v>0.5282</v>
      </c>
      <c r="AB1360" s="30">
        <v>0.01</v>
      </c>
      <c r="AC1360" s="156">
        <v>4.3999999999999997E-2</v>
      </c>
      <c r="AD1360" s="30">
        <v>15.441000000000001</v>
      </c>
      <c r="AE1360" s="30">
        <v>8.5999999999999993E-2</v>
      </c>
      <c r="AF1360" s="156">
        <v>1.9</v>
      </c>
      <c r="AG1360" s="30">
        <v>0.2135</v>
      </c>
      <c r="AH1360" s="30">
        <v>3.5999999999999999E-3</v>
      </c>
      <c r="AI1360" s="156">
        <v>6.1000000000000004E-3</v>
      </c>
      <c r="AJ1360" s="156">
        <f t="shared" si="114"/>
        <v>2.8571428571428572</v>
      </c>
      <c r="AK1360" s="30">
        <v>1.903</v>
      </c>
      <c r="AL1360" s="30">
        <v>3.9E-2</v>
      </c>
      <c r="AM1360" s="156">
        <v>0.17</v>
      </c>
      <c r="AN1360" s="157">
        <v>2732</v>
      </c>
      <c r="AO1360" s="30">
        <v>43</v>
      </c>
      <c r="AP1360" s="156">
        <v>190</v>
      </c>
      <c r="AQ1360" s="30">
        <v>2842.6</v>
      </c>
      <c r="AR1360" s="30">
        <v>5.3</v>
      </c>
      <c r="AS1360" s="156">
        <v>120</v>
      </c>
      <c r="AT1360" s="30">
        <v>2928</v>
      </c>
      <c r="AU1360" s="30">
        <v>26</v>
      </c>
      <c r="AV1360" s="156">
        <v>44</v>
      </c>
    </row>
    <row r="1361" spans="1:48" x14ac:dyDescent="0.75">
      <c r="A1361" s="161" t="s">
        <v>1800</v>
      </c>
      <c r="B1361" s="161" t="s">
        <v>710</v>
      </c>
      <c r="C1361" s="181">
        <v>2844000</v>
      </c>
      <c r="D1361" s="161">
        <v>33000</v>
      </c>
      <c r="E1361" s="186">
        <v>615000</v>
      </c>
      <c r="F1361" s="161">
        <v>17000</v>
      </c>
      <c r="G1361" s="186">
        <v>422</v>
      </c>
      <c r="H1361" s="161">
        <v>58</v>
      </c>
      <c r="I1361" s="161">
        <v>2050</v>
      </c>
      <c r="J1361" s="161">
        <v>180</v>
      </c>
      <c r="K1361" s="161">
        <v>5620000</v>
      </c>
      <c r="L1361" s="161">
        <v>180000</v>
      </c>
      <c r="M1361" s="186">
        <v>0.51300000000000001</v>
      </c>
      <c r="N1361" s="161">
        <v>0.02</v>
      </c>
      <c r="O1361" s="176">
        <v>-560</v>
      </c>
      <c r="P1361" s="161">
        <v>33</v>
      </c>
      <c r="Q1361" s="161">
        <v>116.2</v>
      </c>
      <c r="R1361" s="161">
        <v>3.7</v>
      </c>
      <c r="S1361" s="161">
        <v>5.6699999999999997E-3</v>
      </c>
      <c r="T1361" s="161">
        <v>5.0000000000000001E-4</v>
      </c>
      <c r="U1361" s="161">
        <v>4.1599999999999998E-2</v>
      </c>
      <c r="V1361" s="172">
        <v>5.7000000000000002E-3</v>
      </c>
      <c r="W1361" s="192">
        <f t="shared" si="115"/>
        <v>1.78</v>
      </c>
      <c r="X1361" s="30">
        <f t="shared" si="116"/>
        <v>7.9000000000000001E-2</v>
      </c>
      <c r="Y1361" s="195">
        <f t="shared" si="117"/>
        <v>0.2114</v>
      </c>
      <c r="Z1361" s="30">
        <f t="shared" si="118"/>
        <v>4.7000000000000002E-3</v>
      </c>
      <c r="AA1361" s="161">
        <v>0.56599999999999995</v>
      </c>
      <c r="AB1361" s="161">
        <v>1.9E-2</v>
      </c>
      <c r="AC1361" s="163">
        <v>2.5000000000000001E-2</v>
      </c>
      <c r="AD1361" s="161">
        <v>16.38</v>
      </c>
      <c r="AE1361" s="161">
        <v>0.78</v>
      </c>
      <c r="AF1361" s="163">
        <v>1.1000000000000001</v>
      </c>
      <c r="AG1361" s="161">
        <v>0.2114</v>
      </c>
      <c r="AH1361" s="161">
        <v>4.1000000000000003E-3</v>
      </c>
      <c r="AI1361" s="163">
        <v>4.7000000000000002E-3</v>
      </c>
      <c r="AJ1361" s="163">
        <f t="shared" si="114"/>
        <v>2.2232734153263953</v>
      </c>
      <c r="AK1361" s="161">
        <v>1.78</v>
      </c>
      <c r="AL1361" s="161">
        <v>5.8999999999999997E-2</v>
      </c>
      <c r="AM1361" s="163">
        <v>7.9000000000000001E-2</v>
      </c>
      <c r="AN1361" s="164">
        <v>2889</v>
      </c>
      <c r="AO1361" s="161">
        <v>77</v>
      </c>
      <c r="AP1361" s="163">
        <v>100</v>
      </c>
      <c r="AQ1361" s="161">
        <v>2892</v>
      </c>
      <c r="AR1361" s="161">
        <v>46</v>
      </c>
      <c r="AS1361" s="163">
        <v>62</v>
      </c>
      <c r="AT1361" s="161">
        <v>2913</v>
      </c>
      <c r="AU1361" s="161">
        <v>31</v>
      </c>
      <c r="AV1361" s="163">
        <v>36</v>
      </c>
    </row>
    <row r="1362" spans="1:48" x14ac:dyDescent="0.75">
      <c r="A1362" s="30" t="s">
        <v>1800</v>
      </c>
      <c r="B1362" s="30" t="s">
        <v>710</v>
      </c>
      <c r="C1362" s="182">
        <v>2010000</v>
      </c>
      <c r="D1362" s="30">
        <v>24000</v>
      </c>
      <c r="E1362" s="187">
        <v>407900</v>
      </c>
      <c r="F1362" s="30">
        <v>4800</v>
      </c>
      <c r="G1362" s="187">
        <v>550</v>
      </c>
      <c r="H1362" s="30">
        <v>530</v>
      </c>
      <c r="I1362" s="30">
        <v>534</v>
      </c>
      <c r="J1362" s="30">
        <v>66</v>
      </c>
      <c r="K1362" s="30">
        <v>3960000</v>
      </c>
      <c r="L1362" s="30">
        <v>100000</v>
      </c>
      <c r="M1362" s="187">
        <v>0.5071</v>
      </c>
      <c r="N1362" s="30">
        <v>7.7000000000000002E-3</v>
      </c>
      <c r="O1362" s="177">
        <v>1010</v>
      </c>
      <c r="P1362" s="30">
        <v>140</v>
      </c>
      <c r="Q1362" s="30">
        <v>77.3</v>
      </c>
      <c r="R1362" s="30">
        <v>2</v>
      </c>
      <c r="S1362" s="30">
        <v>0.38500000000000001</v>
      </c>
      <c r="T1362" s="30">
        <v>4.9000000000000002E-2</v>
      </c>
      <c r="U1362" s="30">
        <v>0.18</v>
      </c>
      <c r="V1362" s="173">
        <v>0.18</v>
      </c>
      <c r="W1362" s="192">
        <f t="shared" si="115"/>
        <v>1.843</v>
      </c>
      <c r="X1362" s="30">
        <f t="shared" si="116"/>
        <v>7.3999999999999996E-2</v>
      </c>
      <c r="Y1362" s="195">
        <f t="shared" si="117"/>
        <v>0.19789999999999999</v>
      </c>
      <c r="Z1362" s="30">
        <f t="shared" si="118"/>
        <v>2.7000000000000001E-3</v>
      </c>
      <c r="AA1362" s="30">
        <v>0.54300000000000004</v>
      </c>
      <c r="AB1362" s="30">
        <v>3.5999999999999999E-3</v>
      </c>
      <c r="AC1362" s="156">
        <v>2.1999999999999999E-2</v>
      </c>
      <c r="AD1362" s="30">
        <v>14.724</v>
      </c>
      <c r="AE1362" s="30">
        <v>9.6000000000000002E-2</v>
      </c>
      <c r="AF1362" s="156">
        <v>1.1000000000000001</v>
      </c>
      <c r="AG1362" s="30">
        <v>0.19789999999999999</v>
      </c>
      <c r="AH1362" s="30">
        <v>1E-3</v>
      </c>
      <c r="AI1362" s="156">
        <v>2.7000000000000001E-3</v>
      </c>
      <c r="AJ1362" s="156">
        <f t="shared" si="114"/>
        <v>1.3643254168772108</v>
      </c>
      <c r="AK1362" s="30">
        <v>1.843</v>
      </c>
      <c r="AL1362" s="30">
        <v>1.2E-2</v>
      </c>
      <c r="AM1362" s="156">
        <v>7.3999999999999996E-2</v>
      </c>
      <c r="AN1362" s="157">
        <v>2796</v>
      </c>
      <c r="AO1362" s="30">
        <v>15</v>
      </c>
      <c r="AP1362" s="156">
        <v>90</v>
      </c>
      <c r="AQ1362" s="30">
        <v>2797.3</v>
      </c>
      <c r="AR1362" s="30">
        <v>6.2</v>
      </c>
      <c r="AS1362" s="156">
        <v>69</v>
      </c>
      <c r="AT1362" s="30">
        <v>2807.6</v>
      </c>
      <c r="AU1362" s="30">
        <v>8.3000000000000007</v>
      </c>
      <c r="AV1362" s="156">
        <v>22</v>
      </c>
    </row>
    <row r="1363" spans="1:48" x14ac:dyDescent="0.75">
      <c r="A1363" s="30" t="s">
        <v>1800</v>
      </c>
      <c r="B1363" s="30" t="s">
        <v>710</v>
      </c>
      <c r="C1363" s="182">
        <v>3660000</v>
      </c>
      <c r="D1363" s="30">
        <v>150000</v>
      </c>
      <c r="E1363" s="187">
        <v>856400</v>
      </c>
      <c r="F1363" s="30">
        <v>6200</v>
      </c>
      <c r="G1363" s="187">
        <v>1470</v>
      </c>
      <c r="H1363" s="30">
        <v>360</v>
      </c>
      <c r="I1363" s="30">
        <v>478</v>
      </c>
      <c r="J1363" s="30">
        <v>70</v>
      </c>
      <c r="K1363" s="30">
        <v>7520000</v>
      </c>
      <c r="L1363" s="30">
        <v>160000</v>
      </c>
      <c r="M1363" s="187">
        <v>0.49</v>
      </c>
      <c r="N1363" s="30">
        <v>2.1999999999999999E-2</v>
      </c>
      <c r="O1363" s="177">
        <v>-63000</v>
      </c>
      <c r="P1363" s="30">
        <v>11000</v>
      </c>
      <c r="Q1363" s="30">
        <v>123.1</v>
      </c>
      <c r="R1363" s="30">
        <v>2.6</v>
      </c>
      <c r="S1363" s="30">
        <v>1.4499999999999999E-3</v>
      </c>
      <c r="T1363" s="30">
        <v>2.1000000000000001E-4</v>
      </c>
      <c r="U1363" s="30">
        <v>0.51</v>
      </c>
      <c r="V1363" s="173">
        <v>0.12</v>
      </c>
      <c r="W1363" s="192">
        <f t="shared" si="115"/>
        <v>2.5299999999999998</v>
      </c>
      <c r="X1363" s="30">
        <f t="shared" si="116"/>
        <v>0.25</v>
      </c>
      <c r="Y1363" s="195">
        <f t="shared" si="117"/>
        <v>0.21290000000000001</v>
      </c>
      <c r="Z1363" s="30">
        <f t="shared" si="118"/>
        <v>0.01</v>
      </c>
      <c r="AA1363" s="30">
        <v>0.40100000000000002</v>
      </c>
      <c r="AB1363" s="30">
        <v>1.7000000000000001E-2</v>
      </c>
      <c r="AC1363" s="156">
        <v>3.6999999999999998E-2</v>
      </c>
      <c r="AD1363" s="30">
        <v>11.672000000000001</v>
      </c>
      <c r="AE1363" s="30">
        <v>7.0999999999999994E-2</v>
      </c>
      <c r="AF1363" s="156">
        <v>1.4</v>
      </c>
      <c r="AG1363" s="30">
        <v>0.21290000000000001</v>
      </c>
      <c r="AH1363" s="30">
        <v>8.9999999999999993E-3</v>
      </c>
      <c r="AI1363" s="156">
        <v>0.01</v>
      </c>
      <c r="AJ1363" s="156">
        <f t="shared" si="114"/>
        <v>4.697040864255519</v>
      </c>
      <c r="AK1363" s="30">
        <v>2.5299999999999998</v>
      </c>
      <c r="AL1363" s="30">
        <v>0.11</v>
      </c>
      <c r="AM1363" s="156">
        <v>0.25</v>
      </c>
      <c r="AN1363" s="157">
        <v>2169</v>
      </c>
      <c r="AO1363" s="30">
        <v>78</v>
      </c>
      <c r="AP1363" s="156">
        <v>170</v>
      </c>
      <c r="AQ1363" s="30">
        <v>2578.3000000000002</v>
      </c>
      <c r="AR1363" s="30">
        <v>5.7</v>
      </c>
      <c r="AS1363" s="156">
        <v>110</v>
      </c>
      <c r="AT1363" s="30">
        <v>2917</v>
      </c>
      <c r="AU1363" s="30">
        <v>68</v>
      </c>
      <c r="AV1363" s="156">
        <v>78</v>
      </c>
    </row>
    <row r="1364" spans="1:48" x14ac:dyDescent="0.75">
      <c r="A1364" s="161" t="s">
        <v>1800</v>
      </c>
      <c r="B1364" s="161" t="s">
        <v>711</v>
      </c>
      <c r="C1364" s="181">
        <v>2669000</v>
      </c>
      <c r="D1364" s="161">
        <v>33000</v>
      </c>
      <c r="E1364" s="186">
        <v>545100</v>
      </c>
      <c r="F1364" s="161">
        <v>6900</v>
      </c>
      <c r="G1364" s="186">
        <v>1130</v>
      </c>
      <c r="H1364" s="161">
        <v>990</v>
      </c>
      <c r="I1364" s="161">
        <v>168</v>
      </c>
      <c r="J1364" s="161">
        <v>28</v>
      </c>
      <c r="K1364" s="161">
        <v>5340000</v>
      </c>
      <c r="L1364" s="161">
        <v>130000</v>
      </c>
      <c r="M1364" s="186">
        <v>0.5</v>
      </c>
      <c r="N1364" s="161">
        <v>6.4000000000000003E-3</v>
      </c>
      <c r="O1364" s="176">
        <v>25000</v>
      </c>
      <c r="P1364" s="161">
        <v>3900</v>
      </c>
      <c r="Q1364" s="161">
        <v>105.9</v>
      </c>
      <c r="R1364" s="161">
        <v>2.6</v>
      </c>
      <c r="S1364" s="161">
        <v>2.9100000000000001E-2</v>
      </c>
      <c r="T1364" s="161">
        <v>4.8999999999999998E-3</v>
      </c>
      <c r="U1364" s="161">
        <v>0.21</v>
      </c>
      <c r="V1364" s="172">
        <v>0.18</v>
      </c>
      <c r="W1364" s="192">
        <f t="shared" si="115"/>
        <v>1.8888</v>
      </c>
      <c r="X1364" s="30">
        <f t="shared" si="116"/>
        <v>5.6000000000000001E-2</v>
      </c>
      <c r="Y1364" s="195">
        <f t="shared" si="117"/>
        <v>0.20016999999999999</v>
      </c>
      <c r="Z1364" s="30">
        <f t="shared" si="118"/>
        <v>2.2000000000000001E-3</v>
      </c>
      <c r="AA1364" s="161">
        <v>0.52869999999999995</v>
      </c>
      <c r="AB1364" s="161">
        <v>2.8E-3</v>
      </c>
      <c r="AC1364" s="163">
        <v>1.6E-2</v>
      </c>
      <c r="AD1364" s="161">
        <v>14.487</v>
      </c>
      <c r="AE1364" s="161">
        <v>7.0999999999999994E-2</v>
      </c>
      <c r="AF1364" s="163">
        <v>0.64</v>
      </c>
      <c r="AG1364" s="161">
        <v>0.20016999999999999</v>
      </c>
      <c r="AH1364" s="161">
        <v>7.2999999999999996E-4</v>
      </c>
      <c r="AI1364" s="163">
        <v>2.2000000000000001E-3</v>
      </c>
      <c r="AJ1364" s="163">
        <f t="shared" si="114"/>
        <v>1.0990657940750364</v>
      </c>
      <c r="AK1364" s="161">
        <v>1.8888</v>
      </c>
      <c r="AL1364" s="161">
        <v>0.01</v>
      </c>
      <c r="AM1364" s="163">
        <v>5.6000000000000001E-2</v>
      </c>
      <c r="AN1364" s="164">
        <v>2738</v>
      </c>
      <c r="AO1364" s="161">
        <v>12</v>
      </c>
      <c r="AP1364" s="163">
        <v>69</v>
      </c>
      <c r="AQ1364" s="161">
        <v>2782</v>
      </c>
      <c r="AR1364" s="161">
        <v>4.7</v>
      </c>
      <c r="AS1364" s="163">
        <v>42</v>
      </c>
      <c r="AT1364" s="161">
        <v>2826.6</v>
      </c>
      <c r="AU1364" s="161">
        <v>6</v>
      </c>
      <c r="AV1364" s="163">
        <v>18</v>
      </c>
    </row>
    <row r="1365" spans="1:48" x14ac:dyDescent="0.75">
      <c r="A1365" s="30" t="s">
        <v>1800</v>
      </c>
      <c r="B1365" s="30" t="s">
        <v>711</v>
      </c>
      <c r="C1365" s="182">
        <v>2018000</v>
      </c>
      <c r="D1365" s="30">
        <v>17000</v>
      </c>
      <c r="E1365" s="187">
        <v>408700</v>
      </c>
      <c r="F1365" s="30">
        <v>3600</v>
      </c>
      <c r="G1365" s="187">
        <v>101</v>
      </c>
      <c r="H1365" s="30">
        <v>32</v>
      </c>
      <c r="I1365" s="30">
        <v>156</v>
      </c>
      <c r="J1365" s="30">
        <v>30</v>
      </c>
      <c r="K1365" s="30">
        <v>4084000</v>
      </c>
      <c r="L1365" s="30">
        <v>96000</v>
      </c>
      <c r="M1365" s="187">
        <v>0.49519999999999997</v>
      </c>
      <c r="N1365" s="30">
        <v>8.5000000000000006E-3</v>
      </c>
      <c r="O1365" s="177">
        <v>-630</v>
      </c>
      <c r="P1365" s="30">
        <v>120</v>
      </c>
      <c r="Q1365" s="30">
        <v>80.400000000000006</v>
      </c>
      <c r="R1365" s="30">
        <v>1.9</v>
      </c>
      <c r="S1365" s="30">
        <v>5.3E-3</v>
      </c>
      <c r="T1365" s="30">
        <v>1E-3</v>
      </c>
      <c r="U1365" s="30">
        <v>3.7999999999999999E-2</v>
      </c>
      <c r="V1365" s="173">
        <v>1.2E-2</v>
      </c>
      <c r="W1365" s="192">
        <f t="shared" si="115"/>
        <v>1.885</v>
      </c>
      <c r="X1365" s="30">
        <f t="shared" si="116"/>
        <v>7.4999999999999997E-2</v>
      </c>
      <c r="Y1365" s="195">
        <f t="shared" si="117"/>
        <v>0.19932</v>
      </c>
      <c r="Z1365" s="30">
        <f t="shared" si="118"/>
        <v>2.7000000000000001E-3</v>
      </c>
      <c r="AA1365" s="30">
        <v>0.53090000000000004</v>
      </c>
      <c r="AB1365" s="30">
        <v>4.1000000000000003E-3</v>
      </c>
      <c r="AC1365" s="156">
        <v>2.1000000000000001E-2</v>
      </c>
      <c r="AD1365" s="30">
        <v>14.58</v>
      </c>
      <c r="AE1365" s="30">
        <v>0.12</v>
      </c>
      <c r="AF1365" s="156">
        <v>1.1000000000000001</v>
      </c>
      <c r="AG1365" s="30">
        <v>0.19932</v>
      </c>
      <c r="AH1365" s="30">
        <v>9.6000000000000002E-4</v>
      </c>
      <c r="AI1365" s="156">
        <v>2.7000000000000001E-3</v>
      </c>
      <c r="AJ1365" s="156">
        <f t="shared" si="114"/>
        <v>1.3546056592414208</v>
      </c>
      <c r="AK1365" s="30">
        <v>1.885</v>
      </c>
      <c r="AL1365" s="30">
        <v>1.4999999999999999E-2</v>
      </c>
      <c r="AM1365" s="156">
        <v>7.4999999999999997E-2</v>
      </c>
      <c r="AN1365" s="157">
        <v>2745</v>
      </c>
      <c r="AO1365" s="30">
        <v>17</v>
      </c>
      <c r="AP1365" s="156">
        <v>88</v>
      </c>
      <c r="AQ1365" s="30">
        <v>2788.9</v>
      </c>
      <c r="AR1365" s="30">
        <v>7.7</v>
      </c>
      <c r="AS1365" s="156">
        <v>66</v>
      </c>
      <c r="AT1365" s="30">
        <v>2819.7</v>
      </c>
      <c r="AU1365" s="30">
        <v>7.9</v>
      </c>
      <c r="AV1365" s="156">
        <v>22</v>
      </c>
    </row>
    <row r="1366" spans="1:48" x14ac:dyDescent="0.75">
      <c r="A1366" s="30" t="s">
        <v>1800</v>
      </c>
      <c r="B1366" s="30" t="s">
        <v>711</v>
      </c>
      <c r="C1366" s="182">
        <v>3570000</v>
      </c>
      <c r="D1366" s="30">
        <v>140000</v>
      </c>
      <c r="E1366" s="187">
        <v>858500</v>
      </c>
      <c r="F1366" s="30">
        <v>6800</v>
      </c>
      <c r="G1366" s="187">
        <v>610</v>
      </c>
      <c r="H1366" s="30">
        <v>190</v>
      </c>
      <c r="I1366" s="30">
        <v>409</v>
      </c>
      <c r="J1366" s="30">
        <v>71</v>
      </c>
      <c r="K1366" s="30">
        <v>7700000</v>
      </c>
      <c r="L1366" s="30">
        <v>170000</v>
      </c>
      <c r="M1366" s="187">
        <v>0.47199999999999998</v>
      </c>
      <c r="N1366" s="30">
        <v>0.02</v>
      </c>
      <c r="O1366" s="177">
        <v>25500</v>
      </c>
      <c r="P1366" s="30">
        <v>4500</v>
      </c>
      <c r="Q1366" s="30">
        <v>145.19999999999999</v>
      </c>
      <c r="R1366" s="30">
        <v>3.2</v>
      </c>
      <c r="S1366" s="30">
        <v>1.2200000000000001E-2</v>
      </c>
      <c r="T1366" s="30">
        <v>2.0999999999999999E-3</v>
      </c>
      <c r="U1366" s="30">
        <v>4.1000000000000002E-2</v>
      </c>
      <c r="V1366" s="173">
        <v>1.2999999999999999E-2</v>
      </c>
      <c r="W1366" s="192">
        <f t="shared" si="115"/>
        <v>2.2719999999999998</v>
      </c>
      <c r="X1366" s="30">
        <f t="shared" si="116"/>
        <v>0.21</v>
      </c>
      <c r="Y1366" s="195">
        <f t="shared" si="117"/>
        <v>0.23499999999999999</v>
      </c>
      <c r="Z1366" s="30">
        <f t="shared" si="118"/>
        <v>1.2E-2</v>
      </c>
      <c r="AA1366" s="30">
        <v>0.44700000000000001</v>
      </c>
      <c r="AB1366" s="30">
        <v>1.9E-2</v>
      </c>
      <c r="AC1366" s="156">
        <v>4.1000000000000002E-2</v>
      </c>
      <c r="AD1366" s="30">
        <v>14.32</v>
      </c>
      <c r="AE1366" s="30">
        <v>0.11</v>
      </c>
      <c r="AF1366" s="156">
        <v>1.8</v>
      </c>
      <c r="AG1366" s="30">
        <v>0.23499999999999999</v>
      </c>
      <c r="AH1366" s="30">
        <v>0.01</v>
      </c>
      <c r="AI1366" s="156">
        <v>1.2E-2</v>
      </c>
      <c r="AJ1366" s="156">
        <f t="shared" si="114"/>
        <v>5.1063829787234045</v>
      </c>
      <c r="AK1366" s="30">
        <v>2.2719999999999998</v>
      </c>
      <c r="AL1366" s="30">
        <v>9.4E-2</v>
      </c>
      <c r="AM1366" s="156">
        <v>0.21</v>
      </c>
      <c r="AN1366" s="157">
        <v>2389</v>
      </c>
      <c r="AO1366" s="30">
        <v>79</v>
      </c>
      <c r="AP1366" s="156">
        <v>170</v>
      </c>
      <c r="AQ1366" s="30">
        <v>2771.1</v>
      </c>
      <c r="AR1366" s="30">
        <v>7.4</v>
      </c>
      <c r="AS1366" s="156">
        <v>120</v>
      </c>
      <c r="AT1366" s="30">
        <v>3091</v>
      </c>
      <c r="AU1366" s="30">
        <v>69</v>
      </c>
      <c r="AV1366" s="156">
        <v>78</v>
      </c>
    </row>
    <row r="1367" spans="1:48" x14ac:dyDescent="0.75">
      <c r="A1367" s="161" t="s">
        <v>1800</v>
      </c>
      <c r="B1367" s="161" t="s">
        <v>712</v>
      </c>
      <c r="C1367" s="181">
        <v>2798000</v>
      </c>
      <c r="D1367" s="161">
        <v>43000</v>
      </c>
      <c r="E1367" s="186">
        <v>571700</v>
      </c>
      <c r="F1367" s="161">
        <v>7900</v>
      </c>
      <c r="G1367" s="186">
        <v>210</v>
      </c>
      <c r="H1367" s="161">
        <v>200</v>
      </c>
      <c r="I1367" s="161">
        <v>133</v>
      </c>
      <c r="J1367" s="161">
        <v>25</v>
      </c>
      <c r="K1367" s="161">
        <v>5440000</v>
      </c>
      <c r="L1367" s="161">
        <v>160000</v>
      </c>
      <c r="M1367" s="186">
        <v>0.51910000000000001</v>
      </c>
      <c r="N1367" s="161">
        <v>7.3000000000000001E-3</v>
      </c>
      <c r="O1367" s="176">
        <v>8200</v>
      </c>
      <c r="P1367" s="161">
        <v>6500</v>
      </c>
      <c r="Q1367" s="161">
        <v>112.1</v>
      </c>
      <c r="R1367" s="161">
        <v>3.3</v>
      </c>
      <c r="S1367" s="161">
        <v>7.7999999999999996E-3</v>
      </c>
      <c r="T1367" s="161">
        <v>1.5E-3</v>
      </c>
      <c r="U1367" s="161">
        <v>0.15</v>
      </c>
      <c r="V1367" s="172">
        <v>0.14000000000000001</v>
      </c>
      <c r="W1367" s="192">
        <f t="shared" si="115"/>
        <v>1.7649999999999999</v>
      </c>
      <c r="X1367" s="30">
        <f t="shared" si="116"/>
        <v>5.2999999999999999E-2</v>
      </c>
      <c r="Y1367" s="195">
        <f t="shared" si="117"/>
        <v>0.20055999999999999</v>
      </c>
      <c r="Z1367" s="30">
        <f t="shared" si="118"/>
        <v>2.2000000000000001E-3</v>
      </c>
      <c r="AA1367" s="161">
        <v>0.56710000000000005</v>
      </c>
      <c r="AB1367" s="161">
        <v>3.5999999999999999E-3</v>
      </c>
      <c r="AC1367" s="163">
        <v>1.7000000000000001E-2</v>
      </c>
      <c r="AD1367" s="161">
        <v>15.670999999999999</v>
      </c>
      <c r="AE1367" s="161">
        <v>9.6000000000000002E-2</v>
      </c>
      <c r="AF1367" s="163">
        <v>0.69</v>
      </c>
      <c r="AG1367" s="161">
        <v>0.20055999999999999</v>
      </c>
      <c r="AH1367" s="161">
        <v>7.6999999999999996E-4</v>
      </c>
      <c r="AI1367" s="163">
        <v>2.2000000000000001E-3</v>
      </c>
      <c r="AJ1367" s="163">
        <f t="shared" si="114"/>
        <v>1.0969285999202236</v>
      </c>
      <c r="AK1367" s="161">
        <v>1.7649999999999999</v>
      </c>
      <c r="AL1367" s="161">
        <v>1.0999999999999999E-2</v>
      </c>
      <c r="AM1367" s="163">
        <v>5.2999999999999999E-2</v>
      </c>
      <c r="AN1367" s="164">
        <v>2895</v>
      </c>
      <c r="AO1367" s="161">
        <v>15</v>
      </c>
      <c r="AP1367" s="163">
        <v>70</v>
      </c>
      <c r="AQ1367" s="161">
        <v>2857.6</v>
      </c>
      <c r="AR1367" s="161">
        <v>5.7</v>
      </c>
      <c r="AS1367" s="163">
        <v>41</v>
      </c>
      <c r="AT1367" s="161">
        <v>2830.7</v>
      </c>
      <c r="AU1367" s="161">
        <v>6.5</v>
      </c>
      <c r="AV1367" s="163">
        <v>18</v>
      </c>
    </row>
    <row r="1368" spans="1:48" x14ac:dyDescent="0.75">
      <c r="A1368" s="30" t="s">
        <v>1800</v>
      </c>
      <c r="B1368" s="30" t="s">
        <v>712</v>
      </c>
      <c r="C1368" s="182">
        <v>2005000</v>
      </c>
      <c r="D1368" s="30">
        <v>20000</v>
      </c>
      <c r="E1368" s="187">
        <v>407500</v>
      </c>
      <c r="F1368" s="30">
        <v>4400</v>
      </c>
      <c r="G1368" s="187">
        <v>120</v>
      </c>
      <c r="H1368" s="30">
        <v>89</v>
      </c>
      <c r="I1368" s="30">
        <v>119</v>
      </c>
      <c r="J1368" s="30">
        <v>25</v>
      </c>
      <c r="K1368" s="30">
        <v>4010000</v>
      </c>
      <c r="L1368" s="30">
        <v>100000</v>
      </c>
      <c r="M1368" s="187">
        <v>0.50329999999999997</v>
      </c>
      <c r="N1368" s="30">
        <v>8.3000000000000001E-3</v>
      </c>
      <c r="O1368" s="177">
        <v>-5500</v>
      </c>
      <c r="P1368" s="30">
        <v>4800</v>
      </c>
      <c r="Q1368" s="30">
        <v>78.3</v>
      </c>
      <c r="R1368" s="30">
        <v>2</v>
      </c>
      <c r="S1368" s="30">
        <v>8.5000000000000006E-3</v>
      </c>
      <c r="T1368" s="30">
        <v>1.8E-3</v>
      </c>
      <c r="U1368" s="30">
        <v>0.03</v>
      </c>
      <c r="V1368" s="173">
        <v>2.1999999999999999E-2</v>
      </c>
      <c r="W1368" s="192">
        <f t="shared" si="115"/>
        <v>1.9710000000000001</v>
      </c>
      <c r="X1368" s="30">
        <f t="shared" si="116"/>
        <v>7.6999999999999999E-2</v>
      </c>
      <c r="Y1368" s="195">
        <f t="shared" si="117"/>
        <v>0.1976</v>
      </c>
      <c r="Z1368" s="30">
        <f t="shared" si="118"/>
        <v>2.7000000000000001E-3</v>
      </c>
      <c r="AA1368" s="30">
        <v>0.5071</v>
      </c>
      <c r="AB1368" s="30">
        <v>3.5000000000000001E-3</v>
      </c>
      <c r="AC1368" s="156">
        <v>0.02</v>
      </c>
      <c r="AD1368" s="30">
        <v>13.74</v>
      </c>
      <c r="AE1368" s="30">
        <v>0.11</v>
      </c>
      <c r="AF1368" s="156">
        <v>1</v>
      </c>
      <c r="AG1368" s="30">
        <v>0.1976</v>
      </c>
      <c r="AH1368" s="30">
        <v>1E-3</v>
      </c>
      <c r="AI1368" s="156">
        <v>2.7000000000000001E-3</v>
      </c>
      <c r="AJ1368" s="156">
        <f t="shared" si="114"/>
        <v>1.3663967611336032</v>
      </c>
      <c r="AK1368" s="30">
        <v>1.9710000000000001</v>
      </c>
      <c r="AL1368" s="30">
        <v>1.2999999999999999E-2</v>
      </c>
      <c r="AM1368" s="156">
        <v>7.6999999999999999E-2</v>
      </c>
      <c r="AN1368" s="157">
        <v>2644</v>
      </c>
      <c r="AO1368" s="30">
        <v>15</v>
      </c>
      <c r="AP1368" s="156">
        <v>87</v>
      </c>
      <c r="AQ1368" s="30">
        <v>2731.5</v>
      </c>
      <c r="AR1368" s="30">
        <v>7.2</v>
      </c>
      <c r="AS1368" s="156">
        <v>69</v>
      </c>
      <c r="AT1368" s="30">
        <v>2805.4</v>
      </c>
      <c r="AU1368" s="30">
        <v>8.6</v>
      </c>
      <c r="AV1368" s="156">
        <v>22</v>
      </c>
    </row>
    <row r="1369" spans="1:48" x14ac:dyDescent="0.75">
      <c r="A1369" s="30" t="s">
        <v>1800</v>
      </c>
      <c r="B1369" s="30" t="s">
        <v>712</v>
      </c>
      <c r="C1369" s="182">
        <v>3230000</v>
      </c>
      <c r="D1369" s="30">
        <v>140000</v>
      </c>
      <c r="E1369" s="187">
        <v>810000</v>
      </c>
      <c r="F1369" s="30">
        <v>13000</v>
      </c>
      <c r="G1369" s="187">
        <v>1000</v>
      </c>
      <c r="H1369" s="30">
        <v>1000</v>
      </c>
      <c r="I1369" s="30">
        <v>437</v>
      </c>
      <c r="J1369" s="30">
        <v>65</v>
      </c>
      <c r="K1369" s="30">
        <v>7870000</v>
      </c>
      <c r="L1369" s="30">
        <v>160000</v>
      </c>
      <c r="M1369" s="187">
        <v>0.40899999999999997</v>
      </c>
      <c r="N1369" s="30">
        <v>0.02</v>
      </c>
      <c r="O1369" s="177">
        <v>19000</v>
      </c>
      <c r="P1369" s="30">
        <v>3100</v>
      </c>
      <c r="Q1369" s="30">
        <v>130.19999999999999</v>
      </c>
      <c r="R1369" s="30">
        <v>2.7</v>
      </c>
      <c r="S1369" s="30">
        <v>1.9800000000000002E-2</v>
      </c>
      <c r="T1369" s="30">
        <v>2.8999999999999998E-3</v>
      </c>
      <c r="U1369" s="30">
        <v>0.25</v>
      </c>
      <c r="V1369" s="173">
        <v>0.25</v>
      </c>
      <c r="W1369" s="192">
        <f t="shared" si="115"/>
        <v>2.4900000000000002</v>
      </c>
      <c r="X1369" s="30">
        <f t="shared" si="116"/>
        <v>0.23</v>
      </c>
      <c r="Y1369" s="195">
        <f t="shared" si="117"/>
        <v>0.25</v>
      </c>
      <c r="Z1369" s="30">
        <f t="shared" si="118"/>
        <v>1.4E-2</v>
      </c>
      <c r="AA1369" s="30">
        <v>0.40799999999999997</v>
      </c>
      <c r="AB1369" s="30">
        <v>1.9E-2</v>
      </c>
      <c r="AC1369" s="156">
        <v>3.9E-2</v>
      </c>
      <c r="AD1369" s="30">
        <v>13.86</v>
      </c>
      <c r="AE1369" s="30">
        <v>0.12</v>
      </c>
      <c r="AF1369" s="156">
        <v>1.7</v>
      </c>
      <c r="AG1369" s="30">
        <v>0.25</v>
      </c>
      <c r="AH1369" s="30">
        <v>1.2999999999999999E-2</v>
      </c>
      <c r="AI1369" s="156">
        <v>1.4E-2</v>
      </c>
      <c r="AJ1369" s="156">
        <f t="shared" si="114"/>
        <v>5.6000000000000005</v>
      </c>
      <c r="AK1369" s="30">
        <v>2.4900000000000002</v>
      </c>
      <c r="AL1369" s="30">
        <v>0.12</v>
      </c>
      <c r="AM1369" s="156">
        <v>0.23</v>
      </c>
      <c r="AN1369" s="157">
        <v>2199</v>
      </c>
      <c r="AO1369" s="30">
        <v>88</v>
      </c>
      <c r="AP1369" s="156">
        <v>180</v>
      </c>
      <c r="AQ1369" s="30">
        <v>2739.7</v>
      </c>
      <c r="AR1369" s="30">
        <v>8.5</v>
      </c>
      <c r="AS1369" s="156">
        <v>120</v>
      </c>
      <c r="AT1369" s="30">
        <v>3184</v>
      </c>
      <c r="AU1369" s="30">
        <v>82</v>
      </c>
      <c r="AV1369" s="156">
        <v>90</v>
      </c>
    </row>
    <row r="1370" spans="1:48" x14ac:dyDescent="0.75">
      <c r="A1370" s="161" t="s">
        <v>1800</v>
      </c>
      <c r="B1370" s="161" t="s">
        <v>713</v>
      </c>
      <c r="C1370" s="181">
        <v>2638000</v>
      </c>
      <c r="D1370" s="161">
        <v>46000</v>
      </c>
      <c r="E1370" s="186">
        <v>538500</v>
      </c>
      <c r="F1370" s="161">
        <v>9500</v>
      </c>
      <c r="G1370" s="186">
        <v>330</v>
      </c>
      <c r="H1370" s="161">
        <v>100</v>
      </c>
      <c r="I1370" s="161">
        <v>363</v>
      </c>
      <c r="J1370" s="161">
        <v>78</v>
      </c>
      <c r="K1370" s="161">
        <v>5320000</v>
      </c>
      <c r="L1370" s="161">
        <v>150000</v>
      </c>
      <c r="M1370" s="186">
        <v>0.49809999999999999</v>
      </c>
      <c r="N1370" s="161">
        <v>6.1000000000000004E-3</v>
      </c>
      <c r="O1370" s="176">
        <v>-980</v>
      </c>
      <c r="P1370" s="161">
        <v>180</v>
      </c>
      <c r="Q1370" s="161">
        <v>107.2</v>
      </c>
      <c r="R1370" s="161">
        <v>3.1</v>
      </c>
      <c r="S1370" s="161">
        <v>7.4999999999999997E-3</v>
      </c>
      <c r="T1370" s="161">
        <v>1.6000000000000001E-3</v>
      </c>
      <c r="U1370" s="161">
        <v>8.4000000000000005E-2</v>
      </c>
      <c r="V1370" s="172">
        <v>2.5999999999999999E-2</v>
      </c>
      <c r="W1370" s="192">
        <f t="shared" si="115"/>
        <v>1.8819999999999999</v>
      </c>
      <c r="X1370" s="30">
        <f t="shared" si="116"/>
        <v>5.8000000000000003E-2</v>
      </c>
      <c r="Y1370" s="195">
        <f t="shared" si="117"/>
        <v>0.2009</v>
      </c>
      <c r="Z1370" s="30">
        <f t="shared" si="118"/>
        <v>2.3E-3</v>
      </c>
      <c r="AA1370" s="161">
        <v>0.53120000000000001</v>
      </c>
      <c r="AB1370" s="161">
        <v>3.7000000000000002E-3</v>
      </c>
      <c r="AC1370" s="163">
        <v>1.6E-2</v>
      </c>
      <c r="AD1370" s="161">
        <v>14.834</v>
      </c>
      <c r="AE1370" s="161">
        <v>9.0999999999999998E-2</v>
      </c>
      <c r="AF1370" s="163">
        <v>0.65</v>
      </c>
      <c r="AG1370" s="161">
        <v>0.2009</v>
      </c>
      <c r="AH1370" s="161">
        <v>1.1000000000000001E-3</v>
      </c>
      <c r="AI1370" s="163">
        <v>2.3E-3</v>
      </c>
      <c r="AJ1370" s="163">
        <f t="shared" si="114"/>
        <v>1.1448481831757094</v>
      </c>
      <c r="AK1370" s="161">
        <v>1.8819999999999999</v>
      </c>
      <c r="AL1370" s="161">
        <v>1.2999999999999999E-2</v>
      </c>
      <c r="AM1370" s="163">
        <v>5.8000000000000003E-2</v>
      </c>
      <c r="AN1370" s="164">
        <v>2746</v>
      </c>
      <c r="AO1370" s="161">
        <v>15</v>
      </c>
      <c r="AP1370" s="163">
        <v>67</v>
      </c>
      <c r="AQ1370" s="161">
        <v>2805.4</v>
      </c>
      <c r="AR1370" s="161">
        <v>6.1</v>
      </c>
      <c r="AS1370" s="163">
        <v>43</v>
      </c>
      <c r="AT1370" s="161">
        <v>2832.1</v>
      </c>
      <c r="AU1370" s="161">
        <v>9</v>
      </c>
      <c r="AV1370" s="163">
        <v>19</v>
      </c>
    </row>
    <row r="1371" spans="1:48" x14ac:dyDescent="0.75">
      <c r="A1371" s="30" t="s">
        <v>1800</v>
      </c>
      <c r="B1371" s="30" t="s">
        <v>713</v>
      </c>
      <c r="C1371" s="182">
        <v>2034000</v>
      </c>
      <c r="D1371" s="30">
        <v>32000</v>
      </c>
      <c r="E1371" s="187">
        <v>410100</v>
      </c>
      <c r="F1371" s="30">
        <v>5800</v>
      </c>
      <c r="G1371" s="187">
        <v>1000</v>
      </c>
      <c r="H1371" s="30">
        <v>1300</v>
      </c>
      <c r="I1371" s="30">
        <v>268</v>
      </c>
      <c r="J1371" s="30">
        <v>32</v>
      </c>
      <c r="K1371" s="30">
        <v>3950000</v>
      </c>
      <c r="L1371" s="30">
        <v>110000</v>
      </c>
      <c r="M1371" s="187">
        <v>0.51129999999999998</v>
      </c>
      <c r="N1371" s="30">
        <v>7.4000000000000003E-3</v>
      </c>
      <c r="O1371" s="177">
        <v>-3120</v>
      </c>
      <c r="P1371" s="30">
        <v>590</v>
      </c>
      <c r="Q1371" s="30">
        <v>81.400000000000006</v>
      </c>
      <c r="R1371" s="30">
        <v>2.2000000000000002</v>
      </c>
      <c r="S1371" s="30">
        <v>0.14299999999999999</v>
      </c>
      <c r="T1371" s="30">
        <v>1.9E-2</v>
      </c>
      <c r="U1371" s="30">
        <v>-12</v>
      </c>
      <c r="V1371" s="173">
        <v>16</v>
      </c>
      <c r="W1371" s="192">
        <f t="shared" si="115"/>
        <v>1.8720000000000001</v>
      </c>
      <c r="X1371" s="30">
        <f t="shared" si="116"/>
        <v>7.4999999999999997E-2</v>
      </c>
      <c r="Y1371" s="195">
        <f t="shared" si="117"/>
        <v>0.19939999999999999</v>
      </c>
      <c r="Z1371" s="30">
        <f t="shared" si="118"/>
        <v>2.8E-3</v>
      </c>
      <c r="AA1371" s="30">
        <v>0.53439999999999999</v>
      </c>
      <c r="AB1371" s="30">
        <v>2.8E-3</v>
      </c>
      <c r="AC1371" s="156">
        <v>2.1000000000000001E-2</v>
      </c>
      <c r="AD1371" s="30">
        <v>14.61</v>
      </c>
      <c r="AE1371" s="30">
        <v>0.11</v>
      </c>
      <c r="AF1371" s="156">
        <v>1.1000000000000001</v>
      </c>
      <c r="AG1371" s="30">
        <v>0.19939999999999999</v>
      </c>
      <c r="AH1371" s="30">
        <v>1.1999999999999999E-3</v>
      </c>
      <c r="AI1371" s="156">
        <v>2.8E-3</v>
      </c>
      <c r="AJ1371" s="156">
        <f t="shared" si="114"/>
        <v>1.4042126379137412</v>
      </c>
      <c r="AK1371" s="30">
        <v>1.8720000000000001</v>
      </c>
      <c r="AL1371" s="30">
        <v>9.9000000000000008E-3</v>
      </c>
      <c r="AM1371" s="156">
        <v>7.4999999999999997E-2</v>
      </c>
      <c r="AN1371" s="157">
        <v>2760</v>
      </c>
      <c r="AO1371" s="30">
        <v>12</v>
      </c>
      <c r="AP1371" s="156">
        <v>89</v>
      </c>
      <c r="AQ1371" s="30">
        <v>2789.5</v>
      </c>
      <c r="AR1371" s="30">
        <v>6.8</v>
      </c>
      <c r="AS1371" s="156">
        <v>69</v>
      </c>
      <c r="AT1371" s="30">
        <v>2819.9</v>
      </c>
      <c r="AU1371" s="30">
        <v>9.9</v>
      </c>
      <c r="AV1371" s="156">
        <v>23</v>
      </c>
    </row>
    <row r="1372" spans="1:48" x14ac:dyDescent="0.75">
      <c r="A1372" s="30" t="s">
        <v>1800</v>
      </c>
      <c r="B1372" s="30" t="s">
        <v>713</v>
      </c>
      <c r="C1372" s="182">
        <v>3220000</v>
      </c>
      <c r="D1372" s="30">
        <v>160000</v>
      </c>
      <c r="E1372" s="187">
        <v>859800</v>
      </c>
      <c r="F1372" s="30">
        <v>5800</v>
      </c>
      <c r="G1372" s="187">
        <v>2610</v>
      </c>
      <c r="H1372" s="30">
        <v>500</v>
      </c>
      <c r="I1372" s="30">
        <v>634</v>
      </c>
      <c r="J1372" s="30">
        <v>59</v>
      </c>
      <c r="K1372" s="30">
        <v>7750000</v>
      </c>
      <c r="L1372" s="30">
        <v>150000</v>
      </c>
      <c r="M1372" s="187">
        <v>0.41499999999999998</v>
      </c>
      <c r="N1372" s="30">
        <v>2.1999999999999999E-2</v>
      </c>
      <c r="O1372" s="177">
        <v>16000</v>
      </c>
      <c r="P1372" s="30">
        <v>2000</v>
      </c>
      <c r="Q1372" s="30">
        <v>131.6</v>
      </c>
      <c r="R1372" s="30">
        <v>2.6</v>
      </c>
      <c r="S1372" s="30">
        <v>7.5100000000000002E-3</v>
      </c>
      <c r="T1372" s="30">
        <v>6.9999999999999999E-4</v>
      </c>
      <c r="U1372" s="30">
        <v>1.25</v>
      </c>
      <c r="V1372" s="173">
        <v>0.24</v>
      </c>
      <c r="W1372" s="192">
        <f t="shared" si="115"/>
        <v>2.6</v>
      </c>
      <c r="X1372" s="30">
        <f t="shared" si="116"/>
        <v>0.28000000000000003</v>
      </c>
      <c r="Y1372" s="195">
        <f t="shared" si="117"/>
        <v>0.27300000000000002</v>
      </c>
      <c r="Z1372" s="30">
        <f t="shared" si="118"/>
        <v>1.7000000000000001E-2</v>
      </c>
      <c r="AA1372" s="30">
        <v>0.40100000000000002</v>
      </c>
      <c r="AB1372" s="30">
        <v>2.1000000000000001E-2</v>
      </c>
      <c r="AC1372" s="156">
        <v>3.9E-2</v>
      </c>
      <c r="AD1372" s="30">
        <v>14.548999999999999</v>
      </c>
      <c r="AE1372" s="30">
        <v>0.1</v>
      </c>
      <c r="AF1372" s="156">
        <v>1.8</v>
      </c>
      <c r="AG1372" s="30">
        <v>0.27300000000000002</v>
      </c>
      <c r="AH1372" s="30">
        <v>1.6E-2</v>
      </c>
      <c r="AI1372" s="156">
        <v>1.7000000000000001E-2</v>
      </c>
      <c r="AJ1372" s="156">
        <f t="shared" si="114"/>
        <v>6.2271062271062272</v>
      </c>
      <c r="AK1372" s="30">
        <v>2.6</v>
      </c>
      <c r="AL1372" s="30">
        <v>0.15</v>
      </c>
      <c r="AM1372" s="156">
        <v>0.28000000000000003</v>
      </c>
      <c r="AN1372" s="157">
        <v>2164</v>
      </c>
      <c r="AO1372" s="30">
        <v>95</v>
      </c>
      <c r="AP1372" s="156">
        <v>180</v>
      </c>
      <c r="AQ1372" s="30">
        <v>2785.9</v>
      </c>
      <c r="AR1372" s="30">
        <v>6.5</v>
      </c>
      <c r="AS1372" s="156">
        <v>120</v>
      </c>
      <c r="AT1372" s="30">
        <v>3286</v>
      </c>
      <c r="AU1372" s="30">
        <v>84</v>
      </c>
      <c r="AV1372" s="156">
        <v>91</v>
      </c>
    </row>
    <row r="1373" spans="1:48" x14ac:dyDescent="0.75">
      <c r="A1373" s="161" t="s">
        <v>1800</v>
      </c>
      <c r="B1373" s="161" t="s">
        <v>714</v>
      </c>
      <c r="C1373" s="181">
        <v>2599000</v>
      </c>
      <c r="D1373" s="161">
        <v>50000</v>
      </c>
      <c r="E1373" s="186">
        <v>540000</v>
      </c>
      <c r="F1373" s="161">
        <v>13000</v>
      </c>
      <c r="G1373" s="186">
        <v>830</v>
      </c>
      <c r="H1373" s="161">
        <v>180</v>
      </c>
      <c r="I1373" s="161">
        <v>3530</v>
      </c>
      <c r="J1373" s="161">
        <v>540</v>
      </c>
      <c r="K1373" s="161">
        <v>5180000</v>
      </c>
      <c r="L1373" s="161">
        <v>150000</v>
      </c>
      <c r="M1373" s="186">
        <v>0.50580000000000003</v>
      </c>
      <c r="N1373" s="161">
        <v>4.7000000000000002E-3</v>
      </c>
      <c r="O1373" s="176">
        <v>-72</v>
      </c>
      <c r="P1373" s="161">
        <v>23</v>
      </c>
      <c r="Q1373" s="161">
        <v>109.3</v>
      </c>
      <c r="R1373" s="161">
        <v>3.1</v>
      </c>
      <c r="S1373" s="161">
        <v>0.222</v>
      </c>
      <c r="T1373" s="161">
        <v>3.4000000000000002E-2</v>
      </c>
      <c r="U1373" s="161">
        <v>0.45</v>
      </c>
      <c r="V1373" s="172">
        <v>9.6000000000000002E-2</v>
      </c>
      <c r="W1373" s="192">
        <f t="shared" si="115"/>
        <v>1.8287</v>
      </c>
      <c r="X1373" s="30">
        <f t="shared" si="116"/>
        <v>5.3999999999999999E-2</v>
      </c>
      <c r="Y1373" s="195">
        <f t="shared" si="117"/>
        <v>0.20182</v>
      </c>
      <c r="Z1373" s="30">
        <f t="shared" si="118"/>
        <v>2.3E-3</v>
      </c>
      <c r="AA1373" s="161">
        <v>0.54710000000000003</v>
      </c>
      <c r="AB1373" s="161">
        <v>2.7000000000000001E-3</v>
      </c>
      <c r="AC1373" s="163">
        <v>1.6E-2</v>
      </c>
      <c r="AD1373" s="161">
        <v>15.079000000000001</v>
      </c>
      <c r="AE1373" s="161">
        <v>9.6000000000000002E-2</v>
      </c>
      <c r="AF1373" s="163">
        <v>0.66</v>
      </c>
      <c r="AG1373" s="161">
        <v>0.20182</v>
      </c>
      <c r="AH1373" s="161">
        <v>8.7000000000000001E-4</v>
      </c>
      <c r="AI1373" s="163">
        <v>2.3E-3</v>
      </c>
      <c r="AJ1373" s="163">
        <f t="shared" si="114"/>
        <v>1.139629372708354</v>
      </c>
      <c r="AK1373" s="161">
        <v>1.8287</v>
      </c>
      <c r="AL1373" s="161">
        <v>9.1999999999999998E-3</v>
      </c>
      <c r="AM1373" s="163">
        <v>5.3999999999999999E-2</v>
      </c>
      <c r="AN1373" s="164">
        <v>2813</v>
      </c>
      <c r="AO1373" s="161">
        <v>11</v>
      </c>
      <c r="AP1373" s="163">
        <v>68</v>
      </c>
      <c r="AQ1373" s="161">
        <v>2820</v>
      </c>
      <c r="AR1373" s="161">
        <v>6.1</v>
      </c>
      <c r="AS1373" s="163">
        <v>42</v>
      </c>
      <c r="AT1373" s="161">
        <v>2839.9</v>
      </c>
      <c r="AU1373" s="161">
        <v>7.1</v>
      </c>
      <c r="AV1373" s="163">
        <v>18</v>
      </c>
    </row>
    <row r="1374" spans="1:48" x14ac:dyDescent="0.75">
      <c r="A1374" s="30" t="s">
        <v>1800</v>
      </c>
      <c r="B1374" s="30" t="s">
        <v>714</v>
      </c>
      <c r="C1374" s="182">
        <v>1936000</v>
      </c>
      <c r="D1374" s="30">
        <v>21000</v>
      </c>
      <c r="E1374" s="187">
        <v>392900</v>
      </c>
      <c r="F1374" s="30">
        <v>5300</v>
      </c>
      <c r="G1374" s="187">
        <v>101</v>
      </c>
      <c r="H1374" s="30">
        <v>53</v>
      </c>
      <c r="I1374" s="30">
        <v>191</v>
      </c>
      <c r="J1374" s="30">
        <v>34</v>
      </c>
      <c r="K1374" s="30">
        <v>3893000</v>
      </c>
      <c r="L1374" s="30">
        <v>100000</v>
      </c>
      <c r="M1374" s="187">
        <v>0.50090000000000001</v>
      </c>
      <c r="N1374" s="30">
        <v>7.3000000000000001E-3</v>
      </c>
      <c r="O1374" s="177">
        <v>15700</v>
      </c>
      <c r="P1374" s="30">
        <v>3500</v>
      </c>
      <c r="Q1374" s="30">
        <v>82.7</v>
      </c>
      <c r="R1374" s="30">
        <v>2.1</v>
      </c>
      <c r="S1374" s="30">
        <v>0.14699999999999999</v>
      </c>
      <c r="T1374" s="30">
        <v>2.5999999999999999E-2</v>
      </c>
      <c r="U1374" s="30">
        <v>4.2999999999999997E-2</v>
      </c>
      <c r="V1374" s="173">
        <v>2.3E-2</v>
      </c>
      <c r="W1374" s="192">
        <f t="shared" si="115"/>
        <v>1.843</v>
      </c>
      <c r="X1374" s="30">
        <f t="shared" si="116"/>
        <v>7.0000000000000007E-2</v>
      </c>
      <c r="Y1374" s="195">
        <f t="shared" si="117"/>
        <v>0.19989999999999999</v>
      </c>
      <c r="Z1374" s="30">
        <f t="shared" si="118"/>
        <v>2.8E-3</v>
      </c>
      <c r="AA1374" s="30">
        <v>0.54220000000000002</v>
      </c>
      <c r="AB1374" s="30">
        <v>3.3E-3</v>
      </c>
      <c r="AC1374" s="156">
        <v>2.1000000000000001E-2</v>
      </c>
      <c r="AD1374" s="30">
        <v>14.97</v>
      </c>
      <c r="AE1374" s="30">
        <v>0.11</v>
      </c>
      <c r="AF1374" s="156">
        <v>1.1000000000000001</v>
      </c>
      <c r="AG1374" s="30">
        <v>0.19989999999999999</v>
      </c>
      <c r="AH1374" s="30">
        <v>1.1999999999999999E-3</v>
      </c>
      <c r="AI1374" s="156">
        <v>2.8E-3</v>
      </c>
      <c r="AJ1374" s="156">
        <f t="shared" si="114"/>
        <v>1.4007003501750876</v>
      </c>
      <c r="AK1374" s="30">
        <v>1.843</v>
      </c>
      <c r="AL1374" s="30">
        <v>1.0999999999999999E-2</v>
      </c>
      <c r="AM1374" s="156">
        <v>7.0000000000000007E-2</v>
      </c>
      <c r="AN1374" s="157">
        <v>2793</v>
      </c>
      <c r="AO1374" s="30">
        <v>14</v>
      </c>
      <c r="AP1374" s="156">
        <v>90</v>
      </c>
      <c r="AQ1374" s="30">
        <v>2813.2</v>
      </c>
      <c r="AR1374" s="30">
        <v>6.7</v>
      </c>
      <c r="AS1374" s="156">
        <v>69</v>
      </c>
      <c r="AT1374" s="30">
        <v>2824.4</v>
      </c>
      <c r="AU1374" s="30">
        <v>9.6</v>
      </c>
      <c r="AV1374" s="156">
        <v>23</v>
      </c>
    </row>
    <row r="1375" spans="1:48" x14ac:dyDescent="0.75">
      <c r="A1375" s="30" t="s">
        <v>1800</v>
      </c>
      <c r="B1375" s="30" t="s">
        <v>714</v>
      </c>
      <c r="C1375" s="182">
        <v>3240000</v>
      </c>
      <c r="D1375" s="30">
        <v>160000</v>
      </c>
      <c r="E1375" s="187">
        <v>838600</v>
      </c>
      <c r="F1375" s="30">
        <v>4700</v>
      </c>
      <c r="G1375" s="187">
        <v>7100</v>
      </c>
      <c r="H1375" s="30">
        <v>1500</v>
      </c>
      <c r="I1375" s="30">
        <v>71</v>
      </c>
      <c r="J1375" s="30">
        <v>24</v>
      </c>
      <c r="K1375" s="30">
        <v>7740000</v>
      </c>
      <c r="L1375" s="30">
        <v>150000</v>
      </c>
      <c r="M1375" s="187">
        <v>0.41599999999999998</v>
      </c>
      <c r="N1375" s="30">
        <v>2.4E-2</v>
      </c>
      <c r="O1375" s="177">
        <v>86000</v>
      </c>
      <c r="P1375" s="30">
        <v>14000</v>
      </c>
      <c r="Q1375" s="30">
        <v>131</v>
      </c>
      <c r="R1375" s="30">
        <v>2.6</v>
      </c>
      <c r="S1375" s="30">
        <v>7.5000000000000002E-4</v>
      </c>
      <c r="T1375" s="30">
        <v>2.5999999999999998E-4</v>
      </c>
      <c r="U1375" s="30">
        <v>27.7</v>
      </c>
      <c r="V1375" s="173">
        <v>6.1</v>
      </c>
      <c r="W1375" s="192">
        <f t="shared" si="115"/>
        <v>2.56</v>
      </c>
      <c r="X1375" s="30">
        <f t="shared" si="116"/>
        <v>0.25</v>
      </c>
      <c r="Y1375" s="195">
        <f t="shared" si="117"/>
        <v>0.26300000000000001</v>
      </c>
      <c r="Z1375" s="30">
        <f t="shared" si="118"/>
        <v>1.4999999999999999E-2</v>
      </c>
      <c r="AA1375" s="30">
        <v>0.40300000000000002</v>
      </c>
      <c r="AB1375" s="30">
        <v>2.1000000000000001E-2</v>
      </c>
      <c r="AC1375" s="156">
        <v>3.9E-2</v>
      </c>
      <c r="AD1375" s="30">
        <v>14.002000000000001</v>
      </c>
      <c r="AE1375" s="30">
        <v>7.2999999999999995E-2</v>
      </c>
      <c r="AF1375" s="156">
        <v>1.7</v>
      </c>
      <c r="AG1375" s="30">
        <v>0.26300000000000001</v>
      </c>
      <c r="AH1375" s="30">
        <v>1.4E-2</v>
      </c>
      <c r="AI1375" s="156">
        <v>1.4999999999999999E-2</v>
      </c>
      <c r="AJ1375" s="156">
        <f t="shared" si="114"/>
        <v>5.7034220532319386</v>
      </c>
      <c r="AK1375" s="30">
        <v>2.56</v>
      </c>
      <c r="AL1375" s="30">
        <v>0.13</v>
      </c>
      <c r="AM1375" s="156">
        <v>0.25</v>
      </c>
      <c r="AN1375" s="157">
        <v>2173</v>
      </c>
      <c r="AO1375" s="30">
        <v>97</v>
      </c>
      <c r="AP1375" s="156">
        <v>180</v>
      </c>
      <c r="AQ1375" s="30">
        <v>2749.7</v>
      </c>
      <c r="AR1375" s="30">
        <v>4.9000000000000004</v>
      </c>
      <c r="AS1375" s="156">
        <v>120</v>
      </c>
      <c r="AT1375" s="30">
        <v>3225</v>
      </c>
      <c r="AU1375" s="30">
        <v>85</v>
      </c>
      <c r="AV1375" s="156">
        <v>92</v>
      </c>
    </row>
    <row r="1376" spans="1:48" x14ac:dyDescent="0.75">
      <c r="A1376" s="161" t="s">
        <v>1800</v>
      </c>
      <c r="B1376" s="161" t="s">
        <v>715</v>
      </c>
      <c r="C1376" s="181">
        <v>2606000</v>
      </c>
      <c r="D1376" s="161">
        <v>52000</v>
      </c>
      <c r="E1376" s="186">
        <v>539000</v>
      </c>
      <c r="F1376" s="161">
        <v>13000</v>
      </c>
      <c r="G1376" s="186">
        <v>210</v>
      </c>
      <c r="H1376" s="161">
        <v>200</v>
      </c>
      <c r="I1376" s="161">
        <v>98</v>
      </c>
      <c r="J1376" s="161">
        <v>25</v>
      </c>
      <c r="K1376" s="161">
        <v>5200000</v>
      </c>
      <c r="L1376" s="161">
        <v>160000</v>
      </c>
      <c r="M1376" s="186">
        <v>0.5111</v>
      </c>
      <c r="N1376" s="161">
        <v>4.8999999999999998E-3</v>
      </c>
      <c r="O1376" s="176">
        <v>9600</v>
      </c>
      <c r="P1376" s="161">
        <v>1600</v>
      </c>
      <c r="Q1376" s="161">
        <v>105.4</v>
      </c>
      <c r="R1376" s="161">
        <v>3.3</v>
      </c>
      <c r="S1376" s="161">
        <v>1.84E-2</v>
      </c>
      <c r="T1376" s="161">
        <v>4.7000000000000002E-3</v>
      </c>
      <c r="U1376" s="161">
        <v>2.1000000000000001E-2</v>
      </c>
      <c r="V1376" s="172">
        <v>0.02</v>
      </c>
      <c r="W1376" s="192">
        <f t="shared" si="115"/>
        <v>1.839</v>
      </c>
      <c r="X1376" s="30">
        <f t="shared" si="116"/>
        <v>5.2999999999999999E-2</v>
      </c>
      <c r="Y1376" s="195">
        <f t="shared" si="117"/>
        <v>0.20080000000000001</v>
      </c>
      <c r="Z1376" s="30">
        <f t="shared" si="118"/>
        <v>2.3999999999999998E-3</v>
      </c>
      <c r="AA1376" s="161">
        <v>0.54359999999999997</v>
      </c>
      <c r="AB1376" s="161">
        <v>3.2000000000000002E-3</v>
      </c>
      <c r="AC1376" s="163">
        <v>1.6E-2</v>
      </c>
      <c r="AD1376" s="161">
        <v>15</v>
      </c>
      <c r="AE1376" s="161">
        <v>0.11</v>
      </c>
      <c r="AF1376" s="163">
        <v>0.66</v>
      </c>
      <c r="AG1376" s="161">
        <v>0.20080000000000001</v>
      </c>
      <c r="AH1376" s="161">
        <v>1.1999999999999999E-3</v>
      </c>
      <c r="AI1376" s="163">
        <v>2.3999999999999998E-3</v>
      </c>
      <c r="AJ1376" s="163">
        <f t="shared" si="114"/>
        <v>1.1952191235059759</v>
      </c>
      <c r="AK1376" s="161">
        <v>1.839</v>
      </c>
      <c r="AL1376" s="161">
        <v>0.01</v>
      </c>
      <c r="AM1376" s="163">
        <v>5.2999999999999999E-2</v>
      </c>
      <c r="AN1376" s="164">
        <v>2798</v>
      </c>
      <c r="AO1376" s="161">
        <v>13</v>
      </c>
      <c r="AP1376" s="163">
        <v>68</v>
      </c>
      <c r="AQ1376" s="161">
        <v>2814.7</v>
      </c>
      <c r="AR1376" s="161">
        <v>7.2</v>
      </c>
      <c r="AS1376" s="163">
        <v>42</v>
      </c>
      <c r="AT1376" s="161">
        <v>2831.1</v>
      </c>
      <c r="AU1376" s="161">
        <v>9.9</v>
      </c>
      <c r="AV1376" s="163">
        <v>19</v>
      </c>
    </row>
    <row r="1377" spans="1:48" x14ac:dyDescent="0.75">
      <c r="A1377" s="30" t="s">
        <v>1800</v>
      </c>
      <c r="B1377" s="30" t="s">
        <v>715</v>
      </c>
      <c r="C1377" s="182">
        <v>2000000</v>
      </c>
      <c r="D1377" s="30">
        <v>23000</v>
      </c>
      <c r="E1377" s="187">
        <v>404600</v>
      </c>
      <c r="F1377" s="30">
        <v>4300</v>
      </c>
      <c r="G1377" s="187">
        <v>310</v>
      </c>
      <c r="H1377" s="30">
        <v>290</v>
      </c>
      <c r="I1377" s="30">
        <v>273</v>
      </c>
      <c r="J1377" s="30">
        <v>34</v>
      </c>
      <c r="K1377" s="30">
        <v>3980000</v>
      </c>
      <c r="L1377" s="30">
        <v>100000</v>
      </c>
      <c r="M1377" s="187">
        <v>0.50529999999999997</v>
      </c>
      <c r="N1377" s="30">
        <v>7.4000000000000003E-3</v>
      </c>
      <c r="O1377" s="177">
        <v>-559</v>
      </c>
      <c r="P1377" s="30">
        <v>87</v>
      </c>
      <c r="Q1377" s="30">
        <v>83.9</v>
      </c>
      <c r="R1377" s="30">
        <v>2.2000000000000002</v>
      </c>
      <c r="S1377" s="30">
        <v>1.4E-2</v>
      </c>
      <c r="T1377" s="30">
        <v>1.6999999999999999E-3</v>
      </c>
      <c r="U1377" s="30">
        <v>0.12</v>
      </c>
      <c r="V1377" s="173">
        <v>0.11</v>
      </c>
      <c r="W1377" s="192">
        <f t="shared" si="115"/>
        <v>1.843</v>
      </c>
      <c r="X1377" s="30">
        <f t="shared" si="116"/>
        <v>7.3999999999999996E-2</v>
      </c>
      <c r="Y1377" s="195">
        <f t="shared" si="117"/>
        <v>0.2021</v>
      </c>
      <c r="Z1377" s="30">
        <f t="shared" si="118"/>
        <v>2.8E-3</v>
      </c>
      <c r="AA1377" s="30">
        <v>0.54300000000000004</v>
      </c>
      <c r="AB1377" s="30">
        <v>3.7000000000000002E-3</v>
      </c>
      <c r="AC1377" s="156">
        <v>2.1999999999999999E-2</v>
      </c>
      <c r="AD1377" s="30">
        <v>15.13</v>
      </c>
      <c r="AE1377" s="30">
        <v>0.11</v>
      </c>
      <c r="AF1377" s="156">
        <v>1.1000000000000001</v>
      </c>
      <c r="AG1377" s="30">
        <v>0.2021</v>
      </c>
      <c r="AH1377" s="30">
        <v>1.1999999999999999E-3</v>
      </c>
      <c r="AI1377" s="156">
        <v>2.8E-3</v>
      </c>
      <c r="AJ1377" s="156">
        <f t="shared" si="114"/>
        <v>1.3854527461652646</v>
      </c>
      <c r="AK1377" s="30">
        <v>1.843</v>
      </c>
      <c r="AL1377" s="30">
        <v>1.2999999999999999E-2</v>
      </c>
      <c r="AM1377" s="156">
        <v>7.3999999999999996E-2</v>
      </c>
      <c r="AN1377" s="157">
        <v>2796</v>
      </c>
      <c r="AO1377" s="30">
        <v>15</v>
      </c>
      <c r="AP1377" s="156">
        <v>91</v>
      </c>
      <c r="AQ1377" s="30">
        <v>2823.4</v>
      </c>
      <c r="AR1377" s="30">
        <v>6.7</v>
      </c>
      <c r="AS1377" s="156">
        <v>70</v>
      </c>
      <c r="AT1377" s="30">
        <v>2841.8</v>
      </c>
      <c r="AU1377" s="30">
        <v>9.5</v>
      </c>
      <c r="AV1377" s="156">
        <v>23</v>
      </c>
    </row>
    <row r="1378" spans="1:48" x14ac:dyDescent="0.75">
      <c r="A1378" s="30" t="s">
        <v>1800</v>
      </c>
      <c r="B1378" s="30" t="s">
        <v>715</v>
      </c>
      <c r="C1378" s="182">
        <v>2870000</v>
      </c>
      <c r="D1378" s="30">
        <v>180000</v>
      </c>
      <c r="E1378" s="187">
        <v>848300</v>
      </c>
      <c r="F1378" s="30">
        <v>5800</v>
      </c>
      <c r="G1378" s="187">
        <v>332</v>
      </c>
      <c r="H1378" s="30">
        <v>65</v>
      </c>
      <c r="I1378" s="30">
        <v>75</v>
      </c>
      <c r="J1378" s="30">
        <v>25</v>
      </c>
      <c r="K1378" s="30">
        <v>7850000</v>
      </c>
      <c r="L1378" s="30">
        <v>150000</v>
      </c>
      <c r="M1378" s="187">
        <v>0.35499999999999998</v>
      </c>
      <c r="N1378" s="30">
        <v>2.3E-2</v>
      </c>
      <c r="O1378" s="177">
        <v>43700</v>
      </c>
      <c r="P1378" s="30">
        <v>7900</v>
      </c>
      <c r="Q1378" s="30">
        <v>143.4</v>
      </c>
      <c r="R1378" s="30">
        <v>2.7</v>
      </c>
      <c r="S1378" s="30">
        <v>1.74E-3</v>
      </c>
      <c r="T1378" s="30">
        <v>5.8E-4</v>
      </c>
      <c r="U1378" s="30">
        <v>5.5</v>
      </c>
      <c r="V1378" s="173">
        <v>1.8</v>
      </c>
      <c r="W1378" s="192">
        <f t="shared" si="115"/>
        <v>2.95</v>
      </c>
      <c r="X1378" s="30">
        <f t="shared" si="116"/>
        <v>0.35</v>
      </c>
      <c r="Y1378" s="195">
        <f t="shared" si="117"/>
        <v>0.30599999999999999</v>
      </c>
      <c r="Z1378" s="30">
        <f t="shared" si="118"/>
        <v>2.4E-2</v>
      </c>
      <c r="AA1378" s="30">
        <v>0.35899999999999999</v>
      </c>
      <c r="AB1378" s="30">
        <v>2.3E-2</v>
      </c>
      <c r="AC1378" s="156">
        <v>3.6999999999999998E-2</v>
      </c>
      <c r="AD1378" s="30">
        <v>14.38</v>
      </c>
      <c r="AE1378" s="30">
        <v>0.11</v>
      </c>
      <c r="AF1378" s="156">
        <v>1.8</v>
      </c>
      <c r="AG1378" s="30">
        <v>0.30599999999999999</v>
      </c>
      <c r="AH1378" s="30">
        <v>2.3E-2</v>
      </c>
      <c r="AI1378" s="156">
        <v>2.4E-2</v>
      </c>
      <c r="AJ1378" s="156">
        <f t="shared" si="114"/>
        <v>7.8431372549019605</v>
      </c>
      <c r="AK1378" s="30">
        <v>2.95</v>
      </c>
      <c r="AL1378" s="30">
        <v>0.22</v>
      </c>
      <c r="AM1378" s="156">
        <v>0.35</v>
      </c>
      <c r="AN1378" s="157">
        <v>1960</v>
      </c>
      <c r="AO1378" s="30">
        <v>110</v>
      </c>
      <c r="AP1378" s="156">
        <v>180</v>
      </c>
      <c r="AQ1378" s="30">
        <v>2774.7</v>
      </c>
      <c r="AR1378" s="30">
        <v>7.3</v>
      </c>
      <c r="AS1378" s="156">
        <v>120</v>
      </c>
      <c r="AT1378" s="30">
        <v>3440</v>
      </c>
      <c r="AU1378" s="30">
        <v>100</v>
      </c>
      <c r="AV1378" s="156">
        <v>110</v>
      </c>
    </row>
    <row r="1379" spans="1:48" x14ac:dyDescent="0.75">
      <c r="A1379" s="161" t="s">
        <v>1800</v>
      </c>
      <c r="B1379" s="161" t="s">
        <v>716</v>
      </c>
      <c r="C1379" s="181">
        <v>2411000</v>
      </c>
      <c r="D1379" s="161">
        <v>48000</v>
      </c>
      <c r="E1379" s="186">
        <v>489800</v>
      </c>
      <c r="F1379" s="161">
        <v>9700</v>
      </c>
      <c r="G1379" s="186">
        <v>160</v>
      </c>
      <c r="H1379" s="161">
        <v>79</v>
      </c>
      <c r="I1379" s="161">
        <v>125</v>
      </c>
      <c r="J1379" s="161">
        <v>29</v>
      </c>
      <c r="K1379" s="161">
        <v>4870000</v>
      </c>
      <c r="L1379" s="161">
        <v>140000</v>
      </c>
      <c r="M1379" s="186">
        <v>0.4975</v>
      </c>
      <c r="N1379" s="161">
        <v>5.1000000000000004E-3</v>
      </c>
      <c r="O1379" s="176">
        <v>-16000</v>
      </c>
      <c r="P1379" s="161">
        <v>65000</v>
      </c>
      <c r="Q1379" s="161">
        <v>103.1</v>
      </c>
      <c r="R1379" s="161">
        <v>3</v>
      </c>
      <c r="S1379" s="161">
        <v>1.66E-2</v>
      </c>
      <c r="T1379" s="161">
        <v>3.8E-3</v>
      </c>
      <c r="U1379" s="161">
        <v>4.9000000000000002E-2</v>
      </c>
      <c r="V1379" s="172">
        <v>2.4E-2</v>
      </c>
      <c r="W1379" s="192">
        <f t="shared" si="115"/>
        <v>1.8088</v>
      </c>
      <c r="X1379" s="30">
        <f t="shared" si="116"/>
        <v>5.2999999999999999E-2</v>
      </c>
      <c r="Y1379" s="195">
        <f t="shared" si="117"/>
        <v>0.19986000000000001</v>
      </c>
      <c r="Z1379" s="30">
        <f t="shared" si="118"/>
        <v>2.3E-3</v>
      </c>
      <c r="AA1379" s="161">
        <v>0.55300000000000005</v>
      </c>
      <c r="AB1379" s="161">
        <v>2.7000000000000001E-3</v>
      </c>
      <c r="AC1379" s="163">
        <v>1.6E-2</v>
      </c>
      <c r="AD1379" s="161">
        <v>15.253</v>
      </c>
      <c r="AE1379" s="161">
        <v>8.8999999999999996E-2</v>
      </c>
      <c r="AF1379" s="163">
        <v>0.67</v>
      </c>
      <c r="AG1379" s="161">
        <v>0.19986000000000001</v>
      </c>
      <c r="AH1379" s="161">
        <v>9.8999999999999999E-4</v>
      </c>
      <c r="AI1379" s="163">
        <v>2.3E-3</v>
      </c>
      <c r="AJ1379" s="163">
        <f t="shared" si="114"/>
        <v>1.1508055638947263</v>
      </c>
      <c r="AK1379" s="161">
        <v>1.8088</v>
      </c>
      <c r="AL1379" s="161">
        <v>8.8000000000000005E-3</v>
      </c>
      <c r="AM1379" s="163">
        <v>5.2999999999999999E-2</v>
      </c>
      <c r="AN1379" s="164">
        <v>2838</v>
      </c>
      <c r="AO1379" s="161">
        <v>11</v>
      </c>
      <c r="AP1379" s="163">
        <v>68</v>
      </c>
      <c r="AQ1379" s="161">
        <v>2831.7</v>
      </c>
      <c r="AR1379" s="161">
        <v>5.4</v>
      </c>
      <c r="AS1379" s="163">
        <v>40</v>
      </c>
      <c r="AT1379" s="161">
        <v>2823.9</v>
      </c>
      <c r="AU1379" s="161">
        <v>8.1</v>
      </c>
      <c r="AV1379" s="163">
        <v>19</v>
      </c>
    </row>
    <row r="1380" spans="1:48" x14ac:dyDescent="0.75">
      <c r="A1380" s="30" t="s">
        <v>1800</v>
      </c>
      <c r="B1380" s="30" t="s">
        <v>716</v>
      </c>
      <c r="C1380" s="182">
        <v>2020000</v>
      </c>
      <c r="D1380" s="30">
        <v>23000</v>
      </c>
      <c r="E1380" s="187">
        <v>411100</v>
      </c>
      <c r="F1380" s="30">
        <v>3700</v>
      </c>
      <c r="G1380" s="187">
        <v>104</v>
      </c>
      <c r="H1380" s="30">
        <v>58</v>
      </c>
      <c r="I1380" s="30">
        <v>133</v>
      </c>
      <c r="J1380" s="30">
        <v>22</v>
      </c>
      <c r="K1380" s="30">
        <v>3963000</v>
      </c>
      <c r="L1380" s="30">
        <v>88000</v>
      </c>
      <c r="M1380" s="187">
        <v>0.5071</v>
      </c>
      <c r="N1380" s="30">
        <v>8.0000000000000002E-3</v>
      </c>
      <c r="O1380" s="177">
        <v>-4900</v>
      </c>
      <c r="P1380" s="30">
        <v>710</v>
      </c>
      <c r="Q1380" s="30">
        <v>82.6</v>
      </c>
      <c r="R1380" s="30">
        <v>1.8</v>
      </c>
      <c r="S1380" s="30">
        <v>3.0800000000000001E-2</v>
      </c>
      <c r="T1380" s="30">
        <v>5.0000000000000001E-3</v>
      </c>
      <c r="U1380" s="30">
        <v>5.8999999999999997E-2</v>
      </c>
      <c r="V1380" s="173">
        <v>3.3000000000000002E-2</v>
      </c>
      <c r="W1380" s="192">
        <f t="shared" si="115"/>
        <v>1.8380000000000001</v>
      </c>
      <c r="X1380" s="30">
        <f t="shared" si="116"/>
        <v>7.2999999999999995E-2</v>
      </c>
      <c r="Y1380" s="195">
        <f t="shared" si="117"/>
        <v>0.20150000000000001</v>
      </c>
      <c r="Z1380" s="30">
        <f t="shared" si="118"/>
        <v>3.0000000000000001E-3</v>
      </c>
      <c r="AA1380" s="30">
        <v>0.54459999999999997</v>
      </c>
      <c r="AB1380" s="30">
        <v>4.1000000000000003E-3</v>
      </c>
      <c r="AC1380" s="156">
        <v>2.1999999999999999E-2</v>
      </c>
      <c r="AD1380" s="30">
        <v>15.09</v>
      </c>
      <c r="AE1380" s="30">
        <v>0.12</v>
      </c>
      <c r="AF1380" s="156">
        <v>1.1000000000000001</v>
      </c>
      <c r="AG1380" s="30">
        <v>0.20150000000000001</v>
      </c>
      <c r="AH1380" s="30">
        <v>1.6000000000000001E-3</v>
      </c>
      <c r="AI1380" s="156">
        <v>3.0000000000000001E-3</v>
      </c>
      <c r="AJ1380" s="156">
        <f t="shared" si="114"/>
        <v>1.4888337468982631</v>
      </c>
      <c r="AK1380" s="30">
        <v>1.8380000000000001</v>
      </c>
      <c r="AL1380" s="30">
        <v>1.4E-2</v>
      </c>
      <c r="AM1380" s="156">
        <v>7.2999999999999995E-2</v>
      </c>
      <c r="AN1380" s="157">
        <v>2802</v>
      </c>
      <c r="AO1380" s="30">
        <v>17</v>
      </c>
      <c r="AP1380" s="156">
        <v>91</v>
      </c>
      <c r="AQ1380" s="30">
        <v>2820.5</v>
      </c>
      <c r="AR1380" s="30">
        <v>7.8</v>
      </c>
      <c r="AS1380" s="156">
        <v>70</v>
      </c>
      <c r="AT1380" s="30">
        <v>2837</v>
      </c>
      <c r="AU1380" s="30">
        <v>13</v>
      </c>
      <c r="AV1380" s="156">
        <v>24</v>
      </c>
    </row>
    <row r="1381" spans="1:48" x14ac:dyDescent="0.75">
      <c r="A1381" s="30" t="s">
        <v>1800</v>
      </c>
      <c r="B1381" s="30" t="s">
        <v>716</v>
      </c>
      <c r="C1381" s="182">
        <v>3050000</v>
      </c>
      <c r="D1381" s="30">
        <v>160000</v>
      </c>
      <c r="E1381" s="187">
        <v>831500</v>
      </c>
      <c r="F1381" s="30">
        <v>5700</v>
      </c>
      <c r="G1381" s="187">
        <v>450</v>
      </c>
      <c r="H1381" s="30">
        <v>180</v>
      </c>
      <c r="I1381" s="30">
        <v>72</v>
      </c>
      <c r="J1381" s="30">
        <v>34</v>
      </c>
      <c r="K1381" s="30">
        <v>7930000</v>
      </c>
      <c r="L1381" s="30">
        <v>180000</v>
      </c>
      <c r="M1381" s="187">
        <v>0.38500000000000001</v>
      </c>
      <c r="N1381" s="30">
        <v>2.4E-2</v>
      </c>
      <c r="O1381" s="177">
        <v>125000</v>
      </c>
      <c r="P1381" s="30">
        <v>30000</v>
      </c>
      <c r="Q1381" s="30">
        <v>145</v>
      </c>
      <c r="R1381" s="30">
        <v>3.2</v>
      </c>
      <c r="S1381" s="30">
        <v>4.0000000000000002E-4</v>
      </c>
      <c r="T1381" s="30">
        <v>1.9000000000000001E-4</v>
      </c>
      <c r="U1381" s="30">
        <v>0.189</v>
      </c>
      <c r="V1381" s="173">
        <v>7.5999999999999998E-2</v>
      </c>
      <c r="W1381" s="192">
        <f t="shared" si="115"/>
        <v>2.78</v>
      </c>
      <c r="X1381" s="30">
        <f t="shared" si="116"/>
        <v>0.31</v>
      </c>
      <c r="Y1381" s="195">
        <f t="shared" si="117"/>
        <v>0.27300000000000002</v>
      </c>
      <c r="Z1381" s="30">
        <f t="shared" si="118"/>
        <v>1.7999999999999999E-2</v>
      </c>
      <c r="AA1381" s="30">
        <v>0.377</v>
      </c>
      <c r="AB1381" s="30">
        <v>2.1000000000000001E-2</v>
      </c>
      <c r="AC1381" s="156">
        <v>3.6999999999999998E-2</v>
      </c>
      <c r="AD1381" s="30">
        <v>13.455</v>
      </c>
      <c r="AE1381" s="30">
        <v>9.0999999999999998E-2</v>
      </c>
      <c r="AF1381" s="156">
        <v>1.7</v>
      </c>
      <c r="AG1381" s="30">
        <v>0.27300000000000002</v>
      </c>
      <c r="AH1381" s="30">
        <v>1.7000000000000001E-2</v>
      </c>
      <c r="AI1381" s="156">
        <v>1.7999999999999999E-2</v>
      </c>
      <c r="AJ1381" s="156">
        <f t="shared" si="114"/>
        <v>6.5934065934065922</v>
      </c>
      <c r="AK1381" s="30">
        <v>2.78</v>
      </c>
      <c r="AL1381" s="30">
        <v>0.17</v>
      </c>
      <c r="AM1381" s="156">
        <v>0.31</v>
      </c>
      <c r="AN1381" s="157">
        <v>2048</v>
      </c>
      <c r="AO1381" s="30">
        <v>98</v>
      </c>
      <c r="AP1381" s="156">
        <v>180</v>
      </c>
      <c r="AQ1381" s="30">
        <v>2711.8</v>
      </c>
      <c r="AR1381" s="30">
        <v>6.4</v>
      </c>
      <c r="AS1381" s="156">
        <v>120</v>
      </c>
      <c r="AT1381" s="30">
        <v>3269</v>
      </c>
      <c r="AU1381" s="30">
        <v>91</v>
      </c>
      <c r="AV1381" s="156">
        <v>97</v>
      </c>
    </row>
    <row r="1382" spans="1:48" x14ac:dyDescent="0.75">
      <c r="A1382" s="161" t="s">
        <v>1800</v>
      </c>
      <c r="B1382" s="161" t="s">
        <v>718</v>
      </c>
      <c r="C1382" s="181">
        <v>2453000</v>
      </c>
      <c r="D1382" s="161">
        <v>38000</v>
      </c>
      <c r="E1382" s="186">
        <v>502300</v>
      </c>
      <c r="F1382" s="161">
        <v>8200</v>
      </c>
      <c r="G1382" s="186">
        <v>860</v>
      </c>
      <c r="H1382" s="161">
        <v>640</v>
      </c>
      <c r="I1382" s="161">
        <v>1270</v>
      </c>
      <c r="J1382" s="161">
        <v>190</v>
      </c>
      <c r="K1382" s="161">
        <v>4810000</v>
      </c>
      <c r="L1382" s="161">
        <v>110000</v>
      </c>
      <c r="M1382" s="186">
        <v>0.5101</v>
      </c>
      <c r="N1382" s="161">
        <v>5.4999999999999997E-3</v>
      </c>
      <c r="O1382" s="176">
        <v>-28000</v>
      </c>
      <c r="P1382" s="161">
        <v>93000</v>
      </c>
      <c r="Q1382" s="161">
        <v>98.8</v>
      </c>
      <c r="R1382" s="161">
        <v>2.4</v>
      </c>
      <c r="S1382" s="161">
        <v>0.01</v>
      </c>
      <c r="T1382" s="161">
        <v>1.5E-3</v>
      </c>
      <c r="U1382" s="161">
        <v>0.23</v>
      </c>
      <c r="V1382" s="172">
        <v>0.17</v>
      </c>
      <c r="W1382" s="192">
        <f t="shared" si="115"/>
        <v>1.85</v>
      </c>
      <c r="X1382" s="30">
        <f t="shared" si="116"/>
        <v>5.8000000000000003E-2</v>
      </c>
      <c r="Y1382" s="195">
        <f t="shared" si="117"/>
        <v>0.19989999999999999</v>
      </c>
      <c r="Z1382" s="30">
        <f t="shared" si="118"/>
        <v>2.3E-3</v>
      </c>
      <c r="AA1382" s="161">
        <v>0.54069999999999996</v>
      </c>
      <c r="AB1382" s="161">
        <v>3.5999999999999999E-3</v>
      </c>
      <c r="AC1382" s="163">
        <v>1.7000000000000001E-2</v>
      </c>
      <c r="AD1382" s="161">
        <v>14.86</v>
      </c>
      <c r="AE1382" s="161">
        <v>9.8000000000000004E-2</v>
      </c>
      <c r="AF1382" s="163">
        <v>0.65</v>
      </c>
      <c r="AG1382" s="161">
        <v>0.19989999999999999</v>
      </c>
      <c r="AH1382" s="161">
        <v>1.1000000000000001E-3</v>
      </c>
      <c r="AI1382" s="163">
        <v>2.3E-3</v>
      </c>
      <c r="AJ1382" s="163">
        <f t="shared" si="114"/>
        <v>1.150575287643822</v>
      </c>
      <c r="AK1382" s="161">
        <v>1.85</v>
      </c>
      <c r="AL1382" s="161">
        <v>1.2E-2</v>
      </c>
      <c r="AM1382" s="163">
        <v>5.8000000000000003E-2</v>
      </c>
      <c r="AN1382" s="164">
        <v>2786</v>
      </c>
      <c r="AO1382" s="161">
        <v>15</v>
      </c>
      <c r="AP1382" s="163">
        <v>71</v>
      </c>
      <c r="AQ1382" s="161">
        <v>2806.1</v>
      </c>
      <c r="AR1382" s="161">
        <v>6.3</v>
      </c>
      <c r="AS1382" s="163">
        <v>42</v>
      </c>
      <c r="AT1382" s="161">
        <v>2825.8</v>
      </c>
      <c r="AU1382" s="161">
        <v>9</v>
      </c>
      <c r="AV1382" s="163">
        <v>20</v>
      </c>
    </row>
    <row r="1383" spans="1:48" x14ac:dyDescent="0.75">
      <c r="A1383" s="30" t="s">
        <v>1800</v>
      </c>
      <c r="B1383" s="30" t="s">
        <v>718</v>
      </c>
      <c r="C1383" s="182">
        <v>1872000</v>
      </c>
      <c r="D1383" s="30">
        <v>29000</v>
      </c>
      <c r="E1383" s="187">
        <v>382200</v>
      </c>
      <c r="F1383" s="30">
        <v>6000</v>
      </c>
      <c r="G1383" s="187">
        <v>150</v>
      </c>
      <c r="H1383" s="30">
        <v>130</v>
      </c>
      <c r="I1383" s="30">
        <v>246</v>
      </c>
      <c r="J1383" s="30">
        <v>36</v>
      </c>
      <c r="K1383" s="30">
        <v>3850000</v>
      </c>
      <c r="L1383" s="30">
        <v>110000</v>
      </c>
      <c r="M1383" s="187">
        <v>0.49009999999999998</v>
      </c>
      <c r="N1383" s="30">
        <v>6.7999999999999996E-3</v>
      </c>
      <c r="O1383" s="177">
        <v>-325</v>
      </c>
      <c r="P1383" s="30">
        <v>57</v>
      </c>
      <c r="Q1383" s="30">
        <v>79</v>
      </c>
      <c r="R1383" s="30">
        <v>2.2000000000000002</v>
      </c>
      <c r="S1383" s="30">
        <v>2.1399999999999999E-2</v>
      </c>
      <c r="T1383" s="30">
        <v>3.0999999999999999E-3</v>
      </c>
      <c r="U1383" s="30">
        <v>5.5E-2</v>
      </c>
      <c r="V1383" s="173">
        <v>0.05</v>
      </c>
      <c r="W1383" s="192">
        <f t="shared" si="115"/>
        <v>1.9390000000000001</v>
      </c>
      <c r="X1383" s="30">
        <f t="shared" si="116"/>
        <v>7.6999999999999999E-2</v>
      </c>
      <c r="Y1383" s="195">
        <f t="shared" si="117"/>
        <v>0.2014</v>
      </c>
      <c r="Z1383" s="30">
        <f t="shared" si="118"/>
        <v>3.0000000000000001E-3</v>
      </c>
      <c r="AA1383" s="30">
        <v>0.51590000000000003</v>
      </c>
      <c r="AB1383" s="30">
        <v>2.5999999999999999E-3</v>
      </c>
      <c r="AC1383" s="156">
        <v>0.02</v>
      </c>
      <c r="AD1383" s="30">
        <v>14.15</v>
      </c>
      <c r="AE1383" s="30">
        <v>0.13</v>
      </c>
      <c r="AF1383" s="156">
        <v>1</v>
      </c>
      <c r="AG1383" s="30">
        <v>0.2014</v>
      </c>
      <c r="AH1383" s="30">
        <v>1.6000000000000001E-3</v>
      </c>
      <c r="AI1383" s="156">
        <v>3.0000000000000001E-3</v>
      </c>
      <c r="AJ1383" s="156">
        <f t="shared" si="114"/>
        <v>1.4895729890764648</v>
      </c>
      <c r="AK1383" s="30">
        <v>1.9390000000000001</v>
      </c>
      <c r="AL1383" s="30">
        <v>0.01</v>
      </c>
      <c r="AM1383" s="156">
        <v>7.6999999999999999E-2</v>
      </c>
      <c r="AN1383" s="157">
        <v>2682</v>
      </c>
      <c r="AO1383" s="30">
        <v>11</v>
      </c>
      <c r="AP1383" s="156">
        <v>87</v>
      </c>
      <c r="AQ1383" s="30">
        <v>2762.6</v>
      </c>
      <c r="AR1383" s="30">
        <v>8.6</v>
      </c>
      <c r="AS1383" s="156">
        <v>67</v>
      </c>
      <c r="AT1383" s="30">
        <v>2836</v>
      </c>
      <c r="AU1383" s="30">
        <v>13</v>
      </c>
      <c r="AV1383" s="156">
        <v>24</v>
      </c>
    </row>
    <row r="1384" spans="1:48" x14ac:dyDescent="0.75">
      <c r="A1384" s="30" t="s">
        <v>1800</v>
      </c>
      <c r="B1384" s="30" t="s">
        <v>718</v>
      </c>
      <c r="C1384" s="182">
        <v>3260000</v>
      </c>
      <c r="D1384" s="30">
        <v>160000</v>
      </c>
      <c r="E1384" s="187">
        <v>813500</v>
      </c>
      <c r="F1384" s="30">
        <v>5800</v>
      </c>
      <c r="G1384" s="187">
        <v>280</v>
      </c>
      <c r="H1384" s="30">
        <v>62</v>
      </c>
      <c r="I1384" s="30">
        <v>272</v>
      </c>
      <c r="J1384" s="30">
        <v>62</v>
      </c>
      <c r="K1384" s="30">
        <v>7760000</v>
      </c>
      <c r="L1384" s="30">
        <v>150000</v>
      </c>
      <c r="M1384" s="187">
        <v>0.42199999999999999</v>
      </c>
      <c r="N1384" s="30">
        <v>2.3E-2</v>
      </c>
      <c r="O1384" s="177">
        <v>26000</v>
      </c>
      <c r="P1384" s="30">
        <v>4500</v>
      </c>
      <c r="Q1384" s="30">
        <v>134.1</v>
      </c>
      <c r="R1384" s="30">
        <v>2.6</v>
      </c>
      <c r="S1384" s="30">
        <v>7.9000000000000008E-3</v>
      </c>
      <c r="T1384" s="30">
        <v>1.8E-3</v>
      </c>
      <c r="U1384" s="30">
        <v>3.9800000000000002E-2</v>
      </c>
      <c r="V1384" s="173">
        <v>8.8000000000000005E-3</v>
      </c>
      <c r="W1384" s="192">
        <f t="shared" si="115"/>
        <v>2.4900000000000002</v>
      </c>
      <c r="X1384" s="30">
        <f t="shared" si="116"/>
        <v>0.25</v>
      </c>
      <c r="Y1384" s="195">
        <f t="shared" si="117"/>
        <v>0.247</v>
      </c>
      <c r="Z1384" s="30">
        <f t="shared" si="118"/>
        <v>1.4E-2</v>
      </c>
      <c r="AA1384" s="30">
        <v>0.41</v>
      </c>
      <c r="AB1384" s="30">
        <v>2.1000000000000001E-2</v>
      </c>
      <c r="AC1384" s="156">
        <v>3.9E-2</v>
      </c>
      <c r="AD1384" s="30">
        <v>13.795999999999999</v>
      </c>
      <c r="AE1384" s="30">
        <v>9.2999999999999999E-2</v>
      </c>
      <c r="AF1384" s="156">
        <v>1.7</v>
      </c>
      <c r="AG1384" s="30">
        <v>0.247</v>
      </c>
      <c r="AH1384" s="30">
        <v>1.2999999999999999E-2</v>
      </c>
      <c r="AI1384" s="156">
        <v>1.4E-2</v>
      </c>
      <c r="AJ1384" s="156">
        <f t="shared" si="114"/>
        <v>5.668016194331984</v>
      </c>
      <c r="AK1384" s="30">
        <v>2.4900000000000002</v>
      </c>
      <c r="AL1384" s="30">
        <v>0.13</v>
      </c>
      <c r="AM1384" s="156">
        <v>0.25</v>
      </c>
      <c r="AN1384" s="157">
        <v>2218</v>
      </c>
      <c r="AO1384" s="30">
        <v>92</v>
      </c>
      <c r="AP1384" s="156">
        <v>180</v>
      </c>
      <c r="AQ1384" s="30">
        <v>2735.5</v>
      </c>
      <c r="AR1384" s="30">
        <v>6.5</v>
      </c>
      <c r="AS1384" s="156">
        <v>120</v>
      </c>
      <c r="AT1384" s="30">
        <v>3128</v>
      </c>
      <c r="AU1384" s="30">
        <v>79</v>
      </c>
      <c r="AV1384" s="156">
        <v>86</v>
      </c>
    </row>
    <row r="1385" spans="1:48" x14ac:dyDescent="0.75">
      <c r="A1385" s="161" t="s">
        <v>1800</v>
      </c>
      <c r="B1385" s="161" t="s">
        <v>717</v>
      </c>
      <c r="C1385" s="181">
        <v>2558000</v>
      </c>
      <c r="D1385" s="161">
        <v>41000</v>
      </c>
      <c r="E1385" s="186">
        <v>517500</v>
      </c>
      <c r="F1385" s="161">
        <v>8000</v>
      </c>
      <c r="G1385" s="186">
        <v>800</v>
      </c>
      <c r="H1385" s="161">
        <v>1200</v>
      </c>
      <c r="I1385" s="161">
        <v>75</v>
      </c>
      <c r="J1385" s="161">
        <v>32</v>
      </c>
      <c r="K1385" s="161">
        <v>5180000</v>
      </c>
      <c r="L1385" s="161">
        <v>150000</v>
      </c>
      <c r="M1385" s="186">
        <v>0.49459999999999998</v>
      </c>
      <c r="N1385" s="161">
        <v>7.0000000000000001E-3</v>
      </c>
      <c r="O1385" s="176">
        <v>-4010</v>
      </c>
      <c r="P1385" s="161">
        <v>1000</v>
      </c>
      <c r="Q1385" s="161">
        <v>110</v>
      </c>
      <c r="R1385" s="161">
        <v>3.2</v>
      </c>
      <c r="S1385" s="161">
        <v>3.3999999999999998E-3</v>
      </c>
      <c r="T1385" s="161">
        <v>1.4E-3</v>
      </c>
      <c r="U1385" s="161">
        <v>0.09</v>
      </c>
      <c r="V1385" s="172">
        <v>0.14000000000000001</v>
      </c>
      <c r="W1385" s="192">
        <f t="shared" si="115"/>
        <v>1.875</v>
      </c>
      <c r="X1385" s="30">
        <f t="shared" si="116"/>
        <v>5.6000000000000001E-2</v>
      </c>
      <c r="Y1385" s="195">
        <f t="shared" si="117"/>
        <v>0.1978</v>
      </c>
      <c r="Z1385" s="30">
        <f t="shared" si="118"/>
        <v>2.3E-3</v>
      </c>
      <c r="AA1385" s="161">
        <v>0.53359999999999996</v>
      </c>
      <c r="AB1385" s="161">
        <v>3.2000000000000002E-3</v>
      </c>
      <c r="AC1385" s="163">
        <v>1.6E-2</v>
      </c>
      <c r="AD1385" s="161">
        <v>14.395</v>
      </c>
      <c r="AE1385" s="161">
        <v>6.8000000000000005E-2</v>
      </c>
      <c r="AF1385" s="163">
        <v>0.62</v>
      </c>
      <c r="AG1385" s="161">
        <v>0.1978</v>
      </c>
      <c r="AH1385" s="161">
        <v>1E-3</v>
      </c>
      <c r="AI1385" s="163">
        <v>2.3E-3</v>
      </c>
      <c r="AJ1385" s="163">
        <f t="shared" si="114"/>
        <v>1.1627906976744187</v>
      </c>
      <c r="AK1385" s="161">
        <v>1.875</v>
      </c>
      <c r="AL1385" s="161">
        <v>1.0999999999999999E-2</v>
      </c>
      <c r="AM1385" s="163">
        <v>5.6000000000000001E-2</v>
      </c>
      <c r="AN1385" s="164">
        <v>2757</v>
      </c>
      <c r="AO1385" s="161">
        <v>14</v>
      </c>
      <c r="AP1385" s="163">
        <v>67</v>
      </c>
      <c r="AQ1385" s="161">
        <v>2776</v>
      </c>
      <c r="AR1385" s="161">
        <v>4.5</v>
      </c>
      <c r="AS1385" s="163">
        <v>41</v>
      </c>
      <c r="AT1385" s="161">
        <v>2806.8</v>
      </c>
      <c r="AU1385" s="161">
        <v>8.3000000000000007</v>
      </c>
      <c r="AV1385" s="163">
        <v>19</v>
      </c>
    </row>
    <row r="1386" spans="1:48" x14ac:dyDescent="0.75">
      <c r="A1386" s="30" t="s">
        <v>1800</v>
      </c>
      <c r="B1386" s="30" t="s">
        <v>717</v>
      </c>
      <c r="C1386" s="182">
        <v>2075000</v>
      </c>
      <c r="D1386" s="30">
        <v>26000</v>
      </c>
      <c r="E1386" s="187">
        <v>420500</v>
      </c>
      <c r="F1386" s="30">
        <v>4900</v>
      </c>
      <c r="G1386" s="187">
        <v>160</v>
      </c>
      <c r="H1386" s="30">
        <v>100</v>
      </c>
      <c r="I1386" s="30">
        <v>77</v>
      </c>
      <c r="J1386" s="30">
        <v>23</v>
      </c>
      <c r="K1386" s="30">
        <v>4200000</v>
      </c>
      <c r="L1386" s="30">
        <v>120000</v>
      </c>
      <c r="M1386" s="187">
        <v>0.50019999999999998</v>
      </c>
      <c r="N1386" s="30">
        <v>7.7000000000000002E-3</v>
      </c>
      <c r="O1386" s="177">
        <v>9200</v>
      </c>
      <c r="P1386" s="30">
        <v>4900</v>
      </c>
      <c r="Q1386" s="30">
        <v>88.3</v>
      </c>
      <c r="R1386" s="30">
        <v>2.5</v>
      </c>
      <c r="S1386" s="30">
        <v>-0.06</v>
      </c>
      <c r="T1386" s="30">
        <v>1.9E-2</v>
      </c>
      <c r="U1386" s="30">
        <v>0.5</v>
      </c>
      <c r="V1386" s="173">
        <v>0.31</v>
      </c>
      <c r="W1386" s="192">
        <f t="shared" si="115"/>
        <v>1.895</v>
      </c>
      <c r="X1386" s="30">
        <f t="shared" si="116"/>
        <v>7.5999999999999998E-2</v>
      </c>
      <c r="Y1386" s="195">
        <f t="shared" si="117"/>
        <v>0.20019999999999999</v>
      </c>
      <c r="Z1386" s="30">
        <f t="shared" si="118"/>
        <v>2.8E-3</v>
      </c>
      <c r="AA1386" s="30">
        <v>0.5282</v>
      </c>
      <c r="AB1386" s="30">
        <v>3.7000000000000002E-3</v>
      </c>
      <c r="AC1386" s="156">
        <v>2.1000000000000001E-2</v>
      </c>
      <c r="AD1386" s="30">
        <v>14.42</v>
      </c>
      <c r="AE1386" s="30">
        <v>0.12</v>
      </c>
      <c r="AF1386" s="156">
        <v>1.1000000000000001</v>
      </c>
      <c r="AG1386" s="30">
        <v>0.20019999999999999</v>
      </c>
      <c r="AH1386" s="30">
        <v>1.1000000000000001E-3</v>
      </c>
      <c r="AI1386" s="156">
        <v>2.8E-3</v>
      </c>
      <c r="AJ1386" s="156">
        <f t="shared" si="114"/>
        <v>1.3986013986013985</v>
      </c>
      <c r="AK1386" s="30">
        <v>1.895</v>
      </c>
      <c r="AL1386" s="30">
        <v>1.2999999999999999E-2</v>
      </c>
      <c r="AM1386" s="156">
        <v>7.5999999999999998E-2</v>
      </c>
      <c r="AN1386" s="157">
        <v>2734</v>
      </c>
      <c r="AO1386" s="30">
        <v>16</v>
      </c>
      <c r="AP1386" s="156">
        <v>89</v>
      </c>
      <c r="AQ1386" s="30">
        <v>2777.3</v>
      </c>
      <c r="AR1386" s="30">
        <v>8</v>
      </c>
      <c r="AS1386" s="156">
        <v>70</v>
      </c>
      <c r="AT1386" s="30">
        <v>2826.5</v>
      </c>
      <c r="AU1386" s="30">
        <v>9.1</v>
      </c>
      <c r="AV1386" s="156">
        <v>23</v>
      </c>
    </row>
    <row r="1387" spans="1:48" x14ac:dyDescent="0.75">
      <c r="A1387" s="30" t="s">
        <v>1800</v>
      </c>
      <c r="B1387" s="30" t="s">
        <v>717</v>
      </c>
      <c r="C1387" s="182">
        <v>2420000</v>
      </c>
      <c r="D1387" s="30">
        <v>180000</v>
      </c>
      <c r="E1387" s="187">
        <v>836000</v>
      </c>
      <c r="F1387" s="30">
        <v>10000</v>
      </c>
      <c r="G1387" s="187">
        <v>2490</v>
      </c>
      <c r="H1387" s="30">
        <v>500</v>
      </c>
      <c r="I1387" s="30">
        <v>360</v>
      </c>
      <c r="J1387" s="30">
        <v>58</v>
      </c>
      <c r="K1387" s="30">
        <v>8140000</v>
      </c>
      <c r="L1387" s="30">
        <v>220000</v>
      </c>
      <c r="M1387" s="187">
        <v>0.30499999999999999</v>
      </c>
      <c r="N1387" s="30">
        <v>2.8000000000000001E-2</v>
      </c>
      <c r="O1387" s="177">
        <v>21100</v>
      </c>
      <c r="P1387" s="30">
        <v>2500</v>
      </c>
      <c r="Q1387" s="30">
        <v>159.69999999999999</v>
      </c>
      <c r="R1387" s="30">
        <v>4.0999999999999996</v>
      </c>
      <c r="S1387" s="30">
        <v>4.0399999999999998E-2</v>
      </c>
      <c r="T1387" s="30">
        <v>6.4999999999999997E-3</v>
      </c>
      <c r="U1387" s="30">
        <v>0.6</v>
      </c>
      <c r="V1387" s="173">
        <v>0.12</v>
      </c>
      <c r="W1387" s="192">
        <f t="shared" si="115"/>
        <v>3.72</v>
      </c>
      <c r="X1387" s="30">
        <f t="shared" si="116"/>
        <v>0.45</v>
      </c>
      <c r="Y1387" s="195">
        <f t="shared" si="117"/>
        <v>0.34699999999999998</v>
      </c>
      <c r="Z1387" s="30">
        <f t="shared" si="118"/>
        <v>2.9000000000000001E-2</v>
      </c>
      <c r="AA1387" s="30">
        <v>0.28699999999999998</v>
      </c>
      <c r="AB1387" s="30">
        <v>2.4E-2</v>
      </c>
      <c r="AC1387" s="156">
        <v>3.3000000000000002E-2</v>
      </c>
      <c r="AD1387" s="30">
        <v>13.15</v>
      </c>
      <c r="AE1387" s="30">
        <v>0.11</v>
      </c>
      <c r="AF1387" s="156">
        <v>1.6</v>
      </c>
      <c r="AG1387" s="30">
        <v>0.34699999999999998</v>
      </c>
      <c r="AH1387" s="30">
        <v>2.8000000000000001E-2</v>
      </c>
      <c r="AI1387" s="156">
        <v>2.9000000000000001E-2</v>
      </c>
      <c r="AJ1387" s="156">
        <f t="shared" si="114"/>
        <v>8.3573487031700289</v>
      </c>
      <c r="AK1387" s="30">
        <v>3.72</v>
      </c>
      <c r="AL1387" s="30">
        <v>0.32</v>
      </c>
      <c r="AM1387" s="156">
        <v>0.45</v>
      </c>
      <c r="AN1387" s="157">
        <v>1620</v>
      </c>
      <c r="AO1387" s="30">
        <v>120</v>
      </c>
      <c r="AP1387" s="156">
        <v>170</v>
      </c>
      <c r="AQ1387" s="30">
        <v>2690.1</v>
      </c>
      <c r="AR1387" s="30">
        <v>8.1</v>
      </c>
      <c r="AS1387" s="156">
        <v>120</v>
      </c>
      <c r="AT1387" s="30">
        <v>3620</v>
      </c>
      <c r="AU1387" s="30">
        <v>120</v>
      </c>
      <c r="AV1387" s="156">
        <v>130</v>
      </c>
    </row>
    <row r="1388" spans="1:48" x14ac:dyDescent="0.75">
      <c r="A1388" s="161" t="s">
        <v>1800</v>
      </c>
      <c r="B1388" s="161" t="s">
        <v>719</v>
      </c>
      <c r="C1388" s="181">
        <v>2576000</v>
      </c>
      <c r="D1388" s="161">
        <v>43000</v>
      </c>
      <c r="E1388" s="186">
        <v>525500</v>
      </c>
      <c r="F1388" s="161">
        <v>9200</v>
      </c>
      <c r="G1388" s="186">
        <v>200</v>
      </c>
      <c r="H1388" s="161">
        <v>130</v>
      </c>
      <c r="I1388" s="161">
        <v>206</v>
      </c>
      <c r="J1388" s="161">
        <v>34</v>
      </c>
      <c r="K1388" s="161">
        <v>5150000</v>
      </c>
      <c r="L1388" s="161">
        <v>140000</v>
      </c>
      <c r="M1388" s="186">
        <v>0.50280000000000002</v>
      </c>
      <c r="N1388" s="161">
        <v>6.1999999999999998E-3</v>
      </c>
      <c r="O1388" s="176">
        <v>-7200</v>
      </c>
      <c r="P1388" s="161">
        <v>1100</v>
      </c>
      <c r="Q1388" s="161">
        <v>112.2</v>
      </c>
      <c r="R1388" s="161">
        <v>3.1</v>
      </c>
      <c r="S1388" s="161">
        <v>8.5000000000000006E-3</v>
      </c>
      <c r="T1388" s="161">
        <v>1.4E-3</v>
      </c>
      <c r="U1388" s="161">
        <v>0.03</v>
      </c>
      <c r="V1388" s="172">
        <v>0.02</v>
      </c>
      <c r="W1388" s="192">
        <f t="shared" si="115"/>
        <v>1.8320000000000001</v>
      </c>
      <c r="X1388" s="30">
        <f t="shared" si="116"/>
        <v>5.2999999999999999E-2</v>
      </c>
      <c r="Y1388" s="195">
        <f t="shared" si="117"/>
        <v>0.20069999999999999</v>
      </c>
      <c r="Z1388" s="30">
        <f t="shared" si="118"/>
        <v>2.3999999999999998E-3</v>
      </c>
      <c r="AA1388" s="161">
        <v>0.54579999999999995</v>
      </c>
      <c r="AB1388" s="161">
        <v>3.5000000000000001E-3</v>
      </c>
      <c r="AC1388" s="163">
        <v>1.6E-2</v>
      </c>
      <c r="AD1388" s="161">
        <v>15.103999999999999</v>
      </c>
      <c r="AE1388" s="161">
        <v>9.0999999999999998E-2</v>
      </c>
      <c r="AF1388" s="163">
        <v>0.66</v>
      </c>
      <c r="AG1388" s="161">
        <v>0.20069999999999999</v>
      </c>
      <c r="AH1388" s="161">
        <v>1.2999999999999999E-3</v>
      </c>
      <c r="AI1388" s="163">
        <v>2.3999999999999998E-3</v>
      </c>
      <c r="AJ1388" s="163">
        <f t="shared" si="114"/>
        <v>1.195814648729447</v>
      </c>
      <c r="AK1388" s="161">
        <v>1.8320000000000001</v>
      </c>
      <c r="AL1388" s="161">
        <v>1.0999999999999999E-2</v>
      </c>
      <c r="AM1388" s="163">
        <v>5.2999999999999999E-2</v>
      </c>
      <c r="AN1388" s="164">
        <v>2810</v>
      </c>
      <c r="AO1388" s="161">
        <v>14</v>
      </c>
      <c r="AP1388" s="163">
        <v>66</v>
      </c>
      <c r="AQ1388" s="161">
        <v>2821.6</v>
      </c>
      <c r="AR1388" s="161">
        <v>5.7</v>
      </c>
      <c r="AS1388" s="163">
        <v>42</v>
      </c>
      <c r="AT1388" s="161">
        <v>2831</v>
      </c>
      <c r="AU1388" s="161">
        <v>11</v>
      </c>
      <c r="AV1388" s="163">
        <v>20</v>
      </c>
    </row>
    <row r="1389" spans="1:48" x14ac:dyDescent="0.75">
      <c r="A1389" s="30" t="s">
        <v>1800</v>
      </c>
      <c r="B1389" s="30" t="s">
        <v>719</v>
      </c>
      <c r="C1389" s="182">
        <v>1875000</v>
      </c>
      <c r="D1389" s="30">
        <v>24000</v>
      </c>
      <c r="E1389" s="187">
        <v>380100</v>
      </c>
      <c r="F1389" s="30">
        <v>4500</v>
      </c>
      <c r="G1389" s="187">
        <v>800</v>
      </c>
      <c r="H1389" s="30">
        <v>1100</v>
      </c>
      <c r="I1389" s="30">
        <v>77</v>
      </c>
      <c r="J1389" s="30">
        <v>21</v>
      </c>
      <c r="K1389" s="30">
        <v>3775000</v>
      </c>
      <c r="L1389" s="30">
        <v>96000</v>
      </c>
      <c r="M1389" s="187">
        <v>0.49740000000000001</v>
      </c>
      <c r="N1389" s="30">
        <v>7.3000000000000001E-3</v>
      </c>
      <c r="O1389" s="177">
        <v>9200</v>
      </c>
      <c r="P1389" s="30">
        <v>1500</v>
      </c>
      <c r="Q1389" s="30">
        <v>83.7</v>
      </c>
      <c r="R1389" s="30">
        <v>2.1</v>
      </c>
      <c r="S1389" s="30">
        <v>2.53E-2</v>
      </c>
      <c r="T1389" s="30">
        <v>6.8999999999999999E-3</v>
      </c>
      <c r="U1389" s="30">
        <v>0.4</v>
      </c>
      <c r="V1389" s="173">
        <v>0.55000000000000004</v>
      </c>
      <c r="W1389" s="192">
        <f t="shared" si="115"/>
        <v>1.851</v>
      </c>
      <c r="X1389" s="30">
        <f t="shared" si="116"/>
        <v>7.2999999999999995E-2</v>
      </c>
      <c r="Y1389" s="195">
        <f t="shared" si="117"/>
        <v>0.20019999999999999</v>
      </c>
      <c r="Z1389" s="30">
        <f t="shared" si="118"/>
        <v>2.8E-3</v>
      </c>
      <c r="AA1389" s="30">
        <v>0.54049999999999998</v>
      </c>
      <c r="AB1389" s="30">
        <v>3.0999999999999999E-3</v>
      </c>
      <c r="AC1389" s="156">
        <v>2.1999999999999999E-2</v>
      </c>
      <c r="AD1389" s="30">
        <v>14.89</v>
      </c>
      <c r="AE1389" s="30">
        <v>0.11</v>
      </c>
      <c r="AF1389" s="156">
        <v>1.1000000000000001</v>
      </c>
      <c r="AG1389" s="30">
        <v>0.20019999999999999</v>
      </c>
      <c r="AH1389" s="30">
        <v>1.1000000000000001E-3</v>
      </c>
      <c r="AI1389" s="156">
        <v>2.8E-3</v>
      </c>
      <c r="AJ1389" s="156">
        <f t="shared" si="114"/>
        <v>1.3986013986013985</v>
      </c>
      <c r="AK1389" s="30">
        <v>1.851</v>
      </c>
      <c r="AL1389" s="30">
        <v>1.0999999999999999E-2</v>
      </c>
      <c r="AM1389" s="156">
        <v>7.2999999999999995E-2</v>
      </c>
      <c r="AN1389" s="157">
        <v>2785</v>
      </c>
      <c r="AO1389" s="30">
        <v>13</v>
      </c>
      <c r="AP1389" s="156">
        <v>90</v>
      </c>
      <c r="AQ1389" s="30">
        <v>2808.2</v>
      </c>
      <c r="AR1389" s="30">
        <v>6.8</v>
      </c>
      <c r="AS1389" s="156">
        <v>70</v>
      </c>
      <c r="AT1389" s="30">
        <v>2826.4</v>
      </c>
      <c r="AU1389" s="30">
        <v>9.4</v>
      </c>
      <c r="AV1389" s="156">
        <v>23</v>
      </c>
    </row>
    <row r="1390" spans="1:48" x14ac:dyDescent="0.75">
      <c r="A1390" s="30" t="s">
        <v>1800</v>
      </c>
      <c r="B1390" s="30" t="s">
        <v>719</v>
      </c>
      <c r="C1390" s="182">
        <v>2360000</v>
      </c>
      <c r="D1390" s="30">
        <v>220000</v>
      </c>
      <c r="E1390" s="187">
        <v>834600</v>
      </c>
      <c r="F1390" s="30">
        <v>9600</v>
      </c>
      <c r="G1390" s="187">
        <v>590</v>
      </c>
      <c r="H1390" s="30">
        <v>170</v>
      </c>
      <c r="I1390" s="30">
        <v>614</v>
      </c>
      <c r="J1390" s="30">
        <v>80</v>
      </c>
      <c r="K1390" s="30">
        <v>8120000</v>
      </c>
      <c r="L1390" s="30">
        <v>170000</v>
      </c>
      <c r="M1390" s="187">
        <v>0.29099999999999998</v>
      </c>
      <c r="N1390" s="30">
        <v>2.9000000000000001E-2</v>
      </c>
      <c r="O1390" s="177">
        <v>12300</v>
      </c>
      <c r="P1390" s="30">
        <v>2000</v>
      </c>
      <c r="Q1390" s="30">
        <v>163</v>
      </c>
      <c r="R1390" s="30">
        <v>3.4</v>
      </c>
      <c r="S1390" s="30">
        <v>9.4E-2</v>
      </c>
      <c r="T1390" s="30">
        <v>1.2999999999999999E-2</v>
      </c>
      <c r="U1390" s="30">
        <v>1.17</v>
      </c>
      <c r="V1390" s="173">
        <v>0.33</v>
      </c>
      <c r="W1390" s="192">
        <f t="shared" si="115"/>
        <v>3.63</v>
      </c>
      <c r="X1390" s="30">
        <f t="shared" si="116"/>
        <v>0.47</v>
      </c>
      <c r="Y1390" s="195">
        <f t="shared" si="117"/>
        <v>0.38300000000000001</v>
      </c>
      <c r="Z1390" s="30">
        <f t="shared" si="118"/>
        <v>3.9E-2</v>
      </c>
      <c r="AA1390" s="30">
        <v>0.30599999999999999</v>
      </c>
      <c r="AB1390" s="30">
        <v>2.9000000000000001E-2</v>
      </c>
      <c r="AC1390" s="156">
        <v>3.7999999999999999E-2</v>
      </c>
      <c r="AD1390" s="30">
        <v>14.6</v>
      </c>
      <c r="AE1390" s="30">
        <v>0.18</v>
      </c>
      <c r="AF1390" s="156">
        <v>1.8</v>
      </c>
      <c r="AG1390" s="30">
        <v>0.38300000000000001</v>
      </c>
      <c r="AH1390" s="30">
        <v>3.7999999999999999E-2</v>
      </c>
      <c r="AI1390" s="156">
        <v>3.9E-2</v>
      </c>
      <c r="AJ1390" s="156">
        <f t="shared" si="114"/>
        <v>10.182767624020887</v>
      </c>
      <c r="AK1390" s="30">
        <v>3.63</v>
      </c>
      <c r="AL1390" s="30">
        <v>0.36</v>
      </c>
      <c r="AM1390" s="156">
        <v>0.47</v>
      </c>
      <c r="AN1390" s="157">
        <v>1700</v>
      </c>
      <c r="AO1390" s="30">
        <v>140</v>
      </c>
      <c r="AP1390" s="156">
        <v>190</v>
      </c>
      <c r="AQ1390" s="30">
        <v>2789</v>
      </c>
      <c r="AR1390" s="30">
        <v>12</v>
      </c>
      <c r="AS1390" s="156">
        <v>120</v>
      </c>
      <c r="AT1390" s="30">
        <v>3740</v>
      </c>
      <c r="AU1390" s="30">
        <v>140</v>
      </c>
      <c r="AV1390" s="156">
        <v>150</v>
      </c>
    </row>
    <row r="1391" spans="1:48" x14ac:dyDescent="0.75">
      <c r="A1391" s="161" t="s">
        <v>1800</v>
      </c>
      <c r="B1391" s="161" t="s">
        <v>720</v>
      </c>
      <c r="C1391" s="181">
        <v>2479000</v>
      </c>
      <c r="D1391" s="161">
        <v>50000</v>
      </c>
      <c r="E1391" s="186">
        <v>499100</v>
      </c>
      <c r="F1391" s="161">
        <v>9600</v>
      </c>
      <c r="G1391" s="186">
        <v>490</v>
      </c>
      <c r="H1391" s="161">
        <v>580</v>
      </c>
      <c r="I1391" s="161">
        <v>81</v>
      </c>
      <c r="J1391" s="161">
        <v>19</v>
      </c>
      <c r="K1391" s="161">
        <v>5130000</v>
      </c>
      <c r="L1391" s="161">
        <v>160000</v>
      </c>
      <c r="M1391" s="186">
        <v>0.48070000000000002</v>
      </c>
      <c r="N1391" s="161">
        <v>5.5999999999999999E-3</v>
      </c>
      <c r="O1391" s="176">
        <v>-5230</v>
      </c>
      <c r="P1391" s="161">
        <v>870</v>
      </c>
      <c r="Q1391" s="161">
        <v>133.4</v>
      </c>
      <c r="R1391" s="161">
        <v>4.0999999999999996</v>
      </c>
      <c r="S1391" s="161">
        <v>3.6900000000000001E-3</v>
      </c>
      <c r="T1391" s="161">
        <v>8.8000000000000003E-4</v>
      </c>
      <c r="U1391" s="161">
        <v>0.11</v>
      </c>
      <c r="V1391" s="172">
        <v>0.13</v>
      </c>
      <c r="W1391" s="192">
        <f t="shared" si="115"/>
        <v>1.9504999999999999</v>
      </c>
      <c r="X1391" s="30">
        <f t="shared" si="116"/>
        <v>5.8999999999999997E-2</v>
      </c>
      <c r="Y1391" s="195">
        <f t="shared" si="117"/>
        <v>0.20030000000000001</v>
      </c>
      <c r="Z1391" s="30">
        <f t="shared" si="118"/>
        <v>2.3999999999999998E-3</v>
      </c>
      <c r="AA1391" s="161">
        <v>0.51290000000000002</v>
      </c>
      <c r="AB1391" s="161">
        <v>2.3E-3</v>
      </c>
      <c r="AC1391" s="163">
        <v>1.4999999999999999E-2</v>
      </c>
      <c r="AD1391" s="161">
        <v>14.061999999999999</v>
      </c>
      <c r="AE1391" s="161">
        <v>7.0000000000000007E-2</v>
      </c>
      <c r="AF1391" s="163">
        <v>0.61</v>
      </c>
      <c r="AG1391" s="161">
        <v>0.20030000000000001</v>
      </c>
      <c r="AH1391" s="161">
        <v>1.1999999999999999E-3</v>
      </c>
      <c r="AI1391" s="163">
        <v>2.3999999999999998E-3</v>
      </c>
      <c r="AJ1391" s="163">
        <f t="shared" si="114"/>
        <v>1.1982026959560659</v>
      </c>
      <c r="AK1391" s="161">
        <v>1.9504999999999999</v>
      </c>
      <c r="AL1391" s="161">
        <v>8.8999999999999999E-3</v>
      </c>
      <c r="AM1391" s="163">
        <v>5.8999999999999997E-2</v>
      </c>
      <c r="AN1391" s="164">
        <v>2668.7</v>
      </c>
      <c r="AO1391" s="161">
        <v>9.9</v>
      </c>
      <c r="AP1391" s="163">
        <v>65</v>
      </c>
      <c r="AQ1391" s="161">
        <v>2753.7</v>
      </c>
      <c r="AR1391" s="161">
        <v>4.7</v>
      </c>
      <c r="AS1391" s="163">
        <v>41</v>
      </c>
      <c r="AT1391" s="161">
        <v>2827.1</v>
      </c>
      <c r="AU1391" s="161">
        <v>9.6999999999999993</v>
      </c>
      <c r="AV1391" s="163">
        <v>19</v>
      </c>
    </row>
    <row r="1392" spans="1:48" x14ac:dyDescent="0.75">
      <c r="A1392" s="30" t="s">
        <v>1800</v>
      </c>
      <c r="B1392" s="30" t="s">
        <v>720</v>
      </c>
      <c r="C1392" s="182">
        <v>2054000</v>
      </c>
      <c r="D1392" s="30">
        <v>27000</v>
      </c>
      <c r="E1392" s="187">
        <v>418100</v>
      </c>
      <c r="F1392" s="30">
        <v>5400</v>
      </c>
      <c r="G1392" s="187">
        <v>37</v>
      </c>
      <c r="H1392" s="30">
        <v>25</v>
      </c>
      <c r="I1392" s="30">
        <v>96</v>
      </c>
      <c r="J1392" s="30">
        <v>27</v>
      </c>
      <c r="K1392" s="30">
        <v>4130000</v>
      </c>
      <c r="L1392" s="30">
        <v>110000</v>
      </c>
      <c r="M1392" s="187">
        <v>0.49990000000000001</v>
      </c>
      <c r="N1392" s="30">
        <v>7.1999999999999998E-3</v>
      </c>
      <c r="O1392" s="177">
        <v>-1800</v>
      </c>
      <c r="P1392" s="30">
        <v>2400</v>
      </c>
      <c r="Q1392" s="30">
        <v>90.2</v>
      </c>
      <c r="R1392" s="30">
        <v>2.4</v>
      </c>
      <c r="S1392" s="30">
        <v>1.0200000000000001E-2</v>
      </c>
      <c r="T1392" s="30">
        <v>2.8999999999999998E-3</v>
      </c>
      <c r="U1392" s="30">
        <v>1.4800000000000001E-2</v>
      </c>
      <c r="V1392" s="173">
        <v>9.9000000000000008E-3</v>
      </c>
      <c r="W1392" s="192">
        <f t="shared" si="115"/>
        <v>1.804</v>
      </c>
      <c r="X1392" s="30">
        <f t="shared" si="116"/>
        <v>7.0999999999999994E-2</v>
      </c>
      <c r="Y1392" s="195">
        <f t="shared" si="117"/>
        <v>0.20019999999999999</v>
      </c>
      <c r="Z1392" s="30">
        <f t="shared" si="118"/>
        <v>2.8E-3</v>
      </c>
      <c r="AA1392" s="30">
        <v>0.55449999999999999</v>
      </c>
      <c r="AB1392" s="30">
        <v>2.8E-3</v>
      </c>
      <c r="AC1392" s="156">
        <v>2.1999999999999999E-2</v>
      </c>
      <c r="AD1392" s="30">
        <v>15.29</v>
      </c>
      <c r="AE1392" s="30">
        <v>0.11</v>
      </c>
      <c r="AF1392" s="156">
        <v>1.1000000000000001</v>
      </c>
      <c r="AG1392" s="30">
        <v>0.20019999999999999</v>
      </c>
      <c r="AH1392" s="30">
        <v>1.1999999999999999E-3</v>
      </c>
      <c r="AI1392" s="156">
        <v>2.8E-3</v>
      </c>
      <c r="AJ1392" s="156">
        <f t="shared" si="114"/>
        <v>1.3986013986013985</v>
      </c>
      <c r="AK1392" s="30">
        <v>1.804</v>
      </c>
      <c r="AL1392" s="30">
        <v>9.2999999999999992E-3</v>
      </c>
      <c r="AM1392" s="156">
        <v>7.0999999999999994E-2</v>
      </c>
      <c r="AN1392" s="157">
        <v>2844</v>
      </c>
      <c r="AO1392" s="30">
        <v>12</v>
      </c>
      <c r="AP1392" s="156">
        <v>91</v>
      </c>
      <c r="AQ1392" s="30">
        <v>2833.2</v>
      </c>
      <c r="AR1392" s="30">
        <v>6.7</v>
      </c>
      <c r="AS1392" s="156">
        <v>70</v>
      </c>
      <c r="AT1392" s="30">
        <v>2826.4</v>
      </c>
      <c r="AU1392" s="30">
        <v>9.6999999999999993</v>
      </c>
      <c r="AV1392" s="156">
        <v>23</v>
      </c>
    </row>
    <row r="1393" spans="1:48" x14ac:dyDescent="0.75">
      <c r="A1393" s="30" t="s">
        <v>1800</v>
      </c>
      <c r="B1393" s="30" t="s">
        <v>720</v>
      </c>
      <c r="C1393" s="182">
        <v>3240000</v>
      </c>
      <c r="D1393" s="30">
        <v>150000</v>
      </c>
      <c r="E1393" s="187">
        <v>779500</v>
      </c>
      <c r="F1393" s="30">
        <v>6800</v>
      </c>
      <c r="G1393" s="187">
        <v>420</v>
      </c>
      <c r="H1393" s="30">
        <v>110</v>
      </c>
      <c r="I1393" s="30">
        <v>184</v>
      </c>
      <c r="J1393" s="30">
        <v>38</v>
      </c>
      <c r="K1393" s="30">
        <v>7710000</v>
      </c>
      <c r="L1393" s="30">
        <v>170000</v>
      </c>
      <c r="M1393" s="187">
        <v>0.41799999999999998</v>
      </c>
      <c r="N1393" s="30">
        <v>2.1000000000000001E-2</v>
      </c>
      <c r="O1393" s="177">
        <v>42500</v>
      </c>
      <c r="P1393" s="30">
        <v>7600</v>
      </c>
      <c r="Q1393" s="30">
        <v>141.6</v>
      </c>
      <c r="R1393" s="30">
        <v>3.2</v>
      </c>
      <c r="S1393" s="30">
        <v>1.0999999999999999E-2</v>
      </c>
      <c r="T1393" s="30">
        <v>2.3E-3</v>
      </c>
      <c r="U1393" s="30">
        <v>0.129</v>
      </c>
      <c r="V1393" s="173">
        <v>3.4000000000000002E-2</v>
      </c>
      <c r="W1393" s="192">
        <f t="shared" si="115"/>
        <v>2.52</v>
      </c>
      <c r="X1393" s="30">
        <f t="shared" si="116"/>
        <v>0.33</v>
      </c>
      <c r="Y1393" s="195">
        <f t="shared" si="117"/>
        <v>0.25600000000000001</v>
      </c>
      <c r="Z1393" s="30">
        <f t="shared" si="118"/>
        <v>1.9E-2</v>
      </c>
      <c r="AA1393" s="30">
        <v>0.42299999999999999</v>
      </c>
      <c r="AB1393" s="30">
        <v>0.02</v>
      </c>
      <c r="AC1393" s="156">
        <v>0.04</v>
      </c>
      <c r="AD1393" s="30">
        <v>14.06</v>
      </c>
      <c r="AE1393" s="30">
        <v>0.1</v>
      </c>
      <c r="AF1393" s="156">
        <v>1.7</v>
      </c>
      <c r="AG1393" s="30">
        <v>0.25600000000000001</v>
      </c>
      <c r="AH1393" s="30">
        <v>1.7999999999999999E-2</v>
      </c>
      <c r="AI1393" s="156">
        <v>1.9E-2</v>
      </c>
      <c r="AJ1393" s="156">
        <f t="shared" si="114"/>
        <v>7.421875</v>
      </c>
      <c r="AK1393" s="30">
        <v>2.52</v>
      </c>
      <c r="AL1393" s="30">
        <v>0.17</v>
      </c>
      <c r="AM1393" s="156">
        <v>0.33</v>
      </c>
      <c r="AN1393" s="157">
        <v>2263</v>
      </c>
      <c r="AO1393" s="30">
        <v>95</v>
      </c>
      <c r="AP1393" s="156">
        <v>190</v>
      </c>
      <c r="AQ1393" s="30">
        <v>2753.3</v>
      </c>
      <c r="AR1393" s="30">
        <v>7.1</v>
      </c>
      <c r="AS1393" s="156">
        <v>120</v>
      </c>
      <c r="AT1393" s="30">
        <v>3100</v>
      </c>
      <c r="AU1393" s="30">
        <v>77</v>
      </c>
      <c r="AV1393" s="156">
        <v>81</v>
      </c>
    </row>
    <row r="1394" spans="1:48" x14ac:dyDescent="0.75">
      <c r="A1394" s="30" t="s">
        <v>1800</v>
      </c>
      <c r="B1394" s="30" t="s">
        <v>1057</v>
      </c>
      <c r="C1394" s="182">
        <v>2234000</v>
      </c>
      <c r="D1394" s="30">
        <v>42000</v>
      </c>
      <c r="E1394" s="187">
        <v>450400</v>
      </c>
      <c r="F1394" s="30">
        <v>7100</v>
      </c>
      <c r="G1394" s="187">
        <v>52</v>
      </c>
      <c r="H1394" s="30">
        <v>27</v>
      </c>
      <c r="I1394" s="30">
        <v>100</v>
      </c>
      <c r="J1394" s="30">
        <v>21</v>
      </c>
      <c r="K1394" s="30">
        <v>4420000</v>
      </c>
      <c r="L1394" s="30">
        <v>120000</v>
      </c>
      <c r="M1394" s="187">
        <v>0.50670000000000004</v>
      </c>
      <c r="N1394" s="30">
        <v>6.3E-3</v>
      </c>
      <c r="O1394" s="177">
        <v>-23500</v>
      </c>
      <c r="P1394" s="30">
        <v>3700</v>
      </c>
      <c r="Q1394" s="30">
        <v>95.4</v>
      </c>
      <c r="R1394" s="30">
        <v>2.7</v>
      </c>
      <c r="S1394" s="30">
        <v>9.2999999999999992E-3</v>
      </c>
      <c r="T1394" s="30">
        <v>2E-3</v>
      </c>
      <c r="U1394" s="30">
        <v>1.83E-2</v>
      </c>
      <c r="V1394" s="173">
        <v>9.4999999999999998E-3</v>
      </c>
      <c r="W1394" s="192">
        <f t="shared" si="115"/>
        <v>1.9019999999999999</v>
      </c>
      <c r="X1394" s="30">
        <f t="shared" si="116"/>
        <v>7.5999999999999998E-2</v>
      </c>
      <c r="Y1394" s="195">
        <f t="shared" si="117"/>
        <v>0.19950000000000001</v>
      </c>
      <c r="Z1394" s="30">
        <f t="shared" si="118"/>
        <v>2.8E-3</v>
      </c>
      <c r="AA1394" s="30">
        <v>0.52610000000000001</v>
      </c>
      <c r="AB1394" s="30">
        <v>2.8E-3</v>
      </c>
      <c r="AC1394" s="156">
        <v>2.1000000000000001E-2</v>
      </c>
      <c r="AD1394" s="30">
        <v>14.319000000000001</v>
      </c>
      <c r="AE1394" s="30">
        <v>8.4000000000000005E-2</v>
      </c>
      <c r="AF1394" s="156">
        <v>1</v>
      </c>
      <c r="AG1394" s="30">
        <v>0.19950000000000001</v>
      </c>
      <c r="AH1394" s="30">
        <v>1.2999999999999999E-3</v>
      </c>
      <c r="AI1394" s="156">
        <v>2.8E-3</v>
      </c>
      <c r="AJ1394" s="156">
        <f t="shared" si="114"/>
        <v>1.4035087719298245</v>
      </c>
      <c r="AK1394" s="30">
        <v>1.9019999999999999</v>
      </c>
      <c r="AL1394" s="30">
        <v>0.01</v>
      </c>
      <c r="AM1394" s="156">
        <v>7.5999999999999998E-2</v>
      </c>
      <c r="AN1394" s="157">
        <v>2725</v>
      </c>
      <c r="AO1394" s="30">
        <v>12</v>
      </c>
      <c r="AP1394" s="156">
        <v>88</v>
      </c>
      <c r="AQ1394" s="30">
        <v>2770.8</v>
      </c>
      <c r="AR1394" s="30">
        <v>5.6</v>
      </c>
      <c r="AS1394" s="156">
        <v>69</v>
      </c>
      <c r="AT1394" s="30">
        <v>2821</v>
      </c>
      <c r="AU1394" s="30">
        <v>11</v>
      </c>
      <c r="AV1394" s="156">
        <v>23</v>
      </c>
    </row>
    <row r="1395" spans="1:48" x14ac:dyDescent="0.75">
      <c r="A1395" s="30" t="s">
        <v>1800</v>
      </c>
      <c r="B1395" s="30" t="s">
        <v>1057</v>
      </c>
      <c r="C1395" s="182">
        <v>2200000</v>
      </c>
      <c r="D1395" s="30">
        <v>210000</v>
      </c>
      <c r="E1395" s="187">
        <v>828000</v>
      </c>
      <c r="F1395" s="30">
        <v>11000</v>
      </c>
      <c r="G1395" s="187">
        <v>490</v>
      </c>
      <c r="H1395" s="30">
        <v>130</v>
      </c>
      <c r="I1395" s="30">
        <v>149</v>
      </c>
      <c r="J1395" s="30">
        <v>40</v>
      </c>
      <c r="K1395" s="30">
        <v>8110000</v>
      </c>
      <c r="L1395" s="30">
        <v>200000</v>
      </c>
      <c r="M1395" s="187">
        <v>0.27</v>
      </c>
      <c r="N1395" s="30">
        <v>3.1E-2</v>
      </c>
      <c r="O1395" s="177">
        <v>184000</v>
      </c>
      <c r="P1395" s="30">
        <v>34000</v>
      </c>
      <c r="Q1395" s="30">
        <v>167.9</v>
      </c>
      <c r="R1395" s="30">
        <v>4.2</v>
      </c>
      <c r="S1395" s="30">
        <v>4.2000000000000002E-4</v>
      </c>
      <c r="T1395" s="30">
        <v>1.1E-4</v>
      </c>
      <c r="U1395" s="30">
        <v>0.20499999999999999</v>
      </c>
      <c r="V1395" s="173">
        <v>5.2999999999999999E-2</v>
      </c>
      <c r="W1395" s="192">
        <f t="shared" si="115"/>
        <v>4.32</v>
      </c>
      <c r="X1395" s="30">
        <f t="shared" si="116"/>
        <v>0.7</v>
      </c>
      <c r="Y1395" s="195">
        <f t="shared" si="117"/>
        <v>0.41899999999999998</v>
      </c>
      <c r="Z1395" s="30">
        <f t="shared" si="118"/>
        <v>5.1999999999999998E-2</v>
      </c>
      <c r="AA1395" s="30">
        <v>0.26800000000000002</v>
      </c>
      <c r="AB1395" s="30">
        <v>2.8000000000000001E-2</v>
      </c>
      <c r="AC1395" s="156">
        <v>3.5999999999999997E-2</v>
      </c>
      <c r="AD1395" s="30">
        <v>13.36</v>
      </c>
      <c r="AE1395" s="30">
        <v>0.13</v>
      </c>
      <c r="AF1395" s="156">
        <v>1.6</v>
      </c>
      <c r="AG1395" s="30">
        <v>0.41899999999999998</v>
      </c>
      <c r="AH1395" s="30">
        <v>5.0999999999999997E-2</v>
      </c>
      <c r="AI1395" s="156">
        <v>5.1999999999999998E-2</v>
      </c>
      <c r="AJ1395" s="156">
        <f t="shared" si="114"/>
        <v>12.410501193317423</v>
      </c>
      <c r="AK1395" s="30">
        <v>4.32</v>
      </c>
      <c r="AL1395" s="30">
        <v>0.55000000000000004</v>
      </c>
      <c r="AM1395" s="156">
        <v>0.7</v>
      </c>
      <c r="AN1395" s="157">
        <v>1550</v>
      </c>
      <c r="AO1395" s="30">
        <v>140</v>
      </c>
      <c r="AP1395" s="156">
        <v>170</v>
      </c>
      <c r="AQ1395" s="30">
        <v>2704.8</v>
      </c>
      <c r="AR1395" s="30">
        <v>9.3000000000000007</v>
      </c>
      <c r="AS1395" s="156">
        <v>120</v>
      </c>
      <c r="AT1395" s="30">
        <v>3730</v>
      </c>
      <c r="AU1395" s="30">
        <v>140</v>
      </c>
      <c r="AV1395" s="156">
        <v>140</v>
      </c>
    </row>
    <row r="1396" spans="1:48" x14ac:dyDescent="0.75">
      <c r="A1396" s="30" t="s">
        <v>1800</v>
      </c>
      <c r="B1396" s="30" t="s">
        <v>1058</v>
      </c>
      <c r="C1396" s="182">
        <v>1877000</v>
      </c>
      <c r="D1396" s="30">
        <v>24000</v>
      </c>
      <c r="E1396" s="187">
        <v>380100</v>
      </c>
      <c r="F1396" s="30">
        <v>4700</v>
      </c>
      <c r="G1396" s="187">
        <v>134</v>
      </c>
      <c r="H1396" s="30">
        <v>92</v>
      </c>
      <c r="I1396" s="30">
        <v>98</v>
      </c>
      <c r="J1396" s="30">
        <v>25</v>
      </c>
      <c r="K1396" s="30">
        <v>3755000</v>
      </c>
      <c r="L1396" s="30">
        <v>89000</v>
      </c>
      <c r="M1396" s="187">
        <v>0.49969999999999998</v>
      </c>
      <c r="N1396" s="30">
        <v>6.7999999999999996E-3</v>
      </c>
      <c r="O1396" s="177">
        <v>-2200</v>
      </c>
      <c r="P1396" s="30">
        <v>420</v>
      </c>
      <c r="Q1396" s="30">
        <v>86.9</v>
      </c>
      <c r="R1396" s="30">
        <v>2.1</v>
      </c>
      <c r="S1396" s="30">
        <v>7.6000000000000004E-4</v>
      </c>
      <c r="T1396" s="30">
        <v>2.0000000000000001E-4</v>
      </c>
      <c r="U1396" s="30">
        <v>1.2999999999999999E-2</v>
      </c>
      <c r="V1396" s="173">
        <v>8.8999999999999999E-3</v>
      </c>
      <c r="W1396" s="192">
        <f t="shared" si="115"/>
        <v>1.9179999999999999</v>
      </c>
      <c r="X1396" s="30">
        <f t="shared" si="116"/>
        <v>7.5999999999999998E-2</v>
      </c>
      <c r="Y1396" s="195">
        <f t="shared" si="117"/>
        <v>0.19813</v>
      </c>
      <c r="Z1396" s="30">
        <f t="shared" si="118"/>
        <v>2.7000000000000001E-3</v>
      </c>
      <c r="AA1396" s="30">
        <v>0.52170000000000005</v>
      </c>
      <c r="AB1396" s="30">
        <v>3.3E-3</v>
      </c>
      <c r="AC1396" s="156">
        <v>2.1000000000000001E-2</v>
      </c>
      <c r="AD1396" s="30">
        <v>14.257999999999999</v>
      </c>
      <c r="AE1396" s="30">
        <v>9.0999999999999998E-2</v>
      </c>
      <c r="AF1396" s="156">
        <v>1</v>
      </c>
      <c r="AG1396" s="30">
        <v>0.19813</v>
      </c>
      <c r="AH1396" s="30">
        <v>1E-3</v>
      </c>
      <c r="AI1396" s="156">
        <v>2.7000000000000001E-3</v>
      </c>
      <c r="AJ1396" s="156">
        <f t="shared" si="114"/>
        <v>1.362741634280523</v>
      </c>
      <c r="AK1396" s="30">
        <v>1.9179999999999999</v>
      </c>
      <c r="AL1396" s="30">
        <v>1.2E-2</v>
      </c>
      <c r="AM1396" s="156">
        <v>7.5999999999999998E-2</v>
      </c>
      <c r="AN1396" s="157">
        <v>2706</v>
      </c>
      <c r="AO1396" s="30">
        <v>14</v>
      </c>
      <c r="AP1396" s="156">
        <v>88</v>
      </c>
      <c r="AQ1396" s="30">
        <v>2766.8</v>
      </c>
      <c r="AR1396" s="30">
        <v>6</v>
      </c>
      <c r="AS1396" s="156">
        <v>69</v>
      </c>
      <c r="AT1396" s="30">
        <v>2811.3</v>
      </c>
      <c r="AU1396" s="30">
        <v>8.6999999999999993</v>
      </c>
      <c r="AV1396" s="156">
        <v>23</v>
      </c>
    </row>
    <row r="1397" spans="1:48" x14ac:dyDescent="0.75">
      <c r="A1397" s="30" t="s">
        <v>1800</v>
      </c>
      <c r="B1397" s="30" t="s">
        <v>1058</v>
      </c>
      <c r="C1397" s="182">
        <v>3130000</v>
      </c>
      <c r="D1397" s="30">
        <v>140000</v>
      </c>
      <c r="E1397" s="187">
        <v>794800</v>
      </c>
      <c r="F1397" s="30">
        <v>7200</v>
      </c>
      <c r="G1397" s="187">
        <v>9100</v>
      </c>
      <c r="H1397" s="30">
        <v>2200</v>
      </c>
      <c r="I1397" s="30">
        <v>134</v>
      </c>
      <c r="J1397" s="30">
        <v>31</v>
      </c>
      <c r="K1397" s="30">
        <v>7920000</v>
      </c>
      <c r="L1397" s="30">
        <v>190000</v>
      </c>
      <c r="M1397" s="187">
        <v>0.39900000000000002</v>
      </c>
      <c r="N1397" s="30">
        <v>2.1000000000000001E-2</v>
      </c>
      <c r="O1397" s="177">
        <v>47000</v>
      </c>
      <c r="P1397" s="30">
        <v>7700</v>
      </c>
      <c r="Q1397" s="30">
        <v>148</v>
      </c>
      <c r="R1397" s="30">
        <v>3.5</v>
      </c>
      <c r="S1397" s="30">
        <v>2.9299999999999999E-3</v>
      </c>
      <c r="T1397" s="30">
        <v>6.7000000000000002E-4</v>
      </c>
      <c r="U1397" s="30">
        <v>3.59</v>
      </c>
      <c r="V1397" s="173">
        <v>0.87</v>
      </c>
      <c r="W1397" s="192">
        <f t="shared" si="115"/>
        <v>2.58</v>
      </c>
      <c r="X1397" s="30">
        <f t="shared" si="116"/>
        <v>0.28000000000000003</v>
      </c>
      <c r="Y1397" s="195">
        <f t="shared" si="117"/>
        <v>0.254</v>
      </c>
      <c r="Z1397" s="30">
        <f t="shared" si="118"/>
        <v>1.4999999999999999E-2</v>
      </c>
      <c r="AA1397" s="30">
        <v>0.40500000000000003</v>
      </c>
      <c r="AB1397" s="30">
        <v>1.9E-2</v>
      </c>
      <c r="AC1397" s="156">
        <v>3.7999999999999999E-2</v>
      </c>
      <c r="AD1397" s="30">
        <v>13.72</v>
      </c>
      <c r="AE1397" s="30">
        <v>0.13</v>
      </c>
      <c r="AF1397" s="156">
        <v>1.7</v>
      </c>
      <c r="AG1397" s="30">
        <v>0.254</v>
      </c>
      <c r="AH1397" s="30">
        <v>1.4E-2</v>
      </c>
      <c r="AI1397" s="156">
        <v>1.4999999999999999E-2</v>
      </c>
      <c r="AJ1397" s="156">
        <f t="shared" si="114"/>
        <v>5.9055118110236222</v>
      </c>
      <c r="AK1397" s="30">
        <v>2.58</v>
      </c>
      <c r="AL1397" s="30">
        <v>0.14000000000000001</v>
      </c>
      <c r="AM1397" s="156">
        <v>0.28000000000000003</v>
      </c>
      <c r="AN1397" s="157">
        <v>2181</v>
      </c>
      <c r="AO1397" s="30">
        <v>90</v>
      </c>
      <c r="AP1397" s="156">
        <v>180</v>
      </c>
      <c r="AQ1397" s="30">
        <v>2730.2</v>
      </c>
      <c r="AR1397" s="30">
        <v>8.6999999999999993</v>
      </c>
      <c r="AS1397" s="156">
        <v>120</v>
      </c>
      <c r="AT1397" s="30">
        <v>3170</v>
      </c>
      <c r="AU1397" s="30">
        <v>81</v>
      </c>
      <c r="AV1397" s="156">
        <v>88</v>
      </c>
    </row>
    <row r="1398" spans="1:48" x14ac:dyDescent="0.75">
      <c r="A1398" s="30" t="s">
        <v>1800</v>
      </c>
      <c r="B1398" s="30" t="s">
        <v>1059</v>
      </c>
      <c r="C1398" s="182">
        <v>1937000</v>
      </c>
      <c r="D1398" s="30">
        <v>26000</v>
      </c>
      <c r="E1398" s="187">
        <v>391300</v>
      </c>
      <c r="F1398" s="30">
        <v>5000</v>
      </c>
      <c r="G1398" s="187">
        <v>320</v>
      </c>
      <c r="H1398" s="30">
        <v>370</v>
      </c>
      <c r="I1398" s="30">
        <v>100</v>
      </c>
      <c r="J1398" s="30">
        <v>21</v>
      </c>
      <c r="K1398" s="30">
        <v>3950000</v>
      </c>
      <c r="L1398" s="30">
        <v>100000</v>
      </c>
      <c r="M1398" s="187">
        <v>0.49280000000000002</v>
      </c>
      <c r="N1398" s="30">
        <v>7.1000000000000004E-3</v>
      </c>
      <c r="O1398" s="177">
        <v>-91000</v>
      </c>
      <c r="P1398" s="30">
        <v>70000</v>
      </c>
      <c r="Q1398" s="30">
        <v>90</v>
      </c>
      <c r="R1398" s="30">
        <v>2.2999999999999998</v>
      </c>
      <c r="S1398" s="30">
        <v>1.34E-2</v>
      </c>
      <c r="T1398" s="30">
        <v>2.8999999999999998E-3</v>
      </c>
      <c r="U1398" s="30">
        <v>0.39</v>
      </c>
      <c r="V1398" s="173">
        <v>0.45</v>
      </c>
      <c r="W1398" s="192">
        <f t="shared" si="115"/>
        <v>1.879</v>
      </c>
      <c r="X1398" s="30">
        <f t="shared" si="116"/>
        <v>7.4999999999999997E-2</v>
      </c>
      <c r="Y1398" s="195">
        <f t="shared" si="117"/>
        <v>0.19989999999999999</v>
      </c>
      <c r="Z1398" s="30">
        <f t="shared" si="118"/>
        <v>3.0000000000000001E-3</v>
      </c>
      <c r="AA1398" s="30">
        <v>0.53239999999999998</v>
      </c>
      <c r="AB1398" s="30">
        <v>2.8999999999999998E-3</v>
      </c>
      <c r="AC1398" s="156">
        <v>2.1000000000000001E-2</v>
      </c>
      <c r="AD1398" s="30">
        <v>14.69</v>
      </c>
      <c r="AE1398" s="30">
        <v>0.11</v>
      </c>
      <c r="AF1398" s="156">
        <v>1.1000000000000001</v>
      </c>
      <c r="AG1398" s="30">
        <v>0.19989999999999999</v>
      </c>
      <c r="AH1398" s="30">
        <v>1.6999999999999999E-3</v>
      </c>
      <c r="AI1398" s="156">
        <v>3.0000000000000001E-3</v>
      </c>
      <c r="AJ1398" s="156">
        <f t="shared" si="114"/>
        <v>1.5007503751875939</v>
      </c>
      <c r="AK1398" s="30">
        <v>1.879</v>
      </c>
      <c r="AL1398" s="30">
        <v>0.01</v>
      </c>
      <c r="AM1398" s="156">
        <v>7.4999999999999997E-2</v>
      </c>
      <c r="AN1398" s="157">
        <v>2751</v>
      </c>
      <c r="AO1398" s="30">
        <v>12</v>
      </c>
      <c r="AP1398" s="156">
        <v>89</v>
      </c>
      <c r="AQ1398" s="30">
        <v>2795.3</v>
      </c>
      <c r="AR1398" s="30">
        <v>7.3</v>
      </c>
      <c r="AS1398" s="156">
        <v>70</v>
      </c>
      <c r="AT1398" s="30">
        <v>2826</v>
      </c>
      <c r="AU1398" s="30">
        <v>13</v>
      </c>
      <c r="AV1398" s="156">
        <v>24</v>
      </c>
    </row>
    <row r="1399" spans="1:48" x14ac:dyDescent="0.75">
      <c r="A1399" s="30" t="s">
        <v>1800</v>
      </c>
      <c r="B1399" s="30" t="s">
        <v>1059</v>
      </c>
      <c r="C1399" s="182">
        <v>3140000</v>
      </c>
      <c r="D1399" s="30">
        <v>130000</v>
      </c>
      <c r="E1399" s="187">
        <v>760300</v>
      </c>
      <c r="F1399" s="30">
        <v>8300</v>
      </c>
      <c r="G1399" s="187">
        <v>326</v>
      </c>
      <c r="H1399" s="30">
        <v>71</v>
      </c>
      <c r="I1399" s="30">
        <v>63</v>
      </c>
      <c r="J1399" s="30">
        <v>27</v>
      </c>
      <c r="K1399" s="30">
        <v>7600000</v>
      </c>
      <c r="L1399" s="30">
        <v>190000</v>
      </c>
      <c r="M1399" s="187">
        <v>0.41099999999999998</v>
      </c>
      <c r="N1399" s="30">
        <v>2.3E-2</v>
      </c>
      <c r="O1399" s="177">
        <v>-3060000</v>
      </c>
      <c r="P1399" s="30">
        <v>630000</v>
      </c>
      <c r="Q1399" s="30">
        <v>151.19999999999999</v>
      </c>
      <c r="R1399" s="30">
        <v>3.8</v>
      </c>
      <c r="S1399" s="30">
        <v>9.1000000000000003E-5</v>
      </c>
      <c r="T1399" s="30">
        <v>3.8999999999999999E-5</v>
      </c>
      <c r="U1399" s="30">
        <v>8.0000000000000002E-3</v>
      </c>
      <c r="V1399" s="173">
        <v>1.6999999999999999E-3</v>
      </c>
      <c r="W1399" s="192">
        <f t="shared" si="115"/>
        <v>2.48</v>
      </c>
      <c r="X1399" s="30">
        <f t="shared" si="116"/>
        <v>0.28000000000000003</v>
      </c>
      <c r="Y1399" s="195">
        <f t="shared" si="117"/>
        <v>0.22900000000000001</v>
      </c>
      <c r="Z1399" s="30">
        <f t="shared" si="118"/>
        <v>1.4E-2</v>
      </c>
      <c r="AA1399" s="30">
        <v>0.41699999999999998</v>
      </c>
      <c r="AB1399" s="30">
        <v>0.02</v>
      </c>
      <c r="AC1399" s="156">
        <v>0.04</v>
      </c>
      <c r="AD1399" s="30">
        <v>12.696</v>
      </c>
      <c r="AE1399" s="30">
        <v>7.0000000000000007E-2</v>
      </c>
      <c r="AF1399" s="156">
        <v>1.6</v>
      </c>
      <c r="AG1399" s="30">
        <v>0.22900000000000001</v>
      </c>
      <c r="AH1399" s="30">
        <v>1.2999999999999999E-2</v>
      </c>
      <c r="AI1399" s="156">
        <v>1.4E-2</v>
      </c>
      <c r="AJ1399" s="156">
        <f t="shared" si="114"/>
        <v>6.1135371179039302</v>
      </c>
      <c r="AK1399" s="30">
        <v>2.48</v>
      </c>
      <c r="AL1399" s="30">
        <v>0.14000000000000001</v>
      </c>
      <c r="AM1399" s="156">
        <v>0.28000000000000003</v>
      </c>
      <c r="AN1399" s="157">
        <v>2254</v>
      </c>
      <c r="AO1399" s="30">
        <v>90</v>
      </c>
      <c r="AP1399" s="156">
        <v>180</v>
      </c>
      <c r="AQ1399" s="30">
        <v>2657.1</v>
      </c>
      <c r="AR1399" s="30">
        <v>5.2</v>
      </c>
      <c r="AS1399" s="156">
        <v>120</v>
      </c>
      <c r="AT1399" s="30">
        <v>3000</v>
      </c>
      <c r="AU1399" s="30">
        <v>84</v>
      </c>
      <c r="AV1399" s="156">
        <v>90</v>
      </c>
    </row>
    <row r="1400" spans="1:48" x14ac:dyDescent="0.75">
      <c r="A1400" s="30" t="s">
        <v>1800</v>
      </c>
      <c r="B1400" s="30" t="s">
        <v>1060</v>
      </c>
      <c r="C1400" s="182">
        <v>1894000</v>
      </c>
      <c r="D1400" s="30">
        <v>19000</v>
      </c>
      <c r="E1400" s="187">
        <v>385900</v>
      </c>
      <c r="F1400" s="30">
        <v>3600</v>
      </c>
      <c r="G1400" s="187">
        <v>44</v>
      </c>
      <c r="H1400" s="30">
        <v>28</v>
      </c>
      <c r="I1400" s="30">
        <v>185</v>
      </c>
      <c r="J1400" s="30">
        <v>26</v>
      </c>
      <c r="K1400" s="30">
        <v>3958000</v>
      </c>
      <c r="L1400" s="30">
        <v>95000</v>
      </c>
      <c r="M1400" s="187">
        <v>0.48120000000000002</v>
      </c>
      <c r="N1400" s="30">
        <v>7.6E-3</v>
      </c>
      <c r="O1400" s="177">
        <v>-1070</v>
      </c>
      <c r="P1400" s="30">
        <v>190</v>
      </c>
      <c r="Q1400" s="30">
        <v>91.4</v>
      </c>
      <c r="R1400" s="30">
        <v>2.2000000000000002</v>
      </c>
      <c r="S1400" s="30">
        <v>-1.78</v>
      </c>
      <c r="T1400" s="30">
        <v>0.24</v>
      </c>
      <c r="U1400" s="30">
        <v>1.32E-2</v>
      </c>
      <c r="V1400" s="173">
        <v>8.3999999999999995E-3</v>
      </c>
      <c r="W1400" s="192">
        <f t="shared" si="115"/>
        <v>1.923</v>
      </c>
      <c r="X1400" s="30">
        <f t="shared" si="116"/>
        <v>7.3999999999999996E-2</v>
      </c>
      <c r="Y1400" s="195">
        <f t="shared" si="117"/>
        <v>0.20100000000000001</v>
      </c>
      <c r="Z1400" s="30">
        <f t="shared" si="118"/>
        <v>2.8E-3</v>
      </c>
      <c r="AA1400" s="30">
        <v>0.51980000000000004</v>
      </c>
      <c r="AB1400" s="30">
        <v>3.3999999999999998E-3</v>
      </c>
      <c r="AC1400" s="156">
        <v>2.1000000000000001E-2</v>
      </c>
      <c r="AD1400" s="30">
        <v>14.3</v>
      </c>
      <c r="AE1400" s="30">
        <v>0.11</v>
      </c>
      <c r="AF1400" s="156">
        <v>1</v>
      </c>
      <c r="AG1400" s="30">
        <v>0.20100000000000001</v>
      </c>
      <c r="AH1400" s="30">
        <v>1.1000000000000001E-3</v>
      </c>
      <c r="AI1400" s="156">
        <v>2.8E-3</v>
      </c>
      <c r="AJ1400" s="156">
        <f t="shared" si="114"/>
        <v>1.3930348258706466</v>
      </c>
      <c r="AK1400" s="30">
        <v>1.923</v>
      </c>
      <c r="AL1400" s="30">
        <v>1.2E-2</v>
      </c>
      <c r="AM1400" s="156">
        <v>7.3999999999999996E-2</v>
      </c>
      <c r="AN1400" s="157">
        <v>2698</v>
      </c>
      <c r="AO1400" s="30">
        <v>14</v>
      </c>
      <c r="AP1400" s="156">
        <v>87</v>
      </c>
      <c r="AQ1400" s="30">
        <v>2771.6</v>
      </c>
      <c r="AR1400" s="30">
        <v>7.6</v>
      </c>
      <c r="AS1400" s="156">
        <v>69</v>
      </c>
      <c r="AT1400" s="30">
        <v>2833.1</v>
      </c>
      <c r="AU1400" s="30">
        <v>8.9</v>
      </c>
      <c r="AV1400" s="156">
        <v>22</v>
      </c>
    </row>
    <row r="1401" spans="1:48" x14ac:dyDescent="0.75">
      <c r="A1401" s="30" t="s">
        <v>1800</v>
      </c>
      <c r="B1401" s="30" t="s">
        <v>1060</v>
      </c>
      <c r="C1401" s="182">
        <v>2750000</v>
      </c>
      <c r="D1401" s="30">
        <v>150000</v>
      </c>
      <c r="E1401" s="187">
        <v>807200</v>
      </c>
      <c r="F1401" s="30">
        <v>7900</v>
      </c>
      <c r="G1401" s="187">
        <v>1590</v>
      </c>
      <c r="H1401" s="30">
        <v>330</v>
      </c>
      <c r="I1401" s="30">
        <v>1400</v>
      </c>
      <c r="J1401" s="30">
        <v>110</v>
      </c>
      <c r="K1401" s="30">
        <v>8040000</v>
      </c>
      <c r="L1401" s="30">
        <v>170000</v>
      </c>
      <c r="M1401" s="187">
        <v>0.34799999999999998</v>
      </c>
      <c r="N1401" s="30">
        <v>0.02</v>
      </c>
      <c r="O1401" s="177">
        <v>4700</v>
      </c>
      <c r="P1401" s="30">
        <v>370</v>
      </c>
      <c r="Q1401" s="30">
        <v>148</v>
      </c>
      <c r="R1401" s="30">
        <v>3.1</v>
      </c>
      <c r="S1401" s="30">
        <v>4.2700000000000002E-2</v>
      </c>
      <c r="T1401" s="30">
        <v>3.3E-3</v>
      </c>
      <c r="U1401" s="30">
        <v>0.32100000000000001</v>
      </c>
      <c r="V1401" s="173">
        <v>6.6000000000000003E-2</v>
      </c>
      <c r="W1401" s="192">
        <f t="shared" si="115"/>
        <v>3.03</v>
      </c>
      <c r="X1401" s="30">
        <f t="shared" si="116"/>
        <v>0.42</v>
      </c>
      <c r="Y1401" s="195">
        <f t="shared" si="117"/>
        <v>0.29699999999999999</v>
      </c>
      <c r="Z1401" s="30">
        <f t="shared" si="118"/>
        <v>1.9E-2</v>
      </c>
      <c r="AA1401" s="30">
        <v>0.35899999999999999</v>
      </c>
      <c r="AB1401" s="30">
        <v>0.02</v>
      </c>
      <c r="AC1401" s="156">
        <v>3.5000000000000003E-2</v>
      </c>
      <c r="AD1401" s="30">
        <v>14.18</v>
      </c>
      <c r="AE1401" s="30">
        <v>0.12</v>
      </c>
      <c r="AF1401" s="156">
        <v>1.7</v>
      </c>
      <c r="AG1401" s="30">
        <v>0.29699999999999999</v>
      </c>
      <c r="AH1401" s="30">
        <v>1.7999999999999999E-2</v>
      </c>
      <c r="AI1401" s="156">
        <v>1.9E-2</v>
      </c>
      <c r="AJ1401" s="156">
        <f t="shared" si="114"/>
        <v>6.3973063973063971</v>
      </c>
      <c r="AK1401" s="30">
        <v>3.03</v>
      </c>
      <c r="AL1401" s="30">
        <v>0.24</v>
      </c>
      <c r="AM1401" s="156">
        <v>0.42</v>
      </c>
      <c r="AN1401" s="157">
        <v>1964</v>
      </c>
      <c r="AO1401" s="30">
        <v>95</v>
      </c>
      <c r="AP1401" s="156">
        <v>170</v>
      </c>
      <c r="AQ1401" s="30">
        <v>2761.5</v>
      </c>
      <c r="AR1401" s="30">
        <v>8.4</v>
      </c>
      <c r="AS1401" s="156">
        <v>120</v>
      </c>
      <c r="AT1401" s="30">
        <v>3393</v>
      </c>
      <c r="AU1401" s="30">
        <v>82</v>
      </c>
      <c r="AV1401" s="156">
        <v>88</v>
      </c>
    </row>
    <row r="1402" spans="1:48" x14ac:dyDescent="0.75">
      <c r="A1402" s="30" t="s">
        <v>1800</v>
      </c>
      <c r="B1402" s="30" t="s">
        <v>1061</v>
      </c>
      <c r="C1402" s="182">
        <v>1799000</v>
      </c>
      <c r="D1402" s="30">
        <v>22000</v>
      </c>
      <c r="E1402" s="187">
        <v>364600</v>
      </c>
      <c r="F1402" s="30">
        <v>4600</v>
      </c>
      <c r="G1402" s="187">
        <v>61</v>
      </c>
      <c r="H1402" s="30">
        <v>75</v>
      </c>
      <c r="I1402" s="30">
        <v>37</v>
      </c>
      <c r="J1402" s="30">
        <v>14</v>
      </c>
      <c r="K1402" s="30">
        <v>3728000</v>
      </c>
      <c r="L1402" s="30">
        <v>98000</v>
      </c>
      <c r="M1402" s="187">
        <v>0.48459999999999998</v>
      </c>
      <c r="N1402" s="30">
        <v>7.3000000000000001E-3</v>
      </c>
      <c r="O1402" s="177">
        <v>6000</v>
      </c>
      <c r="P1402" s="30">
        <v>2000</v>
      </c>
      <c r="Q1402" s="30">
        <v>82.4</v>
      </c>
      <c r="R1402" s="30">
        <v>2.2000000000000002</v>
      </c>
      <c r="S1402" s="30">
        <v>4.0000000000000001E-3</v>
      </c>
      <c r="T1402" s="30">
        <v>1.5E-3</v>
      </c>
      <c r="U1402" s="30">
        <v>2.1000000000000001E-2</v>
      </c>
      <c r="V1402" s="173">
        <v>2.5999999999999999E-2</v>
      </c>
      <c r="W1402" s="192">
        <f t="shared" si="115"/>
        <v>1.8879999999999999</v>
      </c>
      <c r="X1402" s="30">
        <f t="shared" si="116"/>
        <v>7.6999999999999999E-2</v>
      </c>
      <c r="Y1402" s="195">
        <f t="shared" si="117"/>
        <v>0.1971</v>
      </c>
      <c r="Z1402" s="30">
        <f t="shared" si="118"/>
        <v>2.7000000000000001E-3</v>
      </c>
      <c r="AA1402" s="30">
        <v>0.52949999999999997</v>
      </c>
      <c r="AB1402" s="30">
        <v>3.0000000000000001E-3</v>
      </c>
      <c r="AC1402" s="156">
        <v>2.1000000000000001E-2</v>
      </c>
      <c r="AD1402" s="30">
        <v>14.292999999999999</v>
      </c>
      <c r="AE1402" s="30">
        <v>9.2999999999999999E-2</v>
      </c>
      <c r="AF1402" s="156">
        <v>1</v>
      </c>
      <c r="AG1402" s="30">
        <v>0.1971</v>
      </c>
      <c r="AH1402" s="30">
        <v>1.1000000000000001E-3</v>
      </c>
      <c r="AI1402" s="156">
        <v>2.7000000000000001E-3</v>
      </c>
      <c r="AJ1402" s="156">
        <f t="shared" si="114"/>
        <v>1.3698630136986303</v>
      </c>
      <c r="AK1402" s="30">
        <v>1.8879999999999999</v>
      </c>
      <c r="AL1402" s="30">
        <v>1.0999999999999999E-2</v>
      </c>
      <c r="AM1402" s="156">
        <v>7.6999999999999999E-2</v>
      </c>
      <c r="AN1402" s="157">
        <v>2741</v>
      </c>
      <c r="AO1402" s="30">
        <v>13</v>
      </c>
      <c r="AP1402" s="156">
        <v>92</v>
      </c>
      <c r="AQ1402" s="30">
        <v>2769.1</v>
      </c>
      <c r="AR1402" s="30">
        <v>6.1</v>
      </c>
      <c r="AS1402" s="156">
        <v>69</v>
      </c>
      <c r="AT1402" s="30">
        <v>2800.8</v>
      </c>
      <c r="AU1402" s="30">
        <v>9.1</v>
      </c>
      <c r="AV1402" s="156">
        <v>22</v>
      </c>
    </row>
    <row r="1403" spans="1:48" x14ac:dyDescent="0.75">
      <c r="A1403" s="30" t="s">
        <v>1800</v>
      </c>
      <c r="B1403" s="30" t="s">
        <v>1061</v>
      </c>
      <c r="C1403" s="182">
        <v>2200000</v>
      </c>
      <c r="D1403" s="30">
        <v>230000</v>
      </c>
      <c r="E1403" s="187">
        <v>800000</v>
      </c>
      <c r="F1403" s="30">
        <v>14000</v>
      </c>
      <c r="G1403" s="187">
        <v>1180</v>
      </c>
      <c r="H1403" s="30">
        <v>360</v>
      </c>
      <c r="I1403" s="30">
        <v>541</v>
      </c>
      <c r="J1403" s="30">
        <v>81</v>
      </c>
      <c r="K1403" s="30">
        <v>8140000</v>
      </c>
      <c r="L1403" s="30">
        <v>260000</v>
      </c>
      <c r="M1403" s="187">
        <v>0.28000000000000003</v>
      </c>
      <c r="N1403" s="30">
        <v>3.4000000000000002E-2</v>
      </c>
      <c r="O1403" s="177">
        <v>148000</v>
      </c>
      <c r="P1403" s="30">
        <v>21000</v>
      </c>
      <c r="Q1403" s="30">
        <v>177.2</v>
      </c>
      <c r="R1403" s="30">
        <v>5.7</v>
      </c>
      <c r="S1403" s="30">
        <v>1.2700000000000001E-3</v>
      </c>
      <c r="T1403" s="30">
        <v>1.9000000000000001E-4</v>
      </c>
      <c r="U1403" s="30">
        <v>0.24</v>
      </c>
      <c r="V1403" s="173">
        <v>7.2999999999999995E-2</v>
      </c>
      <c r="W1403" s="192">
        <f t="shared" si="115"/>
        <v>4.5</v>
      </c>
      <c r="X1403" s="30">
        <f t="shared" si="116"/>
        <v>0.94</v>
      </c>
      <c r="Y1403" s="195" t="str">
        <f t="shared" si="117"/>
        <v>excluded</v>
      </c>
      <c r="Z1403" s="30" t="str">
        <f t="shared" si="118"/>
        <v>excluded</v>
      </c>
      <c r="AA1403" s="30">
        <v>0.28399999999999997</v>
      </c>
      <c r="AB1403" s="30">
        <v>3.3000000000000002E-2</v>
      </c>
      <c r="AC1403" s="156">
        <v>0.04</v>
      </c>
      <c r="AD1403" s="30">
        <v>13.97</v>
      </c>
      <c r="AE1403" s="30">
        <v>0.19</v>
      </c>
      <c r="AF1403" s="156">
        <v>1.7</v>
      </c>
      <c r="AG1403" s="30">
        <v>0.42799999999999999</v>
      </c>
      <c r="AH1403" s="30">
        <v>6.6000000000000003E-2</v>
      </c>
      <c r="AI1403" s="156">
        <v>6.7000000000000004E-2</v>
      </c>
      <c r="AJ1403" s="156">
        <f t="shared" si="114"/>
        <v>15.654205607476637</v>
      </c>
      <c r="AK1403" s="30">
        <v>4.5</v>
      </c>
      <c r="AL1403" s="30">
        <v>0.76</v>
      </c>
      <c r="AM1403" s="156">
        <v>0.94</v>
      </c>
      <c r="AN1403" s="157">
        <v>1600</v>
      </c>
      <c r="AO1403" s="30">
        <v>160</v>
      </c>
      <c r="AP1403" s="156">
        <v>200</v>
      </c>
      <c r="AQ1403" s="30">
        <v>2746</v>
      </c>
      <c r="AR1403" s="30">
        <v>13</v>
      </c>
      <c r="AS1403" s="156">
        <v>120</v>
      </c>
      <c r="AT1403" s="30">
        <v>3590</v>
      </c>
      <c r="AU1403" s="30">
        <v>150</v>
      </c>
      <c r="AV1403" s="156">
        <v>150</v>
      </c>
    </row>
    <row r="1404" spans="1:48" x14ac:dyDescent="0.75">
      <c r="A1404" s="30" t="s">
        <v>1800</v>
      </c>
      <c r="B1404" s="30" t="s">
        <v>1062</v>
      </c>
      <c r="C1404" s="182">
        <v>1777000</v>
      </c>
      <c r="D1404" s="30">
        <v>23000</v>
      </c>
      <c r="E1404" s="187">
        <v>362100</v>
      </c>
      <c r="F1404" s="30">
        <v>4800</v>
      </c>
      <c r="G1404" s="187">
        <v>8</v>
      </c>
      <c r="H1404" s="30">
        <v>29</v>
      </c>
      <c r="I1404" s="30">
        <v>116</v>
      </c>
      <c r="J1404" s="30">
        <v>22</v>
      </c>
      <c r="K1404" s="30">
        <v>3718000</v>
      </c>
      <c r="L1404" s="30">
        <v>95000</v>
      </c>
      <c r="M1404" s="187">
        <v>0.4798</v>
      </c>
      <c r="N1404" s="30">
        <v>6.7999999999999996E-3</v>
      </c>
      <c r="O1404" s="177">
        <v>-38800</v>
      </c>
      <c r="P1404" s="30">
        <v>8000</v>
      </c>
      <c r="Q1404" s="30">
        <v>84.1</v>
      </c>
      <c r="R1404" s="30">
        <v>2.1</v>
      </c>
      <c r="S1404" s="30">
        <v>1.84E-2</v>
      </c>
      <c r="T1404" s="30">
        <v>3.3999999999999998E-3</v>
      </c>
      <c r="U1404" s="30">
        <v>1.7000000000000001E-2</v>
      </c>
      <c r="V1404" s="173">
        <v>0.06</v>
      </c>
      <c r="W1404" s="192">
        <f t="shared" si="115"/>
        <v>1.9034</v>
      </c>
      <c r="X1404" s="30">
        <f t="shared" si="116"/>
        <v>7.4999999999999997E-2</v>
      </c>
      <c r="Y1404" s="195">
        <f t="shared" si="117"/>
        <v>0.1993</v>
      </c>
      <c r="Z1404" s="30">
        <f t="shared" si="118"/>
        <v>2.8E-3</v>
      </c>
      <c r="AA1404" s="30">
        <v>0.52559999999999996</v>
      </c>
      <c r="AB1404" s="30">
        <v>2.5000000000000001E-3</v>
      </c>
      <c r="AC1404" s="156">
        <v>2.1000000000000001E-2</v>
      </c>
      <c r="AD1404" s="30">
        <v>14.26</v>
      </c>
      <c r="AE1404" s="30">
        <v>0.11</v>
      </c>
      <c r="AF1404" s="156">
        <v>1.1000000000000001</v>
      </c>
      <c r="AG1404" s="30">
        <v>0.1993</v>
      </c>
      <c r="AH1404" s="30">
        <v>1.2999999999999999E-3</v>
      </c>
      <c r="AI1404" s="156">
        <v>2.8E-3</v>
      </c>
      <c r="AJ1404" s="156">
        <f t="shared" si="114"/>
        <v>1.4049172102358254</v>
      </c>
      <c r="AK1404" s="30">
        <v>1.9034</v>
      </c>
      <c r="AL1404" s="30">
        <v>9.1000000000000004E-3</v>
      </c>
      <c r="AM1404" s="156">
        <v>7.4999999999999997E-2</v>
      </c>
      <c r="AN1404" s="157">
        <v>2723</v>
      </c>
      <c r="AO1404" s="30">
        <v>11</v>
      </c>
      <c r="AP1404" s="156">
        <v>87</v>
      </c>
      <c r="AQ1404" s="30">
        <v>2769.1</v>
      </c>
      <c r="AR1404" s="30">
        <v>7.2</v>
      </c>
      <c r="AS1404" s="156">
        <v>72</v>
      </c>
      <c r="AT1404" s="30">
        <v>2819</v>
      </c>
      <c r="AU1404" s="30">
        <v>11</v>
      </c>
      <c r="AV1404" s="156">
        <v>23</v>
      </c>
    </row>
    <row r="1405" spans="1:48" x14ac:dyDescent="0.75">
      <c r="A1405" s="30" t="s">
        <v>1800</v>
      </c>
      <c r="B1405" s="30" t="s">
        <v>1062</v>
      </c>
      <c r="C1405" s="182">
        <v>3120000</v>
      </c>
      <c r="D1405" s="30">
        <v>130000</v>
      </c>
      <c r="E1405" s="187">
        <v>766100</v>
      </c>
      <c r="F1405" s="30">
        <v>7300</v>
      </c>
      <c r="G1405" s="187">
        <v>880</v>
      </c>
      <c r="H1405" s="30">
        <v>120</v>
      </c>
      <c r="I1405" s="30">
        <v>620</v>
      </c>
      <c r="J1405" s="30">
        <v>160</v>
      </c>
      <c r="K1405" s="30">
        <v>7700000</v>
      </c>
      <c r="L1405" s="30">
        <v>160000</v>
      </c>
      <c r="M1405" s="187">
        <v>0.40500000000000003</v>
      </c>
      <c r="N1405" s="30">
        <v>2.1999999999999999E-2</v>
      </c>
      <c r="O1405" s="177">
        <v>57000</v>
      </c>
      <c r="P1405" s="30">
        <v>15000</v>
      </c>
      <c r="Q1405" s="30">
        <v>169.3</v>
      </c>
      <c r="R1405" s="30">
        <v>3.6</v>
      </c>
      <c r="S1405" s="30">
        <v>2.5799999999999998E-3</v>
      </c>
      <c r="T1405" s="30">
        <v>6.8000000000000005E-4</v>
      </c>
      <c r="U1405" s="30">
        <v>-0.91</v>
      </c>
      <c r="V1405" s="173">
        <v>0.12</v>
      </c>
      <c r="W1405" s="192">
        <f t="shared" si="115"/>
        <v>2.5</v>
      </c>
      <c r="X1405" s="30">
        <f t="shared" si="116"/>
        <v>0.25</v>
      </c>
      <c r="Y1405" s="195">
        <f t="shared" si="117"/>
        <v>0.24399999999999999</v>
      </c>
      <c r="Z1405" s="30">
        <f t="shared" si="118"/>
        <v>1.2E-2</v>
      </c>
      <c r="AA1405" s="30">
        <v>0.41399999999999998</v>
      </c>
      <c r="AB1405" s="30">
        <v>1.9E-2</v>
      </c>
      <c r="AC1405" s="156">
        <v>3.9E-2</v>
      </c>
      <c r="AD1405" s="30">
        <v>13.78</v>
      </c>
      <c r="AE1405" s="30">
        <v>0.14000000000000001</v>
      </c>
      <c r="AF1405" s="156">
        <v>1.7</v>
      </c>
      <c r="AG1405" s="30">
        <v>0.24399999999999999</v>
      </c>
      <c r="AH1405" s="30">
        <v>1.0999999999999999E-2</v>
      </c>
      <c r="AI1405" s="156">
        <v>1.2E-2</v>
      </c>
      <c r="AJ1405" s="156">
        <f t="shared" si="114"/>
        <v>4.918032786885246</v>
      </c>
      <c r="AK1405" s="30">
        <v>2.5</v>
      </c>
      <c r="AL1405" s="30">
        <v>0.12</v>
      </c>
      <c r="AM1405" s="156">
        <v>0.25</v>
      </c>
      <c r="AN1405" s="157">
        <v>2225</v>
      </c>
      <c r="AO1405" s="30">
        <v>88</v>
      </c>
      <c r="AP1405" s="156">
        <v>180</v>
      </c>
      <c r="AQ1405" s="30">
        <v>2735.4</v>
      </c>
      <c r="AR1405" s="30">
        <v>9.8000000000000007</v>
      </c>
      <c r="AS1405" s="156">
        <v>120</v>
      </c>
      <c r="AT1405" s="30">
        <v>3145</v>
      </c>
      <c r="AU1405" s="30">
        <v>76</v>
      </c>
      <c r="AV1405" s="156">
        <v>85</v>
      </c>
    </row>
  </sheetData>
  <sortState xmlns:xlrd2="http://schemas.microsoft.com/office/spreadsheetml/2017/richdata2" ref="A4:BA1101">
    <sortCondition ref="A4:A1101"/>
    <sortCondition ref="B4:B1101"/>
  </sortState>
  <mergeCells count="6">
    <mergeCell ref="AN1:AV1"/>
    <mergeCell ref="W2:Z2"/>
    <mergeCell ref="W1:AM1"/>
    <mergeCell ref="A1:B1"/>
    <mergeCell ref="C1:N1"/>
    <mergeCell ref="O1:V1"/>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53"/>
  <sheetViews>
    <sheetView zoomScale="70" zoomScaleNormal="70" workbookViewId="0">
      <pane xSplit="1" ySplit="3" topLeftCell="F4" activePane="bottomRight" state="frozen"/>
      <selection pane="topRight" activeCell="B1" sqref="B1"/>
      <selection pane="bottomLeft" activeCell="A4" sqref="A4"/>
      <selection pane="bottomRight" activeCell="F1" sqref="F1:O1"/>
    </sheetView>
  </sheetViews>
  <sheetFormatPr defaultRowHeight="14.75" x14ac:dyDescent="0.75"/>
  <cols>
    <col min="1" max="1" width="13.453125" style="4" customWidth="1"/>
    <col min="2" max="2" width="8.86328125" style="22" customWidth="1"/>
    <col min="3" max="3" width="9" style="22" customWidth="1"/>
    <col min="4" max="4" width="8" style="22" customWidth="1"/>
    <col min="5" max="5" width="8.86328125" style="128"/>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 min="38" max="39" width="8.7265625" style="133"/>
    <col min="40" max="42" width="8.7265625" style="30"/>
    <col min="43" max="43" width="8.7265625" style="133"/>
  </cols>
  <sheetData>
    <row r="1" spans="1:43" ht="14.4" customHeight="1" x14ac:dyDescent="0.75">
      <c r="A1" s="220" t="s">
        <v>351</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49" t="s">
        <v>349</v>
      </c>
      <c r="AM1" s="250"/>
      <c r="AN1" s="250"/>
      <c r="AO1" s="250"/>
      <c r="AP1" s="250"/>
      <c r="AQ1" s="251"/>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52"/>
      <c r="AM2" s="253"/>
      <c r="AN2" s="253"/>
      <c r="AO2" s="253"/>
      <c r="AP2" s="253"/>
      <c r="AQ2" s="254"/>
    </row>
    <row r="3" spans="1:43" s="3" customFormat="1" ht="73.75" x14ac:dyDescent="0.75">
      <c r="A3" s="1" t="s">
        <v>1</v>
      </c>
      <c r="B3" s="25" t="s">
        <v>2</v>
      </c>
      <c r="C3" s="25" t="s">
        <v>3</v>
      </c>
      <c r="D3" s="25" t="s">
        <v>21</v>
      </c>
      <c r="E3" s="126"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131" t="s">
        <v>0</v>
      </c>
      <c r="AM3" s="131" t="s">
        <v>29</v>
      </c>
      <c r="AN3" s="31" t="s">
        <v>2</v>
      </c>
      <c r="AO3" s="31" t="s">
        <v>3</v>
      </c>
      <c r="AP3" s="31" t="s">
        <v>21</v>
      </c>
      <c r="AQ3" s="134" t="s">
        <v>348</v>
      </c>
    </row>
    <row r="4" spans="1:43" s="119" customFormat="1" ht="29.5" x14ac:dyDescent="0.75">
      <c r="A4" s="114" t="s">
        <v>425</v>
      </c>
      <c r="B4" s="115"/>
      <c r="C4" s="115"/>
      <c r="D4" s="115"/>
      <c r="E4" s="127"/>
      <c r="F4" s="115"/>
      <c r="G4" s="115"/>
      <c r="H4" s="116"/>
      <c r="I4" s="116"/>
      <c r="J4" s="117"/>
      <c r="K4" s="116"/>
      <c r="L4" s="116"/>
      <c r="M4" s="116"/>
      <c r="N4" s="116"/>
      <c r="O4" s="117"/>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5"/>
      <c r="AO4" s="115"/>
      <c r="AP4" s="115"/>
      <c r="AQ4" s="114"/>
    </row>
    <row r="5" spans="1:43" x14ac:dyDescent="0.75">
      <c r="A5" s="5" t="s">
        <v>36</v>
      </c>
      <c r="B5" s="22">
        <v>131.4</v>
      </c>
      <c r="C5" s="22">
        <v>1.2130000000000001</v>
      </c>
      <c r="D5" s="22">
        <v>5.8999999999999997E-2</v>
      </c>
      <c r="E5" s="128">
        <v>3670</v>
      </c>
      <c r="F5" s="20">
        <v>11.5207373271889</v>
      </c>
      <c r="G5" s="22">
        <v>0.43917989491377202</v>
      </c>
      <c r="H5" s="18">
        <v>5.9499999999999997E-2</v>
      </c>
      <c r="I5" s="15">
        <v>5.1024276110546597E-3</v>
      </c>
      <c r="J5" s="24">
        <v>0.61443999999999999</v>
      </c>
      <c r="K5" s="18">
        <v>0.69599999999999995</v>
      </c>
      <c r="L5" s="15">
        <v>2.8870322295395202E-2</v>
      </c>
      <c r="M5" s="18">
        <v>8.6800000000000002E-2</v>
      </c>
      <c r="N5" s="15">
        <v>3.30888673145514E-3</v>
      </c>
      <c r="O5" s="24">
        <v>0.59372000000000003</v>
      </c>
      <c r="P5" s="10">
        <v>536</v>
      </c>
      <c r="Q5" s="6">
        <v>19.8921421502823</v>
      </c>
      <c r="R5" s="6">
        <v>23.0453784493561</v>
      </c>
      <c r="S5" s="10">
        <v>535</v>
      </c>
      <c r="T5" s="6">
        <v>17.388442583084899</v>
      </c>
      <c r="U5" s="6">
        <v>19.7747710460146</v>
      </c>
      <c r="V5" s="10">
        <v>560</v>
      </c>
      <c r="W5" s="6">
        <v>198.32490826640199</v>
      </c>
      <c r="X5" s="6">
        <v>200.08909897158</v>
      </c>
      <c r="Y5" s="6">
        <v>-0.186915887850475</v>
      </c>
      <c r="Z5" s="6">
        <v>4.2857142857142803</v>
      </c>
      <c r="AA5" s="7">
        <v>536</v>
      </c>
      <c r="AB5" s="7">
        <v>19.8921421502823</v>
      </c>
      <c r="AC5" s="7">
        <v>23.0453784493561</v>
      </c>
      <c r="AD5" s="13">
        <v>535</v>
      </c>
      <c r="AE5" s="6">
        <v>19.8921421502823</v>
      </c>
      <c r="AF5" s="13">
        <v>513</v>
      </c>
      <c r="AG5" s="6">
        <v>17.822764529254101</v>
      </c>
      <c r="AH5" s="13">
        <v>452</v>
      </c>
      <c r="AI5" s="6">
        <v>190.50576431928999</v>
      </c>
      <c r="AJ5" s="6">
        <v>4.1999999999999997E-3</v>
      </c>
      <c r="AK5" s="6">
        <v>3.3E-3</v>
      </c>
      <c r="AL5" s="132">
        <f>AA5</f>
        <v>536</v>
      </c>
      <c r="AM5" s="132">
        <f>AB5</f>
        <v>19.8921421502823</v>
      </c>
      <c r="AN5" s="36">
        <f>B5</f>
        <v>131.4</v>
      </c>
      <c r="AO5" s="36">
        <f t="shared" ref="AO5:AP5" si="0">C5</f>
        <v>1.2130000000000001</v>
      </c>
      <c r="AP5" s="36">
        <f t="shared" si="0"/>
        <v>5.8999999999999997E-2</v>
      </c>
      <c r="AQ5" s="133">
        <f>1/AO5</f>
        <v>0.82440230832646322</v>
      </c>
    </row>
    <row r="6" spans="1:43" x14ac:dyDescent="0.75">
      <c r="A6" s="5" t="s">
        <v>37</v>
      </c>
      <c r="B6" s="22">
        <v>222</v>
      </c>
      <c r="C6" s="22">
        <v>3.78</v>
      </c>
      <c r="D6" s="22">
        <v>0.13</v>
      </c>
      <c r="E6" s="128">
        <v>70800</v>
      </c>
      <c r="F6" s="20">
        <v>2.4096385542168699</v>
      </c>
      <c r="G6" s="22">
        <v>8.8493499350073904E-2</v>
      </c>
      <c r="H6" s="18">
        <v>0.1409</v>
      </c>
      <c r="I6" s="15">
        <v>1.80328032319724E-3</v>
      </c>
      <c r="J6" s="24">
        <v>0.66464999999999996</v>
      </c>
      <c r="K6" s="18">
        <v>8.01</v>
      </c>
      <c r="L6" s="15">
        <v>0.26206904168367401</v>
      </c>
      <c r="M6" s="18">
        <v>0.41499999999999998</v>
      </c>
      <c r="N6" s="15">
        <v>1.52407929255665E-2</v>
      </c>
      <c r="O6" s="24">
        <v>0.84311000000000003</v>
      </c>
      <c r="P6" s="10">
        <v>2235</v>
      </c>
      <c r="Q6" s="6">
        <v>69.828005325011404</v>
      </c>
      <c r="R6" s="6">
        <v>81.863792623059595</v>
      </c>
      <c r="S6" s="10">
        <v>2231</v>
      </c>
      <c r="T6" s="6">
        <v>29.461280818600098</v>
      </c>
      <c r="U6" s="6">
        <v>35.835144136321802</v>
      </c>
      <c r="V6" s="10">
        <v>2235</v>
      </c>
      <c r="W6" s="6">
        <v>22.025540062032899</v>
      </c>
      <c r="X6" s="6">
        <v>29.447401587612799</v>
      </c>
      <c r="Y6" s="6">
        <v>-0.179291797400253</v>
      </c>
      <c r="Z6" s="6">
        <v>0</v>
      </c>
      <c r="AA6" s="7">
        <v>2235</v>
      </c>
      <c r="AB6" s="7">
        <v>22.025540062032899</v>
      </c>
      <c r="AC6" s="7">
        <v>29.447401587612799</v>
      </c>
      <c r="AD6" s="13">
        <v>2225</v>
      </c>
      <c r="AE6" s="6">
        <v>71.694032720093404</v>
      </c>
      <c r="AF6" s="13">
        <v>2194</v>
      </c>
      <c r="AG6" s="6">
        <v>37.104434606559003</v>
      </c>
      <c r="AH6" s="13">
        <v>2172</v>
      </c>
      <c r="AI6" s="6">
        <v>26.001930986452098</v>
      </c>
      <c r="AJ6" s="6">
        <v>5.5999999999999999E-3</v>
      </c>
      <c r="AK6" s="6">
        <v>4.1999999999999997E-3</v>
      </c>
      <c r="AL6" s="132">
        <f t="shared" ref="AL6:AL69" si="1">AA6</f>
        <v>2235</v>
      </c>
      <c r="AM6" s="132">
        <f t="shared" ref="AM6:AM69" si="2">AB6</f>
        <v>22.025540062032899</v>
      </c>
      <c r="AN6" s="36">
        <f t="shared" ref="AN6:AN69" si="3">B6</f>
        <v>222</v>
      </c>
      <c r="AO6" s="36">
        <f t="shared" ref="AO6:AO69" si="4">C6</f>
        <v>3.78</v>
      </c>
      <c r="AP6" s="36">
        <f t="shared" ref="AP6:AP69" si="5">D6</f>
        <v>0.13</v>
      </c>
      <c r="AQ6" s="133">
        <f t="shared" ref="AQ6:AQ69" si="6">1/AO6</f>
        <v>0.26455026455026459</v>
      </c>
    </row>
    <row r="7" spans="1:43" x14ac:dyDescent="0.75">
      <c r="A7" s="5" t="s">
        <v>38</v>
      </c>
      <c r="B7" s="22">
        <v>1329</v>
      </c>
      <c r="C7" s="22">
        <v>0.33700000000000002</v>
      </c>
      <c r="D7" s="22">
        <v>2.3E-2</v>
      </c>
      <c r="E7" s="128">
        <v>18380</v>
      </c>
      <c r="F7" s="20">
        <v>21.7864923747277</v>
      </c>
      <c r="G7" s="22">
        <v>0.78303717204157997</v>
      </c>
      <c r="H7" s="18">
        <v>5.4600000000000003E-2</v>
      </c>
      <c r="I7" s="15">
        <v>1.39335196770698E-3</v>
      </c>
      <c r="J7" s="24">
        <v>0.70067999999999997</v>
      </c>
      <c r="K7" s="18">
        <v>0.34339999999999998</v>
      </c>
      <c r="L7" s="15">
        <v>1.0966634535736101E-2</v>
      </c>
      <c r="M7" s="18">
        <v>4.5900000000000003E-2</v>
      </c>
      <c r="N7" s="15">
        <v>1.6497105444289199E-3</v>
      </c>
      <c r="O7" s="24">
        <v>0.73331999999999997</v>
      </c>
      <c r="P7" s="10">
        <v>289.3</v>
      </c>
      <c r="Q7" s="6">
        <v>10.2239061670483</v>
      </c>
      <c r="R7" s="6">
        <v>12.058485632195399</v>
      </c>
      <c r="S7" s="10">
        <v>299.60000000000002</v>
      </c>
      <c r="T7" s="6">
        <v>8.2915077116554308</v>
      </c>
      <c r="U7" s="6">
        <v>10.1566563257984</v>
      </c>
      <c r="V7" s="10">
        <v>390</v>
      </c>
      <c r="W7" s="6">
        <v>80.482132225946501</v>
      </c>
      <c r="X7" s="6">
        <v>88.781030094555106</v>
      </c>
      <c r="Y7" s="6">
        <v>3.4379172229639599</v>
      </c>
      <c r="Z7" s="6">
        <v>25.8205128205128</v>
      </c>
      <c r="AA7" s="7">
        <v>289.3</v>
      </c>
      <c r="AB7" s="7">
        <v>10.2239061670483</v>
      </c>
      <c r="AC7" s="7">
        <v>12.058485632195399</v>
      </c>
      <c r="AD7" s="13">
        <v>288.39999999999998</v>
      </c>
      <c r="AE7" s="6">
        <v>10.279936639522999</v>
      </c>
      <c r="AF7" s="13">
        <v>286.8</v>
      </c>
      <c r="AG7" s="6">
        <v>8.84460457750607</v>
      </c>
      <c r="AH7" s="13">
        <v>275.8</v>
      </c>
      <c r="AI7" s="6">
        <v>76.253825200017005</v>
      </c>
      <c r="AJ7" s="6">
        <v>3.3E-3</v>
      </c>
      <c r="AK7" s="6">
        <v>1.1999999999999999E-3</v>
      </c>
      <c r="AL7" s="132">
        <f t="shared" si="1"/>
        <v>289.3</v>
      </c>
      <c r="AM7" s="132">
        <f t="shared" si="2"/>
        <v>10.2239061670483</v>
      </c>
      <c r="AN7" s="36">
        <f t="shared" si="3"/>
        <v>1329</v>
      </c>
      <c r="AO7" s="36">
        <f t="shared" si="4"/>
        <v>0.33700000000000002</v>
      </c>
      <c r="AP7" s="36">
        <f t="shared" si="5"/>
        <v>2.3E-2</v>
      </c>
      <c r="AQ7" s="133">
        <f t="shared" si="6"/>
        <v>2.9673590504451037</v>
      </c>
    </row>
    <row r="8" spans="1:43" x14ac:dyDescent="0.75">
      <c r="A8" s="5" t="s">
        <v>39</v>
      </c>
      <c r="B8" s="22">
        <v>222</v>
      </c>
      <c r="C8" s="22">
        <v>1.73</v>
      </c>
      <c r="D8" s="22">
        <v>5.2999999999999999E-2</v>
      </c>
      <c r="E8" s="128">
        <v>46700</v>
      </c>
      <c r="F8" s="20">
        <v>2.8876696505919699</v>
      </c>
      <c r="G8" s="22">
        <v>0.10458257272764</v>
      </c>
      <c r="H8" s="18">
        <v>0.11559999999999999</v>
      </c>
      <c r="I8" s="15">
        <v>1.5763031368619699E-3</v>
      </c>
      <c r="J8" s="24">
        <v>0.3639</v>
      </c>
      <c r="K8" s="18">
        <v>5.5</v>
      </c>
      <c r="L8" s="15">
        <v>0.18162302304498601</v>
      </c>
      <c r="M8" s="18">
        <v>0.3463</v>
      </c>
      <c r="N8" s="15">
        <v>1.2541928031191901E-2</v>
      </c>
      <c r="O8" s="24">
        <v>0.87297000000000002</v>
      </c>
      <c r="P8" s="10">
        <v>1916</v>
      </c>
      <c r="Q8" s="6">
        <v>60.051167312866497</v>
      </c>
      <c r="R8" s="6">
        <v>70.784816030833198</v>
      </c>
      <c r="S8" s="10">
        <v>1898</v>
      </c>
      <c r="T8" s="6">
        <v>28.559210739723198</v>
      </c>
      <c r="U8" s="6">
        <v>34.534881598894799</v>
      </c>
      <c r="V8" s="10">
        <v>1887</v>
      </c>
      <c r="W8" s="6">
        <v>24.639387993940002</v>
      </c>
      <c r="X8" s="6">
        <v>31.841245415024598</v>
      </c>
      <c r="Y8" s="6">
        <v>-0.94836670179137195</v>
      </c>
      <c r="Z8" s="6">
        <v>-1.5368309485956499</v>
      </c>
      <c r="AA8" s="7">
        <v>1887</v>
      </c>
      <c r="AB8" s="7">
        <v>24.639387993940002</v>
      </c>
      <c r="AC8" s="7">
        <v>31.841245415024598</v>
      </c>
      <c r="AD8" s="13">
        <v>1912</v>
      </c>
      <c r="AE8" s="6">
        <v>60.333122707496997</v>
      </c>
      <c r="AF8" s="13">
        <v>1882</v>
      </c>
      <c r="AG8" s="6">
        <v>30.717544141352199</v>
      </c>
      <c r="AH8" s="13">
        <v>1857</v>
      </c>
      <c r="AI8" s="6">
        <v>25.007527680998599</v>
      </c>
      <c r="AJ8" s="6">
        <v>2.3E-3</v>
      </c>
      <c r="AK8" s="6">
        <v>1.6999999999999999E-3</v>
      </c>
      <c r="AL8" s="132">
        <f t="shared" si="1"/>
        <v>1887</v>
      </c>
      <c r="AM8" s="132">
        <f t="shared" si="2"/>
        <v>24.639387993940002</v>
      </c>
      <c r="AN8" s="36">
        <f t="shared" si="3"/>
        <v>222</v>
      </c>
      <c r="AO8" s="36">
        <f t="shared" si="4"/>
        <v>1.73</v>
      </c>
      <c r="AP8" s="36">
        <f t="shared" si="5"/>
        <v>5.2999999999999999E-2</v>
      </c>
      <c r="AQ8" s="133">
        <f t="shared" si="6"/>
        <v>0.5780346820809249</v>
      </c>
    </row>
    <row r="9" spans="1:43" x14ac:dyDescent="0.75">
      <c r="A9" s="5" t="s">
        <v>40</v>
      </c>
      <c r="B9" s="22">
        <v>734</v>
      </c>
      <c r="C9" s="22">
        <v>1.0309999999999999</v>
      </c>
      <c r="D9" s="22">
        <v>4.3999999999999997E-2</v>
      </c>
      <c r="E9" s="128">
        <v>7810</v>
      </c>
      <c r="F9" s="20">
        <v>25.5754475703325</v>
      </c>
      <c r="G9" s="22">
        <v>0.91530829179069795</v>
      </c>
      <c r="H9" s="18">
        <v>5.0599999999999999E-2</v>
      </c>
      <c r="I9" s="15">
        <v>2.3955064296678902E-3</v>
      </c>
      <c r="J9" s="24">
        <v>0.55962999999999996</v>
      </c>
      <c r="K9" s="18">
        <v>0.27139999999999997</v>
      </c>
      <c r="L9" s="15">
        <v>9.1241410519784898E-3</v>
      </c>
      <c r="M9" s="18">
        <v>3.9100000000000003E-2</v>
      </c>
      <c r="N9" s="15">
        <v>1.39933246957254E-3</v>
      </c>
      <c r="O9" s="24">
        <v>0.51392000000000004</v>
      </c>
      <c r="P9" s="10">
        <v>247.3</v>
      </c>
      <c r="Q9" s="6">
        <v>8.7616937240833295</v>
      </c>
      <c r="R9" s="6">
        <v>10.3354038770931</v>
      </c>
      <c r="S9" s="10">
        <v>243.7</v>
      </c>
      <c r="T9" s="6">
        <v>7.2895861899439396</v>
      </c>
      <c r="U9" s="6">
        <v>8.7825785865366299</v>
      </c>
      <c r="V9" s="10">
        <v>215</v>
      </c>
      <c r="W9" s="6">
        <v>101.06150439388</v>
      </c>
      <c r="X9" s="6">
        <v>103.83243329626799</v>
      </c>
      <c r="Y9" s="6">
        <v>-1.47722609766107</v>
      </c>
      <c r="Z9" s="6">
        <v>-15.023255813953501</v>
      </c>
      <c r="AA9" s="7">
        <v>247.3</v>
      </c>
      <c r="AB9" s="7">
        <v>8.7616937240833295</v>
      </c>
      <c r="AC9" s="7">
        <v>10.3354038770931</v>
      </c>
      <c r="AD9" s="13">
        <v>247.1</v>
      </c>
      <c r="AE9" s="6">
        <v>8.8177092781879107</v>
      </c>
      <c r="AF9" s="13">
        <v>241</v>
      </c>
      <c r="AG9" s="6">
        <v>7.43774944594273</v>
      </c>
      <c r="AH9" s="13">
        <v>185</v>
      </c>
      <c r="AI9" s="6">
        <v>95.9496100583751</v>
      </c>
      <c r="AJ9" s="6">
        <v>8.9999999999999998E-4</v>
      </c>
      <c r="AK9" s="6">
        <v>1.4E-3</v>
      </c>
      <c r="AL9" s="132">
        <f t="shared" si="1"/>
        <v>247.3</v>
      </c>
      <c r="AM9" s="132">
        <f t="shared" si="2"/>
        <v>8.7616937240833295</v>
      </c>
      <c r="AN9" s="36">
        <f t="shared" si="3"/>
        <v>734</v>
      </c>
      <c r="AO9" s="36">
        <f t="shared" si="4"/>
        <v>1.0309999999999999</v>
      </c>
      <c r="AP9" s="36">
        <f t="shared" si="5"/>
        <v>4.3999999999999997E-2</v>
      </c>
      <c r="AQ9" s="133">
        <f t="shared" si="6"/>
        <v>0.96993210475266745</v>
      </c>
    </row>
    <row r="10" spans="1:43" x14ac:dyDescent="0.75">
      <c r="A10" s="5" t="s">
        <v>41</v>
      </c>
      <c r="B10" s="22">
        <v>415</v>
      </c>
      <c r="C10" s="22">
        <v>2.895</v>
      </c>
      <c r="D10" s="22">
        <v>9.2999999999999999E-2</v>
      </c>
      <c r="E10" s="128">
        <v>91800</v>
      </c>
      <c r="F10" s="20">
        <v>3.02571860816944</v>
      </c>
      <c r="G10" s="22">
        <v>0.10697350914185</v>
      </c>
      <c r="H10" s="18">
        <v>0.1235</v>
      </c>
      <c r="I10" s="15">
        <v>1.2690083746248501E-3</v>
      </c>
      <c r="J10" s="24">
        <v>0.14169999999999999</v>
      </c>
      <c r="K10" s="18">
        <v>5.61</v>
      </c>
      <c r="L10" s="15">
        <v>0.19014132819826299</v>
      </c>
      <c r="M10" s="18">
        <v>0.33050000000000002</v>
      </c>
      <c r="N10" s="15">
        <v>1.16847431469416E-2</v>
      </c>
      <c r="O10" s="24">
        <v>0.86878</v>
      </c>
      <c r="P10" s="10">
        <v>1840</v>
      </c>
      <c r="Q10" s="6">
        <v>56.544345040800401</v>
      </c>
      <c r="R10" s="6">
        <v>67.133797500508805</v>
      </c>
      <c r="S10" s="10">
        <v>1916</v>
      </c>
      <c r="T10" s="6">
        <v>28.9069850539802</v>
      </c>
      <c r="U10" s="6">
        <v>34.855822126343199</v>
      </c>
      <c r="V10" s="10">
        <v>2006</v>
      </c>
      <c r="W10" s="6">
        <v>18.633976773216801</v>
      </c>
      <c r="X10" s="6">
        <v>28.153442840724502</v>
      </c>
      <c r="Y10" s="6">
        <v>3.96659707724426</v>
      </c>
      <c r="Z10" s="6">
        <v>8.2751744765702906</v>
      </c>
      <c r="AA10" s="7">
        <v>2006</v>
      </c>
      <c r="AB10" s="7">
        <v>18.633976773216801</v>
      </c>
      <c r="AC10" s="7">
        <v>28.153442840724502</v>
      </c>
      <c r="AD10" s="13">
        <v>1822</v>
      </c>
      <c r="AE10" s="6">
        <v>57.864738451781598</v>
      </c>
      <c r="AF10" s="13">
        <v>1835</v>
      </c>
      <c r="AG10" s="6">
        <v>36.670952877052898</v>
      </c>
      <c r="AH10" s="13">
        <v>1852</v>
      </c>
      <c r="AI10" s="6">
        <v>29.530257201466799</v>
      </c>
      <c r="AJ10" s="6">
        <v>1.15E-2</v>
      </c>
      <c r="AK10" s="6">
        <v>3.8E-3</v>
      </c>
      <c r="AL10" s="132">
        <f t="shared" si="1"/>
        <v>2006</v>
      </c>
      <c r="AM10" s="132">
        <f t="shared" si="2"/>
        <v>18.633976773216801</v>
      </c>
      <c r="AN10" s="36">
        <f t="shared" si="3"/>
        <v>415</v>
      </c>
      <c r="AO10" s="36">
        <f t="shared" si="4"/>
        <v>2.895</v>
      </c>
      <c r="AP10" s="36">
        <f t="shared" si="5"/>
        <v>9.2999999999999999E-2</v>
      </c>
      <c r="AQ10" s="133">
        <f t="shared" si="6"/>
        <v>0.34542314335060448</v>
      </c>
    </row>
    <row r="11" spans="1:43" x14ac:dyDescent="0.75">
      <c r="A11" s="5" t="s">
        <v>42</v>
      </c>
      <c r="B11" s="22">
        <v>24.15</v>
      </c>
      <c r="C11" s="22">
        <v>0.36599999999999999</v>
      </c>
      <c r="D11" s="22">
        <v>0.02</v>
      </c>
      <c r="E11" s="128">
        <v>4970</v>
      </c>
      <c r="F11" s="20">
        <v>2.9239766081871301</v>
      </c>
      <c r="G11" s="22">
        <v>0.178309885114322</v>
      </c>
      <c r="H11" s="18">
        <v>0.1144</v>
      </c>
      <c r="I11" s="15">
        <v>7.5080255467897903E-3</v>
      </c>
      <c r="J11" s="24">
        <v>0.49563000000000001</v>
      </c>
      <c r="K11" s="18">
        <v>5.33</v>
      </c>
      <c r="L11" s="15">
        <v>0.28599389259387997</v>
      </c>
      <c r="M11" s="18">
        <v>0.34200000000000003</v>
      </c>
      <c r="N11" s="15">
        <v>2.0855837402511498E-2</v>
      </c>
      <c r="O11" s="24">
        <v>0.93872</v>
      </c>
      <c r="P11" s="10">
        <v>1890</v>
      </c>
      <c r="Q11" s="6">
        <v>100.544054250313</v>
      </c>
      <c r="R11" s="6">
        <v>107.180160692417</v>
      </c>
      <c r="S11" s="10">
        <v>1862</v>
      </c>
      <c r="T11" s="6">
        <v>44.582419352371403</v>
      </c>
      <c r="U11" s="6">
        <v>48.5895935271583</v>
      </c>
      <c r="V11" s="10">
        <v>1864</v>
      </c>
      <c r="W11" s="6">
        <v>117.52782209722101</v>
      </c>
      <c r="X11" s="6">
        <v>119.254891490093</v>
      </c>
      <c r="Y11" s="6">
        <v>-1.5037593984962601</v>
      </c>
      <c r="Z11" s="6">
        <v>-1.39484978540771</v>
      </c>
      <c r="AA11" s="7">
        <v>1864</v>
      </c>
      <c r="AB11" s="7">
        <v>117.52782209722101</v>
      </c>
      <c r="AC11" s="7">
        <v>119.254891490093</v>
      </c>
      <c r="AD11" s="13">
        <v>1870</v>
      </c>
      <c r="AE11" s="6">
        <v>100.544054250313</v>
      </c>
      <c r="AF11" s="13">
        <v>1790</v>
      </c>
      <c r="AG11" s="6">
        <v>62.2163090781726</v>
      </c>
      <c r="AH11" s="13">
        <v>1718</v>
      </c>
      <c r="AI11" s="6">
        <v>120.1874534505</v>
      </c>
      <c r="AJ11" s="6">
        <v>1.03E-2</v>
      </c>
      <c r="AK11" s="6">
        <v>6.3E-3</v>
      </c>
      <c r="AL11" s="132">
        <f t="shared" si="1"/>
        <v>1864</v>
      </c>
      <c r="AM11" s="132">
        <f t="shared" si="2"/>
        <v>117.52782209722101</v>
      </c>
      <c r="AN11" s="36">
        <f t="shared" si="3"/>
        <v>24.15</v>
      </c>
      <c r="AO11" s="36">
        <f t="shared" si="4"/>
        <v>0.36599999999999999</v>
      </c>
      <c r="AP11" s="36">
        <f t="shared" si="5"/>
        <v>0.02</v>
      </c>
      <c r="AQ11" s="133">
        <f t="shared" si="6"/>
        <v>2.7322404371584699</v>
      </c>
    </row>
    <row r="12" spans="1:43" x14ac:dyDescent="0.75">
      <c r="A12" s="5" t="s">
        <v>43</v>
      </c>
      <c r="B12" s="22">
        <v>484</v>
      </c>
      <c r="C12" s="22">
        <v>2.048</v>
      </c>
      <c r="D12" s="22">
        <v>7.4999999999999997E-2</v>
      </c>
      <c r="E12" s="128">
        <v>5230</v>
      </c>
      <c r="F12" s="20">
        <v>24.752475247524799</v>
      </c>
      <c r="G12" s="22">
        <v>0.91481256875040295</v>
      </c>
      <c r="H12" s="18">
        <v>5.1200000000000002E-2</v>
      </c>
      <c r="I12" s="15">
        <v>3.2399202318115802E-3</v>
      </c>
      <c r="J12" s="24">
        <v>0.28212999999999999</v>
      </c>
      <c r="K12" s="18">
        <v>0.28360000000000002</v>
      </c>
      <c r="L12" s="15">
        <v>1.01590526785916E-2</v>
      </c>
      <c r="M12" s="18">
        <v>4.0399999999999998E-2</v>
      </c>
      <c r="N12" s="15">
        <v>1.49312048221166E-3</v>
      </c>
      <c r="O12" s="24">
        <v>0.67639000000000005</v>
      </c>
      <c r="P12" s="10">
        <v>255</v>
      </c>
      <c r="Q12" s="6">
        <v>9.3012945706306898</v>
      </c>
      <c r="R12" s="6">
        <v>10.8866384399686</v>
      </c>
      <c r="S12" s="10">
        <v>253.3</v>
      </c>
      <c r="T12" s="6">
        <v>8.0510639759882903</v>
      </c>
      <c r="U12" s="6">
        <v>9.5144810144132297</v>
      </c>
      <c r="V12" s="10">
        <v>244</v>
      </c>
      <c r="W12" s="6">
        <v>142.37525549173299</v>
      </c>
      <c r="X12" s="6">
        <v>144.62486601091101</v>
      </c>
      <c r="Y12" s="6">
        <v>-0.67114093959730803</v>
      </c>
      <c r="Z12" s="6">
        <v>-4.5081967213114904</v>
      </c>
      <c r="AA12" s="7">
        <v>255</v>
      </c>
      <c r="AB12" s="7">
        <v>9.3012945706306898</v>
      </c>
      <c r="AC12" s="7">
        <v>10.8866384399686</v>
      </c>
      <c r="AD12" s="13">
        <v>254.8</v>
      </c>
      <c r="AE12" s="6">
        <v>9.33192213263934</v>
      </c>
      <c r="AF12" s="13">
        <v>250.5</v>
      </c>
      <c r="AG12" s="6">
        <v>7.85122099710971</v>
      </c>
      <c r="AH12" s="13">
        <v>213</v>
      </c>
      <c r="AI12" s="6">
        <v>138.16312596469501</v>
      </c>
      <c r="AJ12" s="6">
        <v>8.9999999999999998E-4</v>
      </c>
      <c r="AK12" s="6">
        <v>1.5E-3</v>
      </c>
      <c r="AL12" s="132">
        <f t="shared" si="1"/>
        <v>255</v>
      </c>
      <c r="AM12" s="132">
        <f t="shared" si="2"/>
        <v>9.3012945706306898</v>
      </c>
      <c r="AN12" s="36">
        <f t="shared" si="3"/>
        <v>484</v>
      </c>
      <c r="AO12" s="36">
        <f t="shared" si="4"/>
        <v>2.048</v>
      </c>
      <c r="AP12" s="36">
        <f t="shared" si="5"/>
        <v>7.4999999999999997E-2</v>
      </c>
      <c r="AQ12" s="133">
        <f t="shared" si="6"/>
        <v>0.48828125</v>
      </c>
    </row>
    <row r="13" spans="1:43" x14ac:dyDescent="0.75">
      <c r="A13" s="5" t="s">
        <v>44</v>
      </c>
      <c r="B13" s="22">
        <v>95.5</v>
      </c>
      <c r="C13" s="22">
        <v>1.3160000000000001</v>
      </c>
      <c r="D13" s="22">
        <v>5.0999999999999997E-2</v>
      </c>
      <c r="E13" s="128">
        <v>13790</v>
      </c>
      <c r="F13" s="20">
        <v>4.2016806722689104</v>
      </c>
      <c r="G13" s="22">
        <v>0.21085832357554299</v>
      </c>
      <c r="H13" s="18">
        <v>0.1182</v>
      </c>
      <c r="I13" s="15">
        <v>3.8837144108902701E-3</v>
      </c>
      <c r="J13" s="24">
        <v>-0.14068</v>
      </c>
      <c r="K13" s="18">
        <v>3.83</v>
      </c>
      <c r="L13" s="15">
        <v>0.21049605697257101</v>
      </c>
      <c r="M13" s="18">
        <v>0.23799999999999999</v>
      </c>
      <c r="N13" s="15">
        <v>1.1943858880613001E-2</v>
      </c>
      <c r="O13" s="24">
        <v>0.89739999999999998</v>
      </c>
      <c r="P13" s="10">
        <v>1372</v>
      </c>
      <c r="Q13" s="6">
        <v>62.143089485688897</v>
      </c>
      <c r="R13" s="6">
        <v>68.163147953343795</v>
      </c>
      <c r="S13" s="10">
        <v>1587</v>
      </c>
      <c r="T13" s="6">
        <v>45.3020854171235</v>
      </c>
      <c r="U13" s="6">
        <v>48.820024634666403</v>
      </c>
      <c r="V13" s="10">
        <v>1924</v>
      </c>
      <c r="W13" s="6">
        <v>72.845480708360498</v>
      </c>
      <c r="X13" s="6">
        <v>77.400256271973902</v>
      </c>
      <c r="Y13" s="6">
        <v>13.547574039067401</v>
      </c>
      <c r="Z13" s="6">
        <v>28.6902286902287</v>
      </c>
      <c r="AA13" s="7" t="s">
        <v>35</v>
      </c>
      <c r="AB13" s="7" t="s">
        <v>35</v>
      </c>
      <c r="AC13" s="7" t="s">
        <v>35</v>
      </c>
      <c r="AD13" s="13">
        <v>1330</v>
      </c>
      <c r="AE13" s="6">
        <v>63.0843211172661</v>
      </c>
      <c r="AF13" s="13">
        <v>1345</v>
      </c>
      <c r="AG13" s="6">
        <v>54.397076604725299</v>
      </c>
      <c r="AH13" s="13">
        <v>1368</v>
      </c>
      <c r="AI13" s="6">
        <v>81.732631547210801</v>
      </c>
      <c r="AJ13" s="6">
        <v>3.4700000000000002E-2</v>
      </c>
      <c r="AK13" s="6">
        <v>5.4999999999999997E-3</v>
      </c>
      <c r="AL13" s="132" t="str">
        <f t="shared" si="1"/>
        <v>Discordant</v>
      </c>
      <c r="AM13" s="132" t="str">
        <f t="shared" si="2"/>
        <v>Discordant</v>
      </c>
      <c r="AN13" s="36">
        <f t="shared" si="3"/>
        <v>95.5</v>
      </c>
      <c r="AO13" s="36">
        <f t="shared" si="4"/>
        <v>1.3160000000000001</v>
      </c>
      <c r="AP13" s="36">
        <f t="shared" si="5"/>
        <v>5.0999999999999997E-2</v>
      </c>
      <c r="AQ13" s="133">
        <f t="shared" si="6"/>
        <v>0.75987841945288748</v>
      </c>
    </row>
    <row r="14" spans="1:43" x14ac:dyDescent="0.75">
      <c r="A14" s="5" t="s">
        <v>45</v>
      </c>
      <c r="B14" s="22">
        <v>199</v>
      </c>
      <c r="C14" s="22">
        <v>6</v>
      </c>
      <c r="D14" s="22">
        <v>0.31</v>
      </c>
      <c r="E14" s="128">
        <v>50300</v>
      </c>
      <c r="F14" s="20">
        <v>3.4855350296270502</v>
      </c>
      <c r="G14" s="22">
        <v>0.133328639348542</v>
      </c>
      <c r="H14" s="18">
        <v>0.16020000000000001</v>
      </c>
      <c r="I14" s="15">
        <v>2.3956825314619501E-3</v>
      </c>
      <c r="J14" s="24">
        <v>0.70538999999999996</v>
      </c>
      <c r="K14" s="18">
        <v>6.37</v>
      </c>
      <c r="L14" s="15">
        <v>0.235635688555447</v>
      </c>
      <c r="M14" s="18">
        <v>0.28689999999999999</v>
      </c>
      <c r="N14" s="15">
        <v>1.0974494963887801E-2</v>
      </c>
      <c r="O14" s="24">
        <v>0.57793000000000005</v>
      </c>
      <c r="P14" s="10">
        <v>1625</v>
      </c>
      <c r="Q14" s="6">
        <v>55.109715509515098</v>
      </c>
      <c r="R14" s="6">
        <v>63.968848006805203</v>
      </c>
      <c r="S14" s="10">
        <v>2025</v>
      </c>
      <c r="T14" s="6">
        <v>32.215509073797399</v>
      </c>
      <c r="U14" s="6">
        <v>37.831555011393803</v>
      </c>
      <c r="V14" s="10">
        <v>2455</v>
      </c>
      <c r="W14" s="6">
        <v>29.846591953838001</v>
      </c>
      <c r="X14" s="6">
        <v>39.205338923937298</v>
      </c>
      <c r="Y14" s="6">
        <v>19.7530864197531</v>
      </c>
      <c r="Z14" s="6">
        <v>33.808553971486802</v>
      </c>
      <c r="AA14" s="7" t="s">
        <v>35</v>
      </c>
      <c r="AB14" s="7" t="s">
        <v>35</v>
      </c>
      <c r="AC14" s="7" t="s">
        <v>35</v>
      </c>
      <c r="AD14" s="13">
        <v>1521</v>
      </c>
      <c r="AE14" s="6">
        <v>56.4735756220526</v>
      </c>
      <c r="AF14" s="13">
        <v>1565</v>
      </c>
      <c r="AG14" s="6">
        <v>41.085009734499501</v>
      </c>
      <c r="AH14" s="13">
        <v>1625</v>
      </c>
      <c r="AI14" s="6">
        <v>38.0879515235318</v>
      </c>
      <c r="AJ14" s="6">
        <v>7.0099999999999996E-2</v>
      </c>
      <c r="AK14" s="6">
        <v>4.4999999999999997E-3</v>
      </c>
      <c r="AL14" s="132" t="str">
        <f t="shared" si="1"/>
        <v>Discordant</v>
      </c>
      <c r="AM14" s="132" t="str">
        <f t="shared" si="2"/>
        <v>Discordant</v>
      </c>
      <c r="AN14" s="36">
        <f t="shared" si="3"/>
        <v>199</v>
      </c>
      <c r="AO14" s="36">
        <f t="shared" si="4"/>
        <v>6</v>
      </c>
      <c r="AP14" s="36">
        <f t="shared" si="5"/>
        <v>0.31</v>
      </c>
      <c r="AQ14" s="133">
        <f t="shared" si="6"/>
        <v>0.16666666666666666</v>
      </c>
    </row>
    <row r="15" spans="1:43" x14ac:dyDescent="0.75">
      <c r="A15" s="5" t="s">
        <v>46</v>
      </c>
      <c r="B15" s="22">
        <v>154</v>
      </c>
      <c r="C15" s="22">
        <v>1.0289999999999999</v>
      </c>
      <c r="D15" s="22">
        <v>0.04</v>
      </c>
      <c r="E15" s="128">
        <v>1721</v>
      </c>
      <c r="F15" s="20">
        <v>25.5754475703325</v>
      </c>
      <c r="G15" s="22">
        <v>1.0184669804391899</v>
      </c>
      <c r="H15" s="18">
        <v>5.16E-2</v>
      </c>
      <c r="I15" s="15">
        <v>7.6261721639608402E-3</v>
      </c>
      <c r="J15" s="24">
        <v>0.72333999999999998</v>
      </c>
      <c r="K15" s="18">
        <v>0.27500000000000002</v>
      </c>
      <c r="L15" s="15">
        <v>1.00185481108791E-2</v>
      </c>
      <c r="M15" s="18">
        <v>3.9100000000000003E-2</v>
      </c>
      <c r="N15" s="15">
        <v>1.5570425043652399E-3</v>
      </c>
      <c r="O15" s="24">
        <v>0.18479000000000001</v>
      </c>
      <c r="P15" s="10">
        <v>247.3</v>
      </c>
      <c r="Q15" s="6">
        <v>9.7664582584804602</v>
      </c>
      <c r="R15" s="6">
        <v>11.199866218068401</v>
      </c>
      <c r="S15" s="10">
        <v>246.5</v>
      </c>
      <c r="T15" s="6">
        <v>7.9907456814426503</v>
      </c>
      <c r="U15" s="6">
        <v>9.3994422076235207</v>
      </c>
      <c r="V15" s="10">
        <v>250</v>
      </c>
      <c r="W15" s="6">
        <v>363.94938915004002</v>
      </c>
      <c r="X15" s="6">
        <v>365.02129690171398</v>
      </c>
      <c r="Y15" s="6">
        <v>-0.324543610547678</v>
      </c>
      <c r="Z15" s="6">
        <v>1.08</v>
      </c>
      <c r="AA15" s="7">
        <v>247.3</v>
      </c>
      <c r="AB15" s="7">
        <v>9.7664582584804602</v>
      </c>
      <c r="AC15" s="7">
        <v>11.199866218068401</v>
      </c>
      <c r="AD15" s="13">
        <v>247</v>
      </c>
      <c r="AE15" s="6">
        <v>9.91504043938507</v>
      </c>
      <c r="AF15" s="13">
        <v>245</v>
      </c>
      <c r="AG15" s="6">
        <v>8.7568953713913</v>
      </c>
      <c r="AH15" s="13">
        <v>235</v>
      </c>
      <c r="AI15" s="6">
        <v>358.876294651357</v>
      </c>
      <c r="AJ15" s="6">
        <v>1E-3</v>
      </c>
      <c r="AK15" s="6">
        <v>3.2000000000000002E-3</v>
      </c>
      <c r="AL15" s="132">
        <f t="shared" si="1"/>
        <v>247.3</v>
      </c>
      <c r="AM15" s="132">
        <f t="shared" si="2"/>
        <v>9.7664582584804602</v>
      </c>
      <c r="AN15" s="36">
        <f t="shared" si="3"/>
        <v>154</v>
      </c>
      <c r="AO15" s="36">
        <f t="shared" si="4"/>
        <v>1.0289999999999999</v>
      </c>
      <c r="AP15" s="36">
        <f t="shared" si="5"/>
        <v>0.04</v>
      </c>
      <c r="AQ15" s="133">
        <f t="shared" si="6"/>
        <v>0.97181729834791064</v>
      </c>
    </row>
    <row r="16" spans="1:43" x14ac:dyDescent="0.75">
      <c r="A16" s="5" t="s">
        <v>47</v>
      </c>
      <c r="B16" s="22">
        <v>445</v>
      </c>
      <c r="C16" s="22">
        <v>2.8170000000000002</v>
      </c>
      <c r="D16" s="22">
        <v>7.2999999999999995E-2</v>
      </c>
      <c r="E16" s="128">
        <v>7250</v>
      </c>
      <c r="F16" s="20">
        <v>16.835016835016798</v>
      </c>
      <c r="G16" s="22">
        <v>0.62524719228010495</v>
      </c>
      <c r="H16" s="18">
        <v>5.2400000000000002E-2</v>
      </c>
      <c r="I16" s="15">
        <v>2.5861342357742698E-3</v>
      </c>
      <c r="J16" s="24">
        <v>0.29263</v>
      </c>
      <c r="K16" s="18">
        <v>0.42699999999999999</v>
      </c>
      <c r="L16" s="15">
        <v>1.52950510822945E-2</v>
      </c>
      <c r="M16" s="18">
        <v>5.9400000000000001E-2</v>
      </c>
      <c r="N16" s="15">
        <v>2.2060971833534298E-3</v>
      </c>
      <c r="O16" s="24">
        <v>0.7278</v>
      </c>
      <c r="P16" s="10">
        <v>372</v>
      </c>
      <c r="Q16" s="6">
        <v>13.4383738652537</v>
      </c>
      <c r="R16" s="6">
        <v>15.7263347737467</v>
      </c>
      <c r="S16" s="10">
        <v>360.7</v>
      </c>
      <c r="T16" s="6">
        <v>10.7946670502032</v>
      </c>
      <c r="U16" s="6">
        <v>12.7935585911108</v>
      </c>
      <c r="V16" s="10">
        <v>296</v>
      </c>
      <c r="W16" s="6">
        <v>97.800518608475997</v>
      </c>
      <c r="X16" s="6">
        <v>100.240446489294</v>
      </c>
      <c r="Y16" s="6">
        <v>-3.1327973385084702</v>
      </c>
      <c r="Z16" s="6">
        <v>-25.675675675675699</v>
      </c>
      <c r="AA16" s="7">
        <v>372</v>
      </c>
      <c r="AB16" s="7">
        <v>13.4383738652537</v>
      </c>
      <c r="AC16" s="7">
        <v>15.7263347737467</v>
      </c>
      <c r="AD16" s="13">
        <v>372</v>
      </c>
      <c r="AE16" s="6">
        <v>13.4383738652537</v>
      </c>
      <c r="AF16" s="13">
        <v>359.2</v>
      </c>
      <c r="AG16" s="6">
        <v>10.5344480977763</v>
      </c>
      <c r="AH16" s="13">
        <v>284</v>
      </c>
      <c r="AI16" s="6">
        <v>94.804590817569903</v>
      </c>
      <c r="AJ16" s="6">
        <v>7.6999999999999996E-4</v>
      </c>
      <c r="AK16" s="6">
        <v>5.8E-4</v>
      </c>
      <c r="AL16" s="132">
        <f t="shared" si="1"/>
        <v>372</v>
      </c>
      <c r="AM16" s="132">
        <f t="shared" si="2"/>
        <v>13.4383738652537</v>
      </c>
      <c r="AN16" s="36">
        <f t="shared" si="3"/>
        <v>445</v>
      </c>
      <c r="AO16" s="36">
        <f t="shared" si="4"/>
        <v>2.8170000000000002</v>
      </c>
      <c r="AP16" s="36">
        <f t="shared" si="5"/>
        <v>7.2999999999999995E-2</v>
      </c>
      <c r="AQ16" s="133">
        <f t="shared" si="6"/>
        <v>0.35498757543485976</v>
      </c>
    </row>
    <row r="17" spans="1:43" x14ac:dyDescent="0.75">
      <c r="A17" s="5" t="s">
        <v>48</v>
      </c>
      <c r="B17" s="22">
        <v>34.4</v>
      </c>
      <c r="C17" s="22">
        <v>0.88800000000000001</v>
      </c>
      <c r="D17" s="22">
        <v>2.9000000000000001E-2</v>
      </c>
      <c r="E17" s="128">
        <v>5360</v>
      </c>
      <c r="F17" s="20">
        <v>3.5335689045936398</v>
      </c>
      <c r="G17" s="22">
        <v>0.20906552688678101</v>
      </c>
      <c r="H17" s="18">
        <v>0.112</v>
      </c>
      <c r="I17" s="15">
        <v>7.1804146592875998E-3</v>
      </c>
      <c r="J17" s="24">
        <v>-0.26713999999999999</v>
      </c>
      <c r="K17" s="18">
        <v>4.38</v>
      </c>
      <c r="L17" s="15">
        <v>0.28217665990652002</v>
      </c>
      <c r="M17" s="18">
        <v>0.28299999999999997</v>
      </c>
      <c r="N17" s="15">
        <v>1.6743848982835399E-2</v>
      </c>
      <c r="O17" s="24">
        <v>0.92206999999999995</v>
      </c>
      <c r="P17" s="10">
        <v>1600</v>
      </c>
      <c r="Q17" s="6">
        <v>81.299870365206502</v>
      </c>
      <c r="R17" s="6">
        <v>87.420625484799899</v>
      </c>
      <c r="S17" s="10">
        <v>1688</v>
      </c>
      <c r="T17" s="6">
        <v>54.680678556272198</v>
      </c>
      <c r="U17" s="6">
        <v>57.7841214209353</v>
      </c>
      <c r="V17" s="10">
        <v>1822</v>
      </c>
      <c r="W17" s="6">
        <v>125.39252922925699</v>
      </c>
      <c r="X17" s="6">
        <v>127.357651084659</v>
      </c>
      <c r="Y17" s="6">
        <v>5.2132701421800904</v>
      </c>
      <c r="Z17" s="6">
        <v>12.1844127332601</v>
      </c>
      <c r="AA17" s="7">
        <v>1822</v>
      </c>
      <c r="AB17" s="7">
        <v>125.39252922925699</v>
      </c>
      <c r="AC17" s="7">
        <v>127.357651084659</v>
      </c>
      <c r="AD17" s="13">
        <v>1580</v>
      </c>
      <c r="AE17" s="6">
        <v>86.415096605855794</v>
      </c>
      <c r="AF17" s="13">
        <v>1570</v>
      </c>
      <c r="AG17" s="6">
        <v>65.823830087395905</v>
      </c>
      <c r="AH17" s="13">
        <v>1561</v>
      </c>
      <c r="AI17" s="6">
        <v>130.26409093265201</v>
      </c>
      <c r="AJ17" s="6">
        <v>1.7100000000000001E-2</v>
      </c>
      <c r="AK17" s="6">
        <v>5.7999999999999996E-3</v>
      </c>
      <c r="AL17" s="132">
        <f t="shared" si="1"/>
        <v>1822</v>
      </c>
      <c r="AM17" s="132">
        <f t="shared" si="2"/>
        <v>125.39252922925699</v>
      </c>
      <c r="AN17" s="36">
        <f t="shared" si="3"/>
        <v>34.4</v>
      </c>
      <c r="AO17" s="36">
        <f t="shared" si="4"/>
        <v>0.88800000000000001</v>
      </c>
      <c r="AP17" s="36">
        <f t="shared" si="5"/>
        <v>2.9000000000000001E-2</v>
      </c>
      <c r="AQ17" s="133">
        <f t="shared" si="6"/>
        <v>1.1261261261261262</v>
      </c>
    </row>
    <row r="18" spans="1:43" x14ac:dyDescent="0.75">
      <c r="A18" s="5" t="s">
        <v>49</v>
      </c>
      <c r="B18" s="22">
        <v>51.1</v>
      </c>
      <c r="C18" s="22">
        <v>1.897</v>
      </c>
      <c r="D18" s="22">
        <v>7.0000000000000007E-2</v>
      </c>
      <c r="E18" s="128">
        <v>1930</v>
      </c>
      <c r="F18" s="20">
        <v>8.8652482269503494</v>
      </c>
      <c r="G18" s="22">
        <v>0.44455588295153597</v>
      </c>
      <c r="H18" s="18">
        <v>6.4299999999999996E-2</v>
      </c>
      <c r="I18" s="15">
        <v>8.6762368267414899E-3</v>
      </c>
      <c r="J18" s="24">
        <v>-7.1312E-2</v>
      </c>
      <c r="K18" s="18">
        <v>0.999</v>
      </c>
      <c r="L18" s="15">
        <v>5.50887892596124E-2</v>
      </c>
      <c r="M18" s="18">
        <v>0.1128</v>
      </c>
      <c r="N18" s="15">
        <v>5.6564579257340703E-3</v>
      </c>
      <c r="O18" s="24">
        <v>0.84516999999999998</v>
      </c>
      <c r="P18" s="10">
        <v>688</v>
      </c>
      <c r="Q18" s="6">
        <v>32.706819406525902</v>
      </c>
      <c r="R18" s="6">
        <v>35.886303654897702</v>
      </c>
      <c r="S18" s="10">
        <v>699</v>
      </c>
      <c r="T18" s="6">
        <v>27.672077743758699</v>
      </c>
      <c r="U18" s="6">
        <v>29.954314305166999</v>
      </c>
      <c r="V18" s="10">
        <v>735</v>
      </c>
      <c r="W18" s="6">
        <v>306.51846150121497</v>
      </c>
      <c r="X18" s="6">
        <v>307.59369172783698</v>
      </c>
      <c r="Y18" s="6">
        <v>1.57367668097281</v>
      </c>
      <c r="Z18" s="6">
        <v>6.3945578231292499</v>
      </c>
      <c r="AA18" s="7">
        <v>688</v>
      </c>
      <c r="AB18" s="7">
        <v>32.706819406525902</v>
      </c>
      <c r="AC18" s="7">
        <v>35.886303654897702</v>
      </c>
      <c r="AD18" s="13">
        <v>685</v>
      </c>
      <c r="AE18" s="6">
        <v>32.706819406525902</v>
      </c>
      <c r="AF18" s="13">
        <v>666</v>
      </c>
      <c r="AG18" s="6">
        <v>27.161901381468599</v>
      </c>
      <c r="AH18" s="13">
        <v>604</v>
      </c>
      <c r="AI18" s="6">
        <v>303.26425315402997</v>
      </c>
      <c r="AJ18" s="6">
        <v>5.0000000000000001E-3</v>
      </c>
      <c r="AK18" s="6">
        <v>2.3E-3</v>
      </c>
      <c r="AL18" s="132">
        <f t="shared" si="1"/>
        <v>688</v>
      </c>
      <c r="AM18" s="132">
        <f t="shared" si="2"/>
        <v>32.706819406525902</v>
      </c>
      <c r="AN18" s="36">
        <f t="shared" si="3"/>
        <v>51.1</v>
      </c>
      <c r="AO18" s="36">
        <f t="shared" si="4"/>
        <v>1.897</v>
      </c>
      <c r="AP18" s="36">
        <f t="shared" si="5"/>
        <v>7.0000000000000007E-2</v>
      </c>
      <c r="AQ18" s="133">
        <f t="shared" si="6"/>
        <v>0.5271481286241434</v>
      </c>
    </row>
    <row r="19" spans="1:43" x14ac:dyDescent="0.75">
      <c r="A19" s="5" t="s">
        <v>50</v>
      </c>
      <c r="B19" s="22">
        <v>36.4</v>
      </c>
      <c r="C19" s="22">
        <v>1.7430000000000001</v>
      </c>
      <c r="D19" s="22">
        <v>9.6000000000000002E-2</v>
      </c>
      <c r="E19" s="128">
        <v>1170</v>
      </c>
      <c r="F19" s="20">
        <v>10.504201680672301</v>
      </c>
      <c r="G19" s="22">
        <v>0.66520490715657798</v>
      </c>
      <c r="H19" s="18">
        <v>6.3500000000000001E-2</v>
      </c>
      <c r="I19" s="15">
        <v>1.3001958449570699E-2</v>
      </c>
      <c r="J19" s="24">
        <v>7.5754000000000002E-2</v>
      </c>
      <c r="K19" s="18">
        <v>0.82799999999999996</v>
      </c>
      <c r="L19" s="15">
        <v>6.52726572966046E-2</v>
      </c>
      <c r="M19" s="18">
        <v>9.5200000000000007E-2</v>
      </c>
      <c r="N19" s="15">
        <v>6.0287786817563504E-3</v>
      </c>
      <c r="O19" s="24">
        <v>0.68357999999999997</v>
      </c>
      <c r="P19" s="10">
        <v>585</v>
      </c>
      <c r="Q19" s="6">
        <v>34.944757894359697</v>
      </c>
      <c r="R19" s="6">
        <v>37.168702571366197</v>
      </c>
      <c r="S19" s="10">
        <v>603</v>
      </c>
      <c r="T19" s="6">
        <v>35.696706298377698</v>
      </c>
      <c r="U19" s="6">
        <v>37.179227315910801</v>
      </c>
      <c r="V19" s="10">
        <v>650</v>
      </c>
      <c r="W19" s="6">
        <v>525.27082713865195</v>
      </c>
      <c r="X19" s="6">
        <v>526.101554280904</v>
      </c>
      <c r="Y19" s="6">
        <v>2.98507462686567</v>
      </c>
      <c r="Z19" s="6">
        <v>10</v>
      </c>
      <c r="AA19" s="7">
        <v>585</v>
      </c>
      <c r="AB19" s="7">
        <v>34.944757894359697</v>
      </c>
      <c r="AC19" s="7">
        <v>37.168702571366197</v>
      </c>
      <c r="AD19" s="13">
        <v>581</v>
      </c>
      <c r="AE19" s="6">
        <v>35.469185278145503</v>
      </c>
      <c r="AF19" s="13">
        <v>559</v>
      </c>
      <c r="AG19" s="6">
        <v>30.690582277836299</v>
      </c>
      <c r="AH19" s="13">
        <v>477</v>
      </c>
      <c r="AI19" s="6">
        <v>514.22938348846196</v>
      </c>
      <c r="AJ19" s="6">
        <v>8.0999999999999996E-3</v>
      </c>
      <c r="AK19" s="6">
        <v>7.0000000000000001E-3</v>
      </c>
      <c r="AL19" s="132">
        <f t="shared" si="1"/>
        <v>585</v>
      </c>
      <c r="AM19" s="132">
        <f t="shared" si="2"/>
        <v>34.944757894359697</v>
      </c>
      <c r="AN19" s="36">
        <f t="shared" si="3"/>
        <v>36.4</v>
      </c>
      <c r="AO19" s="36">
        <f t="shared" si="4"/>
        <v>1.7430000000000001</v>
      </c>
      <c r="AP19" s="36">
        <f t="shared" si="5"/>
        <v>9.6000000000000002E-2</v>
      </c>
      <c r="AQ19" s="133">
        <f t="shared" si="6"/>
        <v>0.57372346528973028</v>
      </c>
    </row>
    <row r="20" spans="1:43" x14ac:dyDescent="0.75">
      <c r="A20" s="5" t="s">
        <v>51</v>
      </c>
      <c r="B20" s="22">
        <v>100</v>
      </c>
      <c r="C20" s="22">
        <v>1.306</v>
      </c>
      <c r="D20" s="22">
        <v>5.3999999999999999E-2</v>
      </c>
      <c r="E20" s="128">
        <v>3060</v>
      </c>
      <c r="F20" s="20">
        <v>10.5374077976818</v>
      </c>
      <c r="G20" s="22">
        <v>0.44739163042185098</v>
      </c>
      <c r="H20" s="18">
        <v>6.0299999999999999E-2</v>
      </c>
      <c r="I20" s="15">
        <v>5.7322340356113803E-3</v>
      </c>
      <c r="J20" s="24">
        <v>-0.1842</v>
      </c>
      <c r="K20" s="18">
        <v>0.78700000000000003</v>
      </c>
      <c r="L20" s="15">
        <v>3.7972519026395798E-2</v>
      </c>
      <c r="M20" s="18">
        <v>9.4899999999999998E-2</v>
      </c>
      <c r="N20" s="15">
        <v>4.0292134974954904E-3</v>
      </c>
      <c r="O20" s="24">
        <v>0.84304999999999997</v>
      </c>
      <c r="P20" s="10">
        <v>584</v>
      </c>
      <c r="Q20" s="6">
        <v>23.5969654332308</v>
      </c>
      <c r="R20" s="6">
        <v>26.763245056018601</v>
      </c>
      <c r="S20" s="10">
        <v>587</v>
      </c>
      <c r="T20" s="6">
        <v>21.652289542482599</v>
      </c>
      <c r="U20" s="6">
        <v>23.894711181314499</v>
      </c>
      <c r="V20" s="10">
        <v>601</v>
      </c>
      <c r="W20" s="6">
        <v>213.44283915522101</v>
      </c>
      <c r="X20" s="6">
        <v>214.955664759542</v>
      </c>
      <c r="Y20" s="6">
        <v>0.51107325383304703</v>
      </c>
      <c r="Z20" s="6">
        <v>2.8286189683860199</v>
      </c>
      <c r="AA20" s="7">
        <v>584</v>
      </c>
      <c r="AB20" s="7">
        <v>23.5969654332308</v>
      </c>
      <c r="AC20" s="7">
        <v>26.763245056018601</v>
      </c>
      <c r="AD20" s="13">
        <v>582</v>
      </c>
      <c r="AE20" s="6">
        <v>23.9966618023651</v>
      </c>
      <c r="AF20" s="13">
        <v>569</v>
      </c>
      <c r="AG20" s="6">
        <v>20.236468131358802</v>
      </c>
      <c r="AH20" s="13">
        <v>535</v>
      </c>
      <c r="AI20" s="6">
        <v>209.76490790082499</v>
      </c>
      <c r="AJ20" s="6">
        <v>2.3999999999999998E-3</v>
      </c>
      <c r="AK20" s="6">
        <v>1.5E-3</v>
      </c>
      <c r="AL20" s="132">
        <f t="shared" si="1"/>
        <v>584</v>
      </c>
      <c r="AM20" s="132">
        <f t="shared" si="2"/>
        <v>23.5969654332308</v>
      </c>
      <c r="AN20" s="36">
        <f t="shared" si="3"/>
        <v>100</v>
      </c>
      <c r="AO20" s="36">
        <f t="shared" si="4"/>
        <v>1.306</v>
      </c>
      <c r="AP20" s="36">
        <f t="shared" si="5"/>
        <v>5.3999999999999999E-2</v>
      </c>
      <c r="AQ20" s="133">
        <f t="shared" si="6"/>
        <v>0.76569678407350683</v>
      </c>
    </row>
    <row r="21" spans="1:43" x14ac:dyDescent="0.75">
      <c r="A21" s="5" t="s">
        <v>52</v>
      </c>
      <c r="B21" s="22">
        <v>159</v>
      </c>
      <c r="C21" s="22">
        <v>2.17</v>
      </c>
      <c r="D21" s="22">
        <v>9.8000000000000004E-2</v>
      </c>
      <c r="E21" s="128">
        <v>1620</v>
      </c>
      <c r="F21" s="20">
        <v>25.062656641604001</v>
      </c>
      <c r="G21" s="22">
        <v>1.1403043305463301</v>
      </c>
      <c r="H21" s="18">
        <v>4.9599999999999998E-2</v>
      </c>
      <c r="I21" s="15">
        <v>7.7190027640827398E-3</v>
      </c>
      <c r="J21" s="24">
        <v>0.22467999999999999</v>
      </c>
      <c r="K21" s="18">
        <v>0.27100000000000002</v>
      </c>
      <c r="L21" s="15">
        <v>1.36247411604771E-2</v>
      </c>
      <c r="M21" s="18">
        <v>3.9899999999999998E-2</v>
      </c>
      <c r="N21" s="15">
        <v>1.81537589727306E-3</v>
      </c>
      <c r="O21" s="24">
        <v>0.61897999999999997</v>
      </c>
      <c r="P21" s="10">
        <v>252</v>
      </c>
      <c r="Q21" s="6">
        <v>11.2458591612488</v>
      </c>
      <c r="R21" s="6">
        <v>12.5585387232386</v>
      </c>
      <c r="S21" s="10">
        <v>243</v>
      </c>
      <c r="T21" s="6">
        <v>10.698258450322401</v>
      </c>
      <c r="U21" s="6">
        <v>11.7640441925682</v>
      </c>
      <c r="V21" s="10">
        <v>160</v>
      </c>
      <c r="W21" s="6">
        <v>283.14216704033601</v>
      </c>
      <c r="X21" s="6">
        <v>283.87927155756603</v>
      </c>
      <c r="Y21" s="6">
        <v>-3.7037037037037002</v>
      </c>
      <c r="Z21" s="6">
        <v>-57.5</v>
      </c>
      <c r="AA21" s="7">
        <v>252</v>
      </c>
      <c r="AB21" s="7">
        <v>11.2458591612488</v>
      </c>
      <c r="AC21" s="7">
        <v>12.5585387232386</v>
      </c>
      <c r="AD21" s="13">
        <v>252</v>
      </c>
      <c r="AE21" s="6">
        <v>11.2458591612488</v>
      </c>
      <c r="AF21" s="13">
        <v>247</v>
      </c>
      <c r="AG21" s="6">
        <v>9.7497042965360698</v>
      </c>
      <c r="AH21" s="13">
        <v>202</v>
      </c>
      <c r="AI21" s="6">
        <v>275.58776960579701</v>
      </c>
      <c r="AJ21" s="6">
        <v>-8.9999999999999998E-4</v>
      </c>
      <c r="AK21" s="6">
        <v>3.3999999999999998E-3</v>
      </c>
      <c r="AL21" s="132">
        <f t="shared" si="1"/>
        <v>252</v>
      </c>
      <c r="AM21" s="132">
        <f t="shared" si="2"/>
        <v>11.2458591612488</v>
      </c>
      <c r="AN21" s="36">
        <f t="shared" si="3"/>
        <v>159</v>
      </c>
      <c r="AO21" s="36">
        <f t="shared" si="4"/>
        <v>2.17</v>
      </c>
      <c r="AP21" s="36">
        <f t="shared" si="5"/>
        <v>9.8000000000000004E-2</v>
      </c>
      <c r="AQ21" s="133">
        <f t="shared" si="6"/>
        <v>0.46082949308755761</v>
      </c>
    </row>
    <row r="22" spans="1:43" x14ac:dyDescent="0.75">
      <c r="A22" s="5" t="s">
        <v>53</v>
      </c>
      <c r="B22" s="22">
        <v>146</v>
      </c>
      <c r="C22" s="22">
        <v>0.89400000000000002</v>
      </c>
      <c r="D22" s="22">
        <v>3.7999999999999999E-2</v>
      </c>
      <c r="E22" s="128">
        <v>1540</v>
      </c>
      <c r="F22" s="20">
        <v>25.4452926208651</v>
      </c>
      <c r="G22" s="22">
        <v>0.98883274721734804</v>
      </c>
      <c r="H22" s="18">
        <v>5.11E-2</v>
      </c>
      <c r="I22" s="15">
        <v>8.2478777635576397E-3</v>
      </c>
      <c r="J22" s="24">
        <v>-0.15575</v>
      </c>
      <c r="K22" s="18">
        <v>0.27700000000000002</v>
      </c>
      <c r="L22" s="15">
        <v>1.4726910185439399E-2</v>
      </c>
      <c r="M22" s="18">
        <v>3.9300000000000002E-2</v>
      </c>
      <c r="N22" s="15">
        <v>1.5272422897497199E-3</v>
      </c>
      <c r="O22" s="24">
        <v>0.68645</v>
      </c>
      <c r="P22" s="10">
        <v>248.5</v>
      </c>
      <c r="Q22" s="6">
        <v>9.4444220153454097</v>
      </c>
      <c r="R22" s="6">
        <v>10.9337530729125</v>
      </c>
      <c r="S22" s="10">
        <v>247</v>
      </c>
      <c r="T22" s="6">
        <v>11.7592008951972</v>
      </c>
      <c r="U22" s="6">
        <v>12.7693434512158</v>
      </c>
      <c r="V22" s="10">
        <v>230</v>
      </c>
      <c r="W22" s="6">
        <v>366.11137702348401</v>
      </c>
      <c r="X22" s="6">
        <v>367.00740340093898</v>
      </c>
      <c r="Y22" s="6">
        <v>-0.60728744939271495</v>
      </c>
      <c r="Z22" s="6">
        <v>-8.0434782608695805</v>
      </c>
      <c r="AA22" s="7">
        <v>248.5</v>
      </c>
      <c r="AB22" s="7">
        <v>9.4444220153454097</v>
      </c>
      <c r="AC22" s="7">
        <v>10.9337530729125</v>
      </c>
      <c r="AD22" s="13">
        <v>248.4</v>
      </c>
      <c r="AE22" s="6">
        <v>9.4105938815752204</v>
      </c>
      <c r="AF22" s="13">
        <v>246.5</v>
      </c>
      <c r="AG22" s="6">
        <v>8.4275248853745506</v>
      </c>
      <c r="AH22" s="13">
        <v>235</v>
      </c>
      <c r="AI22" s="6">
        <v>358.81787216641197</v>
      </c>
      <c r="AJ22" s="6">
        <v>2.9999999999999997E-4</v>
      </c>
      <c r="AK22" s="6">
        <v>3.3999999999999998E-3</v>
      </c>
      <c r="AL22" s="132">
        <f t="shared" si="1"/>
        <v>248.5</v>
      </c>
      <c r="AM22" s="132">
        <f t="shared" si="2"/>
        <v>9.4444220153454097</v>
      </c>
      <c r="AN22" s="36">
        <f t="shared" si="3"/>
        <v>146</v>
      </c>
      <c r="AO22" s="36">
        <f t="shared" si="4"/>
        <v>0.89400000000000002</v>
      </c>
      <c r="AP22" s="36">
        <f t="shared" si="5"/>
        <v>3.7999999999999999E-2</v>
      </c>
      <c r="AQ22" s="133">
        <f t="shared" si="6"/>
        <v>1.1185682326621924</v>
      </c>
    </row>
    <row r="23" spans="1:43" x14ac:dyDescent="0.75">
      <c r="A23" s="5" t="s">
        <v>54</v>
      </c>
      <c r="B23" s="22">
        <v>65</v>
      </c>
      <c r="C23" s="22">
        <v>1.57</v>
      </c>
      <c r="D23" s="22">
        <v>0.15</v>
      </c>
      <c r="E23" s="128">
        <v>364</v>
      </c>
      <c r="F23" s="20">
        <v>30.3951367781155</v>
      </c>
      <c r="G23" s="22">
        <v>1.33150807656473</v>
      </c>
      <c r="H23" s="18">
        <v>3.3000000000000002E-2</v>
      </c>
      <c r="I23" s="15">
        <v>1.6300844307216698E-2</v>
      </c>
      <c r="J23" s="24">
        <v>6.0894999999999998E-2</v>
      </c>
      <c r="K23" s="18">
        <v>0.14899999999999999</v>
      </c>
      <c r="L23" s="15">
        <v>1.41462108032504E-2</v>
      </c>
      <c r="M23" s="18">
        <v>3.2899999999999999E-2</v>
      </c>
      <c r="N23" s="15">
        <v>1.44123765715443E-3</v>
      </c>
      <c r="O23" s="24">
        <v>0.25755</v>
      </c>
      <c r="P23" s="10">
        <v>209</v>
      </c>
      <c r="Q23" s="6">
        <v>9.0007936659145305</v>
      </c>
      <c r="R23" s="6">
        <v>10.1266221469789</v>
      </c>
      <c r="S23" s="10">
        <v>140</v>
      </c>
      <c r="T23" s="6">
        <v>12.8254996223855</v>
      </c>
      <c r="U23" s="6">
        <v>13.1662014596118</v>
      </c>
      <c r="V23" s="10">
        <v>580</v>
      </c>
      <c r="W23" s="6">
        <v>221.27661833787701</v>
      </c>
      <c r="X23" s="6">
        <v>221.31629281590401</v>
      </c>
      <c r="Y23" s="6">
        <v>-49.285714285714299</v>
      </c>
      <c r="Z23" s="6">
        <v>63.965517241379303</v>
      </c>
      <c r="AA23" s="7" t="s">
        <v>35</v>
      </c>
      <c r="AB23" s="7" t="s">
        <v>35</v>
      </c>
      <c r="AC23" s="7" t="s">
        <v>35</v>
      </c>
      <c r="AD23" s="13">
        <v>213</v>
      </c>
      <c r="AE23" s="6">
        <v>9.4258838639337803</v>
      </c>
      <c r="AF23" s="13">
        <v>212</v>
      </c>
      <c r="AG23" s="6">
        <v>7.2521335180628501</v>
      </c>
      <c r="AH23" s="13">
        <v>199</v>
      </c>
      <c r="AI23" s="6">
        <v>180.549070402056</v>
      </c>
      <c r="AJ23" s="6">
        <v>-2.1899999999999999E-2</v>
      </c>
      <c r="AK23" s="6">
        <v>6.1999999999999998E-3</v>
      </c>
      <c r="AL23" s="132" t="str">
        <f t="shared" si="1"/>
        <v>Discordant</v>
      </c>
      <c r="AM23" s="132" t="str">
        <f t="shared" si="2"/>
        <v>Discordant</v>
      </c>
      <c r="AN23" s="36">
        <f t="shared" si="3"/>
        <v>65</v>
      </c>
      <c r="AO23" s="36">
        <f t="shared" si="4"/>
        <v>1.57</v>
      </c>
      <c r="AP23" s="36">
        <f t="shared" si="5"/>
        <v>0.15</v>
      </c>
      <c r="AQ23" s="133">
        <f t="shared" si="6"/>
        <v>0.63694267515923564</v>
      </c>
    </row>
    <row r="24" spans="1:43" x14ac:dyDescent="0.75">
      <c r="A24" s="5" t="s">
        <v>55</v>
      </c>
      <c r="B24" s="22">
        <v>580</v>
      </c>
      <c r="C24" s="22">
        <v>4.13</v>
      </c>
      <c r="D24" s="22">
        <v>0.37</v>
      </c>
      <c r="E24" s="128">
        <v>176000</v>
      </c>
      <c r="F24" s="20">
        <v>2.82725473565168</v>
      </c>
      <c r="G24" s="22">
        <v>0.10173059127965001</v>
      </c>
      <c r="H24" s="18">
        <v>0.15959999999999999</v>
      </c>
      <c r="I24" s="15">
        <v>1.6518204776487799E-3</v>
      </c>
      <c r="J24" s="24">
        <v>0.64122000000000001</v>
      </c>
      <c r="K24" s="18">
        <v>7.76</v>
      </c>
      <c r="L24" s="15">
        <v>0.26375489148828901</v>
      </c>
      <c r="M24" s="18">
        <v>0.35370000000000001</v>
      </c>
      <c r="N24" s="15">
        <v>1.2726872354965999E-2</v>
      </c>
      <c r="O24" s="24">
        <v>0.84762000000000004</v>
      </c>
      <c r="P24" s="10">
        <v>1951</v>
      </c>
      <c r="Q24" s="6">
        <v>60.801775539123497</v>
      </c>
      <c r="R24" s="6">
        <v>71.734857817696295</v>
      </c>
      <c r="S24" s="10">
        <v>2201</v>
      </c>
      <c r="T24" s="6">
        <v>30.4713374208632</v>
      </c>
      <c r="U24" s="6">
        <v>36.629666757212497</v>
      </c>
      <c r="V24" s="10">
        <v>2450</v>
      </c>
      <c r="W24" s="6">
        <v>18.168642909389401</v>
      </c>
      <c r="X24" s="6">
        <v>28.398320463768702</v>
      </c>
      <c r="Y24" s="6">
        <v>11.358473421172199</v>
      </c>
      <c r="Z24" s="6">
        <v>20.367346938775501</v>
      </c>
      <c r="AA24" s="7" t="s">
        <v>35</v>
      </c>
      <c r="AB24" s="7" t="s">
        <v>35</v>
      </c>
      <c r="AC24" s="7" t="s">
        <v>35</v>
      </c>
      <c r="AD24" s="13">
        <v>1874</v>
      </c>
      <c r="AE24" s="6">
        <v>62.543616050800601</v>
      </c>
      <c r="AF24" s="13">
        <v>1911</v>
      </c>
      <c r="AG24" s="6">
        <v>39.661649035511601</v>
      </c>
      <c r="AH24" s="13">
        <v>1951</v>
      </c>
      <c r="AI24" s="6">
        <v>28.5220543644547</v>
      </c>
      <c r="AJ24" s="6">
        <v>4.6100000000000002E-2</v>
      </c>
      <c r="AK24" s="6">
        <v>5.1999999999999998E-3</v>
      </c>
      <c r="AL24" s="132" t="str">
        <f t="shared" si="1"/>
        <v>Discordant</v>
      </c>
      <c r="AM24" s="132" t="str">
        <f t="shared" si="2"/>
        <v>Discordant</v>
      </c>
      <c r="AN24" s="36">
        <f t="shared" si="3"/>
        <v>580</v>
      </c>
      <c r="AO24" s="36">
        <f t="shared" si="4"/>
        <v>4.13</v>
      </c>
      <c r="AP24" s="36">
        <f t="shared" si="5"/>
        <v>0.37</v>
      </c>
      <c r="AQ24" s="133">
        <f t="shared" si="6"/>
        <v>0.24213075060532688</v>
      </c>
    </row>
    <row r="25" spans="1:43" x14ac:dyDescent="0.75">
      <c r="A25" s="5" t="s">
        <v>56</v>
      </c>
      <c r="B25" s="22">
        <v>97.7</v>
      </c>
      <c r="C25" s="22">
        <v>1.3879999999999999</v>
      </c>
      <c r="D25" s="22">
        <v>5.3999999999999999E-2</v>
      </c>
      <c r="E25" s="128">
        <v>1077</v>
      </c>
      <c r="F25" s="20">
        <v>23.640661938534301</v>
      </c>
      <c r="G25" s="22">
        <v>1.11827688554733</v>
      </c>
      <c r="H25" s="18">
        <v>5.0799999999999998E-2</v>
      </c>
      <c r="I25" s="15">
        <v>1.0851500465597999E-2</v>
      </c>
      <c r="J25" s="24">
        <v>0.19946</v>
      </c>
      <c r="K25" s="18">
        <v>0.29399999999999998</v>
      </c>
      <c r="L25" s="15">
        <v>1.7588897954107299E-2</v>
      </c>
      <c r="M25" s="18">
        <v>4.2299999999999997E-2</v>
      </c>
      <c r="N25" s="15">
        <v>2.0009216485409802E-3</v>
      </c>
      <c r="O25" s="24">
        <v>0.50954999999999995</v>
      </c>
      <c r="P25" s="10">
        <v>267</v>
      </c>
      <c r="Q25" s="6">
        <v>12.4454758984305</v>
      </c>
      <c r="R25" s="6">
        <v>13.778535079943801</v>
      </c>
      <c r="S25" s="10">
        <v>261</v>
      </c>
      <c r="T25" s="6">
        <v>13.475868257027599</v>
      </c>
      <c r="U25" s="6">
        <v>14.4493032601795</v>
      </c>
      <c r="V25" s="10">
        <v>210</v>
      </c>
      <c r="W25" s="6">
        <v>439.151468708035</v>
      </c>
      <c r="X25" s="6">
        <v>439.76154911070398</v>
      </c>
      <c r="Y25" s="6">
        <v>-2.2988505747126502</v>
      </c>
      <c r="Z25" s="6">
        <v>-27.1428571428571</v>
      </c>
      <c r="AA25" s="7">
        <v>267</v>
      </c>
      <c r="AB25" s="7">
        <v>12.4454758984305</v>
      </c>
      <c r="AC25" s="7">
        <v>13.778535079943801</v>
      </c>
      <c r="AD25" s="13">
        <v>267</v>
      </c>
      <c r="AE25" s="6">
        <v>12.4454758984305</v>
      </c>
      <c r="AF25" s="13">
        <v>266</v>
      </c>
      <c r="AG25" s="6">
        <v>11.4398874680113</v>
      </c>
      <c r="AH25" s="13">
        <v>250</v>
      </c>
      <c r="AI25" s="6">
        <v>428.507765937123</v>
      </c>
      <c r="AJ25" s="6">
        <v>-5.9999999999999995E-4</v>
      </c>
      <c r="AK25" s="6">
        <v>4.7999999999999996E-3</v>
      </c>
      <c r="AL25" s="132">
        <f t="shared" si="1"/>
        <v>267</v>
      </c>
      <c r="AM25" s="132">
        <f t="shared" si="2"/>
        <v>12.4454758984305</v>
      </c>
      <c r="AN25" s="36">
        <f t="shared" si="3"/>
        <v>97.7</v>
      </c>
      <c r="AO25" s="36">
        <f t="shared" si="4"/>
        <v>1.3879999999999999</v>
      </c>
      <c r="AP25" s="36">
        <f t="shared" si="5"/>
        <v>5.3999999999999999E-2</v>
      </c>
      <c r="AQ25" s="133">
        <f t="shared" si="6"/>
        <v>0.72046109510086465</v>
      </c>
    </row>
    <row r="26" spans="1:43" x14ac:dyDescent="0.75">
      <c r="A26" s="5" t="s">
        <v>57</v>
      </c>
      <c r="B26" s="22">
        <v>117</v>
      </c>
      <c r="C26" s="22">
        <v>1.67</v>
      </c>
      <c r="D26" s="22">
        <v>0.16</v>
      </c>
      <c r="E26" s="128">
        <v>1230</v>
      </c>
      <c r="F26" s="20">
        <v>24.630541871921199</v>
      </c>
      <c r="G26" s="22">
        <v>1.1641391571441499</v>
      </c>
      <c r="H26" s="18">
        <v>5.0599999999999999E-2</v>
      </c>
      <c r="I26" s="15">
        <v>9.8720201736801298E-3</v>
      </c>
      <c r="J26" s="24">
        <v>0.26735999999999999</v>
      </c>
      <c r="K26" s="18">
        <v>0.28000000000000003</v>
      </c>
      <c r="L26" s="15">
        <v>1.7924950655441099E-2</v>
      </c>
      <c r="M26" s="18">
        <v>4.0599999999999997E-2</v>
      </c>
      <c r="N26" s="15">
        <v>1.9189204210701299E-3</v>
      </c>
      <c r="O26" s="24">
        <v>0.46461000000000002</v>
      </c>
      <c r="P26" s="10">
        <v>256</v>
      </c>
      <c r="Q26" s="6">
        <v>11.7769791094463</v>
      </c>
      <c r="R26" s="6">
        <v>13.076975687670499</v>
      </c>
      <c r="S26" s="10">
        <v>249</v>
      </c>
      <c r="T26" s="6">
        <v>13.882290572935601</v>
      </c>
      <c r="U26" s="6">
        <v>14.7619911694051</v>
      </c>
      <c r="V26" s="10">
        <v>190</v>
      </c>
      <c r="W26" s="6">
        <v>401.88339400434899</v>
      </c>
      <c r="X26" s="6">
        <v>402.55163960876098</v>
      </c>
      <c r="Y26" s="6">
        <v>-2.8112449799196599</v>
      </c>
      <c r="Z26" s="6">
        <v>-34.7368421052632</v>
      </c>
      <c r="AA26" s="7">
        <v>256</v>
      </c>
      <c r="AB26" s="7">
        <v>11.7769791094463</v>
      </c>
      <c r="AC26" s="7">
        <v>13.076975687670499</v>
      </c>
      <c r="AD26" s="13">
        <v>256</v>
      </c>
      <c r="AE26" s="6">
        <v>12.227601438725999</v>
      </c>
      <c r="AF26" s="13">
        <v>253</v>
      </c>
      <c r="AG26" s="6">
        <v>11.289065131861699</v>
      </c>
      <c r="AH26" s="13">
        <v>217</v>
      </c>
      <c r="AI26" s="6">
        <v>387.18015235346797</v>
      </c>
      <c r="AJ26" s="6">
        <v>0</v>
      </c>
      <c r="AK26" s="6">
        <v>5.4000000000000003E-3</v>
      </c>
      <c r="AL26" s="132">
        <f t="shared" si="1"/>
        <v>256</v>
      </c>
      <c r="AM26" s="132">
        <f t="shared" si="2"/>
        <v>11.7769791094463</v>
      </c>
      <c r="AN26" s="36">
        <f t="shared" si="3"/>
        <v>117</v>
      </c>
      <c r="AO26" s="36">
        <f t="shared" si="4"/>
        <v>1.67</v>
      </c>
      <c r="AP26" s="36">
        <f t="shared" si="5"/>
        <v>0.16</v>
      </c>
      <c r="AQ26" s="133">
        <f t="shared" si="6"/>
        <v>0.5988023952095809</v>
      </c>
    </row>
    <row r="27" spans="1:43" x14ac:dyDescent="0.75">
      <c r="A27" s="5" t="s">
        <v>58</v>
      </c>
      <c r="B27" s="22">
        <v>467</v>
      </c>
      <c r="C27" s="22">
        <v>1.1339999999999999</v>
      </c>
      <c r="D27" s="22">
        <v>0.04</v>
      </c>
      <c r="E27" s="128">
        <v>5540</v>
      </c>
      <c r="F27" s="20">
        <v>22.779043280182201</v>
      </c>
      <c r="G27" s="22">
        <v>0.81210668781914996</v>
      </c>
      <c r="H27" s="18">
        <v>5.0900000000000001E-2</v>
      </c>
      <c r="I27" s="15">
        <v>3.1271182100156198E-3</v>
      </c>
      <c r="J27" s="24">
        <v>0.33745000000000003</v>
      </c>
      <c r="K27" s="18">
        <v>0.307</v>
      </c>
      <c r="L27" s="15">
        <v>1.13255949252125E-2</v>
      </c>
      <c r="M27" s="18">
        <v>4.3900000000000002E-2</v>
      </c>
      <c r="N27" s="15">
        <v>1.5651001298319399E-3</v>
      </c>
      <c r="O27" s="24">
        <v>0.57079999999999997</v>
      </c>
      <c r="P27" s="10">
        <v>277</v>
      </c>
      <c r="Q27" s="6">
        <v>9.7199679520661597</v>
      </c>
      <c r="R27" s="6">
        <v>11.4897870704964</v>
      </c>
      <c r="S27" s="10">
        <v>271.7</v>
      </c>
      <c r="T27" s="6">
        <v>8.7104667512175808</v>
      </c>
      <c r="U27" s="6">
        <v>10.243338635486101</v>
      </c>
      <c r="V27" s="10">
        <v>227</v>
      </c>
      <c r="W27" s="6">
        <v>126.02213839599101</v>
      </c>
      <c r="X27" s="6">
        <v>128.080062722078</v>
      </c>
      <c r="Y27" s="6">
        <v>-1.95068089804933</v>
      </c>
      <c r="Z27" s="6">
        <v>-22.026431718061701</v>
      </c>
      <c r="AA27" s="7">
        <v>277</v>
      </c>
      <c r="AB27" s="7">
        <v>9.7199679520661597</v>
      </c>
      <c r="AC27" s="7">
        <v>11.4897870704964</v>
      </c>
      <c r="AD27" s="13">
        <v>276.89999999999998</v>
      </c>
      <c r="AE27" s="6">
        <v>9.7469845074870793</v>
      </c>
      <c r="AF27" s="13">
        <v>270.2</v>
      </c>
      <c r="AG27" s="6">
        <v>8.0903857154073204</v>
      </c>
      <c r="AH27" s="13">
        <v>216</v>
      </c>
      <c r="AI27" s="6">
        <v>119.80878250737</v>
      </c>
      <c r="AJ27" s="6">
        <v>5.0000000000000001E-4</v>
      </c>
      <c r="AK27" s="6">
        <v>1.8E-3</v>
      </c>
      <c r="AL27" s="132">
        <f t="shared" si="1"/>
        <v>277</v>
      </c>
      <c r="AM27" s="132">
        <f t="shared" si="2"/>
        <v>9.7199679520661597</v>
      </c>
      <c r="AN27" s="36">
        <f t="shared" si="3"/>
        <v>467</v>
      </c>
      <c r="AO27" s="36">
        <f t="shared" si="4"/>
        <v>1.1339999999999999</v>
      </c>
      <c r="AP27" s="36">
        <f t="shared" si="5"/>
        <v>0.04</v>
      </c>
      <c r="AQ27" s="133">
        <f t="shared" si="6"/>
        <v>0.88183421516754856</v>
      </c>
    </row>
    <row r="28" spans="1:43" x14ac:dyDescent="0.75">
      <c r="A28" s="5" t="s">
        <v>59</v>
      </c>
      <c r="B28" s="22">
        <v>561</v>
      </c>
      <c r="C28" s="22">
        <v>7.42</v>
      </c>
      <c r="D28" s="22">
        <v>0.25</v>
      </c>
      <c r="E28" s="128">
        <v>3910</v>
      </c>
      <c r="F28" s="20">
        <v>38.358266206367503</v>
      </c>
      <c r="G28" s="22">
        <v>1.4382374920879999</v>
      </c>
      <c r="H28" s="18">
        <v>4.9399999999999999E-2</v>
      </c>
      <c r="I28" s="15">
        <v>3.8910595851522102E-3</v>
      </c>
      <c r="J28" s="24">
        <v>0.33313999999999999</v>
      </c>
      <c r="K28" s="18">
        <v>0.1767</v>
      </c>
      <c r="L28" s="15">
        <v>6.80766693075533E-3</v>
      </c>
      <c r="M28" s="18">
        <v>2.6069999999999999E-2</v>
      </c>
      <c r="N28" s="15">
        <v>9.77490776486402E-4</v>
      </c>
      <c r="O28" s="24">
        <v>0.67554000000000003</v>
      </c>
      <c r="P28" s="10">
        <v>165.9</v>
      </c>
      <c r="Q28" s="6">
        <v>6.15635760058787</v>
      </c>
      <c r="R28" s="6">
        <v>7.1834989484974798</v>
      </c>
      <c r="S28" s="10">
        <v>165.1</v>
      </c>
      <c r="T28" s="6">
        <v>5.8640348887107701</v>
      </c>
      <c r="U28" s="6">
        <v>6.8015796776159796</v>
      </c>
      <c r="V28" s="10">
        <v>160</v>
      </c>
      <c r="W28" s="6">
        <v>183.83286843628599</v>
      </c>
      <c r="X28" s="6">
        <v>185.71767653324201</v>
      </c>
      <c r="Y28" s="6">
        <v>-0.48455481526347899</v>
      </c>
      <c r="Z28" s="6">
        <v>-3.6875</v>
      </c>
      <c r="AA28" s="7">
        <v>165.9</v>
      </c>
      <c r="AB28" s="7">
        <v>6.15635760058787</v>
      </c>
      <c r="AC28" s="7">
        <v>7.1834989484974798</v>
      </c>
      <c r="AD28" s="13">
        <v>165.9</v>
      </c>
      <c r="AE28" s="6">
        <v>6.1880844294754098</v>
      </c>
      <c r="AF28" s="13">
        <v>164.8</v>
      </c>
      <c r="AG28" s="6">
        <v>5.5664302004082602</v>
      </c>
      <c r="AH28" s="13">
        <v>156.30000000000001</v>
      </c>
      <c r="AI28" s="6">
        <v>178.88679875136901</v>
      </c>
      <c r="AJ28" s="6">
        <v>2.0000000000000001E-4</v>
      </c>
      <c r="AK28" s="6">
        <v>2E-3</v>
      </c>
      <c r="AL28" s="132">
        <f t="shared" si="1"/>
        <v>165.9</v>
      </c>
      <c r="AM28" s="132">
        <f t="shared" si="2"/>
        <v>6.15635760058787</v>
      </c>
      <c r="AN28" s="36">
        <f t="shared" si="3"/>
        <v>561</v>
      </c>
      <c r="AO28" s="36">
        <f t="shared" si="4"/>
        <v>7.42</v>
      </c>
      <c r="AP28" s="36">
        <f t="shared" si="5"/>
        <v>0.25</v>
      </c>
      <c r="AQ28" s="133">
        <f t="shared" si="6"/>
        <v>0.13477088948787061</v>
      </c>
    </row>
    <row r="29" spans="1:43" x14ac:dyDescent="0.75">
      <c r="A29" s="5" t="s">
        <v>60</v>
      </c>
      <c r="B29" s="22">
        <v>1610</v>
      </c>
      <c r="C29" s="22">
        <v>12.9</v>
      </c>
      <c r="D29" s="22">
        <v>1.1000000000000001</v>
      </c>
      <c r="E29" s="128">
        <v>11220</v>
      </c>
      <c r="F29" s="20">
        <v>40.650406504065003</v>
      </c>
      <c r="G29" s="22">
        <v>1.63451978395822</v>
      </c>
      <c r="H29" s="18">
        <v>4.8399999999999999E-2</v>
      </c>
      <c r="I29" s="15">
        <v>1.8701726810207799E-3</v>
      </c>
      <c r="J29" s="24">
        <v>0.60829</v>
      </c>
      <c r="K29" s="18">
        <v>0.16289999999999999</v>
      </c>
      <c r="L29" s="15">
        <v>5.7212325504999101E-3</v>
      </c>
      <c r="M29" s="18">
        <v>2.46E-2</v>
      </c>
      <c r="N29" s="15">
        <v>9.8914599246015798E-4</v>
      </c>
      <c r="O29" s="24">
        <v>0.72077000000000002</v>
      </c>
      <c r="P29" s="10">
        <v>156.69999999999999</v>
      </c>
      <c r="Q29" s="6">
        <v>6.2222931550410099</v>
      </c>
      <c r="R29" s="6">
        <v>7.1380835749385296</v>
      </c>
      <c r="S29" s="10">
        <v>153.19999999999999</v>
      </c>
      <c r="T29" s="6">
        <v>5.0066794025519998</v>
      </c>
      <c r="U29" s="6">
        <v>5.9497917439950996</v>
      </c>
      <c r="V29" s="10">
        <v>114</v>
      </c>
      <c r="W29" s="6">
        <v>77.376205352177905</v>
      </c>
      <c r="X29" s="6">
        <v>80.306836653244403</v>
      </c>
      <c r="Y29" s="6">
        <v>-2.2845953002610999</v>
      </c>
      <c r="Z29" s="6">
        <v>-37.456140350877199</v>
      </c>
      <c r="AA29" s="7">
        <v>156.69999999999999</v>
      </c>
      <c r="AB29" s="7">
        <v>6.2222931550410099</v>
      </c>
      <c r="AC29" s="7">
        <v>7.1380835749385296</v>
      </c>
      <c r="AD29" s="13">
        <v>156.80000000000001</v>
      </c>
      <c r="AE29" s="6">
        <v>6.2961871086610897</v>
      </c>
      <c r="AF29" s="13">
        <v>155</v>
      </c>
      <c r="AG29" s="6">
        <v>5.4739682717329003</v>
      </c>
      <c r="AH29" s="13">
        <v>131</v>
      </c>
      <c r="AI29" s="6">
        <v>64.919805565808602</v>
      </c>
      <c r="AJ29" s="6">
        <v>-5.0000000000000001E-4</v>
      </c>
      <c r="AK29" s="6">
        <v>2E-3</v>
      </c>
      <c r="AL29" s="132">
        <f t="shared" si="1"/>
        <v>156.69999999999999</v>
      </c>
      <c r="AM29" s="132">
        <f t="shared" si="2"/>
        <v>6.2222931550410099</v>
      </c>
      <c r="AN29" s="36">
        <f t="shared" si="3"/>
        <v>1610</v>
      </c>
      <c r="AO29" s="36">
        <f t="shared" si="4"/>
        <v>12.9</v>
      </c>
      <c r="AP29" s="36">
        <f t="shared" si="5"/>
        <v>1.1000000000000001</v>
      </c>
      <c r="AQ29" s="133">
        <f t="shared" si="6"/>
        <v>7.7519379844961239E-2</v>
      </c>
    </row>
    <row r="30" spans="1:43" x14ac:dyDescent="0.75">
      <c r="A30" s="5" t="s">
        <v>61</v>
      </c>
      <c r="B30" s="22">
        <v>72</v>
      </c>
      <c r="C30" s="22">
        <v>0.80200000000000005</v>
      </c>
      <c r="D30" s="22">
        <v>9.0999999999999998E-2</v>
      </c>
      <c r="E30" s="128">
        <v>2070</v>
      </c>
      <c r="F30" s="20">
        <v>9.1575091575091605</v>
      </c>
      <c r="G30" s="22">
        <v>0.53859432242734095</v>
      </c>
      <c r="H30" s="18">
        <v>5.8799999999999998E-2</v>
      </c>
      <c r="I30" s="15">
        <v>7.6892241095340898E-3</v>
      </c>
      <c r="J30" s="24">
        <v>0.62082000000000004</v>
      </c>
      <c r="K30" s="18">
        <v>0.86699999999999999</v>
      </c>
      <c r="L30" s="15">
        <v>4.4288490039851101E-2</v>
      </c>
      <c r="M30" s="18">
        <v>0.10920000000000001</v>
      </c>
      <c r="N30" s="15">
        <v>6.4225434009899697E-3</v>
      </c>
      <c r="O30" s="24">
        <v>0.62788999999999995</v>
      </c>
      <c r="P30" s="10">
        <v>667</v>
      </c>
      <c r="Q30" s="6">
        <v>37.252996004975401</v>
      </c>
      <c r="R30" s="6">
        <v>39.918752665372402</v>
      </c>
      <c r="S30" s="10">
        <v>631</v>
      </c>
      <c r="T30" s="6">
        <v>24.043131622254698</v>
      </c>
      <c r="U30" s="6">
        <v>26.2989050533021</v>
      </c>
      <c r="V30" s="10">
        <v>530</v>
      </c>
      <c r="W30" s="6">
        <v>255.34185104704201</v>
      </c>
      <c r="X30" s="6">
        <v>256.25752557510401</v>
      </c>
      <c r="Y30" s="6">
        <v>-5.7052297939778098</v>
      </c>
      <c r="Z30" s="6">
        <v>-25.849056603773601</v>
      </c>
      <c r="AA30" s="7" t="s">
        <v>35</v>
      </c>
      <c r="AB30" s="7" t="s">
        <v>35</v>
      </c>
      <c r="AC30" s="7" t="s">
        <v>35</v>
      </c>
      <c r="AD30" s="13">
        <v>667</v>
      </c>
      <c r="AE30" s="6">
        <v>38.797947256867999</v>
      </c>
      <c r="AF30" s="13">
        <v>616</v>
      </c>
      <c r="AG30" s="6">
        <v>28.690297631866098</v>
      </c>
      <c r="AH30" s="13">
        <v>510</v>
      </c>
      <c r="AI30" s="6">
        <v>246.00924555009999</v>
      </c>
      <c r="AJ30" s="6">
        <v>2.7000000000000001E-3</v>
      </c>
      <c r="AK30" s="6">
        <v>3.5999999999999999E-3</v>
      </c>
      <c r="AL30" s="132" t="str">
        <f t="shared" si="1"/>
        <v>Discordant</v>
      </c>
      <c r="AM30" s="132" t="str">
        <f t="shared" si="2"/>
        <v>Discordant</v>
      </c>
      <c r="AN30" s="36">
        <f t="shared" si="3"/>
        <v>72</v>
      </c>
      <c r="AO30" s="36">
        <f t="shared" si="4"/>
        <v>0.80200000000000005</v>
      </c>
      <c r="AP30" s="36">
        <f t="shared" si="5"/>
        <v>9.0999999999999998E-2</v>
      </c>
      <c r="AQ30" s="133">
        <f t="shared" si="6"/>
        <v>1.2468827930174562</v>
      </c>
    </row>
    <row r="31" spans="1:43" x14ac:dyDescent="0.75">
      <c r="A31" s="5" t="s">
        <v>62</v>
      </c>
      <c r="B31" s="22">
        <v>523</v>
      </c>
      <c r="C31" s="22">
        <v>1.1599999999999999</v>
      </c>
      <c r="D31" s="22">
        <v>8.8999999999999996E-2</v>
      </c>
      <c r="E31" s="128">
        <v>7850</v>
      </c>
      <c r="F31" s="20">
        <v>20.491803278688501</v>
      </c>
      <c r="G31" s="22">
        <v>0.92002594763993695</v>
      </c>
      <c r="H31" s="18">
        <v>5.3600000000000002E-2</v>
      </c>
      <c r="I31" s="15">
        <v>2.8649252482849902E-3</v>
      </c>
      <c r="J31" s="24">
        <v>0.72753000000000001</v>
      </c>
      <c r="K31" s="18">
        <v>0.35499999999999998</v>
      </c>
      <c r="L31" s="15">
        <v>1.3574733597754299E-2</v>
      </c>
      <c r="M31" s="18">
        <v>4.8800000000000003E-2</v>
      </c>
      <c r="N31" s="15">
        <v>2.1909865927476498E-3</v>
      </c>
      <c r="O31" s="24">
        <v>0.60165999999999997</v>
      </c>
      <c r="P31" s="10">
        <v>307</v>
      </c>
      <c r="Q31" s="6">
        <v>13.7393954137512</v>
      </c>
      <c r="R31" s="6">
        <v>15.3206827670113</v>
      </c>
      <c r="S31" s="10">
        <v>308</v>
      </c>
      <c r="T31" s="6">
        <v>9.9861850091483308</v>
      </c>
      <c r="U31" s="6">
        <v>11.656304697793001</v>
      </c>
      <c r="V31" s="10">
        <v>330</v>
      </c>
      <c r="W31" s="6">
        <v>131.25555974906899</v>
      </c>
      <c r="X31" s="6">
        <v>134.53191543126701</v>
      </c>
      <c r="Y31" s="6">
        <v>0.324675324675326</v>
      </c>
      <c r="Z31" s="6">
        <v>6.9696969696969697</v>
      </c>
      <c r="AA31" s="7">
        <v>307</v>
      </c>
      <c r="AB31" s="7">
        <v>13.7393954137512</v>
      </c>
      <c r="AC31" s="7">
        <v>15.3206827670113</v>
      </c>
      <c r="AD31" s="13">
        <v>306</v>
      </c>
      <c r="AE31" s="6">
        <v>13.7393954137512</v>
      </c>
      <c r="AF31" s="13">
        <v>298</v>
      </c>
      <c r="AG31" s="6">
        <v>12.0974745726924</v>
      </c>
      <c r="AH31" s="13">
        <v>243</v>
      </c>
      <c r="AI31" s="6">
        <v>118.476301280219</v>
      </c>
      <c r="AJ31" s="6">
        <v>2.0999999999999999E-3</v>
      </c>
      <c r="AK31" s="6">
        <v>2.7000000000000001E-3</v>
      </c>
      <c r="AL31" s="132">
        <f t="shared" si="1"/>
        <v>307</v>
      </c>
      <c r="AM31" s="132">
        <f t="shared" si="2"/>
        <v>13.7393954137512</v>
      </c>
      <c r="AN31" s="36">
        <f t="shared" si="3"/>
        <v>523</v>
      </c>
      <c r="AO31" s="36">
        <f t="shared" si="4"/>
        <v>1.1599999999999999</v>
      </c>
      <c r="AP31" s="36">
        <f t="shared" si="5"/>
        <v>8.8999999999999996E-2</v>
      </c>
      <c r="AQ31" s="133">
        <f t="shared" si="6"/>
        <v>0.86206896551724144</v>
      </c>
    </row>
    <row r="32" spans="1:43" x14ac:dyDescent="0.75">
      <c r="A32" s="5" t="s">
        <v>63</v>
      </c>
      <c r="B32" s="22">
        <v>878</v>
      </c>
      <c r="C32" s="22">
        <v>1.51</v>
      </c>
      <c r="D32" s="22">
        <v>0.14000000000000001</v>
      </c>
      <c r="E32" s="128">
        <v>16940</v>
      </c>
      <c r="F32" s="20">
        <v>16.3132137030995</v>
      </c>
      <c r="G32" s="22">
        <v>0.83581141287494098</v>
      </c>
      <c r="H32" s="18">
        <v>5.5599999999999997E-2</v>
      </c>
      <c r="I32" s="15">
        <v>1.9988105518210599E-3</v>
      </c>
      <c r="J32" s="24">
        <v>0.82735999999999998</v>
      </c>
      <c r="K32" s="18">
        <v>0.46100000000000002</v>
      </c>
      <c r="L32" s="15">
        <v>1.83483691070895E-2</v>
      </c>
      <c r="M32" s="18">
        <v>6.13E-2</v>
      </c>
      <c r="N32" s="15">
        <v>3.1407201880460402E-3</v>
      </c>
      <c r="O32" s="24">
        <v>0.86370999999999998</v>
      </c>
      <c r="P32" s="10">
        <v>383</v>
      </c>
      <c r="Q32" s="6">
        <v>19.413140116564399</v>
      </c>
      <c r="R32" s="6">
        <v>21.1584628402451</v>
      </c>
      <c r="S32" s="10">
        <v>385</v>
      </c>
      <c r="T32" s="6">
        <v>12.7927719928273</v>
      </c>
      <c r="U32" s="6">
        <v>14.699823309173899</v>
      </c>
      <c r="V32" s="10">
        <v>418</v>
      </c>
      <c r="W32" s="6">
        <v>81.465210149293597</v>
      </c>
      <c r="X32" s="6">
        <v>86.323009980152506</v>
      </c>
      <c r="Y32" s="6">
        <v>0.51948051948052398</v>
      </c>
      <c r="Z32" s="6">
        <v>8.3732057416267995</v>
      </c>
      <c r="AA32" s="7">
        <v>383</v>
      </c>
      <c r="AB32" s="7">
        <v>19.413140116564399</v>
      </c>
      <c r="AC32" s="7">
        <v>21.1584628402451</v>
      </c>
      <c r="AD32" s="13">
        <v>382</v>
      </c>
      <c r="AE32" s="6">
        <v>19.413140116564399</v>
      </c>
      <c r="AF32" s="13">
        <v>368</v>
      </c>
      <c r="AG32" s="6">
        <v>15.969972299927999</v>
      </c>
      <c r="AH32" s="13">
        <v>296</v>
      </c>
      <c r="AI32" s="6">
        <v>64.242014793035295</v>
      </c>
      <c r="AJ32" s="6">
        <v>4.1000000000000003E-3</v>
      </c>
      <c r="AK32" s="6">
        <v>2.8999999999999998E-3</v>
      </c>
      <c r="AL32" s="132">
        <f t="shared" si="1"/>
        <v>383</v>
      </c>
      <c r="AM32" s="132">
        <f t="shared" si="2"/>
        <v>19.413140116564399</v>
      </c>
      <c r="AN32" s="36">
        <f t="shared" si="3"/>
        <v>878</v>
      </c>
      <c r="AO32" s="36">
        <f t="shared" si="4"/>
        <v>1.51</v>
      </c>
      <c r="AP32" s="36">
        <f t="shared" si="5"/>
        <v>0.14000000000000001</v>
      </c>
      <c r="AQ32" s="133">
        <f t="shared" si="6"/>
        <v>0.66225165562913912</v>
      </c>
    </row>
    <row r="33" spans="1:43" x14ac:dyDescent="0.75">
      <c r="A33" s="5" t="s">
        <v>64</v>
      </c>
      <c r="B33" s="22">
        <v>720</v>
      </c>
      <c r="C33" s="22">
        <v>1.0109999999999999</v>
      </c>
      <c r="D33" s="22">
        <v>9.6000000000000002E-2</v>
      </c>
      <c r="E33" s="128">
        <v>7810</v>
      </c>
      <c r="F33" s="20">
        <v>23.923444976076599</v>
      </c>
      <c r="G33" s="22">
        <v>1.4162726987421701</v>
      </c>
      <c r="H33" s="18">
        <v>5.16E-2</v>
      </c>
      <c r="I33" s="15">
        <v>2.6991010642668099E-3</v>
      </c>
      <c r="J33" s="24">
        <v>0.70981000000000005</v>
      </c>
      <c r="K33" s="18">
        <v>0.29199999999999998</v>
      </c>
      <c r="L33" s="15">
        <v>1.30651644367761E-2</v>
      </c>
      <c r="M33" s="18">
        <v>4.1799999999999997E-2</v>
      </c>
      <c r="N33" s="15">
        <v>2.47456831015027E-3</v>
      </c>
      <c r="O33" s="24">
        <v>0.86312999999999995</v>
      </c>
      <c r="P33" s="10">
        <v>264</v>
      </c>
      <c r="Q33" s="6">
        <v>15.292372665762301</v>
      </c>
      <c r="R33" s="6">
        <v>16.3715010162454</v>
      </c>
      <c r="S33" s="10">
        <v>259</v>
      </c>
      <c r="T33" s="6">
        <v>10.0082446179096</v>
      </c>
      <c r="U33" s="6">
        <v>11.2722135555838</v>
      </c>
      <c r="V33" s="10">
        <v>249</v>
      </c>
      <c r="W33" s="6">
        <v>119.219570042792</v>
      </c>
      <c r="X33" s="6">
        <v>122.058910450963</v>
      </c>
      <c r="Y33" s="6">
        <v>-1.93050193050193</v>
      </c>
      <c r="Z33" s="6">
        <v>-6.0240963855421796</v>
      </c>
      <c r="AA33" s="7">
        <v>264</v>
      </c>
      <c r="AB33" s="7">
        <v>15.292372665762301</v>
      </c>
      <c r="AC33" s="7">
        <v>16.3715010162454</v>
      </c>
      <c r="AD33" s="13">
        <v>264</v>
      </c>
      <c r="AE33" s="6">
        <v>15.8080884912931</v>
      </c>
      <c r="AF33" s="13">
        <v>261</v>
      </c>
      <c r="AG33" s="6">
        <v>14.523978805131801</v>
      </c>
      <c r="AH33" s="13">
        <v>235</v>
      </c>
      <c r="AI33" s="6">
        <v>104.964002787566</v>
      </c>
      <c r="AJ33" s="6">
        <v>5.9999999999999995E-4</v>
      </c>
      <c r="AK33" s="6">
        <v>3.2000000000000002E-3</v>
      </c>
      <c r="AL33" s="132">
        <f t="shared" si="1"/>
        <v>264</v>
      </c>
      <c r="AM33" s="132">
        <f t="shared" si="2"/>
        <v>15.292372665762301</v>
      </c>
      <c r="AN33" s="36">
        <f t="shared" si="3"/>
        <v>720</v>
      </c>
      <c r="AO33" s="36">
        <f t="shared" si="4"/>
        <v>1.0109999999999999</v>
      </c>
      <c r="AP33" s="36">
        <f t="shared" si="5"/>
        <v>9.6000000000000002E-2</v>
      </c>
      <c r="AQ33" s="133">
        <f t="shared" si="6"/>
        <v>0.98911968348170143</v>
      </c>
    </row>
    <row r="34" spans="1:43" x14ac:dyDescent="0.75">
      <c r="A34" s="5" t="s">
        <v>65</v>
      </c>
      <c r="B34" s="22">
        <v>530</v>
      </c>
      <c r="C34" s="22">
        <v>1.58</v>
      </c>
      <c r="D34" s="22">
        <v>0.17</v>
      </c>
      <c r="E34" s="128">
        <v>11290</v>
      </c>
      <c r="F34" s="20">
        <v>13.774104683195601</v>
      </c>
      <c r="G34" s="22">
        <v>0.795576507904321</v>
      </c>
      <c r="H34" s="18">
        <v>5.7000000000000002E-2</v>
      </c>
      <c r="I34" s="15">
        <v>2.5239925180759E-3</v>
      </c>
      <c r="J34" s="24">
        <v>0.72501000000000004</v>
      </c>
      <c r="K34" s="18">
        <v>0.55900000000000005</v>
      </c>
      <c r="L34" s="15">
        <v>2.5181131136031099E-2</v>
      </c>
      <c r="M34" s="18">
        <v>7.2599999999999998E-2</v>
      </c>
      <c r="N34" s="15">
        <v>4.1932928348017802E-3</v>
      </c>
      <c r="O34" s="24">
        <v>0.82804999999999995</v>
      </c>
      <c r="P34" s="10">
        <v>451</v>
      </c>
      <c r="Q34" s="6">
        <v>25.071645177889899</v>
      </c>
      <c r="R34" s="6">
        <v>26.941208849888898</v>
      </c>
      <c r="S34" s="10">
        <v>449</v>
      </c>
      <c r="T34" s="6">
        <v>16.313311092566</v>
      </c>
      <c r="U34" s="6">
        <v>18.2709371848808</v>
      </c>
      <c r="V34" s="10">
        <v>470</v>
      </c>
      <c r="W34" s="6">
        <v>100.524959842027</v>
      </c>
      <c r="X34" s="6">
        <v>104.065455749048</v>
      </c>
      <c r="Y34" s="6">
        <v>-0.44543429844097199</v>
      </c>
      <c r="Z34" s="6">
        <v>4.0425531914893602</v>
      </c>
      <c r="AA34" s="7">
        <v>451</v>
      </c>
      <c r="AB34" s="7">
        <v>25.071645177889899</v>
      </c>
      <c r="AC34" s="7">
        <v>26.941208849888898</v>
      </c>
      <c r="AD34" s="13">
        <v>450</v>
      </c>
      <c r="AE34" s="6">
        <v>25.579765282856101</v>
      </c>
      <c r="AF34" s="13">
        <v>428</v>
      </c>
      <c r="AG34" s="6">
        <v>19.719054713723899</v>
      </c>
      <c r="AH34" s="13">
        <v>329</v>
      </c>
      <c r="AI34" s="6">
        <v>85.7055456271124</v>
      </c>
      <c r="AJ34" s="6">
        <v>4.7000000000000002E-3</v>
      </c>
      <c r="AK34" s="6">
        <v>2.8999999999999998E-3</v>
      </c>
      <c r="AL34" s="132">
        <f t="shared" si="1"/>
        <v>451</v>
      </c>
      <c r="AM34" s="132">
        <f t="shared" si="2"/>
        <v>25.071645177889899</v>
      </c>
      <c r="AN34" s="36">
        <f t="shared" si="3"/>
        <v>530</v>
      </c>
      <c r="AO34" s="36">
        <f t="shared" si="4"/>
        <v>1.58</v>
      </c>
      <c r="AP34" s="36">
        <f t="shared" si="5"/>
        <v>0.17</v>
      </c>
      <c r="AQ34" s="133">
        <f t="shared" si="6"/>
        <v>0.63291139240506322</v>
      </c>
    </row>
    <row r="35" spans="1:43" x14ac:dyDescent="0.75">
      <c r="A35" s="5" t="s">
        <v>66</v>
      </c>
      <c r="B35" s="22">
        <v>439</v>
      </c>
      <c r="C35" s="22">
        <v>10.7</v>
      </c>
      <c r="D35" s="22">
        <v>1.2</v>
      </c>
      <c r="E35" s="128">
        <v>10090</v>
      </c>
      <c r="F35" s="20">
        <v>12.7713920817369</v>
      </c>
      <c r="G35" s="22">
        <v>0.75031878790148099</v>
      </c>
      <c r="H35" s="18">
        <v>5.6000000000000001E-2</v>
      </c>
      <c r="I35" s="15">
        <v>2.55532480296565E-3</v>
      </c>
      <c r="J35" s="24">
        <v>0.82504999999999995</v>
      </c>
      <c r="K35" s="18">
        <v>0.59299999999999997</v>
      </c>
      <c r="L35" s="15">
        <v>2.6308516993741701E-2</v>
      </c>
      <c r="M35" s="18">
        <v>7.8299999999999995E-2</v>
      </c>
      <c r="N35" s="15">
        <v>4.6001219535573099E-3</v>
      </c>
      <c r="O35" s="24">
        <v>0.88783999999999996</v>
      </c>
      <c r="P35" s="10">
        <v>485</v>
      </c>
      <c r="Q35" s="6">
        <v>27.163002477207101</v>
      </c>
      <c r="R35" s="6">
        <v>29.150404819973801</v>
      </c>
      <c r="S35" s="10">
        <v>471</v>
      </c>
      <c r="T35" s="6">
        <v>16.589852776361099</v>
      </c>
      <c r="U35" s="6">
        <v>18.659981968350198</v>
      </c>
      <c r="V35" s="10">
        <v>433</v>
      </c>
      <c r="W35" s="6">
        <v>97.132242153149804</v>
      </c>
      <c r="X35" s="6">
        <v>99.964280391434102</v>
      </c>
      <c r="Y35" s="6">
        <v>-2.9723991507431</v>
      </c>
      <c r="Z35" s="6">
        <v>-12.009237875288701</v>
      </c>
      <c r="AA35" s="7">
        <v>485</v>
      </c>
      <c r="AB35" s="7">
        <v>27.163002477207101</v>
      </c>
      <c r="AC35" s="7">
        <v>29.150404819973801</v>
      </c>
      <c r="AD35" s="13">
        <v>484</v>
      </c>
      <c r="AE35" s="6">
        <v>27.673158539941898</v>
      </c>
      <c r="AF35" s="13">
        <v>457</v>
      </c>
      <c r="AG35" s="6">
        <v>19.948438914895998</v>
      </c>
      <c r="AH35" s="13">
        <v>342</v>
      </c>
      <c r="AI35" s="6">
        <v>81.287794075728996</v>
      </c>
      <c r="AJ35" s="6">
        <v>3.2000000000000002E-3</v>
      </c>
      <c r="AK35" s="6">
        <v>2.8999999999999998E-3</v>
      </c>
      <c r="AL35" s="132">
        <f t="shared" si="1"/>
        <v>485</v>
      </c>
      <c r="AM35" s="132">
        <f t="shared" si="2"/>
        <v>27.163002477207101</v>
      </c>
      <c r="AN35" s="36">
        <f t="shared" si="3"/>
        <v>439</v>
      </c>
      <c r="AO35" s="36">
        <f t="shared" si="4"/>
        <v>10.7</v>
      </c>
      <c r="AP35" s="36">
        <f t="shared" si="5"/>
        <v>1.2</v>
      </c>
      <c r="AQ35" s="133">
        <f t="shared" si="6"/>
        <v>9.3457943925233655E-2</v>
      </c>
    </row>
    <row r="36" spans="1:43" x14ac:dyDescent="0.75">
      <c r="A36" s="5" t="s">
        <v>67</v>
      </c>
      <c r="B36" s="22">
        <v>131</v>
      </c>
      <c r="C36" s="22">
        <v>6.79</v>
      </c>
      <c r="D36" s="22">
        <v>0.57999999999999996</v>
      </c>
      <c r="E36" s="128">
        <v>24280</v>
      </c>
      <c r="F36" s="20">
        <v>3.7313432835820901</v>
      </c>
      <c r="G36" s="22">
        <v>0.20822567427490499</v>
      </c>
      <c r="H36" s="18">
        <v>0.12609999999999999</v>
      </c>
      <c r="I36" s="15">
        <v>3.64902412172951E-3</v>
      </c>
      <c r="J36" s="24">
        <v>0.59611999999999998</v>
      </c>
      <c r="K36" s="18">
        <v>4.6100000000000003</v>
      </c>
      <c r="L36" s="15">
        <v>0.22872749045315899</v>
      </c>
      <c r="M36" s="18">
        <v>0.26800000000000002</v>
      </c>
      <c r="N36" s="15">
        <v>1.4955600829120799E-2</v>
      </c>
      <c r="O36" s="24">
        <v>0.90103</v>
      </c>
      <c r="P36" s="10">
        <v>1530</v>
      </c>
      <c r="Q36" s="6">
        <v>75.198216386102501</v>
      </c>
      <c r="R36" s="6">
        <v>81.258462517248503</v>
      </c>
      <c r="S36" s="10">
        <v>1742</v>
      </c>
      <c r="T36" s="6">
        <v>41.252657954105999</v>
      </c>
      <c r="U36" s="6">
        <v>45.358290104480602</v>
      </c>
      <c r="V36" s="10">
        <v>2035</v>
      </c>
      <c r="W36" s="6">
        <v>55.037181027691901</v>
      </c>
      <c r="X36" s="6">
        <v>60.219707806179301</v>
      </c>
      <c r="Y36" s="6">
        <v>12.1699196326062</v>
      </c>
      <c r="Z36" s="6">
        <v>24.815724815724799</v>
      </c>
      <c r="AA36" s="7" t="s">
        <v>35</v>
      </c>
      <c r="AB36" s="7" t="s">
        <v>35</v>
      </c>
      <c r="AC36" s="7" t="s">
        <v>35</v>
      </c>
      <c r="AD36" s="13">
        <v>1480</v>
      </c>
      <c r="AE36" s="6">
        <v>80.237595599887598</v>
      </c>
      <c r="AF36" s="13">
        <v>1500</v>
      </c>
      <c r="AG36" s="6">
        <v>71.605961960429397</v>
      </c>
      <c r="AH36" s="13">
        <v>1530</v>
      </c>
      <c r="AI36" s="6">
        <v>72.974511272600694</v>
      </c>
      <c r="AJ36" s="6">
        <v>3.5000000000000003E-2</v>
      </c>
      <c r="AK36" s="6">
        <v>0.01</v>
      </c>
      <c r="AL36" s="132" t="str">
        <f t="shared" si="1"/>
        <v>Discordant</v>
      </c>
      <c r="AM36" s="132" t="str">
        <f t="shared" si="2"/>
        <v>Discordant</v>
      </c>
      <c r="AN36" s="36">
        <f t="shared" si="3"/>
        <v>131</v>
      </c>
      <c r="AO36" s="36">
        <f t="shared" si="4"/>
        <v>6.79</v>
      </c>
      <c r="AP36" s="36">
        <f t="shared" si="5"/>
        <v>0.57999999999999996</v>
      </c>
      <c r="AQ36" s="133">
        <f t="shared" si="6"/>
        <v>0.14727540500736377</v>
      </c>
    </row>
    <row r="37" spans="1:43" x14ac:dyDescent="0.75">
      <c r="A37" s="5" t="s">
        <v>68</v>
      </c>
      <c r="B37" s="22">
        <v>212</v>
      </c>
      <c r="C37" s="22">
        <v>5.22</v>
      </c>
      <c r="D37" s="22">
        <v>0.27</v>
      </c>
      <c r="E37" s="128">
        <v>41500</v>
      </c>
      <c r="F37" s="20">
        <v>3.4843205574912899</v>
      </c>
      <c r="G37" s="22">
        <v>0.163284610761224</v>
      </c>
      <c r="H37" s="18">
        <v>0.13350000000000001</v>
      </c>
      <c r="I37" s="15">
        <v>2.5410588466789098E-3</v>
      </c>
      <c r="J37" s="24">
        <v>0.66469</v>
      </c>
      <c r="K37" s="18">
        <v>5.35</v>
      </c>
      <c r="L37" s="15">
        <v>0.22899633408637701</v>
      </c>
      <c r="M37" s="18">
        <v>0.28699999999999998</v>
      </c>
      <c r="N37" s="15">
        <v>1.34495901037912E-2</v>
      </c>
      <c r="O37" s="24">
        <v>0.93481000000000003</v>
      </c>
      <c r="P37" s="10">
        <v>1653</v>
      </c>
      <c r="Q37" s="6">
        <v>73.271719333126399</v>
      </c>
      <c r="R37" s="6">
        <v>80.151413651632794</v>
      </c>
      <c r="S37" s="10">
        <v>1870</v>
      </c>
      <c r="T37" s="6">
        <v>36.5408180290259</v>
      </c>
      <c r="U37" s="6">
        <v>41.340406921441698</v>
      </c>
      <c r="V37" s="10">
        <v>2140</v>
      </c>
      <c r="W37" s="6">
        <v>35.789681927777501</v>
      </c>
      <c r="X37" s="6">
        <v>42.954703717496898</v>
      </c>
      <c r="Y37" s="6">
        <v>11.604278074866301</v>
      </c>
      <c r="Z37" s="6">
        <v>22.757009345794401</v>
      </c>
      <c r="AA37" s="7" t="s">
        <v>35</v>
      </c>
      <c r="AB37" s="7" t="s">
        <v>35</v>
      </c>
      <c r="AC37" s="7" t="s">
        <v>35</v>
      </c>
      <c r="AD37" s="13">
        <v>1600</v>
      </c>
      <c r="AE37" s="6">
        <v>76.633333830862696</v>
      </c>
      <c r="AF37" s="13">
        <v>1614</v>
      </c>
      <c r="AG37" s="6">
        <v>60.0007281808345</v>
      </c>
      <c r="AH37" s="13">
        <v>1637</v>
      </c>
      <c r="AI37" s="6">
        <v>54.605689561541901</v>
      </c>
      <c r="AJ37" s="6">
        <v>3.7999999999999999E-2</v>
      </c>
      <c r="AK37" s="6">
        <v>7.9000000000000008E-3</v>
      </c>
      <c r="AL37" s="132" t="str">
        <f t="shared" si="1"/>
        <v>Discordant</v>
      </c>
      <c r="AM37" s="132" t="str">
        <f t="shared" si="2"/>
        <v>Discordant</v>
      </c>
      <c r="AN37" s="36">
        <f t="shared" si="3"/>
        <v>212</v>
      </c>
      <c r="AO37" s="36">
        <f t="shared" si="4"/>
        <v>5.22</v>
      </c>
      <c r="AP37" s="36">
        <f t="shared" si="5"/>
        <v>0.27</v>
      </c>
      <c r="AQ37" s="133">
        <f t="shared" si="6"/>
        <v>0.19157088122605365</v>
      </c>
    </row>
    <row r="38" spans="1:43" x14ac:dyDescent="0.75">
      <c r="A38" s="5" t="s">
        <v>69</v>
      </c>
      <c r="B38" s="22">
        <v>304</v>
      </c>
      <c r="C38" s="22">
        <v>5.27</v>
      </c>
      <c r="D38" s="22">
        <v>0.26</v>
      </c>
      <c r="E38" s="128">
        <v>6600</v>
      </c>
      <c r="F38" s="20">
        <v>13.4952766531714</v>
      </c>
      <c r="G38" s="22">
        <v>0.67979916381774796</v>
      </c>
      <c r="H38" s="18">
        <v>5.6399999999999999E-2</v>
      </c>
      <c r="I38" s="15">
        <v>3.0752174656594701E-3</v>
      </c>
      <c r="J38" s="24">
        <v>0.47478999999999999</v>
      </c>
      <c r="K38" s="18">
        <v>0.57199999999999995</v>
      </c>
      <c r="L38" s="15">
        <v>2.6828971925140901E-2</v>
      </c>
      <c r="M38" s="18">
        <v>7.4099999999999999E-2</v>
      </c>
      <c r="N38" s="15">
        <v>3.7326480466821298E-3</v>
      </c>
      <c r="O38" s="24">
        <v>0.89378999999999997</v>
      </c>
      <c r="P38" s="10">
        <v>460</v>
      </c>
      <c r="Q38" s="6">
        <v>22.304678823147</v>
      </c>
      <c r="R38" s="6">
        <v>24.464608064368701</v>
      </c>
      <c r="S38" s="10">
        <v>458</v>
      </c>
      <c r="T38" s="6">
        <v>17.3476570890967</v>
      </c>
      <c r="U38" s="6">
        <v>19.252589881654899</v>
      </c>
      <c r="V38" s="10">
        <v>459</v>
      </c>
      <c r="W38" s="6">
        <v>121.249059761464</v>
      </c>
      <c r="X38" s="6">
        <v>123.866129231225</v>
      </c>
      <c r="Y38" s="6">
        <v>-0.43668122270742099</v>
      </c>
      <c r="Z38" s="6">
        <v>-0.21786492374727101</v>
      </c>
      <c r="AA38" s="7">
        <v>460</v>
      </c>
      <c r="AB38" s="7">
        <v>22.304678823147</v>
      </c>
      <c r="AC38" s="7">
        <v>24.464608064368701</v>
      </c>
      <c r="AD38" s="13">
        <v>459</v>
      </c>
      <c r="AE38" s="6">
        <v>22.776296832534999</v>
      </c>
      <c r="AF38" s="13">
        <v>446</v>
      </c>
      <c r="AG38" s="6">
        <v>18.8025053245807</v>
      </c>
      <c r="AH38" s="13">
        <v>384</v>
      </c>
      <c r="AI38" s="6">
        <v>115.796759423739</v>
      </c>
      <c r="AJ38" s="6">
        <v>1.8E-3</v>
      </c>
      <c r="AK38" s="6">
        <v>1.6000000000000001E-3</v>
      </c>
      <c r="AL38" s="132">
        <f t="shared" si="1"/>
        <v>460</v>
      </c>
      <c r="AM38" s="132">
        <f t="shared" si="2"/>
        <v>22.304678823147</v>
      </c>
      <c r="AN38" s="36">
        <f t="shared" si="3"/>
        <v>304</v>
      </c>
      <c r="AO38" s="36">
        <f t="shared" si="4"/>
        <v>5.27</v>
      </c>
      <c r="AP38" s="36">
        <f t="shared" si="5"/>
        <v>0.26</v>
      </c>
      <c r="AQ38" s="133">
        <f t="shared" si="6"/>
        <v>0.18975332068311196</v>
      </c>
    </row>
    <row r="39" spans="1:43" x14ac:dyDescent="0.75">
      <c r="A39" s="5" t="s">
        <v>70</v>
      </c>
      <c r="B39" s="22">
        <v>129.6</v>
      </c>
      <c r="C39" s="22">
        <v>1.1459999999999999</v>
      </c>
      <c r="D39" s="22">
        <v>0.08</v>
      </c>
      <c r="E39" s="128">
        <v>20510</v>
      </c>
      <c r="F39" s="20">
        <v>3.6231884057971002</v>
      </c>
      <c r="G39" s="22">
        <v>0.16755297390541299</v>
      </c>
      <c r="H39" s="18">
        <v>0.1017</v>
      </c>
      <c r="I39" s="15">
        <v>2.8185651687090002E-3</v>
      </c>
      <c r="J39" s="24">
        <v>0.51044</v>
      </c>
      <c r="K39" s="18">
        <v>3.88</v>
      </c>
      <c r="L39" s="15">
        <v>0.15510975371007399</v>
      </c>
      <c r="M39" s="18">
        <v>0.27600000000000002</v>
      </c>
      <c r="N39" s="15">
        <v>1.27635153402187E-2</v>
      </c>
      <c r="O39" s="24">
        <v>0.74165999999999999</v>
      </c>
      <c r="P39" s="10">
        <v>1567</v>
      </c>
      <c r="Q39" s="6">
        <v>63.705803211293997</v>
      </c>
      <c r="R39" s="6">
        <v>71.073743751336806</v>
      </c>
      <c r="S39" s="10">
        <v>1606</v>
      </c>
      <c r="T39" s="6">
        <v>32.9475732722534</v>
      </c>
      <c r="U39" s="6">
        <v>37.662081712211602</v>
      </c>
      <c r="V39" s="10">
        <v>1649</v>
      </c>
      <c r="W39" s="6">
        <v>50.953241955176097</v>
      </c>
      <c r="X39" s="6">
        <v>55.356792754609799</v>
      </c>
      <c r="Y39" s="6">
        <v>2.4283935242839298</v>
      </c>
      <c r="Z39" s="6">
        <v>4.9727107337780598</v>
      </c>
      <c r="AA39" s="7">
        <v>1649</v>
      </c>
      <c r="AB39" s="7">
        <v>50.953241955176097</v>
      </c>
      <c r="AC39" s="7">
        <v>55.356792754609799</v>
      </c>
      <c r="AD39" s="13">
        <v>1554</v>
      </c>
      <c r="AE39" s="6">
        <v>65.907316458767397</v>
      </c>
      <c r="AF39" s="13">
        <v>1529</v>
      </c>
      <c r="AG39" s="6">
        <v>45.8553550256729</v>
      </c>
      <c r="AH39" s="13">
        <v>1518</v>
      </c>
      <c r="AI39" s="6">
        <v>47.791545965188497</v>
      </c>
      <c r="AJ39" s="6">
        <v>8.8999999999999999E-3</v>
      </c>
      <c r="AK39" s="6">
        <v>5.4000000000000003E-3</v>
      </c>
      <c r="AL39" s="132">
        <f t="shared" si="1"/>
        <v>1649</v>
      </c>
      <c r="AM39" s="132">
        <f t="shared" si="2"/>
        <v>50.953241955176097</v>
      </c>
      <c r="AN39" s="36">
        <f t="shared" si="3"/>
        <v>129.6</v>
      </c>
      <c r="AO39" s="36">
        <f t="shared" si="4"/>
        <v>1.1459999999999999</v>
      </c>
      <c r="AP39" s="36">
        <f t="shared" si="5"/>
        <v>0.08</v>
      </c>
      <c r="AQ39" s="133">
        <f t="shared" si="6"/>
        <v>0.87260034904013972</v>
      </c>
    </row>
    <row r="40" spans="1:43" x14ac:dyDescent="0.75">
      <c r="A40" s="5" t="s">
        <v>71</v>
      </c>
      <c r="B40" s="22">
        <v>708</v>
      </c>
      <c r="C40" s="22">
        <v>11.7</v>
      </c>
      <c r="D40" s="22">
        <v>1.2</v>
      </c>
      <c r="E40" s="128">
        <v>31200</v>
      </c>
      <c r="F40" s="20">
        <v>8.3542188805346704</v>
      </c>
      <c r="G40" s="22">
        <v>0.36248502183932102</v>
      </c>
      <c r="H40" s="18">
        <v>6.7100000000000007E-2</v>
      </c>
      <c r="I40" s="15">
        <v>1.7853545843745E-3</v>
      </c>
      <c r="J40" s="24">
        <v>0.67276999999999998</v>
      </c>
      <c r="K40" s="18">
        <v>1.0960000000000001</v>
      </c>
      <c r="L40" s="15">
        <v>4.0335017310520499E-2</v>
      </c>
      <c r="M40" s="18">
        <v>0.1197</v>
      </c>
      <c r="N40" s="15">
        <v>5.19371801656576E-3</v>
      </c>
      <c r="O40" s="24">
        <v>0.71967999999999999</v>
      </c>
      <c r="P40" s="10">
        <v>728</v>
      </c>
      <c r="Q40" s="6">
        <v>29.976892250490302</v>
      </c>
      <c r="R40" s="6">
        <v>33.781425499655299</v>
      </c>
      <c r="S40" s="10">
        <v>750</v>
      </c>
      <c r="T40" s="6">
        <v>19.578459053934001</v>
      </c>
      <c r="U40" s="6">
        <v>22.9630223642279</v>
      </c>
      <c r="V40" s="10">
        <v>829</v>
      </c>
      <c r="W40" s="6">
        <v>56.2766282866815</v>
      </c>
      <c r="X40" s="6">
        <v>62.282108787688898</v>
      </c>
      <c r="Y40" s="6">
        <v>2.9333333333333398</v>
      </c>
      <c r="Z40" s="6">
        <v>12.183353437877001</v>
      </c>
      <c r="AA40" s="7">
        <v>728</v>
      </c>
      <c r="AB40" s="7">
        <v>29.976892250490302</v>
      </c>
      <c r="AC40" s="7">
        <v>33.781425499655299</v>
      </c>
      <c r="AD40" s="13">
        <v>725</v>
      </c>
      <c r="AE40" s="6">
        <v>30.390871474794899</v>
      </c>
      <c r="AF40" s="13">
        <v>713</v>
      </c>
      <c r="AG40" s="6">
        <v>22.8162235903878</v>
      </c>
      <c r="AH40" s="13">
        <v>682</v>
      </c>
      <c r="AI40" s="6">
        <v>38.305324581803497</v>
      </c>
      <c r="AJ40" s="6">
        <v>5.7999999999999996E-3</v>
      </c>
      <c r="AK40" s="6">
        <v>3.0999999999999999E-3</v>
      </c>
      <c r="AL40" s="132">
        <f t="shared" si="1"/>
        <v>728</v>
      </c>
      <c r="AM40" s="132">
        <f t="shared" si="2"/>
        <v>29.976892250490302</v>
      </c>
      <c r="AN40" s="36">
        <f t="shared" si="3"/>
        <v>708</v>
      </c>
      <c r="AO40" s="36">
        <f t="shared" si="4"/>
        <v>11.7</v>
      </c>
      <c r="AP40" s="36">
        <f t="shared" si="5"/>
        <v>1.2</v>
      </c>
      <c r="AQ40" s="133">
        <f t="shared" si="6"/>
        <v>8.5470085470085472E-2</v>
      </c>
    </row>
    <row r="41" spans="1:43" x14ac:dyDescent="0.75">
      <c r="A41" s="5" t="s">
        <v>72</v>
      </c>
      <c r="B41" s="22">
        <v>55.3</v>
      </c>
      <c r="C41" s="22">
        <v>6.7</v>
      </c>
      <c r="D41" s="22">
        <v>1</v>
      </c>
      <c r="E41" s="128">
        <v>11890</v>
      </c>
      <c r="F41" s="20">
        <v>3.2894736842105301</v>
      </c>
      <c r="G41" s="22">
        <v>0.179880718871855</v>
      </c>
      <c r="H41" s="18">
        <v>0.128</v>
      </c>
      <c r="I41" s="15">
        <v>4.8225099185248404E-3</v>
      </c>
      <c r="J41" s="24">
        <v>0.51805000000000001</v>
      </c>
      <c r="K41" s="18">
        <v>5.37</v>
      </c>
      <c r="L41" s="15">
        <v>0.26670065826877798</v>
      </c>
      <c r="M41" s="18">
        <v>0.30399999999999999</v>
      </c>
      <c r="N41" s="15">
        <v>1.6623856515261399E-2</v>
      </c>
      <c r="O41" s="24">
        <v>0.89985999999999999</v>
      </c>
      <c r="P41" s="10">
        <v>1700</v>
      </c>
      <c r="Q41" s="6">
        <v>82.795216628499603</v>
      </c>
      <c r="R41" s="6">
        <v>89.490901236865</v>
      </c>
      <c r="S41" s="10">
        <v>1869</v>
      </c>
      <c r="T41" s="6">
        <v>44.099039769796399</v>
      </c>
      <c r="U41" s="6">
        <v>48.155602331185001</v>
      </c>
      <c r="V41" s="10">
        <v>2064</v>
      </c>
      <c r="W41" s="6">
        <v>71.999670077728197</v>
      </c>
      <c r="X41" s="6">
        <v>75.421850217008995</v>
      </c>
      <c r="Y41" s="6">
        <v>9.0422685928303999</v>
      </c>
      <c r="Z41" s="6">
        <v>17.635658914728701</v>
      </c>
      <c r="AA41" s="7">
        <v>2064</v>
      </c>
      <c r="AB41" s="7">
        <v>71.999670077728197</v>
      </c>
      <c r="AC41" s="7">
        <v>75.421850217008995</v>
      </c>
      <c r="AD41" s="13">
        <v>1670</v>
      </c>
      <c r="AE41" s="6">
        <v>87.823390372725797</v>
      </c>
      <c r="AF41" s="13">
        <v>1680</v>
      </c>
      <c r="AG41" s="6">
        <v>71.830441378416197</v>
      </c>
      <c r="AH41" s="13">
        <v>1700</v>
      </c>
      <c r="AI41" s="6">
        <v>92.787846678871205</v>
      </c>
      <c r="AJ41" s="6">
        <v>2.9000000000000001E-2</v>
      </c>
      <c r="AK41" s="6">
        <v>1.0999999999999999E-2</v>
      </c>
      <c r="AL41" s="132">
        <f t="shared" si="1"/>
        <v>2064</v>
      </c>
      <c r="AM41" s="132">
        <f t="shared" si="2"/>
        <v>71.999670077728197</v>
      </c>
      <c r="AN41" s="36">
        <f t="shared" si="3"/>
        <v>55.3</v>
      </c>
      <c r="AO41" s="36">
        <f t="shared" si="4"/>
        <v>6.7</v>
      </c>
      <c r="AP41" s="36">
        <f t="shared" si="5"/>
        <v>1</v>
      </c>
      <c r="AQ41" s="133">
        <f t="shared" si="6"/>
        <v>0.14925373134328357</v>
      </c>
    </row>
    <row r="42" spans="1:43" x14ac:dyDescent="0.75">
      <c r="A42" s="5" t="s">
        <v>73</v>
      </c>
      <c r="B42" s="22">
        <v>1109</v>
      </c>
      <c r="C42" s="22">
        <v>1.2769999999999999</v>
      </c>
      <c r="D42" s="22">
        <v>5.8999999999999997E-2</v>
      </c>
      <c r="E42" s="128">
        <v>32000</v>
      </c>
      <c r="F42" s="20">
        <v>12.135922330097101</v>
      </c>
      <c r="G42" s="22">
        <v>0.50181736990142201</v>
      </c>
      <c r="H42" s="18">
        <v>6.0299999999999999E-2</v>
      </c>
      <c r="I42" s="15">
        <v>1.5161301722066E-3</v>
      </c>
      <c r="J42" s="24">
        <v>0.73992000000000002</v>
      </c>
      <c r="K42" s="18">
        <v>0.68</v>
      </c>
      <c r="L42" s="15">
        <v>2.4257172465066801E-2</v>
      </c>
      <c r="M42" s="18">
        <v>8.2400000000000001E-2</v>
      </c>
      <c r="N42" s="15">
        <v>3.4072195054618802E-3</v>
      </c>
      <c r="O42" s="24">
        <v>0.72465000000000002</v>
      </c>
      <c r="P42" s="10">
        <v>510</v>
      </c>
      <c r="Q42" s="6">
        <v>20.3518517317139</v>
      </c>
      <c r="R42" s="6">
        <v>23.177694572122601</v>
      </c>
      <c r="S42" s="10">
        <v>526</v>
      </c>
      <c r="T42" s="6">
        <v>14.5613220093444</v>
      </c>
      <c r="U42" s="6">
        <v>17.271517291396702</v>
      </c>
      <c r="V42" s="10">
        <v>605</v>
      </c>
      <c r="W42" s="6">
        <v>56.288805257908798</v>
      </c>
      <c r="X42" s="6">
        <v>63.4694058384679</v>
      </c>
      <c r="Y42" s="6">
        <v>3.0418250950570398</v>
      </c>
      <c r="Z42" s="6">
        <v>15.702479338843</v>
      </c>
      <c r="AA42" s="7">
        <v>510</v>
      </c>
      <c r="AB42" s="7">
        <v>20.3518517317139</v>
      </c>
      <c r="AC42" s="7">
        <v>23.177694572122601</v>
      </c>
      <c r="AD42" s="13">
        <v>508</v>
      </c>
      <c r="AE42" s="6">
        <v>20.742151983573599</v>
      </c>
      <c r="AF42" s="13">
        <v>502</v>
      </c>
      <c r="AG42" s="6">
        <v>17.268326457992899</v>
      </c>
      <c r="AH42" s="13">
        <v>479</v>
      </c>
      <c r="AI42" s="6">
        <v>40.724999660684801</v>
      </c>
      <c r="AJ42" s="6">
        <v>4.4000000000000003E-3</v>
      </c>
      <c r="AK42" s="6">
        <v>2.5999999999999999E-3</v>
      </c>
      <c r="AL42" s="132">
        <f t="shared" si="1"/>
        <v>510</v>
      </c>
      <c r="AM42" s="132">
        <f t="shared" si="2"/>
        <v>20.3518517317139</v>
      </c>
      <c r="AN42" s="36">
        <f t="shared" si="3"/>
        <v>1109</v>
      </c>
      <c r="AO42" s="36">
        <f t="shared" si="4"/>
        <v>1.2769999999999999</v>
      </c>
      <c r="AP42" s="36">
        <f t="shared" si="5"/>
        <v>5.8999999999999997E-2</v>
      </c>
      <c r="AQ42" s="133">
        <f t="shared" si="6"/>
        <v>0.78308535630383713</v>
      </c>
    </row>
    <row r="43" spans="1:43" x14ac:dyDescent="0.75">
      <c r="A43" s="5" t="s">
        <v>74</v>
      </c>
      <c r="B43" s="22">
        <v>123</v>
      </c>
      <c r="C43" s="22">
        <v>0.96899999999999997</v>
      </c>
      <c r="D43" s="22">
        <v>3.1E-2</v>
      </c>
      <c r="E43" s="128">
        <v>53600</v>
      </c>
      <c r="F43" s="20">
        <v>2.1881838074398199</v>
      </c>
      <c r="G43" s="22">
        <v>0.103659928654229</v>
      </c>
      <c r="H43" s="18">
        <v>0.16950000000000001</v>
      </c>
      <c r="I43" s="15">
        <v>3.2782687188361598E-3</v>
      </c>
      <c r="J43" s="24">
        <v>0.42370999999999998</v>
      </c>
      <c r="K43" s="18">
        <v>10.62</v>
      </c>
      <c r="L43" s="15">
        <v>0.48813859855168101</v>
      </c>
      <c r="M43" s="18">
        <v>0.45700000000000002</v>
      </c>
      <c r="N43" s="15">
        <v>2.1649272439507001E-2</v>
      </c>
      <c r="O43" s="24">
        <v>0.89380000000000004</v>
      </c>
      <c r="P43" s="10">
        <v>2420</v>
      </c>
      <c r="Q43" s="6">
        <v>98.031529696252093</v>
      </c>
      <c r="R43" s="6">
        <v>108.158930942716</v>
      </c>
      <c r="S43" s="10">
        <v>2482</v>
      </c>
      <c r="T43" s="6">
        <v>42.513526380404699</v>
      </c>
      <c r="U43" s="6">
        <v>47.405262575716399</v>
      </c>
      <c r="V43" s="10">
        <v>2547</v>
      </c>
      <c r="W43" s="6">
        <v>33.4174538452204</v>
      </c>
      <c r="X43" s="6">
        <v>38.639449291627599</v>
      </c>
      <c r="Y43" s="6">
        <v>2.49798549556809</v>
      </c>
      <c r="Z43" s="6">
        <v>4.9862583431487897</v>
      </c>
      <c r="AA43" s="7">
        <v>2547</v>
      </c>
      <c r="AB43" s="7">
        <v>33.4174538452204</v>
      </c>
      <c r="AC43" s="7">
        <v>38.639449291627599</v>
      </c>
      <c r="AD43" s="13">
        <v>2390</v>
      </c>
      <c r="AE43" s="6">
        <v>102.677557502052</v>
      </c>
      <c r="AF43" s="13">
        <v>2397</v>
      </c>
      <c r="AG43" s="6">
        <v>59.857162690001999</v>
      </c>
      <c r="AH43" s="13">
        <v>2383</v>
      </c>
      <c r="AI43" s="6">
        <v>46.048552870827898</v>
      </c>
      <c r="AJ43" s="6">
        <v>1.6500000000000001E-2</v>
      </c>
      <c r="AK43" s="6">
        <v>8.8999999999999999E-3</v>
      </c>
      <c r="AL43" s="132">
        <f t="shared" si="1"/>
        <v>2547</v>
      </c>
      <c r="AM43" s="132">
        <f t="shared" si="2"/>
        <v>33.4174538452204</v>
      </c>
      <c r="AN43" s="36">
        <f t="shared" si="3"/>
        <v>123</v>
      </c>
      <c r="AO43" s="36">
        <f t="shared" si="4"/>
        <v>0.96899999999999997</v>
      </c>
      <c r="AP43" s="36">
        <f t="shared" si="5"/>
        <v>3.1E-2</v>
      </c>
      <c r="AQ43" s="133">
        <f t="shared" si="6"/>
        <v>1.0319917440660475</v>
      </c>
    </row>
    <row r="44" spans="1:43" x14ac:dyDescent="0.75">
      <c r="A44" s="5" t="s">
        <v>75</v>
      </c>
      <c r="B44" s="22">
        <v>1310</v>
      </c>
      <c r="C44" s="22">
        <v>9.2799999999999994</v>
      </c>
      <c r="D44" s="22">
        <v>0.7</v>
      </c>
      <c r="E44" s="128">
        <v>318000</v>
      </c>
      <c r="F44" s="20">
        <v>2.6109660574412499</v>
      </c>
      <c r="G44" s="22">
        <v>0.14712811747122401</v>
      </c>
      <c r="H44" s="18">
        <v>0.1255</v>
      </c>
      <c r="I44" s="15">
        <v>1.9189304288560801E-3</v>
      </c>
      <c r="J44" s="24">
        <v>0.81271000000000004</v>
      </c>
      <c r="K44" s="18">
        <v>6.49</v>
      </c>
      <c r="L44" s="15">
        <v>0.26593931452306802</v>
      </c>
      <c r="M44" s="18">
        <v>0.38300000000000001</v>
      </c>
      <c r="N44" s="15">
        <v>2.1582076423736399E-2</v>
      </c>
      <c r="O44" s="24">
        <v>0.94791000000000003</v>
      </c>
      <c r="P44" s="10">
        <v>2080</v>
      </c>
      <c r="Q44" s="6">
        <v>98.021254907721101</v>
      </c>
      <c r="R44" s="6">
        <v>105.99993762712801</v>
      </c>
      <c r="S44" s="10">
        <v>2053</v>
      </c>
      <c r="T44" s="6">
        <v>38.367640108050502</v>
      </c>
      <c r="U44" s="6">
        <v>43.2139406351437</v>
      </c>
      <c r="V44" s="10">
        <v>2046</v>
      </c>
      <c r="W44" s="6">
        <v>31.449228307275401</v>
      </c>
      <c r="X44" s="6">
        <v>37.114190915845001</v>
      </c>
      <c r="Y44" s="6">
        <v>-1.3151485630784201</v>
      </c>
      <c r="Z44" s="6">
        <v>-1.6617790811339099</v>
      </c>
      <c r="AA44" s="7">
        <v>2046</v>
      </c>
      <c r="AB44" s="7">
        <v>31.449228307275401</v>
      </c>
      <c r="AC44" s="7">
        <v>37.114190915845001</v>
      </c>
      <c r="AD44" s="13">
        <v>2070</v>
      </c>
      <c r="AE44" s="6">
        <v>103.030414993265</v>
      </c>
      <c r="AF44" s="13">
        <v>1980</v>
      </c>
      <c r="AG44" s="6">
        <v>54.869853357384599</v>
      </c>
      <c r="AH44" s="13">
        <v>1910</v>
      </c>
      <c r="AI44" s="6">
        <v>32.659423772062098</v>
      </c>
      <c r="AJ44" s="6">
        <v>8.5000000000000006E-3</v>
      </c>
      <c r="AK44" s="6">
        <v>5.0000000000000001E-3</v>
      </c>
      <c r="AL44" s="132">
        <f t="shared" si="1"/>
        <v>2046</v>
      </c>
      <c r="AM44" s="132">
        <f t="shared" si="2"/>
        <v>31.449228307275401</v>
      </c>
      <c r="AN44" s="36">
        <f t="shared" si="3"/>
        <v>1310</v>
      </c>
      <c r="AO44" s="36">
        <f t="shared" si="4"/>
        <v>9.2799999999999994</v>
      </c>
      <c r="AP44" s="36">
        <f t="shared" si="5"/>
        <v>0.7</v>
      </c>
      <c r="AQ44" s="133">
        <f t="shared" si="6"/>
        <v>0.10775862068965518</v>
      </c>
    </row>
    <row r="45" spans="1:43" x14ac:dyDescent="0.75">
      <c r="A45" s="5" t="s">
        <v>76</v>
      </c>
      <c r="B45" s="22">
        <v>1017</v>
      </c>
      <c r="C45" s="22">
        <v>9.24</v>
      </c>
      <c r="D45" s="22">
        <v>0.79</v>
      </c>
      <c r="E45" s="128">
        <v>162000</v>
      </c>
      <c r="F45" s="20">
        <v>4.3478260869565197</v>
      </c>
      <c r="G45" s="22">
        <v>0.23178057230275301</v>
      </c>
      <c r="H45" s="18">
        <v>0.1318</v>
      </c>
      <c r="I45" s="15">
        <v>2.6842169002735E-3</v>
      </c>
      <c r="J45" s="24">
        <v>0.88363999999999998</v>
      </c>
      <c r="K45" s="18">
        <v>4.12</v>
      </c>
      <c r="L45" s="15">
        <v>0.160476317554958</v>
      </c>
      <c r="M45" s="18">
        <v>0.23</v>
      </c>
      <c r="N45" s="15">
        <v>1.22611922748157E-2</v>
      </c>
      <c r="O45" s="24">
        <v>0.94420000000000004</v>
      </c>
      <c r="P45" s="10">
        <v>1333</v>
      </c>
      <c r="Q45" s="6">
        <v>63.361162208638</v>
      </c>
      <c r="R45" s="6">
        <v>68.969550660361506</v>
      </c>
      <c r="S45" s="10">
        <v>1655</v>
      </c>
      <c r="T45" s="6">
        <v>31.938512441897601</v>
      </c>
      <c r="U45" s="6">
        <v>36.892416369184097</v>
      </c>
      <c r="V45" s="10">
        <v>2114</v>
      </c>
      <c r="W45" s="6">
        <v>35.858008371971302</v>
      </c>
      <c r="X45" s="6">
        <v>46.054468118263202</v>
      </c>
      <c r="Y45" s="6">
        <v>19.456193353474301</v>
      </c>
      <c r="Z45" s="6">
        <v>36.944181646168403</v>
      </c>
      <c r="AA45" s="7" t="s">
        <v>35</v>
      </c>
      <c r="AB45" s="7" t="s">
        <v>35</v>
      </c>
      <c r="AC45" s="7" t="s">
        <v>35</v>
      </c>
      <c r="AD45" s="13">
        <v>1270</v>
      </c>
      <c r="AE45" s="6">
        <v>67.289559936362707</v>
      </c>
      <c r="AF45" s="13">
        <v>1292</v>
      </c>
      <c r="AG45" s="6">
        <v>58.969420694129703</v>
      </c>
      <c r="AH45" s="13">
        <v>1332</v>
      </c>
      <c r="AI45" s="6">
        <v>51.226172650358798</v>
      </c>
      <c r="AJ45" s="6">
        <v>5.4800000000000001E-2</v>
      </c>
      <c r="AK45" s="6">
        <v>9.5999999999999992E-3</v>
      </c>
      <c r="AL45" s="132" t="str">
        <f t="shared" si="1"/>
        <v>Discordant</v>
      </c>
      <c r="AM45" s="132" t="str">
        <f t="shared" si="2"/>
        <v>Discordant</v>
      </c>
      <c r="AN45" s="36">
        <f t="shared" si="3"/>
        <v>1017</v>
      </c>
      <c r="AO45" s="36">
        <f t="shared" si="4"/>
        <v>9.24</v>
      </c>
      <c r="AP45" s="36">
        <f t="shared" si="5"/>
        <v>0.79</v>
      </c>
      <c r="AQ45" s="133">
        <f t="shared" si="6"/>
        <v>0.10822510822510822</v>
      </c>
    </row>
    <row r="46" spans="1:43" x14ac:dyDescent="0.75">
      <c r="A46" s="5" t="s">
        <v>77</v>
      </c>
      <c r="B46" s="22">
        <v>370</v>
      </c>
      <c r="C46" s="22">
        <v>1.56</v>
      </c>
      <c r="D46" s="22">
        <v>8.1000000000000003E-2</v>
      </c>
      <c r="E46" s="128">
        <v>81500</v>
      </c>
      <c r="F46" s="20">
        <v>2.9498525073746298</v>
      </c>
      <c r="G46" s="22">
        <v>0.13862864920677301</v>
      </c>
      <c r="H46" s="18">
        <v>0.12820000000000001</v>
      </c>
      <c r="I46" s="15">
        <v>1.83620792808576E-3</v>
      </c>
      <c r="J46" s="24">
        <v>0.68283000000000005</v>
      </c>
      <c r="K46" s="18">
        <v>5.94</v>
      </c>
      <c r="L46" s="15">
        <v>0.237356505543875</v>
      </c>
      <c r="M46" s="18">
        <v>0.33900000000000002</v>
      </c>
      <c r="N46" s="15">
        <v>1.59313429954916E-2</v>
      </c>
      <c r="O46" s="24">
        <v>0.94084000000000001</v>
      </c>
      <c r="P46" s="10">
        <v>1875</v>
      </c>
      <c r="Q46" s="6">
        <v>76.046452481871299</v>
      </c>
      <c r="R46" s="6">
        <v>84.519470900564002</v>
      </c>
      <c r="S46" s="10">
        <v>1962</v>
      </c>
      <c r="T46" s="6">
        <v>34.710888941575398</v>
      </c>
      <c r="U46" s="6">
        <v>39.882549609692397</v>
      </c>
      <c r="V46" s="10">
        <v>2069</v>
      </c>
      <c r="W46" s="6">
        <v>26.273904291887298</v>
      </c>
      <c r="X46" s="6">
        <v>33.672683713499502</v>
      </c>
      <c r="Y46" s="6">
        <v>4.4342507645260003</v>
      </c>
      <c r="Z46" s="6">
        <v>9.3765103914934702</v>
      </c>
      <c r="AA46" s="7">
        <v>2069</v>
      </c>
      <c r="AB46" s="7">
        <v>26.273904291887298</v>
      </c>
      <c r="AC46" s="7">
        <v>33.672683713499502</v>
      </c>
      <c r="AD46" s="13">
        <v>1848</v>
      </c>
      <c r="AE46" s="6">
        <v>80.1095246214675</v>
      </c>
      <c r="AF46" s="13">
        <v>1836</v>
      </c>
      <c r="AG46" s="6">
        <v>55.798627322850699</v>
      </c>
      <c r="AH46" s="13">
        <v>1830</v>
      </c>
      <c r="AI46" s="6">
        <v>43.059006569349101</v>
      </c>
      <c r="AJ46" s="6">
        <v>1.84E-2</v>
      </c>
      <c r="AK46" s="6">
        <v>6.8999999999999999E-3</v>
      </c>
      <c r="AL46" s="132">
        <f t="shared" si="1"/>
        <v>2069</v>
      </c>
      <c r="AM46" s="132">
        <f t="shared" si="2"/>
        <v>26.273904291887298</v>
      </c>
      <c r="AN46" s="36">
        <f t="shared" si="3"/>
        <v>370</v>
      </c>
      <c r="AO46" s="36">
        <f t="shared" si="4"/>
        <v>1.56</v>
      </c>
      <c r="AP46" s="36">
        <f t="shared" si="5"/>
        <v>8.1000000000000003E-2</v>
      </c>
      <c r="AQ46" s="133">
        <f t="shared" si="6"/>
        <v>0.64102564102564097</v>
      </c>
    </row>
    <row r="47" spans="1:43" x14ac:dyDescent="0.75">
      <c r="A47" s="5" t="s">
        <v>78</v>
      </c>
      <c r="B47" s="22">
        <v>2570</v>
      </c>
      <c r="C47" s="22">
        <v>144</v>
      </c>
      <c r="D47" s="22">
        <v>9.5</v>
      </c>
      <c r="E47" s="128">
        <v>33700</v>
      </c>
      <c r="F47" s="20">
        <v>22.421524663677101</v>
      </c>
      <c r="G47" s="22">
        <v>0.96797309584985003</v>
      </c>
      <c r="H47" s="18">
        <v>5.3199999999999997E-2</v>
      </c>
      <c r="I47" s="15">
        <v>1.23859887523064E-3</v>
      </c>
      <c r="J47" s="24">
        <v>0.60758999999999996</v>
      </c>
      <c r="K47" s="18">
        <v>0.32400000000000001</v>
      </c>
      <c r="L47" s="15">
        <v>1.17358970615799E-2</v>
      </c>
      <c r="M47" s="18">
        <v>4.4600000000000001E-2</v>
      </c>
      <c r="N47" s="15">
        <v>1.9254533633406899E-3</v>
      </c>
      <c r="O47" s="24">
        <v>0.77583999999999997</v>
      </c>
      <c r="P47" s="10">
        <v>281</v>
      </c>
      <c r="Q47" s="6">
        <v>11.898818035638</v>
      </c>
      <c r="R47" s="6">
        <v>13.4266164627825</v>
      </c>
      <c r="S47" s="10">
        <v>285</v>
      </c>
      <c r="T47" s="6">
        <v>9.0935974906722592</v>
      </c>
      <c r="U47" s="6">
        <v>10.687767021384801</v>
      </c>
      <c r="V47" s="10">
        <v>327</v>
      </c>
      <c r="W47" s="6">
        <v>56.7873283190264</v>
      </c>
      <c r="X47" s="6">
        <v>64.746430534480993</v>
      </c>
      <c r="Y47" s="6">
        <v>1.40350877192984</v>
      </c>
      <c r="Z47" s="6">
        <v>14.0672782874618</v>
      </c>
      <c r="AA47" s="7">
        <v>281</v>
      </c>
      <c r="AB47" s="7">
        <v>11.898818035638</v>
      </c>
      <c r="AC47" s="7">
        <v>13.4266164627825</v>
      </c>
      <c r="AD47" s="13">
        <v>281</v>
      </c>
      <c r="AE47" s="6">
        <v>11.898818035638</v>
      </c>
      <c r="AF47" s="13">
        <v>274</v>
      </c>
      <c r="AG47" s="6">
        <v>9.5792037937586905</v>
      </c>
      <c r="AH47" s="13">
        <v>223</v>
      </c>
      <c r="AI47" s="6">
        <v>43.958567510928901</v>
      </c>
      <c r="AJ47" s="6">
        <v>3.0999999999999999E-3</v>
      </c>
      <c r="AK47" s="6">
        <v>1.4E-3</v>
      </c>
      <c r="AL47" s="132">
        <f t="shared" si="1"/>
        <v>281</v>
      </c>
      <c r="AM47" s="132">
        <f t="shared" si="2"/>
        <v>11.898818035638</v>
      </c>
      <c r="AN47" s="36">
        <f t="shared" si="3"/>
        <v>2570</v>
      </c>
      <c r="AO47" s="36">
        <f t="shared" si="4"/>
        <v>144</v>
      </c>
      <c r="AP47" s="36">
        <f t="shared" si="5"/>
        <v>9.5</v>
      </c>
      <c r="AQ47" s="133">
        <f t="shared" si="6"/>
        <v>6.9444444444444441E-3</v>
      </c>
    </row>
    <row r="48" spans="1:43" x14ac:dyDescent="0.75">
      <c r="A48" s="5" t="s">
        <v>79</v>
      </c>
      <c r="B48" s="22">
        <v>73.2</v>
      </c>
      <c r="C48" s="22">
        <v>1.3360000000000001</v>
      </c>
      <c r="D48" s="22">
        <v>7.6999999999999999E-2</v>
      </c>
      <c r="E48" s="128">
        <v>1910</v>
      </c>
      <c r="F48" s="20">
        <v>11.6550116550117</v>
      </c>
      <c r="G48" s="22">
        <v>0.50649978008142504</v>
      </c>
      <c r="H48" s="18">
        <v>5.7000000000000002E-2</v>
      </c>
      <c r="I48" s="15">
        <v>7.7865268027894896E-3</v>
      </c>
      <c r="J48" s="24">
        <v>0.21171999999999999</v>
      </c>
      <c r="K48" s="18">
        <v>0.67</v>
      </c>
      <c r="L48" s="15">
        <v>3.01099186481796E-2</v>
      </c>
      <c r="M48" s="18">
        <v>8.5800000000000001E-2</v>
      </c>
      <c r="N48" s="15">
        <v>3.72866904103862E-3</v>
      </c>
      <c r="O48" s="24">
        <v>0.61880999999999997</v>
      </c>
      <c r="P48" s="10">
        <v>530</v>
      </c>
      <c r="Q48" s="6">
        <v>21.997541716056698</v>
      </c>
      <c r="R48" s="6">
        <v>24.827930069835599</v>
      </c>
      <c r="S48" s="10">
        <v>519</v>
      </c>
      <c r="T48" s="6">
        <v>18.5391363134042</v>
      </c>
      <c r="U48" s="6">
        <v>20.699276474110601</v>
      </c>
      <c r="V48" s="10">
        <v>502</v>
      </c>
      <c r="W48" s="6">
        <v>281.10404105043699</v>
      </c>
      <c r="X48" s="6">
        <v>282.07626667058503</v>
      </c>
      <c r="Y48" s="6">
        <v>-2.1194605009633798</v>
      </c>
      <c r="Z48" s="6">
        <v>-5.5776892430278897</v>
      </c>
      <c r="AA48" s="7">
        <v>530</v>
      </c>
      <c r="AB48" s="7">
        <v>21.997541716056698</v>
      </c>
      <c r="AC48" s="7">
        <v>24.827930069835599</v>
      </c>
      <c r="AD48" s="13">
        <v>530</v>
      </c>
      <c r="AE48" s="6">
        <v>22.4091240692191</v>
      </c>
      <c r="AF48" s="13">
        <v>511</v>
      </c>
      <c r="AG48" s="6">
        <v>17.631663995408498</v>
      </c>
      <c r="AH48" s="13">
        <v>432</v>
      </c>
      <c r="AI48" s="6">
        <v>277.66488055727501</v>
      </c>
      <c r="AJ48" s="6">
        <v>2.7000000000000001E-3</v>
      </c>
      <c r="AK48" s="6">
        <v>2.3E-3</v>
      </c>
      <c r="AL48" s="132">
        <f t="shared" si="1"/>
        <v>530</v>
      </c>
      <c r="AM48" s="132">
        <f t="shared" si="2"/>
        <v>21.997541716056698</v>
      </c>
      <c r="AN48" s="36">
        <f t="shared" si="3"/>
        <v>73.2</v>
      </c>
      <c r="AO48" s="36">
        <f t="shared" si="4"/>
        <v>1.3360000000000001</v>
      </c>
      <c r="AP48" s="36">
        <f t="shared" si="5"/>
        <v>7.6999999999999999E-2</v>
      </c>
      <c r="AQ48" s="133">
        <f t="shared" si="6"/>
        <v>0.74850299401197595</v>
      </c>
    </row>
    <row r="49" spans="1:43" x14ac:dyDescent="0.75">
      <c r="A49" s="5" t="s">
        <v>80</v>
      </c>
      <c r="B49" s="22">
        <v>233</v>
      </c>
      <c r="C49" s="22">
        <v>2.56</v>
      </c>
      <c r="D49" s="22">
        <v>0.12</v>
      </c>
      <c r="E49" s="128">
        <v>4250</v>
      </c>
      <c r="F49" s="20">
        <v>14.104372355430201</v>
      </c>
      <c r="G49" s="22">
        <v>0.62216368431663804</v>
      </c>
      <c r="H49" s="18">
        <v>4.87E-2</v>
      </c>
      <c r="I49" s="15">
        <v>3.7887421697315698E-3</v>
      </c>
      <c r="J49" s="24">
        <v>0.49671999999999999</v>
      </c>
      <c r="K49" s="18">
        <v>0.47199999999999998</v>
      </c>
      <c r="L49" s="15">
        <v>1.9845214500226398E-2</v>
      </c>
      <c r="M49" s="18">
        <v>7.0900000000000005E-2</v>
      </c>
      <c r="N49" s="15">
        <v>3.1274986299597201E-3</v>
      </c>
      <c r="O49" s="24">
        <v>0.50343000000000004</v>
      </c>
      <c r="P49" s="10">
        <v>441</v>
      </c>
      <c r="Q49" s="6">
        <v>18.797718441670501</v>
      </c>
      <c r="R49" s="6">
        <v>21.127933001480301</v>
      </c>
      <c r="S49" s="10">
        <v>391</v>
      </c>
      <c r="T49" s="6">
        <v>13.7475215374277</v>
      </c>
      <c r="U49" s="6">
        <v>15.592873136832001</v>
      </c>
      <c r="V49" s="10">
        <v>130</v>
      </c>
      <c r="W49" s="6">
        <v>121.172191122632</v>
      </c>
      <c r="X49" s="6">
        <v>122.208876265588</v>
      </c>
      <c r="Y49" s="6">
        <v>-12.7877237851662</v>
      </c>
      <c r="Z49" s="6">
        <v>-239.230769230769</v>
      </c>
      <c r="AA49" s="7" t="s">
        <v>35</v>
      </c>
      <c r="AB49" s="7" t="s">
        <v>35</v>
      </c>
      <c r="AC49" s="7" t="s">
        <v>35</v>
      </c>
      <c r="AD49" s="13">
        <v>444</v>
      </c>
      <c r="AE49" s="6">
        <v>19.219605058697798</v>
      </c>
      <c r="AF49" s="13">
        <v>427</v>
      </c>
      <c r="AG49" s="6">
        <v>17.560021310409599</v>
      </c>
      <c r="AH49" s="13">
        <v>330</v>
      </c>
      <c r="AI49" s="6">
        <v>107.08787467057</v>
      </c>
      <c r="AJ49" s="6">
        <v>-5.7999999999999996E-3</v>
      </c>
      <c r="AK49" s="6">
        <v>3.8E-3</v>
      </c>
      <c r="AL49" s="132" t="str">
        <f t="shared" si="1"/>
        <v>Discordant</v>
      </c>
      <c r="AM49" s="132" t="str">
        <f t="shared" si="2"/>
        <v>Discordant</v>
      </c>
      <c r="AN49" s="36">
        <f t="shared" si="3"/>
        <v>233</v>
      </c>
      <c r="AO49" s="36">
        <f t="shared" si="4"/>
        <v>2.56</v>
      </c>
      <c r="AP49" s="36">
        <f t="shared" si="5"/>
        <v>0.12</v>
      </c>
      <c r="AQ49" s="133">
        <f t="shared" si="6"/>
        <v>0.390625</v>
      </c>
    </row>
    <row r="50" spans="1:43" x14ac:dyDescent="0.75">
      <c r="A50" s="5" t="s">
        <v>81</v>
      </c>
      <c r="B50" s="22">
        <v>96.9</v>
      </c>
      <c r="C50" s="22">
        <v>2.1800000000000002</v>
      </c>
      <c r="D50" s="22">
        <v>0.11</v>
      </c>
      <c r="E50" s="128">
        <v>3540</v>
      </c>
      <c r="F50" s="20">
        <v>11.2485939257593</v>
      </c>
      <c r="G50" s="22">
        <v>0.57027580669254696</v>
      </c>
      <c r="H50" s="18">
        <v>8.1299999999999997E-2</v>
      </c>
      <c r="I50" s="15">
        <v>8.0683095966819305E-3</v>
      </c>
      <c r="J50" s="24">
        <v>-0.31541999999999998</v>
      </c>
      <c r="K50" s="18">
        <v>0.98</v>
      </c>
      <c r="L50" s="15">
        <v>7.8856573828692197E-2</v>
      </c>
      <c r="M50" s="18">
        <v>8.8900000000000007E-2</v>
      </c>
      <c r="N50" s="15">
        <v>4.5070094582106103E-3</v>
      </c>
      <c r="O50" s="24">
        <v>0.59850999999999999</v>
      </c>
      <c r="P50" s="10">
        <v>548</v>
      </c>
      <c r="Q50" s="6">
        <v>26.332322541781402</v>
      </c>
      <c r="R50" s="6">
        <v>28.894057745736099</v>
      </c>
      <c r="S50" s="10">
        <v>686</v>
      </c>
      <c r="T50" s="6">
        <v>36.7575078471423</v>
      </c>
      <c r="U50" s="6">
        <v>38.472288537087202</v>
      </c>
      <c r="V50" s="10">
        <v>1170</v>
      </c>
      <c r="W50" s="6">
        <v>1129.53626696587</v>
      </c>
      <c r="X50" s="6">
        <v>1139.9501639161699</v>
      </c>
      <c r="Y50" s="6">
        <v>20.116618075801799</v>
      </c>
      <c r="Z50" s="6">
        <v>53.162393162393201</v>
      </c>
      <c r="AA50" s="7" t="s">
        <v>35</v>
      </c>
      <c r="AB50" s="7" t="s">
        <v>35</v>
      </c>
      <c r="AC50" s="7" t="s">
        <v>35</v>
      </c>
      <c r="AD50" s="13">
        <v>529</v>
      </c>
      <c r="AE50" s="6">
        <v>25.4095889467816</v>
      </c>
      <c r="AF50" s="13">
        <v>532</v>
      </c>
      <c r="AG50" s="6">
        <v>24.108968935496399</v>
      </c>
      <c r="AH50" s="13">
        <v>545</v>
      </c>
      <c r="AI50" s="6">
        <v>1125.50446618003</v>
      </c>
      <c r="AJ50" s="6">
        <v>2.87E-2</v>
      </c>
      <c r="AK50" s="6">
        <v>8.9999999999999993E-3</v>
      </c>
      <c r="AL50" s="132" t="str">
        <f t="shared" si="1"/>
        <v>Discordant</v>
      </c>
      <c r="AM50" s="132" t="str">
        <f t="shared" si="2"/>
        <v>Discordant</v>
      </c>
      <c r="AN50" s="36">
        <f t="shared" si="3"/>
        <v>96.9</v>
      </c>
      <c r="AO50" s="36">
        <f t="shared" si="4"/>
        <v>2.1800000000000002</v>
      </c>
      <c r="AP50" s="36">
        <f t="shared" si="5"/>
        <v>0.11</v>
      </c>
      <c r="AQ50" s="133">
        <f t="shared" si="6"/>
        <v>0.4587155963302752</v>
      </c>
    </row>
    <row r="51" spans="1:43" x14ac:dyDescent="0.75">
      <c r="A51" s="5" t="s">
        <v>82</v>
      </c>
      <c r="B51" s="22">
        <v>102.1</v>
      </c>
      <c r="C51" s="22">
        <v>1.6220000000000001</v>
      </c>
      <c r="D51" s="22">
        <v>4.5999999999999999E-2</v>
      </c>
      <c r="E51" s="128">
        <v>2020</v>
      </c>
      <c r="F51" s="20">
        <v>11.6279069767442</v>
      </c>
      <c r="G51" s="22">
        <v>0.472991492703697</v>
      </c>
      <c r="H51" s="18">
        <v>4.3200000000000002E-2</v>
      </c>
      <c r="I51" s="15">
        <v>7.5438220101046796E-3</v>
      </c>
      <c r="J51" s="24">
        <v>-0.40050000000000002</v>
      </c>
      <c r="K51" s="18">
        <v>0.51</v>
      </c>
      <c r="L51" s="15">
        <v>6.8867493122662701E-2</v>
      </c>
      <c r="M51" s="18">
        <v>8.5999999999999993E-2</v>
      </c>
      <c r="N51" s="15">
        <v>3.49824508003654E-3</v>
      </c>
      <c r="O51" s="24">
        <v>0.52637</v>
      </c>
      <c r="P51" s="10">
        <v>532</v>
      </c>
      <c r="Q51" s="6">
        <v>20.849293474137799</v>
      </c>
      <c r="R51" s="6">
        <v>23.828488516817</v>
      </c>
      <c r="S51" s="10">
        <v>404</v>
      </c>
      <c r="T51" s="6">
        <v>41.575606906159699</v>
      </c>
      <c r="U51" s="6">
        <v>42.291865102903898</v>
      </c>
      <c r="V51" s="10">
        <v>190</v>
      </c>
      <c r="W51" s="6">
        <v>232.44463412510899</v>
      </c>
      <c r="X51" s="6">
        <v>232.74915986160099</v>
      </c>
      <c r="Y51" s="6">
        <v>-31.683168316831701</v>
      </c>
      <c r="Z51" s="6">
        <v>-180</v>
      </c>
      <c r="AA51" s="7" t="s">
        <v>35</v>
      </c>
      <c r="AB51" s="7" t="s">
        <v>35</v>
      </c>
      <c r="AC51" s="7" t="s">
        <v>35</v>
      </c>
      <c r="AD51" s="13">
        <v>534</v>
      </c>
      <c r="AE51" s="6">
        <v>20.479258735870399</v>
      </c>
      <c r="AF51" s="13">
        <v>529</v>
      </c>
      <c r="AG51" s="6">
        <v>15.904184657363301</v>
      </c>
      <c r="AH51" s="13">
        <v>521</v>
      </c>
      <c r="AI51" s="6">
        <v>136.17511128527099</v>
      </c>
      <c r="AJ51" s="6">
        <v>-1.7999999999999999E-2</v>
      </c>
      <c r="AK51" s="6">
        <v>1.0999999999999999E-2</v>
      </c>
      <c r="AL51" s="132" t="str">
        <f t="shared" si="1"/>
        <v>Discordant</v>
      </c>
      <c r="AM51" s="132" t="str">
        <f t="shared" si="2"/>
        <v>Discordant</v>
      </c>
      <c r="AN51" s="36">
        <f t="shared" si="3"/>
        <v>102.1</v>
      </c>
      <c r="AO51" s="36">
        <f t="shared" si="4"/>
        <v>1.6220000000000001</v>
      </c>
      <c r="AP51" s="36">
        <f t="shared" si="5"/>
        <v>4.5999999999999999E-2</v>
      </c>
      <c r="AQ51" s="133">
        <f t="shared" si="6"/>
        <v>0.61652281134401965</v>
      </c>
    </row>
    <row r="52" spans="1:43" x14ac:dyDescent="0.75">
      <c r="A52" s="5" t="s">
        <v>83</v>
      </c>
      <c r="B52" s="22">
        <v>509</v>
      </c>
      <c r="C52" s="22">
        <v>27</v>
      </c>
      <c r="D52" s="22">
        <v>3.9</v>
      </c>
      <c r="E52" s="128">
        <v>9120</v>
      </c>
      <c r="F52" s="20">
        <v>16.103059581320501</v>
      </c>
      <c r="G52" s="22">
        <v>0.92017632980042297</v>
      </c>
      <c r="H52" s="18">
        <v>5.5399999999999998E-2</v>
      </c>
      <c r="I52" s="15">
        <v>3.5160625419430902E-3</v>
      </c>
      <c r="J52" s="24">
        <v>8.4459999999999993E-2</v>
      </c>
      <c r="K52" s="18">
        <v>0.46800000000000003</v>
      </c>
      <c r="L52" s="15">
        <v>3.02543696044059E-2</v>
      </c>
      <c r="M52" s="18">
        <v>6.2100000000000002E-2</v>
      </c>
      <c r="N52" s="15">
        <v>3.5485772000056499E-3</v>
      </c>
      <c r="O52" s="24">
        <v>0.31406000000000001</v>
      </c>
      <c r="P52" s="10">
        <v>388</v>
      </c>
      <c r="Q52" s="6">
        <v>21.470730087860002</v>
      </c>
      <c r="R52" s="6">
        <v>23.098780348839</v>
      </c>
      <c r="S52" s="10">
        <v>387</v>
      </c>
      <c r="T52" s="6">
        <v>21.234002548646899</v>
      </c>
      <c r="U52" s="6">
        <v>22.458915549383999</v>
      </c>
      <c r="V52" s="10">
        <v>380</v>
      </c>
      <c r="W52" s="6">
        <v>137.559672620665</v>
      </c>
      <c r="X52" s="6">
        <v>140.30858608682101</v>
      </c>
      <c r="Y52" s="6">
        <v>-0.25839793281654999</v>
      </c>
      <c r="Z52" s="6">
        <v>-2.1052631578947398</v>
      </c>
      <c r="AA52" s="7">
        <v>388</v>
      </c>
      <c r="AB52" s="7">
        <v>21.470730087860002</v>
      </c>
      <c r="AC52" s="7">
        <v>23.098780348839</v>
      </c>
      <c r="AD52" s="13">
        <v>386</v>
      </c>
      <c r="AE52" s="6">
        <v>21.977243924244402</v>
      </c>
      <c r="AF52" s="13">
        <v>380</v>
      </c>
      <c r="AG52" s="6">
        <v>20.691299239920699</v>
      </c>
      <c r="AH52" s="13">
        <v>346</v>
      </c>
      <c r="AI52" s="6">
        <v>100.31719957965601</v>
      </c>
      <c r="AJ52" s="6">
        <v>2.3E-3</v>
      </c>
      <c r="AK52" s="6">
        <v>5.7999999999999996E-3</v>
      </c>
      <c r="AL52" s="132">
        <f t="shared" si="1"/>
        <v>388</v>
      </c>
      <c r="AM52" s="132">
        <f t="shared" si="2"/>
        <v>21.470730087860002</v>
      </c>
      <c r="AN52" s="36">
        <f t="shared" si="3"/>
        <v>509</v>
      </c>
      <c r="AO52" s="36">
        <f t="shared" si="4"/>
        <v>27</v>
      </c>
      <c r="AP52" s="36">
        <f t="shared" si="5"/>
        <v>3.9</v>
      </c>
      <c r="AQ52" s="133">
        <f t="shared" si="6"/>
        <v>3.7037037037037035E-2</v>
      </c>
    </row>
    <row r="53" spans="1:43" x14ac:dyDescent="0.75">
      <c r="A53" s="5" t="s">
        <v>84</v>
      </c>
      <c r="B53" s="22">
        <v>410</v>
      </c>
      <c r="C53" s="22">
        <v>4.55</v>
      </c>
      <c r="D53" s="22">
        <v>0.28999999999999998</v>
      </c>
      <c r="E53" s="128">
        <v>9300</v>
      </c>
      <c r="F53" s="20">
        <v>14.5348837209302</v>
      </c>
      <c r="G53" s="22">
        <v>0.56841366424690498</v>
      </c>
      <c r="H53" s="18">
        <v>6.2100000000000002E-2</v>
      </c>
      <c r="I53" s="15">
        <v>4.7545643735217103E-3</v>
      </c>
      <c r="J53" s="24">
        <v>-4.5202999999999997E-3</v>
      </c>
      <c r="K53" s="18">
        <v>0.58899999999999997</v>
      </c>
      <c r="L53" s="15">
        <v>4.7324914631618697E-2</v>
      </c>
      <c r="M53" s="18">
        <v>6.88E-2</v>
      </c>
      <c r="N53" s="15">
        <v>2.6905519748928698E-3</v>
      </c>
      <c r="O53" s="24">
        <v>0.25246000000000002</v>
      </c>
      <c r="P53" s="10">
        <v>429</v>
      </c>
      <c r="Q53" s="6">
        <v>16.2007285769932</v>
      </c>
      <c r="R53" s="6">
        <v>18.719345511047699</v>
      </c>
      <c r="S53" s="10">
        <v>465</v>
      </c>
      <c r="T53" s="6">
        <v>26.865508368433701</v>
      </c>
      <c r="U53" s="6">
        <v>28.179940235308798</v>
      </c>
      <c r="V53" s="10">
        <v>610</v>
      </c>
      <c r="W53" s="6">
        <v>188.626874470307</v>
      </c>
      <c r="X53" s="6">
        <v>194.07069386298301</v>
      </c>
      <c r="Y53" s="6">
        <v>7.74193548387096</v>
      </c>
      <c r="Z53" s="6">
        <v>29.672131147540998</v>
      </c>
      <c r="AA53" s="7">
        <v>429</v>
      </c>
      <c r="AB53" s="7">
        <v>16.2007285769932</v>
      </c>
      <c r="AC53" s="7">
        <v>18.719345511047699</v>
      </c>
      <c r="AD53" s="13">
        <v>423</v>
      </c>
      <c r="AE53" s="6">
        <v>16.5537490142084</v>
      </c>
      <c r="AF53" s="13">
        <v>418</v>
      </c>
      <c r="AG53" s="6">
        <v>14.4527000901001</v>
      </c>
      <c r="AH53" s="13">
        <v>391</v>
      </c>
      <c r="AI53" s="6">
        <v>158.474259021574</v>
      </c>
      <c r="AJ53" s="6">
        <v>9.4999999999999998E-3</v>
      </c>
      <c r="AK53" s="6">
        <v>8.2000000000000007E-3</v>
      </c>
      <c r="AL53" s="132">
        <f t="shared" si="1"/>
        <v>429</v>
      </c>
      <c r="AM53" s="132">
        <f t="shared" si="2"/>
        <v>16.2007285769932</v>
      </c>
      <c r="AN53" s="36">
        <f t="shared" si="3"/>
        <v>410</v>
      </c>
      <c r="AO53" s="36">
        <f t="shared" si="4"/>
        <v>4.55</v>
      </c>
      <c r="AP53" s="36">
        <f t="shared" si="5"/>
        <v>0.28999999999999998</v>
      </c>
      <c r="AQ53" s="133">
        <f t="shared" si="6"/>
        <v>0.21978021978021978</v>
      </c>
    </row>
    <row r="54" spans="1:43" x14ac:dyDescent="0.75">
      <c r="A54" s="5" t="s">
        <v>85</v>
      </c>
      <c r="B54" s="22">
        <v>373</v>
      </c>
      <c r="C54" s="22">
        <v>1.8680000000000001</v>
      </c>
      <c r="D54" s="22">
        <v>4.8000000000000001E-2</v>
      </c>
      <c r="E54" s="128">
        <v>4510</v>
      </c>
      <c r="F54" s="20">
        <v>25.4452926208651</v>
      </c>
      <c r="G54" s="22">
        <v>0.90976926721656903</v>
      </c>
      <c r="H54" s="18">
        <v>5.8599999999999999E-2</v>
      </c>
      <c r="I54" s="15">
        <v>7.00502534830725E-3</v>
      </c>
      <c r="J54" s="24">
        <v>0.10027999999999999</v>
      </c>
      <c r="K54" s="18">
        <v>0.316</v>
      </c>
      <c r="L54" s="15">
        <v>3.2530831207333098E-2</v>
      </c>
      <c r="M54" s="18">
        <v>3.9300000000000002E-2</v>
      </c>
      <c r="N54" s="15">
        <v>1.4051295355233201E-3</v>
      </c>
      <c r="O54" s="24">
        <v>5.7569000000000002E-2</v>
      </c>
      <c r="P54" s="10">
        <v>248.3</v>
      </c>
      <c r="Q54" s="6">
        <v>8.7415328863959001</v>
      </c>
      <c r="R54" s="6">
        <v>10.3326785617004</v>
      </c>
      <c r="S54" s="10">
        <v>287</v>
      </c>
      <c r="T54" s="6">
        <v>27.2417633487164</v>
      </c>
      <c r="U54" s="6">
        <v>27.7934574912485</v>
      </c>
      <c r="V54" s="10">
        <v>470</v>
      </c>
      <c r="W54" s="6">
        <v>4717.0213327126403</v>
      </c>
      <c r="X54" s="6">
        <v>4780.6868262447197</v>
      </c>
      <c r="Y54" s="6">
        <v>13.4843205574913</v>
      </c>
      <c r="Z54" s="6">
        <v>47.170212765957402</v>
      </c>
      <c r="AA54" s="7">
        <v>248.3</v>
      </c>
      <c r="AB54" s="7">
        <v>8.7415328863959001</v>
      </c>
      <c r="AC54" s="7">
        <v>10.3326785617004</v>
      </c>
      <c r="AD54" s="13">
        <v>244.8</v>
      </c>
      <c r="AE54" s="6">
        <v>9.0573454833047506</v>
      </c>
      <c r="AF54" s="13">
        <v>239.8</v>
      </c>
      <c r="AG54" s="6">
        <v>8.1434636578956301</v>
      </c>
      <c r="AH54" s="13">
        <v>216</v>
      </c>
      <c r="AI54" s="6">
        <v>4713.7217887000998</v>
      </c>
      <c r="AJ54" s="6">
        <v>0.01</v>
      </c>
      <c r="AK54" s="6">
        <v>1.2E-2</v>
      </c>
      <c r="AL54" s="132">
        <f t="shared" si="1"/>
        <v>248.3</v>
      </c>
      <c r="AM54" s="132">
        <f t="shared" si="2"/>
        <v>8.7415328863959001</v>
      </c>
      <c r="AN54" s="36">
        <f t="shared" si="3"/>
        <v>373</v>
      </c>
      <c r="AO54" s="36">
        <f t="shared" si="4"/>
        <v>1.8680000000000001</v>
      </c>
      <c r="AP54" s="36">
        <f t="shared" si="5"/>
        <v>4.8000000000000001E-2</v>
      </c>
      <c r="AQ54" s="133">
        <f t="shared" si="6"/>
        <v>0.53533190578158452</v>
      </c>
    </row>
    <row r="55" spans="1:43" x14ac:dyDescent="0.75">
      <c r="A55" s="5" t="s">
        <v>86</v>
      </c>
      <c r="B55" s="22">
        <v>208</v>
      </c>
      <c r="C55" s="22">
        <v>1.873</v>
      </c>
      <c r="D55" s="22">
        <v>3.7999999999999999E-2</v>
      </c>
      <c r="E55" s="128">
        <v>2880</v>
      </c>
      <c r="F55" s="20">
        <v>22.371364653243798</v>
      </c>
      <c r="G55" s="22">
        <v>0.82268432449728701</v>
      </c>
      <c r="H55" s="18">
        <v>6.1699999999999998E-2</v>
      </c>
      <c r="I55" s="15">
        <v>7.1885267491004498E-3</v>
      </c>
      <c r="J55" s="24">
        <v>-2.1757999999999999E-3</v>
      </c>
      <c r="K55" s="18">
        <v>0.38200000000000001</v>
      </c>
      <c r="L55" s="15">
        <v>3.0298285449180101E-2</v>
      </c>
      <c r="M55" s="18">
        <v>4.4699999999999997E-2</v>
      </c>
      <c r="N55" s="15">
        <v>1.6437973219347801E-3</v>
      </c>
      <c r="O55" s="24">
        <v>0.15351999999999999</v>
      </c>
      <c r="P55" s="10">
        <v>282</v>
      </c>
      <c r="Q55" s="6">
        <v>10.1663617410697</v>
      </c>
      <c r="R55" s="6">
        <v>11.9253231308839</v>
      </c>
      <c r="S55" s="10">
        <v>325</v>
      </c>
      <c r="T55" s="6">
        <v>21.247017855091599</v>
      </c>
      <c r="U55" s="6">
        <v>22.1736154864365</v>
      </c>
      <c r="V55" s="10">
        <v>580</v>
      </c>
      <c r="W55" s="6">
        <v>1961.7404351985499</v>
      </c>
      <c r="X55" s="6">
        <v>1974.9203130589899</v>
      </c>
      <c r="Y55" s="6">
        <v>13.2307692307692</v>
      </c>
      <c r="Z55" s="6">
        <v>51.379310344827601</v>
      </c>
      <c r="AA55" s="7">
        <v>282</v>
      </c>
      <c r="AB55" s="7">
        <v>10.1663617410697</v>
      </c>
      <c r="AC55" s="7">
        <v>11.9253231308839</v>
      </c>
      <c r="AD55" s="13">
        <v>276.60000000000002</v>
      </c>
      <c r="AE55" s="6">
        <v>10.444873433904499</v>
      </c>
      <c r="AF55" s="13">
        <v>274.89999999999998</v>
      </c>
      <c r="AG55" s="6">
        <v>9.75601033899523</v>
      </c>
      <c r="AH55" s="13">
        <v>269</v>
      </c>
      <c r="AI55" s="6">
        <v>1957.9615246712599</v>
      </c>
      <c r="AJ55" s="6">
        <v>1.2699999999999999E-2</v>
      </c>
      <c r="AK55" s="6">
        <v>8.0000000000000002E-3</v>
      </c>
      <c r="AL55" s="132">
        <f t="shared" si="1"/>
        <v>282</v>
      </c>
      <c r="AM55" s="132">
        <f t="shared" si="2"/>
        <v>10.1663617410697</v>
      </c>
      <c r="AN55" s="36">
        <f t="shared" si="3"/>
        <v>208</v>
      </c>
      <c r="AO55" s="36">
        <f t="shared" si="4"/>
        <v>1.873</v>
      </c>
      <c r="AP55" s="36">
        <f t="shared" si="5"/>
        <v>3.7999999999999999E-2</v>
      </c>
      <c r="AQ55" s="133">
        <f t="shared" si="6"/>
        <v>0.53390282968499736</v>
      </c>
    </row>
    <row r="56" spans="1:43" x14ac:dyDescent="0.75">
      <c r="A56" s="5" t="s">
        <v>87</v>
      </c>
      <c r="B56" s="22">
        <v>157.69999999999999</v>
      </c>
      <c r="C56" s="22">
        <v>1.84</v>
      </c>
      <c r="D56" s="22">
        <v>4.2000000000000003E-2</v>
      </c>
      <c r="E56" s="128">
        <v>4280</v>
      </c>
      <c r="F56" s="20">
        <v>12.180267965895201</v>
      </c>
      <c r="G56" s="22">
        <v>0.44413362316055699</v>
      </c>
      <c r="H56" s="18">
        <v>6.6299999999999998E-2</v>
      </c>
      <c r="I56" s="15">
        <v>6.7568643353537999E-3</v>
      </c>
      <c r="J56" s="24">
        <v>-0.24339</v>
      </c>
      <c r="K56" s="18">
        <v>0.70599999999999996</v>
      </c>
      <c r="L56" s="15">
        <v>2.82509895621374E-2</v>
      </c>
      <c r="M56" s="18">
        <v>8.2100000000000006E-2</v>
      </c>
      <c r="N56" s="15">
        <v>2.9936427148876499E-3</v>
      </c>
      <c r="O56" s="24">
        <v>0.55676000000000003</v>
      </c>
      <c r="P56" s="10">
        <v>508</v>
      </c>
      <c r="Q56" s="6">
        <v>17.920251334682</v>
      </c>
      <c r="R56" s="6">
        <v>21.0550879115223</v>
      </c>
      <c r="S56" s="10">
        <v>542</v>
      </c>
      <c r="T56" s="6">
        <v>17.041172795574798</v>
      </c>
      <c r="U56" s="6">
        <v>19.508594773331598</v>
      </c>
      <c r="V56" s="10">
        <v>750</v>
      </c>
      <c r="W56" s="6">
        <v>296.42080391059801</v>
      </c>
      <c r="X56" s="6">
        <v>299.76454868487099</v>
      </c>
      <c r="Y56" s="6">
        <v>6.2730627306273199</v>
      </c>
      <c r="Z56" s="6">
        <v>32.266666666666701</v>
      </c>
      <c r="AA56" s="7">
        <v>508</v>
      </c>
      <c r="AB56" s="7">
        <v>17.920251334682</v>
      </c>
      <c r="AC56" s="7">
        <v>21.0550879115223</v>
      </c>
      <c r="AD56" s="13">
        <v>506</v>
      </c>
      <c r="AE56" s="6">
        <v>19.562218889946301</v>
      </c>
      <c r="AF56" s="13">
        <v>499</v>
      </c>
      <c r="AG56" s="6">
        <v>15.850443850209301</v>
      </c>
      <c r="AH56" s="13">
        <v>494</v>
      </c>
      <c r="AI56" s="6">
        <v>282.20079020265899</v>
      </c>
      <c r="AJ56" s="6">
        <v>1.11E-2</v>
      </c>
      <c r="AK56" s="6">
        <v>9.1000000000000004E-3</v>
      </c>
      <c r="AL56" s="132">
        <f t="shared" si="1"/>
        <v>508</v>
      </c>
      <c r="AM56" s="132">
        <f t="shared" si="2"/>
        <v>17.920251334682</v>
      </c>
      <c r="AN56" s="36">
        <f t="shared" si="3"/>
        <v>157.69999999999999</v>
      </c>
      <c r="AO56" s="36">
        <f t="shared" si="4"/>
        <v>1.84</v>
      </c>
      <c r="AP56" s="36">
        <f t="shared" si="5"/>
        <v>4.2000000000000003E-2</v>
      </c>
      <c r="AQ56" s="133">
        <f t="shared" si="6"/>
        <v>0.54347826086956519</v>
      </c>
    </row>
    <row r="57" spans="1:43" x14ac:dyDescent="0.75">
      <c r="A57" s="5" t="s">
        <v>88</v>
      </c>
      <c r="B57" s="22">
        <v>267</v>
      </c>
      <c r="C57" s="22">
        <v>1.2969999999999999</v>
      </c>
      <c r="D57" s="22">
        <v>2.9000000000000001E-2</v>
      </c>
      <c r="E57" s="128">
        <v>118100</v>
      </c>
      <c r="F57" s="20">
        <v>2.1186440677966099</v>
      </c>
      <c r="G57" s="22">
        <v>7.8275122801435407E-2</v>
      </c>
      <c r="H57" s="18">
        <v>0.17649999999999999</v>
      </c>
      <c r="I57" s="15">
        <v>1.6963268843695901E-3</v>
      </c>
      <c r="J57" s="24">
        <v>1.7063999999999999E-2</v>
      </c>
      <c r="K57" s="18">
        <v>11.46</v>
      </c>
      <c r="L57" s="15">
        <v>0.40191888614992799</v>
      </c>
      <c r="M57" s="18">
        <v>0.47199999999999998</v>
      </c>
      <c r="N57" s="15">
        <v>1.7438444958195E-2</v>
      </c>
      <c r="O57" s="24">
        <v>0.89287000000000005</v>
      </c>
      <c r="P57" s="10">
        <v>2491</v>
      </c>
      <c r="Q57" s="6">
        <v>75.979804046862498</v>
      </c>
      <c r="R57" s="6">
        <v>89.192302765254496</v>
      </c>
      <c r="S57" s="10">
        <v>2558</v>
      </c>
      <c r="T57" s="6">
        <v>32.909131848415797</v>
      </c>
      <c r="U57" s="6">
        <v>39.0956791213261</v>
      </c>
      <c r="V57" s="10">
        <v>2625</v>
      </c>
      <c r="W57" s="6">
        <v>14.322922822106101</v>
      </c>
      <c r="X57" s="6">
        <v>23.9982541019241</v>
      </c>
      <c r="Y57" s="6">
        <v>2.6192337763878002</v>
      </c>
      <c r="Z57" s="6">
        <v>5.1047619047618999</v>
      </c>
      <c r="AA57" s="7">
        <v>2625</v>
      </c>
      <c r="AB57" s="7">
        <v>14.322922822106101</v>
      </c>
      <c r="AC57" s="7">
        <v>23.9982541019241</v>
      </c>
      <c r="AD57" s="13">
        <v>2460</v>
      </c>
      <c r="AE57" s="6">
        <v>78.778065621082803</v>
      </c>
      <c r="AF57" s="13">
        <v>2467</v>
      </c>
      <c r="AG57" s="6">
        <v>44.034599566890797</v>
      </c>
      <c r="AH57" s="13">
        <v>2478</v>
      </c>
      <c r="AI57" s="6">
        <v>31.887209319223999</v>
      </c>
      <c r="AJ57" s="6">
        <v>1.5699999999999999E-2</v>
      </c>
      <c r="AK57" s="6">
        <v>5.7999999999999996E-3</v>
      </c>
      <c r="AL57" s="132">
        <f t="shared" si="1"/>
        <v>2625</v>
      </c>
      <c r="AM57" s="132">
        <f t="shared" si="2"/>
        <v>14.322922822106101</v>
      </c>
      <c r="AN57" s="36">
        <f t="shared" si="3"/>
        <v>267</v>
      </c>
      <c r="AO57" s="36">
        <f t="shared" si="4"/>
        <v>1.2969999999999999</v>
      </c>
      <c r="AP57" s="36">
        <f t="shared" si="5"/>
        <v>2.9000000000000001E-2</v>
      </c>
      <c r="AQ57" s="133">
        <f t="shared" si="6"/>
        <v>0.77101002313030076</v>
      </c>
    </row>
    <row r="58" spans="1:43" x14ac:dyDescent="0.75">
      <c r="A58" s="5" t="s">
        <v>89</v>
      </c>
      <c r="B58" s="22">
        <v>480</v>
      </c>
      <c r="C58" s="22">
        <v>10.199999999999999</v>
      </c>
      <c r="D58" s="22">
        <v>0.23</v>
      </c>
      <c r="E58" s="128">
        <v>5420</v>
      </c>
      <c r="F58" s="20">
        <v>24.038461538461501</v>
      </c>
      <c r="G58" s="22">
        <v>0.86593197575510195</v>
      </c>
      <c r="H58" s="18">
        <v>5.1700000000000003E-2</v>
      </c>
      <c r="I58" s="15">
        <v>3.51335943123042E-3</v>
      </c>
      <c r="J58" s="24">
        <v>-0.25024000000000002</v>
      </c>
      <c r="K58" s="18">
        <v>0.29299999999999998</v>
      </c>
      <c r="L58" s="15">
        <v>1.30848975697175E-2</v>
      </c>
      <c r="M58" s="18">
        <v>4.1599999999999998E-2</v>
      </c>
      <c r="N58" s="15">
        <v>1.49854723996275E-3</v>
      </c>
      <c r="O58" s="24">
        <v>0.38391999999999998</v>
      </c>
      <c r="P58" s="10">
        <v>262.39999999999998</v>
      </c>
      <c r="Q58" s="6">
        <v>9.1916874512148006</v>
      </c>
      <c r="R58" s="6">
        <v>10.878570785696301</v>
      </c>
      <c r="S58" s="10">
        <v>261</v>
      </c>
      <c r="T58" s="6">
        <v>10.0205467965748</v>
      </c>
      <c r="U58" s="6">
        <v>11.289458307265599</v>
      </c>
      <c r="V58" s="10">
        <v>250</v>
      </c>
      <c r="W58" s="6">
        <v>158.21335472371899</v>
      </c>
      <c r="X58" s="6">
        <v>160.44885499494401</v>
      </c>
      <c r="Y58" s="6">
        <v>-0.53639846743294595</v>
      </c>
      <c r="Z58" s="6">
        <v>-4.9599999999999804</v>
      </c>
      <c r="AA58" s="7">
        <v>262.39999999999998</v>
      </c>
      <c r="AB58" s="7">
        <v>9.1916874512148006</v>
      </c>
      <c r="AC58" s="7">
        <v>10.878570785696301</v>
      </c>
      <c r="AD58" s="13">
        <v>260.60000000000002</v>
      </c>
      <c r="AE58" s="6">
        <v>9.1916874512148006</v>
      </c>
      <c r="AF58" s="13">
        <v>258.60000000000002</v>
      </c>
      <c r="AG58" s="6">
        <v>7.8725750617154899</v>
      </c>
      <c r="AH58" s="13">
        <v>250</v>
      </c>
      <c r="AI58" s="6">
        <v>140.59894243177499</v>
      </c>
      <c r="AJ58" s="6">
        <v>6.9999999999999999E-4</v>
      </c>
      <c r="AK58" s="6">
        <v>3.5000000000000001E-3</v>
      </c>
      <c r="AL58" s="132">
        <f t="shared" si="1"/>
        <v>262.39999999999998</v>
      </c>
      <c r="AM58" s="132">
        <f t="shared" si="2"/>
        <v>9.1916874512148006</v>
      </c>
      <c r="AN58" s="36">
        <f t="shared" si="3"/>
        <v>480</v>
      </c>
      <c r="AO58" s="36">
        <f t="shared" si="4"/>
        <v>10.199999999999999</v>
      </c>
      <c r="AP58" s="36">
        <f t="shared" si="5"/>
        <v>0.23</v>
      </c>
      <c r="AQ58" s="133">
        <f t="shared" si="6"/>
        <v>9.8039215686274522E-2</v>
      </c>
    </row>
    <row r="59" spans="1:43" x14ac:dyDescent="0.75">
      <c r="A59" s="5" t="s">
        <v>90</v>
      </c>
      <c r="B59" s="22">
        <v>303</v>
      </c>
      <c r="C59" s="22">
        <v>0.9</v>
      </c>
      <c r="D59" s="22">
        <v>2.3E-2</v>
      </c>
      <c r="E59" s="128">
        <v>3230</v>
      </c>
      <c r="F59" s="20">
        <v>25.779840164991001</v>
      </c>
      <c r="G59" s="22">
        <v>0.91023612666407305</v>
      </c>
      <c r="H59" s="18">
        <v>5.2699999999999997E-2</v>
      </c>
      <c r="I59" s="15">
        <v>4.8876517432573999E-3</v>
      </c>
      <c r="J59" s="24">
        <v>8.3330000000000001E-2</v>
      </c>
      <c r="K59" s="18">
        <v>0.28100000000000003</v>
      </c>
      <c r="L59" s="15">
        <v>1.15190150833307E-2</v>
      </c>
      <c r="M59" s="18">
        <v>3.8789999999999998E-2</v>
      </c>
      <c r="N59" s="15">
        <v>1.3695996223144801E-3</v>
      </c>
      <c r="O59" s="24">
        <v>0.42682999999999999</v>
      </c>
      <c r="P59" s="10">
        <v>245.3</v>
      </c>
      <c r="Q59" s="6">
        <v>8.4970044084134493</v>
      </c>
      <c r="R59" s="6">
        <v>10.0893695339986</v>
      </c>
      <c r="S59" s="10">
        <v>251</v>
      </c>
      <c r="T59" s="6">
        <v>9.4283607363184707</v>
      </c>
      <c r="U59" s="6">
        <v>10.6879876510441</v>
      </c>
      <c r="V59" s="10">
        <v>298</v>
      </c>
      <c r="W59" s="6">
        <v>278.462758303177</v>
      </c>
      <c r="X59" s="6">
        <v>280.60758531972601</v>
      </c>
      <c r="Y59" s="6">
        <v>2.2709163346613499</v>
      </c>
      <c r="Z59" s="6">
        <v>17.684563758389299</v>
      </c>
      <c r="AA59" s="7">
        <v>245.3</v>
      </c>
      <c r="AB59" s="7">
        <v>8.4970044084134493</v>
      </c>
      <c r="AC59" s="7">
        <v>10.0893695339986</v>
      </c>
      <c r="AD59" s="13">
        <v>244.7</v>
      </c>
      <c r="AE59" s="6">
        <v>8.5222082770017806</v>
      </c>
      <c r="AF59" s="13">
        <v>242.7</v>
      </c>
      <c r="AG59" s="6">
        <v>7.5623399932925404</v>
      </c>
      <c r="AH59" s="13">
        <v>230</v>
      </c>
      <c r="AI59" s="6">
        <v>272.39571905926402</v>
      </c>
      <c r="AJ59" s="6">
        <v>2.3999999999999998E-3</v>
      </c>
      <c r="AK59" s="6">
        <v>2.8E-3</v>
      </c>
      <c r="AL59" s="132">
        <f t="shared" si="1"/>
        <v>245.3</v>
      </c>
      <c r="AM59" s="132">
        <f t="shared" si="2"/>
        <v>8.4970044084134493</v>
      </c>
      <c r="AN59" s="36">
        <f t="shared" si="3"/>
        <v>303</v>
      </c>
      <c r="AO59" s="36">
        <f t="shared" si="4"/>
        <v>0.9</v>
      </c>
      <c r="AP59" s="36">
        <f t="shared" si="5"/>
        <v>2.3E-2</v>
      </c>
      <c r="AQ59" s="133">
        <f t="shared" si="6"/>
        <v>1.1111111111111112</v>
      </c>
    </row>
    <row r="60" spans="1:43" x14ac:dyDescent="0.75">
      <c r="A60" s="5" t="s">
        <v>91</v>
      </c>
      <c r="B60" s="22">
        <v>1340</v>
      </c>
      <c r="C60" s="22">
        <v>1.103</v>
      </c>
      <c r="D60" s="22">
        <v>0.03</v>
      </c>
      <c r="E60" s="128">
        <v>14440</v>
      </c>
      <c r="F60" s="20">
        <v>26.130128037627401</v>
      </c>
      <c r="G60" s="22">
        <v>0.92821693347467205</v>
      </c>
      <c r="H60" s="18">
        <v>5.0799999999999998E-2</v>
      </c>
      <c r="I60" s="15">
        <v>1.5582840927270501E-3</v>
      </c>
      <c r="J60" s="24">
        <v>0.24143999999999999</v>
      </c>
      <c r="K60" s="18">
        <v>0.26650000000000001</v>
      </c>
      <c r="L60" s="15">
        <v>8.9669697502834898E-3</v>
      </c>
      <c r="M60" s="18">
        <v>3.8269999999999998E-2</v>
      </c>
      <c r="N60" s="15">
        <v>1.35945993042678E-3</v>
      </c>
      <c r="O60" s="24">
        <v>0.46679999999999999</v>
      </c>
      <c r="P60" s="10">
        <v>242.1</v>
      </c>
      <c r="Q60" s="6">
        <v>8.4312874404411104</v>
      </c>
      <c r="R60" s="6">
        <v>9.9961780881754798</v>
      </c>
      <c r="S60" s="10">
        <v>239.8</v>
      </c>
      <c r="T60" s="6">
        <v>7.1515294798184801</v>
      </c>
      <c r="U60" s="6">
        <v>8.6290632838910497</v>
      </c>
      <c r="V60" s="10">
        <v>227</v>
      </c>
      <c r="W60" s="6">
        <v>68.699972282829705</v>
      </c>
      <c r="X60" s="6">
        <v>73.107264618342199</v>
      </c>
      <c r="Y60" s="6">
        <v>-0.95913261050874599</v>
      </c>
      <c r="Z60" s="6">
        <v>-6.6519823788546297</v>
      </c>
      <c r="AA60" s="7">
        <v>242.1</v>
      </c>
      <c r="AB60" s="7">
        <v>8.4312874404411104</v>
      </c>
      <c r="AC60" s="7">
        <v>9.9961780881754798</v>
      </c>
      <c r="AD60" s="13">
        <v>239.9</v>
      </c>
      <c r="AE60" s="6">
        <v>8.1934612895491306</v>
      </c>
      <c r="AF60" s="13">
        <v>235.6</v>
      </c>
      <c r="AG60" s="6">
        <v>6.8445170684799104</v>
      </c>
      <c r="AH60" s="13">
        <v>199</v>
      </c>
      <c r="AI60" s="6">
        <v>63.414747430401199</v>
      </c>
      <c r="AJ60" s="6">
        <v>8.0000000000000004E-4</v>
      </c>
      <c r="AK60" s="6">
        <v>1.1000000000000001E-3</v>
      </c>
      <c r="AL60" s="132">
        <f t="shared" si="1"/>
        <v>242.1</v>
      </c>
      <c r="AM60" s="132">
        <f t="shared" si="2"/>
        <v>8.4312874404411104</v>
      </c>
      <c r="AN60" s="36">
        <f t="shared" si="3"/>
        <v>1340</v>
      </c>
      <c r="AO60" s="36">
        <f t="shared" si="4"/>
        <v>1.103</v>
      </c>
      <c r="AP60" s="36">
        <f t="shared" si="5"/>
        <v>0.03</v>
      </c>
      <c r="AQ60" s="133">
        <f t="shared" si="6"/>
        <v>0.90661831368993651</v>
      </c>
    </row>
    <row r="61" spans="1:43" x14ac:dyDescent="0.75">
      <c r="A61" s="5" t="s">
        <v>92</v>
      </c>
      <c r="B61" s="22">
        <v>183</v>
      </c>
      <c r="C61" s="22">
        <v>3.83</v>
      </c>
      <c r="D61" s="22">
        <v>0.33</v>
      </c>
      <c r="E61" s="128">
        <v>8500</v>
      </c>
      <c r="F61" s="20">
        <v>8.6505190311418705</v>
      </c>
      <c r="G61" s="22">
        <v>0.41733688663380297</v>
      </c>
      <c r="H61" s="18">
        <v>7.6700000000000004E-2</v>
      </c>
      <c r="I61" s="15">
        <v>3.75585345736656E-3</v>
      </c>
      <c r="J61" s="24">
        <v>-0.20032</v>
      </c>
      <c r="K61" s="18">
        <v>1.2030000000000001</v>
      </c>
      <c r="L61" s="15">
        <v>6.0037168377680701E-2</v>
      </c>
      <c r="M61" s="18">
        <v>0.11559999999999999</v>
      </c>
      <c r="N61" s="15">
        <v>5.5770230573667003E-3</v>
      </c>
      <c r="O61" s="24">
        <v>0.76149999999999995</v>
      </c>
      <c r="P61" s="10">
        <v>704</v>
      </c>
      <c r="Q61" s="6">
        <v>32.093252704223097</v>
      </c>
      <c r="R61" s="6">
        <v>35.466616252535196</v>
      </c>
      <c r="S61" s="10">
        <v>798</v>
      </c>
      <c r="T61" s="6">
        <v>27.961184124761498</v>
      </c>
      <c r="U61" s="6">
        <v>30.640765174862501</v>
      </c>
      <c r="V61" s="10">
        <v>1098</v>
      </c>
      <c r="W61" s="6">
        <v>150.496760549577</v>
      </c>
      <c r="X61" s="6">
        <v>155.334741509754</v>
      </c>
      <c r="Y61" s="6">
        <v>11.7794486215539</v>
      </c>
      <c r="Z61" s="6">
        <v>35.883424408014598</v>
      </c>
      <c r="AA61" s="7">
        <v>704</v>
      </c>
      <c r="AB61" s="7">
        <v>32.093252704223097</v>
      </c>
      <c r="AC61" s="7">
        <v>35.466616252535196</v>
      </c>
      <c r="AD61" s="13">
        <v>692</v>
      </c>
      <c r="AE61" s="6">
        <v>32.093252704223097</v>
      </c>
      <c r="AF61" s="13">
        <v>695</v>
      </c>
      <c r="AG61" s="6">
        <v>28.957275729232801</v>
      </c>
      <c r="AH61" s="13">
        <v>704</v>
      </c>
      <c r="AI61" s="6">
        <v>144.323968681286</v>
      </c>
      <c r="AJ61" s="6">
        <v>1.7100000000000001E-2</v>
      </c>
      <c r="AK61" s="6">
        <v>4.4000000000000003E-3</v>
      </c>
      <c r="AL61" s="132">
        <f t="shared" si="1"/>
        <v>704</v>
      </c>
      <c r="AM61" s="132">
        <f t="shared" si="2"/>
        <v>32.093252704223097</v>
      </c>
      <c r="AN61" s="36">
        <f t="shared" si="3"/>
        <v>183</v>
      </c>
      <c r="AO61" s="36">
        <f t="shared" si="4"/>
        <v>3.83</v>
      </c>
      <c r="AP61" s="36">
        <f t="shared" si="5"/>
        <v>0.33</v>
      </c>
      <c r="AQ61" s="133">
        <f t="shared" si="6"/>
        <v>0.2610966057441253</v>
      </c>
    </row>
    <row r="62" spans="1:43" x14ac:dyDescent="0.75">
      <c r="A62" s="5" t="s">
        <v>93</v>
      </c>
      <c r="B62" s="22">
        <v>262.2</v>
      </c>
      <c r="C62" s="22">
        <v>2.121</v>
      </c>
      <c r="D62" s="22">
        <v>5.7000000000000002E-2</v>
      </c>
      <c r="E62" s="128">
        <v>3500</v>
      </c>
      <c r="F62" s="20">
        <v>20.449897750511202</v>
      </c>
      <c r="G62" s="22">
        <v>0.737461896090573</v>
      </c>
      <c r="H62" s="18">
        <v>5.28E-2</v>
      </c>
      <c r="I62" s="15">
        <v>4.6245912576500601E-3</v>
      </c>
      <c r="J62" s="24">
        <v>0.18659000000000001</v>
      </c>
      <c r="K62" s="18">
        <v>0.35099999999999998</v>
      </c>
      <c r="L62" s="15">
        <v>1.5150127725204099E-2</v>
      </c>
      <c r="M62" s="18">
        <v>4.8899999999999999E-2</v>
      </c>
      <c r="N62" s="15">
        <v>1.7634262605507401E-3</v>
      </c>
      <c r="O62" s="24">
        <v>0.53900000000000003</v>
      </c>
      <c r="P62" s="10">
        <v>308</v>
      </c>
      <c r="Q62" s="6">
        <v>10.840656180460099</v>
      </c>
      <c r="R62" s="6">
        <v>12.7926496552254</v>
      </c>
      <c r="S62" s="10">
        <v>305</v>
      </c>
      <c r="T62" s="6">
        <v>11.1545496602409</v>
      </c>
      <c r="U62" s="6">
        <v>12.647889886463</v>
      </c>
      <c r="V62" s="10">
        <v>302</v>
      </c>
      <c r="W62" s="6">
        <v>205.38254435847799</v>
      </c>
      <c r="X62" s="6">
        <v>207.09521093232499</v>
      </c>
      <c r="Y62" s="6">
        <v>-0.98360655737705804</v>
      </c>
      <c r="Z62" s="6">
        <v>-1.98675496688743</v>
      </c>
      <c r="AA62" s="7">
        <v>308</v>
      </c>
      <c r="AB62" s="7">
        <v>10.840656180460099</v>
      </c>
      <c r="AC62" s="7">
        <v>12.7926496552254</v>
      </c>
      <c r="AD62" s="13">
        <v>307.60000000000002</v>
      </c>
      <c r="AE62" s="6">
        <v>10.840656180460099</v>
      </c>
      <c r="AF62" s="13">
        <v>301.5</v>
      </c>
      <c r="AG62" s="6">
        <v>9.0450239426316408</v>
      </c>
      <c r="AH62" s="13">
        <v>264</v>
      </c>
      <c r="AI62" s="6">
        <v>196.87392292318</v>
      </c>
      <c r="AJ62" s="6">
        <v>1.6999999999999999E-3</v>
      </c>
      <c r="AK62" s="6">
        <v>2.7000000000000001E-3</v>
      </c>
      <c r="AL62" s="132">
        <f t="shared" si="1"/>
        <v>308</v>
      </c>
      <c r="AM62" s="132">
        <f t="shared" si="2"/>
        <v>10.840656180460099</v>
      </c>
      <c r="AN62" s="36">
        <f t="shared" si="3"/>
        <v>262.2</v>
      </c>
      <c r="AO62" s="36">
        <f t="shared" si="4"/>
        <v>2.121</v>
      </c>
      <c r="AP62" s="36">
        <f t="shared" si="5"/>
        <v>5.7000000000000002E-2</v>
      </c>
      <c r="AQ62" s="133">
        <f t="shared" si="6"/>
        <v>0.47147571900047147</v>
      </c>
    </row>
    <row r="63" spans="1:43" x14ac:dyDescent="0.75">
      <c r="A63" s="5" t="s">
        <v>94</v>
      </c>
      <c r="B63" s="22">
        <v>102.4</v>
      </c>
      <c r="C63" s="22">
        <v>5.93</v>
      </c>
      <c r="D63" s="22">
        <v>0.54</v>
      </c>
      <c r="E63" s="128">
        <v>2310</v>
      </c>
      <c r="F63" s="20">
        <v>20.8333333333333</v>
      </c>
      <c r="G63" s="22">
        <v>1.3685391631916199</v>
      </c>
      <c r="H63" s="18">
        <v>8.8900000000000007E-2</v>
      </c>
      <c r="I63" s="15">
        <v>1.07701792921497E-2</v>
      </c>
      <c r="J63" s="24">
        <v>-0.32440999999999998</v>
      </c>
      <c r="K63" s="18">
        <v>0.59499999999999997</v>
      </c>
      <c r="L63" s="15">
        <v>5.0237425414226697E-2</v>
      </c>
      <c r="M63" s="18">
        <v>4.8000000000000001E-2</v>
      </c>
      <c r="N63" s="15">
        <v>3.1531142319935002E-3</v>
      </c>
      <c r="O63" s="24">
        <v>0.89917000000000002</v>
      </c>
      <c r="P63" s="10">
        <v>302</v>
      </c>
      <c r="Q63" s="6">
        <v>19.034296292059999</v>
      </c>
      <c r="R63" s="6">
        <v>20.170036831653899</v>
      </c>
      <c r="S63" s="10">
        <v>467</v>
      </c>
      <c r="T63" s="6">
        <v>31.399820688955401</v>
      </c>
      <c r="U63" s="6">
        <v>32.545804334539</v>
      </c>
      <c r="V63" s="10">
        <v>1370</v>
      </c>
      <c r="W63" s="6">
        <v>174.66824099574501</v>
      </c>
      <c r="X63" s="6">
        <v>175.35768923939</v>
      </c>
      <c r="Y63" s="6">
        <v>35.331905781584602</v>
      </c>
      <c r="Z63" s="6">
        <v>77.956204379562095</v>
      </c>
      <c r="AA63" s="7" t="s">
        <v>35</v>
      </c>
      <c r="AB63" s="7" t="s">
        <v>35</v>
      </c>
      <c r="AC63" s="7" t="s">
        <v>35</v>
      </c>
      <c r="AD63" s="13">
        <v>288</v>
      </c>
      <c r="AE63" s="6">
        <v>18.507712860694799</v>
      </c>
      <c r="AF63" s="13">
        <v>290</v>
      </c>
      <c r="AG63" s="6">
        <v>19.460337594670701</v>
      </c>
      <c r="AH63" s="13">
        <v>302</v>
      </c>
      <c r="AI63" s="6">
        <v>159.40423900432401</v>
      </c>
      <c r="AJ63" s="6">
        <v>4.5999999999999999E-2</v>
      </c>
      <c r="AK63" s="6">
        <v>6.4999999999999997E-3</v>
      </c>
      <c r="AL63" s="132" t="str">
        <f t="shared" si="1"/>
        <v>Discordant</v>
      </c>
      <c r="AM63" s="132" t="str">
        <f t="shared" si="2"/>
        <v>Discordant</v>
      </c>
      <c r="AN63" s="36">
        <f t="shared" si="3"/>
        <v>102.4</v>
      </c>
      <c r="AO63" s="36">
        <f t="shared" si="4"/>
        <v>5.93</v>
      </c>
      <c r="AP63" s="36">
        <f t="shared" si="5"/>
        <v>0.54</v>
      </c>
      <c r="AQ63" s="133">
        <f t="shared" si="6"/>
        <v>0.16863406408094436</v>
      </c>
    </row>
    <row r="64" spans="1:43" x14ac:dyDescent="0.75">
      <c r="A64" s="5" t="s">
        <v>95</v>
      </c>
      <c r="B64" s="22">
        <v>161.6</v>
      </c>
      <c r="C64" s="22">
        <v>1.871</v>
      </c>
      <c r="D64" s="22">
        <v>4.3999999999999997E-2</v>
      </c>
      <c r="E64" s="128">
        <v>9990</v>
      </c>
      <c r="F64" s="20">
        <v>7.6335877862595396</v>
      </c>
      <c r="G64" s="22">
        <v>0.30555106840079099</v>
      </c>
      <c r="H64" s="18">
        <v>8.5000000000000006E-2</v>
      </c>
      <c r="I64" s="15">
        <v>1.49890609230924E-2</v>
      </c>
      <c r="J64" s="24">
        <v>-0.34692000000000001</v>
      </c>
      <c r="K64" s="18">
        <v>1.66</v>
      </c>
      <c r="L64" s="15">
        <v>0.36369215994299398</v>
      </c>
      <c r="M64" s="18">
        <v>0.13100000000000001</v>
      </c>
      <c r="N64" s="15">
        <v>5.2435618848259702E-3</v>
      </c>
      <c r="O64" s="24">
        <v>0.47841</v>
      </c>
      <c r="P64" s="10">
        <v>793</v>
      </c>
      <c r="Q64" s="6">
        <v>29.862069142176399</v>
      </c>
      <c r="R64" s="6">
        <v>34.300112572105597</v>
      </c>
      <c r="S64" s="10">
        <v>910</v>
      </c>
      <c r="T64" s="6">
        <v>87.549878904365897</v>
      </c>
      <c r="U64" s="6">
        <v>88.713382689631501</v>
      </c>
      <c r="V64" s="10">
        <v>1070</v>
      </c>
      <c r="W64" s="6">
        <v>213.80671616870001</v>
      </c>
      <c r="X64" s="6">
        <v>217.39367272950099</v>
      </c>
      <c r="Y64" s="6">
        <v>12.8571428571429</v>
      </c>
      <c r="Z64" s="6">
        <v>25.887850467289699</v>
      </c>
      <c r="AA64" s="7">
        <v>793</v>
      </c>
      <c r="AB64" s="7">
        <v>29.862069142176399</v>
      </c>
      <c r="AC64" s="7">
        <v>34.300112572105597</v>
      </c>
      <c r="AD64" s="13">
        <v>776</v>
      </c>
      <c r="AE64" s="6">
        <v>36.515410081938299</v>
      </c>
      <c r="AF64" s="13">
        <v>779</v>
      </c>
      <c r="AG64" s="6">
        <v>29.407793119667001</v>
      </c>
      <c r="AH64" s="13">
        <v>768</v>
      </c>
      <c r="AI64" s="6">
        <v>132.50577300194499</v>
      </c>
      <c r="AJ64" s="6">
        <v>2.5000000000000001E-2</v>
      </c>
      <c r="AK64" s="6">
        <v>2.9000000000000001E-2</v>
      </c>
      <c r="AL64" s="132">
        <f t="shared" si="1"/>
        <v>793</v>
      </c>
      <c r="AM64" s="132">
        <f t="shared" si="2"/>
        <v>29.862069142176399</v>
      </c>
      <c r="AN64" s="36">
        <f t="shared" si="3"/>
        <v>161.6</v>
      </c>
      <c r="AO64" s="36">
        <f t="shared" si="4"/>
        <v>1.871</v>
      </c>
      <c r="AP64" s="36">
        <f t="shared" si="5"/>
        <v>4.3999999999999997E-2</v>
      </c>
      <c r="AQ64" s="133">
        <f t="shared" si="6"/>
        <v>0.53447354355959376</v>
      </c>
    </row>
    <row r="65" spans="1:43" x14ac:dyDescent="0.75">
      <c r="A65" s="5" t="s">
        <v>96</v>
      </c>
      <c r="B65" s="22">
        <v>2599</v>
      </c>
      <c r="C65" s="22">
        <v>3.754</v>
      </c>
      <c r="D65" s="22">
        <v>0.09</v>
      </c>
      <c r="E65" s="128">
        <v>29450</v>
      </c>
      <c r="F65" s="20">
        <v>24.102193299590301</v>
      </c>
      <c r="G65" s="22">
        <v>0.81704932365212102</v>
      </c>
      <c r="H65" s="18">
        <v>5.1889999999999999E-2</v>
      </c>
      <c r="I65" s="15">
        <v>9.5839792289218405E-4</v>
      </c>
      <c r="J65" s="24">
        <v>0.39018000000000003</v>
      </c>
      <c r="K65" s="18">
        <v>0.29599999999999999</v>
      </c>
      <c r="L65" s="15">
        <v>9.4330523925184994E-3</v>
      </c>
      <c r="M65" s="18">
        <v>4.1489999999999999E-2</v>
      </c>
      <c r="N65" s="15">
        <v>1.4064851284261699E-3</v>
      </c>
      <c r="O65" s="24">
        <v>0.60028999999999999</v>
      </c>
      <c r="P65" s="10">
        <v>262.10000000000002</v>
      </c>
      <c r="Q65" s="6">
        <v>8.7139299934541405</v>
      </c>
      <c r="R65" s="6">
        <v>10.469816803852501</v>
      </c>
      <c r="S65" s="10">
        <v>263.2</v>
      </c>
      <c r="T65" s="6">
        <v>7.3933374977482096</v>
      </c>
      <c r="U65" s="6">
        <v>9.0626099525889199</v>
      </c>
      <c r="V65" s="10">
        <v>277</v>
      </c>
      <c r="W65" s="6">
        <v>44.250709872706899</v>
      </c>
      <c r="X65" s="6">
        <v>52.128328068427898</v>
      </c>
      <c r="Y65" s="6">
        <v>0.417933130699083</v>
      </c>
      <c r="Z65" s="6">
        <v>5.37906137184115</v>
      </c>
      <c r="AA65" s="7">
        <v>262.10000000000002</v>
      </c>
      <c r="AB65" s="7">
        <v>8.7139299934541405</v>
      </c>
      <c r="AC65" s="7">
        <v>10.469816803852501</v>
      </c>
      <c r="AD65" s="13">
        <v>261.7</v>
      </c>
      <c r="AE65" s="6">
        <v>8.7139299934541405</v>
      </c>
      <c r="AF65" s="13">
        <v>258.60000000000002</v>
      </c>
      <c r="AG65" s="6">
        <v>7.2879002020890598</v>
      </c>
      <c r="AH65" s="13">
        <v>234</v>
      </c>
      <c r="AI65" s="6">
        <v>39.813632391914197</v>
      </c>
      <c r="AJ65" s="6">
        <v>1.0200000000000001E-3</v>
      </c>
      <c r="AK65" s="6">
        <v>6.0999999999999997E-4</v>
      </c>
      <c r="AL65" s="132">
        <f t="shared" si="1"/>
        <v>262.10000000000002</v>
      </c>
      <c r="AM65" s="132">
        <f t="shared" si="2"/>
        <v>8.7139299934541405</v>
      </c>
      <c r="AN65" s="36">
        <f t="shared" si="3"/>
        <v>2599</v>
      </c>
      <c r="AO65" s="36">
        <f t="shared" si="4"/>
        <v>3.754</v>
      </c>
      <c r="AP65" s="36">
        <f t="shared" si="5"/>
        <v>0.09</v>
      </c>
      <c r="AQ65" s="133">
        <f t="shared" si="6"/>
        <v>0.26638252530633988</v>
      </c>
    </row>
    <row r="66" spans="1:43" x14ac:dyDescent="0.75">
      <c r="A66" s="5" t="s">
        <v>97</v>
      </c>
      <c r="B66" s="22">
        <v>239</v>
      </c>
      <c r="C66" s="22">
        <v>36.5</v>
      </c>
      <c r="D66" s="22">
        <v>1.2</v>
      </c>
      <c r="E66" s="128">
        <v>6040</v>
      </c>
      <c r="F66" s="20">
        <v>11.9331742243437</v>
      </c>
      <c r="G66" s="22">
        <v>0.441497049279161</v>
      </c>
      <c r="H66" s="18">
        <v>5.7099999999999998E-2</v>
      </c>
      <c r="I66" s="15">
        <v>3.3245899060694701E-3</v>
      </c>
      <c r="J66" s="24">
        <v>0.22428000000000001</v>
      </c>
      <c r="K66" s="18">
        <v>0.65800000000000003</v>
      </c>
      <c r="L66" s="15">
        <v>2.5180572169035301E-2</v>
      </c>
      <c r="M66" s="18">
        <v>8.3799999999999999E-2</v>
      </c>
      <c r="N66" s="15">
        <v>3.1003865387399499E-3</v>
      </c>
      <c r="O66" s="24">
        <v>0.52568000000000004</v>
      </c>
      <c r="P66" s="10">
        <v>519</v>
      </c>
      <c r="Q66" s="6">
        <v>18.480267269803601</v>
      </c>
      <c r="R66" s="6">
        <v>21.642893679858499</v>
      </c>
      <c r="S66" s="10">
        <v>512</v>
      </c>
      <c r="T66" s="6">
        <v>15.071896982882</v>
      </c>
      <c r="U66" s="6">
        <v>17.609690538406198</v>
      </c>
      <c r="V66" s="10">
        <v>485</v>
      </c>
      <c r="W66" s="6">
        <v>123.459081051349</v>
      </c>
      <c r="X66" s="6">
        <v>125.75872147147599</v>
      </c>
      <c r="Y66" s="6">
        <v>-1.3671875</v>
      </c>
      <c r="Z66" s="6">
        <v>-7.0103092783505199</v>
      </c>
      <c r="AA66" s="7">
        <v>519</v>
      </c>
      <c r="AB66" s="7">
        <v>18.480267269803601</v>
      </c>
      <c r="AC66" s="7">
        <v>21.642893679858499</v>
      </c>
      <c r="AD66" s="13">
        <v>518</v>
      </c>
      <c r="AE66" s="6">
        <v>18.480267269803601</v>
      </c>
      <c r="AF66" s="13">
        <v>501</v>
      </c>
      <c r="AG66" s="6">
        <v>13.7247979461487</v>
      </c>
      <c r="AH66" s="13">
        <v>428</v>
      </c>
      <c r="AI66" s="6">
        <v>118.95847886571001</v>
      </c>
      <c r="AJ66" s="6">
        <v>1.5E-3</v>
      </c>
      <c r="AK66" s="6">
        <v>1E-3</v>
      </c>
      <c r="AL66" s="132">
        <f t="shared" si="1"/>
        <v>519</v>
      </c>
      <c r="AM66" s="132">
        <f t="shared" si="2"/>
        <v>18.480267269803601</v>
      </c>
      <c r="AN66" s="36">
        <f t="shared" si="3"/>
        <v>239</v>
      </c>
      <c r="AO66" s="36">
        <f t="shared" si="4"/>
        <v>36.5</v>
      </c>
      <c r="AP66" s="36">
        <f t="shared" si="5"/>
        <v>1.2</v>
      </c>
      <c r="AQ66" s="133">
        <f t="shared" si="6"/>
        <v>2.7397260273972601E-2</v>
      </c>
    </row>
    <row r="67" spans="1:43" x14ac:dyDescent="0.75">
      <c r="A67" s="5" t="s">
        <v>98</v>
      </c>
      <c r="B67" s="22">
        <v>253</v>
      </c>
      <c r="C67" s="22">
        <v>6.01</v>
      </c>
      <c r="D67" s="22">
        <v>0.22</v>
      </c>
      <c r="E67" s="128">
        <v>10040</v>
      </c>
      <c r="F67" s="20">
        <v>8.6730268863833508</v>
      </c>
      <c r="G67" s="22">
        <v>0.32456898336901002</v>
      </c>
      <c r="H67" s="18">
        <v>6.4399999999999999E-2</v>
      </c>
      <c r="I67" s="15">
        <v>2.5833165369058102E-3</v>
      </c>
      <c r="J67" s="24">
        <v>0.15343999999999999</v>
      </c>
      <c r="K67" s="18">
        <v>1.0209999999999999</v>
      </c>
      <c r="L67" s="15">
        <v>3.8185583427387697E-2</v>
      </c>
      <c r="M67" s="18">
        <v>0.1153</v>
      </c>
      <c r="N67" s="15">
        <v>4.3148492761161204E-3</v>
      </c>
      <c r="O67" s="24">
        <v>0.73851999999999995</v>
      </c>
      <c r="P67" s="10">
        <v>703</v>
      </c>
      <c r="Q67" s="6">
        <v>24.999727033494199</v>
      </c>
      <c r="R67" s="6">
        <v>29.186143629888299</v>
      </c>
      <c r="S67" s="10">
        <v>713</v>
      </c>
      <c r="T67" s="6">
        <v>19.151025677527599</v>
      </c>
      <c r="U67" s="6">
        <v>22.386617337905999</v>
      </c>
      <c r="V67" s="10">
        <v>749</v>
      </c>
      <c r="W67" s="6">
        <v>88.368489467396699</v>
      </c>
      <c r="X67" s="6">
        <v>91.917837706233996</v>
      </c>
      <c r="Y67" s="6">
        <v>1.40252454417953</v>
      </c>
      <c r="Z67" s="6">
        <v>6.1415220293725001</v>
      </c>
      <c r="AA67" s="7">
        <v>703</v>
      </c>
      <c r="AB67" s="7">
        <v>24.999727033494199</v>
      </c>
      <c r="AC67" s="7">
        <v>29.186143629888299</v>
      </c>
      <c r="AD67" s="13">
        <v>701</v>
      </c>
      <c r="AE67" s="6">
        <v>24.999727033494199</v>
      </c>
      <c r="AF67" s="13">
        <v>692</v>
      </c>
      <c r="AG67" s="6">
        <v>19.151025677527599</v>
      </c>
      <c r="AH67" s="13">
        <v>664</v>
      </c>
      <c r="AI67" s="6">
        <v>83.3172547000284</v>
      </c>
      <c r="AJ67" s="6">
        <v>3.2000000000000002E-3</v>
      </c>
      <c r="AK67" s="6">
        <v>1.8E-3</v>
      </c>
      <c r="AL67" s="132">
        <f t="shared" si="1"/>
        <v>703</v>
      </c>
      <c r="AM67" s="132">
        <f t="shared" si="2"/>
        <v>24.999727033494199</v>
      </c>
      <c r="AN67" s="36">
        <f t="shared" si="3"/>
        <v>253</v>
      </c>
      <c r="AO67" s="36">
        <f t="shared" si="4"/>
        <v>6.01</v>
      </c>
      <c r="AP67" s="36">
        <f t="shared" si="5"/>
        <v>0.22</v>
      </c>
      <c r="AQ67" s="133">
        <f t="shared" si="6"/>
        <v>0.1663893510815308</v>
      </c>
    </row>
    <row r="68" spans="1:43" x14ac:dyDescent="0.75">
      <c r="A68" s="5" t="s">
        <v>99</v>
      </c>
      <c r="B68" s="22">
        <v>282</v>
      </c>
      <c r="C68" s="22">
        <v>1.5189999999999999</v>
      </c>
      <c r="D68" s="22">
        <v>3.2000000000000001E-2</v>
      </c>
      <c r="E68" s="128">
        <v>1570</v>
      </c>
      <c r="F68" s="20">
        <v>40.160642570281098</v>
      </c>
      <c r="G68" s="22">
        <v>1.4518500976616899</v>
      </c>
      <c r="H68" s="18">
        <v>4.3400000000000001E-2</v>
      </c>
      <c r="I68" s="15">
        <v>7.1484906227633803E-3</v>
      </c>
      <c r="J68" s="24">
        <v>0.3135</v>
      </c>
      <c r="K68" s="18">
        <v>0.14899999999999999</v>
      </c>
      <c r="L68" s="15">
        <v>8.5612662667388009E-3</v>
      </c>
      <c r="M68" s="18">
        <v>2.4899999999999999E-2</v>
      </c>
      <c r="N68" s="15">
        <v>9.0016157905122203E-4</v>
      </c>
      <c r="O68" s="24">
        <v>-6.0085E-2</v>
      </c>
      <c r="P68" s="10">
        <v>158.5</v>
      </c>
      <c r="Q68" s="6">
        <v>5.6579073889823404</v>
      </c>
      <c r="R68" s="6">
        <v>6.6738388679414999</v>
      </c>
      <c r="S68" s="10">
        <v>141</v>
      </c>
      <c r="T68" s="6">
        <v>7.7734445752067201</v>
      </c>
      <c r="U68" s="6">
        <v>8.3235726028602102</v>
      </c>
      <c r="V68" s="10">
        <v>130</v>
      </c>
      <c r="W68" s="6">
        <v>161.42784020242999</v>
      </c>
      <c r="X68" s="6">
        <v>161.696659601958</v>
      </c>
      <c r="Y68" s="6">
        <v>-12.411347517730499</v>
      </c>
      <c r="Z68" s="6">
        <v>-21.923076923076898</v>
      </c>
      <c r="AA68" s="7" t="s">
        <v>35</v>
      </c>
      <c r="AB68" s="7" t="s">
        <v>35</v>
      </c>
      <c r="AC68" s="7" t="s">
        <v>35</v>
      </c>
      <c r="AD68" s="13">
        <v>159.5</v>
      </c>
      <c r="AE68" s="6">
        <v>5.7143220089789297</v>
      </c>
      <c r="AF68" s="13">
        <v>158.9</v>
      </c>
      <c r="AG68" s="6">
        <v>4.7798211853385002</v>
      </c>
      <c r="AH68" s="13">
        <v>156.5</v>
      </c>
      <c r="AI68" s="6">
        <v>128.614611582127</v>
      </c>
      <c r="AJ68" s="6">
        <v>-7.3000000000000001E-3</v>
      </c>
      <c r="AK68" s="6">
        <v>4.8999999999999998E-3</v>
      </c>
      <c r="AL68" s="132" t="str">
        <f t="shared" si="1"/>
        <v>Discordant</v>
      </c>
      <c r="AM68" s="132" t="str">
        <f t="shared" si="2"/>
        <v>Discordant</v>
      </c>
      <c r="AN68" s="36">
        <f t="shared" si="3"/>
        <v>282</v>
      </c>
      <c r="AO68" s="36">
        <f t="shared" si="4"/>
        <v>1.5189999999999999</v>
      </c>
      <c r="AP68" s="36">
        <f t="shared" si="5"/>
        <v>3.2000000000000001E-2</v>
      </c>
      <c r="AQ68" s="133">
        <f t="shared" si="6"/>
        <v>0.65832784726793947</v>
      </c>
    </row>
    <row r="69" spans="1:43" x14ac:dyDescent="0.75">
      <c r="A69" s="5" t="s">
        <v>100</v>
      </c>
      <c r="B69" s="22">
        <v>144.4</v>
      </c>
      <c r="C69" s="22">
        <v>7.41</v>
      </c>
      <c r="D69" s="22">
        <v>0.27</v>
      </c>
      <c r="E69" s="128">
        <v>5120</v>
      </c>
      <c r="F69" s="20">
        <v>10.7411385606874</v>
      </c>
      <c r="G69" s="22">
        <v>0.398179789206554</v>
      </c>
      <c r="H69" s="18">
        <v>7.3300000000000004E-2</v>
      </c>
      <c r="I69" s="15">
        <v>4.8383116827115501E-3</v>
      </c>
      <c r="J69" s="24">
        <v>0.19078999999999999</v>
      </c>
      <c r="K69" s="18">
        <v>0.93799999999999994</v>
      </c>
      <c r="L69" s="15">
        <v>3.7052686730654101E-2</v>
      </c>
      <c r="M69" s="18">
        <v>9.3100000000000002E-2</v>
      </c>
      <c r="N69" s="15">
        <v>3.45126712272462E-3</v>
      </c>
      <c r="O69" s="24">
        <v>0.54383000000000004</v>
      </c>
      <c r="P69" s="10">
        <v>574</v>
      </c>
      <c r="Q69" s="6">
        <v>20.2000970048216</v>
      </c>
      <c r="R69" s="6">
        <v>23.706808469403299</v>
      </c>
      <c r="S69" s="10">
        <v>670</v>
      </c>
      <c r="T69" s="6">
        <v>19.430330860702501</v>
      </c>
      <c r="U69" s="6">
        <v>22.380748222058401</v>
      </c>
      <c r="V69" s="10">
        <v>1010</v>
      </c>
      <c r="W69" s="6">
        <v>298.11488353262399</v>
      </c>
      <c r="X69" s="6">
        <v>302.90236313109398</v>
      </c>
      <c r="Y69" s="6">
        <v>14.3283582089552</v>
      </c>
      <c r="Z69" s="6">
        <v>43.1683168316832</v>
      </c>
      <c r="AA69" s="7">
        <v>574</v>
      </c>
      <c r="AB69" s="7">
        <v>20.2000970048216</v>
      </c>
      <c r="AC69" s="7">
        <v>23.706808469403299</v>
      </c>
      <c r="AD69" s="13">
        <v>564</v>
      </c>
      <c r="AE69" s="6">
        <v>20.5025100659456</v>
      </c>
      <c r="AF69" s="13">
        <v>564</v>
      </c>
      <c r="AG69" s="6">
        <v>17.565100550704699</v>
      </c>
      <c r="AH69" s="13">
        <v>567</v>
      </c>
      <c r="AI69" s="6">
        <v>294.80334425455499</v>
      </c>
      <c r="AJ69" s="6">
        <v>1.77E-2</v>
      </c>
      <c r="AK69" s="6">
        <v>3.2000000000000002E-3</v>
      </c>
      <c r="AL69" s="132">
        <f t="shared" si="1"/>
        <v>574</v>
      </c>
      <c r="AM69" s="132">
        <f t="shared" si="2"/>
        <v>20.2000970048216</v>
      </c>
      <c r="AN69" s="36">
        <f t="shared" si="3"/>
        <v>144.4</v>
      </c>
      <c r="AO69" s="36">
        <f t="shared" si="4"/>
        <v>7.41</v>
      </c>
      <c r="AP69" s="36">
        <f t="shared" si="5"/>
        <v>0.27</v>
      </c>
      <c r="AQ69" s="133">
        <f t="shared" si="6"/>
        <v>0.1349527665317139</v>
      </c>
    </row>
    <row r="70" spans="1:43" x14ac:dyDescent="0.75">
      <c r="A70" s="5" t="s">
        <v>101</v>
      </c>
      <c r="B70" s="22">
        <v>429</v>
      </c>
      <c r="C70" s="22">
        <v>0.59299999999999997</v>
      </c>
      <c r="D70" s="22">
        <v>1.7999999999999999E-2</v>
      </c>
      <c r="E70" s="128">
        <v>58000</v>
      </c>
      <c r="F70" s="20">
        <v>4.6210720887245804</v>
      </c>
      <c r="G70" s="22">
        <v>0.166921661361355</v>
      </c>
      <c r="H70" s="18">
        <v>0.1181</v>
      </c>
      <c r="I70" s="15">
        <v>1.6942303338485099E-3</v>
      </c>
      <c r="J70" s="24">
        <v>0.21128</v>
      </c>
      <c r="K70" s="18">
        <v>3.55</v>
      </c>
      <c r="L70" s="15">
        <v>0.12840459191555401</v>
      </c>
      <c r="M70" s="18">
        <v>0.21640000000000001</v>
      </c>
      <c r="N70" s="15">
        <v>7.81676780302442E-3</v>
      </c>
      <c r="O70" s="24">
        <v>0.84350000000000003</v>
      </c>
      <c r="P70" s="10">
        <v>1262</v>
      </c>
      <c r="Q70" s="6">
        <v>41.498490959493097</v>
      </c>
      <c r="R70" s="6">
        <v>48.927354820309503</v>
      </c>
      <c r="S70" s="10">
        <v>1537</v>
      </c>
      <c r="T70" s="6">
        <v>28.3859375442299</v>
      </c>
      <c r="U70" s="6">
        <v>33.5607270093899</v>
      </c>
      <c r="V70" s="10">
        <v>1925</v>
      </c>
      <c r="W70" s="6">
        <v>30.859418810475201</v>
      </c>
      <c r="X70" s="6">
        <v>42.2040561378343</v>
      </c>
      <c r="Y70" s="6">
        <v>17.8919973975276</v>
      </c>
      <c r="Z70" s="6">
        <v>34.441558441558399</v>
      </c>
      <c r="AA70" s="7">
        <v>1262</v>
      </c>
      <c r="AB70" s="7">
        <v>41.498490959493097</v>
      </c>
      <c r="AC70" s="7">
        <v>48.927354820309503</v>
      </c>
      <c r="AD70" s="13">
        <v>1213</v>
      </c>
      <c r="AE70" s="6">
        <v>41.780662415944697</v>
      </c>
      <c r="AF70" s="13">
        <v>1231</v>
      </c>
      <c r="AG70" s="6">
        <v>30.587014405870399</v>
      </c>
      <c r="AH70" s="13">
        <v>1262</v>
      </c>
      <c r="AI70" s="6">
        <v>30.476297828317499</v>
      </c>
      <c r="AJ70" s="6">
        <v>4.2000000000000003E-2</v>
      </c>
      <c r="AK70" s="6">
        <v>3.7000000000000002E-3</v>
      </c>
      <c r="AL70" s="132">
        <f t="shared" ref="AL70:AL133" si="7">AA70</f>
        <v>1262</v>
      </c>
      <c r="AM70" s="132">
        <f t="shared" ref="AM70:AM133" si="8">AB70</f>
        <v>41.498490959493097</v>
      </c>
      <c r="AN70" s="36">
        <f t="shared" ref="AN70:AN133" si="9">B70</f>
        <v>429</v>
      </c>
      <c r="AO70" s="36">
        <f t="shared" ref="AO70:AP133" si="10">C70</f>
        <v>0.59299999999999997</v>
      </c>
      <c r="AP70" s="36">
        <f t="shared" si="10"/>
        <v>1.7999999999999999E-2</v>
      </c>
      <c r="AQ70" s="133">
        <f t="shared" ref="AQ70:AQ133" si="11">1/AO70</f>
        <v>1.6863406408094437</v>
      </c>
    </row>
    <row r="71" spans="1:43" x14ac:dyDescent="0.75">
      <c r="A71" s="5" t="s">
        <v>102</v>
      </c>
      <c r="B71" s="22">
        <v>206</v>
      </c>
      <c r="C71" s="22">
        <v>2.76</v>
      </c>
      <c r="D71" s="22">
        <v>9.0999999999999998E-2</v>
      </c>
      <c r="E71" s="128">
        <v>18110</v>
      </c>
      <c r="F71" s="20">
        <v>4.78697941598851</v>
      </c>
      <c r="G71" s="22">
        <v>0.18492422852016099</v>
      </c>
      <c r="H71" s="18">
        <v>7.9000000000000001E-2</v>
      </c>
      <c r="I71" s="15">
        <v>1.9741206440888901E-3</v>
      </c>
      <c r="J71" s="24">
        <v>0.32590000000000002</v>
      </c>
      <c r="K71" s="18">
        <v>2.2679999999999998</v>
      </c>
      <c r="L71" s="15">
        <v>8.1116359090876E-2</v>
      </c>
      <c r="M71" s="18">
        <v>0.2089</v>
      </c>
      <c r="N71" s="15">
        <v>8.0699472424792997E-3</v>
      </c>
      <c r="O71" s="24">
        <v>0.90668000000000004</v>
      </c>
      <c r="P71" s="10">
        <v>1222</v>
      </c>
      <c r="Q71" s="6">
        <v>43.057347443668696</v>
      </c>
      <c r="R71" s="6">
        <v>49.877159625611299</v>
      </c>
      <c r="S71" s="10">
        <v>1201</v>
      </c>
      <c r="T71" s="6">
        <v>25.2059078539212</v>
      </c>
      <c r="U71" s="6">
        <v>29.815544118838499</v>
      </c>
      <c r="V71" s="10">
        <v>1171</v>
      </c>
      <c r="W71" s="6">
        <v>47.7733567341742</v>
      </c>
      <c r="X71" s="6">
        <v>52.480831123625698</v>
      </c>
      <c r="Y71" s="6">
        <v>-1.7485428809325601</v>
      </c>
      <c r="Z71" s="6">
        <v>-4.3552519214346699</v>
      </c>
      <c r="AA71" s="7">
        <v>1222</v>
      </c>
      <c r="AB71" s="7">
        <v>43.057347443668696</v>
      </c>
      <c r="AC71" s="7">
        <v>49.877159625611299</v>
      </c>
      <c r="AD71" s="13">
        <v>1221</v>
      </c>
      <c r="AE71" s="6">
        <v>43.057347443668696</v>
      </c>
      <c r="AF71" s="13">
        <v>1191</v>
      </c>
      <c r="AG71" s="6">
        <v>26.271063753498201</v>
      </c>
      <c r="AH71" s="13">
        <v>1145</v>
      </c>
      <c r="AI71" s="6">
        <v>46.249990417844003</v>
      </c>
      <c r="AJ71" s="6">
        <v>8.1999999999999998E-4</v>
      </c>
      <c r="AK71" s="6">
        <v>9.3999999999999997E-4</v>
      </c>
      <c r="AL71" s="132">
        <f t="shared" si="7"/>
        <v>1222</v>
      </c>
      <c r="AM71" s="132">
        <f t="shared" si="8"/>
        <v>43.057347443668696</v>
      </c>
      <c r="AN71" s="36">
        <f t="shared" si="9"/>
        <v>206</v>
      </c>
      <c r="AO71" s="36">
        <f t="shared" si="10"/>
        <v>2.76</v>
      </c>
      <c r="AP71" s="36">
        <f t="shared" si="10"/>
        <v>9.0999999999999998E-2</v>
      </c>
      <c r="AQ71" s="133">
        <f t="shared" si="11"/>
        <v>0.3623188405797102</v>
      </c>
    </row>
    <row r="72" spans="1:43" x14ac:dyDescent="0.75">
      <c r="A72" s="5" t="s">
        <v>103</v>
      </c>
      <c r="B72" s="22">
        <v>227.9</v>
      </c>
      <c r="C72" s="22">
        <v>2.3969999999999998</v>
      </c>
      <c r="D72" s="22">
        <v>4.7E-2</v>
      </c>
      <c r="E72" s="128">
        <v>57300</v>
      </c>
      <c r="F72" s="20">
        <v>2.5706940874035999</v>
      </c>
      <c r="G72" s="22">
        <v>9.3930642947596593E-2</v>
      </c>
      <c r="H72" s="18">
        <v>0.12509999999999999</v>
      </c>
      <c r="I72" s="15">
        <v>1.7907082369540499E-3</v>
      </c>
      <c r="J72" s="24">
        <v>0.42199999999999999</v>
      </c>
      <c r="K72" s="18">
        <v>6.68</v>
      </c>
      <c r="L72" s="15">
        <v>0.22681748789720699</v>
      </c>
      <c r="M72" s="18">
        <v>0.38900000000000001</v>
      </c>
      <c r="N72" s="15">
        <v>1.42136788214733E-2</v>
      </c>
      <c r="O72" s="24">
        <v>0.81869000000000003</v>
      </c>
      <c r="P72" s="10">
        <v>2115</v>
      </c>
      <c r="Q72" s="6">
        <v>65.951485294612198</v>
      </c>
      <c r="R72" s="6">
        <v>77.552204938134906</v>
      </c>
      <c r="S72" s="10">
        <v>2068</v>
      </c>
      <c r="T72" s="6">
        <v>30.047818450563302</v>
      </c>
      <c r="U72" s="6">
        <v>36.072985079194503</v>
      </c>
      <c r="V72" s="10">
        <v>2027</v>
      </c>
      <c r="W72" s="6">
        <v>24.574653330857299</v>
      </c>
      <c r="X72" s="6">
        <v>31.407008235174601</v>
      </c>
      <c r="Y72" s="6">
        <v>-2.2727272727272698</v>
      </c>
      <c r="Z72" s="6">
        <v>-4.3413912185495702</v>
      </c>
      <c r="AA72" s="7">
        <v>2027</v>
      </c>
      <c r="AB72" s="7">
        <v>24.574653330857299</v>
      </c>
      <c r="AC72" s="7">
        <v>31.407008235174601</v>
      </c>
      <c r="AD72" s="13">
        <v>2112</v>
      </c>
      <c r="AE72" s="6">
        <v>66.537075473494099</v>
      </c>
      <c r="AF72" s="13">
        <v>2053</v>
      </c>
      <c r="AG72" s="6">
        <v>33.454616925590599</v>
      </c>
      <c r="AH72" s="13">
        <v>1999</v>
      </c>
      <c r="AI72" s="6">
        <v>24.574653330857299</v>
      </c>
      <c r="AJ72" s="6">
        <v>1.1999999999999999E-3</v>
      </c>
      <c r="AK72" s="6">
        <v>1.6000000000000001E-3</v>
      </c>
      <c r="AL72" s="132">
        <f t="shared" si="7"/>
        <v>2027</v>
      </c>
      <c r="AM72" s="132">
        <f t="shared" si="8"/>
        <v>24.574653330857299</v>
      </c>
      <c r="AN72" s="36">
        <f t="shared" si="9"/>
        <v>227.9</v>
      </c>
      <c r="AO72" s="36">
        <f t="shared" si="10"/>
        <v>2.3969999999999998</v>
      </c>
      <c r="AP72" s="36">
        <f t="shared" si="10"/>
        <v>4.7E-2</v>
      </c>
      <c r="AQ72" s="133">
        <f t="shared" si="11"/>
        <v>0.41718815185648733</v>
      </c>
    </row>
    <row r="73" spans="1:43" x14ac:dyDescent="0.75">
      <c r="A73" s="5" t="s">
        <v>104</v>
      </c>
      <c r="B73" s="22">
        <v>1251</v>
      </c>
      <c r="C73" s="22">
        <v>4.0490000000000004</v>
      </c>
      <c r="D73" s="22">
        <v>8.3000000000000004E-2</v>
      </c>
      <c r="E73" s="128">
        <v>17420</v>
      </c>
      <c r="F73" s="20">
        <v>20.445716622367598</v>
      </c>
      <c r="G73" s="22">
        <v>0.68707569982076699</v>
      </c>
      <c r="H73" s="18">
        <v>5.185E-2</v>
      </c>
      <c r="I73" s="15">
        <v>1.3305826901235699E-3</v>
      </c>
      <c r="J73" s="24">
        <v>0.30343999999999999</v>
      </c>
      <c r="K73" s="18">
        <v>0.35060000000000002</v>
      </c>
      <c r="L73" s="15">
        <v>1.13032358354764E-2</v>
      </c>
      <c r="M73" s="18">
        <v>4.8910000000000002E-2</v>
      </c>
      <c r="N73" s="15">
        <v>1.6436143129104101E-3</v>
      </c>
      <c r="O73" s="24">
        <v>0.72553000000000001</v>
      </c>
      <c r="P73" s="10">
        <v>307.8</v>
      </c>
      <c r="Q73" s="6">
        <v>10.095737504765999</v>
      </c>
      <c r="R73" s="6">
        <v>12.1685645996498</v>
      </c>
      <c r="S73" s="10">
        <v>305.10000000000002</v>
      </c>
      <c r="T73" s="6">
        <v>8.4947106105866794</v>
      </c>
      <c r="U73" s="6">
        <v>10.375224816459101</v>
      </c>
      <c r="V73" s="10">
        <v>275</v>
      </c>
      <c r="W73" s="6">
        <v>54.371449089349802</v>
      </c>
      <c r="X73" s="6">
        <v>59.329407614138603</v>
      </c>
      <c r="Y73" s="6">
        <v>-0.88495575221239198</v>
      </c>
      <c r="Z73" s="6">
        <v>-11.927272727272699</v>
      </c>
      <c r="AA73" s="7">
        <v>307.8</v>
      </c>
      <c r="AB73" s="7">
        <v>10.095737504765999</v>
      </c>
      <c r="AC73" s="7">
        <v>12.1685645996498</v>
      </c>
      <c r="AD73" s="13">
        <v>307.60000000000002</v>
      </c>
      <c r="AE73" s="6">
        <v>10.113271763635099</v>
      </c>
      <c r="AF73" s="13">
        <v>300.39999999999998</v>
      </c>
      <c r="AG73" s="6">
        <v>8.2006968214666998</v>
      </c>
      <c r="AH73" s="13">
        <v>250</v>
      </c>
      <c r="AI73" s="6">
        <v>51.860962930471601</v>
      </c>
      <c r="AJ73" s="6">
        <v>7.3999999999999999E-4</v>
      </c>
      <c r="AK73" s="6">
        <v>5.5000000000000003E-4</v>
      </c>
      <c r="AL73" s="132">
        <f t="shared" si="7"/>
        <v>307.8</v>
      </c>
      <c r="AM73" s="132">
        <f t="shared" si="8"/>
        <v>10.095737504765999</v>
      </c>
      <c r="AN73" s="36">
        <f t="shared" si="9"/>
        <v>1251</v>
      </c>
      <c r="AO73" s="36">
        <f t="shared" si="10"/>
        <v>4.0490000000000004</v>
      </c>
      <c r="AP73" s="36">
        <f t="shared" si="10"/>
        <v>8.3000000000000004E-2</v>
      </c>
      <c r="AQ73" s="133">
        <f t="shared" si="11"/>
        <v>0.2469745616201531</v>
      </c>
    </row>
    <row r="74" spans="1:43" x14ac:dyDescent="0.75">
      <c r="A74" s="5" t="s">
        <v>105</v>
      </c>
      <c r="B74" s="22">
        <v>1771</v>
      </c>
      <c r="C74" s="22">
        <v>3.79</v>
      </c>
      <c r="D74" s="22">
        <v>0.11</v>
      </c>
      <c r="E74" s="128">
        <v>112200</v>
      </c>
      <c r="F74" s="20">
        <v>6.4308681672025703</v>
      </c>
      <c r="G74" s="22">
        <v>0.24795618815364801</v>
      </c>
      <c r="H74" s="18">
        <v>7.6399999999999996E-2</v>
      </c>
      <c r="I74" s="15">
        <v>9.02162248293871E-4</v>
      </c>
      <c r="J74" s="24">
        <v>0.43636000000000003</v>
      </c>
      <c r="K74" s="18">
        <v>1.631</v>
      </c>
      <c r="L74" s="15">
        <v>5.6939216858769397E-2</v>
      </c>
      <c r="M74" s="18">
        <v>0.1555</v>
      </c>
      <c r="N74" s="15">
        <v>5.99564261860225E-3</v>
      </c>
      <c r="O74" s="24">
        <v>0.87068000000000001</v>
      </c>
      <c r="P74" s="10">
        <v>931</v>
      </c>
      <c r="Q74" s="6">
        <v>33.406786104590203</v>
      </c>
      <c r="R74" s="6">
        <v>38.735064380470199</v>
      </c>
      <c r="S74" s="10">
        <v>981</v>
      </c>
      <c r="T74" s="6">
        <v>22.003326423488801</v>
      </c>
      <c r="U74" s="6">
        <v>26.201428964920201</v>
      </c>
      <c r="V74" s="10">
        <v>1101</v>
      </c>
      <c r="W74" s="6">
        <v>24.462059358544</v>
      </c>
      <c r="X74" s="6">
        <v>35.7411091491335</v>
      </c>
      <c r="Y74" s="6">
        <v>5.0968399592252904</v>
      </c>
      <c r="Z74" s="6">
        <v>15.440508628519501</v>
      </c>
      <c r="AA74" s="7">
        <v>931</v>
      </c>
      <c r="AB74" s="7">
        <v>33.406786104590203</v>
      </c>
      <c r="AC74" s="7">
        <v>38.735064380470199</v>
      </c>
      <c r="AD74" s="13">
        <v>925</v>
      </c>
      <c r="AE74" s="6">
        <v>34.092013109199698</v>
      </c>
      <c r="AF74" s="13">
        <v>923</v>
      </c>
      <c r="AG74" s="6">
        <v>25.7524052022059</v>
      </c>
      <c r="AH74" s="13">
        <v>922</v>
      </c>
      <c r="AI74" s="6">
        <v>20.955222453148298</v>
      </c>
      <c r="AJ74" s="6">
        <v>7.9000000000000008E-3</v>
      </c>
      <c r="AK74" s="6">
        <v>2.2000000000000001E-3</v>
      </c>
      <c r="AL74" s="132">
        <f t="shared" si="7"/>
        <v>931</v>
      </c>
      <c r="AM74" s="132">
        <f t="shared" si="8"/>
        <v>33.406786104590203</v>
      </c>
      <c r="AN74" s="36">
        <f t="shared" si="9"/>
        <v>1771</v>
      </c>
      <c r="AO74" s="36">
        <f t="shared" si="10"/>
        <v>3.79</v>
      </c>
      <c r="AP74" s="36">
        <f t="shared" si="10"/>
        <v>0.11</v>
      </c>
      <c r="AQ74" s="133">
        <f t="shared" si="11"/>
        <v>0.26385224274406333</v>
      </c>
    </row>
    <row r="75" spans="1:43" x14ac:dyDescent="0.75">
      <c r="A75" s="5" t="s">
        <v>106</v>
      </c>
      <c r="B75" s="22">
        <v>120</v>
      </c>
      <c r="C75" s="22">
        <v>1.294</v>
      </c>
      <c r="D75" s="22">
        <v>6.8000000000000005E-2</v>
      </c>
      <c r="E75" s="128">
        <v>1350</v>
      </c>
      <c r="F75" s="20">
        <v>24.038461538461501</v>
      </c>
      <c r="G75" s="22">
        <v>1.0013340599841201</v>
      </c>
      <c r="H75" s="18">
        <v>5.33E-2</v>
      </c>
      <c r="I75" s="15">
        <v>9.7354440926972503E-3</v>
      </c>
      <c r="J75" s="24">
        <v>-0.27167999999999998</v>
      </c>
      <c r="K75" s="18">
        <v>0.30499999999999999</v>
      </c>
      <c r="L75" s="15">
        <v>2.2096457233004501E-2</v>
      </c>
      <c r="M75" s="18">
        <v>4.1599999999999998E-2</v>
      </c>
      <c r="N75" s="15">
        <v>1.73286867084611E-3</v>
      </c>
      <c r="O75" s="24">
        <v>0.56594</v>
      </c>
      <c r="P75" s="10">
        <v>263</v>
      </c>
      <c r="Q75" s="6">
        <v>10.6705608194143</v>
      </c>
      <c r="R75" s="6">
        <v>12.1538904199193</v>
      </c>
      <c r="S75" s="10">
        <v>269</v>
      </c>
      <c r="T75" s="6">
        <v>16.816704318406199</v>
      </c>
      <c r="U75" s="6">
        <v>17.651230736032399</v>
      </c>
      <c r="V75" s="10">
        <v>360</v>
      </c>
      <c r="W75" s="6">
        <v>556.41012418279297</v>
      </c>
      <c r="X75" s="6">
        <v>557.50457113708001</v>
      </c>
      <c r="Y75" s="6">
        <v>2.2304832713754599</v>
      </c>
      <c r="Z75" s="6">
        <v>26.9444444444444</v>
      </c>
      <c r="AA75" s="7">
        <v>263</v>
      </c>
      <c r="AB75" s="7">
        <v>10.6705608194143</v>
      </c>
      <c r="AC75" s="7">
        <v>12.1538904199193</v>
      </c>
      <c r="AD75" s="13">
        <v>261</v>
      </c>
      <c r="AE75" s="6">
        <v>10.6705608194143</v>
      </c>
      <c r="AF75" s="13">
        <v>260</v>
      </c>
      <c r="AG75" s="6">
        <v>9.7370192632397892</v>
      </c>
      <c r="AH75" s="13">
        <v>252</v>
      </c>
      <c r="AI75" s="6">
        <v>541.51492527271296</v>
      </c>
      <c r="AJ75" s="6">
        <v>2.3999999999999998E-3</v>
      </c>
      <c r="AK75" s="6">
        <v>5.5999999999999999E-3</v>
      </c>
      <c r="AL75" s="132">
        <f t="shared" si="7"/>
        <v>263</v>
      </c>
      <c r="AM75" s="132">
        <f t="shared" si="8"/>
        <v>10.6705608194143</v>
      </c>
      <c r="AN75" s="36">
        <f t="shared" si="9"/>
        <v>120</v>
      </c>
      <c r="AO75" s="36">
        <f t="shared" si="10"/>
        <v>1.294</v>
      </c>
      <c r="AP75" s="36">
        <f t="shared" si="10"/>
        <v>6.8000000000000005E-2</v>
      </c>
      <c r="AQ75" s="133">
        <f t="shared" si="11"/>
        <v>0.77279752704791338</v>
      </c>
    </row>
    <row r="76" spans="1:43" x14ac:dyDescent="0.75">
      <c r="A76" s="5" t="s">
        <v>107</v>
      </c>
      <c r="B76" s="22">
        <v>294</v>
      </c>
      <c r="C76" s="22">
        <v>1.6040000000000001</v>
      </c>
      <c r="D76" s="22">
        <v>4.2000000000000003E-2</v>
      </c>
      <c r="E76" s="128">
        <v>55600</v>
      </c>
      <c r="F76" s="20">
        <v>3.4458993797381101</v>
      </c>
      <c r="G76" s="22">
        <v>0.122322641561267</v>
      </c>
      <c r="H76" s="18">
        <v>0.12230000000000001</v>
      </c>
      <c r="I76" s="15">
        <v>1.46105611769838E-3</v>
      </c>
      <c r="J76" s="24">
        <v>0.36520000000000002</v>
      </c>
      <c r="K76" s="18">
        <v>4.88</v>
      </c>
      <c r="L76" s="15">
        <v>0.15974900342725101</v>
      </c>
      <c r="M76" s="18">
        <v>0.29020000000000001</v>
      </c>
      <c r="N76" s="15">
        <v>1.03015284746293E-2</v>
      </c>
      <c r="O76" s="24">
        <v>0.88890000000000002</v>
      </c>
      <c r="P76" s="10">
        <v>1642</v>
      </c>
      <c r="Q76" s="6">
        <v>51.606874268865496</v>
      </c>
      <c r="R76" s="6">
        <v>61.1317900670429</v>
      </c>
      <c r="S76" s="10">
        <v>1798</v>
      </c>
      <c r="T76" s="6">
        <v>27.849750459392698</v>
      </c>
      <c r="U76" s="6">
        <v>33.739004231787703</v>
      </c>
      <c r="V76" s="10">
        <v>1988</v>
      </c>
      <c r="W76" s="6">
        <v>23.018178030768901</v>
      </c>
      <c r="X76" s="6">
        <v>32.369300781906603</v>
      </c>
      <c r="Y76" s="6">
        <v>8.6763070077864306</v>
      </c>
      <c r="Z76" s="6">
        <v>17.4044265593561</v>
      </c>
      <c r="AA76" s="7">
        <v>1988</v>
      </c>
      <c r="AB76" s="7">
        <v>23.018178030768901</v>
      </c>
      <c r="AC76" s="7">
        <v>32.369300781906603</v>
      </c>
      <c r="AD76" s="13">
        <v>1606</v>
      </c>
      <c r="AE76" s="6">
        <v>52.413685920783003</v>
      </c>
      <c r="AF76" s="13">
        <v>1622</v>
      </c>
      <c r="AG76" s="6">
        <v>34.1323981086949</v>
      </c>
      <c r="AH76" s="13">
        <v>1642</v>
      </c>
      <c r="AI76" s="6">
        <v>29.394634201775201</v>
      </c>
      <c r="AJ76" s="6">
        <v>2.5000000000000001E-2</v>
      </c>
      <c r="AK76" s="6">
        <v>3.3E-3</v>
      </c>
      <c r="AL76" s="132">
        <f t="shared" si="7"/>
        <v>1988</v>
      </c>
      <c r="AM76" s="132">
        <f t="shared" si="8"/>
        <v>23.018178030768901</v>
      </c>
      <c r="AN76" s="36">
        <f t="shared" si="9"/>
        <v>294</v>
      </c>
      <c r="AO76" s="36">
        <f t="shared" si="10"/>
        <v>1.6040000000000001</v>
      </c>
      <c r="AP76" s="36">
        <f t="shared" si="10"/>
        <v>4.2000000000000003E-2</v>
      </c>
      <c r="AQ76" s="133">
        <f t="shared" si="11"/>
        <v>0.6234413965087281</v>
      </c>
    </row>
    <row r="77" spans="1:43" x14ac:dyDescent="0.75">
      <c r="A77" s="5" t="s">
        <v>108</v>
      </c>
      <c r="B77" s="22">
        <v>229</v>
      </c>
      <c r="C77" s="22">
        <v>2.2429999999999999</v>
      </c>
      <c r="D77" s="22">
        <v>5.3999999999999999E-2</v>
      </c>
      <c r="E77" s="128">
        <v>5270</v>
      </c>
      <c r="F77" s="20">
        <v>13.605442176870699</v>
      </c>
      <c r="G77" s="22">
        <v>0.46208988421271802</v>
      </c>
      <c r="H77" s="18">
        <v>5.9400000000000001E-2</v>
      </c>
      <c r="I77" s="15">
        <v>3.82551326403448E-3</v>
      </c>
      <c r="J77" s="24">
        <v>0.2339</v>
      </c>
      <c r="K77" s="18">
        <v>0.60299999999999998</v>
      </c>
      <c r="L77" s="15">
        <v>2.2027910995144201E-2</v>
      </c>
      <c r="M77" s="18">
        <v>7.3499999999999996E-2</v>
      </c>
      <c r="N77" s="15">
        <v>2.49632507698815E-3</v>
      </c>
      <c r="O77" s="24">
        <v>0.38982</v>
      </c>
      <c r="P77" s="10">
        <v>457</v>
      </c>
      <c r="Q77" s="6">
        <v>15.028533580025201</v>
      </c>
      <c r="R77" s="6">
        <v>18.037655123884999</v>
      </c>
      <c r="S77" s="10">
        <v>479</v>
      </c>
      <c r="T77" s="6">
        <v>13.8465037545072</v>
      </c>
      <c r="U77" s="6">
        <v>16.316885874393499</v>
      </c>
      <c r="V77" s="10">
        <v>569</v>
      </c>
      <c r="W77" s="6">
        <v>176.502089955278</v>
      </c>
      <c r="X77" s="6">
        <v>179.33414655545201</v>
      </c>
      <c r="Y77" s="6">
        <v>4.5929018789144003</v>
      </c>
      <c r="Z77" s="6">
        <v>19.683655536028098</v>
      </c>
      <c r="AA77" s="7">
        <v>457</v>
      </c>
      <c r="AB77" s="7">
        <v>15.028533580025201</v>
      </c>
      <c r="AC77" s="7">
        <v>18.037655123884999</v>
      </c>
      <c r="AD77" s="13">
        <v>454.8</v>
      </c>
      <c r="AE77" s="6">
        <v>15.089095120846199</v>
      </c>
      <c r="AF77" s="13">
        <v>452.5</v>
      </c>
      <c r="AG77" s="6">
        <v>12.7978215421056</v>
      </c>
      <c r="AH77" s="13">
        <v>440</v>
      </c>
      <c r="AI77" s="6">
        <v>170.80900081254799</v>
      </c>
      <c r="AJ77" s="6">
        <v>4.1999999999999997E-3</v>
      </c>
      <c r="AK77" s="6">
        <v>1.8E-3</v>
      </c>
      <c r="AL77" s="132">
        <f t="shared" si="7"/>
        <v>457</v>
      </c>
      <c r="AM77" s="132">
        <f t="shared" si="8"/>
        <v>15.028533580025201</v>
      </c>
      <c r="AN77" s="36">
        <f t="shared" si="9"/>
        <v>229</v>
      </c>
      <c r="AO77" s="36">
        <f t="shared" si="10"/>
        <v>2.2429999999999999</v>
      </c>
      <c r="AP77" s="36">
        <f t="shared" si="10"/>
        <v>5.3999999999999999E-2</v>
      </c>
      <c r="AQ77" s="133">
        <f t="shared" si="11"/>
        <v>0.44583147570218462</v>
      </c>
    </row>
    <row r="78" spans="1:43" x14ac:dyDescent="0.75">
      <c r="A78" s="5" t="s">
        <v>109</v>
      </c>
      <c r="B78" s="22">
        <v>132</v>
      </c>
      <c r="C78" s="22">
        <v>1.544</v>
      </c>
      <c r="D78" s="22">
        <v>3.6999999999999998E-2</v>
      </c>
      <c r="E78" s="128">
        <v>1360</v>
      </c>
      <c r="F78" s="20">
        <v>25.3164556962025</v>
      </c>
      <c r="G78" s="22">
        <v>1.0774845869912399</v>
      </c>
      <c r="H78" s="18">
        <v>5.0299999999999997E-2</v>
      </c>
      <c r="I78" s="15">
        <v>9.0812172153651102E-3</v>
      </c>
      <c r="J78" s="24">
        <v>6.2927999999999998E-2</v>
      </c>
      <c r="K78" s="18">
        <v>0.27300000000000002</v>
      </c>
      <c r="L78" s="15">
        <v>1.6219071663014499E-2</v>
      </c>
      <c r="M78" s="18">
        <v>3.95E-2</v>
      </c>
      <c r="N78" s="15">
        <v>1.6811453268530899E-3</v>
      </c>
      <c r="O78" s="24">
        <v>0.47237000000000001</v>
      </c>
      <c r="P78" s="10">
        <v>250</v>
      </c>
      <c r="Q78" s="6">
        <v>10.3608759142229</v>
      </c>
      <c r="R78" s="6">
        <v>11.747148267982199</v>
      </c>
      <c r="S78" s="10">
        <v>244</v>
      </c>
      <c r="T78" s="6">
        <v>12.754509253943301</v>
      </c>
      <c r="U78" s="6">
        <v>13.6709872261337</v>
      </c>
      <c r="V78" s="10">
        <v>170</v>
      </c>
      <c r="W78" s="6">
        <v>362.44344949005801</v>
      </c>
      <c r="X78" s="6">
        <v>363.149720993313</v>
      </c>
      <c r="Y78" s="6">
        <v>-2.4590163934426101</v>
      </c>
      <c r="Z78" s="6">
        <v>-47.058823529411796</v>
      </c>
      <c r="AA78" s="7">
        <v>250</v>
      </c>
      <c r="AB78" s="7">
        <v>10.3608759142229</v>
      </c>
      <c r="AC78" s="7">
        <v>11.747148267982199</v>
      </c>
      <c r="AD78" s="13">
        <v>250</v>
      </c>
      <c r="AE78" s="6">
        <v>10.3608759142229</v>
      </c>
      <c r="AF78" s="13">
        <v>246</v>
      </c>
      <c r="AG78" s="6">
        <v>9.3251544924964094</v>
      </c>
      <c r="AH78" s="13">
        <v>215</v>
      </c>
      <c r="AI78" s="6">
        <v>349.47123927192098</v>
      </c>
      <c r="AJ78" s="6">
        <v>-2.9999999999999997E-4</v>
      </c>
      <c r="AK78" s="6">
        <v>5.0000000000000001E-3</v>
      </c>
      <c r="AL78" s="132">
        <f t="shared" si="7"/>
        <v>250</v>
      </c>
      <c r="AM78" s="132">
        <f t="shared" si="8"/>
        <v>10.3608759142229</v>
      </c>
      <c r="AN78" s="36">
        <f t="shared" si="9"/>
        <v>132</v>
      </c>
      <c r="AO78" s="36">
        <f t="shared" si="10"/>
        <v>1.544</v>
      </c>
      <c r="AP78" s="36">
        <f t="shared" si="10"/>
        <v>3.6999999999999998E-2</v>
      </c>
      <c r="AQ78" s="133">
        <f t="shared" si="11"/>
        <v>0.64766839378238339</v>
      </c>
    </row>
    <row r="79" spans="1:43" x14ac:dyDescent="0.75">
      <c r="A79" s="5" t="s">
        <v>110</v>
      </c>
      <c r="B79" s="22">
        <v>398</v>
      </c>
      <c r="C79" s="22">
        <v>2.4569999999999999</v>
      </c>
      <c r="D79" s="22">
        <v>0.06</v>
      </c>
      <c r="E79" s="128">
        <v>199600</v>
      </c>
      <c r="F79" s="20">
        <v>2.02634245187437</v>
      </c>
      <c r="G79" s="22">
        <v>6.9635005460177396E-2</v>
      </c>
      <c r="H79" s="18">
        <v>0.189</v>
      </c>
      <c r="I79" s="15">
        <v>1.29092113317605E-3</v>
      </c>
      <c r="J79" s="24">
        <v>0.35520000000000002</v>
      </c>
      <c r="K79" s="18">
        <v>12.83</v>
      </c>
      <c r="L79" s="15">
        <v>0.40827033274657398</v>
      </c>
      <c r="M79" s="18">
        <v>0.49349999999999999</v>
      </c>
      <c r="N79" s="15">
        <v>1.69590659085339E-2</v>
      </c>
      <c r="O79" s="24">
        <v>0.89358000000000004</v>
      </c>
      <c r="P79" s="10">
        <v>2585</v>
      </c>
      <c r="Q79" s="6">
        <v>73.228793533222699</v>
      </c>
      <c r="R79" s="6">
        <v>87.635280357527805</v>
      </c>
      <c r="S79" s="10">
        <v>2666</v>
      </c>
      <c r="T79" s="6">
        <v>29.8407838337816</v>
      </c>
      <c r="U79" s="6">
        <v>36.656076522451201</v>
      </c>
      <c r="V79" s="10">
        <v>2733</v>
      </c>
      <c r="W79" s="6">
        <v>10.977510138078999</v>
      </c>
      <c r="X79" s="6">
        <v>22.019230643102802</v>
      </c>
      <c r="Y79" s="6">
        <v>3.0382595648912201</v>
      </c>
      <c r="Z79" s="6">
        <v>5.4152945481156296</v>
      </c>
      <c r="AA79" s="7">
        <v>2733</v>
      </c>
      <c r="AB79" s="7">
        <v>10.977510138078999</v>
      </c>
      <c r="AC79" s="7">
        <v>22.019230643102802</v>
      </c>
      <c r="AD79" s="13">
        <v>2550</v>
      </c>
      <c r="AE79" s="6">
        <v>75.843531051312198</v>
      </c>
      <c r="AF79" s="13">
        <v>2574</v>
      </c>
      <c r="AG79" s="6">
        <v>40.082819010325103</v>
      </c>
      <c r="AH79" s="13">
        <v>2594</v>
      </c>
      <c r="AI79" s="6">
        <v>26.949169353277401</v>
      </c>
      <c r="AJ79" s="6">
        <v>1.66E-2</v>
      </c>
      <c r="AK79" s="6">
        <v>6.0000000000000001E-3</v>
      </c>
      <c r="AL79" s="132">
        <f t="shared" si="7"/>
        <v>2733</v>
      </c>
      <c r="AM79" s="132">
        <f t="shared" si="8"/>
        <v>10.977510138078999</v>
      </c>
      <c r="AN79" s="36">
        <f t="shared" si="9"/>
        <v>398</v>
      </c>
      <c r="AO79" s="36">
        <f t="shared" si="10"/>
        <v>2.4569999999999999</v>
      </c>
      <c r="AP79" s="36">
        <f t="shared" si="10"/>
        <v>0.06</v>
      </c>
      <c r="AQ79" s="133">
        <f t="shared" si="11"/>
        <v>0.40700040700040702</v>
      </c>
    </row>
    <row r="80" spans="1:43" x14ac:dyDescent="0.75">
      <c r="A80" s="5" t="s">
        <v>111</v>
      </c>
      <c r="B80" s="22">
        <v>334</v>
      </c>
      <c r="C80" s="22">
        <v>1.52</v>
      </c>
      <c r="D80" s="22">
        <v>0.13</v>
      </c>
      <c r="E80" s="128">
        <v>4370</v>
      </c>
      <c r="F80" s="20">
        <v>21.551724137931</v>
      </c>
      <c r="G80" s="22">
        <v>0.77295906430685901</v>
      </c>
      <c r="H80" s="18">
        <v>5.3600000000000002E-2</v>
      </c>
      <c r="I80" s="15">
        <v>3.9954668249346497E-3</v>
      </c>
      <c r="J80" s="24">
        <v>0.45911999999999997</v>
      </c>
      <c r="K80" s="18">
        <v>0.34100000000000003</v>
      </c>
      <c r="L80" s="15">
        <v>1.25012922248062E-2</v>
      </c>
      <c r="M80" s="18">
        <v>4.6399999999999997E-2</v>
      </c>
      <c r="N80" s="15">
        <v>1.6641499470900899E-3</v>
      </c>
      <c r="O80" s="24">
        <v>7.2457999999999995E-2</v>
      </c>
      <c r="P80" s="10">
        <v>292.39999999999998</v>
      </c>
      <c r="Q80" s="6">
        <v>10.2811369973422</v>
      </c>
      <c r="R80" s="6">
        <v>12.142328478824901</v>
      </c>
      <c r="S80" s="10">
        <v>297.7</v>
      </c>
      <c r="T80" s="6">
        <v>9.5066833917733593</v>
      </c>
      <c r="U80" s="6">
        <v>11.1547243248801</v>
      </c>
      <c r="V80" s="10">
        <v>338</v>
      </c>
      <c r="W80" s="6">
        <v>202.53231704888299</v>
      </c>
      <c r="X80" s="6">
        <v>204.95269504965501</v>
      </c>
      <c r="Y80" s="6">
        <v>1.78031575411488</v>
      </c>
      <c r="Z80" s="6">
        <v>13.491124260355001</v>
      </c>
      <c r="AA80" s="7">
        <v>292.39999999999998</v>
      </c>
      <c r="AB80" s="7">
        <v>10.2811369973422</v>
      </c>
      <c r="AC80" s="7">
        <v>12.142328478824901</v>
      </c>
      <c r="AD80" s="13">
        <v>291.60000000000002</v>
      </c>
      <c r="AE80" s="6">
        <v>10.392278766378301</v>
      </c>
      <c r="AF80" s="13">
        <v>286.8</v>
      </c>
      <c r="AG80" s="6">
        <v>8.8703708553486909</v>
      </c>
      <c r="AH80" s="13">
        <v>250</v>
      </c>
      <c r="AI80" s="6">
        <v>195.698572936006</v>
      </c>
      <c r="AJ80" s="6">
        <v>2.8999999999999998E-3</v>
      </c>
      <c r="AK80" s="6">
        <v>2.5999999999999999E-3</v>
      </c>
      <c r="AL80" s="132">
        <f t="shared" si="7"/>
        <v>292.39999999999998</v>
      </c>
      <c r="AM80" s="132">
        <f t="shared" si="8"/>
        <v>10.2811369973422</v>
      </c>
      <c r="AN80" s="36">
        <f t="shared" si="9"/>
        <v>334</v>
      </c>
      <c r="AO80" s="36">
        <f t="shared" si="10"/>
        <v>1.52</v>
      </c>
      <c r="AP80" s="36">
        <f t="shared" si="10"/>
        <v>0.13</v>
      </c>
      <c r="AQ80" s="133">
        <f t="shared" si="11"/>
        <v>0.65789473684210531</v>
      </c>
    </row>
    <row r="81" spans="1:43" x14ac:dyDescent="0.75">
      <c r="A81" s="5" t="s">
        <v>112</v>
      </c>
      <c r="B81" s="22">
        <v>585</v>
      </c>
      <c r="C81" s="22">
        <v>4.6319999999999997</v>
      </c>
      <c r="D81" s="22">
        <v>9.7000000000000003E-2</v>
      </c>
      <c r="E81" s="128">
        <v>153000</v>
      </c>
      <c r="F81" s="20">
        <v>2.7548209366391201</v>
      </c>
      <c r="G81" s="22">
        <v>9.4774811977539106E-2</v>
      </c>
      <c r="H81" s="18">
        <v>0.13539999999999999</v>
      </c>
      <c r="I81" s="15">
        <v>1.1973207793729501E-3</v>
      </c>
      <c r="J81" s="24">
        <v>0.42244999999999999</v>
      </c>
      <c r="K81" s="18">
        <v>6.76</v>
      </c>
      <c r="L81" s="15">
        <v>0.21590066230560601</v>
      </c>
      <c r="M81" s="18">
        <v>0.36299999999999999</v>
      </c>
      <c r="N81" s="15">
        <v>1.2488382199468301E-2</v>
      </c>
      <c r="O81" s="24">
        <v>0.78554999999999997</v>
      </c>
      <c r="P81" s="10">
        <v>1996</v>
      </c>
      <c r="Q81" s="6">
        <v>59.053391114222002</v>
      </c>
      <c r="R81" s="6">
        <v>70.659623818221604</v>
      </c>
      <c r="S81" s="10">
        <v>2079</v>
      </c>
      <c r="T81" s="6">
        <v>28.247932534056599</v>
      </c>
      <c r="U81" s="6">
        <v>34.605854582171503</v>
      </c>
      <c r="V81" s="10">
        <v>2167</v>
      </c>
      <c r="W81" s="6">
        <v>15.1372750067378</v>
      </c>
      <c r="X81" s="6">
        <v>25.586894484047299</v>
      </c>
      <c r="Y81" s="6">
        <v>3.9923039923039898</v>
      </c>
      <c r="Z81" s="6">
        <v>7.8910936778957099</v>
      </c>
      <c r="AA81" s="7">
        <v>2167</v>
      </c>
      <c r="AB81" s="7">
        <v>15.1372750067378</v>
      </c>
      <c r="AC81" s="7">
        <v>25.586894484047299</v>
      </c>
      <c r="AD81" s="13">
        <v>1973</v>
      </c>
      <c r="AE81" s="6">
        <v>60.439349782151702</v>
      </c>
      <c r="AF81" s="13">
        <v>1987</v>
      </c>
      <c r="AG81" s="6">
        <v>35.053683008331902</v>
      </c>
      <c r="AH81" s="13">
        <v>2004</v>
      </c>
      <c r="AI81" s="6">
        <v>23.985018128606999</v>
      </c>
      <c r="AJ81" s="6">
        <v>1.37E-2</v>
      </c>
      <c r="AK81" s="6">
        <v>4.1000000000000003E-3</v>
      </c>
      <c r="AL81" s="132">
        <f t="shared" si="7"/>
        <v>2167</v>
      </c>
      <c r="AM81" s="132">
        <f t="shared" si="8"/>
        <v>15.1372750067378</v>
      </c>
      <c r="AN81" s="36">
        <f t="shared" si="9"/>
        <v>585</v>
      </c>
      <c r="AO81" s="36">
        <f t="shared" si="10"/>
        <v>4.6319999999999997</v>
      </c>
      <c r="AP81" s="36">
        <f t="shared" si="10"/>
        <v>9.7000000000000003E-2</v>
      </c>
      <c r="AQ81" s="133">
        <f t="shared" si="11"/>
        <v>0.21588946459412783</v>
      </c>
    </row>
    <row r="82" spans="1:43" x14ac:dyDescent="0.75">
      <c r="A82" s="5" t="s">
        <v>113</v>
      </c>
      <c r="B82" s="22">
        <v>299</v>
      </c>
      <c r="C82" s="22">
        <v>2.0299999999999998</v>
      </c>
      <c r="D82" s="22">
        <v>5.1999999999999998E-2</v>
      </c>
      <c r="E82" s="128">
        <v>3970</v>
      </c>
      <c r="F82" s="20">
        <v>20.040080160320599</v>
      </c>
      <c r="G82" s="22">
        <v>0.70924614845859901</v>
      </c>
      <c r="H82" s="18">
        <v>5.0099999999999999E-2</v>
      </c>
      <c r="I82" s="15">
        <v>3.8602619461414701E-3</v>
      </c>
      <c r="J82" s="24">
        <v>-9.0537000000000006E-2</v>
      </c>
      <c r="K82" s="18">
        <v>0.34399999999999997</v>
      </c>
      <c r="L82" s="15">
        <v>1.22276736233839E-2</v>
      </c>
      <c r="M82" s="18">
        <v>4.99E-2</v>
      </c>
      <c r="N82" s="15">
        <v>1.7660300021234E-3</v>
      </c>
      <c r="O82" s="24">
        <v>0.74424000000000001</v>
      </c>
      <c r="P82" s="10">
        <v>314.10000000000002</v>
      </c>
      <c r="Q82" s="6">
        <v>10.8262948661081</v>
      </c>
      <c r="R82" s="6">
        <v>12.8512776433429</v>
      </c>
      <c r="S82" s="10">
        <v>300.2</v>
      </c>
      <c r="T82" s="6">
        <v>9.33626189595598</v>
      </c>
      <c r="U82" s="6">
        <v>11.0301349005336</v>
      </c>
      <c r="V82" s="10">
        <v>194</v>
      </c>
      <c r="W82" s="6">
        <v>134.660724668146</v>
      </c>
      <c r="X82" s="6">
        <v>136.06557412532899</v>
      </c>
      <c r="Y82" s="6">
        <v>-4.63024650233179</v>
      </c>
      <c r="Z82" s="6">
        <v>-61.9072164948454</v>
      </c>
      <c r="AA82" s="7">
        <v>314.10000000000002</v>
      </c>
      <c r="AB82" s="7">
        <v>10.8262948661081</v>
      </c>
      <c r="AC82" s="7">
        <v>12.8512776433429</v>
      </c>
      <c r="AD82" s="13">
        <v>314.2</v>
      </c>
      <c r="AE82" s="6">
        <v>10.8262948661081</v>
      </c>
      <c r="AF82" s="13">
        <v>301.5</v>
      </c>
      <c r="AG82" s="6">
        <v>9.2680950680212302</v>
      </c>
      <c r="AH82" s="13">
        <v>204</v>
      </c>
      <c r="AI82" s="6">
        <v>133.055682960745</v>
      </c>
      <c r="AJ82" s="6">
        <v>1E-4</v>
      </c>
      <c r="AK82" s="6">
        <v>8.4999999999999995E-4</v>
      </c>
      <c r="AL82" s="132">
        <f t="shared" si="7"/>
        <v>314.10000000000002</v>
      </c>
      <c r="AM82" s="132">
        <f t="shared" si="8"/>
        <v>10.8262948661081</v>
      </c>
      <c r="AN82" s="36">
        <f t="shared" si="9"/>
        <v>299</v>
      </c>
      <c r="AO82" s="36">
        <f t="shared" si="10"/>
        <v>2.0299999999999998</v>
      </c>
      <c r="AP82" s="36">
        <f t="shared" si="10"/>
        <v>5.1999999999999998E-2</v>
      </c>
      <c r="AQ82" s="133">
        <f t="shared" si="11"/>
        <v>0.49261083743842371</v>
      </c>
    </row>
    <row r="83" spans="1:43" x14ac:dyDescent="0.75">
      <c r="A83" s="5" t="s">
        <v>114</v>
      </c>
      <c r="B83" s="22">
        <v>470</v>
      </c>
      <c r="C83" s="22">
        <v>1.885</v>
      </c>
      <c r="D83" s="22">
        <v>4.3999999999999997E-2</v>
      </c>
      <c r="E83" s="128">
        <v>6610</v>
      </c>
      <c r="F83" s="20">
        <v>18.832391713747601</v>
      </c>
      <c r="G83" s="22">
        <v>0.64392675812488398</v>
      </c>
      <c r="H83" s="18">
        <v>5.0360000000000002E-2</v>
      </c>
      <c r="I83" s="15">
        <v>2.6042306978297201E-3</v>
      </c>
      <c r="J83" s="24">
        <v>0.34233999999999998</v>
      </c>
      <c r="K83" s="18">
        <v>0.36480000000000001</v>
      </c>
      <c r="L83" s="15">
        <v>1.19877675316799E-2</v>
      </c>
      <c r="M83" s="18">
        <v>5.3100000000000001E-2</v>
      </c>
      <c r="N83" s="15">
        <v>1.8156223264764999E-3</v>
      </c>
      <c r="O83" s="24">
        <v>0.55208999999999997</v>
      </c>
      <c r="P83" s="10">
        <v>333.2</v>
      </c>
      <c r="Q83" s="6">
        <v>11.1724860679697</v>
      </c>
      <c r="R83" s="6">
        <v>13.371174863849999</v>
      </c>
      <c r="S83" s="10">
        <v>315.7</v>
      </c>
      <c r="T83" s="6">
        <v>8.9057751094590607</v>
      </c>
      <c r="U83" s="6">
        <v>10.8136667814478</v>
      </c>
      <c r="V83" s="10">
        <v>208</v>
      </c>
      <c r="W83" s="6">
        <v>90.313552353057403</v>
      </c>
      <c r="X83" s="6">
        <v>92.386559982686805</v>
      </c>
      <c r="Y83" s="6">
        <v>-5.5432372505543297</v>
      </c>
      <c r="Z83" s="6">
        <v>-60.192307692307701</v>
      </c>
      <c r="AA83" s="7" t="s">
        <v>35</v>
      </c>
      <c r="AB83" s="7" t="s">
        <v>35</v>
      </c>
      <c r="AC83" s="7" t="s">
        <v>35</v>
      </c>
      <c r="AD83" s="13">
        <v>333.4</v>
      </c>
      <c r="AE83" s="6">
        <v>11.2158033568255</v>
      </c>
      <c r="AF83" s="13">
        <v>318.3</v>
      </c>
      <c r="AG83" s="6">
        <v>9.1530126352070802</v>
      </c>
      <c r="AH83" s="13">
        <v>211</v>
      </c>
      <c r="AI83" s="6">
        <v>90.023984241025701</v>
      </c>
      <c r="AJ83" s="6">
        <v>6.9999999999999994E-5</v>
      </c>
      <c r="AK83" s="6">
        <v>1.2999999999999999E-4</v>
      </c>
      <c r="AL83" s="132" t="str">
        <f t="shared" si="7"/>
        <v>Discordant</v>
      </c>
      <c r="AM83" s="132" t="str">
        <f t="shared" si="8"/>
        <v>Discordant</v>
      </c>
      <c r="AN83" s="36">
        <f t="shared" si="9"/>
        <v>470</v>
      </c>
      <c r="AO83" s="36">
        <f t="shared" si="10"/>
        <v>1.885</v>
      </c>
      <c r="AP83" s="36">
        <f t="shared" si="10"/>
        <v>4.3999999999999997E-2</v>
      </c>
      <c r="AQ83" s="133">
        <f t="shared" si="11"/>
        <v>0.5305039787798409</v>
      </c>
    </row>
    <row r="84" spans="1:43" x14ac:dyDescent="0.75">
      <c r="A84" s="5" t="s">
        <v>115</v>
      </c>
      <c r="B84" s="22">
        <v>165.9</v>
      </c>
      <c r="C84" s="22">
        <v>0.99099999999999999</v>
      </c>
      <c r="D84" s="22">
        <v>4.7E-2</v>
      </c>
      <c r="E84" s="128">
        <v>1570</v>
      </c>
      <c r="F84" s="20">
        <v>25.380710659898501</v>
      </c>
      <c r="G84" s="22">
        <v>0.96410360678002105</v>
      </c>
      <c r="H84" s="18">
        <v>4.5199999999999997E-2</v>
      </c>
      <c r="I84" s="15">
        <v>7.2053240915253098E-3</v>
      </c>
      <c r="J84" s="24">
        <v>7.6756000000000003E-3</v>
      </c>
      <c r="K84" s="18">
        <v>0.245</v>
      </c>
      <c r="L84" s="15">
        <v>1.1699250072120001E-2</v>
      </c>
      <c r="M84" s="18">
        <v>3.9399999999999998E-2</v>
      </c>
      <c r="N84" s="15">
        <v>1.4966358750210301E-3</v>
      </c>
      <c r="O84" s="24">
        <v>0.42848999999999998</v>
      </c>
      <c r="P84" s="10">
        <v>249</v>
      </c>
      <c r="Q84" s="6">
        <v>9.2943304430519191</v>
      </c>
      <c r="R84" s="6">
        <v>10.811253708458199</v>
      </c>
      <c r="S84" s="10">
        <v>222</v>
      </c>
      <c r="T84" s="6">
        <v>9.9123721372077096</v>
      </c>
      <c r="U84" s="6">
        <v>10.8925482349402</v>
      </c>
      <c r="V84" s="10">
        <v>40</v>
      </c>
      <c r="W84" s="6">
        <v>184.75688918689701</v>
      </c>
      <c r="X84" s="6">
        <v>185.17816412001901</v>
      </c>
      <c r="Y84" s="6">
        <v>-12.1621621621622</v>
      </c>
      <c r="Z84" s="6">
        <v>-522.5</v>
      </c>
      <c r="AA84" s="7" t="s">
        <v>35</v>
      </c>
      <c r="AB84" s="7" t="s">
        <v>35</v>
      </c>
      <c r="AC84" s="7" t="s">
        <v>35</v>
      </c>
      <c r="AD84" s="13">
        <v>250.7</v>
      </c>
      <c r="AE84" s="6">
        <v>9.3931319795178894</v>
      </c>
      <c r="AF84" s="13">
        <v>246.4</v>
      </c>
      <c r="AG84" s="6">
        <v>8.3422899366116301</v>
      </c>
      <c r="AH84" s="13">
        <v>205</v>
      </c>
      <c r="AI84" s="6">
        <v>173.35799982123501</v>
      </c>
      <c r="AJ84" s="6">
        <v>-6.6E-3</v>
      </c>
      <c r="AK84" s="6">
        <v>3.5000000000000001E-3</v>
      </c>
      <c r="AL84" s="132" t="str">
        <f t="shared" si="7"/>
        <v>Discordant</v>
      </c>
      <c r="AM84" s="132" t="str">
        <f t="shared" si="8"/>
        <v>Discordant</v>
      </c>
      <c r="AN84" s="36">
        <f t="shared" si="9"/>
        <v>165.9</v>
      </c>
      <c r="AO84" s="36">
        <f t="shared" si="10"/>
        <v>0.99099999999999999</v>
      </c>
      <c r="AP84" s="36">
        <f t="shared" si="10"/>
        <v>4.7E-2</v>
      </c>
      <c r="AQ84" s="133">
        <f t="shared" si="11"/>
        <v>1.0090817356205852</v>
      </c>
    </row>
    <row r="85" spans="1:43" x14ac:dyDescent="0.75">
      <c r="A85" s="5" t="s">
        <v>116</v>
      </c>
      <c r="B85" s="22">
        <v>366</v>
      </c>
      <c r="C85" s="22">
        <v>0.51100000000000001</v>
      </c>
      <c r="D85" s="22">
        <v>3.3000000000000002E-2</v>
      </c>
      <c r="E85" s="128">
        <v>5860</v>
      </c>
      <c r="F85" s="20">
        <v>18.726591760299598</v>
      </c>
      <c r="G85" s="22">
        <v>0.64738636710397701</v>
      </c>
      <c r="H85" s="18">
        <v>5.6500000000000002E-2</v>
      </c>
      <c r="I85" s="15">
        <v>3.3422261895016698E-3</v>
      </c>
      <c r="J85" s="24">
        <v>7.9451999999999995E-2</v>
      </c>
      <c r="K85" s="18">
        <v>0.41499999999999998</v>
      </c>
      <c r="L85" s="15">
        <v>1.5729143341263001E-2</v>
      </c>
      <c r="M85" s="18">
        <v>5.3400000000000003E-2</v>
      </c>
      <c r="N85" s="15">
        <v>1.8460610689790199E-3</v>
      </c>
      <c r="O85" s="24">
        <v>0.52649999999999997</v>
      </c>
      <c r="P85" s="10">
        <v>335</v>
      </c>
      <c r="Q85" s="6">
        <v>11.2465029984042</v>
      </c>
      <c r="R85" s="6">
        <v>13.454668517577501</v>
      </c>
      <c r="S85" s="10">
        <v>352</v>
      </c>
      <c r="T85" s="6">
        <v>11.1067494993026</v>
      </c>
      <c r="U85" s="6">
        <v>12.9867586904076</v>
      </c>
      <c r="V85" s="10">
        <v>460</v>
      </c>
      <c r="W85" s="6">
        <v>194.95889962572099</v>
      </c>
      <c r="X85" s="6">
        <v>198.730049059495</v>
      </c>
      <c r="Y85" s="6">
        <v>4.8295454545454497</v>
      </c>
      <c r="Z85" s="6">
        <v>27.173913043478301</v>
      </c>
      <c r="AA85" s="7">
        <v>335</v>
      </c>
      <c r="AB85" s="7">
        <v>11.2465029984042</v>
      </c>
      <c r="AC85" s="7">
        <v>13.454668517577501</v>
      </c>
      <c r="AD85" s="13">
        <v>333.5</v>
      </c>
      <c r="AE85" s="6">
        <v>11.2682056998049</v>
      </c>
      <c r="AF85" s="13">
        <v>330.9</v>
      </c>
      <c r="AG85" s="6">
        <v>9.7711004723243704</v>
      </c>
      <c r="AH85" s="13">
        <v>314</v>
      </c>
      <c r="AI85" s="6">
        <v>190.801133495774</v>
      </c>
      <c r="AJ85" s="6">
        <v>4.7000000000000002E-3</v>
      </c>
      <c r="AK85" s="6">
        <v>2E-3</v>
      </c>
      <c r="AL85" s="132">
        <f t="shared" si="7"/>
        <v>335</v>
      </c>
      <c r="AM85" s="132">
        <f t="shared" si="8"/>
        <v>11.2465029984042</v>
      </c>
      <c r="AN85" s="36">
        <f t="shared" si="9"/>
        <v>366</v>
      </c>
      <c r="AO85" s="36">
        <f t="shared" si="10"/>
        <v>0.51100000000000001</v>
      </c>
      <c r="AP85" s="36">
        <f t="shared" si="10"/>
        <v>3.3000000000000002E-2</v>
      </c>
      <c r="AQ85" s="133">
        <f t="shared" si="11"/>
        <v>1.9569471624266144</v>
      </c>
    </row>
    <row r="86" spans="1:43" x14ac:dyDescent="0.75">
      <c r="A86" s="5" t="s">
        <v>117</v>
      </c>
      <c r="B86" s="22">
        <v>45.9</v>
      </c>
      <c r="C86" s="22">
        <v>0.91400000000000003</v>
      </c>
      <c r="D86" s="22">
        <v>2.5000000000000001E-2</v>
      </c>
      <c r="E86" s="128">
        <v>1360</v>
      </c>
      <c r="F86" s="20">
        <v>11.2739571589628</v>
      </c>
      <c r="G86" s="22">
        <v>0.48278169564648399</v>
      </c>
      <c r="H86" s="18">
        <v>6.3E-2</v>
      </c>
      <c r="I86" s="15">
        <v>1.13147379176498E-2</v>
      </c>
      <c r="J86" s="24">
        <v>6.5183000000000005E-2</v>
      </c>
      <c r="K86" s="18">
        <v>0.79200000000000004</v>
      </c>
      <c r="L86" s="15">
        <v>5.0408534017168098E-2</v>
      </c>
      <c r="M86" s="18">
        <v>8.8700000000000001E-2</v>
      </c>
      <c r="N86" s="15">
        <v>3.7983767190208901E-3</v>
      </c>
      <c r="O86" s="24">
        <v>0.35560000000000003</v>
      </c>
      <c r="P86" s="10">
        <v>547</v>
      </c>
      <c r="Q86" s="6">
        <v>22.3798236188189</v>
      </c>
      <c r="R86" s="6">
        <v>25.332741165394602</v>
      </c>
      <c r="S86" s="10">
        <v>587</v>
      </c>
      <c r="T86" s="6">
        <v>28.3664516684115</v>
      </c>
      <c r="U86" s="6">
        <v>30.125017074188801</v>
      </c>
      <c r="V86" s="10">
        <v>710</v>
      </c>
      <c r="W86" s="6">
        <v>495.42516851231102</v>
      </c>
      <c r="X86" s="6">
        <v>496.42049537154998</v>
      </c>
      <c r="Y86" s="6">
        <v>6.8143100511073298</v>
      </c>
      <c r="Z86" s="6">
        <v>22.957746478873201</v>
      </c>
      <c r="AA86" s="7">
        <v>547</v>
      </c>
      <c r="AB86" s="7">
        <v>22.3798236188189</v>
      </c>
      <c r="AC86" s="7">
        <v>25.332741165394602</v>
      </c>
      <c r="AD86" s="13">
        <v>542</v>
      </c>
      <c r="AE86" s="6">
        <v>22.7845014255183</v>
      </c>
      <c r="AF86" s="13">
        <v>534</v>
      </c>
      <c r="AG86" s="6">
        <v>20.267401911846601</v>
      </c>
      <c r="AH86" s="13">
        <v>500</v>
      </c>
      <c r="AI86" s="6">
        <v>485.23774131393799</v>
      </c>
      <c r="AJ86" s="6">
        <v>7.0000000000000001E-3</v>
      </c>
      <c r="AK86" s="6">
        <v>5.3E-3</v>
      </c>
      <c r="AL86" s="132">
        <f t="shared" si="7"/>
        <v>547</v>
      </c>
      <c r="AM86" s="132">
        <f t="shared" si="8"/>
        <v>22.3798236188189</v>
      </c>
      <c r="AN86" s="36">
        <f t="shared" si="9"/>
        <v>45.9</v>
      </c>
      <c r="AO86" s="36">
        <f t="shared" si="10"/>
        <v>0.91400000000000003</v>
      </c>
      <c r="AP86" s="36">
        <f t="shared" si="10"/>
        <v>2.5000000000000001E-2</v>
      </c>
      <c r="AQ86" s="133">
        <f t="shared" si="11"/>
        <v>1.0940919037199124</v>
      </c>
    </row>
    <row r="87" spans="1:43" x14ac:dyDescent="0.75">
      <c r="A87" s="5" t="s">
        <v>118</v>
      </c>
      <c r="B87" s="22">
        <v>190</v>
      </c>
      <c r="C87" s="22">
        <v>2.2669999999999999</v>
      </c>
      <c r="D87" s="22">
        <v>5.8999999999999997E-2</v>
      </c>
      <c r="E87" s="128">
        <v>2760</v>
      </c>
      <c r="F87" s="20">
        <v>20.408163265306101</v>
      </c>
      <c r="G87" s="22">
        <v>0.72457509955923705</v>
      </c>
      <c r="H87" s="18">
        <v>5.5100000000000003E-2</v>
      </c>
      <c r="I87" s="15">
        <v>5.69307107406904E-3</v>
      </c>
      <c r="J87" s="24">
        <v>0.17737</v>
      </c>
      <c r="K87" s="18">
        <v>0.371</v>
      </c>
      <c r="L87" s="15">
        <v>1.4727516752324501E-2</v>
      </c>
      <c r="M87" s="18">
        <v>4.9000000000000002E-2</v>
      </c>
      <c r="N87" s="15">
        <v>1.73970481404173E-3</v>
      </c>
      <c r="O87" s="24">
        <v>0.43120999999999998</v>
      </c>
      <c r="P87" s="10">
        <v>308.3</v>
      </c>
      <c r="Q87" s="6">
        <v>10.723551595457</v>
      </c>
      <c r="R87" s="6">
        <v>12.7006558364091</v>
      </c>
      <c r="S87" s="10">
        <v>320</v>
      </c>
      <c r="T87" s="6">
        <v>10.9684827742054</v>
      </c>
      <c r="U87" s="6">
        <v>12.604314011807499</v>
      </c>
      <c r="V87" s="10">
        <v>398</v>
      </c>
      <c r="W87" s="6">
        <v>327.61229482532798</v>
      </c>
      <c r="X87" s="6">
        <v>329.62512542913203</v>
      </c>
      <c r="Y87" s="6">
        <v>3.65625</v>
      </c>
      <c r="Z87" s="6">
        <v>22.537688442211099</v>
      </c>
      <c r="AA87" s="7">
        <v>308.3</v>
      </c>
      <c r="AB87" s="7">
        <v>10.723551595457</v>
      </c>
      <c r="AC87" s="7">
        <v>12.7006558364091</v>
      </c>
      <c r="AD87" s="13">
        <v>307</v>
      </c>
      <c r="AE87" s="6">
        <v>10.7762924431564</v>
      </c>
      <c r="AF87" s="13">
        <v>301.8</v>
      </c>
      <c r="AG87" s="6">
        <v>9.6068509079740192</v>
      </c>
      <c r="AH87" s="13">
        <v>262</v>
      </c>
      <c r="AI87" s="6">
        <v>323.72790537844799</v>
      </c>
      <c r="AJ87" s="6">
        <v>4.4999999999999997E-3</v>
      </c>
      <c r="AK87" s="6">
        <v>2.3E-3</v>
      </c>
      <c r="AL87" s="132">
        <f t="shared" si="7"/>
        <v>308.3</v>
      </c>
      <c r="AM87" s="132">
        <f t="shared" si="8"/>
        <v>10.723551595457</v>
      </c>
      <c r="AN87" s="36">
        <f t="shared" si="9"/>
        <v>190</v>
      </c>
      <c r="AO87" s="36">
        <f t="shared" si="10"/>
        <v>2.2669999999999999</v>
      </c>
      <c r="AP87" s="36">
        <f t="shared" si="10"/>
        <v>5.8999999999999997E-2</v>
      </c>
      <c r="AQ87" s="133">
        <f t="shared" si="11"/>
        <v>0.4411116012351125</v>
      </c>
    </row>
    <row r="88" spans="1:43" x14ac:dyDescent="0.75">
      <c r="A88" s="5" t="s">
        <v>119</v>
      </c>
      <c r="B88" s="22">
        <v>66.3</v>
      </c>
      <c r="C88" s="22">
        <v>1.177</v>
      </c>
      <c r="D88" s="22">
        <v>3.1E-2</v>
      </c>
      <c r="E88" s="128">
        <v>3120</v>
      </c>
      <c r="F88" s="20">
        <v>9.6711798839458396</v>
      </c>
      <c r="G88" s="22">
        <v>0.38965327124015098</v>
      </c>
      <c r="H88" s="18">
        <v>8.2900000000000001E-2</v>
      </c>
      <c r="I88" s="15">
        <v>9.2802522656318994E-3</v>
      </c>
      <c r="J88" s="24">
        <v>-0.21584999999999999</v>
      </c>
      <c r="K88" s="18">
        <v>1.1399999999999999</v>
      </c>
      <c r="L88" s="15">
        <v>8.0731432317282595E-2</v>
      </c>
      <c r="M88" s="18">
        <v>0.10340000000000001</v>
      </c>
      <c r="N88" s="15">
        <v>4.1660013286603497E-3</v>
      </c>
      <c r="O88" s="24">
        <v>0.48438999999999999</v>
      </c>
      <c r="P88" s="10">
        <v>634</v>
      </c>
      <c r="Q88" s="6">
        <v>24.356184649856498</v>
      </c>
      <c r="R88" s="6">
        <v>27.921608471171201</v>
      </c>
      <c r="S88" s="10">
        <v>780</v>
      </c>
      <c r="T88" s="6">
        <v>41.1326185966727</v>
      </c>
      <c r="U88" s="6">
        <v>42.910716129990497</v>
      </c>
      <c r="V88" s="10">
        <v>1190</v>
      </c>
      <c r="W88" s="6">
        <v>570.09389469028201</v>
      </c>
      <c r="X88" s="6">
        <v>574.28614685559103</v>
      </c>
      <c r="Y88" s="6">
        <v>18.717948717948701</v>
      </c>
      <c r="Z88" s="6">
        <v>46.7226890756302</v>
      </c>
      <c r="AA88" s="7">
        <v>634</v>
      </c>
      <c r="AB88" s="7">
        <v>24.356184649856498</v>
      </c>
      <c r="AC88" s="7">
        <v>27.921608471171201</v>
      </c>
      <c r="AD88" s="13">
        <v>617</v>
      </c>
      <c r="AE88" s="6">
        <v>24.356184649856498</v>
      </c>
      <c r="AF88" s="13">
        <v>618</v>
      </c>
      <c r="AG88" s="6">
        <v>21.340040126938501</v>
      </c>
      <c r="AH88" s="13">
        <v>622</v>
      </c>
      <c r="AI88" s="6">
        <v>559.60251407863996</v>
      </c>
      <c r="AJ88" s="6">
        <v>2.8000000000000001E-2</v>
      </c>
      <c r="AK88" s="6">
        <v>1.0999999999999999E-2</v>
      </c>
      <c r="AL88" s="132">
        <f t="shared" si="7"/>
        <v>634</v>
      </c>
      <c r="AM88" s="132">
        <f t="shared" si="8"/>
        <v>24.356184649856498</v>
      </c>
      <c r="AN88" s="36">
        <f t="shared" si="9"/>
        <v>66.3</v>
      </c>
      <c r="AO88" s="36">
        <f t="shared" si="10"/>
        <v>1.177</v>
      </c>
      <c r="AP88" s="36">
        <f t="shared" si="10"/>
        <v>3.1E-2</v>
      </c>
      <c r="AQ88" s="133">
        <f t="shared" si="11"/>
        <v>0.84961767204757854</v>
      </c>
    </row>
    <row r="89" spans="1:43" x14ac:dyDescent="0.75">
      <c r="A89" s="5" t="s">
        <v>120</v>
      </c>
      <c r="B89" s="22">
        <v>59.9</v>
      </c>
      <c r="C89" s="22">
        <v>1.63</v>
      </c>
      <c r="D89" s="22">
        <v>4.4999999999999998E-2</v>
      </c>
      <c r="E89" s="128">
        <v>3500</v>
      </c>
      <c r="F89" s="20">
        <v>8.6655112651646409</v>
      </c>
      <c r="G89" s="22">
        <v>0.49064359060864499</v>
      </c>
      <c r="H89" s="18">
        <v>9.9099999999999994E-2</v>
      </c>
      <c r="I89" s="15">
        <v>8.5415689166922701E-3</v>
      </c>
      <c r="J89" s="24">
        <v>-0.19903999999999999</v>
      </c>
      <c r="K89" s="18">
        <v>1.58</v>
      </c>
      <c r="L89" s="15">
        <v>9.7533837594959705E-2</v>
      </c>
      <c r="M89" s="18">
        <v>0.1154</v>
      </c>
      <c r="N89" s="15">
        <v>6.5339791991098203E-3</v>
      </c>
      <c r="O89" s="24">
        <v>0.93559000000000003</v>
      </c>
      <c r="P89" s="10">
        <v>703</v>
      </c>
      <c r="Q89" s="6">
        <v>37.833619476852398</v>
      </c>
      <c r="R89" s="6">
        <v>40.7256713108018</v>
      </c>
      <c r="S89" s="10">
        <v>952</v>
      </c>
      <c r="T89" s="6">
        <v>40.490568169578502</v>
      </c>
      <c r="U89" s="6">
        <v>42.8599929911015</v>
      </c>
      <c r="V89" s="10">
        <v>1597</v>
      </c>
      <c r="W89" s="6">
        <v>757.28994736824404</v>
      </c>
      <c r="X89" s="6">
        <v>764.18194733406699</v>
      </c>
      <c r="Y89" s="6">
        <v>26.155462184873901</v>
      </c>
      <c r="Z89" s="6">
        <v>55.9799624295554</v>
      </c>
      <c r="AA89" s="7" t="s">
        <v>35</v>
      </c>
      <c r="AB89" s="7" t="s">
        <v>35</v>
      </c>
      <c r="AC89" s="7" t="s">
        <v>35</v>
      </c>
      <c r="AD89" s="13">
        <v>673</v>
      </c>
      <c r="AE89" s="6">
        <v>37.332422406257898</v>
      </c>
      <c r="AF89" s="13">
        <v>680</v>
      </c>
      <c r="AG89" s="6">
        <v>36.2111324138763</v>
      </c>
      <c r="AH89" s="13">
        <v>703</v>
      </c>
      <c r="AI89" s="6">
        <v>756.85761500099795</v>
      </c>
      <c r="AJ89" s="6">
        <v>4.48E-2</v>
      </c>
      <c r="AK89" s="6">
        <v>4.1999999999999997E-3</v>
      </c>
      <c r="AL89" s="132" t="str">
        <f t="shared" si="7"/>
        <v>Discordant</v>
      </c>
      <c r="AM89" s="132" t="str">
        <f t="shared" si="8"/>
        <v>Discordant</v>
      </c>
      <c r="AN89" s="36">
        <f t="shared" si="9"/>
        <v>59.9</v>
      </c>
      <c r="AO89" s="36">
        <f t="shared" si="10"/>
        <v>1.63</v>
      </c>
      <c r="AP89" s="36">
        <f t="shared" si="10"/>
        <v>4.4999999999999998E-2</v>
      </c>
      <c r="AQ89" s="133">
        <f t="shared" si="11"/>
        <v>0.61349693251533743</v>
      </c>
    </row>
    <row r="90" spans="1:43" x14ac:dyDescent="0.75">
      <c r="A90" s="5" t="s">
        <v>121</v>
      </c>
      <c r="B90" s="22">
        <v>173.1</v>
      </c>
      <c r="C90" s="22">
        <v>2.81</v>
      </c>
      <c r="D90" s="22">
        <v>0.1</v>
      </c>
      <c r="E90" s="128">
        <v>6230</v>
      </c>
      <c r="F90" s="20">
        <v>8.8339222614840995</v>
      </c>
      <c r="G90" s="22">
        <v>0.32053509335115798</v>
      </c>
      <c r="H90" s="18">
        <v>5.9799999999999999E-2</v>
      </c>
      <c r="I90" s="15">
        <v>3.36945029443202E-3</v>
      </c>
      <c r="J90" s="24">
        <v>0.13436000000000001</v>
      </c>
      <c r="K90" s="18">
        <v>0.93</v>
      </c>
      <c r="L90" s="15">
        <v>3.53033658593623E-2</v>
      </c>
      <c r="M90" s="18">
        <v>0.1132</v>
      </c>
      <c r="N90" s="15">
        <v>4.10741361462415E-3</v>
      </c>
      <c r="O90" s="24">
        <v>0.60541999999999996</v>
      </c>
      <c r="P90" s="10">
        <v>691</v>
      </c>
      <c r="Q90" s="6">
        <v>23.7991621111954</v>
      </c>
      <c r="R90" s="6">
        <v>28.033596648290501</v>
      </c>
      <c r="S90" s="10">
        <v>667</v>
      </c>
      <c r="T90" s="6">
        <v>18.596209367398298</v>
      </c>
      <c r="U90" s="6">
        <v>21.635417119373599</v>
      </c>
      <c r="V90" s="10">
        <v>586</v>
      </c>
      <c r="W90" s="6">
        <v>110.998194598623</v>
      </c>
      <c r="X90" s="6">
        <v>113.146060780147</v>
      </c>
      <c r="Y90" s="6">
        <v>-3.5982008995502399</v>
      </c>
      <c r="Z90" s="6">
        <v>-17.918088737201401</v>
      </c>
      <c r="AA90" s="7">
        <v>691</v>
      </c>
      <c r="AB90" s="7">
        <v>23.7991621111954</v>
      </c>
      <c r="AC90" s="7">
        <v>28.033596648290501</v>
      </c>
      <c r="AD90" s="13">
        <v>690</v>
      </c>
      <c r="AE90" s="6">
        <v>23.7991621111954</v>
      </c>
      <c r="AF90" s="13">
        <v>658</v>
      </c>
      <c r="AG90" s="6">
        <v>17.859535347710299</v>
      </c>
      <c r="AH90" s="13">
        <v>553</v>
      </c>
      <c r="AI90" s="6">
        <v>108.00918573970399</v>
      </c>
      <c r="AJ90" s="6">
        <v>1.25E-3</v>
      </c>
      <c r="AK90" s="6">
        <v>9.6000000000000002E-4</v>
      </c>
      <c r="AL90" s="132">
        <f t="shared" si="7"/>
        <v>691</v>
      </c>
      <c r="AM90" s="132">
        <f t="shared" si="8"/>
        <v>23.7991621111954</v>
      </c>
      <c r="AN90" s="36">
        <f t="shared" si="9"/>
        <v>173.1</v>
      </c>
      <c r="AO90" s="36">
        <f t="shared" si="10"/>
        <v>2.81</v>
      </c>
      <c r="AP90" s="36">
        <f t="shared" si="10"/>
        <v>0.1</v>
      </c>
      <c r="AQ90" s="133">
        <f t="shared" si="11"/>
        <v>0.35587188612099646</v>
      </c>
    </row>
    <row r="91" spans="1:43" x14ac:dyDescent="0.75">
      <c r="A91" s="5" t="s">
        <v>122</v>
      </c>
      <c r="B91" s="22">
        <v>12.87</v>
      </c>
      <c r="C91" s="22">
        <v>3.92</v>
      </c>
      <c r="D91" s="22">
        <v>0.17</v>
      </c>
      <c r="E91" s="128">
        <v>8</v>
      </c>
      <c r="F91" s="20">
        <v>18.939393939393899</v>
      </c>
      <c r="G91" s="22">
        <v>1.1778947033773099</v>
      </c>
      <c r="H91" s="18">
        <v>6.0000000000000001E-3</v>
      </c>
      <c r="I91" s="15">
        <v>5.9038187168631198E-2</v>
      </c>
      <c r="J91" s="24">
        <v>3.4477000000000001E-2</v>
      </c>
      <c r="K91" s="18">
        <v>-0.06</v>
      </c>
      <c r="L91" s="15">
        <v>0.116053761352228</v>
      </c>
      <c r="M91" s="18">
        <v>5.28E-2</v>
      </c>
      <c r="N91" s="15">
        <v>3.2837819698634E-3</v>
      </c>
      <c r="O91" s="24">
        <v>-0.21912000000000001</v>
      </c>
      <c r="P91" s="10">
        <v>332</v>
      </c>
      <c r="Q91" s="6">
        <v>20.020134523437299</v>
      </c>
      <c r="R91" s="6">
        <v>21.3117815339311</v>
      </c>
      <c r="S91" s="10">
        <v>-240</v>
      </c>
      <c r="T91" s="6">
        <v>158.80335407995699</v>
      </c>
      <c r="U91" s="6">
        <v>158.81010906808601</v>
      </c>
      <c r="V91" s="10">
        <v>2400</v>
      </c>
      <c r="W91" s="6">
        <v>816.93830633679704</v>
      </c>
      <c r="X91" s="6">
        <v>816.93849323675602</v>
      </c>
      <c r="Y91" s="6">
        <v>238.333333333333</v>
      </c>
      <c r="Z91" s="6">
        <v>86.1666666666667</v>
      </c>
      <c r="AA91" s="7" t="s">
        <v>35</v>
      </c>
      <c r="AB91" s="7" t="s">
        <v>35</v>
      </c>
      <c r="AC91" s="7" t="s">
        <v>35</v>
      </c>
      <c r="AD91" s="13">
        <v>355</v>
      </c>
      <c r="AE91" s="6">
        <v>21.606174727066499</v>
      </c>
      <c r="AF91" s="13">
        <v>351</v>
      </c>
      <c r="AG91" s="6">
        <v>18.422954894485901</v>
      </c>
      <c r="AH91" s="13">
        <v>330</v>
      </c>
      <c r="AI91" s="6">
        <v>465.13506464298598</v>
      </c>
      <c r="AJ91" s="6">
        <v>-7.4999999999999997E-2</v>
      </c>
      <c r="AK91" s="6">
        <v>3.1E-2</v>
      </c>
      <c r="AL91" s="132" t="str">
        <f t="shared" si="7"/>
        <v>Discordant</v>
      </c>
      <c r="AM91" s="132" t="str">
        <f t="shared" si="8"/>
        <v>Discordant</v>
      </c>
      <c r="AN91" s="36">
        <f t="shared" si="9"/>
        <v>12.87</v>
      </c>
      <c r="AO91" s="36">
        <f t="shared" si="10"/>
        <v>3.92</v>
      </c>
      <c r="AP91" s="36">
        <f t="shared" si="10"/>
        <v>0.17</v>
      </c>
      <c r="AQ91" s="133">
        <f t="shared" si="11"/>
        <v>0.25510204081632654</v>
      </c>
    </row>
    <row r="92" spans="1:43" x14ac:dyDescent="0.75">
      <c r="A92" s="5" t="s">
        <v>123</v>
      </c>
      <c r="B92" s="22">
        <v>106.5</v>
      </c>
      <c r="C92" s="22">
        <v>2.44</v>
      </c>
      <c r="D92" s="22">
        <v>0.11</v>
      </c>
      <c r="E92" s="128">
        <v>3600</v>
      </c>
      <c r="F92" s="20">
        <v>10.080645161290301</v>
      </c>
      <c r="G92" s="22">
        <v>0.45772847579057502</v>
      </c>
      <c r="H92" s="18">
        <v>6.1499999999999999E-2</v>
      </c>
      <c r="I92" s="15">
        <v>5.2846042337780898E-3</v>
      </c>
      <c r="J92" s="24">
        <v>0.34445999999999999</v>
      </c>
      <c r="K92" s="18">
        <v>0.83399999999999996</v>
      </c>
      <c r="L92" s="15">
        <v>3.6100138393640402E-2</v>
      </c>
      <c r="M92" s="18">
        <v>9.9199999999999997E-2</v>
      </c>
      <c r="N92" s="15">
        <v>4.5043411480037597E-3</v>
      </c>
      <c r="O92" s="24">
        <v>0.58221000000000001</v>
      </c>
      <c r="P92" s="10">
        <v>609</v>
      </c>
      <c r="Q92" s="6">
        <v>26.203588126166899</v>
      </c>
      <c r="R92" s="6">
        <v>29.317221024558499</v>
      </c>
      <c r="S92" s="10">
        <v>614</v>
      </c>
      <c r="T92" s="6">
        <v>20.0726732664948</v>
      </c>
      <c r="U92" s="6">
        <v>22.623168732189399</v>
      </c>
      <c r="V92" s="10">
        <v>636</v>
      </c>
      <c r="W92" s="6">
        <v>195.86508235988501</v>
      </c>
      <c r="X92" s="6">
        <v>197.56236275535099</v>
      </c>
      <c r="Y92" s="6">
        <v>0.81433224755700495</v>
      </c>
      <c r="Z92" s="6">
        <v>4.2452830188679203</v>
      </c>
      <c r="AA92" s="7">
        <v>609</v>
      </c>
      <c r="AB92" s="7">
        <v>26.203588126166899</v>
      </c>
      <c r="AC92" s="7">
        <v>29.317221024558499</v>
      </c>
      <c r="AD92" s="13">
        <v>607</v>
      </c>
      <c r="AE92" s="6">
        <v>26.634207904230902</v>
      </c>
      <c r="AF92" s="13">
        <v>583</v>
      </c>
      <c r="AG92" s="6">
        <v>19.631128649760701</v>
      </c>
      <c r="AH92" s="13">
        <v>500</v>
      </c>
      <c r="AI92" s="6">
        <v>189.37308543677599</v>
      </c>
      <c r="AJ92" s="6">
        <v>5.1000000000000004E-3</v>
      </c>
      <c r="AK92" s="6">
        <v>2.3999999999999998E-3</v>
      </c>
      <c r="AL92" s="132">
        <f t="shared" si="7"/>
        <v>609</v>
      </c>
      <c r="AM92" s="132">
        <f t="shared" si="8"/>
        <v>26.203588126166899</v>
      </c>
      <c r="AN92" s="36">
        <f t="shared" si="9"/>
        <v>106.5</v>
      </c>
      <c r="AO92" s="36">
        <f t="shared" si="10"/>
        <v>2.44</v>
      </c>
      <c r="AP92" s="36">
        <f t="shared" si="10"/>
        <v>0.11</v>
      </c>
      <c r="AQ92" s="133">
        <f t="shared" si="11"/>
        <v>0.4098360655737705</v>
      </c>
    </row>
    <row r="93" spans="1:43" x14ac:dyDescent="0.75">
      <c r="A93" s="5" t="s">
        <v>124</v>
      </c>
      <c r="B93" s="22">
        <v>621</v>
      </c>
      <c r="C93" s="22">
        <v>2.96</v>
      </c>
      <c r="D93" s="22">
        <v>0.14000000000000001</v>
      </c>
      <c r="E93" s="128">
        <v>168700</v>
      </c>
      <c r="F93" s="20">
        <v>2.64550264550265</v>
      </c>
      <c r="G93" s="22">
        <v>9.7299545112374403E-2</v>
      </c>
      <c r="H93" s="18">
        <v>0.13009999999999999</v>
      </c>
      <c r="I93" s="15">
        <v>1.38813153964904E-3</v>
      </c>
      <c r="J93" s="24">
        <v>0.55317000000000005</v>
      </c>
      <c r="K93" s="18">
        <v>6.76</v>
      </c>
      <c r="L93" s="15">
        <v>0.22602897155895599</v>
      </c>
      <c r="M93" s="18">
        <v>0.378</v>
      </c>
      <c r="N93" s="15">
        <v>1.39025482038365E-2</v>
      </c>
      <c r="O93" s="24">
        <v>0.84445999999999999</v>
      </c>
      <c r="P93" s="10">
        <v>2066</v>
      </c>
      <c r="Q93" s="6">
        <v>65.197726995183302</v>
      </c>
      <c r="R93" s="6">
        <v>76.471347155568097</v>
      </c>
      <c r="S93" s="10">
        <v>2079</v>
      </c>
      <c r="T93" s="6">
        <v>29.7903624088163</v>
      </c>
      <c r="U93" s="6">
        <v>35.875969274186801</v>
      </c>
      <c r="V93" s="10">
        <v>2096</v>
      </c>
      <c r="W93" s="6">
        <v>18.565663771441798</v>
      </c>
      <c r="X93" s="6">
        <v>27.297951085109801</v>
      </c>
      <c r="Y93" s="6">
        <v>0.62530062530062502</v>
      </c>
      <c r="Z93" s="6">
        <v>1.4312977099236699</v>
      </c>
      <c r="AA93" s="7">
        <v>2096</v>
      </c>
      <c r="AB93" s="7">
        <v>18.565663771441798</v>
      </c>
      <c r="AC93" s="7">
        <v>27.297951085109801</v>
      </c>
      <c r="AD93" s="13">
        <v>2057</v>
      </c>
      <c r="AE93" s="6">
        <v>67.059105312690093</v>
      </c>
      <c r="AF93" s="13">
        <v>2039</v>
      </c>
      <c r="AG93" s="6">
        <v>38.9115110532682</v>
      </c>
      <c r="AH93" s="13">
        <v>2023</v>
      </c>
      <c r="AI93" s="6">
        <v>27.827681744518799</v>
      </c>
      <c r="AJ93" s="6">
        <v>6.0000000000000001E-3</v>
      </c>
      <c r="AK93" s="6">
        <v>4.1999999999999997E-3</v>
      </c>
      <c r="AL93" s="132">
        <f t="shared" si="7"/>
        <v>2096</v>
      </c>
      <c r="AM93" s="132">
        <f t="shared" si="8"/>
        <v>18.565663771441798</v>
      </c>
      <c r="AN93" s="36">
        <f t="shared" si="9"/>
        <v>621</v>
      </c>
      <c r="AO93" s="36">
        <f t="shared" si="10"/>
        <v>2.96</v>
      </c>
      <c r="AP93" s="36">
        <f t="shared" si="10"/>
        <v>0.14000000000000001</v>
      </c>
      <c r="AQ93" s="133">
        <f t="shared" si="11"/>
        <v>0.33783783783783783</v>
      </c>
    </row>
    <row r="94" spans="1:43" x14ac:dyDescent="0.75">
      <c r="A94" s="5" t="s">
        <v>125</v>
      </c>
      <c r="B94" s="22">
        <v>220.2</v>
      </c>
      <c r="C94" s="22">
        <v>1.0149999999999999</v>
      </c>
      <c r="D94" s="22">
        <v>4.4999999999999998E-2</v>
      </c>
      <c r="E94" s="128">
        <v>2360</v>
      </c>
      <c r="F94" s="20">
        <v>26.809651474530799</v>
      </c>
      <c r="G94" s="22">
        <v>1.01129579725866</v>
      </c>
      <c r="H94" s="18">
        <v>5.3100000000000001E-2</v>
      </c>
      <c r="I94" s="15">
        <v>6.1453497873547496E-3</v>
      </c>
      <c r="J94" s="24">
        <v>0.28403</v>
      </c>
      <c r="K94" s="18">
        <v>0.27200000000000002</v>
      </c>
      <c r="L94" s="15">
        <v>1.05068333269353E-2</v>
      </c>
      <c r="M94" s="18">
        <v>3.73E-2</v>
      </c>
      <c r="N94" s="15">
        <v>1.407005729768E-3</v>
      </c>
      <c r="O94" s="24">
        <v>0.56157000000000001</v>
      </c>
      <c r="P94" s="10">
        <v>236.2</v>
      </c>
      <c r="Q94" s="6">
        <v>8.6942645684062096</v>
      </c>
      <c r="R94" s="6">
        <v>10.1506241576094</v>
      </c>
      <c r="S94" s="10">
        <v>244</v>
      </c>
      <c r="T94" s="6">
        <v>8.5131129251586408</v>
      </c>
      <c r="U94" s="6">
        <v>9.8260975779581994</v>
      </c>
      <c r="V94" s="10">
        <v>318</v>
      </c>
      <c r="W94" s="6">
        <v>410.00208670179398</v>
      </c>
      <c r="X94" s="6">
        <v>412.00012767097002</v>
      </c>
      <c r="Y94" s="6">
        <v>3.1967213114754101</v>
      </c>
      <c r="Z94" s="6">
        <v>25.7232704402516</v>
      </c>
      <c r="AA94" s="7">
        <v>236.2</v>
      </c>
      <c r="AB94" s="7">
        <v>8.6942645684062096</v>
      </c>
      <c r="AC94" s="7">
        <v>10.1506241576094</v>
      </c>
      <c r="AD94" s="13">
        <v>235.4</v>
      </c>
      <c r="AE94" s="6">
        <v>8.7575291255835204</v>
      </c>
      <c r="AF94" s="13">
        <v>233.3</v>
      </c>
      <c r="AG94" s="6">
        <v>8.0173737393552393</v>
      </c>
      <c r="AH94" s="13">
        <v>219</v>
      </c>
      <c r="AI94" s="6">
        <v>406.96317167506101</v>
      </c>
      <c r="AJ94" s="6">
        <v>3.3E-3</v>
      </c>
      <c r="AK94" s="6">
        <v>2.3E-3</v>
      </c>
      <c r="AL94" s="132">
        <f t="shared" si="7"/>
        <v>236.2</v>
      </c>
      <c r="AM94" s="132">
        <f t="shared" si="8"/>
        <v>8.6942645684062096</v>
      </c>
      <c r="AN94" s="36">
        <f t="shared" si="9"/>
        <v>220.2</v>
      </c>
      <c r="AO94" s="36">
        <f t="shared" si="10"/>
        <v>1.0149999999999999</v>
      </c>
      <c r="AP94" s="36">
        <f t="shared" si="10"/>
        <v>4.4999999999999998E-2</v>
      </c>
      <c r="AQ94" s="133">
        <f t="shared" si="11"/>
        <v>0.98522167487684742</v>
      </c>
    </row>
    <row r="95" spans="1:43" x14ac:dyDescent="0.75">
      <c r="A95" s="5" t="s">
        <v>126</v>
      </c>
      <c r="B95" s="22">
        <v>465</v>
      </c>
      <c r="C95" s="22">
        <v>2.17</v>
      </c>
      <c r="D95" s="22">
        <v>9.9000000000000005E-2</v>
      </c>
      <c r="E95" s="128">
        <v>4900</v>
      </c>
      <c r="F95" s="20">
        <v>26.1780104712042</v>
      </c>
      <c r="G95" s="22">
        <v>0.96046229900469504</v>
      </c>
      <c r="H95" s="18">
        <v>5.1299999999999998E-2</v>
      </c>
      <c r="I95" s="15">
        <v>3.38850942236679E-3</v>
      </c>
      <c r="J95" s="24">
        <v>0.50960000000000005</v>
      </c>
      <c r="K95" s="18">
        <v>0.26910000000000001</v>
      </c>
      <c r="L95" s="15">
        <v>9.0638501616531093E-3</v>
      </c>
      <c r="M95" s="18">
        <v>3.8199999999999998E-2</v>
      </c>
      <c r="N95" s="15">
        <v>1.40154500519961E-3</v>
      </c>
      <c r="O95" s="24">
        <v>0.61597000000000002</v>
      </c>
      <c r="P95" s="10">
        <v>241.9</v>
      </c>
      <c r="Q95" s="6">
        <v>8.7230345096012307</v>
      </c>
      <c r="R95" s="6">
        <v>10.238494939888</v>
      </c>
      <c r="S95" s="10">
        <v>241.9</v>
      </c>
      <c r="T95" s="6">
        <v>7.2516523958671604</v>
      </c>
      <c r="U95" s="6">
        <v>8.7328508900860395</v>
      </c>
      <c r="V95" s="10">
        <v>247</v>
      </c>
      <c r="W95" s="6">
        <v>158.71998820959601</v>
      </c>
      <c r="X95" s="6">
        <v>161.03398540325099</v>
      </c>
      <c r="Y95" s="6">
        <v>0</v>
      </c>
      <c r="Z95" s="6">
        <v>2.0647773279352202</v>
      </c>
      <c r="AA95" s="7">
        <v>241.9</v>
      </c>
      <c r="AB95" s="7">
        <v>8.7230345096012307</v>
      </c>
      <c r="AC95" s="7">
        <v>10.238494939888</v>
      </c>
      <c r="AD95" s="13">
        <v>241.6</v>
      </c>
      <c r="AE95" s="6">
        <v>8.7527025001249807</v>
      </c>
      <c r="AF95" s="13">
        <v>237.5</v>
      </c>
      <c r="AG95" s="6">
        <v>7.4315074157593299</v>
      </c>
      <c r="AH95" s="13">
        <v>199</v>
      </c>
      <c r="AI95" s="6">
        <v>155.45268945005199</v>
      </c>
      <c r="AJ95" s="6">
        <v>1.8E-3</v>
      </c>
      <c r="AK95" s="6">
        <v>1.1000000000000001E-3</v>
      </c>
      <c r="AL95" s="132">
        <f t="shared" si="7"/>
        <v>241.9</v>
      </c>
      <c r="AM95" s="132">
        <f t="shared" si="8"/>
        <v>8.7230345096012307</v>
      </c>
      <c r="AN95" s="36">
        <f t="shared" si="9"/>
        <v>465</v>
      </c>
      <c r="AO95" s="36">
        <f t="shared" si="10"/>
        <v>2.17</v>
      </c>
      <c r="AP95" s="36">
        <f t="shared" si="10"/>
        <v>9.9000000000000005E-2</v>
      </c>
      <c r="AQ95" s="133">
        <f t="shared" si="11"/>
        <v>0.46082949308755761</v>
      </c>
    </row>
    <row r="96" spans="1:43" x14ac:dyDescent="0.75">
      <c r="A96" s="5" t="s">
        <v>127</v>
      </c>
      <c r="B96" s="22">
        <v>282</v>
      </c>
      <c r="C96" s="22">
        <v>0.83</v>
      </c>
      <c r="D96" s="22">
        <v>2.7E-2</v>
      </c>
      <c r="E96" s="128">
        <v>3518</v>
      </c>
      <c r="F96" s="20">
        <v>25.3164556962025</v>
      </c>
      <c r="G96" s="22">
        <v>0.89277994532203697</v>
      </c>
      <c r="H96" s="18">
        <v>5.8999999999999997E-2</v>
      </c>
      <c r="I96" s="15">
        <v>5.0125557248004004E-3</v>
      </c>
      <c r="J96" s="24">
        <v>0.15625</v>
      </c>
      <c r="K96" s="18">
        <v>0.32</v>
      </c>
      <c r="L96" s="15">
        <v>1.12971684948043E-2</v>
      </c>
      <c r="M96" s="18">
        <v>3.95E-2</v>
      </c>
      <c r="N96" s="15">
        <v>1.39295990968871E-3</v>
      </c>
      <c r="O96" s="24">
        <v>0.52839999999999998</v>
      </c>
      <c r="P96" s="10">
        <v>249.7</v>
      </c>
      <c r="Q96" s="6">
        <v>8.6465293447673695</v>
      </c>
      <c r="R96" s="6">
        <v>10.266947571209201</v>
      </c>
      <c r="S96" s="10">
        <v>281.89999999999998</v>
      </c>
      <c r="T96" s="6">
        <v>8.7931326779803793</v>
      </c>
      <c r="U96" s="6">
        <v>10.4051387266476</v>
      </c>
      <c r="V96" s="10">
        <v>557</v>
      </c>
      <c r="W96" s="6">
        <v>2665.33201434696</v>
      </c>
      <c r="X96" s="6">
        <v>2689.84660863302</v>
      </c>
      <c r="Y96" s="6">
        <v>11.4224902447676</v>
      </c>
      <c r="Z96" s="6">
        <v>55.170556552962303</v>
      </c>
      <c r="AA96" s="7">
        <v>249.7</v>
      </c>
      <c r="AB96" s="7">
        <v>8.6465293447673695</v>
      </c>
      <c r="AC96" s="7">
        <v>10.266947571209201</v>
      </c>
      <c r="AD96" s="13">
        <v>247.4</v>
      </c>
      <c r="AE96" s="6">
        <v>8.6717287613210807</v>
      </c>
      <c r="AF96" s="13">
        <v>247.6</v>
      </c>
      <c r="AG96" s="6">
        <v>8.15054061351554</v>
      </c>
      <c r="AH96" s="13">
        <v>249.3</v>
      </c>
      <c r="AI96" s="6">
        <v>2665.05663306107</v>
      </c>
      <c r="AJ96" s="6">
        <v>9.7000000000000003E-3</v>
      </c>
      <c r="AK96" s="6">
        <v>2.0999999999999999E-3</v>
      </c>
      <c r="AL96" s="132">
        <f t="shared" si="7"/>
        <v>249.7</v>
      </c>
      <c r="AM96" s="132">
        <f t="shared" si="8"/>
        <v>8.6465293447673695</v>
      </c>
      <c r="AN96" s="36">
        <f t="shared" si="9"/>
        <v>282</v>
      </c>
      <c r="AO96" s="36">
        <f t="shared" si="10"/>
        <v>0.83</v>
      </c>
      <c r="AP96" s="36">
        <f t="shared" si="10"/>
        <v>2.7E-2</v>
      </c>
      <c r="AQ96" s="133">
        <f t="shared" si="11"/>
        <v>1.2048192771084338</v>
      </c>
    </row>
    <row r="97" spans="1:43" x14ac:dyDescent="0.75">
      <c r="A97" s="5" t="s">
        <v>128</v>
      </c>
      <c r="B97" s="22">
        <v>306</v>
      </c>
      <c r="C97" s="22">
        <v>2.8570000000000002</v>
      </c>
      <c r="D97" s="22">
        <v>6.6000000000000003E-2</v>
      </c>
      <c r="E97" s="128">
        <v>27420</v>
      </c>
      <c r="F97" s="20">
        <v>5.0838840874428097</v>
      </c>
      <c r="G97" s="22">
        <v>0.17908217054341799</v>
      </c>
      <c r="H97" s="18">
        <v>8.4599999999999995E-2</v>
      </c>
      <c r="I97" s="15">
        <v>1.6278736781518001E-3</v>
      </c>
      <c r="J97" s="24">
        <v>0.29642000000000002</v>
      </c>
      <c r="K97" s="18">
        <v>2.286</v>
      </c>
      <c r="L97" s="15">
        <v>7.5749240218235495E-2</v>
      </c>
      <c r="M97" s="18">
        <v>0.19670000000000001</v>
      </c>
      <c r="N97" s="15">
        <v>6.92884856145661E-3</v>
      </c>
      <c r="O97" s="24">
        <v>0.83338999999999996</v>
      </c>
      <c r="P97" s="10">
        <v>1157</v>
      </c>
      <c r="Q97" s="6">
        <v>37.379329663995001</v>
      </c>
      <c r="R97" s="6">
        <v>44.392103270889997</v>
      </c>
      <c r="S97" s="10">
        <v>1207</v>
      </c>
      <c r="T97" s="6">
        <v>23.408037174920601</v>
      </c>
      <c r="U97" s="6">
        <v>28.333579336657099</v>
      </c>
      <c r="V97" s="10">
        <v>1303</v>
      </c>
      <c r="W97" s="6">
        <v>39.853584482938302</v>
      </c>
      <c r="X97" s="6">
        <v>46.530516322085496</v>
      </c>
      <c r="Y97" s="6">
        <v>4.1425020712510303</v>
      </c>
      <c r="Z97" s="6">
        <v>11.2049117421335</v>
      </c>
      <c r="AA97" s="7">
        <v>1157</v>
      </c>
      <c r="AB97" s="7">
        <v>37.379329663995001</v>
      </c>
      <c r="AC97" s="7">
        <v>44.392103270889997</v>
      </c>
      <c r="AD97" s="13">
        <v>1150</v>
      </c>
      <c r="AE97" s="6">
        <v>37.632928216252502</v>
      </c>
      <c r="AF97" s="13">
        <v>1154</v>
      </c>
      <c r="AG97" s="6">
        <v>26.684381281612399</v>
      </c>
      <c r="AH97" s="13">
        <v>1161</v>
      </c>
      <c r="AI97" s="6">
        <v>39.585946952658603</v>
      </c>
      <c r="AJ97" s="6">
        <v>7.0000000000000001E-3</v>
      </c>
      <c r="AK97" s="6">
        <v>2.2000000000000001E-3</v>
      </c>
      <c r="AL97" s="132">
        <f t="shared" si="7"/>
        <v>1157</v>
      </c>
      <c r="AM97" s="132">
        <f t="shared" si="8"/>
        <v>37.379329663995001</v>
      </c>
      <c r="AN97" s="36">
        <f t="shared" si="9"/>
        <v>306</v>
      </c>
      <c r="AO97" s="36">
        <f t="shared" si="10"/>
        <v>2.8570000000000002</v>
      </c>
      <c r="AP97" s="36">
        <f t="shared" si="10"/>
        <v>6.6000000000000003E-2</v>
      </c>
      <c r="AQ97" s="133">
        <f t="shared" si="11"/>
        <v>0.35001750087504374</v>
      </c>
    </row>
    <row r="98" spans="1:43" x14ac:dyDescent="0.75">
      <c r="A98" s="5" t="s">
        <v>129</v>
      </c>
      <c r="B98" s="22">
        <v>566</v>
      </c>
      <c r="C98" s="22">
        <v>2.8559999999999999</v>
      </c>
      <c r="D98" s="22">
        <v>7.3999999999999996E-2</v>
      </c>
      <c r="E98" s="128">
        <v>7910</v>
      </c>
      <c r="F98" s="20">
        <v>20.202020202020201</v>
      </c>
      <c r="G98" s="22">
        <v>0.70592621106854903</v>
      </c>
      <c r="H98" s="18">
        <v>5.21E-2</v>
      </c>
      <c r="I98" s="15">
        <v>2.4001047398884302E-3</v>
      </c>
      <c r="J98" s="24">
        <v>0.39248</v>
      </c>
      <c r="K98" s="18">
        <v>0.35439999999999999</v>
      </c>
      <c r="L98" s="15">
        <v>1.1818420345477599E-2</v>
      </c>
      <c r="M98" s="18">
        <v>4.9500000000000002E-2</v>
      </c>
      <c r="N98" s="15">
        <v>1.7296956986707101E-3</v>
      </c>
      <c r="O98" s="24">
        <v>0.56208000000000002</v>
      </c>
      <c r="P98" s="10">
        <v>311.7</v>
      </c>
      <c r="Q98" s="6">
        <v>10.587644776441101</v>
      </c>
      <c r="R98" s="6">
        <v>12.622015156863201</v>
      </c>
      <c r="S98" s="10">
        <v>307.89999999999998</v>
      </c>
      <c r="T98" s="6">
        <v>8.8609295264493593</v>
      </c>
      <c r="U98" s="6">
        <v>10.703806111254799</v>
      </c>
      <c r="V98" s="10">
        <v>282</v>
      </c>
      <c r="W98" s="6">
        <v>99.544290139548593</v>
      </c>
      <c r="X98" s="6">
        <v>102.445546935979</v>
      </c>
      <c r="Y98" s="6">
        <v>-1.2341669373173001</v>
      </c>
      <c r="Z98" s="6">
        <v>-10.531914893617</v>
      </c>
      <c r="AA98" s="7">
        <v>311.7</v>
      </c>
      <c r="AB98" s="7">
        <v>10.587644776441101</v>
      </c>
      <c r="AC98" s="7">
        <v>12.622015156863201</v>
      </c>
      <c r="AD98" s="13">
        <v>311.39999999999998</v>
      </c>
      <c r="AE98" s="6">
        <v>10.6110466925794</v>
      </c>
      <c r="AF98" s="13">
        <v>303.2</v>
      </c>
      <c r="AG98" s="6">
        <v>8.7525031889569807</v>
      </c>
      <c r="AH98" s="13">
        <v>242</v>
      </c>
      <c r="AI98" s="6">
        <v>96.617900512206404</v>
      </c>
      <c r="AJ98" s="6">
        <v>1.1299999999999999E-3</v>
      </c>
      <c r="AK98" s="6">
        <v>8.5999999999999998E-4</v>
      </c>
      <c r="AL98" s="132">
        <f t="shared" si="7"/>
        <v>311.7</v>
      </c>
      <c r="AM98" s="132">
        <f t="shared" si="8"/>
        <v>10.587644776441101</v>
      </c>
      <c r="AN98" s="36">
        <f t="shared" si="9"/>
        <v>566</v>
      </c>
      <c r="AO98" s="36">
        <f t="shared" si="10"/>
        <v>2.8559999999999999</v>
      </c>
      <c r="AP98" s="36">
        <f t="shared" si="10"/>
        <v>7.3999999999999996E-2</v>
      </c>
      <c r="AQ98" s="133">
        <f t="shared" si="11"/>
        <v>0.350140056022409</v>
      </c>
    </row>
    <row r="99" spans="1:43" x14ac:dyDescent="0.75">
      <c r="A99" s="5" t="s">
        <v>130</v>
      </c>
      <c r="B99" s="22">
        <v>2280</v>
      </c>
      <c r="C99" s="22">
        <v>0.86299999999999999</v>
      </c>
      <c r="D99" s="22">
        <v>4.1000000000000002E-2</v>
      </c>
      <c r="E99" s="128">
        <v>25700</v>
      </c>
      <c r="F99" s="20">
        <v>26.688017080330901</v>
      </c>
      <c r="G99" s="22">
        <v>0.90467469158618596</v>
      </c>
      <c r="H99" s="18">
        <v>5.2409999999999998E-2</v>
      </c>
      <c r="I99" s="15">
        <v>1.03576931316771E-3</v>
      </c>
      <c r="J99" s="24">
        <v>0.26534999999999997</v>
      </c>
      <c r="K99" s="18">
        <v>0.27</v>
      </c>
      <c r="L99" s="15">
        <v>8.6249800579479095E-3</v>
      </c>
      <c r="M99" s="18">
        <v>3.7470000000000003E-2</v>
      </c>
      <c r="N99" s="15">
        <v>1.27016408119423E-3</v>
      </c>
      <c r="O99" s="24">
        <v>0.64341000000000004</v>
      </c>
      <c r="P99" s="10">
        <v>237.1</v>
      </c>
      <c r="Q99" s="6">
        <v>7.9040350671312103</v>
      </c>
      <c r="R99" s="6">
        <v>9.4952813252917192</v>
      </c>
      <c r="S99" s="10">
        <v>242.6</v>
      </c>
      <c r="T99" s="6">
        <v>6.90539971915676</v>
      </c>
      <c r="U99" s="6">
        <v>8.4549176207666008</v>
      </c>
      <c r="V99" s="10">
        <v>300</v>
      </c>
      <c r="W99" s="6">
        <v>57.416626133887597</v>
      </c>
      <c r="X99" s="6">
        <v>66.926245497709004</v>
      </c>
      <c r="Y99" s="6">
        <v>2.26710634789778</v>
      </c>
      <c r="Z99" s="6">
        <v>20.966666666666701</v>
      </c>
      <c r="AA99" s="7">
        <v>237.1</v>
      </c>
      <c r="AB99" s="7">
        <v>7.9040350671312103</v>
      </c>
      <c r="AC99" s="7">
        <v>9.4952813252917192</v>
      </c>
      <c r="AD99" s="13">
        <v>236.6</v>
      </c>
      <c r="AE99" s="6">
        <v>7.9040350671312103</v>
      </c>
      <c r="AF99" s="13">
        <v>235.4</v>
      </c>
      <c r="AG99" s="6">
        <v>6.7778245242356503</v>
      </c>
      <c r="AH99" s="13">
        <v>230.6</v>
      </c>
      <c r="AI99" s="6">
        <v>54.013157717343503</v>
      </c>
      <c r="AJ99" s="6">
        <v>2.1099999999999999E-3</v>
      </c>
      <c r="AK99" s="6">
        <v>7.2999999999999996E-4</v>
      </c>
      <c r="AL99" s="132">
        <f t="shared" si="7"/>
        <v>237.1</v>
      </c>
      <c r="AM99" s="132">
        <f t="shared" si="8"/>
        <v>7.9040350671312103</v>
      </c>
      <c r="AN99" s="36">
        <f t="shared" si="9"/>
        <v>2280</v>
      </c>
      <c r="AO99" s="36">
        <f t="shared" si="10"/>
        <v>0.86299999999999999</v>
      </c>
      <c r="AP99" s="36">
        <f t="shared" si="10"/>
        <v>4.1000000000000002E-2</v>
      </c>
      <c r="AQ99" s="133">
        <f t="shared" si="11"/>
        <v>1.1587485515643106</v>
      </c>
    </row>
    <row r="100" spans="1:43" x14ac:dyDescent="0.75">
      <c r="A100" s="5" t="s">
        <v>131</v>
      </c>
      <c r="B100" s="22">
        <v>245</v>
      </c>
      <c r="C100" s="22">
        <v>2.91</v>
      </c>
      <c r="D100" s="22">
        <v>0.16</v>
      </c>
      <c r="E100" s="128">
        <v>3440</v>
      </c>
      <c r="F100" s="20">
        <v>22.321428571428601</v>
      </c>
      <c r="G100" s="22">
        <v>1.16188394113104</v>
      </c>
      <c r="H100" s="18">
        <v>5.8000000000000003E-2</v>
      </c>
      <c r="I100" s="15">
        <v>5.1377575901832796E-3</v>
      </c>
      <c r="J100" s="24">
        <v>0.2397</v>
      </c>
      <c r="K100" s="18">
        <v>0.35499999999999998</v>
      </c>
      <c r="L100" s="15">
        <v>1.8055840945522299E-2</v>
      </c>
      <c r="M100" s="18">
        <v>4.48E-2</v>
      </c>
      <c r="N100" s="15">
        <v>2.3319475452076499E-3</v>
      </c>
      <c r="O100" s="24">
        <v>0.81745999999999996</v>
      </c>
      <c r="P100" s="10">
        <v>282</v>
      </c>
      <c r="Q100" s="6">
        <v>14.624416235661</v>
      </c>
      <c r="R100" s="6">
        <v>15.902784574223499</v>
      </c>
      <c r="S100" s="10">
        <v>307</v>
      </c>
      <c r="T100" s="6">
        <v>13.5379426441738</v>
      </c>
      <c r="U100" s="6">
        <v>14.8128808544385</v>
      </c>
      <c r="V100" s="10">
        <v>511</v>
      </c>
      <c r="W100" s="6">
        <v>723.39920483610501</v>
      </c>
      <c r="X100" s="6">
        <v>729.78813268684803</v>
      </c>
      <c r="Y100" s="6">
        <v>8.1433224755700309</v>
      </c>
      <c r="Z100" s="6">
        <v>44.814090019569498</v>
      </c>
      <c r="AA100" s="7">
        <v>282</v>
      </c>
      <c r="AB100" s="7">
        <v>14.624416235661</v>
      </c>
      <c r="AC100" s="7">
        <v>15.902784574223499</v>
      </c>
      <c r="AD100" s="13">
        <v>280</v>
      </c>
      <c r="AE100" s="6">
        <v>14.624416235661</v>
      </c>
      <c r="AF100" s="13">
        <v>279</v>
      </c>
      <c r="AG100" s="6">
        <v>13.5379426441738</v>
      </c>
      <c r="AH100" s="13">
        <v>268</v>
      </c>
      <c r="AI100" s="6">
        <v>721.30714023743599</v>
      </c>
      <c r="AJ100" s="6">
        <v>7.9000000000000008E-3</v>
      </c>
      <c r="AK100" s="6">
        <v>3.0999999999999999E-3</v>
      </c>
      <c r="AL100" s="132">
        <f t="shared" si="7"/>
        <v>282</v>
      </c>
      <c r="AM100" s="132">
        <f t="shared" si="8"/>
        <v>14.624416235661</v>
      </c>
      <c r="AN100" s="36">
        <f t="shared" si="9"/>
        <v>245</v>
      </c>
      <c r="AO100" s="36">
        <f t="shared" si="10"/>
        <v>2.91</v>
      </c>
      <c r="AP100" s="36">
        <f t="shared" si="10"/>
        <v>0.16</v>
      </c>
      <c r="AQ100" s="133">
        <f t="shared" si="11"/>
        <v>0.3436426116838488</v>
      </c>
    </row>
    <row r="101" spans="1:43" x14ac:dyDescent="0.75">
      <c r="A101" s="5" t="s">
        <v>132</v>
      </c>
      <c r="B101" s="22">
        <v>255</v>
      </c>
      <c r="C101" s="22">
        <v>1.6459999999999999</v>
      </c>
      <c r="D101" s="22">
        <v>5.6000000000000001E-2</v>
      </c>
      <c r="E101" s="128">
        <v>8250</v>
      </c>
      <c r="F101" s="20">
        <v>9.8716683119447204</v>
      </c>
      <c r="G101" s="22">
        <v>0.36170381537954599</v>
      </c>
      <c r="H101" s="18">
        <v>6.0400000000000002E-2</v>
      </c>
      <c r="I101" s="15">
        <v>2.74263980251397E-3</v>
      </c>
      <c r="J101" s="24">
        <v>3.1698999999999998E-2</v>
      </c>
      <c r="K101" s="18">
        <v>0.84199999999999997</v>
      </c>
      <c r="L101" s="15">
        <v>3.1738337303015597E-2</v>
      </c>
      <c r="M101" s="18">
        <v>0.1013</v>
      </c>
      <c r="N101" s="15">
        <v>3.7116924252421301E-3</v>
      </c>
      <c r="O101" s="24">
        <v>0.76312999999999998</v>
      </c>
      <c r="P101" s="10">
        <v>622</v>
      </c>
      <c r="Q101" s="6">
        <v>21.733519701617201</v>
      </c>
      <c r="R101" s="6">
        <v>25.532862980191201</v>
      </c>
      <c r="S101" s="10">
        <v>619</v>
      </c>
      <c r="T101" s="6">
        <v>17.6317901411138</v>
      </c>
      <c r="U101" s="6">
        <v>20.5161567652126</v>
      </c>
      <c r="V101" s="10">
        <v>611</v>
      </c>
      <c r="W101" s="6">
        <v>97.323844243521904</v>
      </c>
      <c r="X101" s="6">
        <v>100.29529884311501</v>
      </c>
      <c r="Y101" s="6">
        <v>-0.48465266558966402</v>
      </c>
      <c r="Z101" s="6">
        <v>-1.80032733224222</v>
      </c>
      <c r="AA101" s="7">
        <v>622</v>
      </c>
      <c r="AB101" s="7">
        <v>21.733519701617201</v>
      </c>
      <c r="AC101" s="7">
        <v>25.532862980191201</v>
      </c>
      <c r="AD101" s="13">
        <v>621</v>
      </c>
      <c r="AE101" s="6">
        <v>21.733519701617201</v>
      </c>
      <c r="AF101" s="13">
        <v>608</v>
      </c>
      <c r="AG101" s="6">
        <v>16.8972194038036</v>
      </c>
      <c r="AH101" s="13">
        <v>561</v>
      </c>
      <c r="AI101" s="6">
        <v>94.102931188870599</v>
      </c>
      <c r="AJ101" s="6">
        <v>1.4400000000000001E-3</v>
      </c>
      <c r="AK101" s="6">
        <v>9.7999999999999997E-4</v>
      </c>
      <c r="AL101" s="132">
        <f t="shared" si="7"/>
        <v>622</v>
      </c>
      <c r="AM101" s="132">
        <f t="shared" si="8"/>
        <v>21.733519701617201</v>
      </c>
      <c r="AN101" s="36">
        <f t="shared" si="9"/>
        <v>255</v>
      </c>
      <c r="AO101" s="36">
        <f t="shared" si="10"/>
        <v>1.6459999999999999</v>
      </c>
      <c r="AP101" s="36">
        <f t="shared" si="10"/>
        <v>5.6000000000000001E-2</v>
      </c>
      <c r="AQ101" s="133">
        <f t="shared" si="11"/>
        <v>0.60753341433778862</v>
      </c>
    </row>
    <row r="102" spans="1:43" x14ac:dyDescent="0.75">
      <c r="A102" s="5" t="s">
        <v>133</v>
      </c>
      <c r="B102" s="22">
        <v>531</v>
      </c>
      <c r="C102" s="22">
        <v>8.83</v>
      </c>
      <c r="D102" s="22">
        <v>0.15</v>
      </c>
      <c r="E102" s="128">
        <v>117000</v>
      </c>
      <c r="F102" s="20">
        <v>3.00571085061617</v>
      </c>
      <c r="G102" s="22">
        <v>0.108034281278779</v>
      </c>
      <c r="H102" s="18">
        <v>0.1221</v>
      </c>
      <c r="I102" s="15">
        <v>1.13066229061213E-3</v>
      </c>
      <c r="J102" s="24">
        <v>0.56732000000000005</v>
      </c>
      <c r="K102" s="18">
        <v>5.58</v>
      </c>
      <c r="L102" s="15">
        <v>0.181207911184914</v>
      </c>
      <c r="M102" s="18">
        <v>0.3327</v>
      </c>
      <c r="N102" s="15">
        <v>1.19582378904084E-2</v>
      </c>
      <c r="O102" s="24">
        <v>0.89593999999999996</v>
      </c>
      <c r="P102" s="10">
        <v>1851</v>
      </c>
      <c r="Q102" s="6">
        <v>57.8208283216307</v>
      </c>
      <c r="R102" s="6">
        <v>68.308476133297106</v>
      </c>
      <c r="S102" s="10">
        <v>1912</v>
      </c>
      <c r="T102" s="6">
        <v>27.8364768273475</v>
      </c>
      <c r="U102" s="6">
        <v>33.964212089092001</v>
      </c>
      <c r="V102" s="10">
        <v>1985</v>
      </c>
      <c r="W102" s="6">
        <v>16.7863651024233</v>
      </c>
      <c r="X102" s="6">
        <v>26.8456681271145</v>
      </c>
      <c r="Y102" s="6">
        <v>3.19037656903765</v>
      </c>
      <c r="Z102" s="6">
        <v>6.7506297229219099</v>
      </c>
      <c r="AA102" s="7">
        <v>1985</v>
      </c>
      <c r="AB102" s="7">
        <v>16.7863651024233</v>
      </c>
      <c r="AC102" s="7">
        <v>26.8456681271145</v>
      </c>
      <c r="AD102" s="13">
        <v>1835</v>
      </c>
      <c r="AE102" s="6">
        <v>59.537116052085501</v>
      </c>
      <c r="AF102" s="13">
        <v>1840</v>
      </c>
      <c r="AG102" s="6">
        <v>36.221394812451102</v>
      </c>
      <c r="AH102" s="13">
        <v>1849</v>
      </c>
      <c r="AI102" s="6">
        <v>25.856973012165501</v>
      </c>
      <c r="AJ102" s="6">
        <v>1.04E-2</v>
      </c>
      <c r="AK102" s="6">
        <v>4.1000000000000003E-3</v>
      </c>
      <c r="AL102" s="132">
        <f t="shared" si="7"/>
        <v>1985</v>
      </c>
      <c r="AM102" s="132">
        <f t="shared" si="8"/>
        <v>16.7863651024233</v>
      </c>
      <c r="AN102" s="36">
        <f t="shared" si="9"/>
        <v>531</v>
      </c>
      <c r="AO102" s="36">
        <f t="shared" si="10"/>
        <v>8.83</v>
      </c>
      <c r="AP102" s="36">
        <f t="shared" si="10"/>
        <v>0.15</v>
      </c>
      <c r="AQ102" s="133">
        <f t="shared" si="11"/>
        <v>0.11325028312570781</v>
      </c>
    </row>
    <row r="103" spans="1:43" x14ac:dyDescent="0.75">
      <c r="A103" s="5" t="s">
        <v>134</v>
      </c>
      <c r="B103" s="22">
        <v>294</v>
      </c>
      <c r="C103" s="22">
        <v>25.64</v>
      </c>
      <c r="D103" s="22">
        <v>0.88</v>
      </c>
      <c r="E103" s="128">
        <v>4660</v>
      </c>
      <c r="F103" s="20">
        <v>18.148820326678798</v>
      </c>
      <c r="G103" s="22">
        <v>0.66716556193355203</v>
      </c>
      <c r="H103" s="18">
        <v>5.3100000000000001E-2</v>
      </c>
      <c r="I103" s="15">
        <v>3.6621844254644798E-3</v>
      </c>
      <c r="J103" s="24">
        <v>0.11744</v>
      </c>
      <c r="K103" s="18">
        <v>0.40300000000000002</v>
      </c>
      <c r="L103" s="15">
        <v>1.5072635960906E-2</v>
      </c>
      <c r="M103" s="18">
        <v>5.5100000000000003E-2</v>
      </c>
      <c r="N103" s="15">
        <v>2.02552131768588E-3</v>
      </c>
      <c r="O103" s="24">
        <v>0.67179</v>
      </c>
      <c r="P103" s="10">
        <v>345.8</v>
      </c>
      <c r="Q103" s="6">
        <v>12.382649933785499</v>
      </c>
      <c r="R103" s="6">
        <v>14.533253122906499</v>
      </c>
      <c r="S103" s="10">
        <v>343</v>
      </c>
      <c r="T103" s="6">
        <v>10.9621448238357</v>
      </c>
      <c r="U103" s="6">
        <v>12.7912777014024</v>
      </c>
      <c r="V103" s="10">
        <v>325</v>
      </c>
      <c r="W103" s="6">
        <v>150.853701105553</v>
      </c>
      <c r="X103" s="6">
        <v>152.868517034212</v>
      </c>
      <c r="Y103" s="6">
        <v>-0.81632653061225802</v>
      </c>
      <c r="Z103" s="6">
        <v>-6.4000000000000101</v>
      </c>
      <c r="AA103" s="7">
        <v>345.8</v>
      </c>
      <c r="AB103" s="7">
        <v>12.382649933785499</v>
      </c>
      <c r="AC103" s="7">
        <v>14.533253122906499</v>
      </c>
      <c r="AD103" s="13">
        <v>345.3</v>
      </c>
      <c r="AE103" s="6">
        <v>12.382649933785499</v>
      </c>
      <c r="AF103" s="13">
        <v>336.2</v>
      </c>
      <c r="AG103" s="6">
        <v>10.358397035195599</v>
      </c>
      <c r="AH103" s="13">
        <v>275</v>
      </c>
      <c r="AI103" s="6">
        <v>147.82528246968999</v>
      </c>
      <c r="AJ103" s="6">
        <v>1.08E-3</v>
      </c>
      <c r="AK103" s="6">
        <v>8.5999999999999998E-4</v>
      </c>
      <c r="AL103" s="132">
        <f t="shared" si="7"/>
        <v>345.8</v>
      </c>
      <c r="AM103" s="132">
        <f t="shared" si="8"/>
        <v>12.382649933785499</v>
      </c>
      <c r="AN103" s="36">
        <f t="shared" si="9"/>
        <v>294</v>
      </c>
      <c r="AO103" s="36">
        <f t="shared" si="10"/>
        <v>25.64</v>
      </c>
      <c r="AP103" s="36">
        <f t="shared" si="10"/>
        <v>0.88</v>
      </c>
      <c r="AQ103" s="133">
        <f t="shared" si="11"/>
        <v>3.9001560062402497E-2</v>
      </c>
    </row>
    <row r="104" spans="1:43" x14ac:dyDescent="0.75">
      <c r="A104" s="5" t="s">
        <v>135</v>
      </c>
      <c r="B104" s="22">
        <v>43.8</v>
      </c>
      <c r="C104" s="22">
        <v>4.25</v>
      </c>
      <c r="D104" s="22">
        <v>0.15</v>
      </c>
      <c r="E104" s="128">
        <v>3520</v>
      </c>
      <c r="F104" s="20">
        <v>5.4644808743169397</v>
      </c>
      <c r="G104" s="22">
        <v>0.26683996532725401</v>
      </c>
      <c r="H104" s="18">
        <v>8.5099999999999995E-2</v>
      </c>
      <c r="I104" s="15">
        <v>7.3517062857115399E-3</v>
      </c>
      <c r="J104" s="24">
        <v>0.25405</v>
      </c>
      <c r="K104" s="18">
        <v>2.14</v>
      </c>
      <c r="L104" s="15">
        <v>0.101702110912212</v>
      </c>
      <c r="M104" s="18">
        <v>0.183</v>
      </c>
      <c r="N104" s="15">
        <v>8.9362035988443892E-3</v>
      </c>
      <c r="O104" s="24">
        <v>0.81335999999999997</v>
      </c>
      <c r="P104" s="10">
        <v>1082</v>
      </c>
      <c r="Q104" s="6">
        <v>47.8102986210138</v>
      </c>
      <c r="R104" s="6">
        <v>52.855782439441398</v>
      </c>
      <c r="S104" s="10">
        <v>1155</v>
      </c>
      <c r="T104" s="6">
        <v>33.348067323649197</v>
      </c>
      <c r="U104" s="6">
        <v>36.833233852676997</v>
      </c>
      <c r="V104" s="10">
        <v>1304</v>
      </c>
      <c r="W104" s="6">
        <v>194.35509706273399</v>
      </c>
      <c r="X104" s="6">
        <v>196.037591233217</v>
      </c>
      <c r="Y104" s="6">
        <v>6.3203463203463199</v>
      </c>
      <c r="Z104" s="6">
        <v>17.024539877300601</v>
      </c>
      <c r="AA104" s="7">
        <v>1082</v>
      </c>
      <c r="AB104" s="7">
        <v>47.8102986210138</v>
      </c>
      <c r="AC104" s="7">
        <v>52.855782439441398</v>
      </c>
      <c r="AD104" s="13">
        <v>1071</v>
      </c>
      <c r="AE104" s="6">
        <v>49.183184669463202</v>
      </c>
      <c r="AF104" s="13">
        <v>1065</v>
      </c>
      <c r="AG104" s="6">
        <v>41.482883147421703</v>
      </c>
      <c r="AH104" s="13">
        <v>1055</v>
      </c>
      <c r="AI104" s="6">
        <v>192.19361007657099</v>
      </c>
      <c r="AJ104" s="6">
        <v>1.2500000000000001E-2</v>
      </c>
      <c r="AK104" s="6">
        <v>4.5999999999999999E-3</v>
      </c>
      <c r="AL104" s="132">
        <f t="shared" si="7"/>
        <v>1082</v>
      </c>
      <c r="AM104" s="132">
        <f t="shared" si="8"/>
        <v>47.8102986210138</v>
      </c>
      <c r="AN104" s="36">
        <f t="shared" si="9"/>
        <v>43.8</v>
      </c>
      <c r="AO104" s="36">
        <f t="shared" si="10"/>
        <v>4.25</v>
      </c>
      <c r="AP104" s="36">
        <f t="shared" si="10"/>
        <v>0.15</v>
      </c>
      <c r="AQ104" s="133">
        <f t="shared" si="11"/>
        <v>0.23529411764705882</v>
      </c>
    </row>
    <row r="105" spans="1:43" x14ac:dyDescent="0.75">
      <c r="A105" s="5" t="s">
        <v>136</v>
      </c>
      <c r="B105" s="22">
        <v>110.5</v>
      </c>
      <c r="C105" s="22">
        <v>1.181</v>
      </c>
      <c r="D105" s="22">
        <v>2.5999999999999999E-2</v>
      </c>
      <c r="E105" s="128">
        <v>26600</v>
      </c>
      <c r="F105" s="20">
        <v>3.4602076124567498</v>
      </c>
      <c r="G105" s="22">
        <v>0.141823596078792</v>
      </c>
      <c r="H105" s="18">
        <v>0.156</v>
      </c>
      <c r="I105" s="15">
        <v>3.1494121813531901E-3</v>
      </c>
      <c r="J105" s="24">
        <v>-8.3538000000000001E-2</v>
      </c>
      <c r="K105" s="18">
        <v>6.21</v>
      </c>
      <c r="L105" s="15">
        <v>0.25997501220117197</v>
      </c>
      <c r="M105" s="18">
        <v>0.28899999999999998</v>
      </c>
      <c r="N105" s="15">
        <v>1.18452485680968E-2</v>
      </c>
      <c r="O105" s="24">
        <v>0.92518999999999996</v>
      </c>
      <c r="P105" s="10">
        <v>1635</v>
      </c>
      <c r="Q105" s="6">
        <v>59.997583489033403</v>
      </c>
      <c r="R105" s="6">
        <v>68.3129398100304</v>
      </c>
      <c r="S105" s="10">
        <v>2000</v>
      </c>
      <c r="T105" s="6">
        <v>36.078714868411303</v>
      </c>
      <c r="U105" s="6">
        <v>41.137878575100601</v>
      </c>
      <c r="V105" s="10">
        <v>2410</v>
      </c>
      <c r="W105" s="6">
        <v>42.275126662769999</v>
      </c>
      <c r="X105" s="6">
        <v>49.129105042585699</v>
      </c>
      <c r="Y105" s="6">
        <v>18.25</v>
      </c>
      <c r="Z105" s="6">
        <v>32.157676348547703</v>
      </c>
      <c r="AA105" s="7" t="s">
        <v>35</v>
      </c>
      <c r="AB105" s="7" t="s">
        <v>35</v>
      </c>
      <c r="AC105" s="7" t="s">
        <v>35</v>
      </c>
      <c r="AD105" s="13">
        <v>1541</v>
      </c>
      <c r="AE105" s="6">
        <v>61.170442409087897</v>
      </c>
      <c r="AF105" s="13">
        <v>1581</v>
      </c>
      <c r="AG105" s="6">
        <v>46.930466293827998</v>
      </c>
      <c r="AH105" s="13">
        <v>1635</v>
      </c>
      <c r="AI105" s="6">
        <v>53.7149730927351</v>
      </c>
      <c r="AJ105" s="6">
        <v>6.5199999999999994E-2</v>
      </c>
      <c r="AK105" s="6">
        <v>5.3E-3</v>
      </c>
      <c r="AL105" s="132" t="str">
        <f t="shared" si="7"/>
        <v>Discordant</v>
      </c>
      <c r="AM105" s="132" t="str">
        <f t="shared" si="8"/>
        <v>Discordant</v>
      </c>
      <c r="AN105" s="36">
        <f t="shared" si="9"/>
        <v>110.5</v>
      </c>
      <c r="AO105" s="36">
        <f t="shared" si="10"/>
        <v>1.181</v>
      </c>
      <c r="AP105" s="36">
        <f t="shared" si="10"/>
        <v>2.5999999999999999E-2</v>
      </c>
      <c r="AQ105" s="133">
        <f t="shared" si="11"/>
        <v>0.84674005080440307</v>
      </c>
    </row>
    <row r="106" spans="1:43" x14ac:dyDescent="0.75">
      <c r="A106" s="5" t="s">
        <v>137</v>
      </c>
      <c r="B106" s="22">
        <v>355</v>
      </c>
      <c r="C106" s="22">
        <v>1.375</v>
      </c>
      <c r="D106" s="22">
        <v>4.8000000000000001E-2</v>
      </c>
      <c r="E106" s="128">
        <v>3850</v>
      </c>
      <c r="F106" s="20">
        <v>25.621316935690501</v>
      </c>
      <c r="G106" s="22">
        <v>0.90534888626277898</v>
      </c>
      <c r="H106" s="18">
        <v>5.0599999999999999E-2</v>
      </c>
      <c r="I106" s="15">
        <v>4.0404150846025198E-3</v>
      </c>
      <c r="J106" s="24">
        <v>0.18695999999999999</v>
      </c>
      <c r="K106" s="18">
        <v>0.27150000000000002</v>
      </c>
      <c r="L106" s="15">
        <v>9.9697802685164098E-3</v>
      </c>
      <c r="M106" s="18">
        <v>3.9030000000000002E-2</v>
      </c>
      <c r="N106" s="15">
        <v>1.3791549872135399E-3</v>
      </c>
      <c r="O106" s="24">
        <v>0.53251999999999999</v>
      </c>
      <c r="P106" s="10">
        <v>246.8</v>
      </c>
      <c r="Q106" s="6">
        <v>8.5642098610323405</v>
      </c>
      <c r="R106" s="6">
        <v>10.163439900329299</v>
      </c>
      <c r="S106" s="10">
        <v>243.7</v>
      </c>
      <c r="T106" s="6">
        <v>7.9378390019421996</v>
      </c>
      <c r="U106" s="6">
        <v>9.3283876912181896</v>
      </c>
      <c r="V106" s="10">
        <v>216</v>
      </c>
      <c r="W106" s="6">
        <v>169.40193391951601</v>
      </c>
      <c r="X106" s="6">
        <v>171.07393531651701</v>
      </c>
      <c r="Y106" s="6">
        <v>-1.27205580631926</v>
      </c>
      <c r="Z106" s="6">
        <v>-14.2592592592593</v>
      </c>
      <c r="AA106" s="7">
        <v>246.8</v>
      </c>
      <c r="AB106" s="7">
        <v>8.5642098610323405</v>
      </c>
      <c r="AC106" s="7">
        <v>10.163439900329299</v>
      </c>
      <c r="AD106" s="13">
        <v>246.8</v>
      </c>
      <c r="AE106" s="6">
        <v>8.6154495265078008</v>
      </c>
      <c r="AF106" s="13">
        <v>243.3</v>
      </c>
      <c r="AG106" s="6">
        <v>7.5646584867232898</v>
      </c>
      <c r="AH106" s="13">
        <v>220</v>
      </c>
      <c r="AI106" s="6">
        <v>164.14601797080601</v>
      </c>
      <c r="AJ106" s="6">
        <v>2.0000000000000001E-4</v>
      </c>
      <c r="AK106" s="6">
        <v>1.9E-3</v>
      </c>
      <c r="AL106" s="132">
        <f t="shared" si="7"/>
        <v>246.8</v>
      </c>
      <c r="AM106" s="132">
        <f t="shared" si="8"/>
        <v>8.5642098610323405</v>
      </c>
      <c r="AN106" s="36">
        <f t="shared" si="9"/>
        <v>355</v>
      </c>
      <c r="AO106" s="36">
        <f t="shared" si="10"/>
        <v>1.375</v>
      </c>
      <c r="AP106" s="36">
        <f t="shared" si="10"/>
        <v>4.8000000000000001E-2</v>
      </c>
      <c r="AQ106" s="133">
        <f t="shared" si="11"/>
        <v>0.72727272727272729</v>
      </c>
    </row>
    <row r="107" spans="1:43" x14ac:dyDescent="0.75">
      <c r="A107" s="5" t="s">
        <v>138</v>
      </c>
      <c r="B107" s="22">
        <v>113.9</v>
      </c>
      <c r="C107" s="22">
        <v>1.429</v>
      </c>
      <c r="D107" s="22">
        <v>2.4E-2</v>
      </c>
      <c r="E107" s="128">
        <v>10720</v>
      </c>
      <c r="F107" s="20">
        <v>4.8192771084337398</v>
      </c>
      <c r="G107" s="22">
        <v>0.182714875699339</v>
      </c>
      <c r="H107" s="18">
        <v>8.2299999999999998E-2</v>
      </c>
      <c r="I107" s="15">
        <v>3.0757543156415199E-3</v>
      </c>
      <c r="J107" s="24">
        <v>0.27778000000000003</v>
      </c>
      <c r="K107" s="18">
        <v>2.3460000000000001</v>
      </c>
      <c r="L107" s="15">
        <v>8.5451892000352705E-2</v>
      </c>
      <c r="M107" s="18">
        <v>0.20749999999999999</v>
      </c>
      <c r="N107" s="15">
        <v>7.8670173668296504E-3</v>
      </c>
      <c r="O107" s="24">
        <v>0.77207999999999999</v>
      </c>
      <c r="P107" s="10">
        <v>1215</v>
      </c>
      <c r="Q107" s="6">
        <v>42.225551572301903</v>
      </c>
      <c r="R107" s="6">
        <v>49.089482830898703</v>
      </c>
      <c r="S107" s="10">
        <v>1224</v>
      </c>
      <c r="T107" s="6">
        <v>26.080574640402499</v>
      </c>
      <c r="U107" s="6">
        <v>30.644181308675901</v>
      </c>
      <c r="V107" s="10">
        <v>1247</v>
      </c>
      <c r="W107" s="6">
        <v>74.294382464497801</v>
      </c>
      <c r="X107" s="6">
        <v>77.648037602907095</v>
      </c>
      <c r="Y107" s="6">
        <v>0.73529411764705799</v>
      </c>
      <c r="Z107" s="6">
        <v>2.5661587810745798</v>
      </c>
      <c r="AA107" s="7">
        <v>1215</v>
      </c>
      <c r="AB107" s="7">
        <v>42.225551572301903</v>
      </c>
      <c r="AC107" s="7">
        <v>49.089482830898703</v>
      </c>
      <c r="AD107" s="13">
        <v>1210</v>
      </c>
      <c r="AE107" s="6">
        <v>42.555519096647501</v>
      </c>
      <c r="AF107" s="13">
        <v>1192</v>
      </c>
      <c r="AG107" s="6">
        <v>28.381761283852899</v>
      </c>
      <c r="AH107" s="13">
        <v>1163</v>
      </c>
      <c r="AI107" s="6">
        <v>72.250510488030997</v>
      </c>
      <c r="AJ107" s="6">
        <v>4.1999999999999997E-3</v>
      </c>
      <c r="AK107" s="6">
        <v>1.8E-3</v>
      </c>
      <c r="AL107" s="132">
        <f t="shared" si="7"/>
        <v>1215</v>
      </c>
      <c r="AM107" s="132">
        <f t="shared" si="8"/>
        <v>42.225551572301903</v>
      </c>
      <c r="AN107" s="36">
        <f t="shared" si="9"/>
        <v>113.9</v>
      </c>
      <c r="AO107" s="36">
        <f t="shared" si="10"/>
        <v>1.429</v>
      </c>
      <c r="AP107" s="36">
        <f t="shared" si="10"/>
        <v>2.4E-2</v>
      </c>
      <c r="AQ107" s="133">
        <f t="shared" si="11"/>
        <v>0.69979006298110569</v>
      </c>
    </row>
    <row r="108" spans="1:43" x14ac:dyDescent="0.75">
      <c r="A108" s="5" t="s">
        <v>139</v>
      </c>
      <c r="B108" s="22">
        <v>730</v>
      </c>
      <c r="C108" s="22">
        <v>5.01</v>
      </c>
      <c r="D108" s="22">
        <v>0.21</v>
      </c>
      <c r="E108" s="128">
        <v>9820</v>
      </c>
      <c r="F108" s="20">
        <v>21.079258010118</v>
      </c>
      <c r="G108" s="22">
        <v>0.70556909223445896</v>
      </c>
      <c r="H108" s="18">
        <v>5.1700000000000003E-2</v>
      </c>
      <c r="I108" s="15">
        <v>2.0262845862703402E-3</v>
      </c>
      <c r="J108" s="24">
        <v>6.3019000000000006E-2</v>
      </c>
      <c r="K108" s="18">
        <v>0.33779999999999999</v>
      </c>
      <c r="L108" s="15">
        <v>1.12405621156417E-2</v>
      </c>
      <c r="M108" s="18">
        <v>4.7440000000000003E-2</v>
      </c>
      <c r="N108" s="15">
        <v>1.58792106057699E-3</v>
      </c>
      <c r="O108" s="24">
        <v>0.61470000000000002</v>
      </c>
      <c r="P108" s="10">
        <v>298.8</v>
      </c>
      <c r="Q108" s="6">
        <v>9.7612448009766002</v>
      </c>
      <c r="R108" s="6">
        <v>11.7822532047878</v>
      </c>
      <c r="S108" s="10">
        <v>295.39999999999998</v>
      </c>
      <c r="T108" s="6">
        <v>8.5316214377952804</v>
      </c>
      <c r="U108" s="6">
        <v>10.313262224459899</v>
      </c>
      <c r="V108" s="10">
        <v>269</v>
      </c>
      <c r="W108" s="6">
        <v>83.790960879759993</v>
      </c>
      <c r="X108" s="6">
        <v>87.124624190587596</v>
      </c>
      <c r="Y108" s="6">
        <v>-1.1509817197021199</v>
      </c>
      <c r="Z108" s="6">
        <v>-11.0780669144982</v>
      </c>
      <c r="AA108" s="7">
        <v>298.8</v>
      </c>
      <c r="AB108" s="7">
        <v>9.7612448009766002</v>
      </c>
      <c r="AC108" s="7">
        <v>11.7822532047878</v>
      </c>
      <c r="AD108" s="13">
        <v>298.5</v>
      </c>
      <c r="AE108" s="6">
        <v>9.7778530396295409</v>
      </c>
      <c r="AF108" s="13">
        <v>291.8</v>
      </c>
      <c r="AG108" s="6">
        <v>8.3227065524292101</v>
      </c>
      <c r="AH108" s="13">
        <v>238</v>
      </c>
      <c r="AI108" s="6">
        <v>81.4730269792001</v>
      </c>
      <c r="AJ108" s="6">
        <v>6.2E-4</v>
      </c>
      <c r="AK108" s="6">
        <v>4.4000000000000002E-4</v>
      </c>
      <c r="AL108" s="132">
        <f t="shared" si="7"/>
        <v>298.8</v>
      </c>
      <c r="AM108" s="132">
        <f t="shared" si="8"/>
        <v>9.7612448009766002</v>
      </c>
      <c r="AN108" s="36">
        <f t="shared" si="9"/>
        <v>730</v>
      </c>
      <c r="AO108" s="36">
        <f t="shared" si="10"/>
        <v>5.01</v>
      </c>
      <c r="AP108" s="36">
        <f t="shared" si="10"/>
        <v>0.21</v>
      </c>
      <c r="AQ108" s="133">
        <f t="shared" si="11"/>
        <v>0.19960079840319361</v>
      </c>
    </row>
    <row r="109" spans="1:43" x14ac:dyDescent="0.75">
      <c r="A109" s="5" t="s">
        <v>140</v>
      </c>
      <c r="B109" s="22">
        <v>48</v>
      </c>
      <c r="C109" s="22">
        <v>7.58</v>
      </c>
      <c r="D109" s="22">
        <v>0.31</v>
      </c>
      <c r="E109" s="128">
        <v>476</v>
      </c>
      <c r="F109" s="20">
        <v>38.759689922480597</v>
      </c>
      <c r="G109" s="22">
        <v>1.85790224706496</v>
      </c>
      <c r="H109" s="18">
        <v>7.0000000000000007E-2</v>
      </c>
      <c r="I109" s="15">
        <v>2.81984351862847E-2</v>
      </c>
      <c r="J109" s="24">
        <v>7.5396000000000005E-2</v>
      </c>
      <c r="K109" s="18">
        <v>0.248</v>
      </c>
      <c r="L109" s="15">
        <v>2.55157218859275E-2</v>
      </c>
      <c r="M109" s="18">
        <v>2.58E-2</v>
      </c>
      <c r="N109" s="15">
        <v>1.2366940517363201E-3</v>
      </c>
      <c r="O109" s="24">
        <v>0.39410000000000001</v>
      </c>
      <c r="P109" s="10">
        <v>164.2</v>
      </c>
      <c r="Q109" s="6">
        <v>7.7147115002714797</v>
      </c>
      <c r="R109" s="6">
        <v>8.5406915713230305</v>
      </c>
      <c r="S109" s="10">
        <v>222</v>
      </c>
      <c r="T109" s="6">
        <v>19.858640567579599</v>
      </c>
      <c r="U109" s="6">
        <v>20.375480865804999</v>
      </c>
      <c r="V109" s="10">
        <v>780</v>
      </c>
      <c r="W109" s="6">
        <v>367.34584773283098</v>
      </c>
      <c r="X109" s="6">
        <v>367.46145001311498</v>
      </c>
      <c r="Y109" s="6">
        <v>26.036036036035998</v>
      </c>
      <c r="Z109" s="6">
        <v>78.948717948717999</v>
      </c>
      <c r="AA109" s="7" t="s">
        <v>35</v>
      </c>
      <c r="AB109" s="7" t="s">
        <v>35</v>
      </c>
      <c r="AC109" s="7" t="s">
        <v>35</v>
      </c>
      <c r="AD109" s="13">
        <v>160</v>
      </c>
      <c r="AE109" s="6">
        <v>7.7147115002714797</v>
      </c>
      <c r="AF109" s="13">
        <v>159.9</v>
      </c>
      <c r="AG109" s="6">
        <v>8.2567169742167295</v>
      </c>
      <c r="AH109" s="13">
        <v>164</v>
      </c>
      <c r="AI109" s="6">
        <v>321.88315801941599</v>
      </c>
      <c r="AJ109" s="6">
        <v>2.5999999999999999E-2</v>
      </c>
      <c r="AK109" s="6">
        <v>1.2E-2</v>
      </c>
      <c r="AL109" s="132" t="str">
        <f t="shared" si="7"/>
        <v>Discordant</v>
      </c>
      <c r="AM109" s="132" t="str">
        <f t="shared" si="8"/>
        <v>Discordant</v>
      </c>
      <c r="AN109" s="36">
        <f t="shared" si="9"/>
        <v>48</v>
      </c>
      <c r="AO109" s="36">
        <f t="shared" si="10"/>
        <v>7.58</v>
      </c>
      <c r="AP109" s="36">
        <f t="shared" si="10"/>
        <v>0.31</v>
      </c>
      <c r="AQ109" s="133">
        <f t="shared" si="11"/>
        <v>0.13192612137203166</v>
      </c>
    </row>
    <row r="110" spans="1:43" x14ac:dyDescent="0.75">
      <c r="A110" s="5" t="s">
        <v>141</v>
      </c>
      <c r="B110" s="22">
        <v>421</v>
      </c>
      <c r="C110" s="22">
        <v>1.248</v>
      </c>
      <c r="D110" s="22">
        <v>5.2999999999999999E-2</v>
      </c>
      <c r="E110" s="128">
        <v>4670</v>
      </c>
      <c r="F110" s="20">
        <v>25.839793281653701</v>
      </c>
      <c r="G110" s="22">
        <v>0.986570902633498</v>
      </c>
      <c r="H110" s="18">
        <v>5.2400000000000002E-2</v>
      </c>
      <c r="I110" s="15">
        <v>3.5692254536455101E-3</v>
      </c>
      <c r="J110" s="24">
        <v>0.32873000000000002</v>
      </c>
      <c r="K110" s="18">
        <v>0.27900000000000003</v>
      </c>
      <c r="L110" s="15">
        <v>1.0293821821364501E-2</v>
      </c>
      <c r="M110" s="18">
        <v>3.8699999999999998E-2</v>
      </c>
      <c r="N110" s="15">
        <v>1.4775773751651601E-3</v>
      </c>
      <c r="O110" s="24">
        <v>0.78127999999999997</v>
      </c>
      <c r="P110" s="10">
        <v>244.9</v>
      </c>
      <c r="Q110" s="6">
        <v>9.2470631070839708</v>
      </c>
      <c r="R110" s="6">
        <v>10.722518203006301</v>
      </c>
      <c r="S110" s="10">
        <v>249.7</v>
      </c>
      <c r="T110" s="6">
        <v>8.19434531042236</v>
      </c>
      <c r="U110" s="6">
        <v>9.60235165529485</v>
      </c>
      <c r="V110" s="10">
        <v>296</v>
      </c>
      <c r="W110" s="6">
        <v>195.80240945893101</v>
      </c>
      <c r="X110" s="6">
        <v>198.519664794514</v>
      </c>
      <c r="Y110" s="6">
        <v>1.9223067681217401</v>
      </c>
      <c r="Z110" s="6">
        <v>17.263513513513502</v>
      </c>
      <c r="AA110" s="7">
        <v>244.9</v>
      </c>
      <c r="AB110" s="7">
        <v>9.2470631070839708</v>
      </c>
      <c r="AC110" s="7">
        <v>10.722518203006301</v>
      </c>
      <c r="AD110" s="13">
        <v>244.3</v>
      </c>
      <c r="AE110" s="6">
        <v>9.2806834934929991</v>
      </c>
      <c r="AF110" s="13">
        <v>241</v>
      </c>
      <c r="AG110" s="6">
        <v>8.0864371058236095</v>
      </c>
      <c r="AH110" s="13">
        <v>218</v>
      </c>
      <c r="AI110" s="6">
        <v>193.49425456566601</v>
      </c>
      <c r="AJ110" s="6">
        <v>2.1299999999999999E-3</v>
      </c>
      <c r="AK110" s="6">
        <v>9.5E-4</v>
      </c>
      <c r="AL110" s="132">
        <f t="shared" si="7"/>
        <v>244.9</v>
      </c>
      <c r="AM110" s="132">
        <f t="shared" si="8"/>
        <v>9.2470631070839708</v>
      </c>
      <c r="AN110" s="36">
        <f t="shared" si="9"/>
        <v>421</v>
      </c>
      <c r="AO110" s="36">
        <f t="shared" si="10"/>
        <v>1.248</v>
      </c>
      <c r="AP110" s="36">
        <f t="shared" si="10"/>
        <v>5.2999999999999999E-2</v>
      </c>
      <c r="AQ110" s="133">
        <f t="shared" si="11"/>
        <v>0.80128205128205132</v>
      </c>
    </row>
    <row r="111" spans="1:43" x14ac:dyDescent="0.75">
      <c r="A111" s="5" t="s">
        <v>142</v>
      </c>
      <c r="B111" s="22">
        <v>1195</v>
      </c>
      <c r="C111" s="22">
        <v>2.89</v>
      </c>
      <c r="D111" s="22">
        <v>0.11</v>
      </c>
      <c r="E111" s="128">
        <v>26300</v>
      </c>
      <c r="F111" s="20">
        <v>14.1843971631206</v>
      </c>
      <c r="G111" s="22">
        <v>0.52459170368856101</v>
      </c>
      <c r="H111" s="18">
        <v>5.74E-2</v>
      </c>
      <c r="I111" s="15">
        <v>1.20142900012439E-3</v>
      </c>
      <c r="J111" s="24">
        <v>0.74253999999999998</v>
      </c>
      <c r="K111" s="18">
        <v>0.55500000000000005</v>
      </c>
      <c r="L111" s="15">
        <v>1.8039339573554102E-2</v>
      </c>
      <c r="M111" s="18">
        <v>7.0499999999999993E-2</v>
      </c>
      <c r="N111" s="15">
        <v>2.6073519152580698E-3</v>
      </c>
      <c r="O111" s="24">
        <v>0.75949999999999995</v>
      </c>
      <c r="P111" s="10">
        <v>439</v>
      </c>
      <c r="Q111" s="6">
        <v>15.808630285414401</v>
      </c>
      <c r="R111" s="6">
        <v>18.492433053830499</v>
      </c>
      <c r="S111" s="10">
        <v>448.3</v>
      </c>
      <c r="T111" s="6">
        <v>11.8204270893333</v>
      </c>
      <c r="U111" s="6">
        <v>14.3806766090739</v>
      </c>
      <c r="V111" s="10">
        <v>503</v>
      </c>
      <c r="W111" s="6">
        <v>50.846488064619599</v>
      </c>
      <c r="X111" s="6">
        <v>58.332585159694702</v>
      </c>
      <c r="Y111" s="6">
        <v>2.0745036805710599</v>
      </c>
      <c r="Z111" s="6">
        <v>12.723658051689901</v>
      </c>
      <c r="AA111" s="7">
        <v>439</v>
      </c>
      <c r="AB111" s="7">
        <v>15.808630285414401</v>
      </c>
      <c r="AC111" s="7">
        <v>18.492433053830499</v>
      </c>
      <c r="AD111" s="13">
        <v>438</v>
      </c>
      <c r="AE111" s="6">
        <v>15.808630285414401</v>
      </c>
      <c r="AF111" s="13">
        <v>433</v>
      </c>
      <c r="AG111" s="6">
        <v>13.0216165115644</v>
      </c>
      <c r="AH111" s="13">
        <v>414</v>
      </c>
      <c r="AI111" s="6">
        <v>44.976453267298702</v>
      </c>
      <c r="AJ111" s="6">
        <v>2.5000000000000001E-3</v>
      </c>
      <c r="AK111" s="6">
        <v>1E-3</v>
      </c>
      <c r="AL111" s="132">
        <f t="shared" si="7"/>
        <v>439</v>
      </c>
      <c r="AM111" s="132">
        <f t="shared" si="8"/>
        <v>15.808630285414401</v>
      </c>
      <c r="AN111" s="36">
        <f t="shared" si="9"/>
        <v>1195</v>
      </c>
      <c r="AO111" s="36">
        <f t="shared" si="10"/>
        <v>2.89</v>
      </c>
      <c r="AP111" s="36">
        <f t="shared" si="10"/>
        <v>0.11</v>
      </c>
      <c r="AQ111" s="133">
        <f t="shared" si="11"/>
        <v>0.34602076124567471</v>
      </c>
    </row>
    <row r="112" spans="1:43" x14ac:dyDescent="0.75">
      <c r="A112" s="5" t="s">
        <v>143</v>
      </c>
      <c r="B112" s="22">
        <v>1149</v>
      </c>
      <c r="C112" s="22">
        <v>6.52</v>
      </c>
      <c r="D112" s="22">
        <v>0.22</v>
      </c>
      <c r="E112" s="128">
        <v>223000</v>
      </c>
      <c r="F112" s="20">
        <v>3.4340659340659299</v>
      </c>
      <c r="G112" s="22">
        <v>0.122440110722602</v>
      </c>
      <c r="H112" s="18">
        <v>0.12039999999999999</v>
      </c>
      <c r="I112" s="15">
        <v>1.3421279987773599E-3</v>
      </c>
      <c r="J112" s="24">
        <v>0.5343</v>
      </c>
      <c r="K112" s="18">
        <v>4.82</v>
      </c>
      <c r="L112" s="15">
        <v>0.1581340182124</v>
      </c>
      <c r="M112" s="18">
        <v>0.29120000000000001</v>
      </c>
      <c r="N112" s="15">
        <v>1.03826079425932E-2</v>
      </c>
      <c r="O112" s="24">
        <v>0.70753999999999995</v>
      </c>
      <c r="P112" s="10">
        <v>1647</v>
      </c>
      <c r="Q112" s="6">
        <v>51.982199257347901</v>
      </c>
      <c r="R112" s="6">
        <v>61.495646480887999</v>
      </c>
      <c r="S112" s="10">
        <v>1787</v>
      </c>
      <c r="T112" s="6">
        <v>27.802243586631999</v>
      </c>
      <c r="U112" s="6">
        <v>33.677079361795599</v>
      </c>
      <c r="V112" s="10">
        <v>1959</v>
      </c>
      <c r="W112" s="6">
        <v>19.4603765724022</v>
      </c>
      <c r="X112" s="6">
        <v>29.7953688699982</v>
      </c>
      <c r="Y112" s="6">
        <v>7.8343592613318398</v>
      </c>
      <c r="Z112" s="6">
        <v>15.9264931087289</v>
      </c>
      <c r="AA112" s="7">
        <v>1959</v>
      </c>
      <c r="AB112" s="7">
        <v>19.4603765724022</v>
      </c>
      <c r="AC112" s="7">
        <v>29.7953688699982</v>
      </c>
      <c r="AD112" s="13">
        <v>1615</v>
      </c>
      <c r="AE112" s="6">
        <v>53.089782817700602</v>
      </c>
      <c r="AF112" s="13">
        <v>1629</v>
      </c>
      <c r="AG112" s="6">
        <v>34.936581808334097</v>
      </c>
      <c r="AH112" s="13">
        <v>1649</v>
      </c>
      <c r="AI112" s="6">
        <v>24.116762973908799</v>
      </c>
      <c r="AJ112" s="6">
        <v>2.23E-2</v>
      </c>
      <c r="AK112" s="6">
        <v>4.3E-3</v>
      </c>
      <c r="AL112" s="132">
        <f t="shared" si="7"/>
        <v>1959</v>
      </c>
      <c r="AM112" s="132">
        <f t="shared" si="8"/>
        <v>19.4603765724022</v>
      </c>
      <c r="AN112" s="36">
        <f t="shared" si="9"/>
        <v>1149</v>
      </c>
      <c r="AO112" s="36">
        <f t="shared" si="10"/>
        <v>6.52</v>
      </c>
      <c r="AP112" s="36">
        <f t="shared" si="10"/>
        <v>0.22</v>
      </c>
      <c r="AQ112" s="133">
        <f t="shared" si="11"/>
        <v>0.15337423312883436</v>
      </c>
    </row>
    <row r="113" spans="1:43" x14ac:dyDescent="0.75">
      <c r="A113" s="5" t="s">
        <v>144</v>
      </c>
      <c r="B113" s="22">
        <v>1976</v>
      </c>
      <c r="C113" s="22">
        <v>4.26</v>
      </c>
      <c r="D113" s="22">
        <v>0.2</v>
      </c>
      <c r="E113" s="128">
        <v>612000</v>
      </c>
      <c r="F113" s="20">
        <v>2.9027576197387499</v>
      </c>
      <c r="G113" s="22">
        <v>0.102765585181001</v>
      </c>
      <c r="H113" s="18">
        <v>0.1623</v>
      </c>
      <c r="I113" s="15">
        <v>1.60638174749269E-3</v>
      </c>
      <c r="J113" s="24">
        <v>0.80262</v>
      </c>
      <c r="K113" s="18">
        <v>7.68</v>
      </c>
      <c r="L113" s="15">
        <v>0.24814629800986199</v>
      </c>
      <c r="M113" s="18">
        <v>0.34449999999999997</v>
      </c>
      <c r="N113" s="15">
        <v>1.21962453406775E-2</v>
      </c>
      <c r="O113" s="24">
        <v>0.82981000000000005</v>
      </c>
      <c r="P113" s="10">
        <v>1908</v>
      </c>
      <c r="Q113" s="6">
        <v>58.528778519816001</v>
      </c>
      <c r="R113" s="6">
        <v>69.419939788820898</v>
      </c>
      <c r="S113" s="10">
        <v>2194</v>
      </c>
      <c r="T113" s="6">
        <v>28.858485568232101</v>
      </c>
      <c r="U113" s="6">
        <v>35.285425659468203</v>
      </c>
      <c r="V113" s="10">
        <v>2478</v>
      </c>
      <c r="W113" s="6">
        <v>16.751707352980301</v>
      </c>
      <c r="X113" s="6">
        <v>27.872905912918402</v>
      </c>
      <c r="Y113" s="6">
        <v>13.0355515041021</v>
      </c>
      <c r="Z113" s="6">
        <v>23.002421307506101</v>
      </c>
      <c r="AA113" s="7" t="s">
        <v>35</v>
      </c>
      <c r="AB113" s="7" t="s">
        <v>35</v>
      </c>
      <c r="AC113" s="7" t="s">
        <v>35</v>
      </c>
      <c r="AD113" s="13">
        <v>1820</v>
      </c>
      <c r="AE113" s="6">
        <v>60.438190864896697</v>
      </c>
      <c r="AF113" s="13">
        <v>1861</v>
      </c>
      <c r="AG113" s="6">
        <v>37.869356863985097</v>
      </c>
      <c r="AH113" s="13">
        <v>1908</v>
      </c>
      <c r="AI113" s="6">
        <v>24.6069644458616</v>
      </c>
      <c r="AJ113" s="6">
        <v>5.2900000000000003E-2</v>
      </c>
      <c r="AK113" s="6">
        <v>5.4000000000000003E-3</v>
      </c>
      <c r="AL113" s="132" t="str">
        <f t="shared" si="7"/>
        <v>Discordant</v>
      </c>
      <c r="AM113" s="132" t="str">
        <f t="shared" si="8"/>
        <v>Discordant</v>
      </c>
      <c r="AN113" s="36">
        <f t="shared" si="9"/>
        <v>1976</v>
      </c>
      <c r="AO113" s="36">
        <f t="shared" si="10"/>
        <v>4.26</v>
      </c>
      <c r="AP113" s="36">
        <f t="shared" si="10"/>
        <v>0.2</v>
      </c>
      <c r="AQ113" s="133">
        <f t="shared" si="11"/>
        <v>0.23474178403755869</v>
      </c>
    </row>
    <row r="114" spans="1:43" x14ac:dyDescent="0.75">
      <c r="A114" s="5" t="s">
        <v>145</v>
      </c>
      <c r="B114" s="22">
        <v>249</v>
      </c>
      <c r="C114" s="22">
        <v>2.294</v>
      </c>
      <c r="D114" s="22">
        <v>7.3999999999999996E-2</v>
      </c>
      <c r="E114" s="128">
        <v>3100</v>
      </c>
      <c r="F114" s="20">
        <v>23.364485981308398</v>
      </c>
      <c r="G114" s="22">
        <v>0.94194033643809505</v>
      </c>
      <c r="H114" s="18">
        <v>5.3499999999999999E-2</v>
      </c>
      <c r="I114" s="15">
        <v>5.1040994098783803E-3</v>
      </c>
      <c r="J114" s="24">
        <v>0.67566999999999999</v>
      </c>
      <c r="K114" s="18">
        <v>0.315</v>
      </c>
      <c r="L114" s="15">
        <v>1.35282437976996E-2</v>
      </c>
      <c r="M114" s="18">
        <v>4.2799999999999998E-2</v>
      </c>
      <c r="N114" s="15">
        <v>1.72548398590076E-3</v>
      </c>
      <c r="O114" s="24">
        <v>0.59538999999999997</v>
      </c>
      <c r="P114" s="10">
        <v>270</v>
      </c>
      <c r="Q114" s="6">
        <v>10.8496906976701</v>
      </c>
      <c r="R114" s="6">
        <v>12.388339391873799</v>
      </c>
      <c r="S114" s="10">
        <v>277</v>
      </c>
      <c r="T114" s="6">
        <v>10.7341322692498</v>
      </c>
      <c r="U114" s="6">
        <v>12.0597779709443</v>
      </c>
      <c r="V114" s="10">
        <v>332</v>
      </c>
      <c r="W114" s="6">
        <v>287.67614152961698</v>
      </c>
      <c r="X114" s="6">
        <v>289.75544507258098</v>
      </c>
      <c r="Y114" s="6">
        <v>2.5270758122743802</v>
      </c>
      <c r="Z114" s="6">
        <v>18.674698795180699</v>
      </c>
      <c r="AA114" s="7">
        <v>270</v>
      </c>
      <c r="AB114" s="7">
        <v>10.8496906976701</v>
      </c>
      <c r="AC114" s="7">
        <v>12.388339391873799</v>
      </c>
      <c r="AD114" s="13">
        <v>269</v>
      </c>
      <c r="AE114" s="6">
        <v>10.8496906976701</v>
      </c>
      <c r="AF114" s="13">
        <v>266</v>
      </c>
      <c r="AG114" s="6">
        <v>10.290607152823901</v>
      </c>
      <c r="AH114" s="13">
        <v>234</v>
      </c>
      <c r="AI114" s="6">
        <v>281.88693195210101</v>
      </c>
      <c r="AJ114" s="6">
        <v>3.2000000000000002E-3</v>
      </c>
      <c r="AK114" s="6">
        <v>2.8E-3</v>
      </c>
      <c r="AL114" s="132">
        <f t="shared" si="7"/>
        <v>270</v>
      </c>
      <c r="AM114" s="132">
        <f t="shared" si="8"/>
        <v>10.8496906976701</v>
      </c>
      <c r="AN114" s="36">
        <f t="shared" si="9"/>
        <v>249</v>
      </c>
      <c r="AO114" s="36">
        <f t="shared" si="10"/>
        <v>2.294</v>
      </c>
      <c r="AP114" s="36">
        <f t="shared" si="10"/>
        <v>7.3999999999999996E-2</v>
      </c>
      <c r="AQ114" s="133">
        <f t="shared" si="11"/>
        <v>0.4359197907585004</v>
      </c>
    </row>
    <row r="115" spans="1:43" x14ac:dyDescent="0.75">
      <c r="A115" s="5" t="s">
        <v>146</v>
      </c>
      <c r="B115" s="22">
        <v>1113</v>
      </c>
      <c r="C115" s="22">
        <v>0.83799999999999997</v>
      </c>
      <c r="D115" s="22">
        <v>2.1999999999999999E-2</v>
      </c>
      <c r="E115" s="128">
        <v>12500</v>
      </c>
      <c r="F115" s="20">
        <v>26.455026455026498</v>
      </c>
      <c r="G115" s="22">
        <v>0.95307548250809104</v>
      </c>
      <c r="H115" s="18">
        <v>5.2400000000000002E-2</v>
      </c>
      <c r="I115" s="15">
        <v>1.80657318309842E-3</v>
      </c>
      <c r="J115" s="24">
        <v>0.90919000000000005</v>
      </c>
      <c r="K115" s="18">
        <v>0.27189999999999998</v>
      </c>
      <c r="L115" s="15">
        <v>9.4384622521308595E-3</v>
      </c>
      <c r="M115" s="18">
        <v>3.78E-2</v>
      </c>
      <c r="N115" s="15">
        <v>1.3617923724268601E-3</v>
      </c>
      <c r="O115" s="24">
        <v>0.73455000000000004</v>
      </c>
      <c r="P115" s="10">
        <v>238.9</v>
      </c>
      <c r="Q115" s="6">
        <v>8.4832762477060903</v>
      </c>
      <c r="R115" s="6">
        <v>10.006221988658</v>
      </c>
      <c r="S115" s="10">
        <v>244.1</v>
      </c>
      <c r="T115" s="6">
        <v>7.5076823720311996</v>
      </c>
      <c r="U115" s="6">
        <v>8.9683040900807196</v>
      </c>
      <c r="V115" s="10">
        <v>296</v>
      </c>
      <c r="W115" s="6">
        <v>98.701737205401201</v>
      </c>
      <c r="X115" s="6">
        <v>104.349767332526</v>
      </c>
      <c r="Y115" s="6">
        <v>2.1302744776730802</v>
      </c>
      <c r="Z115" s="6">
        <v>19.290540540540501</v>
      </c>
      <c r="AA115" s="7">
        <v>238.9</v>
      </c>
      <c r="AB115" s="7">
        <v>8.4832762477060903</v>
      </c>
      <c r="AC115" s="7">
        <v>10.006221988658</v>
      </c>
      <c r="AD115" s="13">
        <v>238.3</v>
      </c>
      <c r="AE115" s="6">
        <v>8.5111506798372591</v>
      </c>
      <c r="AF115" s="13">
        <v>235.1</v>
      </c>
      <c r="AG115" s="6">
        <v>7.3854623822282202</v>
      </c>
      <c r="AH115" s="13">
        <v>214</v>
      </c>
      <c r="AI115" s="6">
        <v>93.3230728564168</v>
      </c>
      <c r="AJ115" s="6">
        <v>2.7000000000000001E-3</v>
      </c>
      <c r="AK115" s="6">
        <v>1.4E-3</v>
      </c>
      <c r="AL115" s="132">
        <f t="shared" si="7"/>
        <v>238.9</v>
      </c>
      <c r="AM115" s="132">
        <f t="shared" si="8"/>
        <v>8.4832762477060903</v>
      </c>
      <c r="AN115" s="36">
        <f t="shared" si="9"/>
        <v>1113</v>
      </c>
      <c r="AO115" s="36">
        <f t="shared" si="10"/>
        <v>0.83799999999999997</v>
      </c>
      <c r="AP115" s="36">
        <f t="shared" si="10"/>
        <v>2.1999999999999999E-2</v>
      </c>
      <c r="AQ115" s="133">
        <f t="shared" si="11"/>
        <v>1.1933174224343677</v>
      </c>
    </row>
    <row r="116" spans="1:43" x14ac:dyDescent="0.75">
      <c r="A116" s="5" t="s">
        <v>147</v>
      </c>
      <c r="B116" s="22">
        <v>311</v>
      </c>
      <c r="C116" s="22">
        <v>1.167</v>
      </c>
      <c r="D116" s="22">
        <v>4.7E-2</v>
      </c>
      <c r="E116" s="128">
        <v>9350</v>
      </c>
      <c r="F116" s="20">
        <v>10.752688172042999</v>
      </c>
      <c r="G116" s="22">
        <v>0.40590185226063702</v>
      </c>
      <c r="H116" s="18">
        <v>5.91E-2</v>
      </c>
      <c r="I116" s="15">
        <v>2.5185399231742599E-3</v>
      </c>
      <c r="J116" s="24">
        <v>0.26152999999999998</v>
      </c>
      <c r="K116" s="18">
        <v>0.755</v>
      </c>
      <c r="L116" s="15">
        <v>2.82000948978899E-2</v>
      </c>
      <c r="M116" s="18">
        <v>9.2999999999999999E-2</v>
      </c>
      <c r="N116" s="15">
        <v>3.5106451202022498E-3</v>
      </c>
      <c r="O116" s="24">
        <v>0.69635000000000002</v>
      </c>
      <c r="P116" s="10">
        <v>573</v>
      </c>
      <c r="Q116" s="6">
        <v>20.803699441063099</v>
      </c>
      <c r="R116" s="6">
        <v>24.216942233529899</v>
      </c>
      <c r="S116" s="10">
        <v>570</v>
      </c>
      <c r="T116" s="6">
        <v>16.2418888701716</v>
      </c>
      <c r="U116" s="6">
        <v>19.0067540565813</v>
      </c>
      <c r="V116" s="10">
        <v>563</v>
      </c>
      <c r="W116" s="6">
        <v>92.449202882053399</v>
      </c>
      <c r="X116" s="6">
        <v>95.631801130766505</v>
      </c>
      <c r="Y116" s="6">
        <v>-0.52631578947368496</v>
      </c>
      <c r="Z116" s="6">
        <v>-1.7761989342806399</v>
      </c>
      <c r="AA116" s="7">
        <v>573</v>
      </c>
      <c r="AB116" s="7">
        <v>20.803699441063099</v>
      </c>
      <c r="AC116" s="7">
        <v>24.216942233529899</v>
      </c>
      <c r="AD116" s="13">
        <v>572</v>
      </c>
      <c r="AE116" s="6">
        <v>20.803699441063099</v>
      </c>
      <c r="AF116" s="13">
        <v>557</v>
      </c>
      <c r="AG116" s="6">
        <v>16.6164964439259</v>
      </c>
      <c r="AH116" s="13">
        <v>497</v>
      </c>
      <c r="AI116" s="6">
        <v>88.252739977448201</v>
      </c>
      <c r="AJ116" s="6">
        <v>2.3E-3</v>
      </c>
      <c r="AK116" s="6">
        <v>1.1999999999999999E-3</v>
      </c>
      <c r="AL116" s="132">
        <f t="shared" si="7"/>
        <v>573</v>
      </c>
      <c r="AM116" s="132">
        <f t="shared" si="8"/>
        <v>20.803699441063099</v>
      </c>
      <c r="AN116" s="36">
        <f t="shared" si="9"/>
        <v>311</v>
      </c>
      <c r="AO116" s="36">
        <f t="shared" si="10"/>
        <v>1.167</v>
      </c>
      <c r="AP116" s="36">
        <f t="shared" si="10"/>
        <v>4.7E-2</v>
      </c>
      <c r="AQ116" s="133">
        <f t="shared" si="11"/>
        <v>0.85689802913453295</v>
      </c>
    </row>
    <row r="117" spans="1:43" x14ac:dyDescent="0.75">
      <c r="A117" s="5" t="s">
        <v>148</v>
      </c>
      <c r="B117" s="22">
        <v>102.6</v>
      </c>
      <c r="C117" s="22">
        <v>2</v>
      </c>
      <c r="D117" s="22">
        <v>0.14000000000000001</v>
      </c>
      <c r="E117" s="128">
        <v>1223</v>
      </c>
      <c r="F117" s="20">
        <v>26.246719160104998</v>
      </c>
      <c r="G117" s="22">
        <v>1.34929975513433</v>
      </c>
      <c r="H117" s="18">
        <v>5.45E-2</v>
      </c>
      <c r="I117" s="15">
        <v>1.04857727966542E-2</v>
      </c>
      <c r="J117" s="24">
        <v>-0.20285</v>
      </c>
      <c r="K117" s="18">
        <v>0.28699999999999998</v>
      </c>
      <c r="L117" s="15">
        <v>1.7486619776560599E-2</v>
      </c>
      <c r="M117" s="18">
        <v>3.8100000000000002E-2</v>
      </c>
      <c r="N117" s="15">
        <v>1.9586570175505399E-3</v>
      </c>
      <c r="O117" s="24">
        <v>0.79132999999999998</v>
      </c>
      <c r="P117" s="10">
        <v>241</v>
      </c>
      <c r="Q117" s="6">
        <v>11.914863558679899</v>
      </c>
      <c r="R117" s="6">
        <v>13.0596584270533</v>
      </c>
      <c r="S117" s="10">
        <v>255</v>
      </c>
      <c r="T117" s="6">
        <v>13.943639694056101</v>
      </c>
      <c r="U117" s="6">
        <v>14.853011354388199</v>
      </c>
      <c r="V117" s="10">
        <v>360</v>
      </c>
      <c r="W117" s="6">
        <v>950.61651017629299</v>
      </c>
      <c r="X117" s="6">
        <v>952.29974758096898</v>
      </c>
      <c r="Y117" s="6">
        <v>5.4901960784313797</v>
      </c>
      <c r="Z117" s="6">
        <v>33.0555555555556</v>
      </c>
      <c r="AA117" s="7">
        <v>241</v>
      </c>
      <c r="AB117" s="7">
        <v>11.914863558679899</v>
      </c>
      <c r="AC117" s="7">
        <v>13.0596584270533</v>
      </c>
      <c r="AD117" s="13">
        <v>240</v>
      </c>
      <c r="AE117" s="6">
        <v>11.914863558679899</v>
      </c>
      <c r="AF117" s="13">
        <v>237</v>
      </c>
      <c r="AG117" s="6">
        <v>11.8622547569025</v>
      </c>
      <c r="AH117" s="13">
        <v>208</v>
      </c>
      <c r="AI117" s="6">
        <v>948.001448532518</v>
      </c>
      <c r="AJ117" s="6">
        <v>5.3E-3</v>
      </c>
      <c r="AK117" s="6">
        <v>3.5999999999999999E-3</v>
      </c>
      <c r="AL117" s="132">
        <f t="shared" si="7"/>
        <v>241</v>
      </c>
      <c r="AM117" s="132">
        <f t="shared" si="8"/>
        <v>11.914863558679899</v>
      </c>
      <c r="AN117" s="36">
        <f t="shared" si="9"/>
        <v>102.6</v>
      </c>
      <c r="AO117" s="36">
        <f t="shared" si="10"/>
        <v>2</v>
      </c>
      <c r="AP117" s="36">
        <f t="shared" si="10"/>
        <v>0.14000000000000001</v>
      </c>
      <c r="AQ117" s="133">
        <f t="shared" si="11"/>
        <v>0.5</v>
      </c>
    </row>
    <row r="118" spans="1:43" x14ac:dyDescent="0.75">
      <c r="A118" s="5" t="s">
        <v>149</v>
      </c>
      <c r="B118" s="22">
        <v>366</v>
      </c>
      <c r="C118" s="22">
        <v>1.2529999999999999</v>
      </c>
      <c r="D118" s="22">
        <v>0.05</v>
      </c>
      <c r="E118" s="128">
        <v>3950</v>
      </c>
      <c r="F118" s="20">
        <v>25.252525252525199</v>
      </c>
      <c r="G118" s="22">
        <v>0.95787347573927295</v>
      </c>
      <c r="H118" s="18">
        <v>5.0299999999999997E-2</v>
      </c>
      <c r="I118" s="15">
        <v>3.9587532522809997E-3</v>
      </c>
      <c r="J118" s="24">
        <v>0.17147999999999999</v>
      </c>
      <c r="K118" s="18">
        <v>0.27400000000000002</v>
      </c>
      <c r="L118" s="15">
        <v>1.09515199328677E-2</v>
      </c>
      <c r="M118" s="18">
        <v>3.9600000000000003E-2</v>
      </c>
      <c r="N118" s="15">
        <v>1.5020988697153001E-3</v>
      </c>
      <c r="O118" s="24">
        <v>0.61358999999999997</v>
      </c>
      <c r="P118" s="10">
        <v>250.4</v>
      </c>
      <c r="Q118" s="6">
        <v>9.2310048624456709</v>
      </c>
      <c r="R118" s="6">
        <v>10.770730833719201</v>
      </c>
      <c r="S118" s="10">
        <v>245.6</v>
      </c>
      <c r="T118" s="6">
        <v>8.7022764485843798</v>
      </c>
      <c r="U118" s="6">
        <v>10.004372363318399</v>
      </c>
      <c r="V118" s="10">
        <v>200</v>
      </c>
      <c r="W118" s="6">
        <v>159.55982417654201</v>
      </c>
      <c r="X118" s="6">
        <v>161.152392469049</v>
      </c>
      <c r="Y118" s="6">
        <v>-1.95439739413681</v>
      </c>
      <c r="Z118" s="6">
        <v>-25.2</v>
      </c>
      <c r="AA118" s="7">
        <v>250.4</v>
      </c>
      <c r="AB118" s="7">
        <v>9.2310048624456709</v>
      </c>
      <c r="AC118" s="7">
        <v>10.770730833719201</v>
      </c>
      <c r="AD118" s="13">
        <v>250.5</v>
      </c>
      <c r="AE118" s="6">
        <v>9.2626702829419294</v>
      </c>
      <c r="AF118" s="13">
        <v>246.5</v>
      </c>
      <c r="AG118" s="6">
        <v>7.9402528541342097</v>
      </c>
      <c r="AH118" s="13">
        <v>210</v>
      </c>
      <c r="AI118" s="6">
        <v>152.78761236189601</v>
      </c>
      <c r="AJ118" s="6">
        <v>-2.0000000000000001E-4</v>
      </c>
      <c r="AK118" s="6">
        <v>2.0999999999999999E-3</v>
      </c>
      <c r="AL118" s="132">
        <f t="shared" si="7"/>
        <v>250.4</v>
      </c>
      <c r="AM118" s="132">
        <f t="shared" si="8"/>
        <v>9.2310048624456709</v>
      </c>
      <c r="AN118" s="36">
        <f t="shared" si="9"/>
        <v>366</v>
      </c>
      <c r="AO118" s="36">
        <f t="shared" si="10"/>
        <v>1.2529999999999999</v>
      </c>
      <c r="AP118" s="36">
        <f t="shared" si="10"/>
        <v>0.05</v>
      </c>
      <c r="AQ118" s="133">
        <f t="shared" si="11"/>
        <v>0.79808459696727863</v>
      </c>
    </row>
    <row r="119" spans="1:43" x14ac:dyDescent="0.75">
      <c r="A119" s="5" t="s">
        <v>150</v>
      </c>
      <c r="B119" s="22">
        <v>121.6</v>
      </c>
      <c r="C119" s="22">
        <v>1.26</v>
      </c>
      <c r="D119" s="22">
        <v>0.12</v>
      </c>
      <c r="E119" s="128">
        <v>24520</v>
      </c>
      <c r="F119" s="20">
        <v>3.2051282051282102</v>
      </c>
      <c r="G119" s="22">
        <v>0.193030633055182</v>
      </c>
      <c r="H119" s="18">
        <v>0.1157</v>
      </c>
      <c r="I119" s="15">
        <v>3.2811350892240502E-3</v>
      </c>
      <c r="J119" s="24">
        <v>0.76666999999999996</v>
      </c>
      <c r="K119" s="18">
        <v>4.97</v>
      </c>
      <c r="L119" s="15">
        <v>0.23055957338831001</v>
      </c>
      <c r="M119" s="18">
        <v>0.312</v>
      </c>
      <c r="N119" s="15">
        <v>1.8790373944123601E-2</v>
      </c>
      <c r="O119" s="24">
        <v>0.94025999999999998</v>
      </c>
      <c r="P119" s="10">
        <v>1790</v>
      </c>
      <c r="Q119" s="6">
        <v>104.063108155118</v>
      </c>
      <c r="R119" s="6">
        <v>109.678823394031</v>
      </c>
      <c r="S119" s="10">
        <v>1806</v>
      </c>
      <c r="T119" s="6">
        <v>39.532073083678299</v>
      </c>
      <c r="U119" s="6">
        <v>43.906048106079901</v>
      </c>
      <c r="V119" s="10">
        <v>1903</v>
      </c>
      <c r="W119" s="6">
        <v>56.401236659268299</v>
      </c>
      <c r="X119" s="6">
        <v>60.289605754200302</v>
      </c>
      <c r="Y119" s="6">
        <v>0.88593576965669696</v>
      </c>
      <c r="Z119" s="6">
        <v>5.9379926431949599</v>
      </c>
      <c r="AA119" s="7">
        <v>1903</v>
      </c>
      <c r="AB119" s="7">
        <v>56.401236659268299</v>
      </c>
      <c r="AC119" s="7">
        <v>60.289605754200302</v>
      </c>
      <c r="AD119" s="13">
        <v>1770</v>
      </c>
      <c r="AE119" s="6">
        <v>109.477990842469</v>
      </c>
      <c r="AF119" s="13">
        <v>1700</v>
      </c>
      <c r="AG119" s="6">
        <v>71.7187897436459</v>
      </c>
      <c r="AH119" s="13">
        <v>1646</v>
      </c>
      <c r="AI119" s="6">
        <v>61.3431291726693</v>
      </c>
      <c r="AJ119" s="6">
        <v>1.52E-2</v>
      </c>
      <c r="AK119" s="6">
        <v>8.3999999999999995E-3</v>
      </c>
      <c r="AL119" s="132">
        <f t="shared" si="7"/>
        <v>1903</v>
      </c>
      <c r="AM119" s="132">
        <f t="shared" si="8"/>
        <v>56.401236659268299</v>
      </c>
      <c r="AN119" s="36">
        <f t="shared" si="9"/>
        <v>121.6</v>
      </c>
      <c r="AO119" s="36">
        <f t="shared" si="10"/>
        <v>1.26</v>
      </c>
      <c r="AP119" s="36">
        <f t="shared" si="10"/>
        <v>0.12</v>
      </c>
      <c r="AQ119" s="133">
        <f t="shared" si="11"/>
        <v>0.79365079365079361</v>
      </c>
    </row>
    <row r="120" spans="1:43" x14ac:dyDescent="0.75">
      <c r="A120" s="5" t="s">
        <v>151</v>
      </c>
      <c r="B120" s="22">
        <v>448</v>
      </c>
      <c r="C120" s="22">
        <v>1.006</v>
      </c>
      <c r="D120" s="22">
        <v>3.4000000000000002E-2</v>
      </c>
      <c r="E120" s="128">
        <v>5510</v>
      </c>
      <c r="F120" s="20">
        <v>20.898641588296801</v>
      </c>
      <c r="G120" s="22">
        <v>0.722895782813328</v>
      </c>
      <c r="H120" s="18">
        <v>4.5100000000000001E-2</v>
      </c>
      <c r="I120" s="15">
        <v>2.8180322545342802E-3</v>
      </c>
      <c r="J120" s="24">
        <v>-0.1918</v>
      </c>
      <c r="K120" s="18">
        <v>0.29799999999999999</v>
      </c>
      <c r="L120" s="15">
        <v>1.23061415707767E-2</v>
      </c>
      <c r="M120" s="18">
        <v>4.7849999999999997E-2</v>
      </c>
      <c r="N120" s="15">
        <v>1.65515844948451E-3</v>
      </c>
      <c r="O120" s="24">
        <v>0.66176000000000001</v>
      </c>
      <c r="P120" s="10">
        <v>301.3</v>
      </c>
      <c r="Q120" s="6">
        <v>10.184716239478799</v>
      </c>
      <c r="R120" s="6">
        <v>12.165081673735701</v>
      </c>
      <c r="S120" s="10">
        <v>264</v>
      </c>
      <c r="T120" s="6">
        <v>9.6471936673993497</v>
      </c>
      <c r="U120" s="6">
        <v>10.992021429253599</v>
      </c>
      <c r="V120" s="10">
        <v>38</v>
      </c>
      <c r="W120" s="6">
        <v>79.314608492539307</v>
      </c>
      <c r="X120" s="6">
        <v>80.304032197078399</v>
      </c>
      <c r="Y120" s="6">
        <v>-14.1287878787879</v>
      </c>
      <c r="Z120" s="6">
        <v>-692.89473684210498</v>
      </c>
      <c r="AA120" s="7" t="s">
        <v>35</v>
      </c>
      <c r="AB120" s="7" t="s">
        <v>35</v>
      </c>
      <c r="AC120" s="7" t="s">
        <v>35</v>
      </c>
      <c r="AD120" s="13">
        <v>303.3</v>
      </c>
      <c r="AE120" s="6">
        <v>10.140672802073</v>
      </c>
      <c r="AF120" s="13">
        <v>293.2</v>
      </c>
      <c r="AG120" s="6">
        <v>8.0114434190294403</v>
      </c>
      <c r="AH120" s="13">
        <v>212</v>
      </c>
      <c r="AI120" s="6">
        <v>69.606458898041794</v>
      </c>
      <c r="AJ120" s="6">
        <v>-6.8999999999999999E-3</v>
      </c>
      <c r="AK120" s="6">
        <v>2.8E-3</v>
      </c>
      <c r="AL120" s="132" t="str">
        <f t="shared" si="7"/>
        <v>Discordant</v>
      </c>
      <c r="AM120" s="132" t="str">
        <f t="shared" si="8"/>
        <v>Discordant</v>
      </c>
      <c r="AN120" s="36">
        <f t="shared" si="9"/>
        <v>448</v>
      </c>
      <c r="AO120" s="36">
        <f t="shared" si="10"/>
        <v>1.006</v>
      </c>
      <c r="AP120" s="36">
        <f t="shared" si="10"/>
        <v>3.4000000000000002E-2</v>
      </c>
      <c r="AQ120" s="133">
        <f t="shared" si="11"/>
        <v>0.99403578528827041</v>
      </c>
    </row>
    <row r="121" spans="1:43" x14ac:dyDescent="0.75">
      <c r="A121" s="5" t="s">
        <v>152</v>
      </c>
      <c r="B121" s="22">
        <v>1467</v>
      </c>
      <c r="C121" s="22">
        <v>6.69</v>
      </c>
      <c r="D121" s="22">
        <v>0.3</v>
      </c>
      <c r="E121" s="128">
        <v>33500</v>
      </c>
      <c r="F121" s="20">
        <v>13.8312586445367</v>
      </c>
      <c r="G121" s="22">
        <v>0.50847913568226899</v>
      </c>
      <c r="H121" s="18">
        <v>5.5599999999999997E-2</v>
      </c>
      <c r="I121" s="15">
        <v>1.04398822008002E-3</v>
      </c>
      <c r="J121" s="24">
        <v>0.61673</v>
      </c>
      <c r="K121" s="18">
        <v>0.55200000000000005</v>
      </c>
      <c r="L121" s="15">
        <v>1.82157446007567E-2</v>
      </c>
      <c r="M121" s="18">
        <v>7.2300000000000003E-2</v>
      </c>
      <c r="N121" s="15">
        <v>2.65796790116057E-3</v>
      </c>
      <c r="O121" s="24">
        <v>0.76119000000000003</v>
      </c>
      <c r="P121" s="10">
        <v>450</v>
      </c>
      <c r="Q121" s="6">
        <v>16.0909266621135</v>
      </c>
      <c r="R121" s="6">
        <v>18.852353855214499</v>
      </c>
      <c r="S121" s="10">
        <v>445.8</v>
      </c>
      <c r="T121" s="6">
        <v>11.9970845942472</v>
      </c>
      <c r="U121" s="6">
        <v>14.510166955315301</v>
      </c>
      <c r="V121" s="10">
        <v>430</v>
      </c>
      <c r="W121" s="6">
        <v>40.721277114170199</v>
      </c>
      <c r="X121" s="6">
        <v>47.507090993931101</v>
      </c>
      <c r="Y121" s="6">
        <v>-0.94212651413189996</v>
      </c>
      <c r="Z121" s="6">
        <v>-4.65116279069768</v>
      </c>
      <c r="AA121" s="7">
        <v>450</v>
      </c>
      <c r="AB121" s="7">
        <v>16.0909266621135</v>
      </c>
      <c r="AC121" s="7">
        <v>18.852353855214499</v>
      </c>
      <c r="AD121" s="13">
        <v>450</v>
      </c>
      <c r="AE121" s="6">
        <v>16.0909266621135</v>
      </c>
      <c r="AF121" s="13">
        <v>439</v>
      </c>
      <c r="AG121" s="6">
        <v>12.6561415432004</v>
      </c>
      <c r="AH121" s="13">
        <v>389</v>
      </c>
      <c r="AI121" s="6">
        <v>34.938423115662303</v>
      </c>
      <c r="AJ121" s="6">
        <v>1.0399999999999999E-3</v>
      </c>
      <c r="AK121" s="6">
        <v>8.3000000000000001E-4</v>
      </c>
      <c r="AL121" s="132">
        <f t="shared" si="7"/>
        <v>450</v>
      </c>
      <c r="AM121" s="132">
        <f t="shared" si="8"/>
        <v>16.0909266621135</v>
      </c>
      <c r="AN121" s="36">
        <f t="shared" si="9"/>
        <v>1467</v>
      </c>
      <c r="AO121" s="36">
        <f t="shared" si="10"/>
        <v>6.69</v>
      </c>
      <c r="AP121" s="36">
        <f t="shared" si="10"/>
        <v>0.3</v>
      </c>
      <c r="AQ121" s="133">
        <f t="shared" si="11"/>
        <v>0.14947683109118085</v>
      </c>
    </row>
    <row r="122" spans="1:43" x14ac:dyDescent="0.75">
      <c r="A122" s="5" t="s">
        <v>153</v>
      </c>
      <c r="B122" s="22">
        <v>107.5</v>
      </c>
      <c r="C122" s="22">
        <v>1.6240000000000001</v>
      </c>
      <c r="D122" s="22">
        <v>4.2000000000000003E-2</v>
      </c>
      <c r="E122" s="128">
        <v>1120</v>
      </c>
      <c r="F122" s="20">
        <v>23.310023310023301</v>
      </c>
      <c r="G122" s="22">
        <v>0.865726881618607</v>
      </c>
      <c r="H122" s="18">
        <v>4.5100000000000001E-2</v>
      </c>
      <c r="I122" s="15">
        <v>9.4450561099662395E-3</v>
      </c>
      <c r="J122" s="24">
        <v>0.72036</v>
      </c>
      <c r="K122" s="18">
        <v>0.26500000000000001</v>
      </c>
      <c r="L122" s="15">
        <v>1.6637090197807999E-2</v>
      </c>
      <c r="M122" s="18">
        <v>4.2900000000000001E-2</v>
      </c>
      <c r="N122" s="15">
        <v>1.5932924101997E-3</v>
      </c>
      <c r="O122" s="24">
        <v>0.34294000000000002</v>
      </c>
      <c r="P122" s="10">
        <v>270.8</v>
      </c>
      <c r="Q122" s="6">
        <v>9.9299719288295893</v>
      </c>
      <c r="R122" s="6">
        <v>11.5982711614539</v>
      </c>
      <c r="S122" s="10">
        <v>238</v>
      </c>
      <c r="T122" s="6">
        <v>13.2122350581615</v>
      </c>
      <c r="U122" s="6">
        <v>14.0596048125231</v>
      </c>
      <c r="V122" s="10">
        <v>50</v>
      </c>
      <c r="W122" s="6">
        <v>246.33738485430999</v>
      </c>
      <c r="X122" s="6">
        <v>246.65210272622201</v>
      </c>
      <c r="Y122" s="6">
        <v>-13.781512605042</v>
      </c>
      <c r="Z122" s="6">
        <v>-441.6</v>
      </c>
      <c r="AA122" s="7" t="s">
        <v>35</v>
      </c>
      <c r="AB122" s="7" t="s">
        <v>35</v>
      </c>
      <c r="AC122" s="7" t="s">
        <v>35</v>
      </c>
      <c r="AD122" s="13">
        <v>272.60000000000002</v>
      </c>
      <c r="AE122" s="6">
        <v>10.0568753848968</v>
      </c>
      <c r="AF122" s="13">
        <v>266.2</v>
      </c>
      <c r="AG122" s="6">
        <v>8.4141716901969392</v>
      </c>
      <c r="AH122" s="13">
        <v>209</v>
      </c>
      <c r="AI122" s="6">
        <v>224.52849301783601</v>
      </c>
      <c r="AJ122" s="6">
        <v>-6.7999999999999996E-3</v>
      </c>
      <c r="AK122" s="6">
        <v>5.3E-3</v>
      </c>
      <c r="AL122" s="132" t="str">
        <f t="shared" si="7"/>
        <v>Discordant</v>
      </c>
      <c r="AM122" s="132" t="str">
        <f t="shared" si="8"/>
        <v>Discordant</v>
      </c>
      <c r="AN122" s="36">
        <f t="shared" si="9"/>
        <v>107.5</v>
      </c>
      <c r="AO122" s="36">
        <f t="shared" si="10"/>
        <v>1.6240000000000001</v>
      </c>
      <c r="AP122" s="36">
        <f t="shared" si="10"/>
        <v>4.2000000000000003E-2</v>
      </c>
      <c r="AQ122" s="133">
        <f t="shared" si="11"/>
        <v>0.61576354679802947</v>
      </c>
    </row>
    <row r="123" spans="1:43" x14ac:dyDescent="0.75">
      <c r="A123" s="5" t="s">
        <v>154</v>
      </c>
      <c r="B123" s="22">
        <v>595</v>
      </c>
      <c r="C123" s="22">
        <v>2.0710000000000002</v>
      </c>
      <c r="D123" s="22">
        <v>8.5999999999999993E-2</v>
      </c>
      <c r="E123" s="128">
        <v>8750</v>
      </c>
      <c r="F123" s="20">
        <v>20.618556701030901</v>
      </c>
      <c r="G123" s="22">
        <v>0.73338993981168099</v>
      </c>
      <c r="H123" s="18">
        <v>5.2699999999999997E-2</v>
      </c>
      <c r="I123" s="15">
        <v>2.2394296361889902E-3</v>
      </c>
      <c r="J123" s="24">
        <v>0.62192999999999998</v>
      </c>
      <c r="K123" s="18">
        <v>0.35099999999999998</v>
      </c>
      <c r="L123" s="15">
        <v>1.20819853538232E-2</v>
      </c>
      <c r="M123" s="18">
        <v>4.8500000000000001E-2</v>
      </c>
      <c r="N123" s="15">
        <v>1.7251164859220301E-3</v>
      </c>
      <c r="O123" s="24">
        <v>0.73680999999999996</v>
      </c>
      <c r="P123" s="10">
        <v>305</v>
      </c>
      <c r="Q123" s="6">
        <v>10.5862880089306</v>
      </c>
      <c r="R123" s="6">
        <v>12.549285011032699</v>
      </c>
      <c r="S123" s="10">
        <v>305.39999999999998</v>
      </c>
      <c r="T123" s="6">
        <v>9.1695309652555004</v>
      </c>
      <c r="U123" s="6">
        <v>10.9373414767983</v>
      </c>
      <c r="V123" s="10">
        <v>310</v>
      </c>
      <c r="W123" s="6">
        <v>99.588135319676994</v>
      </c>
      <c r="X123" s="6">
        <v>103.04256348662101</v>
      </c>
      <c r="Y123" s="6">
        <v>0.13097576948263201</v>
      </c>
      <c r="Z123" s="6">
        <v>1.61290322580645</v>
      </c>
      <c r="AA123" s="7">
        <v>305</v>
      </c>
      <c r="AB123" s="7">
        <v>10.5862880089306</v>
      </c>
      <c r="AC123" s="7">
        <v>12.549285011032699</v>
      </c>
      <c r="AD123" s="13">
        <v>304.60000000000002</v>
      </c>
      <c r="AE123" s="6">
        <v>10.5862880089306</v>
      </c>
      <c r="AF123" s="13">
        <v>299.7</v>
      </c>
      <c r="AG123" s="6">
        <v>9.1379509805415093</v>
      </c>
      <c r="AH123" s="13">
        <v>261</v>
      </c>
      <c r="AI123" s="6">
        <v>97.458563997476901</v>
      </c>
      <c r="AJ123" s="6">
        <v>1.3799999999999999E-3</v>
      </c>
      <c r="AK123" s="6">
        <v>7.2999999999999996E-4</v>
      </c>
      <c r="AL123" s="132">
        <f t="shared" si="7"/>
        <v>305</v>
      </c>
      <c r="AM123" s="132">
        <f t="shared" si="8"/>
        <v>10.5862880089306</v>
      </c>
      <c r="AN123" s="36">
        <f t="shared" si="9"/>
        <v>595</v>
      </c>
      <c r="AO123" s="36">
        <f t="shared" si="10"/>
        <v>2.0710000000000002</v>
      </c>
      <c r="AP123" s="36">
        <f t="shared" si="10"/>
        <v>8.5999999999999993E-2</v>
      </c>
      <c r="AQ123" s="133">
        <f t="shared" si="11"/>
        <v>0.48285852245292127</v>
      </c>
    </row>
    <row r="124" spans="1:43" x14ac:dyDescent="0.75">
      <c r="A124" s="5" t="s">
        <v>155</v>
      </c>
      <c r="B124" s="22">
        <v>215.9</v>
      </c>
      <c r="C124" s="22">
        <v>4.26</v>
      </c>
      <c r="D124" s="22">
        <v>0.11</v>
      </c>
      <c r="E124" s="128">
        <v>5270</v>
      </c>
      <c r="F124" s="20">
        <v>12.8865979381443</v>
      </c>
      <c r="G124" s="22">
        <v>0.50861631118449901</v>
      </c>
      <c r="H124" s="18">
        <v>5.7099999999999998E-2</v>
      </c>
      <c r="I124" s="15">
        <v>3.5836317489859699E-3</v>
      </c>
      <c r="J124" s="24">
        <v>0.81757999999999997</v>
      </c>
      <c r="K124" s="18">
        <v>0.60899999999999999</v>
      </c>
      <c r="L124" s="15">
        <v>2.3670137753929399E-2</v>
      </c>
      <c r="M124" s="18">
        <v>7.7600000000000002E-2</v>
      </c>
      <c r="N124" s="15">
        <v>3.0627653580383701E-3</v>
      </c>
      <c r="O124" s="24">
        <v>0.66154000000000002</v>
      </c>
      <c r="P124" s="10">
        <v>482</v>
      </c>
      <c r="Q124" s="6">
        <v>18.199854101657301</v>
      </c>
      <c r="R124" s="6">
        <v>21.007208615455099</v>
      </c>
      <c r="S124" s="10">
        <v>482</v>
      </c>
      <c r="T124" s="6">
        <v>15.0257525590248</v>
      </c>
      <c r="U124" s="6">
        <v>17.3554835333486</v>
      </c>
      <c r="V124" s="10">
        <v>486</v>
      </c>
      <c r="W124" s="6">
        <v>141.49412615054399</v>
      </c>
      <c r="X124" s="6">
        <v>143.77048990188601</v>
      </c>
      <c r="Y124" s="6">
        <v>0</v>
      </c>
      <c r="Z124" s="6">
        <v>0.82304526748970397</v>
      </c>
      <c r="AA124" s="7">
        <v>482</v>
      </c>
      <c r="AB124" s="7">
        <v>18.199854101657301</v>
      </c>
      <c r="AC124" s="7">
        <v>21.007208615455099</v>
      </c>
      <c r="AD124" s="13">
        <v>481</v>
      </c>
      <c r="AE124" s="6">
        <v>18.199854101657301</v>
      </c>
      <c r="AF124" s="13">
        <v>470</v>
      </c>
      <c r="AG124" s="6">
        <v>14.635922928365</v>
      </c>
      <c r="AH124" s="13">
        <v>432</v>
      </c>
      <c r="AI124" s="6">
        <v>137.67824713841401</v>
      </c>
      <c r="AJ124" s="6">
        <v>2.2000000000000001E-3</v>
      </c>
      <c r="AK124" s="6">
        <v>1.2999999999999999E-3</v>
      </c>
      <c r="AL124" s="132">
        <f t="shared" si="7"/>
        <v>482</v>
      </c>
      <c r="AM124" s="132">
        <f t="shared" si="8"/>
        <v>18.199854101657301</v>
      </c>
      <c r="AN124" s="36">
        <f t="shared" si="9"/>
        <v>215.9</v>
      </c>
      <c r="AO124" s="36">
        <f t="shared" si="10"/>
        <v>4.26</v>
      </c>
      <c r="AP124" s="36">
        <f t="shared" si="10"/>
        <v>0.11</v>
      </c>
      <c r="AQ124" s="133">
        <f t="shared" si="11"/>
        <v>0.23474178403755869</v>
      </c>
    </row>
    <row r="125" spans="1:43" x14ac:dyDescent="0.75">
      <c r="A125" s="5" t="s">
        <v>156</v>
      </c>
      <c r="B125" s="22">
        <v>153.69999999999999</v>
      </c>
      <c r="C125" s="22">
        <v>4.75</v>
      </c>
      <c r="D125" s="22">
        <v>0.21</v>
      </c>
      <c r="E125" s="128">
        <v>32400</v>
      </c>
      <c r="F125" s="20">
        <v>4.2517006802721102</v>
      </c>
      <c r="G125" s="22">
        <v>0.172462374607216</v>
      </c>
      <c r="H125" s="18">
        <v>0.1623</v>
      </c>
      <c r="I125" s="15">
        <v>3.12948874026262E-3</v>
      </c>
      <c r="J125" s="24">
        <v>0.70779000000000003</v>
      </c>
      <c r="K125" s="18">
        <v>5.24</v>
      </c>
      <c r="L125" s="15">
        <v>0.190539429998097</v>
      </c>
      <c r="M125" s="18">
        <v>0.23519999999999999</v>
      </c>
      <c r="N125" s="15">
        <v>9.5404529993915396E-3</v>
      </c>
      <c r="O125" s="24">
        <v>0.88666999999999996</v>
      </c>
      <c r="P125" s="10">
        <v>1360</v>
      </c>
      <c r="Q125" s="6">
        <v>49.576352124453599</v>
      </c>
      <c r="R125" s="6">
        <v>56.810157149909102</v>
      </c>
      <c r="S125" s="10">
        <v>1857</v>
      </c>
      <c r="T125" s="6">
        <v>31.257114365288501</v>
      </c>
      <c r="U125" s="6">
        <v>36.719828394413398</v>
      </c>
      <c r="V125" s="10">
        <v>2477</v>
      </c>
      <c r="W125" s="6">
        <v>46.204535736051199</v>
      </c>
      <c r="X125" s="6">
        <v>55.987632882574303</v>
      </c>
      <c r="Y125" s="6">
        <v>26.763597199784599</v>
      </c>
      <c r="Z125" s="6">
        <v>45.094872830036302</v>
      </c>
      <c r="AA125" s="7" t="s">
        <v>35</v>
      </c>
      <c r="AB125" s="7" t="s">
        <v>35</v>
      </c>
      <c r="AC125" s="7" t="s">
        <v>35</v>
      </c>
      <c r="AD125" s="13">
        <v>1250</v>
      </c>
      <c r="AE125" s="6">
        <v>50.703389334124502</v>
      </c>
      <c r="AF125" s="13">
        <v>1291</v>
      </c>
      <c r="AG125" s="6">
        <v>40.6189512228556</v>
      </c>
      <c r="AH125" s="13">
        <v>1360</v>
      </c>
      <c r="AI125" s="6">
        <v>50.982782609269499</v>
      </c>
      <c r="AJ125" s="6">
        <v>9.0499999999999997E-2</v>
      </c>
      <c r="AK125" s="6">
        <v>6.1000000000000004E-3</v>
      </c>
      <c r="AL125" s="132" t="str">
        <f t="shared" si="7"/>
        <v>Discordant</v>
      </c>
      <c r="AM125" s="132" t="str">
        <f t="shared" si="8"/>
        <v>Discordant</v>
      </c>
      <c r="AN125" s="36">
        <f t="shared" si="9"/>
        <v>153.69999999999999</v>
      </c>
      <c r="AO125" s="36">
        <f t="shared" si="10"/>
        <v>4.75</v>
      </c>
      <c r="AP125" s="36">
        <f t="shared" si="10"/>
        <v>0.21</v>
      </c>
      <c r="AQ125" s="133">
        <f t="shared" si="11"/>
        <v>0.21052631578947367</v>
      </c>
    </row>
    <row r="126" spans="1:43" x14ac:dyDescent="0.75">
      <c r="A126" s="5" t="s">
        <v>157</v>
      </c>
      <c r="B126" s="22">
        <v>518</v>
      </c>
      <c r="C126" s="22">
        <v>1.7</v>
      </c>
      <c r="D126" s="22">
        <v>5.0999999999999997E-2</v>
      </c>
      <c r="E126" s="128">
        <v>8070</v>
      </c>
      <c r="F126" s="20">
        <v>19.841269841269799</v>
      </c>
      <c r="G126" s="22">
        <v>0.72213735818978497</v>
      </c>
      <c r="H126" s="18">
        <v>5.3999999999999999E-2</v>
      </c>
      <c r="I126" s="15">
        <v>2.48167329447916E-3</v>
      </c>
      <c r="J126" s="24">
        <v>0.57349000000000006</v>
      </c>
      <c r="K126" s="18">
        <v>0.37380000000000002</v>
      </c>
      <c r="L126" s="15">
        <v>1.2361093214582499E-2</v>
      </c>
      <c r="M126" s="18">
        <v>5.04E-2</v>
      </c>
      <c r="N126" s="15">
        <v>1.83434443177936E-3</v>
      </c>
      <c r="O126" s="24">
        <v>0.58474000000000004</v>
      </c>
      <c r="P126" s="10">
        <v>317.10000000000002</v>
      </c>
      <c r="Q126" s="6">
        <v>11.346480445254601</v>
      </c>
      <c r="R126" s="6">
        <v>13.326980521251601</v>
      </c>
      <c r="S126" s="10">
        <v>322.3</v>
      </c>
      <c r="T126" s="6">
        <v>9.1420571859259301</v>
      </c>
      <c r="U126" s="6">
        <v>11.0708253037948</v>
      </c>
      <c r="V126" s="10">
        <v>365</v>
      </c>
      <c r="W126" s="6">
        <v>119.79282134870699</v>
      </c>
      <c r="X126" s="6">
        <v>123.47580245633399</v>
      </c>
      <c r="Y126" s="6">
        <v>1.61340366118523</v>
      </c>
      <c r="Z126" s="6">
        <v>13.1232876712329</v>
      </c>
      <c r="AA126" s="7">
        <v>317.10000000000002</v>
      </c>
      <c r="AB126" s="7">
        <v>11.346480445254601</v>
      </c>
      <c r="AC126" s="7">
        <v>13.326980521251601</v>
      </c>
      <c r="AD126" s="13">
        <v>316.3</v>
      </c>
      <c r="AE126" s="6">
        <v>11.405499484658501</v>
      </c>
      <c r="AF126" s="13">
        <v>311.7</v>
      </c>
      <c r="AG126" s="6">
        <v>9.5499387218316691</v>
      </c>
      <c r="AH126" s="13">
        <v>279</v>
      </c>
      <c r="AI126" s="6">
        <v>115.981735832342</v>
      </c>
      <c r="AJ126" s="6">
        <v>2.2000000000000001E-3</v>
      </c>
      <c r="AK126" s="6">
        <v>1.1000000000000001E-3</v>
      </c>
      <c r="AL126" s="132">
        <f t="shared" si="7"/>
        <v>317.10000000000002</v>
      </c>
      <c r="AM126" s="132">
        <f t="shared" si="8"/>
        <v>11.346480445254601</v>
      </c>
      <c r="AN126" s="36">
        <f t="shared" si="9"/>
        <v>518</v>
      </c>
      <c r="AO126" s="36">
        <f t="shared" si="10"/>
        <v>1.7</v>
      </c>
      <c r="AP126" s="36">
        <f t="shared" si="10"/>
        <v>5.0999999999999997E-2</v>
      </c>
      <c r="AQ126" s="133">
        <f t="shared" si="11"/>
        <v>0.58823529411764708</v>
      </c>
    </row>
    <row r="127" spans="1:43" x14ac:dyDescent="0.75">
      <c r="A127" s="5" t="s">
        <v>158</v>
      </c>
      <c r="B127" s="22">
        <v>173</v>
      </c>
      <c r="C127" s="22">
        <v>1.1220000000000001</v>
      </c>
      <c r="D127" s="22">
        <v>4.1000000000000002E-2</v>
      </c>
      <c r="E127" s="128">
        <v>5210</v>
      </c>
      <c r="F127" s="20">
        <v>10.928961748633901</v>
      </c>
      <c r="G127" s="22">
        <v>0.44349991944565698</v>
      </c>
      <c r="H127" s="18">
        <v>5.91E-2</v>
      </c>
      <c r="I127" s="15">
        <v>3.8186531481333298E-3</v>
      </c>
      <c r="J127" s="24">
        <v>0.47989999999999999</v>
      </c>
      <c r="K127" s="18">
        <v>0.74099999999999999</v>
      </c>
      <c r="L127" s="15">
        <v>2.8249457681343099E-2</v>
      </c>
      <c r="M127" s="18">
        <v>9.1499999999999998E-2</v>
      </c>
      <c r="N127" s="15">
        <v>3.7130922005789001E-3</v>
      </c>
      <c r="O127" s="24">
        <v>0.67318</v>
      </c>
      <c r="P127" s="10">
        <v>564</v>
      </c>
      <c r="Q127" s="6">
        <v>21.984606668713901</v>
      </c>
      <c r="R127" s="6">
        <v>25.149183425386699</v>
      </c>
      <c r="S127" s="10">
        <v>562</v>
      </c>
      <c r="T127" s="6">
        <v>16.508838659595099</v>
      </c>
      <c r="U127" s="6">
        <v>19.1816200785291</v>
      </c>
      <c r="V127" s="10">
        <v>559</v>
      </c>
      <c r="W127" s="6">
        <v>141.315967628876</v>
      </c>
      <c r="X127" s="6">
        <v>143.473801845324</v>
      </c>
      <c r="Y127" s="6">
        <v>-0.35587188612100801</v>
      </c>
      <c r="Z127" s="6">
        <v>-0.89445438282646705</v>
      </c>
      <c r="AA127" s="7">
        <v>564</v>
      </c>
      <c r="AB127" s="7">
        <v>21.984606668713901</v>
      </c>
      <c r="AC127" s="7">
        <v>25.149183425386699</v>
      </c>
      <c r="AD127" s="13">
        <v>562</v>
      </c>
      <c r="AE127" s="6">
        <v>22.3630930413944</v>
      </c>
      <c r="AF127" s="13">
        <v>545</v>
      </c>
      <c r="AG127" s="6">
        <v>17.3031139939764</v>
      </c>
      <c r="AH127" s="13">
        <v>485</v>
      </c>
      <c r="AI127" s="6">
        <v>135.46314519782001</v>
      </c>
      <c r="AJ127" s="6">
        <v>2.3999999999999998E-3</v>
      </c>
      <c r="AK127" s="6">
        <v>1.6999999999999999E-3</v>
      </c>
      <c r="AL127" s="132">
        <f t="shared" si="7"/>
        <v>564</v>
      </c>
      <c r="AM127" s="132">
        <f t="shared" si="8"/>
        <v>21.984606668713901</v>
      </c>
      <c r="AN127" s="36">
        <f t="shared" si="9"/>
        <v>173</v>
      </c>
      <c r="AO127" s="36">
        <f t="shared" si="10"/>
        <v>1.1220000000000001</v>
      </c>
      <c r="AP127" s="36">
        <f t="shared" si="10"/>
        <v>4.1000000000000002E-2</v>
      </c>
      <c r="AQ127" s="133">
        <f t="shared" si="11"/>
        <v>0.89126559714794995</v>
      </c>
    </row>
    <row r="128" spans="1:43" x14ac:dyDescent="0.75">
      <c r="A128" s="5" t="s">
        <v>159</v>
      </c>
      <c r="B128" s="22">
        <v>554</v>
      </c>
      <c r="C128" s="22">
        <v>8.81</v>
      </c>
      <c r="D128" s="22">
        <v>0.56000000000000005</v>
      </c>
      <c r="E128" s="128">
        <v>291000</v>
      </c>
      <c r="F128" s="20">
        <v>2.1459227467811202</v>
      </c>
      <c r="G128" s="22">
        <v>8.4027153264601195E-2</v>
      </c>
      <c r="H128" s="18">
        <v>0.21529999999999999</v>
      </c>
      <c r="I128" s="15">
        <v>3.58860472893312E-3</v>
      </c>
      <c r="J128" s="24">
        <v>0.59065999999999996</v>
      </c>
      <c r="K128" s="18">
        <v>13.75</v>
      </c>
      <c r="L128" s="15">
        <v>0.47903177412881298</v>
      </c>
      <c r="M128" s="18">
        <v>0.46600000000000003</v>
      </c>
      <c r="N128" s="15">
        <v>1.82470004943277E-2</v>
      </c>
      <c r="O128" s="24">
        <v>0.71267000000000003</v>
      </c>
      <c r="P128" s="10">
        <v>2464</v>
      </c>
      <c r="Q128" s="6">
        <v>80.672692490661802</v>
      </c>
      <c r="R128" s="6">
        <v>93.020089459871599</v>
      </c>
      <c r="S128" s="10">
        <v>2730</v>
      </c>
      <c r="T128" s="6">
        <v>32.904951152709302</v>
      </c>
      <c r="U128" s="6">
        <v>39.2472737441378</v>
      </c>
      <c r="V128" s="10">
        <v>2940</v>
      </c>
      <c r="W128" s="6">
        <v>27.882084544717198</v>
      </c>
      <c r="X128" s="6">
        <v>34.250653156311301</v>
      </c>
      <c r="Y128" s="6">
        <v>9.7435897435897392</v>
      </c>
      <c r="Z128" s="6">
        <v>16.1904761904762</v>
      </c>
      <c r="AA128" s="7">
        <v>2940</v>
      </c>
      <c r="AB128" s="7">
        <v>27.882084544717198</v>
      </c>
      <c r="AC128" s="7">
        <v>34.250653156311301</v>
      </c>
      <c r="AD128" s="13">
        <v>2340</v>
      </c>
      <c r="AE128" s="6">
        <v>89.909039110052106</v>
      </c>
      <c r="AF128" s="13">
        <v>2405</v>
      </c>
      <c r="AG128" s="6">
        <v>60.653242373035503</v>
      </c>
      <c r="AH128" s="13">
        <v>2465</v>
      </c>
      <c r="AI128" s="6">
        <v>46.653334699234101</v>
      </c>
      <c r="AJ128" s="6">
        <v>6.0999999999999999E-2</v>
      </c>
      <c r="AK128" s="6">
        <v>1.4E-2</v>
      </c>
      <c r="AL128" s="132">
        <f t="shared" si="7"/>
        <v>2940</v>
      </c>
      <c r="AM128" s="132">
        <f t="shared" si="8"/>
        <v>27.882084544717198</v>
      </c>
      <c r="AN128" s="36">
        <f t="shared" si="9"/>
        <v>554</v>
      </c>
      <c r="AO128" s="36">
        <f t="shared" si="10"/>
        <v>8.81</v>
      </c>
      <c r="AP128" s="36">
        <f t="shared" si="10"/>
        <v>0.56000000000000005</v>
      </c>
      <c r="AQ128" s="133">
        <f t="shared" si="11"/>
        <v>0.11350737797956867</v>
      </c>
    </row>
    <row r="129" spans="1:43" x14ac:dyDescent="0.75">
      <c r="A129" s="5" t="s">
        <v>160</v>
      </c>
      <c r="B129" s="22">
        <v>34.299999999999997</v>
      </c>
      <c r="C129" s="22">
        <v>1.35</v>
      </c>
      <c r="D129" s="22">
        <v>8.7999999999999995E-2</v>
      </c>
      <c r="E129" s="128">
        <v>460</v>
      </c>
      <c r="F129" s="20">
        <v>24.6913580246914</v>
      </c>
      <c r="G129" s="22">
        <v>1.43240963784196</v>
      </c>
      <c r="H129" s="18">
        <v>6.4000000000000001E-2</v>
      </c>
      <c r="I129" s="15">
        <v>2.7307527123833698E-2</v>
      </c>
      <c r="J129" s="24">
        <v>-0.12366000000000001</v>
      </c>
      <c r="K129" s="18">
        <v>0.33200000000000002</v>
      </c>
      <c r="L129" s="15">
        <v>4.5065058395169097E-2</v>
      </c>
      <c r="M129" s="18">
        <v>4.0500000000000001E-2</v>
      </c>
      <c r="N129" s="15">
        <v>2.34950990847027E-3</v>
      </c>
      <c r="O129" s="24">
        <v>0.36681000000000002</v>
      </c>
      <c r="P129" s="10">
        <v>256</v>
      </c>
      <c r="Q129" s="6">
        <v>14.139734120174399</v>
      </c>
      <c r="R129" s="6">
        <v>15.234479005972901</v>
      </c>
      <c r="S129" s="10">
        <v>299</v>
      </c>
      <c r="T129" s="6">
        <v>37.407204626226203</v>
      </c>
      <c r="U129" s="6">
        <v>37.841957786192999</v>
      </c>
      <c r="V129" s="10">
        <v>440</v>
      </c>
      <c r="W129" s="6">
        <v>1679.79748559471</v>
      </c>
      <c r="X129" s="6">
        <v>1680.43801433199</v>
      </c>
      <c r="Y129" s="6">
        <v>14.38127090301</v>
      </c>
      <c r="Z129" s="6">
        <v>41.818181818181799</v>
      </c>
      <c r="AA129" s="7">
        <v>256</v>
      </c>
      <c r="AB129" s="7">
        <v>14.139734120174399</v>
      </c>
      <c r="AC129" s="7">
        <v>15.234479005972901</v>
      </c>
      <c r="AD129" s="13">
        <v>252</v>
      </c>
      <c r="AE129" s="6">
        <v>14.6451043352113</v>
      </c>
      <c r="AF129" s="13">
        <v>250</v>
      </c>
      <c r="AG129" s="6">
        <v>13.8257715136755</v>
      </c>
      <c r="AH129" s="13">
        <v>250</v>
      </c>
      <c r="AI129" s="6">
        <v>1663.7286574469799</v>
      </c>
      <c r="AJ129" s="6">
        <v>1.6E-2</v>
      </c>
      <c r="AK129" s="6">
        <v>1.7999999999999999E-2</v>
      </c>
      <c r="AL129" s="132">
        <f t="shared" si="7"/>
        <v>256</v>
      </c>
      <c r="AM129" s="132">
        <f t="shared" si="8"/>
        <v>14.139734120174399</v>
      </c>
      <c r="AN129" s="36">
        <f t="shared" si="9"/>
        <v>34.299999999999997</v>
      </c>
      <c r="AO129" s="36">
        <f t="shared" si="10"/>
        <v>1.35</v>
      </c>
      <c r="AP129" s="36">
        <f t="shared" si="10"/>
        <v>8.7999999999999995E-2</v>
      </c>
      <c r="AQ129" s="133">
        <f t="shared" si="11"/>
        <v>0.7407407407407407</v>
      </c>
    </row>
    <row r="130" spans="1:43" x14ac:dyDescent="0.75">
      <c r="A130" s="5" t="s">
        <v>161</v>
      </c>
      <c r="B130" s="22">
        <v>669</v>
      </c>
      <c r="C130" s="22">
        <v>11.4</v>
      </c>
      <c r="D130" s="22">
        <v>1.2</v>
      </c>
      <c r="E130" s="128">
        <v>155900</v>
      </c>
      <c r="F130" s="20">
        <v>3.17460317460317</v>
      </c>
      <c r="G130" s="22">
        <v>0.205695450121298</v>
      </c>
      <c r="H130" s="18">
        <v>0.12770000000000001</v>
      </c>
      <c r="I130" s="15">
        <v>3.3442301668989301E-3</v>
      </c>
      <c r="J130" s="24">
        <v>0.81857999999999997</v>
      </c>
      <c r="K130" s="18">
        <v>5.42</v>
      </c>
      <c r="L130" s="15">
        <v>0.26273832738296798</v>
      </c>
      <c r="M130" s="18">
        <v>0.315</v>
      </c>
      <c r="N130" s="15">
        <v>2.04101310382858E-2</v>
      </c>
      <c r="O130" s="24">
        <v>0.90353000000000006</v>
      </c>
      <c r="P130" s="10">
        <v>1760</v>
      </c>
      <c r="Q130" s="6">
        <v>98.910031992933696</v>
      </c>
      <c r="R130" s="6">
        <v>104.886252711902</v>
      </c>
      <c r="S130" s="10">
        <v>1880</v>
      </c>
      <c r="T130" s="6">
        <v>39.757871847309303</v>
      </c>
      <c r="U130" s="6">
        <v>44.226817728788603</v>
      </c>
      <c r="V130" s="10">
        <v>2052</v>
      </c>
      <c r="W130" s="6">
        <v>47.7762179839862</v>
      </c>
      <c r="X130" s="6">
        <v>52.575362789504197</v>
      </c>
      <c r="Y130" s="6">
        <v>6.3829787234042499</v>
      </c>
      <c r="Z130" s="6">
        <v>14.2300194931774</v>
      </c>
      <c r="AA130" s="7">
        <v>2052</v>
      </c>
      <c r="AB130" s="7">
        <v>47.7762179839862</v>
      </c>
      <c r="AC130" s="7">
        <v>52.575362789504197</v>
      </c>
      <c r="AD130" s="13">
        <v>1710</v>
      </c>
      <c r="AE130" s="6">
        <v>104.234804306638</v>
      </c>
      <c r="AF130" s="13">
        <v>1670</v>
      </c>
      <c r="AG130" s="6">
        <v>71.843499175827105</v>
      </c>
      <c r="AH130" s="13">
        <v>1637</v>
      </c>
      <c r="AI130" s="6">
        <v>51.989787505368398</v>
      </c>
      <c r="AJ130" s="6">
        <v>3.1E-2</v>
      </c>
      <c r="AK130" s="6">
        <v>1.0999999999999999E-2</v>
      </c>
      <c r="AL130" s="132">
        <f t="shared" si="7"/>
        <v>2052</v>
      </c>
      <c r="AM130" s="132">
        <f t="shared" si="8"/>
        <v>47.7762179839862</v>
      </c>
      <c r="AN130" s="36">
        <f t="shared" si="9"/>
        <v>669</v>
      </c>
      <c r="AO130" s="36">
        <f t="shared" si="10"/>
        <v>11.4</v>
      </c>
      <c r="AP130" s="36">
        <f t="shared" si="10"/>
        <v>1.2</v>
      </c>
      <c r="AQ130" s="133">
        <f t="shared" si="11"/>
        <v>8.771929824561403E-2</v>
      </c>
    </row>
    <row r="131" spans="1:43" x14ac:dyDescent="0.75">
      <c r="A131" s="5" t="s">
        <v>162</v>
      </c>
      <c r="B131" s="22">
        <v>557</v>
      </c>
      <c r="C131" s="22">
        <v>1.97</v>
      </c>
      <c r="D131" s="22">
        <v>0.16</v>
      </c>
      <c r="E131" s="128">
        <v>98400</v>
      </c>
      <c r="F131" s="20">
        <v>3.6363636363636398</v>
      </c>
      <c r="G131" s="22">
        <v>0.16276768844464101</v>
      </c>
      <c r="H131" s="18">
        <v>0.1171</v>
      </c>
      <c r="I131" s="15">
        <v>2.49043283895995E-3</v>
      </c>
      <c r="J131" s="24">
        <v>0.56347999999999998</v>
      </c>
      <c r="K131" s="18">
        <v>4.4000000000000004</v>
      </c>
      <c r="L131" s="15">
        <v>0.17476430527999601</v>
      </c>
      <c r="M131" s="18">
        <v>0.27500000000000002</v>
      </c>
      <c r="N131" s="15">
        <v>1.2309306438626001E-2</v>
      </c>
      <c r="O131" s="24">
        <v>0.80349000000000004</v>
      </c>
      <c r="P131" s="10">
        <v>1562</v>
      </c>
      <c r="Q131" s="6">
        <v>62.754063736964</v>
      </c>
      <c r="R131" s="6">
        <v>70.181794668928404</v>
      </c>
      <c r="S131" s="10">
        <v>1708</v>
      </c>
      <c r="T131" s="6">
        <v>32.972783435566697</v>
      </c>
      <c r="U131" s="6">
        <v>37.9054488231939</v>
      </c>
      <c r="V131" s="10">
        <v>1904</v>
      </c>
      <c r="W131" s="6">
        <v>38.218965762019799</v>
      </c>
      <c r="X131" s="6">
        <v>44.6976890146409</v>
      </c>
      <c r="Y131" s="6">
        <v>8.5480093676814999</v>
      </c>
      <c r="Z131" s="6">
        <v>17.9621848739496</v>
      </c>
      <c r="AA131" s="7">
        <v>1904</v>
      </c>
      <c r="AB131" s="7">
        <v>38.218965762019799</v>
      </c>
      <c r="AC131" s="7">
        <v>44.6976890146409</v>
      </c>
      <c r="AD131" s="13">
        <v>1530</v>
      </c>
      <c r="AE131" s="6">
        <v>66.269453864528998</v>
      </c>
      <c r="AF131" s="13">
        <v>1537</v>
      </c>
      <c r="AG131" s="6">
        <v>50.3728939757166</v>
      </c>
      <c r="AH131" s="13">
        <v>1551</v>
      </c>
      <c r="AI131" s="6">
        <v>41.110635411270998</v>
      </c>
      <c r="AJ131" s="6">
        <v>2.46E-2</v>
      </c>
      <c r="AK131" s="6">
        <v>7.4999999999999997E-3</v>
      </c>
      <c r="AL131" s="132">
        <f t="shared" si="7"/>
        <v>1904</v>
      </c>
      <c r="AM131" s="132">
        <f t="shared" si="8"/>
        <v>38.218965762019799</v>
      </c>
      <c r="AN131" s="36">
        <f t="shared" si="9"/>
        <v>557</v>
      </c>
      <c r="AO131" s="36">
        <f t="shared" si="10"/>
        <v>1.97</v>
      </c>
      <c r="AP131" s="36">
        <f t="shared" si="10"/>
        <v>0.16</v>
      </c>
      <c r="AQ131" s="133">
        <f t="shared" si="11"/>
        <v>0.50761421319796951</v>
      </c>
    </row>
    <row r="132" spans="1:43" x14ac:dyDescent="0.75">
      <c r="A132" s="5" t="s">
        <v>163</v>
      </c>
      <c r="B132" s="22">
        <v>268</v>
      </c>
      <c r="C132" s="22">
        <v>2.69</v>
      </c>
      <c r="D132" s="22">
        <v>0.22</v>
      </c>
      <c r="E132" s="128">
        <v>7820</v>
      </c>
      <c r="F132" s="20">
        <v>11.363636363636401</v>
      </c>
      <c r="G132" s="22">
        <v>0.57353566998299599</v>
      </c>
      <c r="H132" s="18">
        <v>5.9299999999999999E-2</v>
      </c>
      <c r="I132" s="15">
        <v>3.1178236270636098E-3</v>
      </c>
      <c r="J132" s="24">
        <v>0.55923999999999996</v>
      </c>
      <c r="K132" s="18">
        <v>0.71099999999999997</v>
      </c>
      <c r="L132" s="15">
        <v>3.1831556966161599E-2</v>
      </c>
      <c r="M132" s="18">
        <v>8.7999999999999995E-2</v>
      </c>
      <c r="N132" s="15">
        <v>4.4414602283483198E-3</v>
      </c>
      <c r="O132" s="24">
        <v>0.75785000000000002</v>
      </c>
      <c r="P132" s="10">
        <v>543</v>
      </c>
      <c r="Q132" s="6">
        <v>26.2311160169102</v>
      </c>
      <c r="R132" s="6">
        <v>28.756325045154401</v>
      </c>
      <c r="S132" s="10">
        <v>544</v>
      </c>
      <c r="T132" s="6">
        <v>18.373148459570299</v>
      </c>
      <c r="U132" s="6">
        <v>20.700347920387902</v>
      </c>
      <c r="V132" s="10">
        <v>557</v>
      </c>
      <c r="W132" s="6">
        <v>117.278050795371</v>
      </c>
      <c r="X132" s="6">
        <v>120.103453674478</v>
      </c>
      <c r="Y132" s="6">
        <v>0.18382352941176799</v>
      </c>
      <c r="Z132" s="6">
        <v>2.5134649910233402</v>
      </c>
      <c r="AA132" s="7">
        <v>543</v>
      </c>
      <c r="AB132" s="7">
        <v>26.2311160169102</v>
      </c>
      <c r="AC132" s="7">
        <v>28.756325045154401</v>
      </c>
      <c r="AD132" s="13">
        <v>541</v>
      </c>
      <c r="AE132" s="6">
        <v>26.703229158523101</v>
      </c>
      <c r="AF132" s="13">
        <v>518</v>
      </c>
      <c r="AG132" s="6">
        <v>20.228410326009602</v>
      </c>
      <c r="AH132" s="13">
        <v>427</v>
      </c>
      <c r="AI132" s="6">
        <v>105.143298399668</v>
      </c>
      <c r="AJ132" s="6">
        <v>4.7000000000000002E-3</v>
      </c>
      <c r="AK132" s="6">
        <v>2.8E-3</v>
      </c>
      <c r="AL132" s="132">
        <f t="shared" si="7"/>
        <v>543</v>
      </c>
      <c r="AM132" s="132">
        <f t="shared" si="8"/>
        <v>26.2311160169102</v>
      </c>
      <c r="AN132" s="36">
        <f t="shared" si="9"/>
        <v>268</v>
      </c>
      <c r="AO132" s="36">
        <f t="shared" si="10"/>
        <v>2.69</v>
      </c>
      <c r="AP132" s="36">
        <f t="shared" si="10"/>
        <v>0.22</v>
      </c>
      <c r="AQ132" s="133">
        <f t="shared" si="11"/>
        <v>0.37174721189591081</v>
      </c>
    </row>
    <row r="133" spans="1:43" x14ac:dyDescent="0.75">
      <c r="A133" s="5" t="s">
        <v>164</v>
      </c>
      <c r="B133" s="22">
        <v>35.700000000000003</v>
      </c>
      <c r="C133" s="22">
        <v>2.46</v>
      </c>
      <c r="D133" s="22">
        <v>0.19</v>
      </c>
      <c r="E133" s="128">
        <v>297</v>
      </c>
      <c r="F133" s="20">
        <v>22.624434389140301</v>
      </c>
      <c r="G133" s="22">
        <v>1.61203292733392</v>
      </c>
      <c r="H133" s="18">
        <v>3.7999999999999999E-2</v>
      </c>
      <c r="I133" s="15">
        <v>2.2667237570171601E-2</v>
      </c>
      <c r="J133" s="24">
        <v>4.2529999999999998E-2</v>
      </c>
      <c r="K133" s="18">
        <v>0.20899999999999999</v>
      </c>
      <c r="L133" s="15">
        <v>3.9576995506101803E-2</v>
      </c>
      <c r="M133" s="18">
        <v>4.4200000000000003E-2</v>
      </c>
      <c r="N133" s="15">
        <v>3.1493320081566502E-3</v>
      </c>
      <c r="O133" s="24">
        <v>0.51178000000000001</v>
      </c>
      <c r="P133" s="10">
        <v>278</v>
      </c>
      <c r="Q133" s="6">
        <v>19.2258530306075</v>
      </c>
      <c r="R133" s="6">
        <v>20.190685623710099</v>
      </c>
      <c r="S133" s="10">
        <v>200</v>
      </c>
      <c r="T133" s="6">
        <v>38.828014363216496</v>
      </c>
      <c r="U133" s="6">
        <v>39.0301358986247</v>
      </c>
      <c r="V133" s="10">
        <v>420</v>
      </c>
      <c r="W133" s="6">
        <v>454.33597301184699</v>
      </c>
      <c r="X133" s="6">
        <v>454.39263922462902</v>
      </c>
      <c r="Y133" s="6">
        <v>-39</v>
      </c>
      <c r="Z133" s="6">
        <v>33.809523809523803</v>
      </c>
      <c r="AA133" s="7" t="s">
        <v>35</v>
      </c>
      <c r="AB133" s="7" t="s">
        <v>35</v>
      </c>
      <c r="AC133" s="7" t="s">
        <v>35</v>
      </c>
      <c r="AD133" s="13">
        <v>283</v>
      </c>
      <c r="AE133" s="6">
        <v>19.2258530306075</v>
      </c>
      <c r="AF133" s="13">
        <v>280</v>
      </c>
      <c r="AG133" s="6">
        <v>17.877631257807899</v>
      </c>
      <c r="AH133" s="13">
        <v>255</v>
      </c>
      <c r="AI133" s="6">
        <v>362.45287193319598</v>
      </c>
      <c r="AJ133" s="6">
        <v>-1.7999999999999999E-2</v>
      </c>
      <c r="AK133" s="6">
        <v>1.4E-2</v>
      </c>
      <c r="AL133" s="132" t="str">
        <f t="shared" si="7"/>
        <v>Discordant</v>
      </c>
      <c r="AM133" s="132" t="str">
        <f t="shared" si="8"/>
        <v>Discordant</v>
      </c>
      <c r="AN133" s="36">
        <f t="shared" si="9"/>
        <v>35.700000000000003</v>
      </c>
      <c r="AO133" s="36">
        <f t="shared" si="10"/>
        <v>2.46</v>
      </c>
      <c r="AP133" s="36">
        <f t="shared" si="10"/>
        <v>0.19</v>
      </c>
      <c r="AQ133" s="133">
        <f t="shared" si="11"/>
        <v>0.4065040650406504</v>
      </c>
    </row>
    <row r="134" spans="1:43" x14ac:dyDescent="0.75">
      <c r="A134" s="5" t="s">
        <v>165</v>
      </c>
      <c r="B134" s="22">
        <v>395</v>
      </c>
      <c r="C134" s="22">
        <v>2.0699999999999998</v>
      </c>
      <c r="D134" s="22">
        <v>0.17</v>
      </c>
      <c r="E134" s="128">
        <v>4870</v>
      </c>
      <c r="F134" s="20">
        <v>25.5754475703325</v>
      </c>
      <c r="G134" s="22">
        <v>1.4541313162349401</v>
      </c>
      <c r="H134" s="18">
        <v>5.8099999999999999E-2</v>
      </c>
      <c r="I134" s="15">
        <v>4.1996946960612697E-3</v>
      </c>
      <c r="J134" s="24">
        <v>0.63717000000000001</v>
      </c>
      <c r="K134" s="18">
        <v>0.308</v>
      </c>
      <c r="L134" s="15">
        <v>1.4301419012112E-2</v>
      </c>
      <c r="M134" s="18">
        <v>3.9100000000000003E-2</v>
      </c>
      <c r="N134" s="15">
        <v>2.2230904975731399E-3</v>
      </c>
      <c r="O134" s="24">
        <v>0.69098000000000004</v>
      </c>
      <c r="P134" s="10">
        <v>247</v>
      </c>
      <c r="Q134" s="6">
        <v>13.4855488177026</v>
      </c>
      <c r="R134" s="6">
        <v>14.5572429842546</v>
      </c>
      <c r="S134" s="10">
        <v>272</v>
      </c>
      <c r="T134" s="6">
        <v>11.1146066668387</v>
      </c>
      <c r="U134" s="6">
        <v>12.3585242965408</v>
      </c>
      <c r="V134" s="10">
        <v>500</v>
      </c>
      <c r="W134" s="6">
        <v>8075.7584545500704</v>
      </c>
      <c r="X134" s="6">
        <v>8198.6631105543402</v>
      </c>
      <c r="Y134" s="6">
        <v>9.1911764705882302</v>
      </c>
      <c r="Z134" s="6">
        <v>50.6</v>
      </c>
      <c r="AA134" s="7">
        <v>247</v>
      </c>
      <c r="AB134" s="7">
        <v>13.4855488177026</v>
      </c>
      <c r="AC134" s="7">
        <v>14.5572429842546</v>
      </c>
      <c r="AD134" s="13">
        <v>245</v>
      </c>
      <c r="AE134" s="6">
        <v>13.9878885795763</v>
      </c>
      <c r="AF134" s="13">
        <v>242</v>
      </c>
      <c r="AG134" s="6">
        <v>12.5786915598775</v>
      </c>
      <c r="AH134" s="13">
        <v>216</v>
      </c>
      <c r="AI134" s="6">
        <v>8075.44033110498</v>
      </c>
      <c r="AJ134" s="6">
        <v>9.7000000000000003E-3</v>
      </c>
      <c r="AK134" s="6">
        <v>3.8999999999999998E-3</v>
      </c>
      <c r="AL134" s="132">
        <f t="shared" ref="AL134:AL197" si="12">AA134</f>
        <v>247</v>
      </c>
      <c r="AM134" s="132">
        <f t="shared" ref="AM134:AM197" si="13">AB134</f>
        <v>13.4855488177026</v>
      </c>
      <c r="AN134" s="36">
        <f t="shared" ref="AN134:AN197" si="14">B134</f>
        <v>395</v>
      </c>
      <c r="AO134" s="36">
        <f t="shared" ref="AO134:AP197" si="15">C134</f>
        <v>2.0699999999999998</v>
      </c>
      <c r="AP134" s="36">
        <f t="shared" si="15"/>
        <v>0.17</v>
      </c>
      <c r="AQ134" s="133">
        <f t="shared" ref="AQ134:AQ197" si="16">1/AO134</f>
        <v>0.48309178743961356</v>
      </c>
    </row>
    <row r="135" spans="1:43" x14ac:dyDescent="0.75">
      <c r="A135" s="5" t="s">
        <v>166</v>
      </c>
      <c r="B135" s="22">
        <v>393</v>
      </c>
      <c r="C135" s="22">
        <v>3.64</v>
      </c>
      <c r="D135" s="22">
        <v>0.27</v>
      </c>
      <c r="E135" s="128">
        <v>3920</v>
      </c>
      <c r="F135" s="20">
        <v>33.222591362126202</v>
      </c>
      <c r="G135" s="22">
        <v>1.4265467615360301</v>
      </c>
      <c r="H135" s="18">
        <v>5.8599999999999999E-2</v>
      </c>
      <c r="I135" s="15">
        <v>4.5958573337103901E-3</v>
      </c>
      <c r="J135" s="24">
        <v>0.22928000000000001</v>
      </c>
      <c r="K135" s="18">
        <v>0.23799999999999999</v>
      </c>
      <c r="L135" s="15">
        <v>9.3415794146385796E-3</v>
      </c>
      <c r="M135" s="18">
        <v>3.0099999999999998E-2</v>
      </c>
      <c r="N135" s="15">
        <v>1.29246563141926E-3</v>
      </c>
      <c r="O135" s="24">
        <v>0.82391000000000003</v>
      </c>
      <c r="P135" s="10">
        <v>191</v>
      </c>
      <c r="Q135" s="6">
        <v>8.0636060003505907</v>
      </c>
      <c r="R135" s="6">
        <v>9.1183679398271593</v>
      </c>
      <c r="S135" s="10">
        <v>216.9</v>
      </c>
      <c r="T135" s="6">
        <v>7.7011215211906503</v>
      </c>
      <c r="U135" s="6">
        <v>8.8752101874688503</v>
      </c>
      <c r="V135" s="10">
        <v>544</v>
      </c>
      <c r="W135" s="6">
        <v>282.91673750240301</v>
      </c>
      <c r="X135" s="6">
        <v>285.93792219250099</v>
      </c>
      <c r="Y135" s="6">
        <v>11.9409866297833</v>
      </c>
      <c r="Z135" s="6">
        <v>64.889705882352899</v>
      </c>
      <c r="AA135" s="7">
        <v>191</v>
      </c>
      <c r="AB135" s="7">
        <v>8.0636060003505907</v>
      </c>
      <c r="AC135" s="7">
        <v>9.1183679398271593</v>
      </c>
      <c r="AD135" s="13">
        <v>188.9</v>
      </c>
      <c r="AE135" s="6">
        <v>8.0636060003505907</v>
      </c>
      <c r="AF135" s="13">
        <v>189.1</v>
      </c>
      <c r="AG135" s="6">
        <v>7.8640748142515697</v>
      </c>
      <c r="AH135" s="13">
        <v>191</v>
      </c>
      <c r="AI135" s="6">
        <v>280.33850204530199</v>
      </c>
      <c r="AJ135" s="6">
        <v>1.0999999999999999E-2</v>
      </c>
      <c r="AK135" s="6">
        <v>2.2000000000000001E-3</v>
      </c>
      <c r="AL135" s="132">
        <f t="shared" si="12"/>
        <v>191</v>
      </c>
      <c r="AM135" s="132">
        <f t="shared" si="13"/>
        <v>8.0636060003505907</v>
      </c>
      <c r="AN135" s="36">
        <f t="shared" si="14"/>
        <v>393</v>
      </c>
      <c r="AO135" s="36">
        <f t="shared" si="15"/>
        <v>3.64</v>
      </c>
      <c r="AP135" s="36">
        <f t="shared" si="15"/>
        <v>0.27</v>
      </c>
      <c r="AQ135" s="133">
        <f t="shared" si="16"/>
        <v>0.27472527472527469</v>
      </c>
    </row>
    <row r="136" spans="1:43" x14ac:dyDescent="0.75">
      <c r="A136" s="5" t="s">
        <v>167</v>
      </c>
      <c r="B136" s="22">
        <v>82.1</v>
      </c>
      <c r="C136" s="22">
        <v>1.84</v>
      </c>
      <c r="D136" s="22">
        <v>0.12</v>
      </c>
      <c r="E136" s="128">
        <v>36400</v>
      </c>
      <c r="F136" s="20">
        <v>2.0876826722338202</v>
      </c>
      <c r="G136" s="22">
        <v>0.102361308580409</v>
      </c>
      <c r="H136" s="18">
        <v>0.1704</v>
      </c>
      <c r="I136" s="15">
        <v>3.7234949112491902E-3</v>
      </c>
      <c r="J136" s="24">
        <v>0.66844000000000003</v>
      </c>
      <c r="K136" s="18">
        <v>11.16</v>
      </c>
      <c r="L136" s="15">
        <v>0.45483813417962099</v>
      </c>
      <c r="M136" s="18">
        <v>0.47899999999999998</v>
      </c>
      <c r="N136" s="15">
        <v>2.3485881001997701E-2</v>
      </c>
      <c r="O136" s="24">
        <v>0.90224000000000004</v>
      </c>
      <c r="P136" s="10">
        <v>2520</v>
      </c>
      <c r="Q136" s="6">
        <v>99.451603069765497</v>
      </c>
      <c r="R136" s="6">
        <v>110.076988071313</v>
      </c>
      <c r="S136" s="10">
        <v>2530</v>
      </c>
      <c r="T136" s="6">
        <v>38.153455332267797</v>
      </c>
      <c r="U136" s="6">
        <v>43.580172216123998</v>
      </c>
      <c r="V136" s="10">
        <v>2556</v>
      </c>
      <c r="W136" s="6">
        <v>36.120809657228698</v>
      </c>
      <c r="X136" s="6">
        <v>40.832734224620701</v>
      </c>
      <c r="Y136" s="6">
        <v>0.39525691699604698</v>
      </c>
      <c r="Z136" s="6">
        <v>1.40845070422534</v>
      </c>
      <c r="AA136" s="7">
        <v>2556</v>
      </c>
      <c r="AB136" s="7">
        <v>36.120809657228698</v>
      </c>
      <c r="AC136" s="7">
        <v>40.832734224620701</v>
      </c>
      <c r="AD136" s="13">
        <v>2480</v>
      </c>
      <c r="AE136" s="6">
        <v>108.766821012413</v>
      </c>
      <c r="AF136" s="13">
        <v>2426</v>
      </c>
      <c r="AG136" s="6">
        <v>61.541117586467003</v>
      </c>
      <c r="AH136" s="13">
        <v>2412</v>
      </c>
      <c r="AI136" s="6">
        <v>40.038892221110999</v>
      </c>
      <c r="AJ136" s="6">
        <v>1.46E-2</v>
      </c>
      <c r="AK136" s="6">
        <v>8.3999999999999995E-3</v>
      </c>
      <c r="AL136" s="132">
        <f t="shared" si="12"/>
        <v>2556</v>
      </c>
      <c r="AM136" s="132">
        <f t="shared" si="13"/>
        <v>36.120809657228698</v>
      </c>
      <c r="AN136" s="36">
        <f t="shared" si="14"/>
        <v>82.1</v>
      </c>
      <c r="AO136" s="36">
        <f t="shared" si="15"/>
        <v>1.84</v>
      </c>
      <c r="AP136" s="36">
        <f t="shared" si="15"/>
        <v>0.12</v>
      </c>
      <c r="AQ136" s="133">
        <f t="shared" si="16"/>
        <v>0.54347826086956519</v>
      </c>
    </row>
    <row r="137" spans="1:43" x14ac:dyDescent="0.75">
      <c r="A137" s="5" t="s">
        <v>168</v>
      </c>
      <c r="B137" s="22">
        <v>2630</v>
      </c>
      <c r="C137" s="22">
        <v>17.100000000000001</v>
      </c>
      <c r="D137" s="22">
        <v>1.3</v>
      </c>
      <c r="E137" s="128">
        <v>28400</v>
      </c>
      <c r="F137" s="20">
        <v>24.9376558603491</v>
      </c>
      <c r="G137" s="22">
        <v>1.0303855504824799</v>
      </c>
      <c r="H137" s="18">
        <v>4.99E-2</v>
      </c>
      <c r="I137" s="15">
        <v>1.22657417631363E-3</v>
      </c>
      <c r="J137" s="24">
        <v>0.74816000000000005</v>
      </c>
      <c r="K137" s="18">
        <v>0.27439999999999998</v>
      </c>
      <c r="L137" s="15">
        <v>9.5020673593907493E-3</v>
      </c>
      <c r="M137" s="18">
        <v>4.0099999999999997E-2</v>
      </c>
      <c r="N137" s="15">
        <v>1.6568702690313399E-3</v>
      </c>
      <c r="O137" s="24">
        <v>0.72890999999999995</v>
      </c>
      <c r="P137" s="10">
        <v>254</v>
      </c>
      <c r="Q137" s="6">
        <v>10.0670361971292</v>
      </c>
      <c r="R137" s="6">
        <v>11.5279951147358</v>
      </c>
      <c r="S137" s="10">
        <v>246.1</v>
      </c>
      <c r="T137" s="6">
        <v>7.5476596725985203</v>
      </c>
      <c r="U137" s="6">
        <v>9.0211337663695197</v>
      </c>
      <c r="V137" s="10">
        <v>185</v>
      </c>
      <c r="W137" s="6">
        <v>51.152056425482499</v>
      </c>
      <c r="X137" s="6">
        <v>55.378946275888502</v>
      </c>
      <c r="Y137" s="6">
        <v>-3.2100772043884498</v>
      </c>
      <c r="Z137" s="6">
        <v>-37.297297297297298</v>
      </c>
      <c r="AA137" s="7">
        <v>254</v>
      </c>
      <c r="AB137" s="7">
        <v>10.0670361971292</v>
      </c>
      <c r="AC137" s="7">
        <v>11.5279951147358</v>
      </c>
      <c r="AD137" s="13">
        <v>254</v>
      </c>
      <c r="AE137" s="6">
        <v>10.4488381073835</v>
      </c>
      <c r="AF137" s="13">
        <v>248.4</v>
      </c>
      <c r="AG137" s="6">
        <v>8.7078152560427</v>
      </c>
      <c r="AH137" s="13">
        <v>202</v>
      </c>
      <c r="AI137" s="6">
        <v>34.843261565986403</v>
      </c>
      <c r="AJ137" s="6">
        <v>-2.9999999999999997E-4</v>
      </c>
      <c r="AK137" s="6">
        <v>2E-3</v>
      </c>
      <c r="AL137" s="132">
        <f t="shared" si="12"/>
        <v>254</v>
      </c>
      <c r="AM137" s="132">
        <f t="shared" si="13"/>
        <v>10.0670361971292</v>
      </c>
      <c r="AN137" s="36">
        <f t="shared" si="14"/>
        <v>2630</v>
      </c>
      <c r="AO137" s="36">
        <f t="shared" si="15"/>
        <v>17.100000000000001</v>
      </c>
      <c r="AP137" s="36">
        <f t="shared" si="15"/>
        <v>1.3</v>
      </c>
      <c r="AQ137" s="133">
        <f t="shared" si="16"/>
        <v>5.8479532163742687E-2</v>
      </c>
    </row>
    <row r="138" spans="1:43" x14ac:dyDescent="0.75">
      <c r="A138" s="5" t="s">
        <v>169</v>
      </c>
      <c r="B138" s="22">
        <v>12.35</v>
      </c>
      <c r="C138" s="22">
        <v>1.431</v>
      </c>
      <c r="D138" s="22">
        <v>9.7000000000000003E-2</v>
      </c>
      <c r="E138" s="128">
        <v>314</v>
      </c>
      <c r="F138" s="20">
        <v>10.683760683760701</v>
      </c>
      <c r="G138" s="22">
        <v>0.685169930235486</v>
      </c>
      <c r="H138" s="18">
        <v>4.9000000000000002E-2</v>
      </c>
      <c r="I138" s="15">
        <v>2.8676959556429502E-2</v>
      </c>
      <c r="J138" s="24">
        <v>9.2587000000000003E-2</v>
      </c>
      <c r="K138" s="18">
        <v>0.65</v>
      </c>
      <c r="L138" s="15">
        <v>0.117634956645548</v>
      </c>
      <c r="M138" s="18">
        <v>9.3600000000000003E-2</v>
      </c>
      <c r="N138" s="15">
        <v>6.0027463519958801E-3</v>
      </c>
      <c r="O138" s="24">
        <v>0.30203000000000002</v>
      </c>
      <c r="P138" s="10">
        <v>576</v>
      </c>
      <c r="Q138" s="6">
        <v>34.802389627931802</v>
      </c>
      <c r="R138" s="6">
        <v>36.968786018338399</v>
      </c>
      <c r="S138" s="10">
        <v>460</v>
      </c>
      <c r="T138" s="6">
        <v>80.279723254015494</v>
      </c>
      <c r="U138" s="6">
        <v>80.787098687171607</v>
      </c>
      <c r="V138" s="10">
        <v>110</v>
      </c>
      <c r="W138" s="6">
        <v>823.96008623023999</v>
      </c>
      <c r="X138" s="6">
        <v>824.10527980750305</v>
      </c>
      <c r="Y138" s="6">
        <v>-25.2173913043478</v>
      </c>
      <c r="Z138" s="6">
        <v>-423.63636363636402</v>
      </c>
      <c r="AA138" s="7" t="s">
        <v>35</v>
      </c>
      <c r="AB138" s="7" t="s">
        <v>35</v>
      </c>
      <c r="AC138" s="7" t="s">
        <v>35</v>
      </c>
      <c r="AD138" s="13">
        <v>583</v>
      </c>
      <c r="AE138" s="6">
        <v>36.924115748577798</v>
      </c>
      <c r="AF138" s="13">
        <v>578</v>
      </c>
      <c r="AG138" s="6">
        <v>33.907609260183897</v>
      </c>
      <c r="AH138" s="13">
        <v>558</v>
      </c>
      <c r="AI138" s="6">
        <v>747.67702699798497</v>
      </c>
      <c r="AJ138" s="6">
        <v>-0.02</v>
      </c>
      <c r="AK138" s="6">
        <v>1.7999999999999999E-2</v>
      </c>
      <c r="AL138" s="132" t="str">
        <f t="shared" si="12"/>
        <v>Discordant</v>
      </c>
      <c r="AM138" s="132" t="str">
        <f t="shared" si="13"/>
        <v>Discordant</v>
      </c>
      <c r="AN138" s="36">
        <f t="shared" si="14"/>
        <v>12.35</v>
      </c>
      <c r="AO138" s="36">
        <f t="shared" si="15"/>
        <v>1.431</v>
      </c>
      <c r="AP138" s="36">
        <f t="shared" si="15"/>
        <v>9.7000000000000003E-2</v>
      </c>
      <c r="AQ138" s="133">
        <f t="shared" si="16"/>
        <v>0.69881201956673655</v>
      </c>
    </row>
    <row r="139" spans="1:43" x14ac:dyDescent="0.75">
      <c r="A139" s="5" t="s">
        <v>170</v>
      </c>
      <c r="B139" s="22">
        <v>52.8</v>
      </c>
      <c r="C139" s="22">
        <v>1.35</v>
      </c>
      <c r="D139" s="22">
        <v>0.2</v>
      </c>
      <c r="E139" s="128">
        <v>646</v>
      </c>
      <c r="F139" s="20">
        <v>22.779043280182201</v>
      </c>
      <c r="G139" s="22">
        <v>1.03405013370483</v>
      </c>
      <c r="H139" s="18">
        <v>5.0099999999999999E-2</v>
      </c>
      <c r="I139" s="15">
        <v>1.5968664107558601E-2</v>
      </c>
      <c r="J139" s="24">
        <v>7.5556999999999999E-2</v>
      </c>
      <c r="K139" s="18">
        <v>0.317</v>
      </c>
      <c r="L139" s="15">
        <v>2.9629518086023598E-2</v>
      </c>
      <c r="M139" s="18">
        <v>4.3900000000000002E-2</v>
      </c>
      <c r="N139" s="15">
        <v>1.9928317581772901E-3</v>
      </c>
      <c r="O139" s="24">
        <v>0.30112</v>
      </c>
      <c r="P139" s="10">
        <v>277</v>
      </c>
      <c r="Q139" s="6">
        <v>12.2191970681053</v>
      </c>
      <c r="R139" s="6">
        <v>13.669169942807301</v>
      </c>
      <c r="S139" s="10">
        <v>276</v>
      </c>
      <c r="T139" s="6">
        <v>21.997203646997299</v>
      </c>
      <c r="U139" s="6">
        <v>22.680072008579</v>
      </c>
      <c r="V139" s="10">
        <v>210</v>
      </c>
      <c r="W139" s="6">
        <v>592.22787134279201</v>
      </c>
      <c r="X139" s="6">
        <v>592.59041992017603</v>
      </c>
      <c r="Y139" s="6">
        <v>-0.36231884057971803</v>
      </c>
      <c r="Z139" s="6">
        <v>-31.904761904761902</v>
      </c>
      <c r="AA139" s="7">
        <v>277</v>
      </c>
      <c r="AB139" s="7">
        <v>12.2191970681053</v>
      </c>
      <c r="AC139" s="7">
        <v>13.669169942807301</v>
      </c>
      <c r="AD139" s="13">
        <v>277</v>
      </c>
      <c r="AE139" s="6">
        <v>12.2191970681053</v>
      </c>
      <c r="AF139" s="13">
        <v>275</v>
      </c>
      <c r="AG139" s="6">
        <v>11.688197820343101</v>
      </c>
      <c r="AH139" s="13">
        <v>269</v>
      </c>
      <c r="AI139" s="6">
        <v>570.66076139438098</v>
      </c>
      <c r="AJ139" s="6">
        <v>-1.9E-3</v>
      </c>
      <c r="AK139" s="6">
        <v>7.1999999999999998E-3</v>
      </c>
      <c r="AL139" s="132">
        <f t="shared" si="12"/>
        <v>277</v>
      </c>
      <c r="AM139" s="132">
        <f t="shared" si="13"/>
        <v>12.2191970681053</v>
      </c>
      <c r="AN139" s="36">
        <f t="shared" si="14"/>
        <v>52.8</v>
      </c>
      <c r="AO139" s="36">
        <f t="shared" si="15"/>
        <v>1.35</v>
      </c>
      <c r="AP139" s="36">
        <f t="shared" si="15"/>
        <v>0.2</v>
      </c>
      <c r="AQ139" s="133">
        <f t="shared" si="16"/>
        <v>0.7407407407407407</v>
      </c>
    </row>
    <row r="140" spans="1:43" x14ac:dyDescent="0.75">
      <c r="A140" s="5" t="s">
        <v>171</v>
      </c>
      <c r="B140" s="22">
        <v>19</v>
      </c>
      <c r="C140" s="22">
        <v>0.56599999999999995</v>
      </c>
      <c r="D140" s="22">
        <v>2.9000000000000001E-2</v>
      </c>
      <c r="E140" s="128">
        <v>4810</v>
      </c>
      <c r="F140" s="20">
        <v>2.4937655860349102</v>
      </c>
      <c r="G140" s="22">
        <v>0.18883759877309</v>
      </c>
      <c r="H140" s="18">
        <v>0.12820000000000001</v>
      </c>
      <c r="I140" s="15">
        <v>8.8719016419599398E-3</v>
      </c>
      <c r="J140" s="24">
        <v>0.41082000000000002</v>
      </c>
      <c r="K140" s="18">
        <v>6.99</v>
      </c>
      <c r="L140" s="15">
        <v>0.475256778603945</v>
      </c>
      <c r="M140" s="18">
        <v>0.40100000000000002</v>
      </c>
      <c r="N140" s="15">
        <v>3.03652747203116E-2</v>
      </c>
      <c r="O140" s="24">
        <v>0.92818999999999996</v>
      </c>
      <c r="P140" s="10">
        <v>2150</v>
      </c>
      <c r="Q140" s="6">
        <v>135.83035591350799</v>
      </c>
      <c r="R140" s="6">
        <v>142.08712179071301</v>
      </c>
      <c r="S140" s="10">
        <v>2088</v>
      </c>
      <c r="T140" s="6">
        <v>56.6046897492784</v>
      </c>
      <c r="U140" s="6">
        <v>60.059312443814697</v>
      </c>
      <c r="V140" s="10">
        <v>2063</v>
      </c>
      <c r="W140" s="6">
        <v>119.203175979397</v>
      </c>
      <c r="X140" s="6">
        <v>120.77466504856901</v>
      </c>
      <c r="Y140" s="6">
        <v>-2.9693486590038298</v>
      </c>
      <c r="Z140" s="6">
        <v>-4.2171594764905498</v>
      </c>
      <c r="AA140" s="7">
        <v>2063</v>
      </c>
      <c r="AB140" s="7">
        <v>119.203175979397</v>
      </c>
      <c r="AC140" s="7">
        <v>120.77466504856901</v>
      </c>
      <c r="AD140" s="13">
        <v>2130</v>
      </c>
      <c r="AE140" s="6">
        <v>141.34774701986001</v>
      </c>
      <c r="AF140" s="13">
        <v>1990</v>
      </c>
      <c r="AG140" s="6">
        <v>77.8924829596031</v>
      </c>
      <c r="AH140" s="13">
        <v>1880</v>
      </c>
      <c r="AI140" s="6">
        <v>121.435238557739</v>
      </c>
      <c r="AJ140" s="6">
        <v>1.46E-2</v>
      </c>
      <c r="AK140" s="6">
        <v>7.1999999999999998E-3</v>
      </c>
      <c r="AL140" s="132">
        <f t="shared" si="12"/>
        <v>2063</v>
      </c>
      <c r="AM140" s="132">
        <f t="shared" si="13"/>
        <v>119.203175979397</v>
      </c>
      <c r="AN140" s="36">
        <f t="shared" si="14"/>
        <v>19</v>
      </c>
      <c r="AO140" s="36">
        <f t="shared" si="15"/>
        <v>0.56599999999999995</v>
      </c>
      <c r="AP140" s="36">
        <f t="shared" si="15"/>
        <v>2.9000000000000001E-2</v>
      </c>
      <c r="AQ140" s="133">
        <f t="shared" si="16"/>
        <v>1.7667844522968199</v>
      </c>
    </row>
    <row r="141" spans="1:43" x14ac:dyDescent="0.75">
      <c r="A141" s="5" t="s">
        <v>172</v>
      </c>
      <c r="B141" s="22">
        <v>214.9</v>
      </c>
      <c r="C141" s="22">
        <v>2.2999999999999998</v>
      </c>
      <c r="D141" s="22">
        <v>0.11</v>
      </c>
      <c r="E141" s="128">
        <v>2400</v>
      </c>
      <c r="F141" s="20">
        <v>22.831050228310499</v>
      </c>
      <c r="G141" s="22">
        <v>0.91288213556504705</v>
      </c>
      <c r="H141" s="18">
        <v>4.6899999999999997E-2</v>
      </c>
      <c r="I141" s="15">
        <v>5.4511130159851599E-3</v>
      </c>
      <c r="J141" s="24">
        <v>0.50090999999999997</v>
      </c>
      <c r="K141" s="18">
        <v>0.28100000000000003</v>
      </c>
      <c r="L141" s="15">
        <v>1.2392566662721601E-2</v>
      </c>
      <c r="M141" s="18">
        <v>4.3799999999999999E-2</v>
      </c>
      <c r="N141" s="15">
        <v>1.75130960415341E-3</v>
      </c>
      <c r="O141" s="24">
        <v>0.38714999999999999</v>
      </c>
      <c r="P141" s="10">
        <v>276</v>
      </c>
      <c r="Q141" s="6">
        <v>10.638070836638001</v>
      </c>
      <c r="R141" s="6">
        <v>12.269568963843099</v>
      </c>
      <c r="S141" s="10">
        <v>251</v>
      </c>
      <c r="T141" s="6">
        <v>9.4283607363184707</v>
      </c>
      <c r="U141" s="6">
        <v>10.6879876510441</v>
      </c>
      <c r="V141" s="10">
        <v>40</v>
      </c>
      <c r="W141" s="6">
        <v>160.715850875418</v>
      </c>
      <c r="X141" s="6">
        <v>161.39012909773601</v>
      </c>
      <c r="Y141" s="6">
        <v>-9.9601593625497902</v>
      </c>
      <c r="Z141" s="6">
        <v>-590</v>
      </c>
      <c r="AA141" s="7" t="s">
        <v>35</v>
      </c>
      <c r="AB141" s="7" t="s">
        <v>35</v>
      </c>
      <c r="AC141" s="7" t="s">
        <v>35</v>
      </c>
      <c r="AD141" s="13">
        <v>278</v>
      </c>
      <c r="AE141" s="6">
        <v>11.000070505470701</v>
      </c>
      <c r="AF141" s="13">
        <v>275</v>
      </c>
      <c r="AG141" s="6">
        <v>9.4283607363184707</v>
      </c>
      <c r="AH141" s="13">
        <v>249</v>
      </c>
      <c r="AI141" s="6">
        <v>146.67515714192899</v>
      </c>
      <c r="AJ141" s="6">
        <v>-5.5999999999999999E-3</v>
      </c>
      <c r="AK141" s="6">
        <v>3.3E-3</v>
      </c>
      <c r="AL141" s="132" t="str">
        <f t="shared" si="12"/>
        <v>Discordant</v>
      </c>
      <c r="AM141" s="132" t="str">
        <f t="shared" si="13"/>
        <v>Discordant</v>
      </c>
      <c r="AN141" s="36">
        <f t="shared" si="14"/>
        <v>214.9</v>
      </c>
      <c r="AO141" s="36">
        <f t="shared" si="15"/>
        <v>2.2999999999999998</v>
      </c>
      <c r="AP141" s="36">
        <f t="shared" si="15"/>
        <v>0.11</v>
      </c>
      <c r="AQ141" s="133">
        <f t="shared" si="16"/>
        <v>0.43478260869565222</v>
      </c>
    </row>
    <row r="142" spans="1:43" x14ac:dyDescent="0.75">
      <c r="A142" s="5" t="s">
        <v>173</v>
      </c>
      <c r="B142" s="22">
        <v>470</v>
      </c>
      <c r="C142" s="22">
        <v>5.96</v>
      </c>
      <c r="D142" s="22">
        <v>0.2</v>
      </c>
      <c r="E142" s="128">
        <v>89200</v>
      </c>
      <c r="F142" s="20">
        <v>4.5454545454545503</v>
      </c>
      <c r="G142" s="22">
        <v>0.229414267993198</v>
      </c>
      <c r="H142" s="18">
        <v>0.1497</v>
      </c>
      <c r="I142" s="15">
        <v>3.8583069617442599E-3</v>
      </c>
      <c r="J142" s="24">
        <v>-0.60080999999999996</v>
      </c>
      <c r="K142" s="18">
        <v>4.59</v>
      </c>
      <c r="L142" s="15">
        <v>0.28510570027447701</v>
      </c>
      <c r="M142" s="18">
        <v>0.22</v>
      </c>
      <c r="N142" s="15">
        <v>1.11036505708708E-2</v>
      </c>
      <c r="O142" s="24">
        <v>0.94396000000000002</v>
      </c>
      <c r="P142" s="10">
        <v>1280</v>
      </c>
      <c r="Q142" s="6">
        <v>58.213677367828303</v>
      </c>
      <c r="R142" s="6">
        <v>63.86735194693</v>
      </c>
      <c r="S142" s="10">
        <v>1727</v>
      </c>
      <c r="T142" s="6">
        <v>54.775550491799102</v>
      </c>
      <c r="U142" s="6">
        <v>57.925830924939802</v>
      </c>
      <c r="V142" s="10">
        <v>2330</v>
      </c>
      <c r="W142" s="6">
        <v>49.271942068334901</v>
      </c>
      <c r="X142" s="6">
        <v>59.346788836445199</v>
      </c>
      <c r="Y142" s="6">
        <v>25.883034163288901</v>
      </c>
      <c r="Z142" s="6">
        <v>45.064377682403403</v>
      </c>
      <c r="AA142" s="7" t="s">
        <v>35</v>
      </c>
      <c r="AB142" s="7" t="s">
        <v>35</v>
      </c>
      <c r="AC142" s="7" t="s">
        <v>35</v>
      </c>
      <c r="AD142" s="13">
        <v>1187</v>
      </c>
      <c r="AE142" s="6">
        <v>55.909455664365098</v>
      </c>
      <c r="AF142" s="13">
        <v>1221</v>
      </c>
      <c r="AG142" s="6">
        <v>49.934496409592803</v>
      </c>
      <c r="AH142" s="13">
        <v>1280</v>
      </c>
      <c r="AI142" s="6">
        <v>48.712352388129901</v>
      </c>
      <c r="AJ142" s="6">
        <v>7.9600000000000004E-2</v>
      </c>
      <c r="AK142" s="6">
        <v>6.1000000000000004E-3</v>
      </c>
      <c r="AL142" s="132" t="str">
        <f t="shared" si="12"/>
        <v>Discordant</v>
      </c>
      <c r="AM142" s="132" t="str">
        <f t="shared" si="13"/>
        <v>Discordant</v>
      </c>
      <c r="AN142" s="36">
        <f t="shared" si="14"/>
        <v>470</v>
      </c>
      <c r="AO142" s="36">
        <f t="shared" si="15"/>
        <v>5.96</v>
      </c>
      <c r="AP142" s="36">
        <f t="shared" si="15"/>
        <v>0.2</v>
      </c>
      <c r="AQ142" s="133">
        <f t="shared" si="16"/>
        <v>0.16778523489932887</v>
      </c>
    </row>
    <row r="143" spans="1:43" x14ac:dyDescent="0.75">
      <c r="A143" s="5" t="s">
        <v>174</v>
      </c>
      <c r="B143" s="22">
        <v>68</v>
      </c>
      <c r="C143" s="22">
        <v>1.1879999999999999</v>
      </c>
      <c r="D143" s="22">
        <v>4.7E-2</v>
      </c>
      <c r="E143" s="128">
        <v>1360</v>
      </c>
      <c r="F143" s="20">
        <v>19.342359767891701</v>
      </c>
      <c r="G143" s="22">
        <v>0.84511356090665302</v>
      </c>
      <c r="H143" s="18">
        <v>6.9699999999999998E-2</v>
      </c>
      <c r="I143" s="15">
        <v>1.2935746442588001E-2</v>
      </c>
      <c r="J143" s="24">
        <v>0.12967999999999999</v>
      </c>
      <c r="K143" s="18">
        <v>0.49299999999999999</v>
      </c>
      <c r="L143" s="15">
        <v>3.7203751052951602E-2</v>
      </c>
      <c r="M143" s="18">
        <v>5.1700000000000003E-2</v>
      </c>
      <c r="N143" s="15">
        <v>2.2588955858117801E-3</v>
      </c>
      <c r="O143" s="24">
        <v>0.22183</v>
      </c>
      <c r="P143" s="10">
        <v>325</v>
      </c>
      <c r="Q143" s="6">
        <v>13.7130491553486</v>
      </c>
      <c r="R143" s="6">
        <v>15.4706119638783</v>
      </c>
      <c r="S143" s="10">
        <v>403</v>
      </c>
      <c r="T143" s="6">
        <v>24.694116310254099</v>
      </c>
      <c r="U143" s="6">
        <v>25.8305586219841</v>
      </c>
      <c r="V143" s="10">
        <v>820</v>
      </c>
      <c r="W143" s="6">
        <v>937.97807459998899</v>
      </c>
      <c r="X143" s="6">
        <v>939.90857842361004</v>
      </c>
      <c r="Y143" s="6">
        <v>19.354838709677399</v>
      </c>
      <c r="Z143" s="6">
        <v>60.365853658536601</v>
      </c>
      <c r="AA143" s="7">
        <v>325</v>
      </c>
      <c r="AB143" s="7">
        <v>13.7130491553486</v>
      </c>
      <c r="AC143" s="7">
        <v>15.4706119638783</v>
      </c>
      <c r="AD143" s="13">
        <v>318</v>
      </c>
      <c r="AE143" s="6">
        <v>14.128365692358299</v>
      </c>
      <c r="AF143" s="13">
        <v>317</v>
      </c>
      <c r="AG143" s="6">
        <v>13.951716035827101</v>
      </c>
      <c r="AH143" s="13">
        <v>323</v>
      </c>
      <c r="AI143" s="6">
        <v>928.356158179771</v>
      </c>
      <c r="AJ143" s="6">
        <v>2.1600000000000001E-2</v>
      </c>
      <c r="AK143" s="6">
        <v>9.2999999999999992E-3</v>
      </c>
      <c r="AL143" s="132">
        <f t="shared" si="12"/>
        <v>325</v>
      </c>
      <c r="AM143" s="132">
        <f t="shared" si="13"/>
        <v>13.7130491553486</v>
      </c>
      <c r="AN143" s="36">
        <f t="shared" si="14"/>
        <v>68</v>
      </c>
      <c r="AO143" s="36">
        <f t="shared" si="15"/>
        <v>1.1879999999999999</v>
      </c>
      <c r="AP143" s="36">
        <f t="shared" si="15"/>
        <v>4.7E-2</v>
      </c>
      <c r="AQ143" s="133">
        <f t="shared" si="16"/>
        <v>0.84175084175084181</v>
      </c>
    </row>
    <row r="144" spans="1:43" x14ac:dyDescent="0.75">
      <c r="A144" s="5" t="s">
        <v>175</v>
      </c>
      <c r="B144" s="22">
        <v>142.19999999999999</v>
      </c>
      <c r="C144" s="22">
        <v>1.839</v>
      </c>
      <c r="D144" s="22">
        <v>7.2999999999999995E-2</v>
      </c>
      <c r="E144" s="128">
        <v>517</v>
      </c>
      <c r="F144" s="20">
        <v>39.2156862745098</v>
      </c>
      <c r="G144" s="22">
        <v>1.6925831654616199</v>
      </c>
      <c r="H144" s="18">
        <v>2.53E-2</v>
      </c>
      <c r="I144" s="15">
        <v>9.7058524185392094E-3</v>
      </c>
      <c r="J144" s="24">
        <v>-0.10156</v>
      </c>
      <c r="K144" s="18">
        <v>8.8999999999999996E-2</v>
      </c>
      <c r="L144" s="15">
        <v>9.5347802748673698E-3</v>
      </c>
      <c r="M144" s="18">
        <v>2.5499999999999998E-2</v>
      </c>
      <c r="N144" s="15">
        <v>1.1006022033414201E-3</v>
      </c>
      <c r="O144" s="24">
        <v>0.26171</v>
      </c>
      <c r="P144" s="10">
        <v>162.6</v>
      </c>
      <c r="Q144" s="6">
        <v>6.8605312295074299</v>
      </c>
      <c r="R144" s="6">
        <v>7.7582711261955204</v>
      </c>
      <c r="S144" s="10">
        <v>86</v>
      </c>
      <c r="T144" s="6">
        <v>8.8984442631216591</v>
      </c>
      <c r="U144" s="6">
        <v>9.0939288429399401</v>
      </c>
      <c r="V144" s="10">
        <v>930</v>
      </c>
      <c r="W144" s="6">
        <v>132.29772451014699</v>
      </c>
      <c r="X144" s="6">
        <v>132.31195665453299</v>
      </c>
      <c r="Y144" s="6">
        <v>-89.069767441860407</v>
      </c>
      <c r="Z144" s="6">
        <v>82.516129032258107</v>
      </c>
      <c r="AA144" s="7" t="s">
        <v>35</v>
      </c>
      <c r="AB144" s="7" t="s">
        <v>35</v>
      </c>
      <c r="AC144" s="7" t="s">
        <v>35</v>
      </c>
      <c r="AD144" s="13">
        <v>167.5</v>
      </c>
      <c r="AE144" s="6">
        <v>6.9825911201391904</v>
      </c>
      <c r="AF144" s="13">
        <v>167</v>
      </c>
      <c r="AG144" s="6">
        <v>5.2553582469592701</v>
      </c>
      <c r="AH144" s="13">
        <v>160.9</v>
      </c>
      <c r="AI144" s="6">
        <v>63.705330707584501</v>
      </c>
      <c r="AJ144" s="6">
        <v>-3.0700000000000002E-2</v>
      </c>
      <c r="AK144" s="6">
        <v>5.4000000000000003E-3</v>
      </c>
      <c r="AL144" s="132" t="str">
        <f t="shared" si="12"/>
        <v>Discordant</v>
      </c>
      <c r="AM144" s="132" t="str">
        <f t="shared" si="13"/>
        <v>Discordant</v>
      </c>
      <c r="AN144" s="36">
        <f t="shared" si="14"/>
        <v>142.19999999999999</v>
      </c>
      <c r="AO144" s="36">
        <f t="shared" si="15"/>
        <v>1.839</v>
      </c>
      <c r="AP144" s="36">
        <f t="shared" si="15"/>
        <v>7.2999999999999995E-2</v>
      </c>
      <c r="AQ144" s="133">
        <f t="shared" si="16"/>
        <v>0.54377379010331706</v>
      </c>
    </row>
    <row r="145" spans="1:43" x14ac:dyDescent="0.75">
      <c r="A145" s="5" t="s">
        <v>176</v>
      </c>
      <c r="B145" s="22">
        <v>1048</v>
      </c>
      <c r="C145" s="22">
        <v>0.879</v>
      </c>
      <c r="D145" s="22">
        <v>3.6999999999999998E-2</v>
      </c>
      <c r="E145" s="128">
        <v>15130</v>
      </c>
      <c r="F145" s="20">
        <v>20.080321285140599</v>
      </c>
      <c r="G145" s="22">
        <v>0.74466370928300696</v>
      </c>
      <c r="H145" s="18">
        <v>5.1999999999999998E-2</v>
      </c>
      <c r="I145" s="15">
        <v>1.5419178358151799E-3</v>
      </c>
      <c r="J145" s="24">
        <v>0.46381</v>
      </c>
      <c r="K145" s="18">
        <v>0.35620000000000002</v>
      </c>
      <c r="L145" s="15">
        <v>1.21850700916982E-2</v>
      </c>
      <c r="M145" s="18">
        <v>4.9799999999999997E-2</v>
      </c>
      <c r="N145" s="15">
        <v>1.84679578557023E-3</v>
      </c>
      <c r="O145" s="24">
        <v>0.76617999999999997</v>
      </c>
      <c r="P145" s="10">
        <v>313.3</v>
      </c>
      <c r="Q145" s="6">
        <v>11.3675421590998</v>
      </c>
      <c r="R145" s="6">
        <v>13.3035638489989</v>
      </c>
      <c r="S145" s="10">
        <v>309.2</v>
      </c>
      <c r="T145" s="6">
        <v>9.1192619013697502</v>
      </c>
      <c r="U145" s="6">
        <v>10.931006056586501</v>
      </c>
      <c r="V145" s="10">
        <v>281</v>
      </c>
      <c r="W145" s="6">
        <v>63.737599315728502</v>
      </c>
      <c r="X145" s="6">
        <v>68.045276127099598</v>
      </c>
      <c r="Y145" s="6">
        <v>-1.3260025873221399</v>
      </c>
      <c r="Z145" s="6">
        <v>-11.4946619217082</v>
      </c>
      <c r="AA145" s="7">
        <v>313.3</v>
      </c>
      <c r="AB145" s="7">
        <v>11.3675421590998</v>
      </c>
      <c r="AC145" s="7">
        <v>13.3035638489989</v>
      </c>
      <c r="AD145" s="13">
        <v>312.89999999999998</v>
      </c>
      <c r="AE145" s="6">
        <v>11.398180764442699</v>
      </c>
      <c r="AF145" s="13">
        <v>303.60000000000002</v>
      </c>
      <c r="AG145" s="6">
        <v>9.1804105368863507</v>
      </c>
      <c r="AH145" s="13">
        <v>236</v>
      </c>
      <c r="AI145" s="6">
        <v>58.816159059669602</v>
      </c>
      <c r="AJ145" s="6">
        <v>1.0300000000000001E-3</v>
      </c>
      <c r="AK145" s="6">
        <v>5.9000000000000003E-4</v>
      </c>
      <c r="AL145" s="132">
        <f t="shared" si="12"/>
        <v>313.3</v>
      </c>
      <c r="AM145" s="132">
        <f t="shared" si="13"/>
        <v>11.3675421590998</v>
      </c>
      <c r="AN145" s="36">
        <f t="shared" si="14"/>
        <v>1048</v>
      </c>
      <c r="AO145" s="36">
        <f t="shared" si="15"/>
        <v>0.879</v>
      </c>
      <c r="AP145" s="36">
        <f t="shared" si="15"/>
        <v>3.6999999999999998E-2</v>
      </c>
      <c r="AQ145" s="133">
        <f t="shared" si="16"/>
        <v>1.1376564277588168</v>
      </c>
    </row>
    <row r="146" spans="1:43" x14ac:dyDescent="0.75">
      <c r="A146" s="5" t="s">
        <v>177</v>
      </c>
      <c r="B146" s="22">
        <v>50.4</v>
      </c>
      <c r="C146" s="22">
        <v>0.76100000000000001</v>
      </c>
      <c r="D146" s="22">
        <v>0.03</v>
      </c>
      <c r="E146" s="128">
        <v>440</v>
      </c>
      <c r="F146" s="20">
        <v>30.030030030030002</v>
      </c>
      <c r="G146" s="22">
        <v>1.5075680213618401</v>
      </c>
      <c r="H146" s="18">
        <v>5.1999999999999998E-2</v>
      </c>
      <c r="I146" s="15">
        <v>2.3213818988426699E-2</v>
      </c>
      <c r="J146" s="24">
        <v>-0.29820000000000002</v>
      </c>
      <c r="K146" s="18">
        <v>0.222</v>
      </c>
      <c r="L146" s="15">
        <v>3.5430917622325302E-2</v>
      </c>
      <c r="M146" s="18">
        <v>3.3300000000000003E-2</v>
      </c>
      <c r="N146" s="15">
        <v>1.6717271032079301E-3</v>
      </c>
      <c r="O146" s="24">
        <v>0.53757999999999995</v>
      </c>
      <c r="P146" s="10">
        <v>211</v>
      </c>
      <c r="Q146" s="6">
        <v>10.3820057839373</v>
      </c>
      <c r="R146" s="6">
        <v>11.394295402305101</v>
      </c>
      <c r="S146" s="10">
        <v>212</v>
      </c>
      <c r="T146" s="6">
        <v>33.4317641700856</v>
      </c>
      <c r="U146" s="6">
        <v>33.690688237836099</v>
      </c>
      <c r="V146" s="10">
        <v>80</v>
      </c>
      <c r="W146" s="6">
        <v>1432.4490798130801</v>
      </c>
      <c r="X146" s="6">
        <v>1432.9503966500199</v>
      </c>
      <c r="Y146" s="6">
        <v>0.47169811320755201</v>
      </c>
      <c r="Z146" s="6">
        <v>-163.75</v>
      </c>
      <c r="AA146" s="7">
        <v>211</v>
      </c>
      <c r="AB146" s="7">
        <v>10.3820057839373</v>
      </c>
      <c r="AC146" s="7">
        <v>11.394295402305101</v>
      </c>
      <c r="AD146" s="13">
        <v>210</v>
      </c>
      <c r="AE146" s="6">
        <v>9.9227538565514593</v>
      </c>
      <c r="AF146" s="13">
        <v>210</v>
      </c>
      <c r="AG146" s="6">
        <v>9.1502380036926194</v>
      </c>
      <c r="AH146" s="13">
        <v>211</v>
      </c>
      <c r="AI146" s="6">
        <v>1407.0396594472099</v>
      </c>
      <c r="AJ146" s="6">
        <v>1E-3</v>
      </c>
      <c r="AK146" s="6">
        <v>1.6E-2</v>
      </c>
      <c r="AL146" s="132">
        <f t="shared" si="12"/>
        <v>211</v>
      </c>
      <c r="AM146" s="132">
        <f t="shared" si="13"/>
        <v>10.3820057839373</v>
      </c>
      <c r="AN146" s="36">
        <f t="shared" si="14"/>
        <v>50.4</v>
      </c>
      <c r="AO146" s="36">
        <f t="shared" si="15"/>
        <v>0.76100000000000001</v>
      </c>
      <c r="AP146" s="36">
        <f t="shared" si="15"/>
        <v>0.03</v>
      </c>
      <c r="AQ146" s="133">
        <f t="shared" si="16"/>
        <v>1.3140604467805519</v>
      </c>
    </row>
    <row r="147" spans="1:43" x14ac:dyDescent="0.75">
      <c r="A147" s="5" t="s">
        <v>178</v>
      </c>
      <c r="B147" s="22">
        <v>540</v>
      </c>
      <c r="C147" s="22">
        <v>2.5099999999999998</v>
      </c>
      <c r="D147" s="22">
        <v>0.23</v>
      </c>
      <c r="E147" s="128">
        <v>13200</v>
      </c>
      <c r="F147" s="20">
        <v>12.610340479192899</v>
      </c>
      <c r="G147" s="22">
        <v>0.63299737937835898</v>
      </c>
      <c r="H147" s="18">
        <v>5.8000000000000003E-2</v>
      </c>
      <c r="I147" s="15">
        <v>1.8958237292104601E-3</v>
      </c>
      <c r="J147" s="24">
        <v>-0.29587999999999998</v>
      </c>
      <c r="K147" s="18">
        <v>0.63500000000000001</v>
      </c>
      <c r="L147" s="15">
        <v>3.2331992519020497E-2</v>
      </c>
      <c r="M147" s="18">
        <v>7.9299999999999995E-2</v>
      </c>
      <c r="N147" s="15">
        <v>3.9805976902470199E-3</v>
      </c>
      <c r="O147" s="24">
        <v>0.95277000000000001</v>
      </c>
      <c r="P147" s="10">
        <v>492</v>
      </c>
      <c r="Q147" s="6">
        <v>23.839048822833401</v>
      </c>
      <c r="R147" s="6">
        <v>26.132010285178101</v>
      </c>
      <c r="S147" s="10">
        <v>497</v>
      </c>
      <c r="T147" s="6">
        <v>20.226098487238801</v>
      </c>
      <c r="U147" s="6">
        <v>22.102619869648102</v>
      </c>
      <c r="V147" s="10">
        <v>525</v>
      </c>
      <c r="W147" s="6">
        <v>76.138220058967704</v>
      </c>
      <c r="X147" s="6">
        <v>80.601483708728594</v>
      </c>
      <c r="Y147" s="6">
        <v>1.00603621730382</v>
      </c>
      <c r="Z147" s="6">
        <v>6.2857142857142803</v>
      </c>
      <c r="AA147" s="7">
        <v>492</v>
      </c>
      <c r="AB147" s="7">
        <v>23.839048822833401</v>
      </c>
      <c r="AC147" s="7">
        <v>26.132010285178101</v>
      </c>
      <c r="AD147" s="13">
        <v>491</v>
      </c>
      <c r="AE147" s="6">
        <v>23.839048822833401</v>
      </c>
      <c r="AF147" s="13">
        <v>484</v>
      </c>
      <c r="AG147" s="6">
        <v>20.727036932844101</v>
      </c>
      <c r="AH147" s="13">
        <v>454</v>
      </c>
      <c r="AI147" s="6">
        <v>72.172069069327605</v>
      </c>
      <c r="AJ147" s="6">
        <v>2.3999999999999998E-3</v>
      </c>
      <c r="AK147" s="6">
        <v>1.4E-3</v>
      </c>
      <c r="AL147" s="132">
        <f t="shared" si="12"/>
        <v>492</v>
      </c>
      <c r="AM147" s="132">
        <f t="shared" si="13"/>
        <v>23.839048822833401</v>
      </c>
      <c r="AN147" s="36">
        <f t="shared" si="14"/>
        <v>540</v>
      </c>
      <c r="AO147" s="36">
        <f t="shared" si="15"/>
        <v>2.5099999999999998</v>
      </c>
      <c r="AP147" s="36">
        <f t="shared" si="15"/>
        <v>0.23</v>
      </c>
      <c r="AQ147" s="133">
        <f t="shared" si="16"/>
        <v>0.39840637450199207</v>
      </c>
    </row>
    <row r="148" spans="1:43" x14ac:dyDescent="0.75">
      <c r="A148" s="4" t="s">
        <v>179</v>
      </c>
      <c r="B148" s="22">
        <v>585</v>
      </c>
      <c r="C148" s="22">
        <v>1.7210000000000001</v>
      </c>
      <c r="D148" s="22">
        <v>7.4999999999999997E-2</v>
      </c>
      <c r="E148" s="128">
        <v>8930</v>
      </c>
      <c r="F148" s="20">
        <v>18.939393939393899</v>
      </c>
      <c r="G148" s="22">
        <v>0.67306942893398802</v>
      </c>
      <c r="H148" s="18">
        <v>5.1900000000000002E-2</v>
      </c>
      <c r="I148" s="15">
        <v>2.28054665458619E-3</v>
      </c>
      <c r="J148" s="24">
        <v>0.56167999999999996</v>
      </c>
      <c r="K148" s="18">
        <v>0.37609999999999999</v>
      </c>
      <c r="L148" s="15">
        <v>1.2643902397159601E-2</v>
      </c>
      <c r="M148" s="18">
        <v>5.28E-2</v>
      </c>
      <c r="N148" s="16">
        <v>1.87640987675933E-3</v>
      </c>
      <c r="O148" s="24">
        <v>0.33001999999999998</v>
      </c>
      <c r="P148" s="10">
        <v>331.4</v>
      </c>
      <c r="Q148" s="6">
        <v>11.5522424808574</v>
      </c>
      <c r="R148" s="6">
        <v>13.6689630971045</v>
      </c>
      <c r="S148" s="10">
        <v>324</v>
      </c>
      <c r="T148" s="6">
        <v>9.3132009282490298</v>
      </c>
      <c r="U148" s="6">
        <v>11.228138490745801</v>
      </c>
      <c r="V148" s="10">
        <v>271</v>
      </c>
      <c r="W148" s="6">
        <v>90.084551383730997</v>
      </c>
      <c r="X148" s="6">
        <v>92.881883864531403</v>
      </c>
      <c r="Y148" s="6">
        <v>-2.2839506172839501</v>
      </c>
      <c r="Z148" s="6">
        <v>-22.287822878228798</v>
      </c>
      <c r="AA148" s="7">
        <v>331.4</v>
      </c>
      <c r="AB148" s="7">
        <v>11.5522424808574</v>
      </c>
      <c r="AC148" s="7">
        <v>13.6689630971045</v>
      </c>
      <c r="AD148" s="13">
        <v>331.1</v>
      </c>
      <c r="AE148" s="6">
        <v>11.578849525601701</v>
      </c>
      <c r="AF148" s="13">
        <v>319.3</v>
      </c>
      <c r="AG148" s="6">
        <v>9.0200211490848901</v>
      </c>
      <c r="AH148" s="13">
        <v>236</v>
      </c>
      <c r="AI148" s="6">
        <v>84.010543374079404</v>
      </c>
      <c r="AJ148" s="6">
        <v>1.6000000000000001E-3</v>
      </c>
      <c r="AK148" s="6">
        <v>1E-3</v>
      </c>
      <c r="AL148" s="132">
        <f t="shared" si="12"/>
        <v>331.4</v>
      </c>
      <c r="AM148" s="132">
        <f t="shared" si="13"/>
        <v>11.5522424808574</v>
      </c>
      <c r="AN148" s="36">
        <f t="shared" si="14"/>
        <v>585</v>
      </c>
      <c r="AO148" s="36">
        <f t="shared" si="15"/>
        <v>1.7210000000000001</v>
      </c>
      <c r="AP148" s="36">
        <f t="shared" si="15"/>
        <v>7.4999999999999997E-2</v>
      </c>
      <c r="AQ148" s="133">
        <f t="shared" si="16"/>
        <v>0.58105752469494476</v>
      </c>
    </row>
    <row r="149" spans="1:43" x14ac:dyDescent="0.75">
      <c r="A149" s="4" t="s">
        <v>180</v>
      </c>
      <c r="B149" s="22">
        <v>1080</v>
      </c>
      <c r="C149" s="22">
        <v>19.829999999999998</v>
      </c>
      <c r="D149" s="22">
        <v>0.83</v>
      </c>
      <c r="E149" s="128">
        <v>14840</v>
      </c>
      <c r="F149" s="20">
        <v>22.815423226100801</v>
      </c>
      <c r="G149" s="22">
        <v>0.77537825973080499</v>
      </c>
      <c r="H149" s="18">
        <v>5.3089999999999998E-2</v>
      </c>
      <c r="I149" s="15">
        <v>1.5580259547657901E-3</v>
      </c>
      <c r="J149" s="24">
        <v>0.53600000000000003</v>
      </c>
      <c r="K149" s="18">
        <v>0.31990000000000002</v>
      </c>
      <c r="L149" s="15">
        <v>1.0097863687973699E-2</v>
      </c>
      <c r="M149" s="18">
        <v>4.3830000000000001E-2</v>
      </c>
      <c r="N149" s="16">
        <v>1.48955506050497E-3</v>
      </c>
      <c r="O149" s="24">
        <v>0.42155999999999999</v>
      </c>
      <c r="P149" s="10">
        <v>276.5</v>
      </c>
      <c r="Q149" s="6">
        <v>9.1957636634927695</v>
      </c>
      <c r="R149" s="6">
        <v>11.044677636206499</v>
      </c>
      <c r="S149" s="10">
        <v>281.8</v>
      </c>
      <c r="T149" s="6">
        <v>7.7665080274383502</v>
      </c>
      <c r="U149" s="6">
        <v>9.5525768205240293</v>
      </c>
      <c r="V149" s="10">
        <v>328</v>
      </c>
      <c r="W149" s="6">
        <v>79.222813802911801</v>
      </c>
      <c r="X149" s="6">
        <v>85.167169359105102</v>
      </c>
      <c r="Y149" s="6">
        <v>1.88076650106458</v>
      </c>
      <c r="Z149" s="6">
        <v>15.701219512195101</v>
      </c>
      <c r="AA149" s="7">
        <v>276.5</v>
      </c>
      <c r="AB149" s="7">
        <v>9.1957636634927695</v>
      </c>
      <c r="AC149" s="7">
        <v>11.044677636206499</v>
      </c>
      <c r="AD149" s="13">
        <v>275.89999999999998</v>
      </c>
      <c r="AE149" s="6">
        <v>9.2354290292770909</v>
      </c>
      <c r="AF149" s="13">
        <v>272.8</v>
      </c>
      <c r="AG149" s="6">
        <v>7.7873716323458098</v>
      </c>
      <c r="AH149" s="13">
        <v>253</v>
      </c>
      <c r="AI149" s="6">
        <v>75.3126432071723</v>
      </c>
      <c r="AJ149" s="6">
        <v>2.3600000000000001E-3</v>
      </c>
      <c r="AK149" s="6">
        <v>9.8999999999999999E-4</v>
      </c>
      <c r="AL149" s="132">
        <f t="shared" si="12"/>
        <v>276.5</v>
      </c>
      <c r="AM149" s="132">
        <f t="shared" si="13"/>
        <v>9.1957636634927695</v>
      </c>
      <c r="AN149" s="36">
        <f t="shared" si="14"/>
        <v>1080</v>
      </c>
      <c r="AO149" s="36">
        <f t="shared" si="15"/>
        <v>19.829999999999998</v>
      </c>
      <c r="AP149" s="36">
        <f t="shared" si="15"/>
        <v>0.83</v>
      </c>
      <c r="AQ149" s="133">
        <f t="shared" si="16"/>
        <v>5.0428643469490678E-2</v>
      </c>
    </row>
    <row r="150" spans="1:43" x14ac:dyDescent="0.75">
      <c r="A150" s="4" t="s">
        <v>181</v>
      </c>
      <c r="B150" s="22">
        <v>259</v>
      </c>
      <c r="C150" s="22">
        <v>3.16</v>
      </c>
      <c r="D150" s="22">
        <v>0.15</v>
      </c>
      <c r="E150" s="128">
        <v>150800</v>
      </c>
      <c r="F150" s="20">
        <v>2.0833333333333299</v>
      </c>
      <c r="G150" s="22">
        <v>8.3885447675060898E-2</v>
      </c>
      <c r="H150" s="18">
        <v>0.21479999999999999</v>
      </c>
      <c r="I150" s="15">
        <v>3.0837140448991798E-3</v>
      </c>
      <c r="J150" s="24">
        <v>0.51675000000000004</v>
      </c>
      <c r="K150" s="18">
        <v>14.16</v>
      </c>
      <c r="L150" s="15">
        <v>0.51616013474889499</v>
      </c>
      <c r="M150" s="18">
        <v>0.48</v>
      </c>
      <c r="N150" s="16">
        <v>1.9327207144333999E-2</v>
      </c>
      <c r="O150" s="24">
        <v>0.82921</v>
      </c>
      <c r="P150" s="10">
        <v>2524</v>
      </c>
      <c r="Q150" s="6">
        <v>84.640820558365704</v>
      </c>
      <c r="R150" s="6">
        <v>96.936452214070499</v>
      </c>
      <c r="S150" s="10">
        <v>2757</v>
      </c>
      <c r="T150" s="6">
        <v>34.635426410237898</v>
      </c>
      <c r="U150" s="6">
        <v>40.731159747920898</v>
      </c>
      <c r="V150" s="10">
        <v>2939</v>
      </c>
      <c r="W150" s="6">
        <v>23.307411292337399</v>
      </c>
      <c r="X150" s="6">
        <v>30.4679342743459</v>
      </c>
      <c r="Y150" s="6">
        <v>8.4512150888647</v>
      </c>
      <c r="Z150" s="6">
        <v>14.1204491323579</v>
      </c>
      <c r="AA150" s="7">
        <v>2939</v>
      </c>
      <c r="AB150" s="7">
        <v>23.307411292337399</v>
      </c>
      <c r="AC150" s="7">
        <v>30.4679342743459</v>
      </c>
      <c r="AD150" s="13">
        <v>2420</v>
      </c>
      <c r="AE150" s="6">
        <v>95.107731046395301</v>
      </c>
      <c r="AF150" s="13">
        <v>2472</v>
      </c>
      <c r="AG150" s="6">
        <v>63.947195111427703</v>
      </c>
      <c r="AH150" s="13">
        <v>2524</v>
      </c>
      <c r="AI150" s="6">
        <v>51.277913580314298</v>
      </c>
      <c r="AJ150" s="6">
        <v>5.3999999999999999E-2</v>
      </c>
      <c r="AK150" s="6">
        <v>1.2999999999999999E-2</v>
      </c>
      <c r="AL150" s="132">
        <f t="shared" si="12"/>
        <v>2939</v>
      </c>
      <c r="AM150" s="132">
        <f t="shared" si="13"/>
        <v>23.307411292337399</v>
      </c>
      <c r="AN150" s="36">
        <f t="shared" si="14"/>
        <v>259</v>
      </c>
      <c r="AO150" s="36">
        <f t="shared" si="15"/>
        <v>3.16</v>
      </c>
      <c r="AP150" s="36">
        <f t="shared" si="15"/>
        <v>0.15</v>
      </c>
      <c r="AQ150" s="133">
        <f t="shared" si="16"/>
        <v>0.31645569620253161</v>
      </c>
    </row>
    <row r="151" spans="1:43" x14ac:dyDescent="0.75">
      <c r="A151" s="4" t="s">
        <v>182</v>
      </c>
      <c r="B151" s="22">
        <v>47.3</v>
      </c>
      <c r="C151" s="22">
        <v>1.321</v>
      </c>
      <c r="D151" s="22">
        <v>6.2E-2</v>
      </c>
      <c r="E151" s="128">
        <v>7540</v>
      </c>
      <c r="F151" s="20">
        <v>15.7232704402516</v>
      </c>
      <c r="G151" s="22">
        <v>0.66936747176968603</v>
      </c>
      <c r="H151" s="18">
        <v>0.44</v>
      </c>
      <c r="I151" s="15">
        <v>2.3605054792748801E-2</v>
      </c>
      <c r="J151" s="24">
        <v>0.12858</v>
      </c>
      <c r="K151" s="18">
        <v>3.94</v>
      </c>
      <c r="L151" s="15">
        <v>0.20721103330662599</v>
      </c>
      <c r="M151" s="18">
        <v>6.3600000000000004E-2</v>
      </c>
      <c r="N151" s="16">
        <v>2.7075646486095098E-3</v>
      </c>
      <c r="O151" s="24">
        <v>0.77600000000000002</v>
      </c>
      <c r="P151" s="10">
        <v>397</v>
      </c>
      <c r="Q151" s="6">
        <v>16.580639833583199</v>
      </c>
      <c r="R151" s="6">
        <v>18.729981713792402</v>
      </c>
      <c r="S151" s="10">
        <v>1612</v>
      </c>
      <c r="T151" s="6">
        <v>42.816848632246902</v>
      </c>
      <c r="U151" s="6">
        <v>46.5645758585935</v>
      </c>
      <c r="V151" s="10">
        <v>4038</v>
      </c>
      <c r="W151" s="6">
        <v>55.043933386620097</v>
      </c>
      <c r="X151" s="6">
        <v>55.673025296697197</v>
      </c>
      <c r="Y151" s="6">
        <v>75.372208436724605</v>
      </c>
      <c r="Z151" s="6">
        <v>90.168400198117894</v>
      </c>
      <c r="AA151" s="7" t="s">
        <v>35</v>
      </c>
      <c r="AB151" s="7" t="s">
        <v>35</v>
      </c>
      <c r="AC151" s="7" t="s">
        <v>35</v>
      </c>
      <c r="AD151" s="13">
        <v>213</v>
      </c>
      <c r="AE151" s="6">
        <v>15.072279764223</v>
      </c>
      <c r="AF151" s="13">
        <v>265</v>
      </c>
      <c r="AG151" s="6">
        <v>33.002235178798699</v>
      </c>
      <c r="AH151" s="13">
        <v>600</v>
      </c>
      <c r="AI151" s="6">
        <v>132.66062566817101</v>
      </c>
      <c r="AJ151" s="6">
        <v>0.47</v>
      </c>
      <c r="AK151" s="6">
        <v>2.1999999999999999E-2</v>
      </c>
      <c r="AL151" s="132" t="str">
        <f t="shared" si="12"/>
        <v>Discordant</v>
      </c>
      <c r="AM151" s="132" t="str">
        <f t="shared" si="13"/>
        <v>Discordant</v>
      </c>
      <c r="AN151" s="36">
        <f t="shared" si="14"/>
        <v>47.3</v>
      </c>
      <c r="AO151" s="36">
        <f t="shared" si="15"/>
        <v>1.321</v>
      </c>
      <c r="AP151" s="36">
        <f t="shared" si="15"/>
        <v>6.2E-2</v>
      </c>
      <c r="AQ151" s="133">
        <f t="shared" si="16"/>
        <v>0.75700227100681305</v>
      </c>
    </row>
    <row r="152" spans="1:43" x14ac:dyDescent="0.75">
      <c r="A152" s="4" t="s">
        <v>183</v>
      </c>
      <c r="B152" s="22">
        <v>70.7</v>
      </c>
      <c r="C152" s="22">
        <v>1.93</v>
      </c>
      <c r="D152" s="22">
        <v>0.11</v>
      </c>
      <c r="E152" s="128">
        <v>2930</v>
      </c>
      <c r="F152" s="20">
        <v>10.384215991692599</v>
      </c>
      <c r="G152" s="22">
        <v>0.43817603063061</v>
      </c>
      <c r="H152" s="18">
        <v>7.5999999999999998E-2</v>
      </c>
      <c r="I152" s="15">
        <v>7.8744774470835503E-3</v>
      </c>
      <c r="J152" s="24">
        <v>-0.19070999999999999</v>
      </c>
      <c r="K152" s="18">
        <v>1.0049999999999999</v>
      </c>
      <c r="L152" s="15">
        <v>5.8826269236200802E-2</v>
      </c>
      <c r="M152" s="18">
        <v>9.6299999999999997E-2</v>
      </c>
      <c r="N152" s="16">
        <v>4.0635086734987797E-3</v>
      </c>
      <c r="O152" s="24">
        <v>0.43862000000000001</v>
      </c>
      <c r="P152" s="10">
        <v>592</v>
      </c>
      <c r="Q152" s="6">
        <v>23.7820712659116</v>
      </c>
      <c r="R152" s="6">
        <v>27.0066972748292</v>
      </c>
      <c r="S152" s="10">
        <v>701</v>
      </c>
      <c r="T152" s="6">
        <v>29.2490628623624</v>
      </c>
      <c r="U152" s="6">
        <v>31.429505877727902</v>
      </c>
      <c r="V152" s="10">
        <v>1060</v>
      </c>
      <c r="W152" s="6">
        <v>497.18662251655599</v>
      </c>
      <c r="X152" s="6">
        <v>500.543166905514</v>
      </c>
      <c r="Y152" s="6">
        <v>15.5492154065621</v>
      </c>
      <c r="Z152" s="6">
        <v>44.150943396226403</v>
      </c>
      <c r="AA152" s="7">
        <v>592</v>
      </c>
      <c r="AB152" s="7">
        <v>23.7820712659116</v>
      </c>
      <c r="AC152" s="7">
        <v>27.0066972748292</v>
      </c>
      <c r="AD152" s="13">
        <v>577</v>
      </c>
      <c r="AE152" s="6">
        <v>23.7820712659116</v>
      </c>
      <c r="AF152" s="13">
        <v>576</v>
      </c>
      <c r="AG152" s="6">
        <v>21.0557041755062</v>
      </c>
      <c r="AH152" s="13">
        <v>575</v>
      </c>
      <c r="AI152" s="6">
        <v>491.17134546858603</v>
      </c>
      <c r="AJ152" s="6">
        <v>2.1100000000000001E-2</v>
      </c>
      <c r="AK152" s="6">
        <v>5.7000000000000002E-3</v>
      </c>
      <c r="AL152" s="132">
        <f t="shared" si="12"/>
        <v>592</v>
      </c>
      <c r="AM152" s="132">
        <f t="shared" si="13"/>
        <v>23.7820712659116</v>
      </c>
      <c r="AN152" s="36">
        <f t="shared" si="14"/>
        <v>70.7</v>
      </c>
      <c r="AO152" s="36">
        <f t="shared" si="15"/>
        <v>1.93</v>
      </c>
      <c r="AP152" s="36">
        <f t="shared" si="15"/>
        <v>0.11</v>
      </c>
      <c r="AQ152" s="133">
        <f t="shared" si="16"/>
        <v>0.5181347150259068</v>
      </c>
    </row>
    <row r="153" spans="1:43" x14ac:dyDescent="0.75">
      <c r="A153" s="4" t="s">
        <v>184</v>
      </c>
      <c r="B153" s="22">
        <v>133</v>
      </c>
      <c r="C153" s="22">
        <v>1.1539999999999999</v>
      </c>
      <c r="D153" s="22">
        <v>0.06</v>
      </c>
      <c r="E153" s="128">
        <v>970</v>
      </c>
      <c r="F153" s="20">
        <v>28.4900284900285</v>
      </c>
      <c r="G153" s="22">
        <v>1.1808915371322899</v>
      </c>
      <c r="H153" s="18">
        <v>3.5900000000000001E-2</v>
      </c>
      <c r="I153" s="15">
        <v>8.5505927401813408E-3</v>
      </c>
      <c r="J153" s="24">
        <v>0.29169</v>
      </c>
      <c r="K153" s="18">
        <v>0.17199999999999999</v>
      </c>
      <c r="L153" s="15">
        <v>1.32399301569155E-2</v>
      </c>
      <c r="M153" s="18">
        <v>3.5099999999999999E-2</v>
      </c>
      <c r="N153" s="16">
        <v>1.4548701826623499E-3</v>
      </c>
      <c r="O153" s="24">
        <v>6.4589999999999995E-2</v>
      </c>
      <c r="P153" s="10">
        <v>222.1</v>
      </c>
      <c r="Q153" s="6">
        <v>9.0831186656866407</v>
      </c>
      <c r="R153" s="6">
        <v>10.3397001229007</v>
      </c>
      <c r="S153" s="10">
        <v>160</v>
      </c>
      <c r="T153" s="6">
        <v>11.2864649771653</v>
      </c>
      <c r="U153" s="6">
        <v>11.778200086930701</v>
      </c>
      <c r="V153" s="10">
        <v>450</v>
      </c>
      <c r="W153" s="6">
        <v>159.14276192396801</v>
      </c>
      <c r="X153" s="6">
        <v>159.235352367486</v>
      </c>
      <c r="Y153" s="6">
        <v>-38.8125</v>
      </c>
      <c r="Z153" s="6">
        <v>50.644444444444403</v>
      </c>
      <c r="AA153" s="7" t="s">
        <v>35</v>
      </c>
      <c r="AB153" s="7" t="s">
        <v>35</v>
      </c>
      <c r="AC153" s="7" t="s">
        <v>35</v>
      </c>
      <c r="AD153" s="13">
        <v>226.2</v>
      </c>
      <c r="AE153" s="6">
        <v>9.27914299356061</v>
      </c>
      <c r="AF153" s="13">
        <v>224.4</v>
      </c>
      <c r="AG153" s="6">
        <v>7.4438035761819101</v>
      </c>
      <c r="AH153" s="13">
        <v>208</v>
      </c>
      <c r="AI153" s="6">
        <v>109.525210215679</v>
      </c>
      <c r="AJ153" s="6">
        <v>-1.84E-2</v>
      </c>
      <c r="AK153" s="6">
        <v>5.7000000000000002E-3</v>
      </c>
      <c r="AL153" s="132" t="str">
        <f t="shared" si="12"/>
        <v>Discordant</v>
      </c>
      <c r="AM153" s="132" t="str">
        <f t="shared" si="13"/>
        <v>Discordant</v>
      </c>
      <c r="AN153" s="36">
        <f t="shared" si="14"/>
        <v>133</v>
      </c>
      <c r="AO153" s="36">
        <f t="shared" si="15"/>
        <v>1.1539999999999999</v>
      </c>
      <c r="AP153" s="36">
        <f t="shared" si="15"/>
        <v>0.06</v>
      </c>
      <c r="AQ153" s="133">
        <f t="shared" si="16"/>
        <v>0.86655112651646449</v>
      </c>
    </row>
    <row r="154" spans="1:43" x14ac:dyDescent="0.75">
      <c r="A154" s="4" t="s">
        <v>185</v>
      </c>
      <c r="B154" s="22">
        <v>1017</v>
      </c>
      <c r="C154" s="22">
        <v>44.8</v>
      </c>
      <c r="D154" s="22">
        <v>4</v>
      </c>
      <c r="E154" s="128">
        <v>322000</v>
      </c>
      <c r="F154" s="20">
        <v>3.1055900621118</v>
      </c>
      <c r="G154" s="22">
        <v>0.13741287203657801</v>
      </c>
      <c r="H154" s="18">
        <v>0.17219999999999999</v>
      </c>
      <c r="I154" s="15">
        <v>2.4796190698357901E-3</v>
      </c>
      <c r="J154" s="24">
        <v>0.31215999999999999</v>
      </c>
      <c r="K154" s="18">
        <v>7.63</v>
      </c>
      <c r="L154" s="15">
        <v>0.32002538230740302</v>
      </c>
      <c r="M154" s="18">
        <v>0.32200000000000001</v>
      </c>
      <c r="N154" s="16">
        <v>1.42475162242406E-2</v>
      </c>
      <c r="O154" s="24">
        <v>0.88759999999999994</v>
      </c>
      <c r="P154" s="10">
        <v>1797</v>
      </c>
      <c r="Q154" s="6">
        <v>69.048748689690001</v>
      </c>
      <c r="R154" s="6">
        <v>77.633441072794298</v>
      </c>
      <c r="S154" s="10">
        <v>2182</v>
      </c>
      <c r="T154" s="6">
        <v>37.424101833865102</v>
      </c>
      <c r="U154" s="6">
        <v>42.569833347654097</v>
      </c>
      <c r="V154" s="10">
        <v>2575</v>
      </c>
      <c r="W154" s="6">
        <v>24.374265857516299</v>
      </c>
      <c r="X154" s="6">
        <v>33.995111596094802</v>
      </c>
      <c r="Y154" s="6">
        <v>17.6443629697525</v>
      </c>
      <c r="Z154" s="6">
        <v>30.213592233009699</v>
      </c>
      <c r="AA154" s="7" t="s">
        <v>35</v>
      </c>
      <c r="AB154" s="7" t="s">
        <v>35</v>
      </c>
      <c r="AC154" s="7" t="s">
        <v>35</v>
      </c>
      <c r="AD154" s="13">
        <v>1685</v>
      </c>
      <c r="AE154" s="6">
        <v>72.903502629242496</v>
      </c>
      <c r="AF154" s="13">
        <v>1734</v>
      </c>
      <c r="AG154" s="6">
        <v>57.275504345850202</v>
      </c>
      <c r="AH154" s="13">
        <v>1797</v>
      </c>
      <c r="AI154" s="6">
        <v>47.310557342868897</v>
      </c>
      <c r="AJ154" s="6">
        <v>7.2800000000000004E-2</v>
      </c>
      <c r="AK154" s="6">
        <v>8.8000000000000005E-3</v>
      </c>
      <c r="AL154" s="132" t="str">
        <f t="shared" si="12"/>
        <v>Discordant</v>
      </c>
      <c r="AM154" s="132" t="str">
        <f t="shared" si="13"/>
        <v>Discordant</v>
      </c>
      <c r="AN154" s="36">
        <f t="shared" si="14"/>
        <v>1017</v>
      </c>
      <c r="AO154" s="36">
        <f t="shared" si="15"/>
        <v>44.8</v>
      </c>
      <c r="AP154" s="36">
        <f t="shared" si="15"/>
        <v>4</v>
      </c>
      <c r="AQ154" s="133">
        <f t="shared" si="16"/>
        <v>2.2321428571428572E-2</v>
      </c>
    </row>
    <row r="155" spans="1:43" x14ac:dyDescent="0.75">
      <c r="A155" s="4" t="s">
        <v>186</v>
      </c>
      <c r="B155" s="22">
        <v>148</v>
      </c>
      <c r="C155" s="22">
        <v>1.78</v>
      </c>
      <c r="D155" s="22">
        <v>7.3999999999999996E-2</v>
      </c>
      <c r="E155" s="128">
        <v>5380</v>
      </c>
      <c r="F155" s="20">
        <v>19.417475728155299</v>
      </c>
      <c r="G155" s="22">
        <v>0.80471672465868105</v>
      </c>
      <c r="H155" s="18">
        <v>0.12959999999999999</v>
      </c>
      <c r="I155" s="15">
        <v>8.2965585932001807E-3</v>
      </c>
      <c r="J155" s="24">
        <v>8.7979000000000002E-2</v>
      </c>
      <c r="K155" s="18">
        <v>0.91600000000000004</v>
      </c>
      <c r="L155" s="15">
        <v>3.8671021541200501E-2</v>
      </c>
      <c r="M155" s="18">
        <v>5.1499999999999997E-2</v>
      </c>
      <c r="N155" s="16">
        <v>2.1343099329759899E-3</v>
      </c>
      <c r="O155" s="24">
        <v>0.44436999999999999</v>
      </c>
      <c r="P155" s="10">
        <v>324</v>
      </c>
      <c r="Q155" s="6">
        <v>12.8994182352581</v>
      </c>
      <c r="R155" s="6">
        <v>14.7414515809464</v>
      </c>
      <c r="S155" s="10">
        <v>658</v>
      </c>
      <c r="T155" s="6">
        <v>20.559884007939601</v>
      </c>
      <c r="U155" s="6">
        <v>23.303804296443499</v>
      </c>
      <c r="V155" s="10">
        <v>2082</v>
      </c>
      <c r="W155" s="6">
        <v>67.889821916005999</v>
      </c>
      <c r="X155" s="6">
        <v>68.646470866451693</v>
      </c>
      <c r="Y155" s="6">
        <v>50.759878419452903</v>
      </c>
      <c r="Z155" s="6">
        <v>84.438040345821307</v>
      </c>
      <c r="AA155" s="7" t="s">
        <v>35</v>
      </c>
      <c r="AB155" s="7" t="s">
        <v>35</v>
      </c>
      <c r="AC155" s="7" t="s">
        <v>35</v>
      </c>
      <c r="AD155" s="13">
        <v>292</v>
      </c>
      <c r="AE155" s="6">
        <v>12.8994182352581</v>
      </c>
      <c r="AF155" s="13">
        <v>295</v>
      </c>
      <c r="AG155" s="6">
        <v>16.458974160619199</v>
      </c>
      <c r="AH155" s="13">
        <v>324</v>
      </c>
      <c r="AI155" s="6">
        <v>54.289160242050301</v>
      </c>
      <c r="AJ155" s="6">
        <v>9.7000000000000003E-2</v>
      </c>
      <c r="AK155" s="6">
        <v>6.3E-3</v>
      </c>
      <c r="AL155" s="132" t="str">
        <f t="shared" si="12"/>
        <v>Discordant</v>
      </c>
      <c r="AM155" s="132" t="str">
        <f t="shared" si="13"/>
        <v>Discordant</v>
      </c>
      <c r="AN155" s="36">
        <f t="shared" si="14"/>
        <v>148</v>
      </c>
      <c r="AO155" s="36">
        <f t="shared" si="15"/>
        <v>1.78</v>
      </c>
      <c r="AP155" s="36">
        <f t="shared" si="15"/>
        <v>7.3999999999999996E-2</v>
      </c>
      <c r="AQ155" s="133">
        <f t="shared" si="16"/>
        <v>0.5617977528089888</v>
      </c>
    </row>
    <row r="156" spans="1:43" x14ac:dyDescent="0.75">
      <c r="A156" s="4" t="s">
        <v>187</v>
      </c>
      <c r="B156" s="22">
        <v>180</v>
      </c>
      <c r="C156" s="22">
        <v>1.3460000000000001</v>
      </c>
      <c r="D156" s="22">
        <v>6.9000000000000006E-2</v>
      </c>
      <c r="E156" s="128">
        <v>7800</v>
      </c>
      <c r="F156" s="20">
        <v>10.8813928182807</v>
      </c>
      <c r="G156" s="22">
        <v>0.46846260788751398</v>
      </c>
      <c r="H156" s="18">
        <v>9.1999999999999998E-2</v>
      </c>
      <c r="I156" s="15">
        <v>5.01592629095967E-3</v>
      </c>
      <c r="J156" s="24">
        <v>0.19964999999999999</v>
      </c>
      <c r="K156" s="18">
        <v>1.175</v>
      </c>
      <c r="L156" s="15">
        <v>6.4593873596882095E-2</v>
      </c>
      <c r="M156" s="18">
        <v>9.1899999999999996E-2</v>
      </c>
      <c r="N156" s="16">
        <v>3.9564524858008701E-3</v>
      </c>
      <c r="O156" s="24">
        <v>0.24390999999999999</v>
      </c>
      <c r="P156" s="10">
        <v>566</v>
      </c>
      <c r="Q156" s="6">
        <v>23.202269744266701</v>
      </c>
      <c r="R156" s="6">
        <v>26.2431051019636</v>
      </c>
      <c r="S156" s="10">
        <v>784</v>
      </c>
      <c r="T156" s="6">
        <v>29.8735791319653</v>
      </c>
      <c r="U156" s="6">
        <v>32.343725662129202</v>
      </c>
      <c r="V156" s="10">
        <v>1447</v>
      </c>
      <c r="W156" s="6">
        <v>3427.0269318298401</v>
      </c>
      <c r="X156" s="6">
        <v>3534.7517790945099</v>
      </c>
      <c r="Y156" s="6">
        <v>27.8061224489796</v>
      </c>
      <c r="Z156" s="6">
        <v>60.884588804422897</v>
      </c>
      <c r="AA156" s="7" t="s">
        <v>35</v>
      </c>
      <c r="AB156" s="7" t="s">
        <v>35</v>
      </c>
      <c r="AC156" s="7" t="s">
        <v>35</v>
      </c>
      <c r="AD156" s="13">
        <v>541</v>
      </c>
      <c r="AE156" s="6">
        <v>24.0236825088435</v>
      </c>
      <c r="AF156" s="13">
        <v>545</v>
      </c>
      <c r="AG156" s="6">
        <v>23.180481663541698</v>
      </c>
      <c r="AH156" s="13">
        <v>566</v>
      </c>
      <c r="AI156" s="6">
        <v>3426.5382566793301</v>
      </c>
      <c r="AJ156" s="6">
        <v>4.1000000000000002E-2</v>
      </c>
      <c r="AK156" s="6">
        <v>5.7000000000000002E-3</v>
      </c>
      <c r="AL156" s="132" t="str">
        <f t="shared" si="12"/>
        <v>Discordant</v>
      </c>
      <c r="AM156" s="132" t="str">
        <f t="shared" si="13"/>
        <v>Discordant</v>
      </c>
      <c r="AN156" s="36">
        <f t="shared" si="14"/>
        <v>180</v>
      </c>
      <c r="AO156" s="36">
        <f t="shared" si="15"/>
        <v>1.3460000000000001</v>
      </c>
      <c r="AP156" s="36">
        <f t="shared" si="15"/>
        <v>6.9000000000000006E-2</v>
      </c>
      <c r="AQ156" s="133">
        <f t="shared" si="16"/>
        <v>0.74294205052005935</v>
      </c>
    </row>
    <row r="157" spans="1:43" x14ac:dyDescent="0.75">
      <c r="A157" s="4" t="s">
        <v>188</v>
      </c>
      <c r="B157" s="22">
        <v>306</v>
      </c>
      <c r="C157" s="22">
        <v>4.29</v>
      </c>
      <c r="D157" s="22">
        <v>0.22</v>
      </c>
      <c r="E157" s="128">
        <v>65400</v>
      </c>
      <c r="F157" s="20">
        <v>3.13479623824451</v>
      </c>
      <c r="G157" s="22">
        <v>0.13133518595370999</v>
      </c>
      <c r="H157" s="18">
        <v>0.1236</v>
      </c>
      <c r="I157" s="15">
        <v>1.9065202629796401E-3</v>
      </c>
      <c r="J157" s="24">
        <v>0.48744999999999999</v>
      </c>
      <c r="K157" s="18">
        <v>5.41</v>
      </c>
      <c r="L157" s="15">
        <v>0.205587933325377</v>
      </c>
      <c r="M157" s="18">
        <v>0.31900000000000001</v>
      </c>
      <c r="N157" s="16">
        <v>1.33647998578354E-2</v>
      </c>
      <c r="O157" s="24">
        <v>0.88793999999999995</v>
      </c>
      <c r="P157" s="10">
        <v>1784</v>
      </c>
      <c r="Q157" s="6">
        <v>65.153515357117698</v>
      </c>
      <c r="R157" s="6">
        <v>74.070748742018296</v>
      </c>
      <c r="S157" s="10">
        <v>1884</v>
      </c>
      <c r="T157" s="6">
        <v>32.465555373597802</v>
      </c>
      <c r="U157" s="6">
        <v>37.803694100525199</v>
      </c>
      <c r="V157" s="10">
        <v>2005</v>
      </c>
      <c r="W157" s="6">
        <v>27.845393880152098</v>
      </c>
      <c r="X157" s="6">
        <v>35.202349147639801</v>
      </c>
      <c r="Y157" s="6">
        <v>5.3078556263269698</v>
      </c>
      <c r="Z157" s="6">
        <v>11.0224438902743</v>
      </c>
      <c r="AA157" s="7">
        <v>2005</v>
      </c>
      <c r="AB157" s="7">
        <v>27.845393880152098</v>
      </c>
      <c r="AC157" s="7">
        <v>35.202349147639801</v>
      </c>
      <c r="AD157" s="13">
        <v>1758</v>
      </c>
      <c r="AE157" s="6">
        <v>68.371606412239402</v>
      </c>
      <c r="AF157" s="13">
        <v>1762</v>
      </c>
      <c r="AG157" s="6">
        <v>47.671829057800402</v>
      </c>
      <c r="AH157" s="13">
        <v>1770</v>
      </c>
      <c r="AI157" s="6">
        <v>38.426630874184298</v>
      </c>
      <c r="AJ157" s="6">
        <v>1.7500000000000002E-2</v>
      </c>
      <c r="AK157" s="6">
        <v>6.1000000000000004E-3</v>
      </c>
      <c r="AL157" s="132">
        <f t="shared" si="12"/>
        <v>2005</v>
      </c>
      <c r="AM157" s="132">
        <f t="shared" si="13"/>
        <v>27.845393880152098</v>
      </c>
      <c r="AN157" s="36">
        <f t="shared" si="14"/>
        <v>306</v>
      </c>
      <c r="AO157" s="36">
        <f t="shared" si="15"/>
        <v>4.29</v>
      </c>
      <c r="AP157" s="36">
        <f t="shared" si="15"/>
        <v>0.22</v>
      </c>
      <c r="AQ157" s="133">
        <f t="shared" si="16"/>
        <v>0.23310023310023309</v>
      </c>
    </row>
    <row r="158" spans="1:43" x14ac:dyDescent="0.75">
      <c r="A158" s="4" t="s">
        <v>189</v>
      </c>
      <c r="B158" s="22">
        <v>568</v>
      </c>
      <c r="C158" s="22">
        <v>2.63</v>
      </c>
      <c r="D158" s="22">
        <v>0.13</v>
      </c>
      <c r="E158" s="128">
        <v>8940</v>
      </c>
      <c r="F158" s="20">
        <v>19.083969465648899</v>
      </c>
      <c r="G158" s="22">
        <v>0.71011993555825603</v>
      </c>
      <c r="H158" s="18">
        <v>5.33E-2</v>
      </c>
      <c r="I158" s="15">
        <v>3.2957921379441501E-3</v>
      </c>
      <c r="J158" s="24">
        <v>-0.23880000000000001</v>
      </c>
      <c r="K158" s="18">
        <v>0.38300000000000001</v>
      </c>
      <c r="L158" s="15">
        <v>2.3676589703967001E-2</v>
      </c>
      <c r="M158" s="18">
        <v>5.2400000000000002E-2</v>
      </c>
      <c r="N158" s="16">
        <v>1.9498189142584401E-3</v>
      </c>
      <c r="O158" s="24">
        <v>0.34399000000000002</v>
      </c>
      <c r="P158" s="10">
        <v>329.1</v>
      </c>
      <c r="Q158" s="6">
        <v>11.943284858223601</v>
      </c>
      <c r="R158" s="6">
        <v>13.9736343865432</v>
      </c>
      <c r="S158" s="10">
        <v>328</v>
      </c>
      <c r="T158" s="6">
        <v>16.3420947350338</v>
      </c>
      <c r="U158" s="6">
        <v>17.534251386027901</v>
      </c>
      <c r="V158" s="10">
        <v>300</v>
      </c>
      <c r="W158" s="6">
        <v>123.00464686290501</v>
      </c>
      <c r="X158" s="6">
        <v>125.80694023165999</v>
      </c>
      <c r="Y158" s="6">
        <v>-0.33536585365854399</v>
      </c>
      <c r="Z158" s="6">
        <v>-9.6999999999999993</v>
      </c>
      <c r="AA158" s="7">
        <v>329.1</v>
      </c>
      <c r="AB158" s="7">
        <v>11.943284858223601</v>
      </c>
      <c r="AC158" s="7">
        <v>13.9736343865432</v>
      </c>
      <c r="AD158" s="13">
        <v>325</v>
      </c>
      <c r="AE158" s="6">
        <v>12.004962857280001</v>
      </c>
      <c r="AF158" s="13">
        <v>316</v>
      </c>
      <c r="AG158" s="6">
        <v>10.239269032934899</v>
      </c>
      <c r="AH158" s="13">
        <v>251</v>
      </c>
      <c r="AI158" s="6">
        <v>97.387962037758996</v>
      </c>
      <c r="AJ158" s="6">
        <v>2.5999999999999999E-3</v>
      </c>
      <c r="AK158" s="6">
        <v>4.7999999999999996E-3</v>
      </c>
      <c r="AL158" s="132">
        <f t="shared" si="12"/>
        <v>329.1</v>
      </c>
      <c r="AM158" s="132">
        <f t="shared" si="13"/>
        <v>11.943284858223601</v>
      </c>
      <c r="AN158" s="36">
        <f t="shared" si="14"/>
        <v>568</v>
      </c>
      <c r="AO158" s="36">
        <f t="shared" si="15"/>
        <v>2.63</v>
      </c>
      <c r="AP158" s="36">
        <f t="shared" si="15"/>
        <v>0.13</v>
      </c>
      <c r="AQ158" s="133">
        <f t="shared" si="16"/>
        <v>0.38022813688212931</v>
      </c>
    </row>
    <row r="159" spans="1:43" x14ac:dyDescent="0.75">
      <c r="A159" s="4" t="s">
        <v>190</v>
      </c>
      <c r="B159" s="22">
        <v>179.9</v>
      </c>
      <c r="C159" s="22">
        <v>4.8099999999999996</v>
      </c>
      <c r="D159" s="22">
        <v>0.33</v>
      </c>
      <c r="E159" s="128">
        <v>25900</v>
      </c>
      <c r="F159" s="20">
        <v>5.1519835136527599</v>
      </c>
      <c r="G159" s="22">
        <v>0.21157112887823101</v>
      </c>
      <c r="H159" s="18">
        <v>0.13389999999999999</v>
      </c>
      <c r="I159" s="15">
        <v>3.1778003752633999E-3</v>
      </c>
      <c r="J159" s="24">
        <v>0.60440000000000005</v>
      </c>
      <c r="K159" s="18">
        <v>3.56</v>
      </c>
      <c r="L159" s="15">
        <v>0.128648574900773</v>
      </c>
      <c r="M159" s="18">
        <v>0.19409999999999999</v>
      </c>
      <c r="N159" s="16">
        <v>7.9709020819728697E-3</v>
      </c>
      <c r="O159" s="24">
        <v>0.79361999999999999</v>
      </c>
      <c r="P159" s="10">
        <v>1143</v>
      </c>
      <c r="Q159" s="6">
        <v>43.134535316979097</v>
      </c>
      <c r="R159" s="6">
        <v>49.207798700928997</v>
      </c>
      <c r="S159" s="10">
        <v>1539</v>
      </c>
      <c r="T159" s="6">
        <v>28.397986576052201</v>
      </c>
      <c r="U159" s="6">
        <v>33.576818769195199</v>
      </c>
      <c r="V159" s="10">
        <v>2144</v>
      </c>
      <c r="W159" s="6">
        <v>63.719004397069</v>
      </c>
      <c r="X159" s="6">
        <v>73.678194126319596</v>
      </c>
      <c r="Y159" s="6">
        <v>25.730994152046801</v>
      </c>
      <c r="Z159" s="6">
        <v>46.688432835820898</v>
      </c>
      <c r="AA159" s="7" t="s">
        <v>35</v>
      </c>
      <c r="AB159" s="7" t="s">
        <v>35</v>
      </c>
      <c r="AC159" s="7" t="s">
        <v>35</v>
      </c>
      <c r="AD159" s="13">
        <v>1072</v>
      </c>
      <c r="AE159" s="6">
        <v>43.905900936112403</v>
      </c>
      <c r="AF159" s="13">
        <v>1095</v>
      </c>
      <c r="AG159" s="6">
        <v>36.654681032218001</v>
      </c>
      <c r="AH159" s="13">
        <v>1143</v>
      </c>
      <c r="AI159" s="6">
        <v>63.4579744504479</v>
      </c>
      <c r="AJ159" s="6">
        <v>6.8199999999999997E-2</v>
      </c>
      <c r="AK159" s="6">
        <v>5.8999999999999999E-3</v>
      </c>
      <c r="AL159" s="132" t="str">
        <f t="shared" si="12"/>
        <v>Discordant</v>
      </c>
      <c r="AM159" s="132" t="str">
        <f t="shared" si="13"/>
        <v>Discordant</v>
      </c>
      <c r="AN159" s="36">
        <f t="shared" si="14"/>
        <v>179.9</v>
      </c>
      <c r="AO159" s="36">
        <f t="shared" si="15"/>
        <v>4.8099999999999996</v>
      </c>
      <c r="AP159" s="36">
        <f t="shared" si="15"/>
        <v>0.33</v>
      </c>
      <c r="AQ159" s="133">
        <f t="shared" si="16"/>
        <v>0.20790020790020791</v>
      </c>
    </row>
    <row r="160" spans="1:43" x14ac:dyDescent="0.75">
      <c r="A160" s="4" t="s">
        <v>191</v>
      </c>
      <c r="B160" s="22">
        <v>253</v>
      </c>
      <c r="C160" s="22">
        <v>1.619</v>
      </c>
      <c r="D160" s="22">
        <v>5.6000000000000001E-2</v>
      </c>
      <c r="E160" s="128">
        <v>8480</v>
      </c>
      <c r="F160" s="20">
        <v>9.6153846153846096</v>
      </c>
      <c r="G160" s="22">
        <v>0.36136349592743999</v>
      </c>
      <c r="H160" s="18">
        <v>6.08E-2</v>
      </c>
      <c r="I160" s="15">
        <v>2.8517875490985702E-3</v>
      </c>
      <c r="J160" s="24">
        <v>-0.29038999999999998</v>
      </c>
      <c r="K160" s="18">
        <v>0.86399999999999999</v>
      </c>
      <c r="L160" s="15">
        <v>3.4192304055737303E-2</v>
      </c>
      <c r="M160" s="18">
        <v>0.104</v>
      </c>
      <c r="N160" s="16">
        <v>3.9085075719512002E-3</v>
      </c>
      <c r="O160" s="24">
        <v>0.62068000000000001</v>
      </c>
      <c r="P160" s="10">
        <v>638</v>
      </c>
      <c r="Q160" s="6">
        <v>22.738001826126698</v>
      </c>
      <c r="R160" s="6">
        <v>26.558873309872698</v>
      </c>
      <c r="S160" s="10">
        <v>631</v>
      </c>
      <c r="T160" s="6">
        <v>18.563208901022499</v>
      </c>
      <c r="U160" s="6">
        <v>21.3946660004957</v>
      </c>
      <c r="V160" s="10">
        <v>622</v>
      </c>
      <c r="W160" s="6">
        <v>100.23215229847</v>
      </c>
      <c r="X160" s="6">
        <v>103.096164617225</v>
      </c>
      <c r="Y160" s="6">
        <v>-1.1093502377179001</v>
      </c>
      <c r="Z160" s="6">
        <v>-2.5723472668810201</v>
      </c>
      <c r="AA160" s="7">
        <v>638</v>
      </c>
      <c r="AB160" s="7">
        <v>22.738001826126698</v>
      </c>
      <c r="AC160" s="7">
        <v>26.558873309872698</v>
      </c>
      <c r="AD160" s="13">
        <v>634</v>
      </c>
      <c r="AE160" s="6">
        <v>22.432470373209998</v>
      </c>
      <c r="AF160" s="13">
        <v>617</v>
      </c>
      <c r="AG160" s="6">
        <v>17.055225730051198</v>
      </c>
      <c r="AH160" s="13">
        <v>553</v>
      </c>
      <c r="AI160" s="6">
        <v>92.740155026739799</v>
      </c>
      <c r="AJ160" s="6">
        <v>2.8999999999999998E-3</v>
      </c>
      <c r="AK160" s="6">
        <v>1.8E-3</v>
      </c>
      <c r="AL160" s="132">
        <f t="shared" si="12"/>
        <v>638</v>
      </c>
      <c r="AM160" s="132">
        <f t="shared" si="13"/>
        <v>22.738001826126698</v>
      </c>
      <c r="AN160" s="36">
        <f t="shared" si="14"/>
        <v>253</v>
      </c>
      <c r="AO160" s="36">
        <f t="shared" si="15"/>
        <v>1.619</v>
      </c>
      <c r="AP160" s="36">
        <f t="shared" si="15"/>
        <v>5.6000000000000001E-2</v>
      </c>
      <c r="AQ160" s="133">
        <f t="shared" si="16"/>
        <v>0.61766522544780733</v>
      </c>
    </row>
    <row r="161" spans="1:43" x14ac:dyDescent="0.75">
      <c r="A161" s="4" t="s">
        <v>192</v>
      </c>
      <c r="B161" s="22">
        <v>50.9</v>
      </c>
      <c r="C161" s="22">
        <v>2.2000000000000002</v>
      </c>
      <c r="D161" s="22">
        <v>0.11</v>
      </c>
      <c r="E161" s="128">
        <v>831</v>
      </c>
      <c r="F161" s="20">
        <v>26.0416666666667</v>
      </c>
      <c r="G161" s="22">
        <v>1.43111254106901</v>
      </c>
      <c r="H161" s="18">
        <v>7.6999999999999999E-2</v>
      </c>
      <c r="I161" s="15">
        <v>2.0269763796670299E-2</v>
      </c>
      <c r="J161" s="24">
        <v>0.11028</v>
      </c>
      <c r="K161" s="18">
        <v>0.40400000000000003</v>
      </c>
      <c r="L161" s="15">
        <v>3.1675908849471003E-2</v>
      </c>
      <c r="M161" s="18">
        <v>3.8399999999999997E-2</v>
      </c>
      <c r="N161" s="16">
        <v>2.1102613085587198E-3</v>
      </c>
      <c r="O161" s="24">
        <v>0.41121000000000002</v>
      </c>
      <c r="P161" s="10">
        <v>243</v>
      </c>
      <c r="Q161" s="6">
        <v>12.9119909671348</v>
      </c>
      <c r="R161" s="6">
        <v>13.9909062064411</v>
      </c>
      <c r="S161" s="10">
        <v>341</v>
      </c>
      <c r="T161" s="6">
        <v>22.505312376166302</v>
      </c>
      <c r="U161" s="6">
        <v>23.4540181005245</v>
      </c>
      <c r="V161" s="10">
        <v>1020</v>
      </c>
      <c r="W161" s="6">
        <v>349.226706567637</v>
      </c>
      <c r="X161" s="6">
        <v>349.51717239890399</v>
      </c>
      <c r="Y161" s="6">
        <v>28.739002932551301</v>
      </c>
      <c r="Z161" s="6">
        <v>76.176470588235304</v>
      </c>
      <c r="AA161" s="7" t="s">
        <v>35</v>
      </c>
      <c r="AB161" s="7" t="s">
        <v>35</v>
      </c>
      <c r="AC161" s="7" t="s">
        <v>35</v>
      </c>
      <c r="AD161" s="13">
        <v>235</v>
      </c>
      <c r="AE161" s="6">
        <v>13.4080017428165</v>
      </c>
      <c r="AF161" s="13">
        <v>235</v>
      </c>
      <c r="AG161" s="6">
        <v>14.005466259601</v>
      </c>
      <c r="AH161" s="13">
        <v>238</v>
      </c>
      <c r="AI161" s="6">
        <v>322.53208302443102</v>
      </c>
      <c r="AJ161" s="6">
        <v>3.3000000000000002E-2</v>
      </c>
      <c r="AK161" s="6">
        <v>0.01</v>
      </c>
      <c r="AL161" s="132" t="str">
        <f t="shared" si="12"/>
        <v>Discordant</v>
      </c>
      <c r="AM161" s="132" t="str">
        <f t="shared" si="13"/>
        <v>Discordant</v>
      </c>
      <c r="AN161" s="36">
        <f t="shared" si="14"/>
        <v>50.9</v>
      </c>
      <c r="AO161" s="36">
        <f t="shared" si="15"/>
        <v>2.2000000000000002</v>
      </c>
      <c r="AP161" s="36">
        <f t="shared" si="15"/>
        <v>0.11</v>
      </c>
      <c r="AQ161" s="133">
        <f t="shared" si="16"/>
        <v>0.45454545454545453</v>
      </c>
    </row>
    <row r="162" spans="1:43" x14ac:dyDescent="0.75">
      <c r="A162" s="4" t="s">
        <v>193</v>
      </c>
      <c r="B162" s="22">
        <v>221</v>
      </c>
      <c r="C162" s="22">
        <v>1.032</v>
      </c>
      <c r="D162" s="22">
        <v>5.8000000000000003E-2</v>
      </c>
      <c r="E162" s="128">
        <v>2400</v>
      </c>
      <c r="F162" s="20">
        <v>26.6666666666667</v>
      </c>
      <c r="G162" s="22">
        <v>1.1046136065398999</v>
      </c>
      <c r="H162" s="18">
        <v>5.1999999999999998E-2</v>
      </c>
      <c r="I162" s="15">
        <v>6.3613705666849298E-3</v>
      </c>
      <c r="J162" s="24">
        <v>0.51214999999999999</v>
      </c>
      <c r="K162" s="18">
        <v>0.26600000000000001</v>
      </c>
      <c r="L162" s="15">
        <v>1.3537546307954E-2</v>
      </c>
      <c r="M162" s="18">
        <v>3.7499999999999999E-2</v>
      </c>
      <c r="N162" s="16">
        <v>1.5533628841967299E-3</v>
      </c>
      <c r="O162" s="24">
        <v>8.6168000000000008E-3</v>
      </c>
      <c r="P162" s="10">
        <v>237.1</v>
      </c>
      <c r="Q162" s="6">
        <v>9.5975694163929202</v>
      </c>
      <c r="R162" s="6">
        <v>10.9472683297034</v>
      </c>
      <c r="S162" s="10">
        <v>239</v>
      </c>
      <c r="T162" s="6">
        <v>10.6422004960944</v>
      </c>
      <c r="U162" s="6">
        <v>11.683481228899399</v>
      </c>
      <c r="V162" s="10">
        <v>250</v>
      </c>
      <c r="W162" s="6">
        <v>329.75169749202797</v>
      </c>
      <c r="X162" s="6">
        <v>331.26160168290897</v>
      </c>
      <c r="Y162" s="6">
        <v>0.79497907949792102</v>
      </c>
      <c r="Z162" s="6">
        <v>5.16</v>
      </c>
      <c r="AA162" s="7">
        <v>237.1</v>
      </c>
      <c r="AB162" s="7">
        <v>9.5975694163929202</v>
      </c>
      <c r="AC162" s="7">
        <v>10.9472683297034</v>
      </c>
      <c r="AD162" s="13">
        <v>237</v>
      </c>
      <c r="AE162" s="6">
        <v>10.0709194566574</v>
      </c>
      <c r="AF162" s="13">
        <v>234</v>
      </c>
      <c r="AG162" s="6">
        <v>8.8004790437266607</v>
      </c>
      <c r="AH162" s="13">
        <v>207</v>
      </c>
      <c r="AI162" s="6">
        <v>313.35220918141601</v>
      </c>
      <c r="AJ162" s="6">
        <v>2.2000000000000001E-3</v>
      </c>
      <c r="AK162" s="6">
        <v>5.4000000000000003E-3</v>
      </c>
      <c r="AL162" s="132">
        <f t="shared" si="12"/>
        <v>237.1</v>
      </c>
      <c r="AM162" s="132">
        <f t="shared" si="13"/>
        <v>9.5975694163929202</v>
      </c>
      <c r="AN162" s="36">
        <f t="shared" si="14"/>
        <v>221</v>
      </c>
      <c r="AO162" s="36">
        <f t="shared" si="15"/>
        <v>1.032</v>
      </c>
      <c r="AP162" s="36">
        <f t="shared" si="15"/>
        <v>5.8000000000000003E-2</v>
      </c>
      <c r="AQ162" s="133">
        <f t="shared" si="16"/>
        <v>0.96899224806201545</v>
      </c>
    </row>
    <row r="163" spans="1:43" x14ac:dyDescent="0.75">
      <c r="A163" s="4" t="s">
        <v>194</v>
      </c>
      <c r="B163" s="22">
        <v>257</v>
      </c>
      <c r="C163" s="22">
        <v>1.68</v>
      </c>
      <c r="D163" s="22">
        <v>9.1999999999999998E-2</v>
      </c>
      <c r="E163" s="128">
        <v>2720</v>
      </c>
      <c r="F163" s="20">
        <v>25.974025974025999</v>
      </c>
      <c r="G163" s="22">
        <v>0.99318614186632304</v>
      </c>
      <c r="H163" s="18">
        <v>4.9500000000000002E-2</v>
      </c>
      <c r="I163" s="15">
        <v>5.1878424005456E-3</v>
      </c>
      <c r="J163" s="24">
        <v>0.2757</v>
      </c>
      <c r="K163" s="18">
        <v>0.26200000000000001</v>
      </c>
      <c r="L163" s="15">
        <v>1.11169773751681E-2</v>
      </c>
      <c r="M163" s="18">
        <v>3.85E-2</v>
      </c>
      <c r="N163" s="16">
        <v>1.47215015878136E-3</v>
      </c>
      <c r="O163" s="24">
        <v>0.52036000000000004</v>
      </c>
      <c r="P163" s="10">
        <v>243.3</v>
      </c>
      <c r="Q163" s="6">
        <v>9.1153931433155293</v>
      </c>
      <c r="R163" s="6">
        <v>10.595380724064</v>
      </c>
      <c r="S163" s="10">
        <v>236</v>
      </c>
      <c r="T163" s="6">
        <v>9.1831552160873606</v>
      </c>
      <c r="U163" s="6">
        <v>10.3453819475641</v>
      </c>
      <c r="V163" s="10">
        <v>160</v>
      </c>
      <c r="W163" s="6">
        <v>193.10786529136101</v>
      </c>
      <c r="X163" s="6">
        <v>194.19687846809501</v>
      </c>
      <c r="Y163" s="6">
        <v>-3.0932203389830399</v>
      </c>
      <c r="Z163" s="6">
        <v>-52.0625</v>
      </c>
      <c r="AA163" s="7">
        <v>243.3</v>
      </c>
      <c r="AB163" s="7">
        <v>9.1153931433155293</v>
      </c>
      <c r="AC163" s="7">
        <v>10.595380724064</v>
      </c>
      <c r="AD163" s="13">
        <v>243.5</v>
      </c>
      <c r="AE163" s="6">
        <v>9.14827427208016</v>
      </c>
      <c r="AF163" s="13">
        <v>239.1</v>
      </c>
      <c r="AG163" s="6">
        <v>8.0173474243512999</v>
      </c>
      <c r="AH163" s="13">
        <v>197</v>
      </c>
      <c r="AI163" s="6">
        <v>185.47309949797699</v>
      </c>
      <c r="AJ163" s="6">
        <v>-8.0000000000000004E-4</v>
      </c>
      <c r="AK163" s="6">
        <v>2.5999999999999999E-3</v>
      </c>
      <c r="AL163" s="132">
        <f t="shared" si="12"/>
        <v>243.3</v>
      </c>
      <c r="AM163" s="132">
        <f t="shared" si="13"/>
        <v>9.1153931433155293</v>
      </c>
      <c r="AN163" s="36">
        <f t="shared" si="14"/>
        <v>257</v>
      </c>
      <c r="AO163" s="36">
        <f t="shared" si="15"/>
        <v>1.68</v>
      </c>
      <c r="AP163" s="36">
        <f t="shared" si="15"/>
        <v>9.1999999999999998E-2</v>
      </c>
      <c r="AQ163" s="133">
        <f t="shared" si="16"/>
        <v>0.59523809523809523</v>
      </c>
    </row>
    <row r="164" spans="1:43" x14ac:dyDescent="0.75">
      <c r="A164" s="4" t="s">
        <v>195</v>
      </c>
      <c r="B164" s="22">
        <v>833</v>
      </c>
      <c r="C164" s="22">
        <v>3.06</v>
      </c>
      <c r="D164" s="22">
        <v>0.11</v>
      </c>
      <c r="E164" s="128">
        <v>11170</v>
      </c>
      <c r="F164" s="20">
        <v>20.703933747412002</v>
      </c>
      <c r="G164" s="22">
        <v>0.86411184841628397</v>
      </c>
      <c r="H164" s="18">
        <v>5.1200000000000002E-2</v>
      </c>
      <c r="I164" s="15">
        <v>1.9304424241916201E-3</v>
      </c>
      <c r="J164" s="24">
        <v>0.65649000000000002</v>
      </c>
      <c r="K164" s="18">
        <v>0.33900000000000002</v>
      </c>
      <c r="L164" s="15">
        <v>1.2453219057336099E-2</v>
      </c>
      <c r="M164" s="18">
        <v>4.8300000000000003E-2</v>
      </c>
      <c r="N164" s="16">
        <v>2.01587789005187E-3</v>
      </c>
      <c r="O164" s="24">
        <v>0.77707000000000004</v>
      </c>
      <c r="P164" s="10">
        <v>304</v>
      </c>
      <c r="Q164" s="6">
        <v>12.430021484910901</v>
      </c>
      <c r="R164" s="6">
        <v>14.1267086656706</v>
      </c>
      <c r="S164" s="10">
        <v>296.10000000000002</v>
      </c>
      <c r="T164" s="6">
        <v>9.3721715354633695</v>
      </c>
      <c r="U164" s="6">
        <v>11.0268217754631</v>
      </c>
      <c r="V164" s="10">
        <v>242</v>
      </c>
      <c r="W164" s="6">
        <v>76.597759789183499</v>
      </c>
      <c r="X164" s="6">
        <v>79.7660472899681</v>
      </c>
      <c r="Y164" s="6">
        <v>-2.6680175616345698</v>
      </c>
      <c r="Z164" s="6">
        <v>-25.619834710743799</v>
      </c>
      <c r="AA164" s="7">
        <v>304</v>
      </c>
      <c r="AB164" s="7">
        <v>12.430021484910901</v>
      </c>
      <c r="AC164" s="7">
        <v>14.1267086656706</v>
      </c>
      <c r="AD164" s="13">
        <v>304</v>
      </c>
      <c r="AE164" s="6">
        <v>12.430021484910901</v>
      </c>
      <c r="AF164" s="13">
        <v>294</v>
      </c>
      <c r="AG164" s="6">
        <v>10.5832069473364</v>
      </c>
      <c r="AH164" s="13">
        <v>221</v>
      </c>
      <c r="AI164" s="6">
        <v>69.223246129616399</v>
      </c>
      <c r="AJ164" s="6">
        <v>1.2999999999999999E-3</v>
      </c>
      <c r="AK164" s="6">
        <v>1.2999999999999999E-3</v>
      </c>
      <c r="AL164" s="132">
        <f t="shared" si="12"/>
        <v>304</v>
      </c>
      <c r="AM164" s="132">
        <f t="shared" si="13"/>
        <v>12.430021484910901</v>
      </c>
      <c r="AN164" s="36">
        <f t="shared" si="14"/>
        <v>833</v>
      </c>
      <c r="AO164" s="36">
        <f t="shared" si="15"/>
        <v>3.06</v>
      </c>
      <c r="AP164" s="36">
        <f t="shared" si="15"/>
        <v>0.11</v>
      </c>
      <c r="AQ164" s="133">
        <f t="shared" si="16"/>
        <v>0.32679738562091504</v>
      </c>
    </row>
    <row r="165" spans="1:43" x14ac:dyDescent="0.75">
      <c r="A165" s="4" t="s">
        <v>196</v>
      </c>
      <c r="B165" s="22">
        <v>154</v>
      </c>
      <c r="C165" s="22">
        <v>1.5</v>
      </c>
      <c r="D165" s="22">
        <v>0.18</v>
      </c>
      <c r="E165" s="128">
        <v>980</v>
      </c>
      <c r="F165" s="20">
        <v>25.125628140703501</v>
      </c>
      <c r="G165" s="22">
        <v>1.14460396340444</v>
      </c>
      <c r="H165" s="18">
        <v>2.87E-2</v>
      </c>
      <c r="I165" s="15">
        <v>6.8790892452732597E-3</v>
      </c>
      <c r="J165" s="24">
        <v>0.29210000000000003</v>
      </c>
      <c r="K165" s="18">
        <v>0.155</v>
      </c>
      <c r="L165" s="15">
        <v>1.3626636131122E-2</v>
      </c>
      <c r="M165" s="18">
        <v>3.9800000000000002E-2</v>
      </c>
      <c r="N165" s="16">
        <v>1.8130984621911701E-3</v>
      </c>
      <c r="O165" s="24">
        <v>4.5086000000000001E-2</v>
      </c>
      <c r="P165" s="10">
        <v>251</v>
      </c>
      <c r="Q165" s="6">
        <v>11.2322718299349</v>
      </c>
      <c r="R165" s="6">
        <v>12.5403757726398</v>
      </c>
      <c r="S165" s="10">
        <v>145</v>
      </c>
      <c r="T165" s="6">
        <v>11.7145390622533</v>
      </c>
      <c r="U165" s="6">
        <v>12.1125591334548</v>
      </c>
      <c r="V165" s="10">
        <v>770</v>
      </c>
      <c r="W165" s="6">
        <v>125.516185688154</v>
      </c>
      <c r="X165" s="6">
        <v>125.56621953784899</v>
      </c>
      <c r="Y165" s="6">
        <v>-73.103448275862107</v>
      </c>
      <c r="Z165" s="6">
        <v>67.402597402597394</v>
      </c>
      <c r="AA165" s="7" t="s">
        <v>35</v>
      </c>
      <c r="AB165" s="7" t="s">
        <v>35</v>
      </c>
      <c r="AC165" s="7" t="s">
        <v>35</v>
      </c>
      <c r="AD165" s="13">
        <v>258</v>
      </c>
      <c r="AE165" s="6">
        <v>11.671972003973799</v>
      </c>
      <c r="AF165" s="13">
        <v>256</v>
      </c>
      <c r="AG165" s="6">
        <v>10.0151597811047</v>
      </c>
      <c r="AH165" s="13">
        <v>245</v>
      </c>
      <c r="AI165" s="6">
        <v>71.687557286485998</v>
      </c>
      <c r="AJ165" s="6">
        <v>-2.8299999999999999E-2</v>
      </c>
      <c r="AK165" s="6">
        <v>5.4000000000000003E-3</v>
      </c>
      <c r="AL165" s="132" t="str">
        <f t="shared" si="12"/>
        <v>Discordant</v>
      </c>
      <c r="AM165" s="132" t="str">
        <f t="shared" si="13"/>
        <v>Discordant</v>
      </c>
      <c r="AN165" s="36">
        <f t="shared" si="14"/>
        <v>154</v>
      </c>
      <c r="AO165" s="36">
        <f t="shared" si="15"/>
        <v>1.5</v>
      </c>
      <c r="AP165" s="36">
        <f t="shared" si="15"/>
        <v>0.18</v>
      </c>
      <c r="AQ165" s="133">
        <f t="shared" si="16"/>
        <v>0.66666666666666663</v>
      </c>
    </row>
    <row r="166" spans="1:43" x14ac:dyDescent="0.75">
      <c r="A166" s="4" t="s">
        <v>197</v>
      </c>
      <c r="B166" s="22">
        <v>161</v>
      </c>
      <c r="C166" s="22">
        <v>3.19</v>
      </c>
      <c r="D166" s="22">
        <v>0.15</v>
      </c>
      <c r="E166" s="128">
        <v>250</v>
      </c>
      <c r="F166" s="20">
        <v>25.706940874036</v>
      </c>
      <c r="G166" s="22">
        <v>1.3051024559631299</v>
      </c>
      <c r="H166" s="18">
        <v>5.7999999999999996E-3</v>
      </c>
      <c r="I166" s="15">
        <v>5.17938153535026E-3</v>
      </c>
      <c r="J166" s="24">
        <v>6.5938999999999998E-2</v>
      </c>
      <c r="K166" s="18">
        <v>2.9000000000000001E-2</v>
      </c>
      <c r="L166" s="15">
        <v>1.89524361940622E-2</v>
      </c>
      <c r="M166" s="18">
        <v>3.8899999999999997E-2</v>
      </c>
      <c r="N166" s="16">
        <v>1.9748940873879702E-3</v>
      </c>
      <c r="O166" s="24">
        <v>-4.4308E-2</v>
      </c>
      <c r="P166" s="10">
        <v>246</v>
      </c>
      <c r="Q166" s="6">
        <v>12.013898289944899</v>
      </c>
      <c r="R166" s="6">
        <v>13.194386626669299</v>
      </c>
      <c r="S166" s="10">
        <v>26</v>
      </c>
      <c r="T166" s="6">
        <v>18.951921639998101</v>
      </c>
      <c r="U166" s="6">
        <v>18.962953082881899</v>
      </c>
      <c r="V166" s="10">
        <v>1800</v>
      </c>
      <c r="W166" s="6">
        <v>160.42696893260899</v>
      </c>
      <c r="X166" s="6">
        <v>160.42745838442099</v>
      </c>
      <c r="Y166" s="6">
        <v>-846.15384615384596</v>
      </c>
      <c r="Z166" s="6">
        <v>86.3333333333333</v>
      </c>
      <c r="AA166" s="7" t="s">
        <v>35</v>
      </c>
      <c r="AB166" s="7" t="s">
        <v>35</v>
      </c>
      <c r="AC166" s="7" t="s">
        <v>35</v>
      </c>
      <c r="AD166" s="13">
        <v>260</v>
      </c>
      <c r="AE166" s="6">
        <v>12.969416028531899</v>
      </c>
      <c r="AF166" s="13">
        <v>259</v>
      </c>
      <c r="AG166" s="6">
        <v>9.8086866525865393</v>
      </c>
      <c r="AH166" s="13">
        <v>246</v>
      </c>
      <c r="AI166" s="6">
        <v>24.615794947642801</v>
      </c>
      <c r="AJ166" s="6">
        <v>-5.7599999999999998E-2</v>
      </c>
      <c r="AK166" s="6">
        <v>7.4999999999999997E-3</v>
      </c>
      <c r="AL166" s="132" t="str">
        <f t="shared" si="12"/>
        <v>Discordant</v>
      </c>
      <c r="AM166" s="132" t="str">
        <f t="shared" si="13"/>
        <v>Discordant</v>
      </c>
      <c r="AN166" s="36">
        <f t="shared" si="14"/>
        <v>161</v>
      </c>
      <c r="AO166" s="36">
        <f t="shared" si="15"/>
        <v>3.19</v>
      </c>
      <c r="AP166" s="36">
        <f t="shared" si="15"/>
        <v>0.15</v>
      </c>
      <c r="AQ166" s="133">
        <f t="shared" si="16"/>
        <v>0.31347962382445144</v>
      </c>
    </row>
    <row r="167" spans="1:43" x14ac:dyDescent="0.75">
      <c r="A167" s="4" t="s">
        <v>198</v>
      </c>
      <c r="B167" s="22">
        <v>136</v>
      </c>
      <c r="C167" s="22">
        <v>2.48</v>
      </c>
      <c r="D167" s="22">
        <v>0.15</v>
      </c>
      <c r="E167" s="128">
        <v>10010</v>
      </c>
      <c r="F167" s="20">
        <v>9.9601593625498008</v>
      </c>
      <c r="G167" s="22">
        <v>0.42489525483977503</v>
      </c>
      <c r="H167" s="18">
        <v>0.13089999999999999</v>
      </c>
      <c r="I167" s="15">
        <v>6.3221820872049403E-3</v>
      </c>
      <c r="J167" s="24">
        <v>0.19141</v>
      </c>
      <c r="K167" s="18">
        <v>1.8</v>
      </c>
      <c r="L167" s="15">
        <v>8.5856109858297003E-2</v>
      </c>
      <c r="M167" s="18">
        <v>0.1004</v>
      </c>
      <c r="N167" s="16">
        <v>4.2830121520257003E-3</v>
      </c>
      <c r="O167" s="24">
        <v>0.48609999999999998</v>
      </c>
      <c r="P167" s="10">
        <v>617</v>
      </c>
      <c r="Q167" s="6">
        <v>25.111809816941602</v>
      </c>
      <c r="R167" s="6">
        <v>28.412956137623802</v>
      </c>
      <c r="S167" s="10">
        <v>1042</v>
      </c>
      <c r="T167" s="6">
        <v>30.7111030001277</v>
      </c>
      <c r="U167" s="6">
        <v>34.070445779874397</v>
      </c>
      <c r="V167" s="10">
        <v>2092</v>
      </c>
      <c r="W167" s="6">
        <v>221.173584193755</v>
      </c>
      <c r="X167" s="6">
        <v>230.76787970850901</v>
      </c>
      <c r="Y167" s="6">
        <v>40.7869481765835</v>
      </c>
      <c r="Z167" s="6">
        <v>70.506692160611905</v>
      </c>
      <c r="AA167" s="7" t="s">
        <v>35</v>
      </c>
      <c r="AB167" s="7" t="s">
        <v>35</v>
      </c>
      <c r="AC167" s="7" t="s">
        <v>35</v>
      </c>
      <c r="AD167" s="13">
        <v>565</v>
      </c>
      <c r="AE167" s="6">
        <v>25.111809816941602</v>
      </c>
      <c r="AF167" s="13">
        <v>575</v>
      </c>
      <c r="AG167" s="6">
        <v>25.451048062593699</v>
      </c>
      <c r="AH167" s="13">
        <v>617</v>
      </c>
      <c r="AI167" s="6">
        <v>215.177041863467</v>
      </c>
      <c r="AJ167" s="6">
        <v>8.8099999999999998E-2</v>
      </c>
      <c r="AK167" s="6">
        <v>8.6999999999999994E-3</v>
      </c>
      <c r="AL167" s="132" t="str">
        <f t="shared" si="12"/>
        <v>Discordant</v>
      </c>
      <c r="AM167" s="132" t="str">
        <f t="shared" si="13"/>
        <v>Discordant</v>
      </c>
      <c r="AN167" s="36">
        <f t="shared" si="14"/>
        <v>136</v>
      </c>
      <c r="AO167" s="36">
        <f t="shared" si="15"/>
        <v>2.48</v>
      </c>
      <c r="AP167" s="36">
        <f t="shared" si="15"/>
        <v>0.15</v>
      </c>
      <c r="AQ167" s="133">
        <f t="shared" si="16"/>
        <v>0.40322580645161293</v>
      </c>
    </row>
    <row r="168" spans="1:43" x14ac:dyDescent="0.75">
      <c r="A168" s="4" t="s">
        <v>199</v>
      </c>
      <c r="B168" s="22">
        <v>674</v>
      </c>
      <c r="C168" s="22">
        <v>1.49</v>
      </c>
      <c r="D168" s="22">
        <v>8.2000000000000003E-2</v>
      </c>
      <c r="E168" s="128">
        <v>8400</v>
      </c>
      <c r="F168" s="20">
        <v>19.920318725099602</v>
      </c>
      <c r="G168" s="22">
        <v>0.74953216849758098</v>
      </c>
      <c r="H168" s="18">
        <v>4.5400000000000003E-2</v>
      </c>
      <c r="I168" s="15">
        <v>2.0981662714954102E-3</v>
      </c>
      <c r="J168" s="24">
        <v>0.38907999999999998</v>
      </c>
      <c r="K168" s="18">
        <v>0.318</v>
      </c>
      <c r="L168" s="15">
        <v>1.2338454893543099E-2</v>
      </c>
      <c r="M168" s="18">
        <v>5.0200000000000002E-2</v>
      </c>
      <c r="N168" s="16">
        <v>1.88885104590065E-3</v>
      </c>
      <c r="O168" s="24">
        <v>0.44466</v>
      </c>
      <c r="P168" s="10">
        <v>315.89999999999998</v>
      </c>
      <c r="Q168" s="6">
        <v>11.6192421027517</v>
      </c>
      <c r="R168" s="6">
        <v>13.546364473318899</v>
      </c>
      <c r="S168" s="10">
        <v>280</v>
      </c>
      <c r="T168" s="6">
        <v>9.4995519635169394</v>
      </c>
      <c r="U168" s="6">
        <v>10.995290024349901</v>
      </c>
      <c r="V168" s="10">
        <v>28</v>
      </c>
      <c r="W168" s="6">
        <v>62.465567774713897</v>
      </c>
      <c r="X168" s="6">
        <v>63.786357911313203</v>
      </c>
      <c r="Y168" s="6">
        <v>-12.8214285714286</v>
      </c>
      <c r="Z168" s="6">
        <v>-1028.2142857142901</v>
      </c>
      <c r="AA168" s="7" t="s">
        <v>35</v>
      </c>
      <c r="AB168" s="7" t="s">
        <v>35</v>
      </c>
      <c r="AC168" s="7" t="s">
        <v>35</v>
      </c>
      <c r="AD168" s="13">
        <v>318</v>
      </c>
      <c r="AE168" s="6">
        <v>11.6511397314751</v>
      </c>
      <c r="AF168" s="13">
        <v>308</v>
      </c>
      <c r="AG168" s="6">
        <v>10.3273175368805</v>
      </c>
      <c r="AH168" s="13">
        <v>233</v>
      </c>
      <c r="AI168" s="6">
        <v>56.439473397768197</v>
      </c>
      <c r="AJ168" s="6">
        <v>-6.3E-3</v>
      </c>
      <c r="AK168" s="6">
        <v>3.0000000000000001E-3</v>
      </c>
      <c r="AL168" s="132" t="str">
        <f t="shared" si="12"/>
        <v>Discordant</v>
      </c>
      <c r="AM168" s="132" t="str">
        <f t="shared" si="13"/>
        <v>Discordant</v>
      </c>
      <c r="AN168" s="36">
        <f t="shared" si="14"/>
        <v>674</v>
      </c>
      <c r="AO168" s="36">
        <f t="shared" si="15"/>
        <v>1.49</v>
      </c>
      <c r="AP168" s="36">
        <f t="shared" si="15"/>
        <v>8.2000000000000003E-2</v>
      </c>
      <c r="AQ168" s="133">
        <f t="shared" si="16"/>
        <v>0.67114093959731547</v>
      </c>
    </row>
    <row r="169" spans="1:43" x14ac:dyDescent="0.75">
      <c r="A169" s="4" t="s">
        <v>200</v>
      </c>
      <c r="B169" s="22">
        <v>204</v>
      </c>
      <c r="C169" s="22">
        <v>1.6870000000000001</v>
      </c>
      <c r="D169" s="22">
        <v>8.6999999999999994E-2</v>
      </c>
      <c r="E169" s="128">
        <v>52600</v>
      </c>
      <c r="F169" s="20">
        <v>2.8169014084507</v>
      </c>
      <c r="G169" s="22">
        <v>0.102838624802392</v>
      </c>
      <c r="H169" s="18">
        <v>0.1275</v>
      </c>
      <c r="I169" s="15">
        <v>1.9985968442840199E-3</v>
      </c>
      <c r="J169" s="24">
        <v>0.42226000000000002</v>
      </c>
      <c r="K169" s="18">
        <v>6.22</v>
      </c>
      <c r="L169" s="15">
        <v>0.214969418187796</v>
      </c>
      <c r="M169" s="18">
        <v>0.35499999999999998</v>
      </c>
      <c r="N169" s="16">
        <v>1.29602376907215E-2</v>
      </c>
      <c r="O169" s="24">
        <v>0.75861000000000001</v>
      </c>
      <c r="P169" s="10">
        <v>1956</v>
      </c>
      <c r="Q169" s="6">
        <v>62.073209430846703</v>
      </c>
      <c r="R169" s="6">
        <v>72.869670668610595</v>
      </c>
      <c r="S169" s="10">
        <v>2006</v>
      </c>
      <c r="T169" s="6">
        <v>30.134476015689099</v>
      </c>
      <c r="U169" s="6">
        <v>36.040426029821802</v>
      </c>
      <c r="V169" s="10">
        <v>2060</v>
      </c>
      <c r="W169" s="6">
        <v>28.650280057463</v>
      </c>
      <c r="X169" s="6">
        <v>35.241805741840103</v>
      </c>
      <c r="Y169" s="6">
        <v>2.49252243270189</v>
      </c>
      <c r="Z169" s="6">
        <v>5.0485436893203799</v>
      </c>
      <c r="AA169" s="7">
        <v>2060</v>
      </c>
      <c r="AB169" s="7">
        <v>28.650280057463</v>
      </c>
      <c r="AC169" s="7">
        <v>35.241805741840103</v>
      </c>
      <c r="AD169" s="13">
        <v>1941</v>
      </c>
      <c r="AE169" s="6">
        <v>63.9205391798736</v>
      </c>
      <c r="AF169" s="13">
        <v>1941</v>
      </c>
      <c r="AG169" s="6">
        <v>38.265253752459799</v>
      </c>
      <c r="AH169" s="13">
        <v>1942</v>
      </c>
      <c r="AI169" s="6">
        <v>31.5500007507299</v>
      </c>
      <c r="AJ169" s="6">
        <v>9.5999999999999992E-3</v>
      </c>
      <c r="AK169" s="6">
        <v>4.8999999999999998E-3</v>
      </c>
      <c r="AL169" s="132">
        <f t="shared" si="12"/>
        <v>2060</v>
      </c>
      <c r="AM169" s="132">
        <f t="shared" si="13"/>
        <v>28.650280057463</v>
      </c>
      <c r="AN169" s="36">
        <f t="shared" si="14"/>
        <v>204</v>
      </c>
      <c r="AO169" s="36">
        <f t="shared" si="15"/>
        <v>1.6870000000000001</v>
      </c>
      <c r="AP169" s="36">
        <f t="shared" si="15"/>
        <v>8.6999999999999994E-2</v>
      </c>
      <c r="AQ169" s="133">
        <f t="shared" si="16"/>
        <v>0.59276822762299941</v>
      </c>
    </row>
    <row r="170" spans="1:43" x14ac:dyDescent="0.75">
      <c r="A170" s="4" t="s">
        <v>201</v>
      </c>
      <c r="B170" s="22">
        <v>475</v>
      </c>
      <c r="C170" s="22">
        <v>8.9</v>
      </c>
      <c r="D170" s="22">
        <v>1.6</v>
      </c>
      <c r="E170" s="128">
        <v>10460</v>
      </c>
      <c r="F170" s="20">
        <v>13.1926121372032</v>
      </c>
      <c r="G170" s="22">
        <v>0.54420259301083795</v>
      </c>
      <c r="H170" s="18">
        <v>5.3600000000000002E-2</v>
      </c>
      <c r="I170" s="15">
        <v>2.0656379215277902E-3</v>
      </c>
      <c r="J170" s="24">
        <v>0.67864000000000002</v>
      </c>
      <c r="K170" s="18">
        <v>0.55100000000000005</v>
      </c>
      <c r="L170" s="15">
        <v>1.8463786342188801E-2</v>
      </c>
      <c r="M170" s="18">
        <v>7.5800000000000006E-2</v>
      </c>
      <c r="N170" s="16">
        <v>3.1267921865067898E-3</v>
      </c>
      <c r="O170" s="24">
        <v>0.83667999999999998</v>
      </c>
      <c r="P170" s="10">
        <v>471</v>
      </c>
      <c r="Q170" s="6">
        <v>18.669741715236601</v>
      </c>
      <c r="R170" s="6">
        <v>21.305681872073201</v>
      </c>
      <c r="S170" s="10">
        <v>445.4</v>
      </c>
      <c r="T170" s="6">
        <v>12.125885406669999</v>
      </c>
      <c r="U170" s="6">
        <v>14.6115187237202</v>
      </c>
      <c r="V170" s="10">
        <v>346</v>
      </c>
      <c r="W170" s="6">
        <v>74.008723974082798</v>
      </c>
      <c r="X170" s="6">
        <v>76.888472440081401</v>
      </c>
      <c r="Y170" s="6">
        <v>-5.7476425684777697</v>
      </c>
      <c r="Z170" s="6">
        <v>-36.127167630057798</v>
      </c>
      <c r="AA170" s="7" t="s">
        <v>35</v>
      </c>
      <c r="AB170" s="7" t="s">
        <v>35</v>
      </c>
      <c r="AC170" s="7" t="s">
        <v>35</v>
      </c>
      <c r="AD170" s="13">
        <v>471</v>
      </c>
      <c r="AE170" s="6">
        <v>19.055347168541601</v>
      </c>
      <c r="AF170" s="13">
        <v>445</v>
      </c>
      <c r="AG170" s="6">
        <v>13.3346663586193</v>
      </c>
      <c r="AH170" s="13">
        <v>319</v>
      </c>
      <c r="AI170" s="6">
        <v>70.691160863802395</v>
      </c>
      <c r="AJ170" s="6">
        <v>6.4999999999999997E-4</v>
      </c>
      <c r="AK170" s="6">
        <v>5.6999999999999998E-4</v>
      </c>
      <c r="AL170" s="132" t="str">
        <f t="shared" si="12"/>
        <v>Discordant</v>
      </c>
      <c r="AM170" s="132" t="str">
        <f t="shared" si="13"/>
        <v>Discordant</v>
      </c>
      <c r="AN170" s="36">
        <f t="shared" si="14"/>
        <v>475</v>
      </c>
      <c r="AO170" s="36">
        <f t="shared" si="15"/>
        <v>8.9</v>
      </c>
      <c r="AP170" s="36">
        <f t="shared" si="15"/>
        <v>1.6</v>
      </c>
      <c r="AQ170" s="133">
        <f t="shared" si="16"/>
        <v>0.11235955056179775</v>
      </c>
    </row>
    <row r="171" spans="1:43" x14ac:dyDescent="0.75">
      <c r="A171" s="4" t="s">
        <v>202</v>
      </c>
      <c r="B171" s="22">
        <v>57</v>
      </c>
      <c r="C171" s="22">
        <v>2.33</v>
      </c>
      <c r="D171" s="22">
        <v>0.12</v>
      </c>
      <c r="E171" s="128">
        <v>4030</v>
      </c>
      <c r="F171" s="20">
        <v>7.8431372549019596</v>
      </c>
      <c r="G171" s="22">
        <v>0.37282385543393698</v>
      </c>
      <c r="H171" s="18">
        <v>9.9400000000000002E-2</v>
      </c>
      <c r="I171" s="15">
        <v>7.78618363270836E-3</v>
      </c>
      <c r="J171" s="24">
        <v>0.22722999999999999</v>
      </c>
      <c r="K171" s="18">
        <v>1.81</v>
      </c>
      <c r="L171" s="15">
        <v>9.5882819363011906E-2</v>
      </c>
      <c r="M171" s="18">
        <v>0.1275</v>
      </c>
      <c r="N171" s="16">
        <v>6.0607177998979397E-3</v>
      </c>
      <c r="O171" s="24">
        <v>0.69557999999999998</v>
      </c>
      <c r="P171" s="10">
        <v>773</v>
      </c>
      <c r="Q171" s="6">
        <v>34.7699795434756</v>
      </c>
      <c r="R171" s="6">
        <v>38.475585404548198</v>
      </c>
      <c r="S171" s="10">
        <v>1042</v>
      </c>
      <c r="T171" s="6">
        <v>34.155445144205999</v>
      </c>
      <c r="U171" s="6">
        <v>37.216652503604998</v>
      </c>
      <c r="V171" s="10">
        <v>1601</v>
      </c>
      <c r="W171" s="6">
        <v>424.98802497036598</v>
      </c>
      <c r="X171" s="6">
        <v>429.76107739151303</v>
      </c>
      <c r="Y171" s="6">
        <v>25.8157389635317</v>
      </c>
      <c r="Z171" s="6">
        <v>51.717676452217397</v>
      </c>
      <c r="AA171" s="7" t="s">
        <v>35</v>
      </c>
      <c r="AB171" s="7" t="s">
        <v>35</v>
      </c>
      <c r="AC171" s="7" t="s">
        <v>35</v>
      </c>
      <c r="AD171" s="13">
        <v>740</v>
      </c>
      <c r="AE171" s="6">
        <v>35.222953843391799</v>
      </c>
      <c r="AF171" s="13">
        <v>748</v>
      </c>
      <c r="AG171" s="6">
        <v>32.665018490716697</v>
      </c>
      <c r="AH171" s="13">
        <v>773</v>
      </c>
      <c r="AI171" s="6">
        <v>423.42068486106399</v>
      </c>
      <c r="AJ171" s="6">
        <v>4.1799999999999997E-2</v>
      </c>
      <c r="AK171" s="6">
        <v>5.7999999999999996E-3</v>
      </c>
      <c r="AL171" s="132" t="str">
        <f t="shared" si="12"/>
        <v>Discordant</v>
      </c>
      <c r="AM171" s="132" t="str">
        <f t="shared" si="13"/>
        <v>Discordant</v>
      </c>
      <c r="AN171" s="36">
        <f t="shared" si="14"/>
        <v>57</v>
      </c>
      <c r="AO171" s="36">
        <f t="shared" si="15"/>
        <v>2.33</v>
      </c>
      <c r="AP171" s="36">
        <f t="shared" si="15"/>
        <v>0.12</v>
      </c>
      <c r="AQ171" s="133">
        <f t="shared" si="16"/>
        <v>0.42918454935622319</v>
      </c>
    </row>
    <row r="172" spans="1:43" x14ac:dyDescent="0.75">
      <c r="A172" s="4" t="s">
        <v>203</v>
      </c>
      <c r="B172" s="22">
        <v>410</v>
      </c>
      <c r="C172" s="22">
        <v>1.865</v>
      </c>
      <c r="D172" s="22">
        <v>9.7000000000000003E-2</v>
      </c>
      <c r="E172" s="128">
        <v>6020</v>
      </c>
      <c r="F172" s="20">
        <v>19.960079840319398</v>
      </c>
      <c r="G172" s="22">
        <v>0.75142974393212403</v>
      </c>
      <c r="H172" s="18">
        <v>5.3600000000000002E-2</v>
      </c>
      <c r="I172" s="15">
        <v>3.5237378899717702E-3</v>
      </c>
      <c r="J172" s="24">
        <v>0.27864</v>
      </c>
      <c r="K172" s="18">
        <v>0.37</v>
      </c>
      <c r="L172" s="15">
        <v>1.73577107073484E-2</v>
      </c>
      <c r="M172" s="18">
        <v>5.0099999999999999E-2</v>
      </c>
      <c r="N172" s="16">
        <v>1.8860961715670701E-3</v>
      </c>
      <c r="O172" s="24">
        <v>0.12382</v>
      </c>
      <c r="P172" s="10">
        <v>314.8</v>
      </c>
      <c r="Q172" s="6">
        <v>11.603173146364099</v>
      </c>
      <c r="R172" s="6">
        <v>13.5257904508587</v>
      </c>
      <c r="S172" s="10">
        <v>319</v>
      </c>
      <c r="T172" s="6">
        <v>12.7209207202899</v>
      </c>
      <c r="U172" s="6">
        <v>14.150312922400699</v>
      </c>
      <c r="V172" s="10">
        <v>330</v>
      </c>
      <c r="W172" s="6">
        <v>154.07567102093299</v>
      </c>
      <c r="X172" s="6">
        <v>156.71534178468201</v>
      </c>
      <c r="Y172" s="6">
        <v>1.3166144200626899</v>
      </c>
      <c r="Z172" s="6">
        <v>4.60606060606061</v>
      </c>
      <c r="AA172" s="7">
        <v>314.8</v>
      </c>
      <c r="AB172" s="7">
        <v>11.603173146364099</v>
      </c>
      <c r="AC172" s="7">
        <v>13.5257904508587</v>
      </c>
      <c r="AD172" s="13">
        <v>313</v>
      </c>
      <c r="AE172" s="6">
        <v>11.635114828161599</v>
      </c>
      <c r="AF172" s="13">
        <v>303.7</v>
      </c>
      <c r="AG172" s="6">
        <v>9.7245151021478602</v>
      </c>
      <c r="AH172" s="13">
        <v>233</v>
      </c>
      <c r="AI172" s="6">
        <v>140.58671487929001</v>
      </c>
      <c r="AJ172" s="6">
        <v>3.5000000000000001E-3</v>
      </c>
      <c r="AK172" s="6">
        <v>3.7000000000000002E-3</v>
      </c>
      <c r="AL172" s="132">
        <f t="shared" si="12"/>
        <v>314.8</v>
      </c>
      <c r="AM172" s="132">
        <f t="shared" si="13"/>
        <v>11.603173146364099</v>
      </c>
      <c r="AN172" s="36">
        <f t="shared" si="14"/>
        <v>410</v>
      </c>
      <c r="AO172" s="36">
        <f t="shared" si="15"/>
        <v>1.865</v>
      </c>
      <c r="AP172" s="36">
        <f t="shared" si="15"/>
        <v>9.7000000000000003E-2</v>
      </c>
      <c r="AQ172" s="133">
        <f t="shared" si="16"/>
        <v>0.53619302949061665</v>
      </c>
    </row>
    <row r="173" spans="1:43" x14ac:dyDescent="0.75">
      <c r="A173" s="4" t="s">
        <v>204</v>
      </c>
      <c r="B173" s="22">
        <v>254</v>
      </c>
      <c r="C173" s="22">
        <v>2.08</v>
      </c>
      <c r="D173" s="22">
        <v>0.12</v>
      </c>
      <c r="E173" s="128">
        <v>2580</v>
      </c>
      <c r="F173" s="20">
        <v>27.548209366391202</v>
      </c>
      <c r="G173" s="22">
        <v>1.1864664128782001</v>
      </c>
      <c r="H173" s="18">
        <v>5.3800000000000001E-2</v>
      </c>
      <c r="I173" s="15">
        <v>5.9442706939195197E-3</v>
      </c>
      <c r="J173" s="24">
        <v>0.30192999999999998</v>
      </c>
      <c r="K173" s="18">
        <v>0.26800000000000002</v>
      </c>
      <c r="L173" s="15">
        <v>1.21359067300305E-2</v>
      </c>
      <c r="M173" s="18">
        <v>3.6299999999999999E-2</v>
      </c>
      <c r="N173" s="16">
        <v>1.5633949275854701E-3</v>
      </c>
      <c r="O173" s="24">
        <v>0.51697000000000004</v>
      </c>
      <c r="P173" s="10">
        <v>230</v>
      </c>
      <c r="Q173" s="6">
        <v>9.4956673768861997</v>
      </c>
      <c r="R173" s="6">
        <v>10.7801192343605</v>
      </c>
      <c r="S173" s="10">
        <v>240</v>
      </c>
      <c r="T173" s="6">
        <v>9.7127738257909204</v>
      </c>
      <c r="U173" s="6">
        <v>10.856417077979</v>
      </c>
      <c r="V173" s="10">
        <v>340</v>
      </c>
      <c r="W173" s="6">
        <v>495.79393712699198</v>
      </c>
      <c r="X173" s="6">
        <v>498.56122748293001</v>
      </c>
      <c r="Y173" s="6">
        <v>4.1666666666666599</v>
      </c>
      <c r="Z173" s="6">
        <v>32.352941176470601</v>
      </c>
      <c r="AA173" s="7">
        <v>230</v>
      </c>
      <c r="AB173" s="7">
        <v>9.4956673768861997</v>
      </c>
      <c r="AC173" s="7">
        <v>10.7801192343605</v>
      </c>
      <c r="AD173" s="13">
        <v>229</v>
      </c>
      <c r="AE173" s="6">
        <v>9.8995302379689196</v>
      </c>
      <c r="AF173" s="13">
        <v>227</v>
      </c>
      <c r="AG173" s="6">
        <v>9.2606142016050494</v>
      </c>
      <c r="AH173" s="13">
        <v>207</v>
      </c>
      <c r="AI173" s="6">
        <v>491.422064107712</v>
      </c>
      <c r="AJ173" s="6">
        <v>4.4000000000000003E-3</v>
      </c>
      <c r="AK173" s="6">
        <v>3.5000000000000001E-3</v>
      </c>
      <c r="AL173" s="132">
        <f t="shared" si="12"/>
        <v>230</v>
      </c>
      <c r="AM173" s="132">
        <f t="shared" si="13"/>
        <v>9.4956673768861997</v>
      </c>
      <c r="AN173" s="36">
        <f t="shared" si="14"/>
        <v>254</v>
      </c>
      <c r="AO173" s="36">
        <f t="shared" si="15"/>
        <v>2.08</v>
      </c>
      <c r="AP173" s="36">
        <f t="shared" si="15"/>
        <v>0.12</v>
      </c>
      <c r="AQ173" s="133">
        <f t="shared" si="16"/>
        <v>0.48076923076923073</v>
      </c>
    </row>
    <row r="174" spans="1:43" x14ac:dyDescent="0.75">
      <c r="A174" s="4" t="s">
        <v>205</v>
      </c>
      <c r="B174" s="22">
        <v>132</v>
      </c>
      <c r="C174" s="22">
        <v>1.0609999999999999</v>
      </c>
      <c r="D174" s="22">
        <v>5.6000000000000001E-2</v>
      </c>
      <c r="E174" s="128">
        <v>6620</v>
      </c>
      <c r="F174" s="20">
        <v>7.4019245003701002</v>
      </c>
      <c r="G174" s="22">
        <v>0.31163243131097701</v>
      </c>
      <c r="H174" s="18">
        <v>6.9500000000000006E-2</v>
      </c>
      <c r="I174" s="15">
        <v>3.7777769939659899E-3</v>
      </c>
      <c r="J174" s="24">
        <v>-4.0968999999999998E-2</v>
      </c>
      <c r="K174" s="18">
        <v>1.2849999999999999</v>
      </c>
      <c r="L174" s="15">
        <v>5.5954678626992202E-2</v>
      </c>
      <c r="M174" s="18">
        <v>0.1351</v>
      </c>
      <c r="N174" s="16">
        <v>5.6879182526122602E-3</v>
      </c>
      <c r="O174" s="24">
        <v>0.69277</v>
      </c>
      <c r="P174" s="10">
        <v>816</v>
      </c>
      <c r="Q174" s="6">
        <v>32.273121658623197</v>
      </c>
      <c r="R174" s="6">
        <v>36.636433886834197</v>
      </c>
      <c r="S174" s="10">
        <v>836</v>
      </c>
      <c r="T174" s="6">
        <v>24.966211399221901</v>
      </c>
      <c r="U174" s="6">
        <v>28.104245916082601</v>
      </c>
      <c r="V174" s="10">
        <v>904</v>
      </c>
      <c r="W174" s="6">
        <v>121.66085033929799</v>
      </c>
      <c r="X174" s="6">
        <v>124.3112195607</v>
      </c>
      <c r="Y174" s="6">
        <v>2.3923444976076498</v>
      </c>
      <c r="Z174" s="6">
        <v>9.7345132743362903</v>
      </c>
      <c r="AA174" s="7">
        <v>816</v>
      </c>
      <c r="AB174" s="7">
        <v>32.273121658623197</v>
      </c>
      <c r="AC174" s="7">
        <v>36.636433886834197</v>
      </c>
      <c r="AD174" s="13">
        <v>811</v>
      </c>
      <c r="AE174" s="6">
        <v>32.669425792203597</v>
      </c>
      <c r="AF174" s="13">
        <v>801</v>
      </c>
      <c r="AG174" s="6">
        <v>25.875929193569799</v>
      </c>
      <c r="AH174" s="13">
        <v>774</v>
      </c>
      <c r="AI174" s="6">
        <v>117.488669688958</v>
      </c>
      <c r="AJ174" s="6">
        <v>5.7000000000000002E-3</v>
      </c>
      <c r="AK174" s="6">
        <v>2.3E-3</v>
      </c>
      <c r="AL174" s="132">
        <f t="shared" si="12"/>
        <v>816</v>
      </c>
      <c r="AM174" s="132">
        <f t="shared" si="13"/>
        <v>32.273121658623197</v>
      </c>
      <c r="AN174" s="36">
        <f t="shared" si="14"/>
        <v>132</v>
      </c>
      <c r="AO174" s="36">
        <f t="shared" si="15"/>
        <v>1.0609999999999999</v>
      </c>
      <c r="AP174" s="36">
        <f t="shared" si="15"/>
        <v>5.6000000000000001E-2</v>
      </c>
      <c r="AQ174" s="133">
        <f t="shared" si="16"/>
        <v>0.94250706880301605</v>
      </c>
    </row>
    <row r="175" spans="1:43" x14ac:dyDescent="0.75">
      <c r="A175" s="4" t="s">
        <v>206</v>
      </c>
      <c r="B175" s="22">
        <v>82</v>
      </c>
      <c r="C175" s="22">
        <v>2.29</v>
      </c>
      <c r="D175" s="22">
        <v>0.1</v>
      </c>
      <c r="E175" s="128">
        <v>1570</v>
      </c>
      <c r="F175" s="20">
        <v>14.430014430014401</v>
      </c>
      <c r="G175" s="22">
        <v>0.70793954910922097</v>
      </c>
      <c r="H175" s="18">
        <v>5.3800000000000001E-2</v>
      </c>
      <c r="I175" s="15">
        <v>8.5665753667162597E-3</v>
      </c>
      <c r="J175" s="24">
        <v>0.32717000000000002</v>
      </c>
      <c r="K175" s="18">
        <v>0.50800000000000001</v>
      </c>
      <c r="L175" s="15">
        <v>2.4689829358665E-2</v>
      </c>
      <c r="M175" s="18">
        <v>6.93E-2</v>
      </c>
      <c r="N175" s="16">
        <v>3.3998726052015399E-3</v>
      </c>
      <c r="O175" s="24">
        <v>0.77881999999999996</v>
      </c>
      <c r="P175" s="10">
        <v>432</v>
      </c>
      <c r="Q175" s="6">
        <v>20.3494154742089</v>
      </c>
      <c r="R175" s="6">
        <v>22.433202219011001</v>
      </c>
      <c r="S175" s="10">
        <v>415</v>
      </c>
      <c r="T175" s="6">
        <v>16.844471537335401</v>
      </c>
      <c r="U175" s="6">
        <v>18.533617096133501</v>
      </c>
      <c r="V175" s="10">
        <v>340</v>
      </c>
      <c r="W175" s="6">
        <v>315.34069558738503</v>
      </c>
      <c r="X175" s="6">
        <v>316.12444031302903</v>
      </c>
      <c r="Y175" s="6">
        <v>-4.0963855421686599</v>
      </c>
      <c r="Z175" s="6">
        <v>-27.0588235294118</v>
      </c>
      <c r="AA175" s="7">
        <v>432</v>
      </c>
      <c r="AB175" s="7">
        <v>20.3494154742089</v>
      </c>
      <c r="AC175" s="7">
        <v>22.433202219011001</v>
      </c>
      <c r="AD175" s="13">
        <v>432</v>
      </c>
      <c r="AE175" s="6">
        <v>20.811576349281498</v>
      </c>
      <c r="AF175" s="13">
        <v>416</v>
      </c>
      <c r="AG175" s="6">
        <v>17.3355479109286</v>
      </c>
      <c r="AH175" s="13">
        <v>343</v>
      </c>
      <c r="AI175" s="6">
        <v>308.10379142999199</v>
      </c>
      <c r="AJ175" s="6">
        <v>5.0000000000000001E-4</v>
      </c>
      <c r="AK175" s="6">
        <v>3.7000000000000002E-3</v>
      </c>
      <c r="AL175" s="132">
        <f t="shared" si="12"/>
        <v>432</v>
      </c>
      <c r="AM175" s="132">
        <f t="shared" si="13"/>
        <v>20.3494154742089</v>
      </c>
      <c r="AN175" s="36">
        <f t="shared" si="14"/>
        <v>82</v>
      </c>
      <c r="AO175" s="36">
        <f t="shared" si="15"/>
        <v>2.29</v>
      </c>
      <c r="AP175" s="36">
        <f t="shared" si="15"/>
        <v>0.1</v>
      </c>
      <c r="AQ175" s="133">
        <f t="shared" si="16"/>
        <v>0.4366812227074236</v>
      </c>
    </row>
    <row r="176" spans="1:43" x14ac:dyDescent="0.75">
      <c r="A176" s="4" t="s">
        <v>207</v>
      </c>
      <c r="B176" s="22">
        <v>399</v>
      </c>
      <c r="C176" s="22">
        <v>5.21</v>
      </c>
      <c r="D176" s="22">
        <v>0.28000000000000003</v>
      </c>
      <c r="E176" s="128">
        <v>14500</v>
      </c>
      <c r="F176" s="20">
        <v>10.1419878296146</v>
      </c>
      <c r="G176" s="22">
        <v>0.45311068437221802</v>
      </c>
      <c r="H176" s="18">
        <v>6.9599999999999995E-2</v>
      </c>
      <c r="I176" s="15">
        <v>2.1275030830440198E-3</v>
      </c>
      <c r="J176" s="24">
        <v>0.19170000000000001</v>
      </c>
      <c r="K176" s="18">
        <v>0.94399999999999995</v>
      </c>
      <c r="L176" s="15">
        <v>3.9260503744093601E-2</v>
      </c>
      <c r="M176" s="18">
        <v>9.8599999999999993E-2</v>
      </c>
      <c r="N176" s="16">
        <v>4.4051239490393301E-3</v>
      </c>
      <c r="O176" s="24">
        <v>0.88166999999999995</v>
      </c>
      <c r="P176" s="10">
        <v>606</v>
      </c>
      <c r="Q176" s="6">
        <v>25.705399636907401</v>
      </c>
      <c r="R176" s="6">
        <v>28.839915517062799</v>
      </c>
      <c r="S176" s="10">
        <v>673</v>
      </c>
      <c r="T176" s="6">
        <v>20.719485516395501</v>
      </c>
      <c r="U176" s="6">
        <v>23.525950865391099</v>
      </c>
      <c r="V176" s="10">
        <v>911</v>
      </c>
      <c r="W176" s="6">
        <v>96.820881625028605</v>
      </c>
      <c r="X176" s="6">
        <v>103.992997315678</v>
      </c>
      <c r="Y176" s="6">
        <v>9.9554234769687895</v>
      </c>
      <c r="Z176" s="6">
        <v>33.479692645444601</v>
      </c>
      <c r="AA176" s="7">
        <v>606</v>
      </c>
      <c r="AB176" s="7">
        <v>25.705399636907401</v>
      </c>
      <c r="AC176" s="7">
        <v>28.839915517062799</v>
      </c>
      <c r="AD176" s="13">
        <v>599</v>
      </c>
      <c r="AE176" s="6">
        <v>26.129955424629401</v>
      </c>
      <c r="AF176" s="13">
        <v>598</v>
      </c>
      <c r="AG176" s="6">
        <v>22.514019633644299</v>
      </c>
      <c r="AH176" s="13">
        <v>599</v>
      </c>
      <c r="AI176" s="6">
        <v>93.807585613572897</v>
      </c>
      <c r="AJ176" s="6">
        <v>1.21E-2</v>
      </c>
      <c r="AK176" s="6">
        <v>2.0999999999999999E-3</v>
      </c>
      <c r="AL176" s="132">
        <f t="shared" si="12"/>
        <v>606</v>
      </c>
      <c r="AM176" s="132">
        <f t="shared" si="13"/>
        <v>25.705399636907401</v>
      </c>
      <c r="AN176" s="36">
        <f t="shared" si="14"/>
        <v>399</v>
      </c>
      <c r="AO176" s="36">
        <f t="shared" si="15"/>
        <v>5.21</v>
      </c>
      <c r="AP176" s="36">
        <f t="shared" si="15"/>
        <v>0.28000000000000003</v>
      </c>
      <c r="AQ176" s="133">
        <f t="shared" si="16"/>
        <v>0.19193857965451055</v>
      </c>
    </row>
    <row r="177" spans="1:43" x14ac:dyDescent="0.75">
      <c r="A177" s="4" t="s">
        <v>208</v>
      </c>
      <c r="B177" s="22">
        <v>690</v>
      </c>
      <c r="C177" s="22">
        <v>38.6</v>
      </c>
      <c r="D177" s="22">
        <v>4</v>
      </c>
      <c r="E177" s="128">
        <v>96000</v>
      </c>
      <c r="F177" s="20">
        <v>4.7619047619047601</v>
      </c>
      <c r="G177" s="22">
        <v>0.21614348326482</v>
      </c>
      <c r="H177" s="18">
        <v>0.1241</v>
      </c>
      <c r="I177" s="15">
        <v>2.0498468188803499E-3</v>
      </c>
      <c r="J177" s="24">
        <v>0.70318000000000003</v>
      </c>
      <c r="K177" s="18">
        <v>3.57</v>
      </c>
      <c r="L177" s="15">
        <v>0.13620920982444601</v>
      </c>
      <c r="M177" s="18">
        <v>0.21</v>
      </c>
      <c r="N177" s="16">
        <v>9.5319276119785606E-3</v>
      </c>
      <c r="O177" s="24">
        <v>0.86492999999999998</v>
      </c>
      <c r="P177" s="10">
        <v>1227</v>
      </c>
      <c r="Q177" s="6">
        <v>50.096922101379597</v>
      </c>
      <c r="R177" s="6">
        <v>56.116181227616003</v>
      </c>
      <c r="S177" s="10">
        <v>1540</v>
      </c>
      <c r="T177" s="6">
        <v>29.844250005033299</v>
      </c>
      <c r="U177" s="6">
        <v>34.814236379196203</v>
      </c>
      <c r="V177" s="10">
        <v>2011</v>
      </c>
      <c r="W177" s="6">
        <v>32.493308514096299</v>
      </c>
      <c r="X177" s="6">
        <v>44.866688741749002</v>
      </c>
      <c r="Y177" s="6">
        <v>20.324675324675301</v>
      </c>
      <c r="Z177" s="6">
        <v>38.985579313774203</v>
      </c>
      <c r="AA177" s="7" t="s">
        <v>35</v>
      </c>
      <c r="AB177" s="7" t="s">
        <v>35</v>
      </c>
      <c r="AC177" s="7" t="s">
        <v>35</v>
      </c>
      <c r="AD177" s="13">
        <v>1170</v>
      </c>
      <c r="AE177" s="6">
        <v>51.824295499617698</v>
      </c>
      <c r="AF177" s="13">
        <v>1190</v>
      </c>
      <c r="AG177" s="6">
        <v>43.563508333959199</v>
      </c>
      <c r="AH177" s="13">
        <v>1227</v>
      </c>
      <c r="AI177" s="6">
        <v>38.889164277369602</v>
      </c>
      <c r="AJ177" s="6">
        <v>5.1799999999999999E-2</v>
      </c>
      <c r="AK177" s="6">
        <v>6.4000000000000003E-3</v>
      </c>
      <c r="AL177" s="132" t="str">
        <f t="shared" si="12"/>
        <v>Discordant</v>
      </c>
      <c r="AM177" s="132" t="str">
        <f t="shared" si="13"/>
        <v>Discordant</v>
      </c>
      <c r="AN177" s="36">
        <f t="shared" si="14"/>
        <v>690</v>
      </c>
      <c r="AO177" s="36">
        <f t="shared" si="15"/>
        <v>38.6</v>
      </c>
      <c r="AP177" s="36">
        <f t="shared" si="15"/>
        <v>4</v>
      </c>
      <c r="AQ177" s="133">
        <f t="shared" si="16"/>
        <v>2.5906735751295335E-2</v>
      </c>
    </row>
    <row r="178" spans="1:43" x14ac:dyDescent="0.75">
      <c r="A178" s="4" t="s">
        <v>209</v>
      </c>
      <c r="B178" s="22">
        <v>40</v>
      </c>
      <c r="C178" s="22">
        <v>2.44</v>
      </c>
      <c r="D178" s="22">
        <v>0.14000000000000001</v>
      </c>
      <c r="E178" s="128">
        <v>1140</v>
      </c>
      <c r="F178" s="20">
        <v>11.4678899082569</v>
      </c>
      <c r="G178" s="22">
        <v>0.53967729467251002</v>
      </c>
      <c r="H178" s="18">
        <v>5.8700000000000002E-2</v>
      </c>
      <c r="I178" s="15">
        <v>1.27097271039056E-2</v>
      </c>
      <c r="J178" s="24">
        <v>-0.44223000000000001</v>
      </c>
      <c r="K178" s="18">
        <v>0.71</v>
      </c>
      <c r="L178" s="15">
        <v>8.2148411847095301E-2</v>
      </c>
      <c r="M178" s="18">
        <v>8.72E-2</v>
      </c>
      <c r="N178" s="16">
        <v>4.10361980032262E-3</v>
      </c>
      <c r="O178" s="24">
        <v>0.76219999999999999</v>
      </c>
      <c r="P178" s="10">
        <v>539</v>
      </c>
      <c r="Q178" s="6">
        <v>24.307883928052501</v>
      </c>
      <c r="R178" s="6">
        <v>26.970642754866901</v>
      </c>
      <c r="S178" s="10">
        <v>532</v>
      </c>
      <c r="T178" s="6">
        <v>37.570658228950897</v>
      </c>
      <c r="U178" s="6">
        <v>38.759987857242599</v>
      </c>
      <c r="V178" s="10">
        <v>450</v>
      </c>
      <c r="W178" s="6">
        <v>465.34098548128202</v>
      </c>
      <c r="X178" s="6">
        <v>466.02760982318102</v>
      </c>
      <c r="Y178" s="6">
        <v>-1.31578947368421</v>
      </c>
      <c r="Z178" s="6">
        <v>-19.7777777777778</v>
      </c>
      <c r="AA178" s="7">
        <v>539</v>
      </c>
      <c r="AB178" s="7">
        <v>24.307883928052501</v>
      </c>
      <c r="AC178" s="7">
        <v>26.970642754866901</v>
      </c>
      <c r="AD178" s="13">
        <v>544</v>
      </c>
      <c r="AE178" s="6">
        <v>25.673570477432101</v>
      </c>
      <c r="AF178" s="13">
        <v>528</v>
      </c>
      <c r="AG178" s="6">
        <v>24.248100126744699</v>
      </c>
      <c r="AH178" s="13">
        <v>450</v>
      </c>
      <c r="AI178" s="6">
        <v>449.41431415642501</v>
      </c>
      <c r="AJ178" s="6">
        <v>3.7000000000000002E-3</v>
      </c>
      <c r="AK178" s="6">
        <v>9.5999999999999992E-3</v>
      </c>
      <c r="AL178" s="132">
        <f t="shared" si="12"/>
        <v>539</v>
      </c>
      <c r="AM178" s="132">
        <f t="shared" si="13"/>
        <v>24.307883928052501</v>
      </c>
      <c r="AN178" s="36">
        <f t="shared" si="14"/>
        <v>40</v>
      </c>
      <c r="AO178" s="36">
        <f t="shared" si="15"/>
        <v>2.44</v>
      </c>
      <c r="AP178" s="36">
        <f t="shared" si="15"/>
        <v>0.14000000000000001</v>
      </c>
      <c r="AQ178" s="133">
        <f t="shared" si="16"/>
        <v>0.4098360655737705</v>
      </c>
    </row>
    <row r="179" spans="1:43" x14ac:dyDescent="0.75">
      <c r="A179" s="4" t="s">
        <v>210</v>
      </c>
      <c r="B179" s="22">
        <v>84.3</v>
      </c>
      <c r="C179" s="22">
        <v>2.09</v>
      </c>
      <c r="D179" s="22">
        <v>0.11</v>
      </c>
      <c r="E179" s="128">
        <v>973</v>
      </c>
      <c r="F179" s="20">
        <v>25.6410256410256</v>
      </c>
      <c r="G179" s="22">
        <v>1.02198552026685</v>
      </c>
      <c r="H179" s="18">
        <v>5.5399999999999998E-2</v>
      </c>
      <c r="I179" s="15">
        <v>1.26786760970758E-2</v>
      </c>
      <c r="J179" s="24">
        <v>-5.6182999999999997E-2</v>
      </c>
      <c r="K179" s="18">
        <v>0.29799999999999999</v>
      </c>
      <c r="L179" s="15">
        <v>1.5582879078013799E-2</v>
      </c>
      <c r="M179" s="18">
        <v>3.9E-2</v>
      </c>
      <c r="N179" s="16">
        <v>1.5544399763258701E-3</v>
      </c>
      <c r="O179" s="24">
        <v>0.52751000000000003</v>
      </c>
      <c r="P179" s="10">
        <v>246.9</v>
      </c>
      <c r="Q179" s="6">
        <v>9.7510885867076897</v>
      </c>
      <c r="R179" s="6">
        <v>11.179859214618</v>
      </c>
      <c r="S179" s="10">
        <v>264</v>
      </c>
      <c r="T179" s="6">
        <v>11.9759486328353</v>
      </c>
      <c r="U179" s="6">
        <v>13.0835597258992</v>
      </c>
      <c r="V179" s="10">
        <v>400</v>
      </c>
      <c r="W179" s="6">
        <v>1418.8375752628999</v>
      </c>
      <c r="X179" s="6">
        <v>1420.6033877247</v>
      </c>
      <c r="Y179" s="6">
        <v>6.4772727272727204</v>
      </c>
      <c r="Z179" s="6">
        <v>38.274999999999999</v>
      </c>
      <c r="AA179" s="7">
        <v>246.9</v>
      </c>
      <c r="AB179" s="7">
        <v>9.7510885867076897</v>
      </c>
      <c r="AC179" s="7">
        <v>11.179859214618</v>
      </c>
      <c r="AD179" s="13">
        <v>245.5</v>
      </c>
      <c r="AE179" s="6">
        <v>9.7879322957313608</v>
      </c>
      <c r="AF179" s="13">
        <v>244</v>
      </c>
      <c r="AG179" s="6">
        <v>8.9552283977746807</v>
      </c>
      <c r="AH179" s="13">
        <v>231</v>
      </c>
      <c r="AI179" s="6">
        <v>1416.98153198194</v>
      </c>
      <c r="AJ179" s="6">
        <v>5.7999999999999996E-3</v>
      </c>
      <c r="AK179" s="6">
        <v>4.0000000000000001E-3</v>
      </c>
      <c r="AL179" s="132">
        <f t="shared" si="12"/>
        <v>246.9</v>
      </c>
      <c r="AM179" s="132">
        <f t="shared" si="13"/>
        <v>9.7510885867076897</v>
      </c>
      <c r="AN179" s="36">
        <f t="shared" si="14"/>
        <v>84.3</v>
      </c>
      <c r="AO179" s="36">
        <f t="shared" si="15"/>
        <v>2.09</v>
      </c>
      <c r="AP179" s="36">
        <f t="shared" si="15"/>
        <v>0.11</v>
      </c>
      <c r="AQ179" s="133">
        <f t="shared" si="16"/>
        <v>0.47846889952153115</v>
      </c>
    </row>
    <row r="180" spans="1:43" x14ac:dyDescent="0.75">
      <c r="A180" s="4" t="s">
        <v>211</v>
      </c>
      <c r="B180" s="22">
        <v>146</v>
      </c>
      <c r="C180" s="22">
        <v>0.89800000000000002</v>
      </c>
      <c r="D180" s="22">
        <v>5.3999999999999999E-2</v>
      </c>
      <c r="E180" s="128">
        <v>2180</v>
      </c>
      <c r="F180" s="20">
        <v>19.493177387914201</v>
      </c>
      <c r="G180" s="22">
        <v>0.79466371494501697</v>
      </c>
      <c r="H180" s="18">
        <v>5.3600000000000002E-2</v>
      </c>
      <c r="I180" s="15">
        <v>6.6446760164059603E-3</v>
      </c>
      <c r="J180" s="24">
        <v>0.15146000000000001</v>
      </c>
      <c r="K180" s="18">
        <v>0.371</v>
      </c>
      <c r="L180" s="15">
        <v>1.6002023299883001E-2</v>
      </c>
      <c r="M180" s="18">
        <v>5.1299999999999998E-2</v>
      </c>
      <c r="N180" s="16">
        <v>2.0913085519836498E-3</v>
      </c>
      <c r="O180" s="24">
        <v>0.62153999999999998</v>
      </c>
      <c r="P180" s="10">
        <v>322</v>
      </c>
      <c r="Q180" s="6">
        <v>12.869840470631599</v>
      </c>
      <c r="R180" s="6">
        <v>14.702813679516501</v>
      </c>
      <c r="S180" s="10">
        <v>320</v>
      </c>
      <c r="T180" s="6">
        <v>11.8196283515194</v>
      </c>
      <c r="U180" s="6">
        <v>13.3515816182296</v>
      </c>
      <c r="V180" s="10">
        <v>330</v>
      </c>
      <c r="W180" s="6">
        <v>304.31480021787303</v>
      </c>
      <c r="X180" s="6">
        <v>305.59307770156499</v>
      </c>
      <c r="Y180" s="6">
        <v>-0.62500000000001399</v>
      </c>
      <c r="Z180" s="6">
        <v>2.4242424242424199</v>
      </c>
      <c r="AA180" s="7">
        <v>322</v>
      </c>
      <c r="AB180" s="7">
        <v>12.869840470631599</v>
      </c>
      <c r="AC180" s="7">
        <v>14.702813679516501</v>
      </c>
      <c r="AD180" s="13">
        <v>322</v>
      </c>
      <c r="AE180" s="6">
        <v>12.869840470631599</v>
      </c>
      <c r="AF180" s="13">
        <v>316</v>
      </c>
      <c r="AG180" s="6">
        <v>11.385631926601199</v>
      </c>
      <c r="AH180" s="13">
        <v>277</v>
      </c>
      <c r="AI180" s="6">
        <v>298.68578411374699</v>
      </c>
      <c r="AJ180" s="6">
        <v>2.2000000000000001E-3</v>
      </c>
      <c r="AK180" s="6">
        <v>3.0000000000000001E-3</v>
      </c>
      <c r="AL180" s="132">
        <f t="shared" si="12"/>
        <v>322</v>
      </c>
      <c r="AM180" s="132">
        <f t="shared" si="13"/>
        <v>12.869840470631599</v>
      </c>
      <c r="AN180" s="36">
        <f t="shared" si="14"/>
        <v>146</v>
      </c>
      <c r="AO180" s="36">
        <f t="shared" si="15"/>
        <v>0.89800000000000002</v>
      </c>
      <c r="AP180" s="36">
        <f t="shared" si="15"/>
        <v>5.3999999999999999E-2</v>
      </c>
      <c r="AQ180" s="133">
        <f t="shared" si="16"/>
        <v>1.1135857461024499</v>
      </c>
    </row>
    <row r="181" spans="1:43" x14ac:dyDescent="0.75">
      <c r="A181" s="4" t="s">
        <v>212</v>
      </c>
      <c r="B181" s="22">
        <v>359</v>
      </c>
      <c r="C181" s="22">
        <v>8.9600000000000009</v>
      </c>
      <c r="D181" s="22">
        <v>0.44</v>
      </c>
      <c r="E181" s="128">
        <v>13800</v>
      </c>
      <c r="F181" s="20">
        <v>10.7874865156419</v>
      </c>
      <c r="G181" s="22">
        <v>0.50718823989109996</v>
      </c>
      <c r="H181" s="18">
        <v>7.7700000000000005E-2</v>
      </c>
      <c r="I181" s="15">
        <v>3.3516229137789001E-3</v>
      </c>
      <c r="J181" s="24">
        <v>-0.51841000000000004</v>
      </c>
      <c r="K181" s="18">
        <v>1</v>
      </c>
      <c r="L181" s="15">
        <v>6.7912370007237904E-2</v>
      </c>
      <c r="M181" s="18">
        <v>9.2700000000000005E-2</v>
      </c>
      <c r="N181" s="16">
        <v>4.3584156299737902E-3</v>
      </c>
      <c r="O181" s="24">
        <v>0.89470000000000005</v>
      </c>
      <c r="P181" s="10">
        <v>571</v>
      </c>
      <c r="Q181" s="6">
        <v>25.856446680004499</v>
      </c>
      <c r="R181" s="6">
        <v>28.6586158885301</v>
      </c>
      <c r="S181" s="10">
        <v>697</v>
      </c>
      <c r="T181" s="6">
        <v>32.965911223553903</v>
      </c>
      <c r="U181" s="6">
        <v>34.905587565431503</v>
      </c>
      <c r="V181" s="10">
        <v>1110</v>
      </c>
      <c r="W181" s="6">
        <v>202.58967483460401</v>
      </c>
      <c r="X181" s="6">
        <v>216.420983599967</v>
      </c>
      <c r="Y181" s="6">
        <v>18.077474892396001</v>
      </c>
      <c r="Z181" s="6">
        <v>48.558558558558602</v>
      </c>
      <c r="AA181" s="7">
        <v>571</v>
      </c>
      <c r="AB181" s="7">
        <v>25.856446680004499</v>
      </c>
      <c r="AC181" s="7">
        <v>28.6586158885301</v>
      </c>
      <c r="AD181" s="13">
        <v>558</v>
      </c>
      <c r="AE181" s="6">
        <v>24.975905087021701</v>
      </c>
      <c r="AF181" s="13">
        <v>561</v>
      </c>
      <c r="AG181" s="6">
        <v>23.260531008539701</v>
      </c>
      <c r="AH181" s="13">
        <v>571</v>
      </c>
      <c r="AI181" s="6">
        <v>194.090260831374</v>
      </c>
      <c r="AJ181" s="6">
        <v>2.3199999999999998E-2</v>
      </c>
      <c r="AK181" s="6">
        <v>4.7999999999999996E-3</v>
      </c>
      <c r="AL181" s="132">
        <f t="shared" si="12"/>
        <v>571</v>
      </c>
      <c r="AM181" s="132">
        <f t="shared" si="13"/>
        <v>25.856446680004499</v>
      </c>
      <c r="AN181" s="36">
        <f t="shared" si="14"/>
        <v>359</v>
      </c>
      <c r="AO181" s="36">
        <f t="shared" si="15"/>
        <v>8.9600000000000009</v>
      </c>
      <c r="AP181" s="36">
        <f t="shared" si="15"/>
        <v>0.44</v>
      </c>
      <c r="AQ181" s="133">
        <f t="shared" si="16"/>
        <v>0.11160714285714285</v>
      </c>
    </row>
    <row r="182" spans="1:43" x14ac:dyDescent="0.75">
      <c r="A182" s="4" t="s">
        <v>213</v>
      </c>
      <c r="B182" s="22">
        <v>157</v>
      </c>
      <c r="C182" s="22">
        <v>0.61799999999999999</v>
      </c>
      <c r="D182" s="22">
        <v>3.1E-2</v>
      </c>
      <c r="E182" s="128">
        <v>4800</v>
      </c>
      <c r="F182" s="20">
        <v>10.7642626480086</v>
      </c>
      <c r="G182" s="22">
        <v>0.44750708679273299</v>
      </c>
      <c r="H182" s="18">
        <v>6.2700000000000006E-2</v>
      </c>
      <c r="I182" s="15">
        <v>4.3063650615051902E-3</v>
      </c>
      <c r="J182" s="24">
        <v>0.28458</v>
      </c>
      <c r="K182" s="18">
        <v>0.78800000000000003</v>
      </c>
      <c r="L182" s="15">
        <v>2.97225250098304E-2</v>
      </c>
      <c r="M182" s="18">
        <v>9.2899999999999996E-2</v>
      </c>
      <c r="N182" s="16">
        <v>3.8621696369268701E-3</v>
      </c>
      <c r="O182" s="24">
        <v>0.69284999999999997</v>
      </c>
      <c r="P182" s="10">
        <v>572</v>
      </c>
      <c r="Q182" s="6">
        <v>22.553168144679098</v>
      </c>
      <c r="R182" s="6">
        <v>25.729546208502299</v>
      </c>
      <c r="S182" s="10">
        <v>589</v>
      </c>
      <c r="T182" s="6">
        <v>16.865273056265298</v>
      </c>
      <c r="U182" s="6">
        <v>19.665152753452599</v>
      </c>
      <c r="V182" s="10">
        <v>686</v>
      </c>
      <c r="W182" s="6">
        <v>175.323222389432</v>
      </c>
      <c r="X182" s="6">
        <v>177.741282854915</v>
      </c>
      <c r="Y182" s="6">
        <v>2.8862478777589202</v>
      </c>
      <c r="Z182" s="6">
        <v>16.618075801749299</v>
      </c>
      <c r="AA182" s="7">
        <v>572</v>
      </c>
      <c r="AB182" s="7">
        <v>22.553168144679098</v>
      </c>
      <c r="AC182" s="7">
        <v>25.729546208502299</v>
      </c>
      <c r="AD182" s="13">
        <v>569</v>
      </c>
      <c r="AE182" s="6">
        <v>22.938535118053299</v>
      </c>
      <c r="AF182" s="13">
        <v>560</v>
      </c>
      <c r="AG182" s="6">
        <v>19.337979089408201</v>
      </c>
      <c r="AH182" s="13">
        <v>540</v>
      </c>
      <c r="AI182" s="6">
        <v>169.85538645864099</v>
      </c>
      <c r="AJ182" s="6">
        <v>5.8999999999999999E-3</v>
      </c>
      <c r="AK182" s="6">
        <v>2.3E-3</v>
      </c>
      <c r="AL182" s="132">
        <f t="shared" si="12"/>
        <v>572</v>
      </c>
      <c r="AM182" s="132">
        <f t="shared" si="13"/>
        <v>22.553168144679098</v>
      </c>
      <c r="AN182" s="36">
        <f t="shared" si="14"/>
        <v>157</v>
      </c>
      <c r="AO182" s="36">
        <f t="shared" si="15"/>
        <v>0.61799999999999999</v>
      </c>
      <c r="AP182" s="36">
        <f t="shared" si="15"/>
        <v>3.1E-2</v>
      </c>
      <c r="AQ182" s="133">
        <f t="shared" si="16"/>
        <v>1.6181229773462784</v>
      </c>
    </row>
    <row r="183" spans="1:43" x14ac:dyDescent="0.75">
      <c r="A183" s="4" t="s">
        <v>214</v>
      </c>
      <c r="B183" s="22">
        <v>76.5</v>
      </c>
      <c r="C183" s="22">
        <v>4.13</v>
      </c>
      <c r="D183" s="22">
        <v>0.25</v>
      </c>
      <c r="E183" s="128">
        <v>789</v>
      </c>
      <c r="F183" s="20">
        <v>25.4452926208651</v>
      </c>
      <c r="G183" s="22">
        <v>1.1950399362206801</v>
      </c>
      <c r="H183" s="18">
        <v>4.9500000000000002E-2</v>
      </c>
      <c r="I183" s="15">
        <v>1.34488297208189E-2</v>
      </c>
      <c r="J183" s="24">
        <v>-5.0021999999999997E-2</v>
      </c>
      <c r="K183" s="18">
        <v>0.26800000000000002</v>
      </c>
      <c r="L183" s="15">
        <v>1.94177298405349E-2</v>
      </c>
      <c r="M183" s="18">
        <v>3.9300000000000002E-2</v>
      </c>
      <c r="N183" s="16">
        <v>1.84572723109347E-3</v>
      </c>
      <c r="O183" s="24">
        <v>0.56605000000000005</v>
      </c>
      <c r="P183" s="10">
        <v>248</v>
      </c>
      <c r="Q183" s="6">
        <v>11.606809518724001</v>
      </c>
      <c r="R183" s="6">
        <v>12.8478743868168</v>
      </c>
      <c r="S183" s="10">
        <v>240</v>
      </c>
      <c r="T183" s="6">
        <v>15.425400331627401</v>
      </c>
      <c r="U183" s="6">
        <v>16.169934810352</v>
      </c>
      <c r="V183" s="10">
        <v>140</v>
      </c>
      <c r="W183" s="6">
        <v>491.33814924094401</v>
      </c>
      <c r="X183" s="6">
        <v>491.75844401878499</v>
      </c>
      <c r="Y183" s="6">
        <v>-3.3333333333333401</v>
      </c>
      <c r="Z183" s="6">
        <v>-77.142857142857096</v>
      </c>
      <c r="AA183" s="7">
        <v>248</v>
      </c>
      <c r="AB183" s="7">
        <v>11.606809518724001</v>
      </c>
      <c r="AC183" s="7">
        <v>12.8478743868168</v>
      </c>
      <c r="AD183" s="13">
        <v>249</v>
      </c>
      <c r="AE183" s="6">
        <v>11.606809518724001</v>
      </c>
      <c r="AF183" s="13">
        <v>248</v>
      </c>
      <c r="AG183" s="6">
        <v>10.664613232132201</v>
      </c>
      <c r="AH183" s="13">
        <v>242</v>
      </c>
      <c r="AI183" s="6">
        <v>479.00817205922101</v>
      </c>
      <c r="AJ183" s="6">
        <v>-1.8E-3</v>
      </c>
      <c r="AK183" s="6">
        <v>5.5999999999999999E-3</v>
      </c>
      <c r="AL183" s="132">
        <f t="shared" si="12"/>
        <v>248</v>
      </c>
      <c r="AM183" s="132">
        <f t="shared" si="13"/>
        <v>11.606809518724001</v>
      </c>
      <c r="AN183" s="36">
        <f t="shared" si="14"/>
        <v>76.5</v>
      </c>
      <c r="AO183" s="36">
        <f t="shared" si="15"/>
        <v>4.13</v>
      </c>
      <c r="AP183" s="36">
        <f t="shared" si="15"/>
        <v>0.25</v>
      </c>
      <c r="AQ183" s="133">
        <f t="shared" si="16"/>
        <v>0.24213075060532688</v>
      </c>
    </row>
    <row r="184" spans="1:43" x14ac:dyDescent="0.75">
      <c r="A184" s="4" t="s">
        <v>215</v>
      </c>
      <c r="B184" s="22">
        <v>180</v>
      </c>
      <c r="C184" s="22">
        <v>1.1859999999999999</v>
      </c>
      <c r="D184" s="22">
        <v>5.2999999999999999E-2</v>
      </c>
      <c r="E184" s="128">
        <v>1660</v>
      </c>
      <c r="F184" s="20">
        <v>25.252525252525199</v>
      </c>
      <c r="G184" s="22">
        <v>0.97901745319379296</v>
      </c>
      <c r="H184" s="18">
        <v>4.5100000000000001E-2</v>
      </c>
      <c r="I184" s="15">
        <v>6.8270018344182603E-3</v>
      </c>
      <c r="J184" s="24">
        <v>0.17645</v>
      </c>
      <c r="K184" s="18">
        <v>0.249</v>
      </c>
      <c r="L184" s="15">
        <v>1.1773506788123901E-2</v>
      </c>
      <c r="M184" s="18">
        <v>3.9600000000000003E-2</v>
      </c>
      <c r="N184" s="16">
        <v>1.53525600940038E-3</v>
      </c>
      <c r="O184" s="24">
        <v>0.52290999999999999</v>
      </c>
      <c r="P184" s="10">
        <v>250</v>
      </c>
      <c r="Q184" s="6">
        <v>9.5605047340867699</v>
      </c>
      <c r="R184" s="6">
        <v>11.054430907669101</v>
      </c>
      <c r="S184" s="10">
        <v>226</v>
      </c>
      <c r="T184" s="6">
        <v>9.4792857970500908</v>
      </c>
      <c r="U184" s="6">
        <v>10.5254908434678</v>
      </c>
      <c r="V184" s="10">
        <v>10</v>
      </c>
      <c r="W184" s="6">
        <v>174.31992108616001</v>
      </c>
      <c r="X184" s="6">
        <v>174.75812633558601</v>
      </c>
      <c r="Y184" s="6">
        <v>-10.6194690265487</v>
      </c>
      <c r="Z184" s="6">
        <v>-2400</v>
      </c>
      <c r="AA184" s="7" t="s">
        <v>35</v>
      </c>
      <c r="AB184" s="7" t="s">
        <v>35</v>
      </c>
      <c r="AC184" s="7" t="s">
        <v>35</v>
      </c>
      <c r="AD184" s="13">
        <v>251.4</v>
      </c>
      <c r="AE184" s="6">
        <v>9.5949705976879098</v>
      </c>
      <c r="AF184" s="13">
        <v>246.9</v>
      </c>
      <c r="AG184" s="6">
        <v>7.9034004847379196</v>
      </c>
      <c r="AH184" s="13">
        <v>204</v>
      </c>
      <c r="AI184" s="6">
        <v>164.164146169269</v>
      </c>
      <c r="AJ184" s="6">
        <v>-5.7000000000000002E-3</v>
      </c>
      <c r="AK184" s="6">
        <v>3.3E-3</v>
      </c>
      <c r="AL184" s="132" t="str">
        <f t="shared" si="12"/>
        <v>Discordant</v>
      </c>
      <c r="AM184" s="132" t="str">
        <f t="shared" si="13"/>
        <v>Discordant</v>
      </c>
      <c r="AN184" s="36">
        <f t="shared" si="14"/>
        <v>180</v>
      </c>
      <c r="AO184" s="36">
        <f t="shared" si="15"/>
        <v>1.1859999999999999</v>
      </c>
      <c r="AP184" s="36">
        <f t="shared" si="15"/>
        <v>5.2999999999999999E-2</v>
      </c>
      <c r="AQ184" s="133">
        <f t="shared" si="16"/>
        <v>0.84317032040472184</v>
      </c>
    </row>
    <row r="185" spans="1:43" x14ac:dyDescent="0.75">
      <c r="A185" s="4" t="s">
        <v>216</v>
      </c>
      <c r="B185" s="22">
        <v>698</v>
      </c>
      <c r="C185" s="22">
        <v>3.17</v>
      </c>
      <c r="D185" s="22">
        <v>0.24</v>
      </c>
      <c r="E185" s="128">
        <v>4410</v>
      </c>
      <c r="F185" s="20">
        <v>42.319085907744402</v>
      </c>
      <c r="G185" s="22">
        <v>1.6019334728199599</v>
      </c>
      <c r="H185" s="18">
        <v>4.9000000000000002E-2</v>
      </c>
      <c r="I185" s="15">
        <v>3.5209220154469598E-3</v>
      </c>
      <c r="J185" s="24">
        <v>0.60680000000000001</v>
      </c>
      <c r="K185" s="18">
        <v>0.15890000000000001</v>
      </c>
      <c r="L185" s="15">
        <v>5.4922450463266602E-3</v>
      </c>
      <c r="M185" s="18">
        <v>2.3630000000000002E-2</v>
      </c>
      <c r="N185" s="16">
        <v>8.94482646559446E-4</v>
      </c>
      <c r="O185" s="24">
        <v>0.62782000000000004</v>
      </c>
      <c r="P185" s="10">
        <v>150.6</v>
      </c>
      <c r="Q185" s="6">
        <v>5.6173709089238102</v>
      </c>
      <c r="R185" s="6">
        <v>6.5471896527803297</v>
      </c>
      <c r="S185" s="10">
        <v>149.69999999999999</v>
      </c>
      <c r="T185" s="6">
        <v>4.8026390244081902</v>
      </c>
      <c r="U185" s="6">
        <v>5.7415400142512096</v>
      </c>
      <c r="V185" s="10">
        <v>141</v>
      </c>
      <c r="W185" s="6">
        <v>164.199236915108</v>
      </c>
      <c r="X185" s="6">
        <v>166.22587727668</v>
      </c>
      <c r="Y185" s="6">
        <v>-0.60120240480962694</v>
      </c>
      <c r="Z185" s="6">
        <v>-6.80851063829786</v>
      </c>
      <c r="AA185" s="7">
        <v>150.6</v>
      </c>
      <c r="AB185" s="7">
        <v>5.6173709089238102</v>
      </c>
      <c r="AC185" s="7">
        <v>6.5471896527803297</v>
      </c>
      <c r="AD185" s="13">
        <v>150.5</v>
      </c>
      <c r="AE185" s="6">
        <v>5.6820714469657601</v>
      </c>
      <c r="AF185" s="13">
        <v>149.30000000000001</v>
      </c>
      <c r="AG185" s="6">
        <v>5.1042209590463896</v>
      </c>
      <c r="AH185" s="13">
        <v>130</v>
      </c>
      <c r="AI185" s="6">
        <v>159.890204213716</v>
      </c>
      <c r="AJ185" s="6">
        <v>4.0000000000000002E-4</v>
      </c>
      <c r="AK185" s="6">
        <v>1.8E-3</v>
      </c>
      <c r="AL185" s="132">
        <f t="shared" si="12"/>
        <v>150.6</v>
      </c>
      <c r="AM185" s="132">
        <f t="shared" si="13"/>
        <v>5.6173709089238102</v>
      </c>
      <c r="AN185" s="36">
        <f t="shared" si="14"/>
        <v>698</v>
      </c>
      <c r="AO185" s="36">
        <f t="shared" si="15"/>
        <v>3.17</v>
      </c>
      <c r="AP185" s="36">
        <f t="shared" si="15"/>
        <v>0.24</v>
      </c>
      <c r="AQ185" s="133">
        <f t="shared" si="16"/>
        <v>0.31545741324921134</v>
      </c>
    </row>
    <row r="186" spans="1:43" x14ac:dyDescent="0.75">
      <c r="A186" s="4" t="s">
        <v>217</v>
      </c>
      <c r="B186" s="22">
        <v>153.9</v>
      </c>
      <c r="C186" s="22">
        <v>1.302</v>
      </c>
      <c r="D186" s="22">
        <v>5.7000000000000002E-2</v>
      </c>
      <c r="E186" s="128">
        <v>1620</v>
      </c>
      <c r="F186" s="20">
        <v>25.7731958762887</v>
      </c>
      <c r="G186" s="22">
        <v>1.0790599667338101</v>
      </c>
      <c r="H186" s="18">
        <v>5.1200000000000002E-2</v>
      </c>
      <c r="I186" s="15">
        <v>7.8991746167200796E-3</v>
      </c>
      <c r="J186" s="24">
        <v>0.14543</v>
      </c>
      <c r="K186" s="18">
        <v>0.27900000000000003</v>
      </c>
      <c r="L186" s="15">
        <v>1.42588838164142E-2</v>
      </c>
      <c r="M186" s="18">
        <v>3.8800000000000001E-2</v>
      </c>
      <c r="N186" s="16">
        <v>1.62446003631975E-3</v>
      </c>
      <c r="O186" s="24">
        <v>0.46422999999999998</v>
      </c>
      <c r="P186" s="10">
        <v>245</v>
      </c>
      <c r="Q186" s="6">
        <v>9.8696574312935201</v>
      </c>
      <c r="R186" s="6">
        <v>11.270364816694499</v>
      </c>
      <c r="S186" s="10">
        <v>249</v>
      </c>
      <c r="T186" s="6">
        <v>11.278310825049999</v>
      </c>
      <c r="U186" s="6">
        <v>12.3392932257866</v>
      </c>
      <c r="V186" s="10">
        <v>232</v>
      </c>
      <c r="W186" s="6">
        <v>358.94496260788702</v>
      </c>
      <c r="X186" s="6">
        <v>359.91084387750698</v>
      </c>
      <c r="Y186" s="6">
        <v>1.6064257028112401</v>
      </c>
      <c r="Z186" s="6">
        <v>-5.6034482758620801</v>
      </c>
      <c r="AA186" s="7">
        <v>245</v>
      </c>
      <c r="AB186" s="7">
        <v>9.8696574312935201</v>
      </c>
      <c r="AC186" s="7">
        <v>11.270364816694499</v>
      </c>
      <c r="AD186" s="13">
        <v>245</v>
      </c>
      <c r="AE186" s="6">
        <v>10.2588078162663</v>
      </c>
      <c r="AF186" s="13">
        <v>240.7</v>
      </c>
      <c r="AG186" s="6">
        <v>8.9349328518148905</v>
      </c>
      <c r="AH186" s="13">
        <v>204</v>
      </c>
      <c r="AI186" s="6">
        <v>354.822860286055</v>
      </c>
      <c r="AJ186" s="6">
        <v>1.1999999999999999E-3</v>
      </c>
      <c r="AK186" s="6">
        <v>2.7000000000000001E-3</v>
      </c>
      <c r="AL186" s="132">
        <f t="shared" si="12"/>
        <v>245</v>
      </c>
      <c r="AM186" s="132">
        <f t="shared" si="13"/>
        <v>9.8696574312935201</v>
      </c>
      <c r="AN186" s="36">
        <f t="shared" si="14"/>
        <v>153.9</v>
      </c>
      <c r="AO186" s="36">
        <f t="shared" si="15"/>
        <v>1.302</v>
      </c>
      <c r="AP186" s="36">
        <f t="shared" si="15"/>
        <v>5.7000000000000002E-2</v>
      </c>
      <c r="AQ186" s="133">
        <f t="shared" si="16"/>
        <v>0.76804915514592931</v>
      </c>
    </row>
    <row r="187" spans="1:43" x14ac:dyDescent="0.75">
      <c r="A187" s="4" t="s">
        <v>218</v>
      </c>
      <c r="B187" s="22">
        <v>397</v>
      </c>
      <c r="C187" s="22">
        <v>2.1890000000000001</v>
      </c>
      <c r="D187" s="22">
        <v>9.0999999999999998E-2</v>
      </c>
      <c r="E187" s="128">
        <v>6240</v>
      </c>
      <c r="F187" s="20">
        <v>18.083182640144699</v>
      </c>
      <c r="G187" s="22">
        <v>0.67402932957044803</v>
      </c>
      <c r="H187" s="18">
        <v>5.3800000000000001E-2</v>
      </c>
      <c r="I187" s="15">
        <v>2.9397153978338699E-3</v>
      </c>
      <c r="J187" s="24">
        <v>-0.11787</v>
      </c>
      <c r="K187" s="18">
        <v>0.41</v>
      </c>
      <c r="L187" s="15">
        <v>1.5613049958288E-2</v>
      </c>
      <c r="M187" s="18">
        <v>5.5300000000000002E-2</v>
      </c>
      <c r="N187" s="16">
        <v>2.0612423524660902E-3</v>
      </c>
      <c r="O187" s="24">
        <v>0.86753000000000002</v>
      </c>
      <c r="P187" s="10">
        <v>347</v>
      </c>
      <c r="Q187" s="6">
        <v>12.474647658007401</v>
      </c>
      <c r="R187" s="6">
        <v>14.6253597002828</v>
      </c>
      <c r="S187" s="10">
        <v>348</v>
      </c>
      <c r="T187" s="6">
        <v>11.046661358881799</v>
      </c>
      <c r="U187" s="6">
        <v>12.9055785944931</v>
      </c>
      <c r="V187" s="10">
        <v>357</v>
      </c>
      <c r="W187" s="6">
        <v>127.723227434075</v>
      </c>
      <c r="X187" s="6">
        <v>130.44253399743701</v>
      </c>
      <c r="Y187" s="6">
        <v>0.28735632183908399</v>
      </c>
      <c r="Z187" s="6">
        <v>2.80112044817928</v>
      </c>
      <c r="AA187" s="7">
        <v>347</v>
      </c>
      <c r="AB187" s="7">
        <v>12.474647658007401</v>
      </c>
      <c r="AC187" s="7">
        <v>14.6253597002828</v>
      </c>
      <c r="AD187" s="13">
        <v>346</v>
      </c>
      <c r="AE187" s="6">
        <v>12.474647658007401</v>
      </c>
      <c r="AF187" s="13">
        <v>341</v>
      </c>
      <c r="AG187" s="6">
        <v>10.6862400861019</v>
      </c>
      <c r="AH187" s="13">
        <v>314</v>
      </c>
      <c r="AI187" s="6">
        <v>125.38895815093299</v>
      </c>
      <c r="AJ187" s="6">
        <v>1.58E-3</v>
      </c>
      <c r="AK187" s="6">
        <v>7.9000000000000001E-4</v>
      </c>
      <c r="AL187" s="132">
        <f t="shared" si="12"/>
        <v>347</v>
      </c>
      <c r="AM187" s="132">
        <f t="shared" si="13"/>
        <v>12.474647658007401</v>
      </c>
      <c r="AN187" s="36">
        <f t="shared" si="14"/>
        <v>397</v>
      </c>
      <c r="AO187" s="36">
        <f t="shared" si="15"/>
        <v>2.1890000000000001</v>
      </c>
      <c r="AP187" s="36">
        <f t="shared" si="15"/>
        <v>9.0999999999999998E-2</v>
      </c>
      <c r="AQ187" s="133">
        <f t="shared" si="16"/>
        <v>0.45682960255824578</v>
      </c>
    </row>
    <row r="188" spans="1:43" x14ac:dyDescent="0.75">
      <c r="A188" s="4" t="s">
        <v>219</v>
      </c>
      <c r="B188" s="22">
        <v>63.6</v>
      </c>
      <c r="C188" s="22">
        <v>0.95399999999999996</v>
      </c>
      <c r="D188" s="22">
        <v>0.04</v>
      </c>
      <c r="E188" s="128">
        <v>2980</v>
      </c>
      <c r="F188" s="20">
        <v>21.367521367521402</v>
      </c>
      <c r="G188" s="22">
        <v>1.0617467768004101</v>
      </c>
      <c r="H188" s="18">
        <v>0.19400000000000001</v>
      </c>
      <c r="I188" s="15">
        <v>2.9108885788032599E-2</v>
      </c>
      <c r="J188" s="24">
        <v>-0.72460000000000002</v>
      </c>
      <c r="K188" s="18">
        <v>1.33</v>
      </c>
      <c r="L188" s="15">
        <v>0.19340534894619599</v>
      </c>
      <c r="M188" s="18">
        <v>4.6800000000000001E-2</v>
      </c>
      <c r="N188" s="16">
        <v>2.3254802604193302E-3</v>
      </c>
      <c r="O188" s="24">
        <v>0.85911999999999999</v>
      </c>
      <c r="P188" s="10">
        <v>295</v>
      </c>
      <c r="Q188" s="6">
        <v>14.386579440332801</v>
      </c>
      <c r="R188" s="6">
        <v>15.792347816346499</v>
      </c>
      <c r="S188" s="10">
        <v>800</v>
      </c>
      <c r="T188" s="6">
        <v>87.218817808880502</v>
      </c>
      <c r="U188" s="6">
        <v>88.196954387275696</v>
      </c>
      <c r="V188" s="10">
        <v>2480</v>
      </c>
      <c r="W188" s="6">
        <v>256.52423795452</v>
      </c>
      <c r="X188" s="6">
        <v>256.61056243430198</v>
      </c>
      <c r="Y188" s="6">
        <v>63.125</v>
      </c>
      <c r="Z188" s="6">
        <v>88.104838709677395</v>
      </c>
      <c r="AA188" s="7" t="s">
        <v>35</v>
      </c>
      <c r="AB188" s="7" t="s">
        <v>35</v>
      </c>
      <c r="AC188" s="7" t="s">
        <v>35</v>
      </c>
      <c r="AD188" s="13">
        <v>239</v>
      </c>
      <c r="AE188" s="6">
        <v>11.1095305028163</v>
      </c>
      <c r="AF188" s="13">
        <v>243</v>
      </c>
      <c r="AG188" s="6">
        <v>18.265327261746101</v>
      </c>
      <c r="AH188" s="13">
        <v>296</v>
      </c>
      <c r="AI188" s="6">
        <v>56.782362209996002</v>
      </c>
      <c r="AJ188" s="6">
        <v>0.18</v>
      </c>
      <c r="AK188" s="6">
        <v>4.5999999999999999E-2</v>
      </c>
      <c r="AL188" s="132" t="str">
        <f t="shared" si="12"/>
        <v>Discordant</v>
      </c>
      <c r="AM188" s="132" t="str">
        <f t="shared" si="13"/>
        <v>Discordant</v>
      </c>
      <c r="AN188" s="36">
        <f t="shared" si="14"/>
        <v>63.6</v>
      </c>
      <c r="AO188" s="36">
        <f t="shared" si="15"/>
        <v>0.95399999999999996</v>
      </c>
      <c r="AP188" s="36">
        <f t="shared" si="15"/>
        <v>0.04</v>
      </c>
      <c r="AQ188" s="133">
        <f t="shared" si="16"/>
        <v>1.0482180293501049</v>
      </c>
    </row>
    <row r="189" spans="1:43" x14ac:dyDescent="0.75">
      <c r="A189" s="4" t="s">
        <v>220</v>
      </c>
      <c r="B189" s="22">
        <v>209</v>
      </c>
      <c r="C189" s="22">
        <v>1.474</v>
      </c>
      <c r="D189" s="22">
        <v>5.6000000000000001E-2</v>
      </c>
      <c r="E189" s="128">
        <v>96400</v>
      </c>
      <c r="F189" s="20">
        <v>2.0202020202020199</v>
      </c>
      <c r="G189" s="22">
        <v>8.3495012960112594E-2</v>
      </c>
      <c r="H189" s="18">
        <v>0.18479999999999999</v>
      </c>
      <c r="I189" s="15">
        <v>2.9855249713648798E-3</v>
      </c>
      <c r="J189" s="24">
        <v>0.28741</v>
      </c>
      <c r="K189" s="18">
        <v>12.6</v>
      </c>
      <c r="L189" s="15">
        <v>0.49880598272274002</v>
      </c>
      <c r="M189" s="18">
        <v>0.495</v>
      </c>
      <c r="N189" s="16">
        <v>2.04583655505516E-2</v>
      </c>
      <c r="O189" s="24">
        <v>0.84167000000000003</v>
      </c>
      <c r="P189" s="10">
        <v>2590</v>
      </c>
      <c r="Q189" s="6">
        <v>87.625145968307507</v>
      </c>
      <c r="R189" s="6">
        <v>100.025423764008</v>
      </c>
      <c r="S189" s="10">
        <v>2645</v>
      </c>
      <c r="T189" s="6">
        <v>37.113520242411496</v>
      </c>
      <c r="U189" s="6">
        <v>42.771661015150002</v>
      </c>
      <c r="V189" s="10">
        <v>2692</v>
      </c>
      <c r="W189" s="6">
        <v>26.0774442859455</v>
      </c>
      <c r="X189" s="6">
        <v>32.270251835801503</v>
      </c>
      <c r="Y189" s="6">
        <v>2.07939508506615</v>
      </c>
      <c r="Z189" s="6">
        <v>3.7890044576522999</v>
      </c>
      <c r="AA189" s="7">
        <v>2692</v>
      </c>
      <c r="AB189" s="7">
        <v>26.0774442859455</v>
      </c>
      <c r="AC189" s="7">
        <v>32.270251835801503</v>
      </c>
      <c r="AD189" s="13">
        <v>2550</v>
      </c>
      <c r="AE189" s="6">
        <v>91.943641465667497</v>
      </c>
      <c r="AF189" s="13">
        <v>2537</v>
      </c>
      <c r="AG189" s="6">
        <v>53.653875766657201</v>
      </c>
      <c r="AH189" s="13">
        <v>2530</v>
      </c>
      <c r="AI189" s="6">
        <v>36.979346945106897</v>
      </c>
      <c r="AJ189" s="6">
        <v>1.9300000000000001E-2</v>
      </c>
      <c r="AK189" s="6">
        <v>8.6999999999999994E-3</v>
      </c>
      <c r="AL189" s="132">
        <f t="shared" si="12"/>
        <v>2692</v>
      </c>
      <c r="AM189" s="132">
        <f t="shared" si="13"/>
        <v>26.0774442859455</v>
      </c>
      <c r="AN189" s="36">
        <f t="shared" si="14"/>
        <v>209</v>
      </c>
      <c r="AO189" s="36">
        <f t="shared" si="15"/>
        <v>1.474</v>
      </c>
      <c r="AP189" s="36">
        <f t="shared" si="15"/>
        <v>5.6000000000000001E-2</v>
      </c>
      <c r="AQ189" s="133">
        <f t="shared" si="16"/>
        <v>0.67842605156037994</v>
      </c>
    </row>
    <row r="190" spans="1:43" x14ac:dyDescent="0.75">
      <c r="A190" s="4" t="s">
        <v>221</v>
      </c>
      <c r="B190" s="22">
        <v>55.8</v>
      </c>
      <c r="C190" s="22">
        <v>1.4950000000000001</v>
      </c>
      <c r="D190" s="22">
        <v>5.6000000000000001E-2</v>
      </c>
      <c r="E190" s="128">
        <v>586</v>
      </c>
      <c r="F190" s="20">
        <v>25.380710659898501</v>
      </c>
      <c r="G190" s="22">
        <v>1.2787913657977801</v>
      </c>
      <c r="H190" s="18">
        <v>5.1400000000000001E-2</v>
      </c>
      <c r="I190" s="15">
        <v>1.74871142235444E-2</v>
      </c>
      <c r="J190" s="24">
        <v>7.4026999999999999E-3</v>
      </c>
      <c r="K190" s="18">
        <v>0.28000000000000003</v>
      </c>
      <c r="L190" s="15">
        <v>2.1239299800134601E-2</v>
      </c>
      <c r="M190" s="18">
        <v>3.9399999999999998E-2</v>
      </c>
      <c r="N190" s="16">
        <v>1.9851445646098401E-3</v>
      </c>
      <c r="O190" s="24">
        <v>0.48100999999999999</v>
      </c>
      <c r="P190" s="10">
        <v>249</v>
      </c>
      <c r="Q190" s="6">
        <v>12.076301105249099</v>
      </c>
      <c r="R190" s="6">
        <v>13.2791444283377</v>
      </c>
      <c r="S190" s="10">
        <v>248</v>
      </c>
      <c r="T190" s="6">
        <v>17.194940870832198</v>
      </c>
      <c r="U190" s="6">
        <v>17.912687773910299</v>
      </c>
      <c r="V190" s="10">
        <v>210</v>
      </c>
      <c r="W190" s="6">
        <v>805.25213772269899</v>
      </c>
      <c r="X190" s="6">
        <v>805.69900347160603</v>
      </c>
      <c r="Y190" s="6">
        <v>-0.40322580645162998</v>
      </c>
      <c r="Z190" s="6">
        <v>-18.571428571428601</v>
      </c>
      <c r="AA190" s="7">
        <v>249</v>
      </c>
      <c r="AB190" s="7">
        <v>12.076301105249099</v>
      </c>
      <c r="AC190" s="7">
        <v>13.2791444283377</v>
      </c>
      <c r="AD190" s="13">
        <v>248</v>
      </c>
      <c r="AE190" s="6">
        <v>12.076301105249099</v>
      </c>
      <c r="AF190" s="13">
        <v>246</v>
      </c>
      <c r="AG190" s="6">
        <v>11.289065131861699</v>
      </c>
      <c r="AH190" s="13">
        <v>229</v>
      </c>
      <c r="AI190" s="6">
        <v>796.96062469044</v>
      </c>
      <c r="AJ190" s="6">
        <v>8.9999999999999998E-4</v>
      </c>
      <c r="AK190" s="6">
        <v>5.8999999999999999E-3</v>
      </c>
      <c r="AL190" s="132">
        <f t="shared" si="12"/>
        <v>249</v>
      </c>
      <c r="AM190" s="132">
        <f t="shared" si="13"/>
        <v>12.076301105249099</v>
      </c>
      <c r="AN190" s="36">
        <f t="shared" si="14"/>
        <v>55.8</v>
      </c>
      <c r="AO190" s="36">
        <f t="shared" si="15"/>
        <v>1.4950000000000001</v>
      </c>
      <c r="AP190" s="36">
        <f t="shared" si="15"/>
        <v>5.6000000000000001E-2</v>
      </c>
      <c r="AQ190" s="133">
        <f t="shared" si="16"/>
        <v>0.66889632107023411</v>
      </c>
    </row>
    <row r="191" spans="1:43" x14ac:dyDescent="0.75">
      <c r="A191" s="4" t="s">
        <v>222</v>
      </c>
      <c r="B191" s="22">
        <v>422</v>
      </c>
      <c r="C191" s="22">
        <v>1.403</v>
      </c>
      <c r="D191" s="22">
        <v>5.2999999999999999E-2</v>
      </c>
      <c r="E191" s="128">
        <v>171000</v>
      </c>
      <c r="F191" s="20">
        <v>2.2727272727272698</v>
      </c>
      <c r="G191" s="22">
        <v>8.8900048936478807E-2</v>
      </c>
      <c r="H191" s="18">
        <v>0.1719</v>
      </c>
      <c r="I191" s="15">
        <v>3.1316144274878299E-3</v>
      </c>
      <c r="J191" s="24">
        <v>-0.42098000000000002</v>
      </c>
      <c r="K191" s="18">
        <v>10.46</v>
      </c>
      <c r="L191" s="15">
        <v>0.46204293982702399</v>
      </c>
      <c r="M191" s="18">
        <v>0.44</v>
      </c>
      <c r="N191" s="16">
        <v>1.7211049474102302E-2</v>
      </c>
      <c r="O191" s="24">
        <v>0.9002</v>
      </c>
      <c r="P191" s="10">
        <v>2350</v>
      </c>
      <c r="Q191" s="6">
        <v>76.488566183502101</v>
      </c>
      <c r="R191" s="6">
        <v>88.499612191280704</v>
      </c>
      <c r="S191" s="10">
        <v>2468</v>
      </c>
      <c r="T191" s="6">
        <v>41.567053128909301</v>
      </c>
      <c r="U191" s="6">
        <v>46.545925036294598</v>
      </c>
      <c r="V191" s="10">
        <v>2569</v>
      </c>
      <c r="W191" s="6">
        <v>31.9388453237543</v>
      </c>
      <c r="X191" s="6">
        <v>37.561167972652697</v>
      </c>
      <c r="Y191" s="6">
        <v>4.7811993517017903</v>
      </c>
      <c r="Z191" s="6">
        <v>8.5247177890229597</v>
      </c>
      <c r="AA191" s="7">
        <v>2569</v>
      </c>
      <c r="AB191" s="7">
        <v>31.9388453237543</v>
      </c>
      <c r="AC191" s="7">
        <v>37.561167972652697</v>
      </c>
      <c r="AD191" s="13">
        <v>2305</v>
      </c>
      <c r="AE191" s="6">
        <v>79.691240151022697</v>
      </c>
      <c r="AF191" s="13">
        <v>2328</v>
      </c>
      <c r="AG191" s="6">
        <v>52.916867876146704</v>
      </c>
      <c r="AH191" s="13">
        <v>2350</v>
      </c>
      <c r="AI191" s="6">
        <v>43.331476326276999</v>
      </c>
      <c r="AJ191" s="6">
        <v>2.3599999999999999E-2</v>
      </c>
      <c r="AK191" s="6">
        <v>7.0000000000000001E-3</v>
      </c>
      <c r="AL191" s="132">
        <f t="shared" si="12"/>
        <v>2569</v>
      </c>
      <c r="AM191" s="132">
        <f t="shared" si="13"/>
        <v>31.9388453237543</v>
      </c>
      <c r="AN191" s="36">
        <f t="shared" si="14"/>
        <v>422</v>
      </c>
      <c r="AO191" s="36">
        <f t="shared" si="15"/>
        <v>1.403</v>
      </c>
      <c r="AP191" s="36">
        <f t="shared" si="15"/>
        <v>5.2999999999999999E-2</v>
      </c>
      <c r="AQ191" s="133">
        <f t="shared" si="16"/>
        <v>0.71275837491090521</v>
      </c>
    </row>
    <row r="192" spans="1:43" x14ac:dyDescent="0.75">
      <c r="A192" s="4" t="s">
        <v>223</v>
      </c>
      <c r="B192" s="22">
        <v>325</v>
      </c>
      <c r="C192" s="22">
        <v>4.12</v>
      </c>
      <c r="D192" s="22">
        <v>0.16</v>
      </c>
      <c r="E192" s="128">
        <v>21700</v>
      </c>
      <c r="F192" s="20">
        <v>6.3171193935565402</v>
      </c>
      <c r="G192" s="22">
        <v>0.25339579212942498</v>
      </c>
      <c r="H192" s="18">
        <v>8.1799999999999998E-2</v>
      </c>
      <c r="I192" s="15">
        <v>2.0518684596047701E-3</v>
      </c>
      <c r="J192" s="24">
        <v>0.51124999999999998</v>
      </c>
      <c r="K192" s="18">
        <v>1.78</v>
      </c>
      <c r="L192" s="15">
        <v>6.4674159878578705E-2</v>
      </c>
      <c r="M192" s="18">
        <v>0.1583</v>
      </c>
      <c r="N192" s="16">
        <v>6.3498172814341397E-3</v>
      </c>
      <c r="O192" s="24">
        <v>0.78495000000000004</v>
      </c>
      <c r="P192" s="10">
        <v>947</v>
      </c>
      <c r="Q192" s="6">
        <v>35.156091364128898</v>
      </c>
      <c r="R192" s="6">
        <v>40.402805443741599</v>
      </c>
      <c r="S192" s="10">
        <v>1037</v>
      </c>
      <c r="T192" s="6">
        <v>23.5238717893561</v>
      </c>
      <c r="U192" s="6">
        <v>27.7355341174224</v>
      </c>
      <c r="V192" s="10">
        <v>1235</v>
      </c>
      <c r="W192" s="6">
        <v>57.811298982632998</v>
      </c>
      <c r="X192" s="6">
        <v>64.293797007976806</v>
      </c>
      <c r="Y192" s="6">
        <v>8.6788813886210203</v>
      </c>
      <c r="Z192" s="6">
        <v>23.319838056680201</v>
      </c>
      <c r="AA192" s="7">
        <v>947</v>
      </c>
      <c r="AB192" s="7">
        <v>35.156091364128898</v>
      </c>
      <c r="AC192" s="7">
        <v>40.402805443741599</v>
      </c>
      <c r="AD192" s="13">
        <v>935</v>
      </c>
      <c r="AE192" s="6">
        <v>35.891095831737701</v>
      </c>
      <c r="AF192" s="13">
        <v>938</v>
      </c>
      <c r="AG192" s="6">
        <v>28.8056512504415</v>
      </c>
      <c r="AH192" s="13">
        <v>944</v>
      </c>
      <c r="AI192" s="6">
        <v>54.077595083910502</v>
      </c>
      <c r="AJ192" s="6">
        <v>1.38E-2</v>
      </c>
      <c r="AK192" s="6">
        <v>3.3E-3</v>
      </c>
      <c r="AL192" s="132">
        <f t="shared" si="12"/>
        <v>947</v>
      </c>
      <c r="AM192" s="132">
        <f t="shared" si="13"/>
        <v>35.156091364128898</v>
      </c>
      <c r="AN192" s="36">
        <f t="shared" si="14"/>
        <v>325</v>
      </c>
      <c r="AO192" s="36">
        <f t="shared" si="15"/>
        <v>4.12</v>
      </c>
      <c r="AP192" s="36">
        <f t="shared" si="15"/>
        <v>0.16</v>
      </c>
      <c r="AQ192" s="133">
        <f t="shared" si="16"/>
        <v>0.24271844660194175</v>
      </c>
    </row>
    <row r="193" spans="1:43" x14ac:dyDescent="0.75">
      <c r="A193" s="4" t="s">
        <v>224</v>
      </c>
      <c r="B193" s="22">
        <v>125</v>
      </c>
      <c r="C193" s="22">
        <v>2.0699999999999998</v>
      </c>
      <c r="D193" s="22">
        <v>0.28000000000000003</v>
      </c>
      <c r="E193" s="128">
        <v>3210</v>
      </c>
      <c r="F193" s="20">
        <v>11.148272017837201</v>
      </c>
      <c r="G193" s="22">
        <v>0.51691132522332195</v>
      </c>
      <c r="H193" s="18">
        <v>5.7799999999999997E-2</v>
      </c>
      <c r="I193" s="15">
        <v>5.3164089341353601E-3</v>
      </c>
      <c r="J193" s="24">
        <v>0.46492</v>
      </c>
      <c r="K193" s="18">
        <v>0.70899999999999996</v>
      </c>
      <c r="L193" s="15">
        <v>2.9573601121439301E-2</v>
      </c>
      <c r="M193" s="18">
        <v>8.9700000000000002E-2</v>
      </c>
      <c r="N193" s="16">
        <v>4.1591150447661202E-3</v>
      </c>
      <c r="O193" s="24">
        <v>0.71704000000000001</v>
      </c>
      <c r="P193" s="10">
        <v>553</v>
      </c>
      <c r="Q193" s="6">
        <v>24.6099606978166</v>
      </c>
      <c r="R193" s="6">
        <v>27.376482932547699</v>
      </c>
      <c r="S193" s="10">
        <v>543</v>
      </c>
      <c r="T193" s="6">
        <v>17.484966281109301</v>
      </c>
      <c r="U193" s="6">
        <v>19.9087109649106</v>
      </c>
      <c r="V193" s="10">
        <v>507</v>
      </c>
      <c r="W193" s="6">
        <v>192.938560621703</v>
      </c>
      <c r="X193" s="6">
        <v>194.37754422308299</v>
      </c>
      <c r="Y193" s="6">
        <v>-1.84162062615101</v>
      </c>
      <c r="Z193" s="6">
        <v>-9.0729783037475293</v>
      </c>
      <c r="AA193" s="7">
        <v>553</v>
      </c>
      <c r="AB193" s="7">
        <v>24.6099606978166</v>
      </c>
      <c r="AC193" s="7">
        <v>27.376482932547699</v>
      </c>
      <c r="AD193" s="13">
        <v>552</v>
      </c>
      <c r="AE193" s="6">
        <v>24.6099606978166</v>
      </c>
      <c r="AF193" s="13">
        <v>527</v>
      </c>
      <c r="AG193" s="6">
        <v>18.3590861932595</v>
      </c>
      <c r="AH193" s="13">
        <v>428</v>
      </c>
      <c r="AI193" s="6">
        <v>189.27702495225</v>
      </c>
      <c r="AJ193" s="6">
        <v>2.3E-3</v>
      </c>
      <c r="AK193" s="6">
        <v>1.4E-3</v>
      </c>
      <c r="AL193" s="132">
        <f t="shared" si="12"/>
        <v>553</v>
      </c>
      <c r="AM193" s="132">
        <f t="shared" si="13"/>
        <v>24.6099606978166</v>
      </c>
      <c r="AN193" s="36">
        <f t="shared" si="14"/>
        <v>125</v>
      </c>
      <c r="AO193" s="36">
        <f t="shared" si="15"/>
        <v>2.0699999999999998</v>
      </c>
      <c r="AP193" s="36">
        <f t="shared" si="15"/>
        <v>0.28000000000000003</v>
      </c>
      <c r="AQ193" s="133">
        <f t="shared" si="16"/>
        <v>0.48309178743961356</v>
      </c>
    </row>
    <row r="194" spans="1:43" x14ac:dyDescent="0.75">
      <c r="A194" s="4" t="s">
        <v>225</v>
      </c>
      <c r="B194" s="22">
        <v>402</v>
      </c>
      <c r="C194" s="22">
        <v>1.802</v>
      </c>
      <c r="D194" s="22">
        <v>7.8E-2</v>
      </c>
      <c r="E194" s="128">
        <v>3900</v>
      </c>
      <c r="F194" s="20">
        <v>27.027027027027</v>
      </c>
      <c r="G194" s="22">
        <v>1.0711928986809001</v>
      </c>
      <c r="H194" s="18">
        <v>5.0299999999999997E-2</v>
      </c>
      <c r="I194" s="15">
        <v>3.9800835662165898E-3</v>
      </c>
      <c r="J194" s="24">
        <v>0.51119000000000003</v>
      </c>
      <c r="K194" s="18">
        <v>0.25580000000000003</v>
      </c>
      <c r="L194" s="15">
        <v>9.6339986250569502E-3</v>
      </c>
      <c r="M194" s="18">
        <v>3.6999999999999998E-2</v>
      </c>
      <c r="N194" s="16">
        <v>1.4664630782941601E-3</v>
      </c>
      <c r="O194" s="24">
        <v>0.64902000000000004</v>
      </c>
      <c r="P194" s="10">
        <v>234.3</v>
      </c>
      <c r="Q194" s="6">
        <v>9.1150740485963997</v>
      </c>
      <c r="R194" s="6">
        <v>10.493113859962699</v>
      </c>
      <c r="S194" s="10">
        <v>231.1</v>
      </c>
      <c r="T194" s="6">
        <v>7.7735011298021801</v>
      </c>
      <c r="U194" s="6">
        <v>9.0706440973503106</v>
      </c>
      <c r="V194" s="10">
        <v>199</v>
      </c>
      <c r="W194" s="6">
        <v>166.76563215575101</v>
      </c>
      <c r="X194" s="6">
        <v>168.44101153413999</v>
      </c>
      <c r="Y194" s="6">
        <v>-1.3846819558632699</v>
      </c>
      <c r="Z194" s="6">
        <v>-17.738693467336699</v>
      </c>
      <c r="AA194" s="7">
        <v>234.3</v>
      </c>
      <c r="AB194" s="7">
        <v>9.1150740485963997</v>
      </c>
      <c r="AC194" s="7">
        <v>10.493113859962699</v>
      </c>
      <c r="AD194" s="13">
        <v>234.2</v>
      </c>
      <c r="AE194" s="6">
        <v>9.1868130987516903</v>
      </c>
      <c r="AF194" s="13">
        <v>229</v>
      </c>
      <c r="AG194" s="6">
        <v>7.96429342848666</v>
      </c>
      <c r="AH194" s="13">
        <v>178</v>
      </c>
      <c r="AI194" s="6">
        <v>161.77013342489201</v>
      </c>
      <c r="AJ194" s="6">
        <v>8.0000000000000004E-4</v>
      </c>
      <c r="AK194" s="6">
        <v>2E-3</v>
      </c>
      <c r="AL194" s="132">
        <f t="shared" si="12"/>
        <v>234.3</v>
      </c>
      <c r="AM194" s="132">
        <f t="shared" si="13"/>
        <v>9.1150740485963997</v>
      </c>
      <c r="AN194" s="36">
        <f t="shared" si="14"/>
        <v>402</v>
      </c>
      <c r="AO194" s="36">
        <f t="shared" si="15"/>
        <v>1.802</v>
      </c>
      <c r="AP194" s="36">
        <f t="shared" si="15"/>
        <v>7.8E-2</v>
      </c>
      <c r="AQ194" s="133">
        <f t="shared" si="16"/>
        <v>0.55493895671476134</v>
      </c>
    </row>
    <row r="195" spans="1:43" x14ac:dyDescent="0.75">
      <c r="A195" s="4" t="s">
        <v>226</v>
      </c>
      <c r="B195" s="22">
        <v>311</v>
      </c>
      <c r="C195" s="22">
        <v>4.0199999999999996</v>
      </c>
      <c r="D195" s="22">
        <v>0.17</v>
      </c>
      <c r="E195" s="128">
        <v>10700</v>
      </c>
      <c r="F195" s="20">
        <v>9.4876660341556001</v>
      </c>
      <c r="G195" s="22">
        <v>0.37323197261839602</v>
      </c>
      <c r="H195" s="18">
        <v>6.0999999999999999E-2</v>
      </c>
      <c r="I195" s="15">
        <v>2.32070302757704E-3</v>
      </c>
      <c r="J195" s="24">
        <v>0.54459999999999997</v>
      </c>
      <c r="K195" s="18">
        <v>0.88400000000000001</v>
      </c>
      <c r="L195" s="15">
        <v>3.13328345835482E-2</v>
      </c>
      <c r="M195" s="18">
        <v>0.10539999999999999</v>
      </c>
      <c r="N195" s="16">
        <v>4.1462937009333796E-3</v>
      </c>
      <c r="O195" s="24">
        <v>0.71540999999999999</v>
      </c>
      <c r="P195" s="10">
        <v>646</v>
      </c>
      <c r="Q195" s="6">
        <v>23.922066549692602</v>
      </c>
      <c r="R195" s="6">
        <v>27.662932641666</v>
      </c>
      <c r="S195" s="10">
        <v>642</v>
      </c>
      <c r="T195" s="6">
        <v>16.8567104287423</v>
      </c>
      <c r="U195" s="6">
        <v>20.002124527545998</v>
      </c>
      <c r="V195" s="10">
        <v>633</v>
      </c>
      <c r="W195" s="6">
        <v>81.690586195140696</v>
      </c>
      <c r="X195" s="6">
        <v>85.163660747097097</v>
      </c>
      <c r="Y195" s="6">
        <v>-0.62305295950156403</v>
      </c>
      <c r="Z195" s="6">
        <v>-2.05371248025277</v>
      </c>
      <c r="AA195" s="7">
        <v>646</v>
      </c>
      <c r="AB195" s="7">
        <v>23.922066549692602</v>
      </c>
      <c r="AC195" s="7">
        <v>27.662932641666</v>
      </c>
      <c r="AD195" s="13">
        <v>645</v>
      </c>
      <c r="AE195" s="6">
        <v>24.270357805519101</v>
      </c>
      <c r="AF195" s="13">
        <v>627</v>
      </c>
      <c r="AG195" s="6">
        <v>17.918584946319601</v>
      </c>
      <c r="AH195" s="13">
        <v>577</v>
      </c>
      <c r="AI195" s="6">
        <v>76.403264805279804</v>
      </c>
      <c r="AJ195" s="6">
        <v>2.3999999999999998E-3</v>
      </c>
      <c r="AK195" s="6">
        <v>1.1999999999999999E-3</v>
      </c>
      <c r="AL195" s="132">
        <f t="shared" si="12"/>
        <v>646</v>
      </c>
      <c r="AM195" s="132">
        <f t="shared" si="13"/>
        <v>23.922066549692602</v>
      </c>
      <c r="AN195" s="36">
        <f t="shared" si="14"/>
        <v>311</v>
      </c>
      <c r="AO195" s="36">
        <f t="shared" si="15"/>
        <v>4.0199999999999996</v>
      </c>
      <c r="AP195" s="36">
        <f t="shared" si="15"/>
        <v>0.17</v>
      </c>
      <c r="AQ195" s="133">
        <f t="shared" si="16"/>
        <v>0.24875621890547267</v>
      </c>
    </row>
    <row r="196" spans="1:43" x14ac:dyDescent="0.75">
      <c r="A196" s="4" t="s">
        <v>227</v>
      </c>
      <c r="B196" s="22">
        <v>153</v>
      </c>
      <c r="C196" s="22">
        <v>2.4689999999999999</v>
      </c>
      <c r="D196" s="22">
        <v>8.1000000000000003E-2</v>
      </c>
      <c r="E196" s="128">
        <v>2890</v>
      </c>
      <c r="F196" s="20">
        <v>23.980815347721801</v>
      </c>
      <c r="G196" s="22">
        <v>0.91544830891359597</v>
      </c>
      <c r="H196" s="18">
        <v>8.9200000000000002E-2</v>
      </c>
      <c r="I196" s="15">
        <v>9.3386076059818902E-3</v>
      </c>
      <c r="J196" s="24">
        <v>0.10936</v>
      </c>
      <c r="K196" s="18">
        <v>0.51100000000000001</v>
      </c>
      <c r="L196" s="15">
        <v>2.5229530770309601E-2</v>
      </c>
      <c r="M196" s="18">
        <v>4.1700000000000001E-2</v>
      </c>
      <c r="N196" s="16">
        <v>1.5918639098867599E-3</v>
      </c>
      <c r="O196" s="24">
        <v>0.36870000000000003</v>
      </c>
      <c r="P196" s="10">
        <v>263.2</v>
      </c>
      <c r="Q196" s="6">
        <v>9.7976874607778992</v>
      </c>
      <c r="R196" s="6">
        <v>11.402074298854901</v>
      </c>
      <c r="S196" s="10">
        <v>417</v>
      </c>
      <c r="T196" s="6">
        <v>16.868447278376301</v>
      </c>
      <c r="U196" s="6">
        <v>18.568017757881499</v>
      </c>
      <c r="V196" s="10">
        <v>1370</v>
      </c>
      <c r="W196" s="6">
        <v>127.649514596955</v>
      </c>
      <c r="X196" s="6">
        <v>128.18092659720401</v>
      </c>
      <c r="Y196" s="6">
        <v>36.8824940047962</v>
      </c>
      <c r="Z196" s="6">
        <v>80.788321167883197</v>
      </c>
      <c r="AA196" s="7" t="s">
        <v>35</v>
      </c>
      <c r="AB196" s="7" t="s">
        <v>35</v>
      </c>
      <c r="AC196" s="7" t="s">
        <v>35</v>
      </c>
      <c r="AD196" s="13">
        <v>250.9</v>
      </c>
      <c r="AE196" s="6">
        <v>9.8629508555545709</v>
      </c>
      <c r="AF196" s="13">
        <v>252.1</v>
      </c>
      <c r="AG196" s="6">
        <v>11.499777544951099</v>
      </c>
      <c r="AH196" s="13">
        <v>263.2</v>
      </c>
      <c r="AI196" s="6">
        <v>100.088200237782</v>
      </c>
      <c r="AJ196" s="6">
        <v>4.7899999999999998E-2</v>
      </c>
      <c r="AK196" s="6">
        <v>7.3000000000000001E-3</v>
      </c>
      <c r="AL196" s="132" t="str">
        <f t="shared" si="12"/>
        <v>Discordant</v>
      </c>
      <c r="AM196" s="132" t="str">
        <f t="shared" si="13"/>
        <v>Discordant</v>
      </c>
      <c r="AN196" s="36">
        <f t="shared" si="14"/>
        <v>153</v>
      </c>
      <c r="AO196" s="36">
        <f t="shared" si="15"/>
        <v>2.4689999999999999</v>
      </c>
      <c r="AP196" s="36">
        <f t="shared" si="15"/>
        <v>8.1000000000000003E-2</v>
      </c>
      <c r="AQ196" s="133">
        <f t="shared" si="16"/>
        <v>0.40502227622519243</v>
      </c>
    </row>
    <row r="197" spans="1:43" x14ac:dyDescent="0.75">
      <c r="A197" s="4" t="s">
        <v>228</v>
      </c>
      <c r="B197" s="22">
        <v>21.3</v>
      </c>
      <c r="C197" s="22">
        <v>1.26</v>
      </c>
      <c r="D197" s="22">
        <v>5.8000000000000003E-2</v>
      </c>
      <c r="E197" s="128">
        <v>820</v>
      </c>
      <c r="F197" s="20">
        <v>10.1729399796541</v>
      </c>
      <c r="G197" s="22">
        <v>0.58664535345238999</v>
      </c>
      <c r="H197" s="18">
        <v>8.1600000000000006E-2</v>
      </c>
      <c r="I197" s="15">
        <v>2.15727926804925E-2</v>
      </c>
      <c r="J197" s="24">
        <v>0.41311999999999999</v>
      </c>
      <c r="K197" s="18">
        <v>1.0900000000000001</v>
      </c>
      <c r="L197" s="15">
        <v>6.9123159136428303E-2</v>
      </c>
      <c r="M197" s="18">
        <v>9.8299999999999998E-2</v>
      </c>
      <c r="N197" s="16">
        <v>5.6686895194215598E-3</v>
      </c>
      <c r="O197" s="24">
        <v>0.50461999999999996</v>
      </c>
      <c r="P197" s="10">
        <v>603</v>
      </c>
      <c r="Q197" s="6">
        <v>33.1734720520572</v>
      </c>
      <c r="R197" s="6">
        <v>35.644164042590702</v>
      </c>
      <c r="S197" s="10">
        <v>738</v>
      </c>
      <c r="T197" s="6">
        <v>35.439442591722397</v>
      </c>
      <c r="U197" s="6">
        <v>37.405683044089102</v>
      </c>
      <c r="V197" s="10">
        <v>1160</v>
      </c>
      <c r="W197" s="6">
        <v>1816.6685009129301</v>
      </c>
      <c r="X197" s="6">
        <v>1818.3976416760299</v>
      </c>
      <c r="Y197" s="6">
        <v>18.292682926829301</v>
      </c>
      <c r="Z197" s="6">
        <v>48.017241379310299</v>
      </c>
      <c r="AA197" s="7">
        <v>603</v>
      </c>
      <c r="AB197" s="7">
        <v>33.1734720520572</v>
      </c>
      <c r="AC197" s="7">
        <v>35.644164042590702</v>
      </c>
      <c r="AD197" s="13">
        <v>589</v>
      </c>
      <c r="AE197" s="6">
        <v>34.192268833591903</v>
      </c>
      <c r="AF197" s="13">
        <v>586</v>
      </c>
      <c r="AG197" s="6">
        <v>32.731011154744202</v>
      </c>
      <c r="AH197" s="13">
        <v>574</v>
      </c>
      <c r="AI197" s="6">
        <v>1812.9278094312599</v>
      </c>
      <c r="AJ197" s="6">
        <v>2.4899999999999999E-2</v>
      </c>
      <c r="AK197" s="6">
        <v>7.9000000000000008E-3</v>
      </c>
      <c r="AL197" s="132">
        <f t="shared" si="12"/>
        <v>603</v>
      </c>
      <c r="AM197" s="132">
        <f t="shared" si="13"/>
        <v>33.1734720520572</v>
      </c>
      <c r="AN197" s="36">
        <f t="shared" si="14"/>
        <v>21.3</v>
      </c>
      <c r="AO197" s="36">
        <f t="shared" si="15"/>
        <v>1.26</v>
      </c>
      <c r="AP197" s="36">
        <f t="shared" si="15"/>
        <v>5.8000000000000003E-2</v>
      </c>
      <c r="AQ197" s="133">
        <f t="shared" si="16"/>
        <v>0.79365079365079361</v>
      </c>
    </row>
    <row r="198" spans="1:43" x14ac:dyDescent="0.75">
      <c r="A198" s="4" t="s">
        <v>229</v>
      </c>
      <c r="B198" s="22">
        <v>1100</v>
      </c>
      <c r="C198" s="22">
        <v>0.7</v>
      </c>
      <c r="D198" s="22">
        <v>0.15</v>
      </c>
      <c r="E198" s="128">
        <v>10500</v>
      </c>
      <c r="F198" s="20">
        <v>26.315789473684202</v>
      </c>
      <c r="G198" s="22">
        <v>1.0585485217746999</v>
      </c>
      <c r="H198" s="18">
        <v>5.0700000000000002E-2</v>
      </c>
      <c r="I198" s="15">
        <v>1.9198127937605401E-3</v>
      </c>
      <c r="J198" s="24">
        <v>-0.30502000000000001</v>
      </c>
      <c r="K198" s="18">
        <v>0.26500000000000001</v>
      </c>
      <c r="L198" s="15">
        <v>1.11795245985685E-2</v>
      </c>
      <c r="M198" s="18">
        <v>3.7999999999999999E-2</v>
      </c>
      <c r="N198" s="16">
        <v>1.5285440654426599E-3</v>
      </c>
      <c r="O198" s="24">
        <v>0.88849999999999996</v>
      </c>
      <c r="P198" s="10">
        <v>240.1</v>
      </c>
      <c r="Q198" s="6">
        <v>9.4145611515054206</v>
      </c>
      <c r="R198" s="6">
        <v>10.8203632561502</v>
      </c>
      <c r="S198" s="10">
        <v>239</v>
      </c>
      <c r="T198" s="6">
        <v>8.7869309336145101</v>
      </c>
      <c r="U198" s="6">
        <v>10.0159616355257</v>
      </c>
      <c r="V198" s="10">
        <v>219</v>
      </c>
      <c r="W198" s="6">
        <v>83.695162399816297</v>
      </c>
      <c r="X198" s="6">
        <v>87.277085170855301</v>
      </c>
      <c r="Y198" s="6">
        <v>-0.46025104602509298</v>
      </c>
      <c r="Z198" s="6">
        <v>-9.6347031963470293</v>
      </c>
      <c r="AA198" s="7">
        <v>240.1</v>
      </c>
      <c r="AB198" s="7">
        <v>9.4145611515054206</v>
      </c>
      <c r="AC198" s="7">
        <v>10.8203632561502</v>
      </c>
      <c r="AD198" s="13">
        <v>239.8</v>
      </c>
      <c r="AE198" s="6">
        <v>9.3786369838817798</v>
      </c>
      <c r="AF198" s="13">
        <v>234.6</v>
      </c>
      <c r="AG198" s="6">
        <v>8.3739569638320699</v>
      </c>
      <c r="AH198" s="13">
        <v>181</v>
      </c>
      <c r="AI198" s="6">
        <v>79.543316558537001</v>
      </c>
      <c r="AJ198" s="6">
        <v>1.09E-3</v>
      </c>
      <c r="AK198" s="6">
        <v>8.9999999999999998E-4</v>
      </c>
      <c r="AL198" s="132">
        <f t="shared" ref="AL198:AL261" si="17">AA198</f>
        <v>240.1</v>
      </c>
      <c r="AM198" s="132">
        <f t="shared" ref="AM198:AM261" si="18">AB198</f>
        <v>9.4145611515054206</v>
      </c>
      <c r="AN198" s="36">
        <f t="shared" ref="AN198:AN261" si="19">B198</f>
        <v>1100</v>
      </c>
      <c r="AO198" s="36">
        <f t="shared" ref="AO198:AP261" si="20">C198</f>
        <v>0.7</v>
      </c>
      <c r="AP198" s="36">
        <f t="shared" si="20"/>
        <v>0.15</v>
      </c>
      <c r="AQ198" s="133">
        <f t="shared" ref="AQ198:AQ261" si="21">1/AO198</f>
        <v>1.4285714285714286</v>
      </c>
    </row>
    <row r="199" spans="1:43" x14ac:dyDescent="0.75">
      <c r="A199" s="4" t="s">
        <v>230</v>
      </c>
      <c r="B199" s="22">
        <v>183</v>
      </c>
      <c r="C199" s="22">
        <v>1.2230000000000001</v>
      </c>
      <c r="D199" s="22">
        <v>4.3999999999999997E-2</v>
      </c>
      <c r="E199" s="128">
        <v>1800</v>
      </c>
      <c r="F199" s="20">
        <v>25.380710659898501</v>
      </c>
      <c r="G199" s="22">
        <v>0.98553906086253795</v>
      </c>
      <c r="H199" s="18">
        <v>4.8300000000000003E-2</v>
      </c>
      <c r="I199" s="15">
        <v>6.9486264532364296E-3</v>
      </c>
      <c r="J199" s="24">
        <v>0.28110000000000002</v>
      </c>
      <c r="K199" s="18">
        <v>0.26100000000000001</v>
      </c>
      <c r="L199" s="15">
        <v>1.20005771898688E-2</v>
      </c>
      <c r="M199" s="18">
        <v>3.9399999999999998E-2</v>
      </c>
      <c r="N199" s="16">
        <v>1.5299114165205701E-3</v>
      </c>
      <c r="O199" s="24">
        <v>0.37112000000000001</v>
      </c>
      <c r="P199" s="10">
        <v>249.3</v>
      </c>
      <c r="Q199" s="6">
        <v>9.49444144669088</v>
      </c>
      <c r="R199" s="6">
        <v>10.9837628683731</v>
      </c>
      <c r="S199" s="10">
        <v>235</v>
      </c>
      <c r="T199" s="6">
        <v>9.6266512282495107</v>
      </c>
      <c r="U199" s="6">
        <v>10.734608222553801</v>
      </c>
      <c r="V199" s="10">
        <v>100</v>
      </c>
      <c r="W199" s="6">
        <v>228.33990501404</v>
      </c>
      <c r="X199" s="6">
        <v>229.005561892392</v>
      </c>
      <c r="Y199" s="6">
        <v>-6.0851063829787204</v>
      </c>
      <c r="Z199" s="6">
        <v>-149.30000000000001</v>
      </c>
      <c r="AA199" s="7" t="s">
        <v>35</v>
      </c>
      <c r="AB199" s="7" t="s">
        <v>35</v>
      </c>
      <c r="AC199" s="7" t="s">
        <v>35</v>
      </c>
      <c r="AD199" s="13">
        <v>250</v>
      </c>
      <c r="AE199" s="6">
        <v>9.6332849218032397</v>
      </c>
      <c r="AF199" s="13">
        <v>245.8</v>
      </c>
      <c r="AG199" s="6">
        <v>8.6901175981892091</v>
      </c>
      <c r="AH199" s="13">
        <v>206</v>
      </c>
      <c r="AI199" s="6">
        <v>217.140194855354</v>
      </c>
      <c r="AJ199" s="6">
        <v>-2.5000000000000001E-3</v>
      </c>
      <c r="AK199" s="6">
        <v>3.5000000000000001E-3</v>
      </c>
      <c r="AL199" s="132" t="str">
        <f t="shared" si="17"/>
        <v>Discordant</v>
      </c>
      <c r="AM199" s="132" t="str">
        <f t="shared" si="18"/>
        <v>Discordant</v>
      </c>
      <c r="AN199" s="36">
        <f t="shared" si="19"/>
        <v>183</v>
      </c>
      <c r="AO199" s="36">
        <f t="shared" si="20"/>
        <v>1.2230000000000001</v>
      </c>
      <c r="AP199" s="36">
        <f t="shared" si="20"/>
        <v>4.3999999999999997E-2</v>
      </c>
      <c r="AQ199" s="133">
        <f t="shared" si="21"/>
        <v>0.81766148814390838</v>
      </c>
    </row>
    <row r="200" spans="1:43" x14ac:dyDescent="0.75">
      <c r="A200" s="4" t="s">
        <v>231</v>
      </c>
      <c r="B200" s="22">
        <v>64.3</v>
      </c>
      <c r="C200" s="22">
        <v>0.9</v>
      </c>
      <c r="D200" s="22">
        <v>3.7999999999999999E-2</v>
      </c>
      <c r="E200" s="128">
        <v>586</v>
      </c>
      <c r="F200" s="20">
        <v>26.809651474530799</v>
      </c>
      <c r="G200" s="22">
        <v>1.11289672008049</v>
      </c>
      <c r="H200" s="18">
        <v>4.8399999999999999E-2</v>
      </c>
      <c r="I200" s="15">
        <v>1.6539056686213902E-2</v>
      </c>
      <c r="J200" s="24">
        <v>6.8302000000000002E-2</v>
      </c>
      <c r="K200" s="18">
        <v>0.248</v>
      </c>
      <c r="L200" s="15">
        <v>1.8619453895321401E-2</v>
      </c>
      <c r="M200" s="18">
        <v>3.73E-2</v>
      </c>
      <c r="N200" s="16">
        <v>1.5483620776807899E-3</v>
      </c>
      <c r="O200" s="24">
        <v>0.28253</v>
      </c>
      <c r="P200" s="10">
        <v>236</v>
      </c>
      <c r="Q200" s="6">
        <v>9.6443281977255193</v>
      </c>
      <c r="R200" s="6">
        <v>10.975336021691801</v>
      </c>
      <c r="S200" s="10">
        <v>223</v>
      </c>
      <c r="T200" s="6">
        <v>14.712056456944399</v>
      </c>
      <c r="U200" s="6">
        <v>15.402571879812299</v>
      </c>
      <c r="V200" s="10">
        <v>80</v>
      </c>
      <c r="W200" s="6">
        <v>548.590232278695</v>
      </c>
      <c r="X200" s="6">
        <v>548.88413257214802</v>
      </c>
      <c r="Y200" s="6">
        <v>-5.8295964125560404</v>
      </c>
      <c r="Z200" s="6">
        <v>-195</v>
      </c>
      <c r="AA200" s="7" t="s">
        <v>35</v>
      </c>
      <c r="AB200" s="7" t="s">
        <v>35</v>
      </c>
      <c r="AC200" s="7" t="s">
        <v>35</v>
      </c>
      <c r="AD200" s="13">
        <v>237</v>
      </c>
      <c r="AE200" s="6">
        <v>10.042214217265199</v>
      </c>
      <c r="AF200" s="13">
        <v>235</v>
      </c>
      <c r="AG200" s="6">
        <v>9.0025332652714294</v>
      </c>
      <c r="AH200" s="13">
        <v>212</v>
      </c>
      <c r="AI200" s="6">
        <v>533.64207100976705</v>
      </c>
      <c r="AJ200" s="6">
        <v>-2.7000000000000001E-3</v>
      </c>
      <c r="AK200" s="6">
        <v>6.4999999999999997E-3</v>
      </c>
      <c r="AL200" s="132" t="str">
        <f t="shared" si="17"/>
        <v>Discordant</v>
      </c>
      <c r="AM200" s="132" t="str">
        <f t="shared" si="18"/>
        <v>Discordant</v>
      </c>
      <c r="AN200" s="36">
        <f t="shared" si="19"/>
        <v>64.3</v>
      </c>
      <c r="AO200" s="36">
        <f t="shared" si="20"/>
        <v>0.9</v>
      </c>
      <c r="AP200" s="36">
        <f t="shared" si="20"/>
        <v>3.7999999999999999E-2</v>
      </c>
      <c r="AQ200" s="133">
        <f t="shared" si="21"/>
        <v>1.1111111111111112</v>
      </c>
    </row>
    <row r="201" spans="1:43" x14ac:dyDescent="0.75">
      <c r="A201" s="4" t="s">
        <v>232</v>
      </c>
      <c r="B201" s="22">
        <v>223</v>
      </c>
      <c r="C201" s="22">
        <v>1.5549999999999999</v>
      </c>
      <c r="D201" s="22">
        <v>5.8999999999999997E-2</v>
      </c>
      <c r="E201" s="128">
        <v>2920</v>
      </c>
      <c r="F201" s="20">
        <v>22.624434389140301</v>
      </c>
      <c r="G201" s="22">
        <v>0.88368899926412303</v>
      </c>
      <c r="H201" s="18">
        <v>5.79E-2</v>
      </c>
      <c r="I201" s="15">
        <v>5.6835095447906299E-3</v>
      </c>
      <c r="J201" s="24">
        <v>0.45161000000000001</v>
      </c>
      <c r="K201" s="18">
        <v>0.35099999999999998</v>
      </c>
      <c r="L201" s="15">
        <v>1.3103868516205401E-2</v>
      </c>
      <c r="M201" s="18">
        <v>4.4200000000000003E-2</v>
      </c>
      <c r="N201" s="16">
        <v>1.7264101765223599E-3</v>
      </c>
      <c r="O201" s="24">
        <v>0.57684000000000002</v>
      </c>
      <c r="P201" s="10">
        <v>279</v>
      </c>
      <c r="Q201" s="6">
        <v>10.7005338537158</v>
      </c>
      <c r="R201" s="6">
        <v>12.3503759438931</v>
      </c>
      <c r="S201" s="10">
        <v>305</v>
      </c>
      <c r="T201" s="6">
        <v>9.9341319763117504</v>
      </c>
      <c r="U201" s="6">
        <v>11.5858585603352</v>
      </c>
      <c r="V201" s="10">
        <v>515</v>
      </c>
      <c r="W201" s="6">
        <v>855.91734954281605</v>
      </c>
      <c r="X201" s="6">
        <v>861.79951110279103</v>
      </c>
      <c r="Y201" s="6">
        <v>8.5245901639344304</v>
      </c>
      <c r="Z201" s="6">
        <v>45.825242718446603</v>
      </c>
      <c r="AA201" s="7">
        <v>279</v>
      </c>
      <c r="AB201" s="7">
        <v>10.7005338537158</v>
      </c>
      <c r="AC201" s="7">
        <v>12.3503759438931</v>
      </c>
      <c r="AD201" s="13">
        <v>276</v>
      </c>
      <c r="AE201" s="6">
        <v>10.7005338537158</v>
      </c>
      <c r="AF201" s="13">
        <v>275</v>
      </c>
      <c r="AG201" s="6">
        <v>9.9341319763117504</v>
      </c>
      <c r="AH201" s="13">
        <v>268</v>
      </c>
      <c r="AI201" s="6">
        <v>854.82979899416205</v>
      </c>
      <c r="AJ201" s="6">
        <v>7.9000000000000008E-3</v>
      </c>
      <c r="AK201" s="6">
        <v>2.3999999999999998E-3</v>
      </c>
      <c r="AL201" s="132">
        <f t="shared" si="17"/>
        <v>279</v>
      </c>
      <c r="AM201" s="132">
        <f t="shared" si="18"/>
        <v>10.7005338537158</v>
      </c>
      <c r="AN201" s="36">
        <f t="shared" si="19"/>
        <v>223</v>
      </c>
      <c r="AO201" s="36">
        <f t="shared" si="20"/>
        <v>1.5549999999999999</v>
      </c>
      <c r="AP201" s="36">
        <f t="shared" si="20"/>
        <v>5.8999999999999997E-2</v>
      </c>
      <c r="AQ201" s="133">
        <f t="shared" si="21"/>
        <v>0.64308681672025725</v>
      </c>
    </row>
    <row r="202" spans="1:43" x14ac:dyDescent="0.75">
      <c r="A202" s="4" t="s">
        <v>233</v>
      </c>
      <c r="B202" s="22">
        <v>8.41</v>
      </c>
      <c r="C202" s="22">
        <v>2.2200000000000002</v>
      </c>
      <c r="D202" s="22">
        <v>0.13</v>
      </c>
      <c r="E202" s="128">
        <v>283</v>
      </c>
      <c r="F202" s="20">
        <v>12.004801920768299</v>
      </c>
      <c r="G202" s="22">
        <v>0.74231030029855305</v>
      </c>
      <c r="H202" s="18">
        <v>7.6999999999999999E-2</v>
      </c>
      <c r="I202" s="15">
        <v>4.6460255347935298E-2</v>
      </c>
      <c r="J202" s="24">
        <v>0.13592000000000001</v>
      </c>
      <c r="K202" s="18">
        <v>0.88</v>
      </c>
      <c r="L202" s="15">
        <v>0.118947007091393</v>
      </c>
      <c r="M202" s="18">
        <v>8.3299999999999999E-2</v>
      </c>
      <c r="N202" s="16">
        <v>5.15080951963863E-3</v>
      </c>
      <c r="O202" s="24">
        <v>0.41548000000000002</v>
      </c>
      <c r="P202" s="10">
        <v>515</v>
      </c>
      <c r="Q202" s="6">
        <v>30.731783745203501</v>
      </c>
      <c r="R202" s="6">
        <v>32.709985222035897</v>
      </c>
      <c r="S202" s="10">
        <v>608</v>
      </c>
      <c r="T202" s="6">
        <v>62.088920329746401</v>
      </c>
      <c r="U202" s="6">
        <v>63.011212611769402</v>
      </c>
      <c r="V202" s="10">
        <v>850</v>
      </c>
      <c r="W202" s="6">
        <v>7254.3131524850496</v>
      </c>
      <c r="X202" s="6">
        <v>7255.6350768041802</v>
      </c>
      <c r="Y202" s="6">
        <v>15.296052631578901</v>
      </c>
      <c r="Z202" s="6">
        <v>39.411764705882398</v>
      </c>
      <c r="AA202" s="7">
        <v>515</v>
      </c>
      <c r="AB202" s="7">
        <v>30.731783745203501</v>
      </c>
      <c r="AC202" s="7">
        <v>32.709985222035897</v>
      </c>
      <c r="AD202" s="13">
        <v>502</v>
      </c>
      <c r="AE202" s="6">
        <v>30.731783745203501</v>
      </c>
      <c r="AF202" s="13">
        <v>494</v>
      </c>
      <c r="AG202" s="6">
        <v>29.278542103622399</v>
      </c>
      <c r="AH202" s="13">
        <v>458</v>
      </c>
      <c r="AI202" s="6">
        <v>7250.0828143075396</v>
      </c>
      <c r="AJ202" s="6">
        <v>2.5999999999999999E-2</v>
      </c>
      <c r="AK202" s="6">
        <v>1.9E-2</v>
      </c>
      <c r="AL202" s="132">
        <f t="shared" si="17"/>
        <v>515</v>
      </c>
      <c r="AM202" s="132">
        <f t="shared" si="18"/>
        <v>30.731783745203501</v>
      </c>
      <c r="AN202" s="36">
        <f t="shared" si="19"/>
        <v>8.41</v>
      </c>
      <c r="AO202" s="36">
        <f t="shared" si="20"/>
        <v>2.2200000000000002</v>
      </c>
      <c r="AP202" s="36">
        <f t="shared" si="20"/>
        <v>0.13</v>
      </c>
      <c r="AQ202" s="133">
        <f t="shared" si="21"/>
        <v>0.4504504504504504</v>
      </c>
    </row>
    <row r="203" spans="1:43" x14ac:dyDescent="0.75">
      <c r="A203" s="4" t="s">
        <v>234</v>
      </c>
      <c r="B203" s="22">
        <v>40.799999999999997</v>
      </c>
      <c r="C203" s="22">
        <v>0.246</v>
      </c>
      <c r="D203" s="22">
        <v>1.2E-2</v>
      </c>
      <c r="E203" s="128">
        <v>9720</v>
      </c>
      <c r="F203" s="20">
        <v>2.7472527472527499</v>
      </c>
      <c r="G203" s="22">
        <v>0.12776679900290699</v>
      </c>
      <c r="H203" s="18">
        <v>0.1255</v>
      </c>
      <c r="I203" s="15">
        <v>5.2137858401292503E-3</v>
      </c>
      <c r="J203" s="24">
        <v>0.39727000000000001</v>
      </c>
      <c r="K203" s="18">
        <v>6.26</v>
      </c>
      <c r="L203" s="15">
        <v>0.27420191480731798</v>
      </c>
      <c r="M203" s="18">
        <v>0.36399999999999999</v>
      </c>
      <c r="N203" s="16">
        <v>1.69285898006892E-2</v>
      </c>
      <c r="O203" s="24">
        <v>0.87329999999999997</v>
      </c>
      <c r="P203" s="10">
        <v>1994</v>
      </c>
      <c r="Q203" s="6">
        <v>81.105049877318294</v>
      </c>
      <c r="R203" s="6">
        <v>89.9421804056376</v>
      </c>
      <c r="S203" s="10">
        <v>2007</v>
      </c>
      <c r="T203" s="6">
        <v>38.280882029805802</v>
      </c>
      <c r="U203" s="6">
        <v>43.0922763585571</v>
      </c>
      <c r="V203" s="10">
        <v>2029</v>
      </c>
      <c r="W203" s="6">
        <v>73.875279824977596</v>
      </c>
      <c r="X203" s="6">
        <v>76.581659295288901</v>
      </c>
      <c r="Y203" s="6">
        <v>0.64773293472845195</v>
      </c>
      <c r="Z203" s="6">
        <v>1.72498767865945</v>
      </c>
      <c r="AA203" s="7">
        <v>2029</v>
      </c>
      <c r="AB203" s="7">
        <v>73.875279824977596</v>
      </c>
      <c r="AC203" s="7">
        <v>76.581659295288901</v>
      </c>
      <c r="AD203" s="13">
        <v>1980</v>
      </c>
      <c r="AE203" s="6">
        <v>82.452847831971795</v>
      </c>
      <c r="AF203" s="13">
        <v>1925</v>
      </c>
      <c r="AG203" s="6">
        <v>53.737090812398002</v>
      </c>
      <c r="AH203" s="13">
        <v>1878</v>
      </c>
      <c r="AI203" s="6">
        <v>76.025186413574403</v>
      </c>
      <c r="AJ203" s="6">
        <v>1.1900000000000001E-2</v>
      </c>
      <c r="AK203" s="6">
        <v>6.1999999999999998E-3</v>
      </c>
      <c r="AL203" s="132">
        <f t="shared" si="17"/>
        <v>2029</v>
      </c>
      <c r="AM203" s="132">
        <f t="shared" si="18"/>
        <v>73.875279824977596</v>
      </c>
      <c r="AN203" s="36">
        <f t="shared" si="19"/>
        <v>40.799999999999997</v>
      </c>
      <c r="AO203" s="36">
        <f t="shared" si="20"/>
        <v>0.246</v>
      </c>
      <c r="AP203" s="36">
        <f t="shared" si="20"/>
        <v>1.2E-2</v>
      </c>
      <c r="AQ203" s="133">
        <f t="shared" si="21"/>
        <v>4.0650406504065044</v>
      </c>
    </row>
    <row r="204" spans="1:43" x14ac:dyDescent="0.75">
      <c r="A204" s="4" t="s">
        <v>235</v>
      </c>
      <c r="B204" s="22">
        <v>377</v>
      </c>
      <c r="C204" s="22">
        <v>449</v>
      </c>
      <c r="D204" s="22">
        <v>57</v>
      </c>
      <c r="E204" s="128">
        <v>11630</v>
      </c>
      <c r="F204" s="20">
        <v>10.070493454179299</v>
      </c>
      <c r="G204" s="22">
        <v>0.38004553354940301</v>
      </c>
      <c r="H204" s="18">
        <v>6.0400000000000002E-2</v>
      </c>
      <c r="I204" s="15">
        <v>2.10996143906282E-3</v>
      </c>
      <c r="J204" s="24">
        <v>0.39118999999999998</v>
      </c>
      <c r="K204" s="18">
        <v>0.82499999999999996</v>
      </c>
      <c r="L204" s="15">
        <v>2.91979538024498E-2</v>
      </c>
      <c r="M204" s="18">
        <v>9.9299999999999999E-2</v>
      </c>
      <c r="N204" s="16">
        <v>3.7474351831085499E-3</v>
      </c>
      <c r="O204" s="24">
        <v>0.7954</v>
      </c>
      <c r="P204" s="10">
        <v>610</v>
      </c>
      <c r="Q204" s="6">
        <v>22.050508653674498</v>
      </c>
      <c r="R204" s="6">
        <v>25.679048723983598</v>
      </c>
      <c r="S204" s="10">
        <v>610</v>
      </c>
      <c r="T204" s="6">
        <v>16.092069817583301</v>
      </c>
      <c r="U204" s="6">
        <v>19.1459200402333</v>
      </c>
      <c r="V204" s="10">
        <v>613</v>
      </c>
      <c r="W204" s="6">
        <v>76.047536101694206</v>
      </c>
      <c r="X204" s="6">
        <v>79.933232367330703</v>
      </c>
      <c r="Y204" s="6">
        <v>0</v>
      </c>
      <c r="Z204" s="6">
        <v>0.48939641109299697</v>
      </c>
      <c r="AA204" s="7">
        <v>610</v>
      </c>
      <c r="AB204" s="7">
        <v>22.050508653674498</v>
      </c>
      <c r="AC204" s="7">
        <v>25.679048723983598</v>
      </c>
      <c r="AD204" s="13">
        <v>609</v>
      </c>
      <c r="AE204" s="6">
        <v>22.050508653674498</v>
      </c>
      <c r="AF204" s="13">
        <v>598</v>
      </c>
      <c r="AG204" s="6">
        <v>16.773035235578998</v>
      </c>
      <c r="AH204" s="13">
        <v>561</v>
      </c>
      <c r="AI204" s="6">
        <v>72.622880328023996</v>
      </c>
      <c r="AJ204" s="6">
        <v>1.4300000000000001E-3</v>
      </c>
      <c r="AK204" s="6">
        <v>9.3999999999999997E-4</v>
      </c>
      <c r="AL204" s="132">
        <f t="shared" si="17"/>
        <v>610</v>
      </c>
      <c r="AM204" s="132">
        <f t="shared" si="18"/>
        <v>22.050508653674498</v>
      </c>
      <c r="AN204" s="36">
        <f t="shared" si="19"/>
        <v>377</v>
      </c>
      <c r="AO204" s="36">
        <f t="shared" si="20"/>
        <v>449</v>
      </c>
      <c r="AP204" s="36">
        <f t="shared" si="20"/>
        <v>57</v>
      </c>
      <c r="AQ204" s="133">
        <f t="shared" si="21"/>
        <v>2.2271714922048997E-3</v>
      </c>
    </row>
    <row r="205" spans="1:43" x14ac:dyDescent="0.75">
      <c r="A205" s="4" t="s">
        <v>236</v>
      </c>
      <c r="B205" s="22">
        <v>411</v>
      </c>
      <c r="C205" s="22">
        <v>4.49</v>
      </c>
      <c r="D205" s="22">
        <v>0.17</v>
      </c>
      <c r="E205" s="128">
        <v>175000</v>
      </c>
      <c r="F205" s="20">
        <v>2.1551724137931001</v>
      </c>
      <c r="G205" s="22">
        <v>7.4970572759647094E-2</v>
      </c>
      <c r="H205" s="18">
        <v>0.17829999999999999</v>
      </c>
      <c r="I205" s="15">
        <v>1.90713305794425E-3</v>
      </c>
      <c r="J205" s="24">
        <v>0.42035</v>
      </c>
      <c r="K205" s="18">
        <v>11.48</v>
      </c>
      <c r="L205" s="15">
        <v>0.38421386484092201</v>
      </c>
      <c r="M205" s="18">
        <v>0.46400000000000002</v>
      </c>
      <c r="N205" s="16">
        <v>1.6140864432860998E-2</v>
      </c>
      <c r="O205" s="24">
        <v>0.80476999999999999</v>
      </c>
      <c r="P205" s="10">
        <v>2473</v>
      </c>
      <c r="Q205" s="6">
        <v>73.8679334740999</v>
      </c>
      <c r="R205" s="6">
        <v>87.112394482972604</v>
      </c>
      <c r="S205" s="10">
        <v>2561</v>
      </c>
      <c r="T205" s="6">
        <v>31.094213876521799</v>
      </c>
      <c r="U205" s="6">
        <v>37.582388144605602</v>
      </c>
      <c r="V205" s="10">
        <v>2634</v>
      </c>
      <c r="W205" s="6">
        <v>17.8439222330768</v>
      </c>
      <c r="X205" s="6">
        <v>26.375443352205298</v>
      </c>
      <c r="Y205" s="6">
        <v>3.4361577508785599</v>
      </c>
      <c r="Z205" s="6">
        <v>6.1123766135155604</v>
      </c>
      <c r="AA205" s="7">
        <v>2634</v>
      </c>
      <c r="AB205" s="7">
        <v>17.8439222330768</v>
      </c>
      <c r="AC205" s="7">
        <v>26.375443352205298</v>
      </c>
      <c r="AD205" s="13">
        <v>2439</v>
      </c>
      <c r="AE205" s="6">
        <v>77.476084024258995</v>
      </c>
      <c r="AF205" s="13">
        <v>2463</v>
      </c>
      <c r="AG205" s="6">
        <v>43.564413649203203</v>
      </c>
      <c r="AH205" s="13">
        <v>2486</v>
      </c>
      <c r="AI205" s="6">
        <v>31.288792892345601</v>
      </c>
      <c r="AJ205" s="6">
        <v>1.7100000000000001E-2</v>
      </c>
      <c r="AK205" s="6">
        <v>7.7000000000000002E-3</v>
      </c>
      <c r="AL205" s="132">
        <f t="shared" si="17"/>
        <v>2634</v>
      </c>
      <c r="AM205" s="132">
        <f t="shared" si="18"/>
        <v>17.8439222330768</v>
      </c>
      <c r="AN205" s="36">
        <f t="shared" si="19"/>
        <v>411</v>
      </c>
      <c r="AO205" s="36">
        <f t="shared" si="20"/>
        <v>4.49</v>
      </c>
      <c r="AP205" s="36">
        <f t="shared" si="20"/>
        <v>0.17</v>
      </c>
      <c r="AQ205" s="133">
        <f t="shared" si="21"/>
        <v>0.22271714922048996</v>
      </c>
    </row>
    <row r="206" spans="1:43" x14ac:dyDescent="0.75">
      <c r="A206" s="4" t="s">
        <v>237</v>
      </c>
      <c r="B206" s="22">
        <v>128</v>
      </c>
      <c r="C206" s="22">
        <v>2.6360000000000001</v>
      </c>
      <c r="D206" s="22">
        <v>8.8999999999999996E-2</v>
      </c>
      <c r="E206" s="128">
        <v>3480</v>
      </c>
      <c r="F206" s="20">
        <v>10.952902519167599</v>
      </c>
      <c r="G206" s="22">
        <v>0.45391121170210202</v>
      </c>
      <c r="H206" s="18">
        <v>5.91E-2</v>
      </c>
      <c r="I206" s="15">
        <v>5.0743910158831699E-3</v>
      </c>
      <c r="J206" s="24">
        <v>-5.9811999999999997E-2</v>
      </c>
      <c r="K206" s="18">
        <v>0.74299999999999999</v>
      </c>
      <c r="L206" s="15">
        <v>3.2469830649542897E-2</v>
      </c>
      <c r="M206" s="18">
        <v>9.1300000000000006E-2</v>
      </c>
      <c r="N206" s="16">
        <v>3.78366314827309E-3</v>
      </c>
      <c r="O206" s="24">
        <v>0.84045000000000003</v>
      </c>
      <c r="P206" s="10">
        <v>563</v>
      </c>
      <c r="Q206" s="6">
        <v>22.335984640797999</v>
      </c>
      <c r="R206" s="6">
        <v>25.445192044774</v>
      </c>
      <c r="S206" s="10">
        <v>562</v>
      </c>
      <c r="T206" s="6">
        <v>18.5953587537164</v>
      </c>
      <c r="U206" s="6">
        <v>21.011326101074101</v>
      </c>
      <c r="V206" s="10">
        <v>560</v>
      </c>
      <c r="W206" s="6">
        <v>188.576292723557</v>
      </c>
      <c r="X206" s="6">
        <v>190.20452572822501</v>
      </c>
      <c r="Y206" s="6">
        <v>-0.177935943060504</v>
      </c>
      <c r="Z206" s="6">
        <v>-0.53571428571427804</v>
      </c>
      <c r="AA206" s="7">
        <v>563</v>
      </c>
      <c r="AB206" s="7">
        <v>22.335984640797999</v>
      </c>
      <c r="AC206" s="7">
        <v>25.445192044774</v>
      </c>
      <c r="AD206" s="13">
        <v>562</v>
      </c>
      <c r="AE206" s="6">
        <v>22.725034870687601</v>
      </c>
      <c r="AF206" s="13">
        <v>547</v>
      </c>
      <c r="AG206" s="6">
        <v>19.041333125057701</v>
      </c>
      <c r="AH206" s="13">
        <v>486</v>
      </c>
      <c r="AI206" s="6">
        <v>186.16755404033401</v>
      </c>
      <c r="AJ206" s="6">
        <v>2.5999999999999999E-3</v>
      </c>
      <c r="AK206" s="6">
        <v>1.4E-3</v>
      </c>
      <c r="AL206" s="132">
        <f t="shared" si="17"/>
        <v>563</v>
      </c>
      <c r="AM206" s="132">
        <f t="shared" si="18"/>
        <v>22.335984640797999</v>
      </c>
      <c r="AN206" s="36">
        <f t="shared" si="19"/>
        <v>128</v>
      </c>
      <c r="AO206" s="36">
        <f t="shared" si="20"/>
        <v>2.6360000000000001</v>
      </c>
      <c r="AP206" s="36">
        <f t="shared" si="20"/>
        <v>8.8999999999999996E-2</v>
      </c>
      <c r="AQ206" s="133">
        <f t="shared" si="21"/>
        <v>0.37936267071320179</v>
      </c>
    </row>
    <row r="207" spans="1:43" x14ac:dyDescent="0.75">
      <c r="A207" s="4" t="s">
        <v>238</v>
      </c>
      <c r="B207" s="22">
        <v>211.7</v>
      </c>
      <c r="C207" s="22">
        <v>2.004</v>
      </c>
      <c r="D207" s="22">
        <v>5.8999999999999997E-2</v>
      </c>
      <c r="E207" s="128">
        <v>25100</v>
      </c>
      <c r="F207" s="20">
        <v>5.2687038988408901</v>
      </c>
      <c r="G207" s="22">
        <v>0.20704033102970901</v>
      </c>
      <c r="H207" s="18">
        <v>0.12</v>
      </c>
      <c r="I207" s="15">
        <v>2.68042145855399E-3</v>
      </c>
      <c r="J207" s="24">
        <v>0.49817</v>
      </c>
      <c r="K207" s="18">
        <v>3.13</v>
      </c>
      <c r="L207" s="15">
        <v>0.111228357539792</v>
      </c>
      <c r="M207" s="18">
        <v>0.1898</v>
      </c>
      <c r="N207" s="16">
        <v>7.45842916662748E-3</v>
      </c>
      <c r="O207" s="24">
        <v>0.82371000000000005</v>
      </c>
      <c r="P207" s="10">
        <v>1119</v>
      </c>
      <c r="Q207" s="6">
        <v>40.436018816728399</v>
      </c>
      <c r="R207" s="6">
        <v>46.639049806840397</v>
      </c>
      <c r="S207" s="10">
        <v>1439</v>
      </c>
      <c r="T207" s="6">
        <v>27.485898759389102</v>
      </c>
      <c r="U207" s="6">
        <v>32.525878416698497</v>
      </c>
      <c r="V207" s="10">
        <v>1953</v>
      </c>
      <c r="W207" s="6">
        <v>60.093691988421902</v>
      </c>
      <c r="X207" s="6">
        <v>69.364962458362299</v>
      </c>
      <c r="Y207" s="6">
        <v>22.2376650451702</v>
      </c>
      <c r="Z207" s="6">
        <v>42.703533026113703</v>
      </c>
      <c r="AA207" s="7" t="s">
        <v>35</v>
      </c>
      <c r="AB207" s="7" t="s">
        <v>35</v>
      </c>
      <c r="AC207" s="7" t="s">
        <v>35</v>
      </c>
      <c r="AD207" s="13">
        <v>1066</v>
      </c>
      <c r="AE207" s="6">
        <v>41.149235931506901</v>
      </c>
      <c r="AF207" s="13">
        <v>1083</v>
      </c>
      <c r="AG207" s="6">
        <v>33.453693826114197</v>
      </c>
      <c r="AH207" s="13">
        <v>1119</v>
      </c>
      <c r="AI207" s="6">
        <v>59.854246439156903</v>
      </c>
      <c r="AJ207" s="6">
        <v>5.2600000000000001E-2</v>
      </c>
      <c r="AK207" s="6">
        <v>4.4999999999999997E-3</v>
      </c>
      <c r="AL207" s="132" t="str">
        <f t="shared" si="17"/>
        <v>Discordant</v>
      </c>
      <c r="AM207" s="132" t="str">
        <f t="shared" si="18"/>
        <v>Discordant</v>
      </c>
      <c r="AN207" s="36">
        <f t="shared" si="19"/>
        <v>211.7</v>
      </c>
      <c r="AO207" s="36">
        <f t="shared" si="20"/>
        <v>2.004</v>
      </c>
      <c r="AP207" s="36">
        <f t="shared" si="20"/>
        <v>5.8999999999999997E-2</v>
      </c>
      <c r="AQ207" s="133">
        <f t="shared" si="21"/>
        <v>0.49900199600798401</v>
      </c>
    </row>
    <row r="208" spans="1:43" x14ac:dyDescent="0.75">
      <c r="A208" s="4" t="s">
        <v>239</v>
      </c>
      <c r="B208" s="22">
        <v>66.3</v>
      </c>
      <c r="C208" s="22">
        <v>1.377</v>
      </c>
      <c r="D208" s="22">
        <v>2.4E-2</v>
      </c>
      <c r="E208" s="128">
        <v>3820</v>
      </c>
      <c r="F208" s="20">
        <v>9.2764378478664202</v>
      </c>
      <c r="G208" s="22">
        <v>0.41202458851316198</v>
      </c>
      <c r="H208" s="18">
        <v>0.1009</v>
      </c>
      <c r="I208" s="15">
        <v>8.0492105281034093E-3</v>
      </c>
      <c r="J208" s="24">
        <v>0.2384</v>
      </c>
      <c r="K208" s="18">
        <v>1.496</v>
      </c>
      <c r="L208" s="15">
        <v>6.4696588267388402E-2</v>
      </c>
      <c r="M208" s="18">
        <v>0.10780000000000001</v>
      </c>
      <c r="N208" s="16">
        <v>4.7880718191773003E-3</v>
      </c>
      <c r="O208" s="24">
        <v>0.81201000000000001</v>
      </c>
      <c r="P208" s="10">
        <v>660</v>
      </c>
      <c r="Q208" s="6">
        <v>28.106131401752201</v>
      </c>
      <c r="R208" s="6">
        <v>31.479226143971399</v>
      </c>
      <c r="S208" s="10">
        <v>925</v>
      </c>
      <c r="T208" s="6">
        <v>26.620484643329299</v>
      </c>
      <c r="U208" s="6">
        <v>29.9636368334533</v>
      </c>
      <c r="V208" s="10">
        <v>1634</v>
      </c>
      <c r="W208" s="6">
        <v>1634.5078635377599</v>
      </c>
      <c r="X208" s="6">
        <v>1651.5854815781099</v>
      </c>
      <c r="Y208" s="6">
        <v>28.648648648648599</v>
      </c>
      <c r="Z208" s="6">
        <v>59.608323133414899</v>
      </c>
      <c r="AA208" s="7" t="s">
        <v>35</v>
      </c>
      <c r="AB208" s="7" t="s">
        <v>35</v>
      </c>
      <c r="AC208" s="7" t="s">
        <v>35</v>
      </c>
      <c r="AD208" s="13">
        <v>629</v>
      </c>
      <c r="AE208" s="6">
        <v>28.106131401752201</v>
      </c>
      <c r="AF208" s="13">
        <v>636</v>
      </c>
      <c r="AG208" s="6">
        <v>26.620484643329299</v>
      </c>
      <c r="AH208" s="13">
        <v>660</v>
      </c>
      <c r="AI208" s="6">
        <v>1634.3279153727899</v>
      </c>
      <c r="AJ208" s="6">
        <v>4.8899999999999999E-2</v>
      </c>
      <c r="AK208" s="6">
        <v>3.8999999999999998E-3</v>
      </c>
      <c r="AL208" s="132" t="str">
        <f t="shared" si="17"/>
        <v>Discordant</v>
      </c>
      <c r="AM208" s="132" t="str">
        <f t="shared" si="18"/>
        <v>Discordant</v>
      </c>
      <c r="AN208" s="36">
        <f t="shared" si="19"/>
        <v>66.3</v>
      </c>
      <c r="AO208" s="36">
        <f t="shared" si="20"/>
        <v>1.377</v>
      </c>
      <c r="AP208" s="36">
        <f t="shared" si="20"/>
        <v>2.4E-2</v>
      </c>
      <c r="AQ208" s="133">
        <f t="shared" si="21"/>
        <v>0.72621641249092228</v>
      </c>
    </row>
    <row r="209" spans="1:43" x14ac:dyDescent="0.75">
      <c r="A209" s="4" t="s">
        <v>240</v>
      </c>
      <c r="B209" s="22">
        <v>82.4</v>
      </c>
      <c r="C209" s="22">
        <v>2.0409999999999999</v>
      </c>
      <c r="D209" s="22">
        <v>0.05</v>
      </c>
      <c r="E209" s="128">
        <v>5520</v>
      </c>
      <c r="F209" s="20">
        <v>5.8343057176195998</v>
      </c>
      <c r="G209" s="22">
        <v>0.227829229888588</v>
      </c>
      <c r="H209" s="18">
        <v>7.4499999999999997E-2</v>
      </c>
      <c r="I209" s="15">
        <v>4.5279423097048599E-3</v>
      </c>
      <c r="J209" s="24">
        <v>5.8708999999999997E-2</v>
      </c>
      <c r="K209" s="18">
        <v>1.758</v>
      </c>
      <c r="L209" s="15">
        <v>6.9861316898266093E-2</v>
      </c>
      <c r="M209" s="18">
        <v>0.1714</v>
      </c>
      <c r="N209" s="16">
        <v>6.6931580024977401E-3</v>
      </c>
      <c r="O209" s="24">
        <v>0.78676000000000001</v>
      </c>
      <c r="P209" s="10">
        <v>1019</v>
      </c>
      <c r="Q209" s="6">
        <v>36.792296459868901</v>
      </c>
      <c r="R209" s="6">
        <v>42.521764464357197</v>
      </c>
      <c r="S209" s="10">
        <v>1027</v>
      </c>
      <c r="T209" s="6">
        <v>25.728163110037698</v>
      </c>
      <c r="U209" s="6">
        <v>29.595524833871298</v>
      </c>
      <c r="V209" s="10">
        <v>1048</v>
      </c>
      <c r="W209" s="6">
        <v>125.102807994443</v>
      </c>
      <c r="X209" s="6">
        <v>127.260039157831</v>
      </c>
      <c r="Y209" s="6">
        <v>0.77896786757545999</v>
      </c>
      <c r="Z209" s="6">
        <v>2.7671755725190899</v>
      </c>
      <c r="AA209" s="7">
        <v>1019</v>
      </c>
      <c r="AB209" s="7">
        <v>36.792296459868901</v>
      </c>
      <c r="AC209" s="7">
        <v>42.521764464357197</v>
      </c>
      <c r="AD209" s="13">
        <v>1016</v>
      </c>
      <c r="AE209" s="6">
        <v>37.140410320712398</v>
      </c>
      <c r="AF209" s="13">
        <v>1001</v>
      </c>
      <c r="AG209" s="6">
        <v>26.9807223219969</v>
      </c>
      <c r="AH209" s="13">
        <v>970</v>
      </c>
      <c r="AI209" s="6">
        <v>122.93735220873501</v>
      </c>
      <c r="AJ209" s="6">
        <v>3.5999999999999999E-3</v>
      </c>
      <c r="AK209" s="6">
        <v>1.9E-3</v>
      </c>
      <c r="AL209" s="132">
        <f t="shared" si="17"/>
        <v>1019</v>
      </c>
      <c r="AM209" s="132">
        <f t="shared" si="18"/>
        <v>36.792296459868901</v>
      </c>
      <c r="AN209" s="36">
        <f t="shared" si="19"/>
        <v>82.4</v>
      </c>
      <c r="AO209" s="36">
        <f t="shared" si="20"/>
        <v>2.0409999999999999</v>
      </c>
      <c r="AP209" s="36">
        <f t="shared" si="20"/>
        <v>0.05</v>
      </c>
      <c r="AQ209" s="133">
        <f t="shared" si="21"/>
        <v>0.48995590396864286</v>
      </c>
    </row>
    <row r="210" spans="1:43" x14ac:dyDescent="0.75">
      <c r="A210" s="4" t="s">
        <v>241</v>
      </c>
      <c r="B210" s="22">
        <v>553</v>
      </c>
      <c r="C210" s="22">
        <v>5.94</v>
      </c>
      <c r="D210" s="22">
        <v>0.31</v>
      </c>
      <c r="E210" s="128">
        <v>6840</v>
      </c>
      <c r="F210" s="20">
        <v>23.094688221708999</v>
      </c>
      <c r="G210" s="22">
        <v>0.88980997358234903</v>
      </c>
      <c r="H210" s="18">
        <v>5.6099999999999997E-2</v>
      </c>
      <c r="I210" s="15">
        <v>2.9255087568195999E-3</v>
      </c>
      <c r="J210" s="24">
        <v>0.29454000000000002</v>
      </c>
      <c r="K210" s="18">
        <v>0.33500000000000002</v>
      </c>
      <c r="L210" s="15">
        <v>1.27290828518789E-2</v>
      </c>
      <c r="M210" s="18">
        <v>4.3299999999999998E-2</v>
      </c>
      <c r="N210" s="16">
        <v>1.66829582136981E-3</v>
      </c>
      <c r="O210" s="24">
        <v>0.74258000000000002</v>
      </c>
      <c r="P210" s="10">
        <v>273.5</v>
      </c>
      <c r="Q210" s="6">
        <v>10.3865593531303</v>
      </c>
      <c r="R210" s="6">
        <v>12.0183606348509</v>
      </c>
      <c r="S210" s="10">
        <v>292.89999999999998</v>
      </c>
      <c r="T210" s="6">
        <v>9.6862851238215395</v>
      </c>
      <c r="U210" s="6">
        <v>11.2686866810977</v>
      </c>
      <c r="V210" s="10">
        <v>449</v>
      </c>
      <c r="W210" s="6">
        <v>264.55542900105598</v>
      </c>
      <c r="X210" s="6">
        <v>271.22982393094799</v>
      </c>
      <c r="Y210" s="6">
        <v>6.6234209627859304</v>
      </c>
      <c r="Z210" s="6">
        <v>39.086859688196</v>
      </c>
      <c r="AA210" s="7">
        <v>273.5</v>
      </c>
      <c r="AB210" s="7">
        <v>10.3865593531303</v>
      </c>
      <c r="AC210" s="7">
        <v>12.0183606348509</v>
      </c>
      <c r="AD210" s="13">
        <v>272</v>
      </c>
      <c r="AE210" s="6">
        <v>10.4207986832151</v>
      </c>
      <c r="AF210" s="13">
        <v>271.7</v>
      </c>
      <c r="AG210" s="6">
        <v>9.5357034087667802</v>
      </c>
      <c r="AH210" s="13">
        <v>270</v>
      </c>
      <c r="AI210" s="6">
        <v>262.17607635696498</v>
      </c>
      <c r="AJ210" s="6">
        <v>5.7000000000000002E-3</v>
      </c>
      <c r="AK210" s="6">
        <v>1.9E-3</v>
      </c>
      <c r="AL210" s="132">
        <f t="shared" si="17"/>
        <v>273.5</v>
      </c>
      <c r="AM210" s="132">
        <f t="shared" si="18"/>
        <v>10.3865593531303</v>
      </c>
      <c r="AN210" s="36">
        <f t="shared" si="19"/>
        <v>553</v>
      </c>
      <c r="AO210" s="36">
        <f t="shared" si="20"/>
        <v>5.94</v>
      </c>
      <c r="AP210" s="36">
        <f t="shared" si="20"/>
        <v>0.31</v>
      </c>
      <c r="AQ210" s="133">
        <f t="shared" si="21"/>
        <v>0.16835016835016833</v>
      </c>
    </row>
    <row r="211" spans="1:43" x14ac:dyDescent="0.75">
      <c r="A211" s="4" t="s">
        <v>242</v>
      </c>
      <c r="B211" s="22">
        <v>663</v>
      </c>
      <c r="C211" s="22">
        <v>0.69899999999999995</v>
      </c>
      <c r="D211" s="22">
        <v>5.5E-2</v>
      </c>
      <c r="E211" s="128">
        <v>8610</v>
      </c>
      <c r="F211" s="20">
        <v>21.052631578947398</v>
      </c>
      <c r="G211" s="22">
        <v>0.74040505708705595</v>
      </c>
      <c r="H211" s="18">
        <v>5.3109999999999997E-2</v>
      </c>
      <c r="I211" s="15">
        <v>2.2694033529472401E-3</v>
      </c>
      <c r="J211" s="24">
        <v>0.48091</v>
      </c>
      <c r="K211" s="18">
        <v>0.34689999999999999</v>
      </c>
      <c r="L211" s="15">
        <v>1.1350933291359701E-2</v>
      </c>
      <c r="M211" s="18">
        <v>4.7500000000000001E-2</v>
      </c>
      <c r="N211" s="16">
        <v>1.67053891005267E-3</v>
      </c>
      <c r="O211" s="24">
        <v>0.71586000000000005</v>
      </c>
      <c r="P211" s="10">
        <v>298.89999999999998</v>
      </c>
      <c r="Q211" s="6">
        <v>10.312963783431799</v>
      </c>
      <c r="R211" s="6">
        <v>12.247531005172601</v>
      </c>
      <c r="S211" s="10">
        <v>302.3</v>
      </c>
      <c r="T211" s="6">
        <v>8.5621828490207594</v>
      </c>
      <c r="U211" s="6">
        <v>10.403954184699399</v>
      </c>
      <c r="V211" s="10">
        <v>329</v>
      </c>
      <c r="W211" s="6">
        <v>107.07139772873199</v>
      </c>
      <c r="X211" s="6">
        <v>110.797620863821</v>
      </c>
      <c r="Y211" s="6">
        <v>1.1247105524313701</v>
      </c>
      <c r="Z211" s="6">
        <v>9.1489361702127798</v>
      </c>
      <c r="AA211" s="7">
        <v>298.89999999999998</v>
      </c>
      <c r="AB211" s="7">
        <v>10.312963783431799</v>
      </c>
      <c r="AC211" s="7">
        <v>12.247531005172601</v>
      </c>
      <c r="AD211" s="13">
        <v>298.39999999999998</v>
      </c>
      <c r="AE211" s="6">
        <v>10.338070032572601</v>
      </c>
      <c r="AF211" s="13">
        <v>294.7</v>
      </c>
      <c r="AG211" s="6">
        <v>8.6678264368909304</v>
      </c>
      <c r="AH211" s="13">
        <v>266</v>
      </c>
      <c r="AI211" s="6">
        <v>105.031443918401</v>
      </c>
      <c r="AJ211" s="6">
        <v>1.89E-3</v>
      </c>
      <c r="AK211" s="6">
        <v>8.4999999999999995E-4</v>
      </c>
      <c r="AL211" s="132">
        <f t="shared" si="17"/>
        <v>298.89999999999998</v>
      </c>
      <c r="AM211" s="132">
        <f t="shared" si="18"/>
        <v>10.312963783431799</v>
      </c>
      <c r="AN211" s="36">
        <f t="shared" si="19"/>
        <v>663</v>
      </c>
      <c r="AO211" s="36">
        <f t="shared" si="20"/>
        <v>0.69899999999999995</v>
      </c>
      <c r="AP211" s="36">
        <f t="shared" si="20"/>
        <v>5.5E-2</v>
      </c>
      <c r="AQ211" s="133">
        <f t="shared" si="21"/>
        <v>1.4306151645207441</v>
      </c>
    </row>
    <row r="212" spans="1:43" x14ac:dyDescent="0.75">
      <c r="A212" s="4" t="s">
        <v>243</v>
      </c>
      <c r="B212" s="22">
        <v>1460</v>
      </c>
      <c r="C212" s="22">
        <v>6.7</v>
      </c>
      <c r="D212" s="22">
        <v>0.33</v>
      </c>
      <c r="E212" s="128">
        <v>268000</v>
      </c>
      <c r="F212" s="20">
        <v>3.4470872113064499</v>
      </c>
      <c r="G212" s="22">
        <v>0.116333779185363</v>
      </c>
      <c r="H212" s="18">
        <v>0.1193</v>
      </c>
      <c r="I212" s="15">
        <v>9.19995756188415E-4</v>
      </c>
      <c r="J212" s="24">
        <v>0.46959000000000001</v>
      </c>
      <c r="K212" s="18">
        <v>4.7640000000000002</v>
      </c>
      <c r="L212" s="15">
        <v>0.149294937906949</v>
      </c>
      <c r="M212" s="18">
        <v>0.29010000000000002</v>
      </c>
      <c r="N212" s="16">
        <v>9.7904193520195401E-3</v>
      </c>
      <c r="O212" s="24">
        <v>0.73416999999999999</v>
      </c>
      <c r="P212" s="10">
        <v>1642</v>
      </c>
      <c r="Q212" s="6">
        <v>48.923870769152799</v>
      </c>
      <c r="R212" s="6">
        <v>58.879519763723302</v>
      </c>
      <c r="S212" s="10">
        <v>1778</v>
      </c>
      <c r="T212" s="6">
        <v>26.3507246377903</v>
      </c>
      <c r="U212" s="6">
        <v>32.466706750858101</v>
      </c>
      <c r="V212" s="10">
        <v>1944</v>
      </c>
      <c r="W212" s="6">
        <v>14.025364093998</v>
      </c>
      <c r="X212" s="6">
        <v>26.541879579357001</v>
      </c>
      <c r="Y212" s="6">
        <v>7.6490438695163201</v>
      </c>
      <c r="Z212" s="6">
        <v>15.5349794238683</v>
      </c>
      <c r="AA212" s="7">
        <v>1944</v>
      </c>
      <c r="AB212" s="7">
        <v>14.025364093998</v>
      </c>
      <c r="AC212" s="7">
        <v>26.541879579357001</v>
      </c>
      <c r="AD212" s="13">
        <v>1610</v>
      </c>
      <c r="AE212" s="6">
        <v>49.503677954640501</v>
      </c>
      <c r="AF212" s="13">
        <v>1624</v>
      </c>
      <c r="AG212" s="6">
        <v>29.553353260444901</v>
      </c>
      <c r="AH212" s="13">
        <v>1642</v>
      </c>
      <c r="AI212" s="6">
        <v>15.718328090773801</v>
      </c>
      <c r="AJ212" s="6">
        <v>2.1600000000000001E-2</v>
      </c>
      <c r="AK212" s="6">
        <v>2.8E-3</v>
      </c>
      <c r="AL212" s="132">
        <f t="shared" si="17"/>
        <v>1944</v>
      </c>
      <c r="AM212" s="132">
        <f t="shared" si="18"/>
        <v>14.025364093998</v>
      </c>
      <c r="AN212" s="36">
        <f t="shared" si="19"/>
        <v>1460</v>
      </c>
      <c r="AO212" s="36">
        <f t="shared" si="20"/>
        <v>6.7</v>
      </c>
      <c r="AP212" s="36">
        <f t="shared" si="20"/>
        <v>0.33</v>
      </c>
      <c r="AQ212" s="133">
        <f t="shared" si="21"/>
        <v>0.14925373134328357</v>
      </c>
    </row>
    <row r="213" spans="1:43" x14ac:dyDescent="0.75">
      <c r="A213" s="4" t="s">
        <v>244</v>
      </c>
      <c r="B213" s="22">
        <v>206.5</v>
      </c>
      <c r="C213" s="22">
        <v>1.1850000000000001</v>
      </c>
      <c r="D213" s="22">
        <v>3.3000000000000002E-2</v>
      </c>
      <c r="E213" s="128">
        <v>50100</v>
      </c>
      <c r="F213" s="20">
        <v>2.7027027027027</v>
      </c>
      <c r="G213" s="22">
        <v>9.9909330608836305E-2</v>
      </c>
      <c r="H213" s="18">
        <v>0.128</v>
      </c>
      <c r="I213" s="15">
        <v>1.90094543766431E-3</v>
      </c>
      <c r="J213" s="24">
        <v>0.47474</v>
      </c>
      <c r="K213" s="18">
        <v>6.51</v>
      </c>
      <c r="L213" s="15">
        <v>0.219460161325466</v>
      </c>
      <c r="M213" s="18">
        <v>0.37</v>
      </c>
      <c r="N213" s="16">
        <v>1.3677587360349699E-2</v>
      </c>
      <c r="O213" s="24">
        <v>0.79371000000000003</v>
      </c>
      <c r="P213" s="10">
        <v>2027</v>
      </c>
      <c r="Q213" s="6">
        <v>63.8377206804089</v>
      </c>
      <c r="R213" s="6">
        <v>74.989424113154499</v>
      </c>
      <c r="S213" s="10">
        <v>2045</v>
      </c>
      <c r="T213" s="6">
        <v>29.676342279482199</v>
      </c>
      <c r="U213" s="6">
        <v>35.726442418168602</v>
      </c>
      <c r="V213" s="10">
        <v>2068</v>
      </c>
      <c r="W213" s="6">
        <v>26.6213269949561</v>
      </c>
      <c r="X213" s="6">
        <v>33.375227686560102</v>
      </c>
      <c r="Y213" s="6">
        <v>0.88019559902200195</v>
      </c>
      <c r="Z213" s="6">
        <v>1.9825918762089001</v>
      </c>
      <c r="AA213" s="7">
        <v>2068</v>
      </c>
      <c r="AB213" s="7">
        <v>26.6213269949561</v>
      </c>
      <c r="AC213" s="7">
        <v>33.375227686560102</v>
      </c>
      <c r="AD213" s="13">
        <v>2016</v>
      </c>
      <c r="AE213" s="6">
        <v>65.353497088295995</v>
      </c>
      <c r="AF213" s="13">
        <v>2000</v>
      </c>
      <c r="AG213" s="6">
        <v>35.779439502163598</v>
      </c>
      <c r="AH213" s="13">
        <v>1987</v>
      </c>
      <c r="AI213" s="6">
        <v>28.8729986487788</v>
      </c>
      <c r="AJ213" s="6">
        <v>6.6E-3</v>
      </c>
      <c r="AK213" s="6">
        <v>3.7000000000000002E-3</v>
      </c>
      <c r="AL213" s="132">
        <f t="shared" si="17"/>
        <v>2068</v>
      </c>
      <c r="AM213" s="132">
        <f t="shared" si="18"/>
        <v>26.6213269949561</v>
      </c>
      <c r="AN213" s="36">
        <f t="shared" si="19"/>
        <v>206.5</v>
      </c>
      <c r="AO213" s="36">
        <f t="shared" si="20"/>
        <v>1.1850000000000001</v>
      </c>
      <c r="AP213" s="36">
        <f t="shared" si="20"/>
        <v>3.3000000000000002E-2</v>
      </c>
      <c r="AQ213" s="133">
        <f t="shared" si="21"/>
        <v>0.8438818565400843</v>
      </c>
    </row>
    <row r="214" spans="1:43" x14ac:dyDescent="0.75">
      <c r="A214" s="4" t="s">
        <v>245</v>
      </c>
      <c r="B214" s="22">
        <v>185</v>
      </c>
      <c r="C214" s="22">
        <v>1.29</v>
      </c>
      <c r="D214" s="22">
        <v>5.7000000000000002E-2</v>
      </c>
      <c r="E214" s="128">
        <v>21150</v>
      </c>
      <c r="F214" s="20">
        <v>4.1118421052631602</v>
      </c>
      <c r="G214" s="22">
        <v>0.15771946186612501</v>
      </c>
      <c r="H214" s="18">
        <v>9.3200000000000005E-2</v>
      </c>
      <c r="I214" s="15">
        <v>2.1511407046692502E-3</v>
      </c>
      <c r="J214" s="24">
        <v>0.59957000000000005</v>
      </c>
      <c r="K214" s="18">
        <v>3.1179999999999999</v>
      </c>
      <c r="L214" s="15">
        <v>0.106462763167034</v>
      </c>
      <c r="M214" s="18">
        <v>0.2432</v>
      </c>
      <c r="N214" s="16">
        <v>9.3285131442046604E-3</v>
      </c>
      <c r="O214" s="24">
        <v>0.85577999999999999</v>
      </c>
      <c r="P214" s="10">
        <v>1402</v>
      </c>
      <c r="Q214" s="6">
        <v>48.358795550139099</v>
      </c>
      <c r="R214" s="6">
        <v>56.132338208361197</v>
      </c>
      <c r="S214" s="10">
        <v>1436</v>
      </c>
      <c r="T214" s="6">
        <v>26.1891287822029</v>
      </c>
      <c r="U214" s="6">
        <v>31.42873981724</v>
      </c>
      <c r="V214" s="10">
        <v>1489</v>
      </c>
      <c r="W214" s="6">
        <v>45.277580955230498</v>
      </c>
      <c r="X214" s="6">
        <v>50.4631055847765</v>
      </c>
      <c r="Y214" s="6">
        <v>2.3676880222841099</v>
      </c>
      <c r="Z214" s="6">
        <v>5.8428475486903997</v>
      </c>
      <c r="AA214" s="7">
        <v>1489</v>
      </c>
      <c r="AB214" s="7">
        <v>45.277580955230498</v>
      </c>
      <c r="AC214" s="7">
        <v>50.4631055847765</v>
      </c>
      <c r="AD214" s="13">
        <v>1394</v>
      </c>
      <c r="AE214" s="6">
        <v>49.377769360919402</v>
      </c>
      <c r="AF214" s="13">
        <v>1384</v>
      </c>
      <c r="AG214" s="6">
        <v>32.1249819668557</v>
      </c>
      <c r="AH214" s="13">
        <v>1372</v>
      </c>
      <c r="AI214" s="6">
        <v>44.4922727803093</v>
      </c>
      <c r="AJ214" s="6">
        <v>6.7999999999999996E-3</v>
      </c>
      <c r="AK214" s="6">
        <v>3.0000000000000001E-3</v>
      </c>
      <c r="AL214" s="132">
        <f t="shared" si="17"/>
        <v>1489</v>
      </c>
      <c r="AM214" s="132">
        <f t="shared" si="18"/>
        <v>45.277580955230498</v>
      </c>
      <c r="AN214" s="36">
        <f t="shared" si="19"/>
        <v>185</v>
      </c>
      <c r="AO214" s="36">
        <f t="shared" si="20"/>
        <v>1.29</v>
      </c>
      <c r="AP214" s="36">
        <f t="shared" si="20"/>
        <v>5.7000000000000002E-2</v>
      </c>
      <c r="AQ214" s="133">
        <f t="shared" si="21"/>
        <v>0.77519379844961234</v>
      </c>
    </row>
    <row r="215" spans="1:43" x14ac:dyDescent="0.75">
      <c r="A215" s="4" t="s">
        <v>246</v>
      </c>
      <c r="B215" s="22">
        <v>145.9</v>
      </c>
      <c r="C215" s="22">
        <v>9.9700000000000006</v>
      </c>
      <c r="D215" s="22">
        <v>0.71</v>
      </c>
      <c r="E215" s="128">
        <v>7710</v>
      </c>
      <c r="F215" s="20">
        <v>7.9744816586921798</v>
      </c>
      <c r="G215" s="22">
        <v>0.336509672490792</v>
      </c>
      <c r="H215" s="18">
        <v>8.5699999999999998E-2</v>
      </c>
      <c r="I215" s="15">
        <v>3.98806391795132E-3</v>
      </c>
      <c r="J215" s="24">
        <v>-0.13553000000000001</v>
      </c>
      <c r="K215" s="18">
        <v>1.4810000000000001</v>
      </c>
      <c r="L215" s="15">
        <v>6.1338746355708802E-2</v>
      </c>
      <c r="M215" s="18">
        <v>0.12540000000000001</v>
      </c>
      <c r="N215" s="16">
        <v>5.2916684414653003E-3</v>
      </c>
      <c r="O215" s="24">
        <v>0.91722999999999999</v>
      </c>
      <c r="P215" s="10">
        <v>761</v>
      </c>
      <c r="Q215" s="6">
        <v>30.280719477998399</v>
      </c>
      <c r="R215" s="6">
        <v>34.357745702243598</v>
      </c>
      <c r="S215" s="10">
        <v>920</v>
      </c>
      <c r="T215" s="6">
        <v>25.253829331468999</v>
      </c>
      <c r="U215" s="6">
        <v>28.729763201978201</v>
      </c>
      <c r="V215" s="10">
        <v>1329</v>
      </c>
      <c r="W215" s="6">
        <v>176.57459065304599</v>
      </c>
      <c r="X215" s="6">
        <v>181.94071754148999</v>
      </c>
      <c r="Y215" s="6">
        <v>17.2826086956522</v>
      </c>
      <c r="Z215" s="6">
        <v>42.738901429646297</v>
      </c>
      <c r="AA215" s="7">
        <v>761</v>
      </c>
      <c r="AB215" s="7">
        <v>30.280719477998399</v>
      </c>
      <c r="AC215" s="7">
        <v>34.357745702243598</v>
      </c>
      <c r="AD215" s="13">
        <v>742</v>
      </c>
      <c r="AE215" s="6">
        <v>30.280719477998399</v>
      </c>
      <c r="AF215" s="13">
        <v>747</v>
      </c>
      <c r="AG215" s="6">
        <v>26.570940817046001</v>
      </c>
      <c r="AH215" s="13">
        <v>761</v>
      </c>
      <c r="AI215" s="6">
        <v>176.209821134609</v>
      </c>
      <c r="AJ215" s="6">
        <v>2.6100000000000002E-2</v>
      </c>
      <c r="AK215" s="6">
        <v>2.3999999999999998E-3</v>
      </c>
      <c r="AL215" s="132">
        <f t="shared" si="17"/>
        <v>761</v>
      </c>
      <c r="AM215" s="132">
        <f t="shared" si="18"/>
        <v>30.280719477998399</v>
      </c>
      <c r="AN215" s="36">
        <f t="shared" si="19"/>
        <v>145.9</v>
      </c>
      <c r="AO215" s="36">
        <f t="shared" si="20"/>
        <v>9.9700000000000006</v>
      </c>
      <c r="AP215" s="36">
        <f t="shared" si="20"/>
        <v>0.71</v>
      </c>
      <c r="AQ215" s="133">
        <f t="shared" si="21"/>
        <v>0.10030090270812436</v>
      </c>
    </row>
    <row r="216" spans="1:43" x14ac:dyDescent="0.75">
      <c r="A216" s="4" t="s">
        <v>247</v>
      </c>
      <c r="B216" s="22">
        <v>132.30000000000001</v>
      </c>
      <c r="C216" s="22">
        <v>3.52</v>
      </c>
      <c r="D216" s="22">
        <v>6.6000000000000003E-2</v>
      </c>
      <c r="E216" s="128">
        <v>3460</v>
      </c>
      <c r="F216" s="20">
        <v>11.299435028248601</v>
      </c>
      <c r="G216" s="22">
        <v>0.48434825501718598</v>
      </c>
      <c r="H216" s="18">
        <v>5.96E-2</v>
      </c>
      <c r="I216" s="15">
        <v>5.3016304523058298E-3</v>
      </c>
      <c r="J216" s="24">
        <v>-6.3428999999999999E-2</v>
      </c>
      <c r="K216" s="18">
        <v>0.72699999999999998</v>
      </c>
      <c r="L216" s="15">
        <v>3.64088196129728E-2</v>
      </c>
      <c r="M216" s="18">
        <v>8.8499999999999995E-2</v>
      </c>
      <c r="N216" s="16">
        <v>3.7935366203583499E-3</v>
      </c>
      <c r="O216" s="24">
        <v>0.70182</v>
      </c>
      <c r="P216" s="10">
        <v>547</v>
      </c>
      <c r="Q216" s="6">
        <v>22.353362572843199</v>
      </c>
      <c r="R216" s="6">
        <v>25.297845550331601</v>
      </c>
      <c r="S216" s="10">
        <v>553</v>
      </c>
      <c r="T216" s="6">
        <v>21.297695991314399</v>
      </c>
      <c r="U216" s="6">
        <v>23.386082854710398</v>
      </c>
      <c r="V216" s="10">
        <v>570</v>
      </c>
      <c r="W216" s="6">
        <v>204.37989951009601</v>
      </c>
      <c r="X216" s="6">
        <v>206.049289704443</v>
      </c>
      <c r="Y216" s="6">
        <v>1.0849909584086801</v>
      </c>
      <c r="Z216" s="6">
        <v>4.0350877192982502</v>
      </c>
      <c r="AA216" s="7">
        <v>547</v>
      </c>
      <c r="AB216" s="7">
        <v>22.353362572843199</v>
      </c>
      <c r="AC216" s="7">
        <v>25.297845550331601</v>
      </c>
      <c r="AD216" s="13">
        <v>544</v>
      </c>
      <c r="AE216" s="6">
        <v>22.353362572843199</v>
      </c>
      <c r="AF216" s="13">
        <v>527</v>
      </c>
      <c r="AG216" s="6">
        <v>18.933485007743599</v>
      </c>
      <c r="AH216" s="13">
        <v>449</v>
      </c>
      <c r="AI216" s="6">
        <v>198.12375002446601</v>
      </c>
      <c r="AJ216" s="6">
        <v>4.4000000000000003E-3</v>
      </c>
      <c r="AK216" s="6">
        <v>2.3999999999999998E-3</v>
      </c>
      <c r="AL216" s="132">
        <f t="shared" si="17"/>
        <v>547</v>
      </c>
      <c r="AM216" s="132">
        <f t="shared" si="18"/>
        <v>22.353362572843199</v>
      </c>
      <c r="AN216" s="36">
        <f t="shared" si="19"/>
        <v>132.30000000000001</v>
      </c>
      <c r="AO216" s="36">
        <f t="shared" si="20"/>
        <v>3.52</v>
      </c>
      <c r="AP216" s="36">
        <f t="shared" si="20"/>
        <v>6.6000000000000003E-2</v>
      </c>
      <c r="AQ216" s="133">
        <f t="shared" si="21"/>
        <v>0.28409090909090912</v>
      </c>
    </row>
    <row r="217" spans="1:43" x14ac:dyDescent="0.75">
      <c r="A217" s="4" t="s">
        <v>248</v>
      </c>
      <c r="B217" s="22">
        <v>42.7</v>
      </c>
      <c r="C217" s="22">
        <v>0.58299999999999996</v>
      </c>
      <c r="D217" s="22">
        <v>1.4E-2</v>
      </c>
      <c r="E217" s="128">
        <v>8480</v>
      </c>
      <c r="F217" s="20">
        <v>2.8328611898017</v>
      </c>
      <c r="G217" s="22">
        <v>0.148853774903252</v>
      </c>
      <c r="H217" s="18">
        <v>0.12</v>
      </c>
      <c r="I217" s="15">
        <v>5.1734533409907796E-3</v>
      </c>
      <c r="J217" s="24">
        <v>0.23369999999999999</v>
      </c>
      <c r="K217" s="18">
        <v>5.74</v>
      </c>
      <c r="L217" s="15">
        <v>0.259341374416038</v>
      </c>
      <c r="M217" s="18">
        <v>0.35299999999999998</v>
      </c>
      <c r="N217" s="16">
        <v>1.85485200369193E-2</v>
      </c>
      <c r="O217" s="24">
        <v>0.96613000000000004</v>
      </c>
      <c r="P217" s="10">
        <v>1940</v>
      </c>
      <c r="Q217" s="6">
        <v>86.291551447723094</v>
      </c>
      <c r="R217" s="6">
        <v>94.292257202470196</v>
      </c>
      <c r="S217" s="10">
        <v>1946</v>
      </c>
      <c r="T217" s="6">
        <v>42.283791498031697</v>
      </c>
      <c r="U217" s="6">
        <v>46.581609178450499</v>
      </c>
      <c r="V217" s="10">
        <v>1954</v>
      </c>
      <c r="W217" s="6">
        <v>77.153657875003702</v>
      </c>
      <c r="X217" s="6">
        <v>79.758113772384704</v>
      </c>
      <c r="Y217" s="6">
        <v>0.30832476875642101</v>
      </c>
      <c r="Z217" s="6">
        <v>0.71647901740020403</v>
      </c>
      <c r="AA217" s="7">
        <v>1954</v>
      </c>
      <c r="AB217" s="7">
        <v>77.153657875003702</v>
      </c>
      <c r="AC217" s="7">
        <v>79.758113772384704</v>
      </c>
      <c r="AD217" s="13">
        <v>1930</v>
      </c>
      <c r="AE217" s="6">
        <v>91.127009449751199</v>
      </c>
      <c r="AF217" s="13">
        <v>1874</v>
      </c>
      <c r="AG217" s="6">
        <v>56.281844527778397</v>
      </c>
      <c r="AH217" s="13">
        <v>1828</v>
      </c>
      <c r="AI217" s="6">
        <v>82.129847945147901</v>
      </c>
      <c r="AJ217" s="6">
        <v>8.6E-3</v>
      </c>
      <c r="AK217" s="6">
        <v>4.4000000000000003E-3</v>
      </c>
      <c r="AL217" s="132">
        <f t="shared" si="17"/>
        <v>1954</v>
      </c>
      <c r="AM217" s="132">
        <f t="shared" si="18"/>
        <v>77.153657875003702</v>
      </c>
      <c r="AN217" s="36">
        <f t="shared" si="19"/>
        <v>42.7</v>
      </c>
      <c r="AO217" s="36">
        <f t="shared" si="20"/>
        <v>0.58299999999999996</v>
      </c>
      <c r="AP217" s="36">
        <f t="shared" si="20"/>
        <v>1.4E-2</v>
      </c>
      <c r="AQ217" s="133">
        <f t="shared" si="21"/>
        <v>1.7152658662092626</v>
      </c>
    </row>
    <row r="218" spans="1:43" x14ac:dyDescent="0.75">
      <c r="A218" s="4" t="s">
        <v>249</v>
      </c>
      <c r="B218" s="22">
        <v>1936</v>
      </c>
      <c r="C218" s="22">
        <v>3.28</v>
      </c>
      <c r="D218" s="22">
        <v>0.15</v>
      </c>
      <c r="E218" s="128">
        <v>13580</v>
      </c>
      <c r="F218" s="20">
        <v>38.520801232665598</v>
      </c>
      <c r="G218" s="22">
        <v>1.37313768686449</v>
      </c>
      <c r="H218" s="18">
        <v>5.1999999999999998E-2</v>
      </c>
      <c r="I218" s="15">
        <v>1.6524595155432301E-3</v>
      </c>
      <c r="J218" s="24">
        <v>0.59211999999999998</v>
      </c>
      <c r="K218" s="18">
        <v>0.18540000000000001</v>
      </c>
      <c r="L218" s="15">
        <v>5.9994625346275502E-3</v>
      </c>
      <c r="M218" s="18">
        <v>2.596E-2</v>
      </c>
      <c r="N218" s="16">
        <v>9.2538714695201496E-4</v>
      </c>
      <c r="O218" s="24">
        <v>0.64663999999999999</v>
      </c>
      <c r="P218" s="10">
        <v>165.2</v>
      </c>
      <c r="Q218" s="6">
        <v>5.8186454101585499</v>
      </c>
      <c r="R218" s="6">
        <v>6.88811165317001</v>
      </c>
      <c r="S218" s="10">
        <v>172.6</v>
      </c>
      <c r="T218" s="6">
        <v>5.1534854985237404</v>
      </c>
      <c r="U218" s="6">
        <v>6.2801201500046</v>
      </c>
      <c r="V218" s="10">
        <v>278</v>
      </c>
      <c r="W218" s="6">
        <v>198.55074647530901</v>
      </c>
      <c r="X218" s="6">
        <v>212.753457921359</v>
      </c>
      <c r="Y218" s="6">
        <v>4.2873696407879596</v>
      </c>
      <c r="Z218" s="6">
        <v>40.575539568345299</v>
      </c>
      <c r="AA218" s="7">
        <v>165.2</v>
      </c>
      <c r="AB218" s="7">
        <v>5.8186454101585499</v>
      </c>
      <c r="AC218" s="7">
        <v>6.88811165317001</v>
      </c>
      <c r="AD218" s="13">
        <v>164.7</v>
      </c>
      <c r="AE218" s="6">
        <v>5.84518814146809</v>
      </c>
      <c r="AF218" s="13">
        <v>164.7</v>
      </c>
      <c r="AG218" s="6">
        <v>5.3690085475341203</v>
      </c>
      <c r="AH218" s="13">
        <v>164.2</v>
      </c>
      <c r="AI218" s="6">
        <v>196.39141184354801</v>
      </c>
      <c r="AJ218" s="6">
        <v>3.2000000000000002E-3</v>
      </c>
      <c r="AK218" s="6">
        <v>1.4E-3</v>
      </c>
      <c r="AL218" s="132">
        <f t="shared" si="17"/>
        <v>165.2</v>
      </c>
      <c r="AM218" s="132">
        <f t="shared" si="18"/>
        <v>5.8186454101585499</v>
      </c>
      <c r="AN218" s="36">
        <f t="shared" si="19"/>
        <v>1936</v>
      </c>
      <c r="AO218" s="36">
        <f t="shared" si="20"/>
        <v>3.28</v>
      </c>
      <c r="AP218" s="36">
        <f t="shared" si="20"/>
        <v>0.15</v>
      </c>
      <c r="AQ218" s="133">
        <f t="shared" si="21"/>
        <v>0.3048780487804878</v>
      </c>
    </row>
    <row r="219" spans="1:43" x14ac:dyDescent="0.75">
      <c r="A219" s="4" t="s">
        <v>250</v>
      </c>
      <c r="B219" s="22">
        <v>300</v>
      </c>
      <c r="C219" s="22">
        <v>1.542</v>
      </c>
      <c r="D219" s="22">
        <v>2.9000000000000001E-2</v>
      </c>
      <c r="E219" s="128">
        <v>9550</v>
      </c>
      <c r="F219" s="20">
        <v>9.6153846153846096</v>
      </c>
      <c r="G219" s="22">
        <v>0.33575054169229901</v>
      </c>
      <c r="H219" s="18">
        <v>6.1699999999999998E-2</v>
      </c>
      <c r="I219" s="15">
        <v>2.4502609163692302E-3</v>
      </c>
      <c r="J219" s="24">
        <v>-2.0036000000000002E-2</v>
      </c>
      <c r="K219" s="18">
        <v>0.88400000000000001</v>
      </c>
      <c r="L219" s="15">
        <v>3.1003734017695201E-2</v>
      </c>
      <c r="M219" s="18">
        <v>0.104</v>
      </c>
      <c r="N219" s="16">
        <v>3.6314778589439101E-3</v>
      </c>
      <c r="O219" s="24">
        <v>0.76958000000000004</v>
      </c>
      <c r="P219" s="10">
        <v>638</v>
      </c>
      <c r="Q219" s="6">
        <v>21.1045191142784</v>
      </c>
      <c r="R219" s="6">
        <v>25.174545705729599</v>
      </c>
      <c r="S219" s="10">
        <v>643</v>
      </c>
      <c r="T219" s="6">
        <v>16.532745884409799</v>
      </c>
      <c r="U219" s="6">
        <v>19.729875458691001</v>
      </c>
      <c r="V219" s="10">
        <v>660</v>
      </c>
      <c r="W219" s="6">
        <v>87.992817984382</v>
      </c>
      <c r="X219" s="6">
        <v>91.478649411136203</v>
      </c>
      <c r="Y219" s="6">
        <v>0.77760497667185302</v>
      </c>
      <c r="Z219" s="6">
        <v>3.3333333333333299</v>
      </c>
      <c r="AA219" s="7">
        <v>638</v>
      </c>
      <c r="AB219" s="7">
        <v>21.1045191142784</v>
      </c>
      <c r="AC219" s="7">
        <v>25.174545705729599</v>
      </c>
      <c r="AD219" s="13">
        <v>636</v>
      </c>
      <c r="AE219" s="6">
        <v>21.1045191142784</v>
      </c>
      <c r="AF219" s="13">
        <v>630</v>
      </c>
      <c r="AG219" s="6">
        <v>15.9353596281499</v>
      </c>
      <c r="AH219" s="13">
        <v>616</v>
      </c>
      <c r="AI219" s="6">
        <v>85.245457455706003</v>
      </c>
      <c r="AJ219" s="6">
        <v>1.8500000000000001E-3</v>
      </c>
      <c r="AK219" s="6">
        <v>8.8999999999999995E-4</v>
      </c>
      <c r="AL219" s="132">
        <f t="shared" si="17"/>
        <v>638</v>
      </c>
      <c r="AM219" s="132">
        <f t="shared" si="18"/>
        <v>21.1045191142784</v>
      </c>
      <c r="AN219" s="36">
        <f t="shared" si="19"/>
        <v>300</v>
      </c>
      <c r="AO219" s="36">
        <f t="shared" si="20"/>
        <v>1.542</v>
      </c>
      <c r="AP219" s="36">
        <f t="shared" si="20"/>
        <v>2.9000000000000001E-2</v>
      </c>
      <c r="AQ219" s="133">
        <f t="shared" si="21"/>
        <v>0.64850843060959795</v>
      </c>
    </row>
    <row r="220" spans="1:43" x14ac:dyDescent="0.75">
      <c r="A220" s="4" t="s">
        <v>251</v>
      </c>
      <c r="B220" s="22">
        <v>117</v>
      </c>
      <c r="C220" s="22">
        <v>1.079</v>
      </c>
      <c r="D220" s="22">
        <v>2.9000000000000001E-2</v>
      </c>
      <c r="E220" s="128">
        <v>1186</v>
      </c>
      <c r="F220" s="20">
        <v>27.7777777777778</v>
      </c>
      <c r="G220" s="22">
        <v>1.1114391662485601</v>
      </c>
      <c r="H220" s="18">
        <v>5.57E-2</v>
      </c>
      <c r="I220" s="15">
        <v>1.1140044388743201E-2</v>
      </c>
      <c r="J220" s="24">
        <v>0.21401000000000001</v>
      </c>
      <c r="K220" s="18">
        <v>0.27600000000000002</v>
      </c>
      <c r="L220" s="15">
        <v>1.62637968457553E-2</v>
      </c>
      <c r="M220" s="18">
        <v>3.5999999999999997E-2</v>
      </c>
      <c r="N220" s="16">
        <v>1.44042515945813E-3</v>
      </c>
      <c r="O220" s="24">
        <v>0.21445</v>
      </c>
      <c r="P220" s="10">
        <v>228.1</v>
      </c>
      <c r="Q220" s="6">
        <v>8.8868910382335091</v>
      </c>
      <c r="R220" s="6">
        <v>10.227719806343099</v>
      </c>
      <c r="S220" s="10">
        <v>246</v>
      </c>
      <c r="T220" s="6">
        <v>13.3117248104134</v>
      </c>
      <c r="U220" s="6">
        <v>14.207017291145</v>
      </c>
      <c r="V220" s="10">
        <v>400</v>
      </c>
      <c r="W220" s="6">
        <v>2298.2529344826899</v>
      </c>
      <c r="X220" s="6">
        <v>2302.1456847057498</v>
      </c>
      <c r="Y220" s="6">
        <v>7.2764227642276502</v>
      </c>
      <c r="Z220" s="6">
        <v>42.975000000000001</v>
      </c>
      <c r="AA220" s="7">
        <v>228.1</v>
      </c>
      <c r="AB220" s="7">
        <v>8.8868910382335091</v>
      </c>
      <c r="AC220" s="7">
        <v>10.227719806343099</v>
      </c>
      <c r="AD220" s="13">
        <v>226.6</v>
      </c>
      <c r="AE220" s="6">
        <v>9.0317723800721996</v>
      </c>
      <c r="AF220" s="13">
        <v>225.8</v>
      </c>
      <c r="AG220" s="6">
        <v>8.5695476793222003</v>
      </c>
      <c r="AH220" s="13">
        <v>224</v>
      </c>
      <c r="AI220" s="6">
        <v>2295.33533233345</v>
      </c>
      <c r="AJ220" s="6">
        <v>6.7000000000000002E-3</v>
      </c>
      <c r="AK220" s="6">
        <v>5.7000000000000002E-3</v>
      </c>
      <c r="AL220" s="132">
        <f t="shared" si="17"/>
        <v>228.1</v>
      </c>
      <c r="AM220" s="132">
        <f t="shared" si="18"/>
        <v>8.8868910382335091</v>
      </c>
      <c r="AN220" s="36">
        <f t="shared" si="19"/>
        <v>117</v>
      </c>
      <c r="AO220" s="36">
        <f t="shared" si="20"/>
        <v>1.079</v>
      </c>
      <c r="AP220" s="36">
        <f t="shared" si="20"/>
        <v>2.9000000000000001E-2</v>
      </c>
      <c r="AQ220" s="133">
        <f t="shared" si="21"/>
        <v>0.92678405931417984</v>
      </c>
    </row>
    <row r="221" spans="1:43" x14ac:dyDescent="0.75">
      <c r="A221" s="4" t="s">
        <v>252</v>
      </c>
      <c r="B221" s="22">
        <v>328</v>
      </c>
      <c r="C221" s="22">
        <v>1.966</v>
      </c>
      <c r="D221" s="22">
        <v>3.4000000000000002E-2</v>
      </c>
      <c r="E221" s="128">
        <v>3470</v>
      </c>
      <c r="F221" s="20">
        <v>25.706940874036</v>
      </c>
      <c r="G221" s="22">
        <v>0.92091715585630496</v>
      </c>
      <c r="H221" s="18">
        <v>5.45E-2</v>
      </c>
      <c r="I221" s="15">
        <v>4.7233062913898003E-3</v>
      </c>
      <c r="J221" s="24">
        <v>-0.46737000000000001</v>
      </c>
      <c r="K221" s="18">
        <v>0.29299999999999998</v>
      </c>
      <c r="L221" s="15">
        <v>1.26353292165261E-2</v>
      </c>
      <c r="M221" s="18">
        <v>3.8899999999999997E-2</v>
      </c>
      <c r="N221" s="16">
        <v>1.3935410494133201E-3</v>
      </c>
      <c r="O221" s="24">
        <v>0.82050999999999996</v>
      </c>
      <c r="P221" s="10">
        <v>245.7</v>
      </c>
      <c r="Q221" s="6">
        <v>8.6998179360915309</v>
      </c>
      <c r="R221" s="6">
        <v>10.2686376143104</v>
      </c>
      <c r="S221" s="10">
        <v>260</v>
      </c>
      <c r="T221" s="6">
        <v>10.0205467965748</v>
      </c>
      <c r="U221" s="6">
        <v>11.289458307265599</v>
      </c>
      <c r="V221" s="10">
        <v>379</v>
      </c>
      <c r="W221" s="6">
        <v>398.20337294403498</v>
      </c>
      <c r="X221" s="6">
        <v>401.73433642769498</v>
      </c>
      <c r="Y221" s="6">
        <v>5.5</v>
      </c>
      <c r="Z221" s="6">
        <v>35.1715039577836</v>
      </c>
      <c r="AA221" s="7">
        <v>245.7</v>
      </c>
      <c r="AB221" s="7">
        <v>8.6998179360915309</v>
      </c>
      <c r="AC221" s="7">
        <v>10.2686376143104</v>
      </c>
      <c r="AD221" s="13">
        <v>244.5</v>
      </c>
      <c r="AE221" s="6">
        <v>8.6725499203602094</v>
      </c>
      <c r="AF221" s="13">
        <v>243.1</v>
      </c>
      <c r="AG221" s="6">
        <v>8.0933483863197608</v>
      </c>
      <c r="AH221" s="13">
        <v>228</v>
      </c>
      <c r="AI221" s="6">
        <v>395.32665761874199</v>
      </c>
      <c r="AJ221" s="6">
        <v>4.7000000000000002E-3</v>
      </c>
      <c r="AK221" s="6">
        <v>2.0999999999999999E-3</v>
      </c>
      <c r="AL221" s="132">
        <f t="shared" si="17"/>
        <v>245.7</v>
      </c>
      <c r="AM221" s="132">
        <f t="shared" si="18"/>
        <v>8.6998179360915309</v>
      </c>
      <c r="AN221" s="36">
        <f t="shared" si="19"/>
        <v>328</v>
      </c>
      <c r="AO221" s="36">
        <f t="shared" si="20"/>
        <v>1.966</v>
      </c>
      <c r="AP221" s="36">
        <f t="shared" si="20"/>
        <v>3.4000000000000002E-2</v>
      </c>
      <c r="AQ221" s="133">
        <f t="shared" si="21"/>
        <v>0.50864699898270604</v>
      </c>
    </row>
    <row r="222" spans="1:43" x14ac:dyDescent="0.75">
      <c r="A222" s="4" t="s">
        <v>253</v>
      </c>
      <c r="B222" s="22">
        <v>229</v>
      </c>
      <c r="C222" s="22">
        <v>0.93899999999999995</v>
      </c>
      <c r="D222" s="22">
        <v>1.9E-2</v>
      </c>
      <c r="E222" s="128">
        <v>2260</v>
      </c>
      <c r="F222" s="20">
        <v>26.737967914438499</v>
      </c>
      <c r="G222" s="22">
        <v>0.98586784095368796</v>
      </c>
      <c r="H222" s="18">
        <v>5.2400000000000002E-2</v>
      </c>
      <c r="I222" s="15">
        <v>6.25570168146386E-3</v>
      </c>
      <c r="J222" s="24">
        <v>0.31452999999999998</v>
      </c>
      <c r="K222" s="18">
        <v>0.26900000000000002</v>
      </c>
      <c r="L222" s="15">
        <v>1.00562873114286E-2</v>
      </c>
      <c r="M222" s="18">
        <v>3.7400000000000003E-2</v>
      </c>
      <c r="N222" s="16">
        <v>1.3789925012123801E-3</v>
      </c>
      <c r="O222" s="24">
        <v>0.47356999999999999</v>
      </c>
      <c r="P222" s="10">
        <v>236.5</v>
      </c>
      <c r="Q222" s="6">
        <v>8.5883600502955098</v>
      </c>
      <c r="R222" s="6">
        <v>10.067119677093901</v>
      </c>
      <c r="S222" s="10">
        <v>241.9</v>
      </c>
      <c r="T222" s="6">
        <v>8.1585052746057904</v>
      </c>
      <c r="U222" s="6">
        <v>9.4986086368911398</v>
      </c>
      <c r="V222" s="10">
        <v>291</v>
      </c>
      <c r="W222" s="6">
        <v>360.66129879147701</v>
      </c>
      <c r="X222" s="6">
        <v>362.29928310471001</v>
      </c>
      <c r="Y222" s="6">
        <v>2.2323274080198399</v>
      </c>
      <c r="Z222" s="6">
        <v>18.728522336769799</v>
      </c>
      <c r="AA222" s="7">
        <v>236.5</v>
      </c>
      <c r="AB222" s="7">
        <v>8.5883600502955098</v>
      </c>
      <c r="AC222" s="7">
        <v>10.067119677093901</v>
      </c>
      <c r="AD222" s="13">
        <v>235.9</v>
      </c>
      <c r="AE222" s="6">
        <v>8.6489495520272204</v>
      </c>
      <c r="AF222" s="13">
        <v>233</v>
      </c>
      <c r="AG222" s="6">
        <v>7.4928845123737498</v>
      </c>
      <c r="AH222" s="13">
        <v>206</v>
      </c>
      <c r="AI222" s="6">
        <v>357.55302746020101</v>
      </c>
      <c r="AJ222" s="6">
        <v>3.3999999999999998E-3</v>
      </c>
      <c r="AK222" s="6">
        <v>1.8E-3</v>
      </c>
      <c r="AL222" s="132">
        <f t="shared" si="17"/>
        <v>236.5</v>
      </c>
      <c r="AM222" s="132">
        <f t="shared" si="18"/>
        <v>8.5883600502955098</v>
      </c>
      <c r="AN222" s="36">
        <f t="shared" si="19"/>
        <v>229</v>
      </c>
      <c r="AO222" s="36">
        <f t="shared" si="20"/>
        <v>0.93899999999999995</v>
      </c>
      <c r="AP222" s="36">
        <f t="shared" si="20"/>
        <v>1.9E-2</v>
      </c>
      <c r="AQ222" s="133">
        <f t="shared" si="21"/>
        <v>1.0649627263045793</v>
      </c>
    </row>
    <row r="223" spans="1:43" x14ac:dyDescent="0.75">
      <c r="A223" s="4" t="s">
        <v>254</v>
      </c>
      <c r="B223" s="22">
        <v>72.8</v>
      </c>
      <c r="C223" s="22">
        <v>2.7050000000000001</v>
      </c>
      <c r="D223" s="22">
        <v>9.2999999999999999E-2</v>
      </c>
      <c r="E223" s="128">
        <v>753</v>
      </c>
      <c r="F223" s="20">
        <v>25.252525252525199</v>
      </c>
      <c r="G223" s="22">
        <v>1.00123041812139</v>
      </c>
      <c r="H223" s="18">
        <v>5.3699999999999998E-2</v>
      </c>
      <c r="I223" s="15">
        <v>1.52713377103739E-2</v>
      </c>
      <c r="J223" s="24">
        <v>0.2495</v>
      </c>
      <c r="K223" s="18">
        <v>0.29099999999999998</v>
      </c>
      <c r="L223" s="15">
        <v>2.0812238305622E-2</v>
      </c>
      <c r="M223" s="18">
        <v>3.9600000000000003E-2</v>
      </c>
      <c r="N223" s="16">
        <v>1.57008949248123E-3</v>
      </c>
      <c r="O223" s="24">
        <v>0.14258000000000001</v>
      </c>
      <c r="P223" s="10">
        <v>250.2</v>
      </c>
      <c r="Q223" s="6">
        <v>9.8434653842280309</v>
      </c>
      <c r="R223" s="6">
        <v>11.3000443668346</v>
      </c>
      <c r="S223" s="10">
        <v>257</v>
      </c>
      <c r="T223" s="6">
        <v>16.1571914053788</v>
      </c>
      <c r="U223" s="6">
        <v>16.964968517455699</v>
      </c>
      <c r="V223" s="10">
        <v>280</v>
      </c>
      <c r="W223" s="6">
        <v>1020.67744361683</v>
      </c>
      <c r="X223" s="6">
        <v>1021.51727843639</v>
      </c>
      <c r="Y223" s="6">
        <v>2.6459143968871599</v>
      </c>
      <c r="Z223" s="6">
        <v>10.6428571428571</v>
      </c>
      <c r="AA223" s="7">
        <v>250.2</v>
      </c>
      <c r="AB223" s="7">
        <v>9.8434653842280309</v>
      </c>
      <c r="AC223" s="7">
        <v>11.3000443668346</v>
      </c>
      <c r="AD223" s="13">
        <v>249</v>
      </c>
      <c r="AE223" s="6">
        <v>9.9909024002086806</v>
      </c>
      <c r="AF223" s="13">
        <v>247.1</v>
      </c>
      <c r="AG223" s="6">
        <v>9.0975031799965809</v>
      </c>
      <c r="AH223" s="13">
        <v>232</v>
      </c>
      <c r="AI223" s="6">
        <v>1011.8615996806</v>
      </c>
      <c r="AJ223" s="6">
        <v>3.8E-3</v>
      </c>
      <c r="AK223" s="6">
        <v>7.6E-3</v>
      </c>
      <c r="AL223" s="132">
        <f t="shared" si="17"/>
        <v>250.2</v>
      </c>
      <c r="AM223" s="132">
        <f t="shared" si="18"/>
        <v>9.8434653842280309</v>
      </c>
      <c r="AN223" s="36">
        <f t="shared" si="19"/>
        <v>72.8</v>
      </c>
      <c r="AO223" s="36">
        <f t="shared" si="20"/>
        <v>2.7050000000000001</v>
      </c>
      <c r="AP223" s="36">
        <f t="shared" si="20"/>
        <v>9.2999999999999999E-2</v>
      </c>
      <c r="AQ223" s="133">
        <f t="shared" si="21"/>
        <v>0.36968576709796674</v>
      </c>
    </row>
    <row r="224" spans="1:43" x14ac:dyDescent="0.75">
      <c r="A224" s="4" t="s">
        <v>255</v>
      </c>
      <c r="B224" s="22">
        <v>279.10000000000002</v>
      </c>
      <c r="C224" s="22">
        <v>4.13</v>
      </c>
      <c r="D224" s="22">
        <v>0.15</v>
      </c>
      <c r="E224" s="128">
        <v>5240</v>
      </c>
      <c r="F224" s="20">
        <v>15.8730158730159</v>
      </c>
      <c r="G224" s="22">
        <v>0.58133602475295998</v>
      </c>
      <c r="H224" s="18">
        <v>5.79E-2</v>
      </c>
      <c r="I224" s="15">
        <v>3.6783221947397399E-3</v>
      </c>
      <c r="J224" s="24">
        <v>0.10883</v>
      </c>
      <c r="K224" s="18">
        <v>0.503</v>
      </c>
      <c r="L224" s="15">
        <v>1.9297064771876499E-2</v>
      </c>
      <c r="M224" s="18">
        <v>6.3E-2</v>
      </c>
      <c r="N224" s="16">
        <v>2.3073226822445001E-3</v>
      </c>
      <c r="O224" s="24">
        <v>0.64695000000000003</v>
      </c>
      <c r="P224" s="10">
        <v>394</v>
      </c>
      <c r="Q224" s="6">
        <v>14.016994485703099</v>
      </c>
      <c r="R224" s="6">
        <v>16.4629767638685</v>
      </c>
      <c r="S224" s="10">
        <v>413</v>
      </c>
      <c r="T224" s="6">
        <v>12.841104486507399</v>
      </c>
      <c r="U224" s="6">
        <v>14.9623727499183</v>
      </c>
      <c r="V224" s="10">
        <v>516</v>
      </c>
      <c r="W224" s="6">
        <v>190.72806354558699</v>
      </c>
      <c r="X224" s="6">
        <v>193.84329389513701</v>
      </c>
      <c r="Y224" s="6">
        <v>4.6004842615012098</v>
      </c>
      <c r="Z224" s="6">
        <v>23.643410852713199</v>
      </c>
      <c r="AA224" s="7">
        <v>394</v>
      </c>
      <c r="AB224" s="7">
        <v>14.016994485703099</v>
      </c>
      <c r="AC224" s="7">
        <v>16.4629767638685</v>
      </c>
      <c r="AD224" s="13">
        <v>392</v>
      </c>
      <c r="AE224" s="6">
        <v>14.016994485703099</v>
      </c>
      <c r="AF224" s="13">
        <v>389</v>
      </c>
      <c r="AG224" s="6">
        <v>12.1239417861271</v>
      </c>
      <c r="AH224" s="13">
        <v>380</v>
      </c>
      <c r="AI224" s="6">
        <v>186.82370894468801</v>
      </c>
      <c r="AJ224" s="6">
        <v>4.8999999999999998E-3</v>
      </c>
      <c r="AK224" s="6">
        <v>1.8E-3</v>
      </c>
      <c r="AL224" s="132">
        <f t="shared" si="17"/>
        <v>394</v>
      </c>
      <c r="AM224" s="132">
        <f t="shared" si="18"/>
        <v>14.016994485703099</v>
      </c>
      <c r="AN224" s="36">
        <f t="shared" si="19"/>
        <v>279.10000000000002</v>
      </c>
      <c r="AO224" s="36">
        <f t="shared" si="20"/>
        <v>4.13</v>
      </c>
      <c r="AP224" s="36">
        <f t="shared" si="20"/>
        <v>0.15</v>
      </c>
      <c r="AQ224" s="133">
        <f t="shared" si="21"/>
        <v>0.24213075060532688</v>
      </c>
    </row>
    <row r="225" spans="1:43" x14ac:dyDescent="0.75">
      <c r="A225" s="4" t="s">
        <v>256</v>
      </c>
      <c r="B225" s="22">
        <v>445</v>
      </c>
      <c r="C225" s="22">
        <v>1.923</v>
      </c>
      <c r="D225" s="22">
        <v>5.0999999999999997E-2</v>
      </c>
      <c r="E225" s="128">
        <v>4140</v>
      </c>
      <c r="F225" s="20">
        <v>27.855153203342599</v>
      </c>
      <c r="G225" s="22">
        <v>1.1156299958839899</v>
      </c>
      <c r="H225" s="18">
        <v>5.0200000000000002E-2</v>
      </c>
      <c r="I225" s="15">
        <v>3.8544460842007398E-3</v>
      </c>
      <c r="J225" s="24">
        <v>0.50861999999999996</v>
      </c>
      <c r="K225" s="18">
        <v>0.247</v>
      </c>
      <c r="L225" s="15">
        <v>9.27772595036086E-3</v>
      </c>
      <c r="M225" s="18">
        <v>3.5900000000000001E-2</v>
      </c>
      <c r="N225" s="16">
        <v>1.4378350949952399E-3</v>
      </c>
      <c r="O225" s="24">
        <v>0.51507999999999998</v>
      </c>
      <c r="P225" s="10">
        <v>227.2</v>
      </c>
      <c r="Q225" s="6">
        <v>8.8711995416532492</v>
      </c>
      <c r="R225" s="6">
        <v>10.207366679885199</v>
      </c>
      <c r="S225" s="10">
        <v>223.9</v>
      </c>
      <c r="T225" s="6">
        <v>7.5274151647138101</v>
      </c>
      <c r="U225" s="6">
        <v>8.7933116768217694</v>
      </c>
      <c r="V225" s="10">
        <v>192</v>
      </c>
      <c r="W225" s="6">
        <v>162.606776061337</v>
      </c>
      <c r="X225" s="6">
        <v>164.345755034512</v>
      </c>
      <c r="Y225" s="6">
        <v>-1.4738722644037401</v>
      </c>
      <c r="Z225" s="6">
        <v>-18.3333333333333</v>
      </c>
      <c r="AA225" s="7">
        <v>227.2</v>
      </c>
      <c r="AB225" s="7">
        <v>8.8711995416532492</v>
      </c>
      <c r="AC225" s="7">
        <v>10.207366679885199</v>
      </c>
      <c r="AD225" s="13">
        <v>227.1</v>
      </c>
      <c r="AE225" s="6">
        <v>9.0163330299977709</v>
      </c>
      <c r="AF225" s="13">
        <v>222.2</v>
      </c>
      <c r="AG225" s="6">
        <v>8.1174952455768903</v>
      </c>
      <c r="AH225" s="13">
        <v>169</v>
      </c>
      <c r="AI225" s="6">
        <v>155.58620318351399</v>
      </c>
      <c r="AJ225" s="6">
        <v>8.0000000000000004E-4</v>
      </c>
      <c r="AK225" s="6">
        <v>2.3E-3</v>
      </c>
      <c r="AL225" s="132">
        <f t="shared" si="17"/>
        <v>227.2</v>
      </c>
      <c r="AM225" s="132">
        <f t="shared" si="18"/>
        <v>8.8711995416532492</v>
      </c>
      <c r="AN225" s="36">
        <f t="shared" si="19"/>
        <v>445</v>
      </c>
      <c r="AO225" s="36">
        <f t="shared" si="20"/>
        <v>1.923</v>
      </c>
      <c r="AP225" s="36">
        <f t="shared" si="20"/>
        <v>5.0999999999999997E-2</v>
      </c>
      <c r="AQ225" s="133">
        <f t="shared" si="21"/>
        <v>0.52002080083203328</v>
      </c>
    </row>
    <row r="226" spans="1:43" x14ac:dyDescent="0.75">
      <c r="A226" s="4" t="s">
        <v>257</v>
      </c>
      <c r="B226" s="22">
        <v>394</v>
      </c>
      <c r="C226" s="22">
        <v>1.05</v>
      </c>
      <c r="D226" s="22">
        <v>5.1999999999999998E-2</v>
      </c>
      <c r="E226" s="128">
        <v>4380</v>
      </c>
      <c r="F226" s="20">
        <v>24.509803921568601</v>
      </c>
      <c r="G226" s="22">
        <v>0.96214734944135705</v>
      </c>
      <c r="H226" s="18">
        <v>5.2200000000000003E-2</v>
      </c>
      <c r="I226" s="15">
        <v>3.7862431612910399E-3</v>
      </c>
      <c r="J226" s="24">
        <v>0.22012000000000001</v>
      </c>
      <c r="K226" s="18">
        <v>0.29299999999999998</v>
      </c>
      <c r="L226" s="15">
        <v>1.17797939035451E-2</v>
      </c>
      <c r="M226" s="18">
        <v>4.0800000000000003E-2</v>
      </c>
      <c r="N226" s="16">
        <v>1.60162896377406E-3</v>
      </c>
      <c r="O226" s="24">
        <v>0.73741999999999996</v>
      </c>
      <c r="P226" s="10">
        <v>257.8</v>
      </c>
      <c r="Q226" s="6">
        <v>9.9584062075576494</v>
      </c>
      <c r="R226" s="6">
        <v>11.479829323134201</v>
      </c>
      <c r="S226" s="10">
        <v>261</v>
      </c>
      <c r="T226" s="6">
        <v>9.1651163714567598</v>
      </c>
      <c r="U226" s="6">
        <v>10.537545675891</v>
      </c>
      <c r="V226" s="10">
        <v>283</v>
      </c>
      <c r="W226" s="6">
        <v>187.91405619504201</v>
      </c>
      <c r="X226" s="6">
        <v>190.216624487421</v>
      </c>
      <c r="Y226" s="6">
        <v>1.2260536398467401</v>
      </c>
      <c r="Z226" s="6">
        <v>8.9045936395759604</v>
      </c>
      <c r="AA226" s="7">
        <v>257.8</v>
      </c>
      <c r="AB226" s="7">
        <v>9.9584062075576494</v>
      </c>
      <c r="AC226" s="7">
        <v>11.479829323134201</v>
      </c>
      <c r="AD226" s="13">
        <v>257.3</v>
      </c>
      <c r="AE226" s="6">
        <v>9.9937392498865396</v>
      </c>
      <c r="AF226" s="13">
        <v>253.6</v>
      </c>
      <c r="AG226" s="6">
        <v>8.7699691049823407</v>
      </c>
      <c r="AH226" s="13">
        <v>219</v>
      </c>
      <c r="AI226" s="6">
        <v>183.393545458049</v>
      </c>
      <c r="AJ226" s="6">
        <v>2E-3</v>
      </c>
      <c r="AK226" s="6">
        <v>1.9E-3</v>
      </c>
      <c r="AL226" s="132">
        <f t="shared" si="17"/>
        <v>257.8</v>
      </c>
      <c r="AM226" s="132">
        <f t="shared" si="18"/>
        <v>9.9584062075576494</v>
      </c>
      <c r="AN226" s="36">
        <f t="shared" si="19"/>
        <v>394</v>
      </c>
      <c r="AO226" s="36">
        <f t="shared" si="20"/>
        <v>1.05</v>
      </c>
      <c r="AP226" s="36">
        <f t="shared" si="20"/>
        <v>5.1999999999999998E-2</v>
      </c>
      <c r="AQ226" s="133">
        <f t="shared" si="21"/>
        <v>0.95238095238095233</v>
      </c>
    </row>
    <row r="227" spans="1:43" x14ac:dyDescent="0.75">
      <c r="A227" s="4" t="s">
        <v>258</v>
      </c>
      <c r="B227" s="22">
        <v>123.4</v>
      </c>
      <c r="C227" s="22">
        <v>3.55</v>
      </c>
      <c r="D227" s="22">
        <v>0.13</v>
      </c>
      <c r="E227" s="128">
        <v>12220</v>
      </c>
      <c r="F227" s="20">
        <v>6.8823124569855496</v>
      </c>
      <c r="G227" s="22">
        <v>0.32887560427301699</v>
      </c>
      <c r="H227" s="18">
        <v>0.13619999999999999</v>
      </c>
      <c r="I227" s="15">
        <v>4.6440010137267203E-3</v>
      </c>
      <c r="J227" s="24">
        <v>-7.2635000000000005E-2</v>
      </c>
      <c r="K227" s="18">
        <v>2.73</v>
      </c>
      <c r="L227" s="15">
        <v>0.13173393094036101</v>
      </c>
      <c r="M227" s="18">
        <v>0.14530000000000001</v>
      </c>
      <c r="N227" s="16">
        <v>6.94325135621631E-3</v>
      </c>
      <c r="O227" s="24">
        <v>0.94037999999999999</v>
      </c>
      <c r="P227" s="10">
        <v>873</v>
      </c>
      <c r="Q227" s="6">
        <v>38.954435582533797</v>
      </c>
      <c r="R227" s="6">
        <v>43.1169361361436</v>
      </c>
      <c r="S227" s="10">
        <v>1329</v>
      </c>
      <c r="T227" s="6">
        <v>36.695528221300997</v>
      </c>
      <c r="U227" s="6">
        <v>40.356531177031101</v>
      </c>
      <c r="V227" s="10">
        <v>2175</v>
      </c>
      <c r="W227" s="6">
        <v>256.89039984888501</v>
      </c>
      <c r="X227" s="6">
        <v>272.77318382083598</v>
      </c>
      <c r="Y227" s="6">
        <v>34.311512415349902</v>
      </c>
      <c r="Z227" s="6">
        <v>59.862068965517203</v>
      </c>
      <c r="AA227" s="7" t="s">
        <v>35</v>
      </c>
      <c r="AB227" s="7" t="s">
        <v>35</v>
      </c>
      <c r="AC227" s="7" t="s">
        <v>35</v>
      </c>
      <c r="AD227" s="13">
        <v>805</v>
      </c>
      <c r="AE227" s="6">
        <v>38.5066104916257</v>
      </c>
      <c r="AF227" s="13">
        <v>823</v>
      </c>
      <c r="AG227" s="6">
        <v>36.209484827049103</v>
      </c>
      <c r="AH227" s="13">
        <v>873</v>
      </c>
      <c r="AI227" s="6">
        <v>257.44518355277103</v>
      </c>
      <c r="AJ227" s="6">
        <v>8.4000000000000005E-2</v>
      </c>
      <c r="AK227" s="6">
        <v>4.0000000000000001E-3</v>
      </c>
      <c r="AL227" s="132" t="str">
        <f t="shared" si="17"/>
        <v>Discordant</v>
      </c>
      <c r="AM227" s="132" t="str">
        <f t="shared" si="18"/>
        <v>Discordant</v>
      </c>
      <c r="AN227" s="36">
        <f t="shared" si="19"/>
        <v>123.4</v>
      </c>
      <c r="AO227" s="36">
        <f t="shared" si="20"/>
        <v>3.55</v>
      </c>
      <c r="AP227" s="36">
        <f t="shared" si="20"/>
        <v>0.13</v>
      </c>
      <c r="AQ227" s="133">
        <f t="shared" si="21"/>
        <v>0.28169014084507044</v>
      </c>
    </row>
    <row r="228" spans="1:43" x14ac:dyDescent="0.75">
      <c r="A228" s="4" t="s">
        <v>259</v>
      </c>
      <c r="B228" s="22">
        <v>353</v>
      </c>
      <c r="C228" s="22">
        <v>2.105</v>
      </c>
      <c r="D228" s="22">
        <v>9.8000000000000004E-2</v>
      </c>
      <c r="E228" s="128">
        <v>3410</v>
      </c>
      <c r="F228" s="20">
        <v>26.315789473684202</v>
      </c>
      <c r="G228" s="22">
        <v>0.987738806288328</v>
      </c>
      <c r="H228" s="18">
        <v>5.0200000000000002E-2</v>
      </c>
      <c r="I228" s="15">
        <v>4.4140609751109096E-3</v>
      </c>
      <c r="J228" s="24">
        <v>0.18414</v>
      </c>
      <c r="K228" s="18">
        <v>0.26200000000000001</v>
      </c>
      <c r="L228" s="15">
        <v>1.0280232777520101E-2</v>
      </c>
      <c r="M228" s="18">
        <v>3.7999999999999999E-2</v>
      </c>
      <c r="N228" s="16">
        <v>1.4262948362803499E-3</v>
      </c>
      <c r="O228" s="24">
        <v>0.54447999999999996</v>
      </c>
      <c r="P228" s="10">
        <v>240.3</v>
      </c>
      <c r="Q228" s="6">
        <v>8.8103916868340804</v>
      </c>
      <c r="R228" s="6">
        <v>10.2989951449181</v>
      </c>
      <c r="S228" s="10">
        <v>236.3</v>
      </c>
      <c r="T228" s="6">
        <v>8.3312867987335792</v>
      </c>
      <c r="U228" s="6">
        <v>9.5972354165657805</v>
      </c>
      <c r="V228" s="10">
        <v>193</v>
      </c>
      <c r="W228" s="6">
        <v>179.48973551547601</v>
      </c>
      <c r="X228" s="6">
        <v>180.94399019286001</v>
      </c>
      <c r="Y228" s="6">
        <v>-1.6927634363097801</v>
      </c>
      <c r="Z228" s="6">
        <v>-24.507772020725401</v>
      </c>
      <c r="AA228" s="7">
        <v>240.3</v>
      </c>
      <c r="AB228" s="7">
        <v>8.8103916868340804</v>
      </c>
      <c r="AC228" s="7">
        <v>10.2989951449181</v>
      </c>
      <c r="AD228" s="13">
        <v>240.4</v>
      </c>
      <c r="AE228" s="6">
        <v>8.8728282793839206</v>
      </c>
      <c r="AF228" s="13">
        <v>237.2</v>
      </c>
      <c r="AG228" s="6">
        <v>7.9041931734208299</v>
      </c>
      <c r="AH228" s="13">
        <v>203</v>
      </c>
      <c r="AI228" s="6">
        <v>173.38322916422899</v>
      </c>
      <c r="AJ228" s="6">
        <v>-1E-4</v>
      </c>
      <c r="AK228" s="6">
        <v>2.2000000000000001E-3</v>
      </c>
      <c r="AL228" s="132">
        <f t="shared" si="17"/>
        <v>240.3</v>
      </c>
      <c r="AM228" s="132">
        <f t="shared" si="18"/>
        <v>8.8103916868340804</v>
      </c>
      <c r="AN228" s="36">
        <f t="shared" si="19"/>
        <v>353</v>
      </c>
      <c r="AO228" s="36">
        <f t="shared" si="20"/>
        <v>2.105</v>
      </c>
      <c r="AP228" s="36">
        <f t="shared" si="20"/>
        <v>9.8000000000000004E-2</v>
      </c>
      <c r="AQ228" s="133">
        <f t="shared" si="21"/>
        <v>0.47505938242280288</v>
      </c>
    </row>
    <row r="229" spans="1:43" x14ac:dyDescent="0.75">
      <c r="A229" s="4" t="s">
        <v>260</v>
      </c>
      <c r="B229" s="22">
        <v>397</v>
      </c>
      <c r="C229" s="22">
        <v>21.8</v>
      </c>
      <c r="D229" s="22">
        <v>0.86</v>
      </c>
      <c r="E229" s="128">
        <v>149600</v>
      </c>
      <c r="F229" s="20">
        <v>2.32558139534884</v>
      </c>
      <c r="G229" s="22">
        <v>9.3598269968787298E-2</v>
      </c>
      <c r="H229" s="18">
        <v>0.17130000000000001</v>
      </c>
      <c r="I229" s="15">
        <v>3.8037850921042201E-3</v>
      </c>
      <c r="J229" s="24">
        <v>0.29572999999999999</v>
      </c>
      <c r="K229" s="18">
        <v>10.130000000000001</v>
      </c>
      <c r="L229" s="15">
        <v>0.42435202523494397</v>
      </c>
      <c r="M229" s="18">
        <v>0.43</v>
      </c>
      <c r="N229" s="16">
        <v>1.73063201172288E-2</v>
      </c>
      <c r="O229" s="24">
        <v>0.66593000000000002</v>
      </c>
      <c r="P229" s="10">
        <v>2304</v>
      </c>
      <c r="Q229" s="6">
        <v>78.519287792919798</v>
      </c>
      <c r="R229" s="6">
        <v>89.913676566008505</v>
      </c>
      <c r="S229" s="10">
        <v>2441</v>
      </c>
      <c r="T229" s="6">
        <v>37.987297717977498</v>
      </c>
      <c r="U229" s="6">
        <v>43.350368798547798</v>
      </c>
      <c r="V229" s="10">
        <v>2561</v>
      </c>
      <c r="W229" s="6">
        <v>38.087284471943498</v>
      </c>
      <c r="X229" s="6">
        <v>43.002924432619601</v>
      </c>
      <c r="Y229" s="6">
        <v>5.61245391233102</v>
      </c>
      <c r="Z229" s="6">
        <v>10.035142522452199</v>
      </c>
      <c r="AA229" s="7">
        <v>2561</v>
      </c>
      <c r="AB229" s="7">
        <v>38.087284471943498</v>
      </c>
      <c r="AC229" s="7">
        <v>43.002924432619601</v>
      </c>
      <c r="AD229" s="13">
        <v>2247</v>
      </c>
      <c r="AE229" s="6">
        <v>83.982251431521902</v>
      </c>
      <c r="AF229" s="13">
        <v>2261</v>
      </c>
      <c r="AG229" s="6">
        <v>54.978994060588803</v>
      </c>
      <c r="AH229" s="13">
        <v>2277</v>
      </c>
      <c r="AI229" s="6">
        <v>42.2783660806179</v>
      </c>
      <c r="AJ229" s="6">
        <v>0.03</v>
      </c>
      <c r="AK229" s="6">
        <v>0.01</v>
      </c>
      <c r="AL229" s="132">
        <f t="shared" si="17"/>
        <v>2561</v>
      </c>
      <c r="AM229" s="132">
        <f t="shared" si="18"/>
        <v>38.087284471943498</v>
      </c>
      <c r="AN229" s="36">
        <f t="shared" si="19"/>
        <v>397</v>
      </c>
      <c r="AO229" s="36">
        <f t="shared" si="20"/>
        <v>21.8</v>
      </c>
      <c r="AP229" s="36">
        <f t="shared" si="20"/>
        <v>0.86</v>
      </c>
      <c r="AQ229" s="133">
        <f t="shared" si="21"/>
        <v>4.5871559633027519E-2</v>
      </c>
    </row>
    <row r="230" spans="1:43" x14ac:dyDescent="0.75">
      <c r="A230" s="4" t="s">
        <v>261</v>
      </c>
      <c r="B230" s="22">
        <v>158.6</v>
      </c>
      <c r="C230" s="22">
        <v>1.9730000000000001</v>
      </c>
      <c r="D230" s="22">
        <v>9.9000000000000005E-2</v>
      </c>
      <c r="E230" s="128">
        <v>12190</v>
      </c>
      <c r="F230" s="20">
        <v>13.157894736842101</v>
      </c>
      <c r="G230" s="22">
        <v>0.61378274569007796</v>
      </c>
      <c r="H230" s="18">
        <v>0.19600000000000001</v>
      </c>
      <c r="I230" s="15">
        <v>9.5929444630535807E-3</v>
      </c>
      <c r="J230" s="24">
        <v>0.38034000000000001</v>
      </c>
      <c r="K230" s="18">
        <v>2.0499999999999998</v>
      </c>
      <c r="L230" s="15">
        <v>0.100053401866203</v>
      </c>
      <c r="M230" s="18">
        <v>7.5999999999999998E-2</v>
      </c>
      <c r="N230" s="16">
        <v>3.5452091391058901E-3</v>
      </c>
      <c r="O230" s="24">
        <v>0.21489</v>
      </c>
      <c r="P230" s="10">
        <v>472</v>
      </c>
      <c r="Q230" s="6">
        <v>21.167938161011399</v>
      </c>
      <c r="R230" s="6">
        <v>23.536606502095399</v>
      </c>
      <c r="S230" s="10">
        <v>1142</v>
      </c>
      <c r="T230" s="6">
        <v>37.162085634599002</v>
      </c>
      <c r="U230" s="6">
        <v>40.235746493716597</v>
      </c>
      <c r="V230" s="10">
        <v>2774</v>
      </c>
      <c r="W230" s="6">
        <v>73.791948950908093</v>
      </c>
      <c r="X230" s="6">
        <v>75.390816198422002</v>
      </c>
      <c r="Y230" s="6">
        <v>58.669001751313502</v>
      </c>
      <c r="Z230" s="6">
        <v>82.984859408795998</v>
      </c>
      <c r="AA230" s="7" t="s">
        <v>35</v>
      </c>
      <c r="AB230" s="7" t="s">
        <v>35</v>
      </c>
      <c r="AC230" s="7" t="s">
        <v>35</v>
      </c>
      <c r="AD230" s="13">
        <v>389</v>
      </c>
      <c r="AE230" s="6">
        <v>22.065212575191801</v>
      </c>
      <c r="AF230" s="13">
        <v>401</v>
      </c>
      <c r="AG230" s="6">
        <v>26.519419464107202</v>
      </c>
      <c r="AH230" s="13">
        <v>472</v>
      </c>
      <c r="AI230" s="6">
        <v>45.783017921205598</v>
      </c>
      <c r="AJ230" s="6">
        <v>0.17599999999999999</v>
      </c>
      <c r="AK230" s="6">
        <v>1.6E-2</v>
      </c>
      <c r="AL230" s="132" t="str">
        <f t="shared" si="17"/>
        <v>Discordant</v>
      </c>
      <c r="AM230" s="132" t="str">
        <f t="shared" si="18"/>
        <v>Discordant</v>
      </c>
      <c r="AN230" s="36">
        <f t="shared" si="19"/>
        <v>158.6</v>
      </c>
      <c r="AO230" s="36">
        <f t="shared" si="20"/>
        <v>1.9730000000000001</v>
      </c>
      <c r="AP230" s="36">
        <f t="shared" si="20"/>
        <v>9.9000000000000005E-2</v>
      </c>
      <c r="AQ230" s="133">
        <f t="shared" si="21"/>
        <v>0.50684237202230109</v>
      </c>
    </row>
    <row r="231" spans="1:43" x14ac:dyDescent="0.75">
      <c r="A231" s="4" t="s">
        <v>262</v>
      </c>
      <c r="B231" s="22">
        <v>153</v>
      </c>
      <c r="C231" s="22">
        <v>4.12</v>
      </c>
      <c r="D231" s="22">
        <v>0.3</v>
      </c>
      <c r="E231" s="128">
        <v>3400</v>
      </c>
      <c r="F231" s="20">
        <v>13.0890052356021</v>
      </c>
      <c r="G231" s="22">
        <v>0.57941600277902106</v>
      </c>
      <c r="H231" s="18">
        <v>5.9900000000000002E-2</v>
      </c>
      <c r="I231" s="15">
        <v>5.3358134029387102E-3</v>
      </c>
      <c r="J231" s="24">
        <v>0.36703999999999998</v>
      </c>
      <c r="K231" s="18">
        <v>0.628</v>
      </c>
      <c r="L231" s="15">
        <v>2.6576967143750501E-2</v>
      </c>
      <c r="M231" s="18">
        <v>7.6399999999999996E-2</v>
      </c>
      <c r="N231" s="16">
        <v>3.3820280315810399E-3</v>
      </c>
      <c r="O231" s="24">
        <v>0.63529999999999998</v>
      </c>
      <c r="P231" s="10">
        <v>475</v>
      </c>
      <c r="Q231" s="6">
        <v>20.356346573596198</v>
      </c>
      <c r="R231" s="6">
        <v>22.8321951956876</v>
      </c>
      <c r="S231" s="10">
        <v>494</v>
      </c>
      <c r="T231" s="6">
        <v>16.867916623008099</v>
      </c>
      <c r="U231" s="6">
        <v>19.049548674091</v>
      </c>
      <c r="V231" s="10">
        <v>582</v>
      </c>
      <c r="W231" s="6">
        <v>243.14930772692301</v>
      </c>
      <c r="X231" s="6">
        <v>245.15807733419101</v>
      </c>
      <c r="Y231" s="6">
        <v>3.84615384615384</v>
      </c>
      <c r="Z231" s="6">
        <v>18.384879725085899</v>
      </c>
      <c r="AA231" s="7">
        <v>475</v>
      </c>
      <c r="AB231" s="7">
        <v>20.356346573596198</v>
      </c>
      <c r="AC231" s="7">
        <v>22.8321951956876</v>
      </c>
      <c r="AD231" s="13">
        <v>472</v>
      </c>
      <c r="AE231" s="6">
        <v>20.356346573596198</v>
      </c>
      <c r="AF231" s="13">
        <v>466</v>
      </c>
      <c r="AG231" s="6">
        <v>18.238519983835101</v>
      </c>
      <c r="AH231" s="13">
        <v>434</v>
      </c>
      <c r="AI231" s="6">
        <v>237.645010147661</v>
      </c>
      <c r="AJ231" s="6">
        <v>5.4000000000000003E-3</v>
      </c>
      <c r="AK231" s="6">
        <v>3.0000000000000001E-3</v>
      </c>
      <c r="AL231" s="132">
        <f t="shared" si="17"/>
        <v>475</v>
      </c>
      <c r="AM231" s="132">
        <f t="shared" si="18"/>
        <v>20.356346573596198</v>
      </c>
      <c r="AN231" s="36">
        <f t="shared" si="19"/>
        <v>153</v>
      </c>
      <c r="AO231" s="36">
        <f t="shared" si="20"/>
        <v>4.12</v>
      </c>
      <c r="AP231" s="36">
        <f t="shared" si="20"/>
        <v>0.3</v>
      </c>
      <c r="AQ231" s="133">
        <f t="shared" si="21"/>
        <v>0.24271844660194175</v>
      </c>
    </row>
    <row r="232" spans="1:43" x14ac:dyDescent="0.75">
      <c r="A232" s="4" t="s">
        <v>263</v>
      </c>
      <c r="B232" s="22">
        <v>449</v>
      </c>
      <c r="C232" s="22">
        <v>5.91</v>
      </c>
      <c r="D232" s="22">
        <v>0.84</v>
      </c>
      <c r="E232" s="128">
        <v>4570</v>
      </c>
      <c r="F232" s="20">
        <v>23.923444976076599</v>
      </c>
      <c r="G232" s="22">
        <v>0.91262844457721404</v>
      </c>
      <c r="H232" s="18">
        <v>4.9700000000000001E-2</v>
      </c>
      <c r="I232" s="15">
        <v>3.6053371370896601E-3</v>
      </c>
      <c r="J232" s="24">
        <v>0.69255</v>
      </c>
      <c r="K232" s="18">
        <v>0.28399999999999997</v>
      </c>
      <c r="L232" s="15">
        <v>1.00344995410832E-2</v>
      </c>
      <c r="M232" s="18">
        <v>4.1799999999999997E-2</v>
      </c>
      <c r="N232" s="16">
        <v>1.5945809235030899E-3</v>
      </c>
      <c r="O232" s="24">
        <v>0.19589000000000001</v>
      </c>
      <c r="P232" s="10">
        <v>263.7</v>
      </c>
      <c r="Q232" s="6">
        <v>9.8463567754044696</v>
      </c>
      <c r="R232" s="6">
        <v>11.450769647710301</v>
      </c>
      <c r="S232" s="10">
        <v>253.7</v>
      </c>
      <c r="T232" s="6">
        <v>7.9226722840843697</v>
      </c>
      <c r="U232" s="6">
        <v>9.4090891672212393</v>
      </c>
      <c r="V232" s="10">
        <v>167</v>
      </c>
      <c r="W232" s="6">
        <v>134.30384006777899</v>
      </c>
      <c r="X232" s="6">
        <v>135.81992486354699</v>
      </c>
      <c r="Y232" s="6">
        <v>-3.94166338194719</v>
      </c>
      <c r="Z232" s="6">
        <v>-57.904191616766497</v>
      </c>
      <c r="AA232" s="7">
        <v>263.7</v>
      </c>
      <c r="AB232" s="7">
        <v>9.8463567754044696</v>
      </c>
      <c r="AC232" s="7">
        <v>11.450769647710301</v>
      </c>
      <c r="AD232" s="13">
        <v>263.8</v>
      </c>
      <c r="AE232" s="6">
        <v>9.9788106379745205</v>
      </c>
      <c r="AF232" s="13">
        <v>255</v>
      </c>
      <c r="AG232" s="6">
        <v>8.3044726576103898</v>
      </c>
      <c r="AH232" s="13">
        <v>174</v>
      </c>
      <c r="AI232" s="6">
        <v>123.500325736216</v>
      </c>
      <c r="AJ232" s="6">
        <v>0</v>
      </c>
      <c r="AK232" s="6">
        <v>2.7000000000000001E-3</v>
      </c>
      <c r="AL232" s="132">
        <f t="shared" si="17"/>
        <v>263.7</v>
      </c>
      <c r="AM232" s="132">
        <f t="shared" si="18"/>
        <v>9.8463567754044696</v>
      </c>
      <c r="AN232" s="36">
        <f t="shared" si="19"/>
        <v>449</v>
      </c>
      <c r="AO232" s="36">
        <f t="shared" si="20"/>
        <v>5.91</v>
      </c>
      <c r="AP232" s="36">
        <f t="shared" si="20"/>
        <v>0.84</v>
      </c>
      <c r="AQ232" s="133">
        <f t="shared" si="21"/>
        <v>0.16920473773265651</v>
      </c>
    </row>
    <row r="233" spans="1:43" x14ac:dyDescent="0.75">
      <c r="A233" s="4" t="s">
        <v>264</v>
      </c>
      <c r="B233" s="22">
        <v>194</v>
      </c>
      <c r="C233" s="22">
        <v>0.95899999999999996</v>
      </c>
      <c r="D233" s="22">
        <v>4.2000000000000003E-2</v>
      </c>
      <c r="E233" s="128">
        <v>5280</v>
      </c>
      <c r="F233" s="20">
        <v>10.570824524312901</v>
      </c>
      <c r="G233" s="22">
        <v>0.43632264075823601</v>
      </c>
      <c r="H233" s="18">
        <v>5.7299999999999997E-2</v>
      </c>
      <c r="I233" s="15">
        <v>3.6603680931644299E-3</v>
      </c>
      <c r="J233" s="24">
        <v>0.25501000000000001</v>
      </c>
      <c r="K233" s="18">
        <v>0.746</v>
      </c>
      <c r="L233" s="15">
        <v>3.1647025112006899E-2</v>
      </c>
      <c r="M233" s="18">
        <v>9.4600000000000004E-2</v>
      </c>
      <c r="N233" s="16">
        <v>3.9047211237679801E-3</v>
      </c>
      <c r="O233" s="24">
        <v>0.74656999999999996</v>
      </c>
      <c r="P233" s="10">
        <v>583</v>
      </c>
      <c r="Q233" s="6">
        <v>22.784683964704701</v>
      </c>
      <c r="R233" s="6">
        <v>26.032223248220301</v>
      </c>
      <c r="S233" s="10">
        <v>564</v>
      </c>
      <c r="T233" s="6">
        <v>18.1800321335534</v>
      </c>
      <c r="U233" s="6">
        <v>20.6553892034472</v>
      </c>
      <c r="V233" s="10">
        <v>490</v>
      </c>
      <c r="W233" s="6">
        <v>127.487068750056</v>
      </c>
      <c r="X233" s="6">
        <v>129.41131463506699</v>
      </c>
      <c r="Y233" s="6">
        <v>-3.36879432624113</v>
      </c>
      <c r="Z233" s="6">
        <v>-18.979591836734699</v>
      </c>
      <c r="AA233" s="7">
        <v>583</v>
      </c>
      <c r="AB233" s="7">
        <v>22.784683964704701</v>
      </c>
      <c r="AC233" s="7">
        <v>26.032223248220301</v>
      </c>
      <c r="AD233" s="13">
        <v>582</v>
      </c>
      <c r="AE233" s="6">
        <v>22.784683964704701</v>
      </c>
      <c r="AF233" s="13">
        <v>558</v>
      </c>
      <c r="AG233" s="6">
        <v>17.3399414179239</v>
      </c>
      <c r="AH233" s="13">
        <v>466</v>
      </c>
      <c r="AI233" s="6">
        <v>122.473150929016</v>
      </c>
      <c r="AJ233" s="6">
        <v>1.6900000000000001E-3</v>
      </c>
      <c r="AK233" s="6">
        <v>9.7000000000000005E-4</v>
      </c>
      <c r="AL233" s="132">
        <f t="shared" si="17"/>
        <v>583</v>
      </c>
      <c r="AM233" s="132">
        <f t="shared" si="18"/>
        <v>22.784683964704701</v>
      </c>
      <c r="AN233" s="36">
        <f t="shared" si="19"/>
        <v>194</v>
      </c>
      <c r="AO233" s="36">
        <f t="shared" si="20"/>
        <v>0.95899999999999996</v>
      </c>
      <c r="AP233" s="36">
        <f t="shared" si="20"/>
        <v>4.2000000000000003E-2</v>
      </c>
      <c r="AQ233" s="133">
        <f t="shared" si="21"/>
        <v>1.0427528675703859</v>
      </c>
    </row>
    <row r="234" spans="1:43" x14ac:dyDescent="0.75">
      <c r="A234" s="4" t="s">
        <v>265</v>
      </c>
      <c r="B234" s="22">
        <v>58</v>
      </c>
      <c r="C234" s="22">
        <v>1.6</v>
      </c>
      <c r="D234" s="22">
        <v>0.3</v>
      </c>
      <c r="E234" s="128">
        <v>570</v>
      </c>
      <c r="F234" s="20">
        <v>31.25</v>
      </c>
      <c r="G234" s="22">
        <v>2.0528087447874399</v>
      </c>
      <c r="H234" s="18">
        <v>6.2E-2</v>
      </c>
      <c r="I234" s="15">
        <v>2.2120524410361199E-2</v>
      </c>
      <c r="J234" s="24">
        <v>-0.15135999999999999</v>
      </c>
      <c r="K234" s="18">
        <v>0.26400000000000001</v>
      </c>
      <c r="L234" s="15">
        <v>3.0345842295774202E-2</v>
      </c>
      <c r="M234" s="18">
        <v>3.2000000000000001E-2</v>
      </c>
      <c r="N234" s="16">
        <v>2.1020761546623298E-3</v>
      </c>
      <c r="O234" s="24">
        <v>0.52019000000000004</v>
      </c>
      <c r="P234" s="10">
        <v>203</v>
      </c>
      <c r="Q234" s="6">
        <v>13.2695327381567</v>
      </c>
      <c r="R234" s="6">
        <v>14.017424485950199</v>
      </c>
      <c r="S234" s="10">
        <v>233</v>
      </c>
      <c r="T234" s="6">
        <v>24.6374757819531</v>
      </c>
      <c r="U234" s="6">
        <v>25.099338008981999</v>
      </c>
      <c r="V234" s="10">
        <v>710</v>
      </c>
      <c r="W234" s="6">
        <v>844.223321243241</v>
      </c>
      <c r="X234" s="6">
        <v>844.65998436672805</v>
      </c>
      <c r="Y234" s="6">
        <v>12.8755364806867</v>
      </c>
      <c r="Z234" s="6">
        <v>71.408450704225302</v>
      </c>
      <c r="AA234" s="7">
        <v>203</v>
      </c>
      <c r="AB234" s="7">
        <v>13.2695327381567</v>
      </c>
      <c r="AC234" s="7">
        <v>14.017424485950199</v>
      </c>
      <c r="AD234" s="13">
        <v>198</v>
      </c>
      <c r="AE234" s="6">
        <v>12.738897090761499</v>
      </c>
      <c r="AF234" s="13">
        <v>198</v>
      </c>
      <c r="AG234" s="6">
        <v>12.66981503047</v>
      </c>
      <c r="AH234" s="13">
        <v>192</v>
      </c>
      <c r="AI234" s="6">
        <v>824.24276832191094</v>
      </c>
      <c r="AJ234" s="6">
        <v>1.4999999999999999E-2</v>
      </c>
      <c r="AK234" s="6">
        <v>1.2999999999999999E-2</v>
      </c>
      <c r="AL234" s="132">
        <f t="shared" si="17"/>
        <v>203</v>
      </c>
      <c r="AM234" s="132">
        <f t="shared" si="18"/>
        <v>13.2695327381567</v>
      </c>
      <c r="AN234" s="36">
        <f t="shared" si="19"/>
        <v>58</v>
      </c>
      <c r="AO234" s="36">
        <f t="shared" si="20"/>
        <v>1.6</v>
      </c>
      <c r="AP234" s="36">
        <f t="shared" si="20"/>
        <v>0.3</v>
      </c>
      <c r="AQ234" s="133">
        <f t="shared" si="21"/>
        <v>0.625</v>
      </c>
    </row>
    <row r="235" spans="1:43" x14ac:dyDescent="0.75">
      <c r="A235" s="4" t="s">
        <v>266</v>
      </c>
      <c r="B235" s="22">
        <v>1060</v>
      </c>
      <c r="C235" s="22">
        <v>7.26</v>
      </c>
      <c r="D235" s="22">
        <v>0.62</v>
      </c>
      <c r="E235" s="128">
        <v>11000</v>
      </c>
      <c r="F235" s="20">
        <v>24.330900243308999</v>
      </c>
      <c r="G235" s="22">
        <v>0.932744673534598</v>
      </c>
      <c r="H235" s="18">
        <v>4.9599999999999998E-2</v>
      </c>
      <c r="I235" s="15">
        <v>1.8483254204234099E-3</v>
      </c>
      <c r="J235" s="24">
        <v>0.43414000000000003</v>
      </c>
      <c r="K235" s="18">
        <v>0.28029999999999999</v>
      </c>
      <c r="L235" s="15">
        <v>1.0182328147732201E-2</v>
      </c>
      <c r="M235" s="18">
        <v>4.1099999999999998E-2</v>
      </c>
      <c r="N235" s="16">
        <v>1.57560162998138E-3</v>
      </c>
      <c r="O235" s="24">
        <v>0.77132999999999996</v>
      </c>
      <c r="P235" s="10">
        <v>259.7</v>
      </c>
      <c r="Q235" s="6">
        <v>9.8333853442178007</v>
      </c>
      <c r="R235" s="6">
        <v>11.3918585858951</v>
      </c>
      <c r="S235" s="10">
        <v>250.7</v>
      </c>
      <c r="T235" s="6">
        <v>8.07064673602944</v>
      </c>
      <c r="U235" s="6">
        <v>9.5066252183413305</v>
      </c>
      <c r="V235" s="10">
        <v>169</v>
      </c>
      <c r="W235" s="6">
        <v>69.637195651631501</v>
      </c>
      <c r="X235" s="6">
        <v>72.493624640868404</v>
      </c>
      <c r="Y235" s="6">
        <v>-3.5899481451934601</v>
      </c>
      <c r="Z235" s="6">
        <v>-53.668639053254402</v>
      </c>
      <c r="AA235" s="7">
        <v>259.7</v>
      </c>
      <c r="AB235" s="7">
        <v>9.8333853442178007</v>
      </c>
      <c r="AC235" s="7">
        <v>11.3918585858951</v>
      </c>
      <c r="AD235" s="13">
        <v>260</v>
      </c>
      <c r="AE235" s="6">
        <v>9.9014275398993608</v>
      </c>
      <c r="AF235" s="13">
        <v>255.2</v>
      </c>
      <c r="AG235" s="6">
        <v>8.7092840542597205</v>
      </c>
      <c r="AH235" s="13">
        <v>209</v>
      </c>
      <c r="AI235" s="6">
        <v>63.692338771814697</v>
      </c>
      <c r="AJ235" s="6">
        <v>-1E-3</v>
      </c>
      <c r="AK235" s="6">
        <v>1.6000000000000001E-3</v>
      </c>
      <c r="AL235" s="132">
        <f t="shared" si="17"/>
        <v>259.7</v>
      </c>
      <c r="AM235" s="132">
        <f t="shared" si="18"/>
        <v>9.8333853442178007</v>
      </c>
      <c r="AN235" s="36">
        <f t="shared" si="19"/>
        <v>1060</v>
      </c>
      <c r="AO235" s="36">
        <f t="shared" si="20"/>
        <v>7.26</v>
      </c>
      <c r="AP235" s="36">
        <f t="shared" si="20"/>
        <v>0.62</v>
      </c>
      <c r="AQ235" s="133">
        <f t="shared" si="21"/>
        <v>0.13774104683195593</v>
      </c>
    </row>
    <row r="236" spans="1:43" x14ac:dyDescent="0.75">
      <c r="A236" s="4" t="s">
        <v>267</v>
      </c>
      <c r="B236" s="22">
        <v>443</v>
      </c>
      <c r="C236" s="22">
        <v>1.0920000000000001</v>
      </c>
      <c r="D236" s="22">
        <v>0.05</v>
      </c>
      <c r="E236" s="128">
        <v>5760</v>
      </c>
      <c r="F236" s="20">
        <v>18.903591682419702</v>
      </c>
      <c r="G236" s="22">
        <v>0.76194579016639097</v>
      </c>
      <c r="H236" s="18">
        <v>5.0700000000000002E-2</v>
      </c>
      <c r="I236" s="15">
        <v>2.99510706818862E-3</v>
      </c>
      <c r="J236" s="24">
        <v>0.23327999999999999</v>
      </c>
      <c r="K236" s="18">
        <v>0.36899999999999999</v>
      </c>
      <c r="L236" s="15">
        <v>1.50964650329141E-2</v>
      </c>
      <c r="M236" s="18">
        <v>5.2900000000000003E-2</v>
      </c>
      <c r="N236" s="16">
        <v>2.1322367186595299E-3</v>
      </c>
      <c r="O236" s="24">
        <v>0.80364000000000002</v>
      </c>
      <c r="P236" s="10">
        <v>332</v>
      </c>
      <c r="Q236" s="6">
        <v>13.107288773862701</v>
      </c>
      <c r="R236" s="6">
        <v>15.012644609591099</v>
      </c>
      <c r="S236" s="10">
        <v>318</v>
      </c>
      <c r="T236" s="6">
        <v>10.944595370320799</v>
      </c>
      <c r="U236" s="6">
        <v>12.571483280494499</v>
      </c>
      <c r="V236" s="10">
        <v>219</v>
      </c>
      <c r="W236" s="6">
        <v>107.671125890536</v>
      </c>
      <c r="X236" s="6">
        <v>109.534322684551</v>
      </c>
      <c r="Y236" s="6">
        <v>-4.4025157232704402</v>
      </c>
      <c r="Z236" s="6">
        <v>-51.598173515981699</v>
      </c>
      <c r="AA236" s="7">
        <v>332</v>
      </c>
      <c r="AB236" s="7">
        <v>13.107288773862701</v>
      </c>
      <c r="AC236" s="7">
        <v>15.012644609591099</v>
      </c>
      <c r="AD236" s="13">
        <v>332</v>
      </c>
      <c r="AE236" s="6">
        <v>13.107288773862701</v>
      </c>
      <c r="AF236" s="13">
        <v>318</v>
      </c>
      <c r="AG236" s="6">
        <v>10.5453860915591</v>
      </c>
      <c r="AH236" s="13">
        <v>218</v>
      </c>
      <c r="AI236" s="6">
        <v>104.313888579305</v>
      </c>
      <c r="AJ236" s="6">
        <v>8.9999999999999998E-4</v>
      </c>
      <c r="AK236" s="6">
        <v>6.0999999999999997E-4</v>
      </c>
      <c r="AL236" s="132">
        <f t="shared" si="17"/>
        <v>332</v>
      </c>
      <c r="AM236" s="132">
        <f t="shared" si="18"/>
        <v>13.107288773862701</v>
      </c>
      <c r="AN236" s="36">
        <f t="shared" si="19"/>
        <v>443</v>
      </c>
      <c r="AO236" s="36">
        <f t="shared" si="20"/>
        <v>1.0920000000000001</v>
      </c>
      <c r="AP236" s="36">
        <f t="shared" si="20"/>
        <v>0.05</v>
      </c>
      <c r="AQ236" s="133">
        <f t="shared" si="21"/>
        <v>0.91575091575091572</v>
      </c>
    </row>
    <row r="237" spans="1:43" x14ac:dyDescent="0.75">
      <c r="A237" s="4" t="s">
        <v>268</v>
      </c>
      <c r="B237" s="22">
        <v>61.3</v>
      </c>
      <c r="C237" s="22">
        <v>1.806</v>
      </c>
      <c r="D237" s="22">
        <v>8.5000000000000006E-2</v>
      </c>
      <c r="E237" s="128">
        <v>10200</v>
      </c>
      <c r="F237" s="20">
        <v>4.6296296296296298</v>
      </c>
      <c r="G237" s="22">
        <v>0.25707909517487898</v>
      </c>
      <c r="H237" s="18">
        <v>0.17100000000000001</v>
      </c>
      <c r="I237" s="15">
        <v>1.15749703322172E-2</v>
      </c>
      <c r="J237" s="24">
        <v>-0.34369</v>
      </c>
      <c r="K237" s="18">
        <v>5.17</v>
      </c>
      <c r="L237" s="15">
        <v>0.44851153318615999</v>
      </c>
      <c r="M237" s="18">
        <v>0.216</v>
      </c>
      <c r="N237" s="16">
        <v>1.1994282264479199E-2</v>
      </c>
      <c r="O237" s="24">
        <v>0.73702000000000001</v>
      </c>
      <c r="P237" s="10">
        <v>1257</v>
      </c>
      <c r="Q237" s="6">
        <v>62.189879375043901</v>
      </c>
      <c r="R237" s="6">
        <v>67.359495782743906</v>
      </c>
      <c r="S237" s="10">
        <v>1810</v>
      </c>
      <c r="T237" s="6">
        <v>71.776271797080497</v>
      </c>
      <c r="U237" s="6">
        <v>74.307237526765405</v>
      </c>
      <c r="V237" s="10">
        <v>2520</v>
      </c>
      <c r="W237" s="6">
        <v>153.93918394665701</v>
      </c>
      <c r="X237" s="6">
        <v>158.33413456818701</v>
      </c>
      <c r="Y237" s="6">
        <v>30.5524861878453</v>
      </c>
      <c r="Z237" s="6">
        <v>50.119047619047599</v>
      </c>
      <c r="AA237" s="7" t="s">
        <v>35</v>
      </c>
      <c r="AB237" s="7" t="s">
        <v>35</v>
      </c>
      <c r="AC237" s="7" t="s">
        <v>35</v>
      </c>
      <c r="AD237" s="13">
        <v>1132</v>
      </c>
      <c r="AE237" s="6">
        <v>59.758230367728501</v>
      </c>
      <c r="AF237" s="13">
        <v>1176</v>
      </c>
      <c r="AG237" s="6">
        <v>55.006664987875602</v>
      </c>
      <c r="AH237" s="13">
        <v>1257</v>
      </c>
      <c r="AI237" s="6">
        <v>129.06015788833801</v>
      </c>
      <c r="AJ237" s="6">
        <v>0.107</v>
      </c>
      <c r="AK237" s="6">
        <v>1.9E-2</v>
      </c>
      <c r="AL237" s="132" t="str">
        <f t="shared" si="17"/>
        <v>Discordant</v>
      </c>
      <c r="AM237" s="132" t="str">
        <f t="shared" si="18"/>
        <v>Discordant</v>
      </c>
      <c r="AN237" s="36">
        <f t="shared" si="19"/>
        <v>61.3</v>
      </c>
      <c r="AO237" s="36">
        <f t="shared" si="20"/>
        <v>1.806</v>
      </c>
      <c r="AP237" s="36">
        <f t="shared" si="20"/>
        <v>8.5000000000000006E-2</v>
      </c>
      <c r="AQ237" s="133">
        <f t="shared" si="21"/>
        <v>0.55370985603543743</v>
      </c>
    </row>
    <row r="238" spans="1:43" x14ac:dyDescent="0.75">
      <c r="A238" s="4" t="s">
        <v>269</v>
      </c>
      <c r="B238" s="22">
        <v>541</v>
      </c>
      <c r="C238" s="22">
        <v>3.91</v>
      </c>
      <c r="D238" s="22">
        <v>0.26</v>
      </c>
      <c r="E238" s="128">
        <v>4430</v>
      </c>
      <c r="F238" s="20">
        <v>28.901734104046199</v>
      </c>
      <c r="G238" s="22">
        <v>1.14276832135277</v>
      </c>
      <c r="H238" s="18">
        <v>5.0900000000000001E-2</v>
      </c>
      <c r="I238" s="15">
        <v>3.7210456112983402E-3</v>
      </c>
      <c r="J238" s="24">
        <v>0.30421999999999999</v>
      </c>
      <c r="K238" s="18">
        <v>0.245</v>
      </c>
      <c r="L238" s="15">
        <v>9.9035575552424201E-3</v>
      </c>
      <c r="M238" s="18">
        <v>3.4599999999999999E-2</v>
      </c>
      <c r="N238" s="16">
        <v>1.3680765235906901E-3</v>
      </c>
      <c r="O238" s="24">
        <v>0.71099000000000001</v>
      </c>
      <c r="P238" s="10">
        <v>221.8</v>
      </c>
      <c r="Q238" s="6">
        <v>9.0472692600091094</v>
      </c>
      <c r="R238" s="6">
        <v>10.2757957456417</v>
      </c>
      <c r="S238" s="10">
        <v>222.1</v>
      </c>
      <c r="T238" s="6">
        <v>8.2145536328209392</v>
      </c>
      <c r="U238" s="6">
        <v>9.3739733864834296</v>
      </c>
      <c r="V238" s="10">
        <v>225</v>
      </c>
      <c r="W238" s="6">
        <v>179.614730940443</v>
      </c>
      <c r="X238" s="6">
        <v>181.78000596969099</v>
      </c>
      <c r="Y238" s="6">
        <v>0.135074290859961</v>
      </c>
      <c r="Z238" s="6">
        <v>1.4222222222222201</v>
      </c>
      <c r="AA238" s="7">
        <v>221.8</v>
      </c>
      <c r="AB238" s="7">
        <v>9.0472692600091094</v>
      </c>
      <c r="AC238" s="7">
        <v>10.2757957456417</v>
      </c>
      <c r="AD238" s="13">
        <v>221.5</v>
      </c>
      <c r="AE238" s="6">
        <v>9.0865566120013703</v>
      </c>
      <c r="AF238" s="13">
        <v>217.1</v>
      </c>
      <c r="AG238" s="6">
        <v>7.84455233818296</v>
      </c>
      <c r="AH238" s="13">
        <v>172</v>
      </c>
      <c r="AI238" s="6">
        <v>172.73807794116399</v>
      </c>
      <c r="AJ238" s="6">
        <v>1.6999999999999999E-3</v>
      </c>
      <c r="AK238" s="6">
        <v>2.2000000000000001E-3</v>
      </c>
      <c r="AL238" s="132">
        <f t="shared" si="17"/>
        <v>221.8</v>
      </c>
      <c r="AM238" s="132">
        <f t="shared" si="18"/>
        <v>9.0472692600091094</v>
      </c>
      <c r="AN238" s="36">
        <f t="shared" si="19"/>
        <v>541</v>
      </c>
      <c r="AO238" s="36">
        <f t="shared" si="20"/>
        <v>3.91</v>
      </c>
      <c r="AP238" s="36">
        <f t="shared" si="20"/>
        <v>0.26</v>
      </c>
      <c r="AQ238" s="133">
        <f t="shared" si="21"/>
        <v>0.25575447570332482</v>
      </c>
    </row>
    <row r="239" spans="1:43" x14ac:dyDescent="0.75">
      <c r="A239" s="4" t="s">
        <v>270</v>
      </c>
      <c r="B239" s="22">
        <v>180.3</v>
      </c>
      <c r="C239" s="22">
        <v>2.95</v>
      </c>
      <c r="D239" s="22">
        <v>0.22</v>
      </c>
      <c r="E239" s="128">
        <v>3770</v>
      </c>
      <c r="F239" s="20">
        <v>13.9275766016713</v>
      </c>
      <c r="G239" s="22">
        <v>0.57965459026414901</v>
      </c>
      <c r="H239" s="18">
        <v>5.8400000000000001E-2</v>
      </c>
      <c r="I239" s="15">
        <v>4.7748767900336097E-3</v>
      </c>
      <c r="J239" s="24">
        <v>0.42723</v>
      </c>
      <c r="K239" s="18">
        <v>0.57599999999999996</v>
      </c>
      <c r="L239" s="15">
        <v>2.33410430752354E-2</v>
      </c>
      <c r="M239" s="18">
        <v>7.1800000000000003E-2</v>
      </c>
      <c r="N239" s="16">
        <v>2.9882585299133499E-3</v>
      </c>
      <c r="O239" s="24">
        <v>0.66183000000000003</v>
      </c>
      <c r="P239" s="10">
        <v>447</v>
      </c>
      <c r="Q239" s="6">
        <v>17.726062483992699</v>
      </c>
      <c r="R239" s="6">
        <v>20.235251814465901</v>
      </c>
      <c r="S239" s="10">
        <v>461</v>
      </c>
      <c r="T239" s="6">
        <v>15.141899931894301</v>
      </c>
      <c r="U239" s="6">
        <v>17.3094843157794</v>
      </c>
      <c r="V239" s="10">
        <v>531</v>
      </c>
      <c r="W239" s="6">
        <v>216.76351505187199</v>
      </c>
      <c r="X239" s="6">
        <v>218.86541280523301</v>
      </c>
      <c r="Y239" s="6">
        <v>3.03687635574838</v>
      </c>
      <c r="Z239" s="6">
        <v>15.819209039547999</v>
      </c>
      <c r="AA239" s="7">
        <v>447</v>
      </c>
      <c r="AB239" s="7">
        <v>17.726062483992699</v>
      </c>
      <c r="AC239" s="7">
        <v>20.235251814465901</v>
      </c>
      <c r="AD239" s="13">
        <v>445</v>
      </c>
      <c r="AE239" s="6">
        <v>18.1111648213585</v>
      </c>
      <c r="AF239" s="13">
        <v>436</v>
      </c>
      <c r="AG239" s="6">
        <v>15.567020702353499</v>
      </c>
      <c r="AH239" s="13">
        <v>389</v>
      </c>
      <c r="AI239" s="6">
        <v>212.453151206668</v>
      </c>
      <c r="AJ239" s="6">
        <v>4.8999999999999998E-3</v>
      </c>
      <c r="AK239" s="6">
        <v>2.0999999999999999E-3</v>
      </c>
      <c r="AL239" s="132">
        <f t="shared" si="17"/>
        <v>447</v>
      </c>
      <c r="AM239" s="132">
        <f t="shared" si="18"/>
        <v>17.726062483992699</v>
      </c>
      <c r="AN239" s="36">
        <f t="shared" si="19"/>
        <v>180.3</v>
      </c>
      <c r="AO239" s="36">
        <f t="shared" si="20"/>
        <v>2.95</v>
      </c>
      <c r="AP239" s="36">
        <f t="shared" si="20"/>
        <v>0.22</v>
      </c>
      <c r="AQ239" s="133">
        <f t="shared" si="21"/>
        <v>0.33898305084745761</v>
      </c>
    </row>
    <row r="240" spans="1:43" x14ac:dyDescent="0.75">
      <c r="A240" s="4" t="s">
        <v>271</v>
      </c>
      <c r="B240" s="22">
        <v>223</v>
      </c>
      <c r="C240" s="22">
        <v>117.7</v>
      </c>
      <c r="D240" s="22">
        <v>9.6</v>
      </c>
      <c r="E240" s="128">
        <v>35500</v>
      </c>
      <c r="F240" s="20">
        <v>3.6900369003689999</v>
      </c>
      <c r="G240" s="22">
        <v>0.166350929499718</v>
      </c>
      <c r="H240" s="18">
        <v>0.121</v>
      </c>
      <c r="I240" s="15">
        <v>2.29884906849518E-3</v>
      </c>
      <c r="J240" s="24">
        <v>0.34300999999999998</v>
      </c>
      <c r="K240" s="18">
        <v>4.55</v>
      </c>
      <c r="L240" s="15">
        <v>0.19491836297537399</v>
      </c>
      <c r="M240" s="18">
        <v>0.27100000000000002</v>
      </c>
      <c r="N240" s="16">
        <v>1.22169786133888E-2</v>
      </c>
      <c r="O240" s="24">
        <v>0.89349999999999996</v>
      </c>
      <c r="P240" s="10">
        <v>1544</v>
      </c>
      <c r="Q240" s="6">
        <v>60.692478823701897</v>
      </c>
      <c r="R240" s="6">
        <v>68.180041128086799</v>
      </c>
      <c r="S240" s="10">
        <v>1734</v>
      </c>
      <c r="T240" s="6">
        <v>35.188774854124603</v>
      </c>
      <c r="U240" s="6">
        <v>39.902089404058898</v>
      </c>
      <c r="V240" s="10">
        <v>1980</v>
      </c>
      <c r="W240" s="6">
        <v>39.887171610703497</v>
      </c>
      <c r="X240" s="6">
        <v>46.4367068868793</v>
      </c>
      <c r="Y240" s="6">
        <v>10.957324106112999</v>
      </c>
      <c r="Z240" s="6">
        <v>22.020202020201999</v>
      </c>
      <c r="AA240" s="7" t="s">
        <v>35</v>
      </c>
      <c r="AB240" s="7" t="s">
        <v>35</v>
      </c>
      <c r="AC240" s="7" t="s">
        <v>35</v>
      </c>
      <c r="AD240" s="13">
        <v>1504</v>
      </c>
      <c r="AE240" s="6">
        <v>63.6941911461752</v>
      </c>
      <c r="AF240" s="13">
        <v>1522</v>
      </c>
      <c r="AG240" s="6">
        <v>51.514899550850998</v>
      </c>
      <c r="AH240" s="13">
        <v>1548</v>
      </c>
      <c r="AI240" s="6">
        <v>52.624076800469503</v>
      </c>
      <c r="AJ240" s="6">
        <v>3.0499999999999999E-2</v>
      </c>
      <c r="AK240" s="6">
        <v>6.6E-3</v>
      </c>
      <c r="AL240" s="132" t="str">
        <f t="shared" si="17"/>
        <v>Discordant</v>
      </c>
      <c r="AM240" s="132" t="str">
        <f t="shared" si="18"/>
        <v>Discordant</v>
      </c>
      <c r="AN240" s="36">
        <f t="shared" si="19"/>
        <v>223</v>
      </c>
      <c r="AO240" s="36">
        <f t="shared" si="20"/>
        <v>117.7</v>
      </c>
      <c r="AP240" s="36">
        <f t="shared" si="20"/>
        <v>9.6</v>
      </c>
      <c r="AQ240" s="133">
        <f t="shared" si="21"/>
        <v>8.4961767204757861E-3</v>
      </c>
    </row>
    <row r="241" spans="1:43" x14ac:dyDescent="0.75">
      <c r="A241" s="4" t="s">
        <v>272</v>
      </c>
      <c r="B241" s="22">
        <v>89.3</v>
      </c>
      <c r="C241" s="22">
        <v>1.1479999999999999</v>
      </c>
      <c r="D241" s="22">
        <v>7.1999999999999995E-2</v>
      </c>
      <c r="E241" s="128">
        <v>2580</v>
      </c>
      <c r="F241" s="20">
        <v>11.534025374855799</v>
      </c>
      <c r="G241" s="22">
        <v>0.556449182178404</v>
      </c>
      <c r="H241" s="18">
        <v>6.3899999999999998E-2</v>
      </c>
      <c r="I241" s="15">
        <v>7.1489312577660497E-3</v>
      </c>
      <c r="J241" s="24">
        <v>0.51578000000000002</v>
      </c>
      <c r="K241" s="18">
        <v>0.755</v>
      </c>
      <c r="L241" s="15">
        <v>3.3612889674200799E-2</v>
      </c>
      <c r="M241" s="18">
        <v>8.6699999999999999E-2</v>
      </c>
      <c r="N241" s="16">
        <v>4.1827672930250196E-3</v>
      </c>
      <c r="O241" s="24">
        <v>0.44057000000000002</v>
      </c>
      <c r="P241" s="10">
        <v>535</v>
      </c>
      <c r="Q241" s="6">
        <v>24.6974263697652</v>
      </c>
      <c r="R241" s="6">
        <v>27.2959355190773</v>
      </c>
      <c r="S241" s="10">
        <v>569</v>
      </c>
      <c r="T241" s="6">
        <v>19.574446456311399</v>
      </c>
      <c r="U241" s="6">
        <v>21.922971964753501</v>
      </c>
      <c r="V241" s="10">
        <v>710</v>
      </c>
      <c r="W241" s="6">
        <v>328.57373847234101</v>
      </c>
      <c r="X241" s="6">
        <v>330.34919583316099</v>
      </c>
      <c r="Y241" s="6">
        <v>5.9753954305799697</v>
      </c>
      <c r="Z241" s="6">
        <v>24.647887323943699</v>
      </c>
      <c r="AA241" s="7">
        <v>535</v>
      </c>
      <c r="AB241" s="7">
        <v>24.6974263697652</v>
      </c>
      <c r="AC241" s="7">
        <v>27.2959355190773</v>
      </c>
      <c r="AD241" s="13">
        <v>531</v>
      </c>
      <c r="AE241" s="6">
        <v>25.1538440261121</v>
      </c>
      <c r="AF241" s="13">
        <v>517</v>
      </c>
      <c r="AG241" s="6">
        <v>19.574446456311399</v>
      </c>
      <c r="AH241" s="13">
        <v>462</v>
      </c>
      <c r="AI241" s="6">
        <v>320.96836232515199</v>
      </c>
      <c r="AJ241" s="6">
        <v>9.4999999999999998E-3</v>
      </c>
      <c r="AK241" s="6">
        <v>4.4000000000000003E-3</v>
      </c>
      <c r="AL241" s="132">
        <f t="shared" si="17"/>
        <v>535</v>
      </c>
      <c r="AM241" s="132">
        <f t="shared" si="18"/>
        <v>24.6974263697652</v>
      </c>
      <c r="AN241" s="36">
        <f t="shared" si="19"/>
        <v>89.3</v>
      </c>
      <c r="AO241" s="36">
        <f t="shared" si="20"/>
        <v>1.1479999999999999</v>
      </c>
      <c r="AP241" s="36">
        <f t="shared" si="20"/>
        <v>7.1999999999999995E-2</v>
      </c>
      <c r="AQ241" s="133">
        <f t="shared" si="21"/>
        <v>0.87108013937282236</v>
      </c>
    </row>
    <row r="242" spans="1:43" x14ac:dyDescent="0.75">
      <c r="A242" s="4" t="s">
        <v>273</v>
      </c>
      <c r="B242" s="22">
        <v>207</v>
      </c>
      <c r="C242" s="22">
        <v>8.1999999999999993</v>
      </c>
      <c r="D242" s="22">
        <v>1.1000000000000001</v>
      </c>
      <c r="E242" s="128">
        <v>7800</v>
      </c>
      <c r="F242" s="20">
        <v>8.2508250825082499</v>
      </c>
      <c r="G242" s="22">
        <v>0.34252853355416102</v>
      </c>
      <c r="H242" s="18">
        <v>6.25E-2</v>
      </c>
      <c r="I242" s="15">
        <v>2.9223044378162998E-3</v>
      </c>
      <c r="J242" s="24">
        <v>0.38780999999999999</v>
      </c>
      <c r="K242" s="18">
        <v>1.042</v>
      </c>
      <c r="L242" s="15">
        <v>4.0195939680022302E-2</v>
      </c>
      <c r="M242" s="18">
        <v>0.1212</v>
      </c>
      <c r="N242" s="16">
        <v>5.0315523419318404E-3</v>
      </c>
      <c r="O242" s="24">
        <v>0.83338999999999996</v>
      </c>
      <c r="P242" s="10">
        <v>737</v>
      </c>
      <c r="Q242" s="6">
        <v>28.968703589865601</v>
      </c>
      <c r="R242" s="6">
        <v>32.972852666577303</v>
      </c>
      <c r="S242" s="10">
        <v>723</v>
      </c>
      <c r="T242" s="6">
        <v>19.647090636557898</v>
      </c>
      <c r="U242" s="6">
        <v>22.871994349786402</v>
      </c>
      <c r="V242" s="10">
        <v>685</v>
      </c>
      <c r="W242" s="6">
        <v>95.279147123082296</v>
      </c>
      <c r="X242" s="6">
        <v>97.995357324929103</v>
      </c>
      <c r="Y242" s="6">
        <v>-1.9363762102351201</v>
      </c>
      <c r="Z242" s="6">
        <v>-7.5912408759124004</v>
      </c>
      <c r="AA242" s="7">
        <v>737</v>
      </c>
      <c r="AB242" s="7">
        <v>28.968703589865601</v>
      </c>
      <c r="AC242" s="7">
        <v>32.972852666577303</v>
      </c>
      <c r="AD242" s="13">
        <v>736</v>
      </c>
      <c r="AE242" s="6">
        <v>28.968703589865601</v>
      </c>
      <c r="AF242" s="13">
        <v>711</v>
      </c>
      <c r="AG242" s="6">
        <v>20.835670627102999</v>
      </c>
      <c r="AH242" s="13">
        <v>637</v>
      </c>
      <c r="AI242" s="6">
        <v>92.613049169660599</v>
      </c>
      <c r="AJ242" s="6">
        <v>1.8E-3</v>
      </c>
      <c r="AK242" s="6">
        <v>1.1000000000000001E-3</v>
      </c>
      <c r="AL242" s="132">
        <f t="shared" si="17"/>
        <v>737</v>
      </c>
      <c r="AM242" s="132">
        <f t="shared" si="18"/>
        <v>28.968703589865601</v>
      </c>
      <c r="AN242" s="36">
        <f t="shared" si="19"/>
        <v>207</v>
      </c>
      <c r="AO242" s="36">
        <f t="shared" si="20"/>
        <v>8.1999999999999993</v>
      </c>
      <c r="AP242" s="36">
        <f t="shared" si="20"/>
        <v>1.1000000000000001</v>
      </c>
      <c r="AQ242" s="133">
        <f t="shared" si="21"/>
        <v>0.12195121951219513</v>
      </c>
    </row>
    <row r="243" spans="1:43" x14ac:dyDescent="0.75">
      <c r="A243" s="4" t="s">
        <v>274</v>
      </c>
      <c r="B243" s="22">
        <v>169</v>
      </c>
      <c r="C243" s="22">
        <v>1.165</v>
      </c>
      <c r="D243" s="22">
        <v>4.7E-2</v>
      </c>
      <c r="E243" s="128">
        <v>4580</v>
      </c>
      <c r="F243" s="20">
        <v>11.086474501108601</v>
      </c>
      <c r="G243" s="22">
        <v>0.48127577537295502</v>
      </c>
      <c r="H243" s="18">
        <v>5.8900000000000001E-2</v>
      </c>
      <c r="I243" s="15">
        <v>4.2067817603131299E-3</v>
      </c>
      <c r="J243" s="24">
        <v>0.32604</v>
      </c>
      <c r="K243" s="18">
        <v>0.72899999999999998</v>
      </c>
      <c r="L243" s="15">
        <v>3.0857524069341599E-2</v>
      </c>
      <c r="M243" s="18">
        <v>9.0200000000000002E-2</v>
      </c>
      <c r="N243" s="16">
        <v>3.9156789594653801E-3</v>
      </c>
      <c r="O243" s="24">
        <v>0.69013000000000002</v>
      </c>
      <c r="P243" s="10">
        <v>556</v>
      </c>
      <c r="Q243" s="6">
        <v>23.390132997193099</v>
      </c>
      <c r="R243" s="6">
        <v>26.3133889671874</v>
      </c>
      <c r="S243" s="10">
        <v>554</v>
      </c>
      <c r="T243" s="6">
        <v>18.060069465672601</v>
      </c>
      <c r="U243" s="6">
        <v>20.488541130097101</v>
      </c>
      <c r="V243" s="10">
        <v>546</v>
      </c>
      <c r="W243" s="6">
        <v>157.54954065478799</v>
      </c>
      <c r="X243" s="6">
        <v>159.49498260566301</v>
      </c>
      <c r="Y243" s="6">
        <v>-0.36101083032491499</v>
      </c>
      <c r="Z243" s="6">
        <v>-1.8315018315018201</v>
      </c>
      <c r="AA243" s="7">
        <v>556</v>
      </c>
      <c r="AB243" s="7">
        <v>23.390132997193099</v>
      </c>
      <c r="AC243" s="7">
        <v>26.3133889671874</v>
      </c>
      <c r="AD243" s="13">
        <v>554</v>
      </c>
      <c r="AE243" s="6">
        <v>23.390132997193099</v>
      </c>
      <c r="AF243" s="13">
        <v>534</v>
      </c>
      <c r="AG243" s="6">
        <v>18.498786692778499</v>
      </c>
      <c r="AH243" s="13">
        <v>449</v>
      </c>
      <c r="AI243" s="6">
        <v>152.496746721151</v>
      </c>
      <c r="AJ243" s="6">
        <v>3.5000000000000001E-3</v>
      </c>
      <c r="AK243" s="6">
        <v>1.6999999999999999E-3</v>
      </c>
      <c r="AL243" s="132">
        <f t="shared" si="17"/>
        <v>556</v>
      </c>
      <c r="AM243" s="132">
        <f t="shared" si="18"/>
        <v>23.390132997193099</v>
      </c>
      <c r="AN243" s="36">
        <f t="shared" si="19"/>
        <v>169</v>
      </c>
      <c r="AO243" s="36">
        <f t="shared" si="20"/>
        <v>1.165</v>
      </c>
      <c r="AP243" s="36">
        <f t="shared" si="20"/>
        <v>4.7E-2</v>
      </c>
      <c r="AQ243" s="133">
        <f t="shared" si="21"/>
        <v>0.85836909871244638</v>
      </c>
    </row>
    <row r="244" spans="1:43" x14ac:dyDescent="0.75">
      <c r="A244" s="4" t="s">
        <v>275</v>
      </c>
      <c r="B244" s="22">
        <v>463</v>
      </c>
      <c r="C244" s="22">
        <v>2.0699999999999998</v>
      </c>
      <c r="D244" s="22">
        <v>0.12</v>
      </c>
      <c r="E244" s="128">
        <v>14530</v>
      </c>
      <c r="F244" s="20">
        <v>9.8814229249011891</v>
      </c>
      <c r="G244" s="22">
        <v>0.36798749838051897</v>
      </c>
      <c r="H244" s="18">
        <v>5.8999999999999997E-2</v>
      </c>
      <c r="I244" s="15">
        <v>1.7827190717736501E-3</v>
      </c>
      <c r="J244" s="24">
        <v>0.58265999999999996</v>
      </c>
      <c r="K244" s="18">
        <v>0.82</v>
      </c>
      <c r="L244" s="15">
        <v>2.7245500839587999E-2</v>
      </c>
      <c r="M244" s="18">
        <v>0.1012</v>
      </c>
      <c r="N244" s="16">
        <v>3.76872188541418E-3</v>
      </c>
      <c r="O244" s="24">
        <v>0.75778000000000001</v>
      </c>
      <c r="P244" s="10">
        <v>621</v>
      </c>
      <c r="Q244" s="6">
        <v>22.0169837734758</v>
      </c>
      <c r="R244" s="6">
        <v>25.768332547101</v>
      </c>
      <c r="S244" s="10">
        <v>608</v>
      </c>
      <c r="T244" s="6">
        <v>15.157309507976599</v>
      </c>
      <c r="U244" s="6">
        <v>18.347753933259298</v>
      </c>
      <c r="V244" s="10">
        <v>561</v>
      </c>
      <c r="W244" s="6">
        <v>61.926037931076003</v>
      </c>
      <c r="X244" s="6">
        <v>66.020597058279805</v>
      </c>
      <c r="Y244" s="6">
        <v>-2.1381578947368398</v>
      </c>
      <c r="Z244" s="6">
        <v>-10.695187165775399</v>
      </c>
      <c r="AA244" s="7">
        <v>621</v>
      </c>
      <c r="AB244" s="7">
        <v>22.0169837734758</v>
      </c>
      <c r="AC244" s="7">
        <v>25.768332547101</v>
      </c>
      <c r="AD244" s="13">
        <v>621</v>
      </c>
      <c r="AE244" s="6">
        <v>22.3282013266071</v>
      </c>
      <c r="AF244" s="13">
        <v>601</v>
      </c>
      <c r="AG244" s="6">
        <v>16.053629854976698</v>
      </c>
      <c r="AH244" s="13">
        <v>529</v>
      </c>
      <c r="AI244" s="6">
        <v>59.530615433078303</v>
      </c>
      <c r="AJ244" s="6">
        <v>1.1199999999999999E-3</v>
      </c>
      <c r="AK244" s="6">
        <v>7.3999999999999999E-4</v>
      </c>
      <c r="AL244" s="132">
        <f t="shared" si="17"/>
        <v>621</v>
      </c>
      <c r="AM244" s="132">
        <f t="shared" si="18"/>
        <v>22.0169837734758</v>
      </c>
      <c r="AN244" s="36">
        <f t="shared" si="19"/>
        <v>463</v>
      </c>
      <c r="AO244" s="36">
        <f t="shared" si="20"/>
        <v>2.0699999999999998</v>
      </c>
      <c r="AP244" s="36">
        <f t="shared" si="20"/>
        <v>0.12</v>
      </c>
      <c r="AQ244" s="133">
        <f t="shared" si="21"/>
        <v>0.48309178743961356</v>
      </c>
    </row>
    <row r="245" spans="1:43" x14ac:dyDescent="0.75">
      <c r="A245" s="4" t="s">
        <v>276</v>
      </c>
      <c r="B245" s="22">
        <v>14.2</v>
      </c>
      <c r="C245" s="22">
        <v>2.0699999999999998</v>
      </c>
      <c r="D245" s="22">
        <v>0.11</v>
      </c>
      <c r="E245" s="128">
        <v>404</v>
      </c>
      <c r="F245" s="20">
        <v>10.438413361169101</v>
      </c>
      <c r="G245" s="22">
        <v>0.73959584556036895</v>
      </c>
      <c r="H245" s="18">
        <v>6.2700000000000006E-2</v>
      </c>
      <c r="I245" s="15">
        <v>2.8471203712187799E-2</v>
      </c>
      <c r="J245" s="24">
        <v>-9.1407000000000002E-2</v>
      </c>
      <c r="K245" s="18">
        <v>0.84</v>
      </c>
      <c r="L245" s="15">
        <v>8.9068528134240502E-2</v>
      </c>
      <c r="M245" s="18">
        <v>9.5799999999999996E-2</v>
      </c>
      <c r="N245" s="16">
        <v>6.7877444160486704E-3</v>
      </c>
      <c r="O245" s="24">
        <v>0.71940999999999999</v>
      </c>
      <c r="P245" s="10">
        <v>588</v>
      </c>
      <c r="Q245" s="6">
        <v>39.258067228927402</v>
      </c>
      <c r="R245" s="6">
        <v>41.272537012616397</v>
      </c>
      <c r="S245" s="10">
        <v>598</v>
      </c>
      <c r="T245" s="6">
        <v>47.244954412682603</v>
      </c>
      <c r="U245" s="6">
        <v>48.392504362049898</v>
      </c>
      <c r="V245" s="10">
        <v>590</v>
      </c>
      <c r="W245" s="6">
        <v>1131.60191534861</v>
      </c>
      <c r="X245" s="6">
        <v>1131.9542236024399</v>
      </c>
      <c r="Y245" s="6">
        <v>1.6722408026755899</v>
      </c>
      <c r="Z245" s="6">
        <v>0.33898305084744601</v>
      </c>
      <c r="AA245" s="7">
        <v>588</v>
      </c>
      <c r="AB245" s="7">
        <v>39.258067228927402</v>
      </c>
      <c r="AC245" s="7">
        <v>41.272537012616397</v>
      </c>
      <c r="AD245" s="13">
        <v>585</v>
      </c>
      <c r="AE245" s="6">
        <v>39.258067228927402</v>
      </c>
      <c r="AF245" s="13">
        <v>552</v>
      </c>
      <c r="AG245" s="6">
        <v>30.1938026332632</v>
      </c>
      <c r="AH245" s="13">
        <v>505</v>
      </c>
      <c r="AI245" s="6">
        <v>1121.2920278949</v>
      </c>
      <c r="AJ245" s="6">
        <v>6.3E-3</v>
      </c>
      <c r="AK245" s="6">
        <v>8.6999999999999994E-3</v>
      </c>
      <c r="AL245" s="132">
        <f t="shared" si="17"/>
        <v>588</v>
      </c>
      <c r="AM245" s="132">
        <f t="shared" si="18"/>
        <v>39.258067228927402</v>
      </c>
      <c r="AN245" s="36">
        <f t="shared" si="19"/>
        <v>14.2</v>
      </c>
      <c r="AO245" s="36">
        <f t="shared" si="20"/>
        <v>2.0699999999999998</v>
      </c>
      <c r="AP245" s="36">
        <f t="shared" si="20"/>
        <v>0.11</v>
      </c>
      <c r="AQ245" s="133">
        <f t="shared" si="21"/>
        <v>0.48309178743961356</v>
      </c>
    </row>
    <row r="246" spans="1:43" x14ac:dyDescent="0.75">
      <c r="A246" s="4" t="s">
        <v>277</v>
      </c>
      <c r="B246" s="22">
        <v>501</v>
      </c>
      <c r="C246" s="22">
        <v>3.55</v>
      </c>
      <c r="D246" s="22">
        <v>0.18</v>
      </c>
      <c r="E246" s="128">
        <v>6800</v>
      </c>
      <c r="F246" s="20">
        <v>19.493177387914201</v>
      </c>
      <c r="G246" s="22">
        <v>0.79466371494501697</v>
      </c>
      <c r="H246" s="18">
        <v>5.1700000000000003E-2</v>
      </c>
      <c r="I246" s="15">
        <v>2.6919299634967902E-3</v>
      </c>
      <c r="J246" s="24">
        <v>0.44373000000000001</v>
      </c>
      <c r="K246" s="18">
        <v>0.36499999999999999</v>
      </c>
      <c r="L246" s="15">
        <v>1.3806681000515599E-2</v>
      </c>
      <c r="M246" s="18">
        <v>5.1299999999999998E-2</v>
      </c>
      <c r="N246" s="16">
        <v>2.0913085519836498E-3</v>
      </c>
      <c r="O246" s="24">
        <v>0.79207000000000005</v>
      </c>
      <c r="P246" s="10">
        <v>323</v>
      </c>
      <c r="Q246" s="6">
        <v>12.869840470631599</v>
      </c>
      <c r="R246" s="6">
        <v>14.702813679516501</v>
      </c>
      <c r="S246" s="10">
        <v>316</v>
      </c>
      <c r="T246" s="6">
        <v>10.115676662237499</v>
      </c>
      <c r="U246" s="6">
        <v>11.8313017542406</v>
      </c>
      <c r="V246" s="10">
        <v>266</v>
      </c>
      <c r="W246" s="6">
        <v>104.98140278867</v>
      </c>
      <c r="X246" s="6">
        <v>107.384481302081</v>
      </c>
      <c r="Y246" s="6">
        <v>-2.2151898734177098</v>
      </c>
      <c r="Z246" s="6">
        <v>-21.428571428571399</v>
      </c>
      <c r="AA246" s="7">
        <v>323</v>
      </c>
      <c r="AB246" s="7">
        <v>12.869840470631599</v>
      </c>
      <c r="AC246" s="7">
        <v>14.702813679516501</v>
      </c>
      <c r="AD246" s="13">
        <v>322</v>
      </c>
      <c r="AE246" s="6">
        <v>12.869840470631599</v>
      </c>
      <c r="AF246" s="13">
        <v>310</v>
      </c>
      <c r="AG246" s="6">
        <v>10.495709329765999</v>
      </c>
      <c r="AH246" s="13">
        <v>224</v>
      </c>
      <c r="AI246" s="6">
        <v>101.86352601140899</v>
      </c>
      <c r="AJ246" s="6">
        <v>1.3500000000000001E-3</v>
      </c>
      <c r="AK246" s="6">
        <v>9.2000000000000003E-4</v>
      </c>
      <c r="AL246" s="132">
        <f t="shared" si="17"/>
        <v>323</v>
      </c>
      <c r="AM246" s="132">
        <f t="shared" si="18"/>
        <v>12.869840470631599</v>
      </c>
      <c r="AN246" s="36">
        <f t="shared" si="19"/>
        <v>501</v>
      </c>
      <c r="AO246" s="36">
        <f t="shared" si="20"/>
        <v>3.55</v>
      </c>
      <c r="AP246" s="36">
        <f t="shared" si="20"/>
        <v>0.18</v>
      </c>
      <c r="AQ246" s="133">
        <f t="shared" si="21"/>
        <v>0.28169014084507044</v>
      </c>
    </row>
    <row r="247" spans="1:43" x14ac:dyDescent="0.75">
      <c r="A247" s="4" t="s">
        <v>278</v>
      </c>
      <c r="B247" s="22">
        <v>706</v>
      </c>
      <c r="C247" s="22">
        <v>1.8</v>
      </c>
      <c r="D247" s="22">
        <v>0.13</v>
      </c>
      <c r="E247" s="128">
        <v>8860</v>
      </c>
      <c r="F247" s="20">
        <v>21.4592274678112</v>
      </c>
      <c r="G247" s="22">
        <v>0.82459318991534103</v>
      </c>
      <c r="H247" s="18">
        <v>5.1999999999999998E-2</v>
      </c>
      <c r="I247" s="15">
        <v>2.22925559602059E-3</v>
      </c>
      <c r="J247" s="24">
        <v>0.51517999999999997</v>
      </c>
      <c r="K247" s="18">
        <v>0.33339999999999997</v>
      </c>
      <c r="L247" s="15">
        <v>1.14458502489068E-2</v>
      </c>
      <c r="M247" s="18">
        <v>4.6600000000000003E-2</v>
      </c>
      <c r="N247" s="16">
        <v>1.7906535874925599E-3</v>
      </c>
      <c r="O247" s="24">
        <v>0.74834999999999996</v>
      </c>
      <c r="P247" s="10">
        <v>293.89999999999998</v>
      </c>
      <c r="Q247" s="6">
        <v>10.9125178312988</v>
      </c>
      <c r="R247" s="6">
        <v>12.694954746174799</v>
      </c>
      <c r="S247" s="10">
        <v>292</v>
      </c>
      <c r="T247" s="6">
        <v>8.7288715234979097</v>
      </c>
      <c r="U247" s="6">
        <v>10.445824864425701</v>
      </c>
      <c r="V247" s="10">
        <v>279</v>
      </c>
      <c r="W247" s="6">
        <v>95.236712790160297</v>
      </c>
      <c r="X247" s="6">
        <v>98.493569250624006</v>
      </c>
      <c r="Y247" s="6">
        <v>-0.65068493150684503</v>
      </c>
      <c r="Z247" s="6">
        <v>-5.34050179211469</v>
      </c>
      <c r="AA247" s="7">
        <v>293.89999999999998</v>
      </c>
      <c r="AB247" s="7">
        <v>10.9125178312988</v>
      </c>
      <c r="AC247" s="7">
        <v>12.694954746174799</v>
      </c>
      <c r="AD247" s="13">
        <v>293.5</v>
      </c>
      <c r="AE247" s="6">
        <v>10.9779490533712</v>
      </c>
      <c r="AF247" s="13">
        <v>286.3</v>
      </c>
      <c r="AG247" s="6">
        <v>9.0182818803657199</v>
      </c>
      <c r="AH247" s="13">
        <v>229</v>
      </c>
      <c r="AI247" s="6">
        <v>92.228279085514103</v>
      </c>
      <c r="AJ247" s="6">
        <v>1.49E-3</v>
      </c>
      <c r="AK247" s="6">
        <v>8.7000000000000001E-4</v>
      </c>
      <c r="AL247" s="132">
        <f t="shared" si="17"/>
        <v>293.89999999999998</v>
      </c>
      <c r="AM247" s="132">
        <f t="shared" si="18"/>
        <v>10.9125178312988</v>
      </c>
      <c r="AN247" s="36">
        <f t="shared" si="19"/>
        <v>706</v>
      </c>
      <c r="AO247" s="36">
        <f t="shared" si="20"/>
        <v>1.8</v>
      </c>
      <c r="AP247" s="36">
        <f t="shared" si="20"/>
        <v>0.13</v>
      </c>
      <c r="AQ247" s="133">
        <f t="shared" si="21"/>
        <v>0.55555555555555558</v>
      </c>
    </row>
    <row r="248" spans="1:43" x14ac:dyDescent="0.75">
      <c r="A248" s="4" t="s">
        <v>279</v>
      </c>
      <c r="B248" s="22">
        <v>870</v>
      </c>
      <c r="C248" s="22">
        <v>3.2</v>
      </c>
      <c r="D248" s="22">
        <v>0.28000000000000003</v>
      </c>
      <c r="E248" s="128">
        <v>11800</v>
      </c>
      <c r="F248" s="20">
        <v>19.960079840319398</v>
      </c>
      <c r="G248" s="22">
        <v>0.82108208772463698</v>
      </c>
      <c r="H248" s="18">
        <v>5.2299999999999999E-2</v>
      </c>
      <c r="I248" s="15">
        <v>1.87082852048136E-3</v>
      </c>
      <c r="J248" s="24">
        <v>0.62229999999999996</v>
      </c>
      <c r="K248" s="18">
        <v>0.36</v>
      </c>
      <c r="L248" s="15">
        <v>1.33175021681995E-2</v>
      </c>
      <c r="M248" s="18">
        <v>5.0099999999999999E-2</v>
      </c>
      <c r="N248" s="16">
        <v>2.06092425100972E-3</v>
      </c>
      <c r="O248" s="24">
        <v>0.83282</v>
      </c>
      <c r="P248" s="10">
        <v>315</v>
      </c>
      <c r="Q248" s="6">
        <v>12.693025528395699</v>
      </c>
      <c r="R248" s="6">
        <v>14.4715678943417</v>
      </c>
      <c r="S248" s="10">
        <v>312.10000000000002</v>
      </c>
      <c r="T248" s="6">
        <v>9.8684746346642207</v>
      </c>
      <c r="U248" s="6">
        <v>11.5881353767458</v>
      </c>
      <c r="V248" s="10">
        <v>293</v>
      </c>
      <c r="W248" s="6">
        <v>77.923020405442699</v>
      </c>
      <c r="X248" s="6">
        <v>81.692734053432702</v>
      </c>
      <c r="Y248" s="6">
        <v>-0.92918936238383798</v>
      </c>
      <c r="Z248" s="6">
        <v>-7.50853242320819</v>
      </c>
      <c r="AA248" s="7">
        <v>315</v>
      </c>
      <c r="AB248" s="7">
        <v>12.693025528395699</v>
      </c>
      <c r="AC248" s="7">
        <v>14.4715678943417</v>
      </c>
      <c r="AD248" s="13">
        <v>315</v>
      </c>
      <c r="AE248" s="6">
        <v>12.693025528395699</v>
      </c>
      <c r="AF248" s="13">
        <v>305</v>
      </c>
      <c r="AG248" s="6">
        <v>10.836768042872</v>
      </c>
      <c r="AH248" s="13">
        <v>237</v>
      </c>
      <c r="AI248" s="6">
        <v>72.8156927393198</v>
      </c>
      <c r="AJ248" s="6">
        <v>1.6999999999999999E-3</v>
      </c>
      <c r="AK248" s="6">
        <v>1.1999999999999999E-3</v>
      </c>
      <c r="AL248" s="132">
        <f t="shared" si="17"/>
        <v>315</v>
      </c>
      <c r="AM248" s="132">
        <f t="shared" si="18"/>
        <v>12.693025528395699</v>
      </c>
      <c r="AN248" s="36">
        <f t="shared" si="19"/>
        <v>870</v>
      </c>
      <c r="AO248" s="36">
        <f t="shared" si="20"/>
        <v>3.2</v>
      </c>
      <c r="AP248" s="36">
        <f t="shared" si="20"/>
        <v>0.28000000000000003</v>
      </c>
      <c r="AQ248" s="133">
        <f t="shared" si="21"/>
        <v>0.3125</v>
      </c>
    </row>
    <row r="249" spans="1:43" x14ac:dyDescent="0.75">
      <c r="A249" s="4" t="s">
        <v>280</v>
      </c>
      <c r="B249" s="22">
        <v>280</v>
      </c>
      <c r="C249" s="22">
        <v>4.45</v>
      </c>
      <c r="D249" s="22">
        <v>0.24</v>
      </c>
      <c r="E249" s="128">
        <v>131000</v>
      </c>
      <c r="F249" s="20">
        <v>2.0120724346076502</v>
      </c>
      <c r="G249" s="22">
        <v>8.3027658808639201E-2</v>
      </c>
      <c r="H249" s="18">
        <v>0.18709999999999999</v>
      </c>
      <c r="I249" s="15">
        <v>2.2196171735490398E-3</v>
      </c>
      <c r="J249" s="24">
        <v>0.16070999999999999</v>
      </c>
      <c r="K249" s="18">
        <v>12.7</v>
      </c>
      <c r="L249" s="15">
        <v>0.51328354357021599</v>
      </c>
      <c r="M249" s="18">
        <v>0.497</v>
      </c>
      <c r="N249" s="16">
        <v>2.05085789746632E-2</v>
      </c>
      <c r="O249" s="24">
        <v>0.86836000000000002</v>
      </c>
      <c r="P249" s="10">
        <v>2596</v>
      </c>
      <c r="Q249" s="6">
        <v>88.917027584032994</v>
      </c>
      <c r="R249" s="6">
        <v>101.221216408952</v>
      </c>
      <c r="S249" s="10">
        <v>2652</v>
      </c>
      <c r="T249" s="6">
        <v>38.776875539211403</v>
      </c>
      <c r="U249" s="6">
        <v>44.228627889663898</v>
      </c>
      <c r="V249" s="10">
        <v>2714</v>
      </c>
      <c r="W249" s="6">
        <v>20.139611561333901</v>
      </c>
      <c r="X249" s="6">
        <v>27.6938947320489</v>
      </c>
      <c r="Y249" s="6">
        <v>2.1116138763197698</v>
      </c>
      <c r="Z249" s="6">
        <v>4.3478260869565197</v>
      </c>
      <c r="AA249" s="7">
        <v>2714</v>
      </c>
      <c r="AB249" s="7">
        <v>20.139611561333901</v>
      </c>
      <c r="AC249" s="7">
        <v>27.6938947320489</v>
      </c>
      <c r="AD249" s="13">
        <v>2560</v>
      </c>
      <c r="AE249" s="6">
        <v>92.0823859072933</v>
      </c>
      <c r="AF249" s="13">
        <v>2543</v>
      </c>
      <c r="AG249" s="6">
        <v>56.291367691534099</v>
      </c>
      <c r="AH249" s="13">
        <v>2535</v>
      </c>
      <c r="AI249" s="6">
        <v>43.561496230517797</v>
      </c>
      <c r="AJ249" s="6">
        <v>1.9300000000000001E-2</v>
      </c>
      <c r="AK249" s="6">
        <v>7.7000000000000002E-3</v>
      </c>
      <c r="AL249" s="132">
        <f t="shared" si="17"/>
        <v>2714</v>
      </c>
      <c r="AM249" s="132">
        <f t="shared" si="18"/>
        <v>20.139611561333901</v>
      </c>
      <c r="AN249" s="36">
        <f t="shared" si="19"/>
        <v>280</v>
      </c>
      <c r="AO249" s="36">
        <f t="shared" si="20"/>
        <v>4.45</v>
      </c>
      <c r="AP249" s="36">
        <f t="shared" si="20"/>
        <v>0.24</v>
      </c>
      <c r="AQ249" s="133">
        <f t="shared" si="21"/>
        <v>0.2247191011235955</v>
      </c>
    </row>
    <row r="250" spans="1:43" x14ac:dyDescent="0.75">
      <c r="A250" s="4" t="s">
        <v>281</v>
      </c>
      <c r="B250" s="22">
        <v>90.3</v>
      </c>
      <c r="C250" s="22">
        <v>1.538</v>
      </c>
      <c r="D250" s="22">
        <v>8.2000000000000003E-2</v>
      </c>
      <c r="E250" s="128">
        <v>2740</v>
      </c>
      <c r="F250" s="20">
        <v>10.626992561105199</v>
      </c>
      <c r="G250" s="22">
        <v>0.47612922506989502</v>
      </c>
      <c r="H250" s="18">
        <v>6.4199999999999993E-2</v>
      </c>
      <c r="I250" s="15">
        <v>6.77072290382736E-3</v>
      </c>
      <c r="J250" s="24">
        <v>0.20724000000000001</v>
      </c>
      <c r="K250" s="18">
        <v>0.83199999999999996</v>
      </c>
      <c r="L250" s="15">
        <v>4.1700466042479602E-2</v>
      </c>
      <c r="M250" s="18">
        <v>9.4100000000000003E-2</v>
      </c>
      <c r="N250" s="16">
        <v>4.21603382344116E-3</v>
      </c>
      <c r="O250" s="24">
        <v>0.63726000000000005</v>
      </c>
      <c r="P250" s="10">
        <v>580</v>
      </c>
      <c r="Q250" s="6">
        <v>24.721548719073802</v>
      </c>
      <c r="R250" s="6">
        <v>27.715731719671101</v>
      </c>
      <c r="S250" s="10">
        <v>612</v>
      </c>
      <c r="T250" s="6">
        <v>22.8751433553184</v>
      </c>
      <c r="U250" s="6">
        <v>25.137279760396801</v>
      </c>
      <c r="V250" s="10">
        <v>730</v>
      </c>
      <c r="W250" s="6">
        <v>285.35375156975499</v>
      </c>
      <c r="X250" s="6">
        <v>287.03661239934098</v>
      </c>
      <c r="Y250" s="6">
        <v>5.2287581699346504</v>
      </c>
      <c r="Z250" s="6">
        <v>20.5479452054795</v>
      </c>
      <c r="AA250" s="7">
        <v>580</v>
      </c>
      <c r="AB250" s="7">
        <v>24.721548719073802</v>
      </c>
      <c r="AC250" s="7">
        <v>27.715731719671101</v>
      </c>
      <c r="AD250" s="13">
        <v>575</v>
      </c>
      <c r="AE250" s="6">
        <v>24.721548719073802</v>
      </c>
      <c r="AF250" s="13">
        <v>564</v>
      </c>
      <c r="AG250" s="6">
        <v>20.510904015337001</v>
      </c>
      <c r="AH250" s="13">
        <v>538</v>
      </c>
      <c r="AI250" s="6">
        <v>277.978266299604</v>
      </c>
      <c r="AJ250" s="6">
        <v>8.0000000000000002E-3</v>
      </c>
      <c r="AK250" s="6">
        <v>3.3E-3</v>
      </c>
      <c r="AL250" s="132">
        <f t="shared" si="17"/>
        <v>580</v>
      </c>
      <c r="AM250" s="132">
        <f t="shared" si="18"/>
        <v>24.721548719073802</v>
      </c>
      <c r="AN250" s="36">
        <f t="shared" si="19"/>
        <v>90.3</v>
      </c>
      <c r="AO250" s="36">
        <f t="shared" si="20"/>
        <v>1.538</v>
      </c>
      <c r="AP250" s="36">
        <f t="shared" si="20"/>
        <v>8.2000000000000003E-2</v>
      </c>
      <c r="AQ250" s="133">
        <f t="shared" si="21"/>
        <v>0.65019505851755521</v>
      </c>
    </row>
    <row r="251" spans="1:43" x14ac:dyDescent="0.75">
      <c r="A251" s="4" t="s">
        <v>282</v>
      </c>
      <c r="B251" s="22">
        <v>221</v>
      </c>
      <c r="C251" s="22">
        <v>4</v>
      </c>
      <c r="D251" s="22">
        <v>0.28000000000000003</v>
      </c>
      <c r="E251" s="128">
        <v>107000</v>
      </c>
      <c r="F251" s="20">
        <v>2.1834061135371199</v>
      </c>
      <c r="G251" s="22">
        <v>8.5981206770146104E-2</v>
      </c>
      <c r="H251" s="18">
        <v>0.1981</v>
      </c>
      <c r="I251" s="15">
        <v>2.1131683956232901E-3</v>
      </c>
      <c r="J251" s="24">
        <v>0.46650000000000003</v>
      </c>
      <c r="K251" s="18">
        <v>12.48</v>
      </c>
      <c r="L251" s="15">
        <v>0.447311044281268</v>
      </c>
      <c r="M251" s="18">
        <v>0.45800000000000002</v>
      </c>
      <c r="N251" s="16">
        <v>1.80357618569329E-2</v>
      </c>
      <c r="O251" s="24">
        <v>0.92991000000000001</v>
      </c>
      <c r="P251" s="10">
        <v>2426</v>
      </c>
      <c r="Q251" s="6">
        <v>79.6858782260434</v>
      </c>
      <c r="R251" s="6">
        <v>91.892792599541707</v>
      </c>
      <c r="S251" s="10">
        <v>2638</v>
      </c>
      <c r="T251" s="6">
        <v>34.080239813909003</v>
      </c>
      <c r="U251" s="6">
        <v>40.160003506401402</v>
      </c>
      <c r="V251" s="10">
        <v>2809</v>
      </c>
      <c r="W251" s="6">
        <v>17.366445371811601</v>
      </c>
      <c r="X251" s="6">
        <v>26.3610013567944</v>
      </c>
      <c r="Y251" s="6">
        <v>8.0363912054586795</v>
      </c>
      <c r="Z251" s="6">
        <v>13.6347454610182</v>
      </c>
      <c r="AA251" s="7">
        <v>2809</v>
      </c>
      <c r="AB251" s="7">
        <v>17.366445371811601</v>
      </c>
      <c r="AC251" s="7">
        <v>26.3610013567944</v>
      </c>
      <c r="AD251" s="13">
        <v>2335</v>
      </c>
      <c r="AE251" s="6">
        <v>86.074306204905398</v>
      </c>
      <c r="AF251" s="13">
        <v>2382</v>
      </c>
      <c r="AG251" s="6">
        <v>57.871476098105099</v>
      </c>
      <c r="AH251" s="13">
        <v>2426</v>
      </c>
      <c r="AI251" s="6">
        <v>46.929749891216296</v>
      </c>
      <c r="AJ251" s="6">
        <v>4.5999999999999999E-2</v>
      </c>
      <c r="AK251" s="6">
        <v>9.7999999999999997E-3</v>
      </c>
      <c r="AL251" s="132">
        <f t="shared" si="17"/>
        <v>2809</v>
      </c>
      <c r="AM251" s="132">
        <f t="shared" si="18"/>
        <v>17.366445371811601</v>
      </c>
      <c r="AN251" s="36">
        <f t="shared" si="19"/>
        <v>221</v>
      </c>
      <c r="AO251" s="36">
        <f t="shared" si="20"/>
        <v>4</v>
      </c>
      <c r="AP251" s="36">
        <f t="shared" si="20"/>
        <v>0.28000000000000003</v>
      </c>
      <c r="AQ251" s="133">
        <f t="shared" si="21"/>
        <v>0.25</v>
      </c>
    </row>
    <row r="252" spans="1:43" x14ac:dyDescent="0.75">
      <c r="A252" s="4" t="s">
        <v>283</v>
      </c>
      <c r="B252" s="22">
        <v>703</v>
      </c>
      <c r="C252" s="22">
        <v>1.98</v>
      </c>
      <c r="D252" s="22">
        <v>0.15</v>
      </c>
      <c r="E252" s="128">
        <v>9300</v>
      </c>
      <c r="F252" s="20">
        <v>19.7628458498024</v>
      </c>
      <c r="G252" s="22">
        <v>0.939937027350779</v>
      </c>
      <c r="H252" s="18">
        <v>5.21E-2</v>
      </c>
      <c r="I252" s="15">
        <v>2.25408568649246E-3</v>
      </c>
      <c r="J252" s="24">
        <v>0.65842999999999996</v>
      </c>
      <c r="K252" s="18">
        <v>0.36099999999999999</v>
      </c>
      <c r="L252" s="15">
        <v>1.41024767643843E-2</v>
      </c>
      <c r="M252" s="18">
        <v>5.0599999999999999E-2</v>
      </c>
      <c r="N252" s="16">
        <v>2.40657716734784E-3</v>
      </c>
      <c r="O252" s="24">
        <v>0.79386999999999996</v>
      </c>
      <c r="P252" s="10">
        <v>318</v>
      </c>
      <c r="Q252" s="6">
        <v>14.8593427192388</v>
      </c>
      <c r="R252" s="6">
        <v>16.432762991203401</v>
      </c>
      <c r="S252" s="10">
        <v>313</v>
      </c>
      <c r="T252" s="6">
        <v>10.4459046704826</v>
      </c>
      <c r="U252" s="6">
        <v>12.089904248027899</v>
      </c>
      <c r="V252" s="10">
        <v>281</v>
      </c>
      <c r="W252" s="6">
        <v>92.595109633819007</v>
      </c>
      <c r="X252" s="6">
        <v>95.606272377821895</v>
      </c>
      <c r="Y252" s="6">
        <v>-1.59744408945687</v>
      </c>
      <c r="Z252" s="6">
        <v>-13.167259786476899</v>
      </c>
      <c r="AA252" s="7">
        <v>318</v>
      </c>
      <c r="AB252" s="7">
        <v>14.8593427192388</v>
      </c>
      <c r="AC252" s="7">
        <v>16.432762991203401</v>
      </c>
      <c r="AD252" s="13">
        <v>318</v>
      </c>
      <c r="AE252" s="6">
        <v>14.8593427192388</v>
      </c>
      <c r="AF252" s="13">
        <v>312</v>
      </c>
      <c r="AG252" s="6">
        <v>13.106522207847901</v>
      </c>
      <c r="AH252" s="13">
        <v>277</v>
      </c>
      <c r="AI252" s="6">
        <v>83.226716432278906</v>
      </c>
      <c r="AJ252" s="6">
        <v>5.9999999999999995E-4</v>
      </c>
      <c r="AK252" s="6">
        <v>2.2000000000000001E-3</v>
      </c>
      <c r="AL252" s="132">
        <f t="shared" si="17"/>
        <v>318</v>
      </c>
      <c r="AM252" s="132">
        <f t="shared" si="18"/>
        <v>14.8593427192388</v>
      </c>
      <c r="AN252" s="36">
        <f t="shared" si="19"/>
        <v>703</v>
      </c>
      <c r="AO252" s="36">
        <f t="shared" si="20"/>
        <v>1.98</v>
      </c>
      <c r="AP252" s="36">
        <f t="shared" si="20"/>
        <v>0.15</v>
      </c>
      <c r="AQ252" s="133">
        <f t="shared" si="21"/>
        <v>0.50505050505050508</v>
      </c>
    </row>
    <row r="253" spans="1:43" x14ac:dyDescent="0.75">
      <c r="A253" s="4" t="s">
        <v>284</v>
      </c>
      <c r="B253" s="22">
        <v>229</v>
      </c>
      <c r="C253" s="22">
        <v>17.2</v>
      </c>
      <c r="D253" s="22">
        <v>2.9</v>
      </c>
      <c r="E253" s="128">
        <v>16400</v>
      </c>
      <c r="F253" s="20">
        <v>8.0645161290322598</v>
      </c>
      <c r="G253" s="22">
        <v>0.50826473024506702</v>
      </c>
      <c r="H253" s="18">
        <v>0.11310000000000001</v>
      </c>
      <c r="I253" s="15">
        <v>3.7423375932258401E-3</v>
      </c>
      <c r="J253" s="24">
        <v>0.71340000000000003</v>
      </c>
      <c r="K253" s="18">
        <v>1.91</v>
      </c>
      <c r="L253" s="15">
        <v>9.7578955359236996E-2</v>
      </c>
      <c r="M253" s="18">
        <v>0.124</v>
      </c>
      <c r="N253" s="16">
        <v>7.8150784922481602E-3</v>
      </c>
      <c r="O253" s="24">
        <v>0.93647999999999998</v>
      </c>
      <c r="P253" s="10">
        <v>752</v>
      </c>
      <c r="Q253" s="6">
        <v>44.251637651258498</v>
      </c>
      <c r="R253" s="6">
        <v>47.080048924330001</v>
      </c>
      <c r="S253" s="10">
        <v>1077</v>
      </c>
      <c r="T253" s="6">
        <v>34.867565401777398</v>
      </c>
      <c r="U253" s="6">
        <v>37.981664929207902</v>
      </c>
      <c r="V253" s="10">
        <v>1840</v>
      </c>
      <c r="W253" s="6">
        <v>286.520043562615</v>
      </c>
      <c r="X253" s="6">
        <v>313.82491683265999</v>
      </c>
      <c r="Y253" s="6">
        <v>30.176415970287799</v>
      </c>
      <c r="Z253" s="6">
        <v>59.130434782608702</v>
      </c>
      <c r="AA253" s="7" t="s">
        <v>35</v>
      </c>
      <c r="AB253" s="7" t="s">
        <v>35</v>
      </c>
      <c r="AC253" s="7" t="s">
        <v>35</v>
      </c>
      <c r="AD253" s="13">
        <v>711</v>
      </c>
      <c r="AE253" s="6">
        <v>44.251637651258498</v>
      </c>
      <c r="AF253" s="13">
        <v>720</v>
      </c>
      <c r="AG253" s="6">
        <v>43.269239848271198</v>
      </c>
      <c r="AH253" s="13">
        <v>752</v>
      </c>
      <c r="AI253" s="6">
        <v>286.520043562615</v>
      </c>
      <c r="AJ253" s="6">
        <v>6.0600000000000001E-2</v>
      </c>
      <c r="AK253" s="6">
        <v>6.8999999999999999E-3</v>
      </c>
      <c r="AL253" s="132" t="str">
        <f t="shared" si="17"/>
        <v>Discordant</v>
      </c>
      <c r="AM253" s="132" t="str">
        <f t="shared" si="18"/>
        <v>Discordant</v>
      </c>
      <c r="AN253" s="36">
        <f t="shared" si="19"/>
        <v>229</v>
      </c>
      <c r="AO253" s="36">
        <f t="shared" si="20"/>
        <v>17.2</v>
      </c>
      <c r="AP253" s="36">
        <f t="shared" si="20"/>
        <v>2.9</v>
      </c>
      <c r="AQ253" s="133">
        <f t="shared" si="21"/>
        <v>5.8139534883720929E-2</v>
      </c>
    </row>
    <row r="254" spans="1:43" x14ac:dyDescent="0.75">
      <c r="A254" s="4" t="s">
        <v>285</v>
      </c>
      <c r="B254" s="22">
        <v>719</v>
      </c>
      <c r="C254" s="22">
        <v>7.85</v>
      </c>
      <c r="D254" s="22">
        <v>0.61</v>
      </c>
      <c r="E254" s="128">
        <v>268000</v>
      </c>
      <c r="F254" s="20">
        <v>2.2522522522522501</v>
      </c>
      <c r="G254" s="22">
        <v>0.110708613684709</v>
      </c>
      <c r="H254" s="18">
        <v>0.16850000000000001</v>
      </c>
      <c r="I254" s="15">
        <v>3.0911219842479302E-3</v>
      </c>
      <c r="J254" s="24">
        <v>0.75749</v>
      </c>
      <c r="K254" s="18">
        <v>10.24</v>
      </c>
      <c r="L254" s="15">
        <v>0.40584065886009801</v>
      </c>
      <c r="M254" s="18">
        <v>0.44400000000000001</v>
      </c>
      <c r="N254" s="16">
        <v>2.1824653267348799E-2</v>
      </c>
      <c r="O254" s="24">
        <v>0.87844999999999995</v>
      </c>
      <c r="P254" s="10">
        <v>2360</v>
      </c>
      <c r="Q254" s="6">
        <v>97.184424879760599</v>
      </c>
      <c r="R254" s="6">
        <v>107.01179137564</v>
      </c>
      <c r="S254" s="10">
        <v>2451</v>
      </c>
      <c r="T254" s="6">
        <v>36.764304857947302</v>
      </c>
      <c r="U254" s="6">
        <v>42.292754220517999</v>
      </c>
      <c r="V254" s="10">
        <v>2536</v>
      </c>
      <c r="W254" s="6">
        <v>30.934316812193099</v>
      </c>
      <c r="X254" s="6">
        <v>36.633116307766002</v>
      </c>
      <c r="Y254" s="6">
        <v>3.7127702978376198</v>
      </c>
      <c r="Z254" s="6">
        <v>6.94006309148266</v>
      </c>
      <c r="AA254" s="7">
        <v>2536</v>
      </c>
      <c r="AB254" s="7">
        <v>30.934316812193099</v>
      </c>
      <c r="AC254" s="7">
        <v>36.633116307766002</v>
      </c>
      <c r="AD254" s="13">
        <v>2310</v>
      </c>
      <c r="AE254" s="6">
        <v>106.697762109661</v>
      </c>
      <c r="AF254" s="13">
        <v>2290</v>
      </c>
      <c r="AG254" s="6">
        <v>66.968754741954797</v>
      </c>
      <c r="AH254" s="13">
        <v>2277</v>
      </c>
      <c r="AI254" s="6">
        <v>49.1083695171926</v>
      </c>
      <c r="AJ254" s="6">
        <v>2.7E-2</v>
      </c>
      <c r="AK254" s="6">
        <v>1.2E-2</v>
      </c>
      <c r="AL254" s="132">
        <f t="shared" si="17"/>
        <v>2536</v>
      </c>
      <c r="AM254" s="132">
        <f t="shared" si="18"/>
        <v>30.934316812193099</v>
      </c>
      <c r="AN254" s="36">
        <f t="shared" si="19"/>
        <v>719</v>
      </c>
      <c r="AO254" s="36">
        <f t="shared" si="20"/>
        <v>7.85</v>
      </c>
      <c r="AP254" s="36">
        <f t="shared" si="20"/>
        <v>0.61</v>
      </c>
      <c r="AQ254" s="133">
        <f t="shared" si="21"/>
        <v>0.12738853503184713</v>
      </c>
    </row>
    <row r="255" spans="1:43" x14ac:dyDescent="0.75">
      <c r="A255" s="4" t="s">
        <v>286</v>
      </c>
      <c r="B255" s="22">
        <v>67.8</v>
      </c>
      <c r="C255" s="22">
        <v>1.4790000000000001</v>
      </c>
      <c r="D255" s="22">
        <v>8.8999999999999996E-2</v>
      </c>
      <c r="E255" s="128">
        <v>608</v>
      </c>
      <c r="F255" s="20">
        <v>28.089887640449401</v>
      </c>
      <c r="G255" s="22">
        <v>1.35728479940816</v>
      </c>
      <c r="H255" s="18">
        <v>4.9500000000000002E-2</v>
      </c>
      <c r="I255" s="15">
        <v>1.63745796934892E-2</v>
      </c>
      <c r="J255" s="24">
        <v>1.2213999999999999E-2</v>
      </c>
      <c r="K255" s="18">
        <v>0.24199999999999999</v>
      </c>
      <c r="L255" s="15">
        <v>1.6875536102891601E-2</v>
      </c>
      <c r="M255" s="18">
        <v>3.56E-2</v>
      </c>
      <c r="N255" s="16">
        <v>1.72016846337793E-3</v>
      </c>
      <c r="O255" s="24">
        <v>0.46565000000000001</v>
      </c>
      <c r="P255" s="10">
        <v>226</v>
      </c>
      <c r="Q255" s="6">
        <v>10.6749308034276</v>
      </c>
      <c r="R255" s="6">
        <v>11.7913762615278</v>
      </c>
      <c r="S255" s="10">
        <v>219</v>
      </c>
      <c r="T255" s="6">
        <v>13.554597468956301</v>
      </c>
      <c r="U255" s="6">
        <v>14.2730333382691</v>
      </c>
      <c r="V255" s="10">
        <v>130</v>
      </c>
      <c r="W255" s="6">
        <v>629.06590708358203</v>
      </c>
      <c r="X255" s="6">
        <v>629.43061242040596</v>
      </c>
      <c r="Y255" s="6">
        <v>-3.1963470319634699</v>
      </c>
      <c r="Z255" s="6">
        <v>-73.846153846153797</v>
      </c>
      <c r="AA255" s="7">
        <v>226</v>
      </c>
      <c r="AB255" s="7">
        <v>10.6749308034276</v>
      </c>
      <c r="AC255" s="7">
        <v>11.7913762615278</v>
      </c>
      <c r="AD255" s="13">
        <v>226</v>
      </c>
      <c r="AE255" s="6">
        <v>10.6749308034276</v>
      </c>
      <c r="AF255" s="13">
        <v>224</v>
      </c>
      <c r="AG255" s="6">
        <v>9.8774547604854206</v>
      </c>
      <c r="AH255" s="13">
        <v>200</v>
      </c>
      <c r="AI255" s="6">
        <v>618.49052737684599</v>
      </c>
      <c r="AJ255" s="6">
        <v>-8.9999999999999998E-4</v>
      </c>
      <c r="AK255" s="6">
        <v>5.7999999999999996E-3</v>
      </c>
      <c r="AL255" s="132">
        <f t="shared" si="17"/>
        <v>226</v>
      </c>
      <c r="AM255" s="132">
        <f t="shared" si="18"/>
        <v>10.6749308034276</v>
      </c>
      <c r="AN255" s="36">
        <f t="shared" si="19"/>
        <v>67.8</v>
      </c>
      <c r="AO255" s="36">
        <f t="shared" si="20"/>
        <v>1.4790000000000001</v>
      </c>
      <c r="AP255" s="36">
        <f t="shared" si="20"/>
        <v>8.8999999999999996E-2</v>
      </c>
      <c r="AQ255" s="133">
        <f t="shared" si="21"/>
        <v>0.67613252197430695</v>
      </c>
    </row>
    <row r="256" spans="1:43" x14ac:dyDescent="0.75">
      <c r="A256" s="4" t="s">
        <v>287</v>
      </c>
      <c r="B256" s="22">
        <v>15.8</v>
      </c>
      <c r="C256" s="22">
        <v>1.34</v>
      </c>
      <c r="D256" s="22">
        <v>0.1</v>
      </c>
      <c r="E256" s="128">
        <v>68</v>
      </c>
      <c r="F256" s="20">
        <v>39.2156862745098</v>
      </c>
      <c r="G256" s="22">
        <v>2.8329282847203601</v>
      </c>
      <c r="H256" s="18">
        <v>4.9000000000000002E-2</v>
      </c>
      <c r="I256" s="15">
        <v>8.9197276862315295E-2</v>
      </c>
      <c r="J256" s="24">
        <v>0.16880000000000001</v>
      </c>
      <c r="K256" s="18">
        <v>0.18</v>
      </c>
      <c r="L256" s="15">
        <v>6.1307256634104898E-2</v>
      </c>
      <c r="M256" s="18">
        <v>2.5499999999999998E-2</v>
      </c>
      <c r="N256" s="16">
        <v>1.8421116171394099E-3</v>
      </c>
      <c r="O256" s="24">
        <v>0.32705000000000001</v>
      </c>
      <c r="P256" s="10">
        <v>162</v>
      </c>
      <c r="Q256" s="6">
        <v>11.5947578133847</v>
      </c>
      <c r="R256" s="6">
        <v>12.147522005230501</v>
      </c>
      <c r="S256" s="10">
        <v>142</v>
      </c>
      <c r="T256" s="6">
        <v>49.683144567304197</v>
      </c>
      <c r="U256" s="6">
        <v>49.8063076798068</v>
      </c>
      <c r="V256" s="10">
        <v>380</v>
      </c>
      <c r="W256" s="6">
        <v>3885.2439507795202</v>
      </c>
      <c r="X256" s="6">
        <v>3885.3197868360598</v>
      </c>
      <c r="Y256" s="6">
        <v>-14.084507042253501</v>
      </c>
      <c r="Z256" s="6">
        <v>57.368421052631597</v>
      </c>
      <c r="AA256" s="7" t="s">
        <v>35</v>
      </c>
      <c r="AB256" s="7" t="s">
        <v>35</v>
      </c>
      <c r="AC256" s="7" t="s">
        <v>35</v>
      </c>
      <c r="AD256" s="13">
        <v>169</v>
      </c>
      <c r="AE256" s="6">
        <v>13.8251368438452</v>
      </c>
      <c r="AF256" s="13">
        <v>169</v>
      </c>
      <c r="AG256" s="6">
        <v>13.6255221586422</v>
      </c>
      <c r="AH256" s="13">
        <v>162</v>
      </c>
      <c r="AI256" s="6">
        <v>3857.4322487982699</v>
      </c>
      <c r="AJ256" s="6">
        <v>-1E-3</v>
      </c>
      <c r="AK256" s="6">
        <v>3.1E-2</v>
      </c>
      <c r="AL256" s="132" t="str">
        <f t="shared" si="17"/>
        <v>Discordant</v>
      </c>
      <c r="AM256" s="132" t="str">
        <f t="shared" si="18"/>
        <v>Discordant</v>
      </c>
      <c r="AN256" s="36">
        <f t="shared" si="19"/>
        <v>15.8</v>
      </c>
      <c r="AO256" s="36">
        <f t="shared" si="20"/>
        <v>1.34</v>
      </c>
      <c r="AP256" s="36">
        <f t="shared" si="20"/>
        <v>0.1</v>
      </c>
      <c r="AQ256" s="133">
        <f t="shared" si="21"/>
        <v>0.74626865671641784</v>
      </c>
    </row>
    <row r="257" spans="1:43" x14ac:dyDescent="0.75">
      <c r="A257" s="4" t="s">
        <v>288</v>
      </c>
      <c r="B257" s="22">
        <v>36.6</v>
      </c>
      <c r="C257" s="22">
        <v>2.68</v>
      </c>
      <c r="D257" s="22">
        <v>0.15</v>
      </c>
      <c r="E257" s="128">
        <v>1170</v>
      </c>
      <c r="F257" s="20">
        <v>10.0300902708124</v>
      </c>
      <c r="G257" s="22">
        <v>0.60363515219977504</v>
      </c>
      <c r="H257" s="18">
        <v>6.3200000000000006E-2</v>
      </c>
      <c r="I257" s="15">
        <v>1.2827223139066301E-2</v>
      </c>
      <c r="J257" s="24">
        <v>-0.11670999999999999</v>
      </c>
      <c r="K257" s="18">
        <v>0.87</v>
      </c>
      <c r="L257" s="15">
        <v>7.7710063190039896E-2</v>
      </c>
      <c r="M257" s="18">
        <v>9.9699999999999997E-2</v>
      </c>
      <c r="N257" s="16">
        <v>6.0001877400294602E-3</v>
      </c>
      <c r="O257" s="24">
        <v>0.79351000000000005</v>
      </c>
      <c r="P257" s="10">
        <v>611</v>
      </c>
      <c r="Q257" s="6">
        <v>35.351453473842199</v>
      </c>
      <c r="R257" s="6">
        <v>37.738375383137303</v>
      </c>
      <c r="S257" s="10">
        <v>626</v>
      </c>
      <c r="T257" s="6">
        <v>39.2383312946031</v>
      </c>
      <c r="U257" s="6">
        <v>40.664819183059599</v>
      </c>
      <c r="V257" s="10">
        <v>650</v>
      </c>
      <c r="W257" s="6">
        <v>494.02618995566399</v>
      </c>
      <c r="X257" s="6">
        <v>494.80227618300802</v>
      </c>
      <c r="Y257" s="6">
        <v>2.39616613418531</v>
      </c>
      <c r="Z257" s="6">
        <v>6</v>
      </c>
      <c r="AA257" s="7">
        <v>611</v>
      </c>
      <c r="AB257" s="7">
        <v>35.351453473842199</v>
      </c>
      <c r="AC257" s="7">
        <v>37.738375383137303</v>
      </c>
      <c r="AD257" s="13">
        <v>608</v>
      </c>
      <c r="AE257" s="6">
        <v>35.351453473842199</v>
      </c>
      <c r="AF257" s="13">
        <v>594</v>
      </c>
      <c r="AG257" s="6">
        <v>32.4998252731462</v>
      </c>
      <c r="AH257" s="13">
        <v>537</v>
      </c>
      <c r="AI257" s="6">
        <v>482.050235309671</v>
      </c>
      <c r="AJ257" s="6">
        <v>5.8999999999999999E-3</v>
      </c>
      <c r="AK257" s="6">
        <v>6.3E-3</v>
      </c>
      <c r="AL257" s="132">
        <f t="shared" si="17"/>
        <v>611</v>
      </c>
      <c r="AM257" s="132">
        <f t="shared" si="18"/>
        <v>35.351453473842199</v>
      </c>
      <c r="AN257" s="36">
        <f t="shared" si="19"/>
        <v>36.6</v>
      </c>
      <c r="AO257" s="36">
        <f t="shared" si="20"/>
        <v>2.68</v>
      </c>
      <c r="AP257" s="36">
        <f t="shared" si="20"/>
        <v>0.15</v>
      </c>
      <c r="AQ257" s="133">
        <f t="shared" si="21"/>
        <v>0.37313432835820892</v>
      </c>
    </row>
    <row r="258" spans="1:43" x14ac:dyDescent="0.75">
      <c r="A258" s="4" t="s">
        <v>289</v>
      </c>
      <c r="B258" s="22">
        <v>104</v>
      </c>
      <c r="C258" s="22">
        <v>0.435</v>
      </c>
      <c r="D258" s="22">
        <v>2.5999999999999999E-2</v>
      </c>
      <c r="E258" s="128">
        <v>2990</v>
      </c>
      <c r="F258" s="20">
        <v>11.363636363636401</v>
      </c>
      <c r="G258" s="22">
        <v>0.56748494195808497</v>
      </c>
      <c r="H258" s="18">
        <v>6.3899999999999998E-2</v>
      </c>
      <c r="I258" s="15">
        <v>6.3370083703730897E-3</v>
      </c>
      <c r="J258" s="24">
        <v>0.56437999999999999</v>
      </c>
      <c r="K258" s="18">
        <v>0.76600000000000001</v>
      </c>
      <c r="L258" s="15">
        <v>3.3831709978066303E-2</v>
      </c>
      <c r="M258" s="18">
        <v>8.7999999999999995E-2</v>
      </c>
      <c r="N258" s="16">
        <v>4.39460339052341E-3</v>
      </c>
      <c r="O258" s="24">
        <v>0.71075999999999995</v>
      </c>
      <c r="P258" s="10">
        <v>543</v>
      </c>
      <c r="Q258" s="6">
        <v>25.7648296616259</v>
      </c>
      <c r="R258" s="6">
        <v>28.331629499599401</v>
      </c>
      <c r="S258" s="10">
        <v>576</v>
      </c>
      <c r="T258" s="6">
        <v>19.194180041814999</v>
      </c>
      <c r="U258" s="6">
        <v>21.621493548066699</v>
      </c>
      <c r="V258" s="10">
        <v>720</v>
      </c>
      <c r="W258" s="6">
        <v>285.90769982002399</v>
      </c>
      <c r="X258" s="6">
        <v>287.85857227859702</v>
      </c>
      <c r="Y258" s="6">
        <v>5.7291666666666599</v>
      </c>
      <c r="Z258" s="6">
        <v>24.5833333333333</v>
      </c>
      <c r="AA258" s="7">
        <v>543</v>
      </c>
      <c r="AB258" s="7">
        <v>25.7648296616259</v>
      </c>
      <c r="AC258" s="7">
        <v>28.331629499599401</v>
      </c>
      <c r="AD258" s="13">
        <v>539</v>
      </c>
      <c r="AE258" s="6">
        <v>26.703229158523101</v>
      </c>
      <c r="AF258" s="13">
        <v>527</v>
      </c>
      <c r="AG258" s="6">
        <v>23.0120087666768</v>
      </c>
      <c r="AH258" s="13">
        <v>481</v>
      </c>
      <c r="AI258" s="6">
        <v>280.37477207548</v>
      </c>
      <c r="AJ258" s="6">
        <v>8.8999999999999999E-3</v>
      </c>
      <c r="AK258" s="6">
        <v>3.8999999999999998E-3</v>
      </c>
      <c r="AL258" s="132">
        <f t="shared" si="17"/>
        <v>543</v>
      </c>
      <c r="AM258" s="132">
        <f t="shared" si="18"/>
        <v>25.7648296616259</v>
      </c>
      <c r="AN258" s="36">
        <f t="shared" si="19"/>
        <v>104</v>
      </c>
      <c r="AO258" s="36">
        <f t="shared" si="20"/>
        <v>0.435</v>
      </c>
      <c r="AP258" s="36">
        <f t="shared" si="20"/>
        <v>2.5999999999999999E-2</v>
      </c>
      <c r="AQ258" s="133">
        <f t="shared" si="21"/>
        <v>2.2988505747126435</v>
      </c>
    </row>
    <row r="259" spans="1:43" x14ac:dyDescent="0.75">
      <c r="A259" s="4" t="s">
        <v>290</v>
      </c>
      <c r="B259" s="22">
        <v>41.9</v>
      </c>
      <c r="C259" s="22">
        <v>2</v>
      </c>
      <c r="D259" s="22">
        <v>0.12</v>
      </c>
      <c r="E259" s="128">
        <v>726</v>
      </c>
      <c r="F259" s="20">
        <v>17.3913043478261</v>
      </c>
      <c r="G259" s="22">
        <v>0.82776272262058304</v>
      </c>
      <c r="H259" s="18">
        <v>5.9799999999999999E-2</v>
      </c>
      <c r="I259" s="15">
        <v>1.7443130070402799E-2</v>
      </c>
      <c r="J259" s="24">
        <v>0.31542999999999999</v>
      </c>
      <c r="K259" s="18">
        <v>0.48199999999999998</v>
      </c>
      <c r="L259" s="15">
        <v>3.6513773800580997E-2</v>
      </c>
      <c r="M259" s="18">
        <v>5.7500000000000002E-2</v>
      </c>
      <c r="N259" s="16">
        <v>2.7367905016643002E-3</v>
      </c>
      <c r="O259" s="24">
        <v>0.48320000000000002</v>
      </c>
      <c r="P259" s="10">
        <v>361</v>
      </c>
      <c r="Q259" s="6">
        <v>16.630887167900401</v>
      </c>
      <c r="R259" s="6">
        <v>18.421142813972398</v>
      </c>
      <c r="S259" s="10">
        <v>395</v>
      </c>
      <c r="T259" s="6">
        <v>24.634040731191199</v>
      </c>
      <c r="U259" s="6">
        <v>25.739821714985698</v>
      </c>
      <c r="V259" s="10">
        <v>510</v>
      </c>
      <c r="W259" s="6">
        <v>1358.95865322142</v>
      </c>
      <c r="X259" s="6">
        <v>1360.0221821093401</v>
      </c>
      <c r="Y259" s="6">
        <v>8.6075949367088604</v>
      </c>
      <c r="Z259" s="6">
        <v>29.2156862745098</v>
      </c>
      <c r="AA259" s="7">
        <v>361</v>
      </c>
      <c r="AB259" s="7">
        <v>16.630887167900401</v>
      </c>
      <c r="AC259" s="7">
        <v>18.421142813972398</v>
      </c>
      <c r="AD259" s="13">
        <v>358</v>
      </c>
      <c r="AE259" s="6">
        <v>17.084478569492099</v>
      </c>
      <c r="AF259" s="13">
        <v>355</v>
      </c>
      <c r="AG259" s="6">
        <v>16.145958093157201</v>
      </c>
      <c r="AH259" s="13">
        <v>350</v>
      </c>
      <c r="AI259" s="6">
        <v>1351.77256562093</v>
      </c>
      <c r="AJ259" s="6">
        <v>8.3000000000000001E-3</v>
      </c>
      <c r="AK259" s="6">
        <v>8.3999999999999995E-3</v>
      </c>
      <c r="AL259" s="132">
        <f t="shared" si="17"/>
        <v>361</v>
      </c>
      <c r="AM259" s="132">
        <f t="shared" si="18"/>
        <v>16.630887167900401</v>
      </c>
      <c r="AN259" s="36">
        <f t="shared" si="19"/>
        <v>41.9</v>
      </c>
      <c r="AO259" s="36">
        <f t="shared" si="20"/>
        <v>2</v>
      </c>
      <c r="AP259" s="36">
        <f t="shared" si="20"/>
        <v>0.12</v>
      </c>
      <c r="AQ259" s="133">
        <f t="shared" si="21"/>
        <v>0.5</v>
      </c>
    </row>
    <row r="260" spans="1:43" x14ac:dyDescent="0.75">
      <c r="A260" s="4" t="s">
        <v>291</v>
      </c>
      <c r="B260" s="22">
        <v>68.599999999999994</v>
      </c>
      <c r="C260" s="22">
        <v>2.33</v>
      </c>
      <c r="D260" s="22">
        <v>0.15</v>
      </c>
      <c r="E260" s="128">
        <v>1690</v>
      </c>
      <c r="F260" s="20">
        <v>11.198208286674101</v>
      </c>
      <c r="G260" s="22">
        <v>0.520432120981976</v>
      </c>
      <c r="H260" s="18">
        <v>5.5599999999999997E-2</v>
      </c>
      <c r="I260" s="15">
        <v>8.5019811098974701E-3</v>
      </c>
      <c r="J260" s="24">
        <v>0.19467999999999999</v>
      </c>
      <c r="K260" s="18">
        <v>0.67100000000000004</v>
      </c>
      <c r="L260" s="15">
        <v>3.5954500186902799E-2</v>
      </c>
      <c r="M260" s="18">
        <v>8.9300000000000004E-2</v>
      </c>
      <c r="N260" s="16">
        <v>4.15018074444956E-3</v>
      </c>
      <c r="O260" s="24">
        <v>0.71255000000000002</v>
      </c>
      <c r="P260" s="10">
        <v>551</v>
      </c>
      <c r="Q260" s="6">
        <v>24.561446742405</v>
      </c>
      <c r="R260" s="6">
        <v>27.311374777258699</v>
      </c>
      <c r="S260" s="10">
        <v>519</v>
      </c>
      <c r="T260" s="6">
        <v>21.4554699292331</v>
      </c>
      <c r="U260" s="6">
        <v>23.350570548250001</v>
      </c>
      <c r="V260" s="10">
        <v>400</v>
      </c>
      <c r="W260" s="6">
        <v>293.34291301911901</v>
      </c>
      <c r="X260" s="6">
        <v>294.11131902707399</v>
      </c>
      <c r="Y260" s="6">
        <v>-6.1657032755298502</v>
      </c>
      <c r="Z260" s="6">
        <v>-37.75</v>
      </c>
      <c r="AA260" s="7" t="s">
        <v>35</v>
      </c>
      <c r="AB260" s="7" t="s">
        <v>35</v>
      </c>
      <c r="AC260" s="7" t="s">
        <v>35</v>
      </c>
      <c r="AD260" s="13">
        <v>552</v>
      </c>
      <c r="AE260" s="6">
        <v>25.005432731308598</v>
      </c>
      <c r="AF260" s="13">
        <v>534</v>
      </c>
      <c r="AG260" s="6">
        <v>21.4554699292331</v>
      </c>
      <c r="AH260" s="13">
        <v>474</v>
      </c>
      <c r="AI260" s="6">
        <v>279.51038016242398</v>
      </c>
      <c r="AJ260" s="6">
        <v>0</v>
      </c>
      <c r="AK260" s="6">
        <v>3.8999999999999998E-3</v>
      </c>
      <c r="AL260" s="132" t="str">
        <f t="shared" si="17"/>
        <v>Discordant</v>
      </c>
      <c r="AM260" s="132" t="str">
        <f t="shared" si="18"/>
        <v>Discordant</v>
      </c>
      <c r="AN260" s="36">
        <f t="shared" si="19"/>
        <v>68.599999999999994</v>
      </c>
      <c r="AO260" s="36">
        <f t="shared" si="20"/>
        <v>2.33</v>
      </c>
      <c r="AP260" s="36">
        <f t="shared" si="20"/>
        <v>0.15</v>
      </c>
      <c r="AQ260" s="133">
        <f t="shared" si="21"/>
        <v>0.42918454935622319</v>
      </c>
    </row>
    <row r="261" spans="1:43" x14ac:dyDescent="0.75">
      <c r="A261" s="4" t="s">
        <v>292</v>
      </c>
      <c r="B261" s="22">
        <v>196</v>
      </c>
      <c r="C261" s="22">
        <v>1.48</v>
      </c>
      <c r="D261" s="22">
        <v>0.11</v>
      </c>
      <c r="E261" s="128">
        <v>48200</v>
      </c>
      <c r="F261" s="20">
        <v>2.7932960893854699</v>
      </c>
      <c r="G261" s="22">
        <v>0.124287178168709</v>
      </c>
      <c r="H261" s="18">
        <v>0.1303</v>
      </c>
      <c r="I261" s="15">
        <v>2.3610731433481602E-3</v>
      </c>
      <c r="J261" s="24">
        <v>0.47913</v>
      </c>
      <c r="K261" s="18">
        <v>6.4</v>
      </c>
      <c r="L261" s="15">
        <v>0.251638841199048</v>
      </c>
      <c r="M261" s="18">
        <v>0.35799999999999998</v>
      </c>
      <c r="N261" s="16">
        <v>1.59291419028144E-2</v>
      </c>
      <c r="O261" s="24">
        <v>0.87414000000000003</v>
      </c>
      <c r="P261" s="10">
        <v>1968</v>
      </c>
      <c r="Q261" s="6">
        <v>75.0088092531103</v>
      </c>
      <c r="R261" s="6">
        <v>84.269898695787006</v>
      </c>
      <c r="S261" s="10">
        <v>2028</v>
      </c>
      <c r="T261" s="6">
        <v>34.912219383522199</v>
      </c>
      <c r="U261" s="6">
        <v>40.159077155055698</v>
      </c>
      <c r="V261" s="10">
        <v>2110</v>
      </c>
      <c r="W261" s="6">
        <v>29.068477583114198</v>
      </c>
      <c r="X261" s="6">
        <v>35.6047150139105</v>
      </c>
      <c r="Y261" s="6">
        <v>2.9585798816567999</v>
      </c>
      <c r="Z261" s="6">
        <v>6.7298578199052201</v>
      </c>
      <c r="AA261" s="7">
        <v>2110</v>
      </c>
      <c r="AB261" s="7">
        <v>29.068477583114198</v>
      </c>
      <c r="AC261" s="7">
        <v>35.6047150139105</v>
      </c>
      <c r="AD261" s="13">
        <v>1946</v>
      </c>
      <c r="AE261" s="6">
        <v>78.870212790187693</v>
      </c>
      <c r="AF261" s="13">
        <v>1931</v>
      </c>
      <c r="AG261" s="6">
        <v>53.7751621316308</v>
      </c>
      <c r="AH261" s="13">
        <v>1917</v>
      </c>
      <c r="AI261" s="6">
        <v>44.864678634756899</v>
      </c>
      <c r="AJ261" s="6">
        <v>1.4500000000000001E-2</v>
      </c>
      <c r="AK261" s="6">
        <v>6.7999999999999996E-3</v>
      </c>
      <c r="AL261" s="132">
        <f t="shared" si="17"/>
        <v>2110</v>
      </c>
      <c r="AM261" s="132">
        <f t="shared" si="18"/>
        <v>29.068477583114198</v>
      </c>
      <c r="AN261" s="36">
        <f t="shared" si="19"/>
        <v>196</v>
      </c>
      <c r="AO261" s="36">
        <f t="shared" si="20"/>
        <v>1.48</v>
      </c>
      <c r="AP261" s="36">
        <f t="shared" si="20"/>
        <v>0.11</v>
      </c>
      <c r="AQ261" s="133">
        <f t="shared" si="21"/>
        <v>0.67567567567567566</v>
      </c>
    </row>
    <row r="262" spans="1:43" x14ac:dyDescent="0.75">
      <c r="A262" s="4" t="s">
        <v>293</v>
      </c>
      <c r="B262" s="22">
        <v>830</v>
      </c>
      <c r="C262" s="22">
        <v>90</v>
      </c>
      <c r="D262" s="22">
        <v>14</v>
      </c>
      <c r="E262" s="128">
        <v>19900</v>
      </c>
      <c r="F262" s="20">
        <v>13.550135501354999</v>
      </c>
      <c r="G262" s="22">
        <v>0.531071350263699</v>
      </c>
      <c r="H262" s="18">
        <v>6.7799999999999999E-2</v>
      </c>
      <c r="I262" s="15">
        <v>3.3305695227410699E-3</v>
      </c>
      <c r="J262" s="24">
        <v>0.18099999999999999</v>
      </c>
      <c r="K262" s="18">
        <v>0.68700000000000006</v>
      </c>
      <c r="L262" s="15">
        <v>3.7235629915579403E-2</v>
      </c>
      <c r="M262" s="18">
        <v>7.3800000000000004E-2</v>
      </c>
      <c r="N262" s="16">
        <v>2.8924482449302199E-3</v>
      </c>
      <c r="O262" s="24">
        <v>0.25253999999999999</v>
      </c>
      <c r="P262" s="10">
        <v>459</v>
      </c>
      <c r="Q262" s="6">
        <v>17.2919424374115</v>
      </c>
      <c r="R262" s="6">
        <v>19.981724502264001</v>
      </c>
      <c r="S262" s="10">
        <v>528</v>
      </c>
      <c r="T262" s="6">
        <v>22.057175484281402</v>
      </c>
      <c r="U262" s="6">
        <v>23.955130897582301</v>
      </c>
      <c r="V262" s="10">
        <v>820</v>
      </c>
      <c r="W262" s="6">
        <v>165.87189925905801</v>
      </c>
      <c r="X262" s="6">
        <v>181.01255449983199</v>
      </c>
      <c r="Y262" s="6">
        <v>13.068181818181801</v>
      </c>
      <c r="Z262" s="6">
        <v>44.024390243902403</v>
      </c>
      <c r="AA262" s="7">
        <v>459</v>
      </c>
      <c r="AB262" s="7">
        <v>17.2919424374115</v>
      </c>
      <c r="AC262" s="7">
        <v>19.981724502264001</v>
      </c>
      <c r="AD262" s="13">
        <v>452</v>
      </c>
      <c r="AE262" s="6">
        <v>17.644270267107999</v>
      </c>
      <c r="AF262" s="13">
        <v>448</v>
      </c>
      <c r="AG262" s="6">
        <v>14.964190266913301</v>
      </c>
      <c r="AH262" s="13">
        <v>442</v>
      </c>
      <c r="AI262" s="6">
        <v>138.71495580436601</v>
      </c>
      <c r="AJ262" s="6">
        <v>1.5599999999999999E-2</v>
      </c>
      <c r="AK262" s="6">
        <v>6.0000000000000001E-3</v>
      </c>
      <c r="AL262" s="132">
        <f t="shared" ref="AL262:AL298" si="22">AA262</f>
        <v>459</v>
      </c>
      <c r="AM262" s="132">
        <f t="shared" ref="AM262:AM298" si="23">AB262</f>
        <v>17.2919424374115</v>
      </c>
      <c r="AN262" s="36">
        <f t="shared" ref="AN262:AN298" si="24">B262</f>
        <v>830</v>
      </c>
      <c r="AO262" s="36">
        <f t="shared" ref="AO262:AP298" si="25">C262</f>
        <v>90</v>
      </c>
      <c r="AP262" s="36">
        <f t="shared" si="25"/>
        <v>14</v>
      </c>
      <c r="AQ262" s="133">
        <f t="shared" ref="AQ262:AQ298" si="26">1/AO262</f>
        <v>1.1111111111111112E-2</v>
      </c>
    </row>
    <row r="263" spans="1:43" x14ac:dyDescent="0.75">
      <c r="A263" s="4" t="s">
        <v>294</v>
      </c>
      <c r="B263" s="22">
        <v>82</v>
      </c>
      <c r="C263" s="22">
        <v>1.522</v>
      </c>
      <c r="D263" s="22">
        <v>9.7000000000000003E-2</v>
      </c>
      <c r="E263" s="128">
        <v>850</v>
      </c>
      <c r="F263" s="20">
        <v>25.7731958762887</v>
      </c>
      <c r="G263" s="22">
        <v>1.2793437028749799</v>
      </c>
      <c r="H263" s="18">
        <v>5.5300000000000002E-2</v>
      </c>
      <c r="I263" s="15">
        <v>1.41734637285154E-2</v>
      </c>
      <c r="J263" s="24">
        <v>0.15951000000000001</v>
      </c>
      <c r="K263" s="18">
        <v>0.29199999999999998</v>
      </c>
      <c r="L263" s="15">
        <v>1.6508407608246099E-2</v>
      </c>
      <c r="M263" s="18">
        <v>3.8800000000000001E-2</v>
      </c>
      <c r="N263" s="16">
        <v>1.9259751840561101E-3</v>
      </c>
      <c r="O263" s="24">
        <v>0.36658000000000002</v>
      </c>
      <c r="P263" s="10">
        <v>245</v>
      </c>
      <c r="Q263" s="6">
        <v>12.001463986159701</v>
      </c>
      <c r="R263" s="6">
        <v>13.177485462006199</v>
      </c>
      <c r="S263" s="10">
        <v>259</v>
      </c>
      <c r="T263" s="6">
        <v>12.934641871034399</v>
      </c>
      <c r="U263" s="6">
        <v>13.9356664154495</v>
      </c>
      <c r="V263" s="10">
        <v>370</v>
      </c>
      <c r="W263" s="6">
        <v>1553.25751715058</v>
      </c>
      <c r="X263" s="6">
        <v>1554.8202206455601</v>
      </c>
      <c r="Y263" s="6">
        <v>5.4054054054053999</v>
      </c>
      <c r="Z263" s="6">
        <v>33.783783783783797</v>
      </c>
      <c r="AA263" s="7">
        <v>245</v>
      </c>
      <c r="AB263" s="7">
        <v>12.001463986159701</v>
      </c>
      <c r="AC263" s="7">
        <v>13.177485462006199</v>
      </c>
      <c r="AD263" s="13">
        <v>245</v>
      </c>
      <c r="AE263" s="6">
        <v>12.001463986159701</v>
      </c>
      <c r="AF263" s="13">
        <v>243</v>
      </c>
      <c r="AG263" s="6">
        <v>11.418316878240701</v>
      </c>
      <c r="AH263" s="13">
        <v>229</v>
      </c>
      <c r="AI263" s="6">
        <v>1549.4154406048699</v>
      </c>
      <c r="AJ263" s="6">
        <v>5.7999999999999996E-3</v>
      </c>
      <c r="AK263" s="6">
        <v>6.0000000000000001E-3</v>
      </c>
      <c r="AL263" s="132">
        <f t="shared" si="22"/>
        <v>245</v>
      </c>
      <c r="AM263" s="132">
        <f t="shared" si="23"/>
        <v>12.001463986159701</v>
      </c>
      <c r="AN263" s="36">
        <f t="shared" si="24"/>
        <v>82</v>
      </c>
      <c r="AO263" s="36">
        <f t="shared" si="25"/>
        <v>1.522</v>
      </c>
      <c r="AP263" s="36">
        <f t="shared" si="25"/>
        <v>9.7000000000000003E-2</v>
      </c>
      <c r="AQ263" s="133">
        <f t="shared" si="26"/>
        <v>0.65703022339027595</v>
      </c>
    </row>
    <row r="264" spans="1:43" x14ac:dyDescent="0.75">
      <c r="A264" s="4" t="s">
        <v>295</v>
      </c>
      <c r="B264" s="22">
        <v>510</v>
      </c>
      <c r="C264" s="22">
        <v>1.84</v>
      </c>
      <c r="D264" s="22">
        <v>0.12</v>
      </c>
      <c r="E264" s="128">
        <v>10700</v>
      </c>
      <c r="F264" s="20">
        <v>13.2802124833997</v>
      </c>
      <c r="G264" s="22">
        <v>0.59943816731061605</v>
      </c>
      <c r="H264" s="18">
        <v>5.6300000000000003E-2</v>
      </c>
      <c r="I264" s="15">
        <v>2.2541801052779801E-3</v>
      </c>
      <c r="J264" s="24">
        <v>0.49707000000000001</v>
      </c>
      <c r="K264" s="18">
        <v>0.58099999999999996</v>
      </c>
      <c r="L264" s="15">
        <v>2.34500998396594E-2</v>
      </c>
      <c r="M264" s="18">
        <v>7.5300000000000006E-2</v>
      </c>
      <c r="N264" s="16">
        <v>3.3988683580862501E-3</v>
      </c>
      <c r="O264" s="24">
        <v>0.76987000000000005</v>
      </c>
      <c r="P264" s="10">
        <v>468</v>
      </c>
      <c r="Q264" s="6">
        <v>20.214028241689601</v>
      </c>
      <c r="R264" s="6">
        <v>22.642679435426</v>
      </c>
      <c r="S264" s="10">
        <v>464</v>
      </c>
      <c r="T264" s="6">
        <v>15.1860060773665</v>
      </c>
      <c r="U264" s="6">
        <v>17.3703896695536</v>
      </c>
      <c r="V264" s="10">
        <v>451</v>
      </c>
      <c r="W264" s="6">
        <v>88.480586499737697</v>
      </c>
      <c r="X264" s="6">
        <v>91.896165885538593</v>
      </c>
      <c r="Y264" s="6">
        <v>-0.862068965517238</v>
      </c>
      <c r="Z264" s="6">
        <v>-3.7694013303769398</v>
      </c>
      <c r="AA264" s="7">
        <v>468</v>
      </c>
      <c r="AB264" s="7">
        <v>20.214028241689601</v>
      </c>
      <c r="AC264" s="7">
        <v>22.642679435426</v>
      </c>
      <c r="AD264" s="13">
        <v>466</v>
      </c>
      <c r="AE264" s="6">
        <v>20.214028241689601</v>
      </c>
      <c r="AF264" s="13">
        <v>449</v>
      </c>
      <c r="AG264" s="6">
        <v>15.609925707120199</v>
      </c>
      <c r="AH264" s="13">
        <v>363</v>
      </c>
      <c r="AI264" s="6">
        <v>80.572837776372097</v>
      </c>
      <c r="AJ264" s="6">
        <v>2.8999999999999998E-3</v>
      </c>
      <c r="AK264" s="6">
        <v>1.5E-3</v>
      </c>
      <c r="AL264" s="132">
        <f t="shared" si="22"/>
        <v>468</v>
      </c>
      <c r="AM264" s="132">
        <f t="shared" si="23"/>
        <v>20.214028241689601</v>
      </c>
      <c r="AN264" s="36">
        <f t="shared" si="24"/>
        <v>510</v>
      </c>
      <c r="AO264" s="36">
        <f t="shared" si="25"/>
        <v>1.84</v>
      </c>
      <c r="AP264" s="36">
        <f t="shared" si="25"/>
        <v>0.12</v>
      </c>
      <c r="AQ264" s="133">
        <f t="shared" si="26"/>
        <v>0.54347826086956519</v>
      </c>
    </row>
    <row r="265" spans="1:43" x14ac:dyDescent="0.75">
      <c r="A265" s="4" t="s">
        <v>296</v>
      </c>
      <c r="B265" s="22">
        <v>387</v>
      </c>
      <c r="C265" s="22">
        <v>1.65</v>
      </c>
      <c r="D265" s="22">
        <v>0.1</v>
      </c>
      <c r="E265" s="128">
        <v>2350</v>
      </c>
      <c r="F265" s="20">
        <v>42.372881355932201</v>
      </c>
      <c r="G265" s="22">
        <v>1.8955498184616499</v>
      </c>
      <c r="H265" s="18">
        <v>4.9000000000000002E-2</v>
      </c>
      <c r="I265" s="15">
        <v>5.7977990329296297E-3</v>
      </c>
      <c r="J265" s="24">
        <v>9.4959000000000002E-2</v>
      </c>
      <c r="K265" s="18">
        <v>0.16</v>
      </c>
      <c r="L265" s="15">
        <v>8.7346152748704192E-3</v>
      </c>
      <c r="M265" s="18">
        <v>2.3599999999999999E-2</v>
      </c>
      <c r="N265" s="16">
        <v>1.0557454268904001E-3</v>
      </c>
      <c r="O265" s="24">
        <v>0.66957</v>
      </c>
      <c r="P265" s="10">
        <v>150.6</v>
      </c>
      <c r="Q265" s="6">
        <v>6.5825142829691101</v>
      </c>
      <c r="R265" s="6">
        <v>7.39001288311644</v>
      </c>
      <c r="S265" s="10">
        <v>150</v>
      </c>
      <c r="T265" s="6">
        <v>7.3893176889765702</v>
      </c>
      <c r="U265" s="6">
        <v>8.03868580092443</v>
      </c>
      <c r="V265" s="10">
        <v>140</v>
      </c>
      <c r="W265" s="6">
        <v>271.000918644107</v>
      </c>
      <c r="X265" s="6">
        <v>272.236452134437</v>
      </c>
      <c r="Y265" s="6">
        <v>-0.40000000000000602</v>
      </c>
      <c r="Z265" s="6">
        <v>-7.5714285714285596</v>
      </c>
      <c r="AA265" s="7">
        <v>150.6</v>
      </c>
      <c r="AB265" s="7">
        <v>6.5825142829691101</v>
      </c>
      <c r="AC265" s="7">
        <v>7.39001288311644</v>
      </c>
      <c r="AD265" s="13">
        <v>150.6</v>
      </c>
      <c r="AE265" s="6">
        <v>6.6245954054185399</v>
      </c>
      <c r="AF265" s="13">
        <v>150.1</v>
      </c>
      <c r="AG265" s="6">
        <v>6.0529609207909196</v>
      </c>
      <c r="AH265" s="13">
        <v>145.1</v>
      </c>
      <c r="AI265" s="6">
        <v>260.96334728453701</v>
      </c>
      <c r="AJ265" s="6">
        <v>2.0000000000000001E-4</v>
      </c>
      <c r="AK265" s="6">
        <v>3.3E-3</v>
      </c>
      <c r="AL265" s="132">
        <f t="shared" si="22"/>
        <v>150.6</v>
      </c>
      <c r="AM265" s="132">
        <f t="shared" si="23"/>
        <v>6.5825142829691101</v>
      </c>
      <c r="AN265" s="36">
        <f t="shared" si="24"/>
        <v>387</v>
      </c>
      <c r="AO265" s="36">
        <f t="shared" si="25"/>
        <v>1.65</v>
      </c>
      <c r="AP265" s="36">
        <f t="shared" si="25"/>
        <v>0.1</v>
      </c>
      <c r="AQ265" s="133">
        <f t="shared" si="26"/>
        <v>0.60606060606060608</v>
      </c>
    </row>
    <row r="266" spans="1:43" x14ac:dyDescent="0.75">
      <c r="A266" s="4" t="s">
        <v>297</v>
      </c>
      <c r="B266" s="22">
        <v>81.8</v>
      </c>
      <c r="C266" s="22">
        <v>1.542</v>
      </c>
      <c r="D266" s="22">
        <v>8.1000000000000003E-2</v>
      </c>
      <c r="E266" s="128">
        <v>1770</v>
      </c>
      <c r="F266" s="20">
        <v>13.6239782016349</v>
      </c>
      <c r="G266" s="22">
        <v>0.707809653757277</v>
      </c>
      <c r="H266" s="18">
        <v>5.9700000000000003E-2</v>
      </c>
      <c r="I266" s="15">
        <v>8.6805427670538695E-3</v>
      </c>
      <c r="J266" s="24">
        <v>0.15001</v>
      </c>
      <c r="K266" s="18">
        <v>0.60199999999999998</v>
      </c>
      <c r="L266" s="15">
        <v>3.3817598145935698E-2</v>
      </c>
      <c r="M266" s="18">
        <v>7.3400000000000007E-2</v>
      </c>
      <c r="N266" s="16">
        <v>3.8133669781965501E-3</v>
      </c>
      <c r="O266" s="24">
        <v>0.72257000000000005</v>
      </c>
      <c r="P266" s="10">
        <v>456</v>
      </c>
      <c r="Q266" s="6">
        <v>22.697271000952501</v>
      </c>
      <c r="R266" s="6">
        <v>24.787380192104699</v>
      </c>
      <c r="S266" s="10">
        <v>476</v>
      </c>
      <c r="T266" s="6">
        <v>21.026539649255302</v>
      </c>
      <c r="U266" s="6">
        <v>22.726114346276599</v>
      </c>
      <c r="V266" s="10">
        <v>570</v>
      </c>
      <c r="W266" s="6">
        <v>414.32925570857901</v>
      </c>
      <c r="X266" s="6">
        <v>415.60644430974901</v>
      </c>
      <c r="Y266" s="6">
        <v>4.2016806722689104</v>
      </c>
      <c r="Z266" s="6">
        <v>20</v>
      </c>
      <c r="AA266" s="7">
        <v>456</v>
      </c>
      <c r="AB266" s="7">
        <v>22.697271000952501</v>
      </c>
      <c r="AC266" s="7">
        <v>24.787380192104699</v>
      </c>
      <c r="AD266" s="13">
        <v>453</v>
      </c>
      <c r="AE266" s="6">
        <v>23.176995294702799</v>
      </c>
      <c r="AF266" s="13">
        <v>441</v>
      </c>
      <c r="AG266" s="6">
        <v>19.014399007639</v>
      </c>
      <c r="AH266" s="13">
        <v>380</v>
      </c>
      <c r="AI266" s="6">
        <v>409.72864207427</v>
      </c>
      <c r="AJ266" s="6">
        <v>6.7999999999999996E-3</v>
      </c>
      <c r="AK266" s="6">
        <v>3.2000000000000002E-3</v>
      </c>
      <c r="AL266" s="132">
        <f t="shared" si="22"/>
        <v>456</v>
      </c>
      <c r="AM266" s="132">
        <f t="shared" si="23"/>
        <v>22.697271000952501</v>
      </c>
      <c r="AN266" s="36">
        <f t="shared" si="24"/>
        <v>81.8</v>
      </c>
      <c r="AO266" s="36">
        <f t="shared" si="25"/>
        <v>1.542</v>
      </c>
      <c r="AP266" s="36">
        <f t="shared" si="25"/>
        <v>8.1000000000000003E-2</v>
      </c>
      <c r="AQ266" s="133">
        <f t="shared" si="26"/>
        <v>0.64850843060959795</v>
      </c>
    </row>
    <row r="267" spans="1:43" x14ac:dyDescent="0.75">
      <c r="A267" s="4" t="s">
        <v>298</v>
      </c>
      <c r="B267" s="22">
        <v>143.5</v>
      </c>
      <c r="C267" s="22">
        <v>1.3380000000000001</v>
      </c>
      <c r="D267" s="22">
        <v>6.7000000000000004E-2</v>
      </c>
      <c r="E267" s="128">
        <v>19500</v>
      </c>
      <c r="F267" s="20">
        <v>3.6630036630036602</v>
      </c>
      <c r="G267" s="22">
        <v>0.164540787047746</v>
      </c>
      <c r="H267" s="18">
        <v>9.8699999999999996E-2</v>
      </c>
      <c r="I267" s="15">
        <v>2.7948371481433701E-3</v>
      </c>
      <c r="J267" s="24">
        <v>0.57440999999999998</v>
      </c>
      <c r="K267" s="18">
        <v>3.69</v>
      </c>
      <c r="L267" s="15">
        <v>0.150964650329141</v>
      </c>
      <c r="M267" s="18">
        <v>0.27300000000000002</v>
      </c>
      <c r="N267" s="16">
        <v>1.22630603178815E-2</v>
      </c>
      <c r="O267" s="24">
        <v>0.84340999999999999</v>
      </c>
      <c r="P267" s="10">
        <v>1552</v>
      </c>
      <c r="Q267" s="6">
        <v>62.144154630639598</v>
      </c>
      <c r="R267" s="6">
        <v>69.556147693072305</v>
      </c>
      <c r="S267" s="10">
        <v>1566</v>
      </c>
      <c r="T267" s="6">
        <v>32.347656629083097</v>
      </c>
      <c r="U267" s="6">
        <v>37.045181584005</v>
      </c>
      <c r="V267" s="10">
        <v>1593</v>
      </c>
      <c r="W267" s="6">
        <v>53.459034472175198</v>
      </c>
      <c r="X267" s="6">
        <v>57.603322161069599</v>
      </c>
      <c r="Y267" s="6">
        <v>0.89399744572158102</v>
      </c>
      <c r="Z267" s="6">
        <v>2.57376020087885</v>
      </c>
      <c r="AA267" s="7">
        <v>1593</v>
      </c>
      <c r="AB267" s="7">
        <v>53.459034472175198</v>
      </c>
      <c r="AC267" s="7">
        <v>57.603322161069599</v>
      </c>
      <c r="AD267" s="13">
        <v>1543</v>
      </c>
      <c r="AE267" s="6">
        <v>63.872748138441999</v>
      </c>
      <c r="AF267" s="13">
        <v>1512</v>
      </c>
      <c r="AG267" s="6">
        <v>43.655044260578499</v>
      </c>
      <c r="AH267" s="13">
        <v>1473</v>
      </c>
      <c r="AI267" s="6">
        <v>52.700098355669198</v>
      </c>
      <c r="AJ267" s="6">
        <v>7.4000000000000003E-3</v>
      </c>
      <c r="AK267" s="6">
        <v>4.7999999999999996E-3</v>
      </c>
      <c r="AL267" s="132">
        <f t="shared" si="22"/>
        <v>1593</v>
      </c>
      <c r="AM267" s="132">
        <f t="shared" si="23"/>
        <v>53.459034472175198</v>
      </c>
      <c r="AN267" s="36">
        <f t="shared" si="24"/>
        <v>143.5</v>
      </c>
      <c r="AO267" s="36">
        <f t="shared" si="25"/>
        <v>1.3380000000000001</v>
      </c>
      <c r="AP267" s="36">
        <f t="shared" si="25"/>
        <v>6.7000000000000004E-2</v>
      </c>
      <c r="AQ267" s="133">
        <f t="shared" si="26"/>
        <v>0.74738415545590431</v>
      </c>
    </row>
    <row r="268" spans="1:43" x14ac:dyDescent="0.75">
      <c r="A268" s="4" t="s">
        <v>299</v>
      </c>
      <c r="B268" s="22">
        <v>1140</v>
      </c>
      <c r="C268" s="22">
        <v>4.6900000000000004</v>
      </c>
      <c r="D268" s="22">
        <v>0.41</v>
      </c>
      <c r="E268" s="128">
        <v>14700</v>
      </c>
      <c r="F268" s="20">
        <v>20.746887966805001</v>
      </c>
      <c r="G268" s="22">
        <v>0.866632240318156</v>
      </c>
      <c r="H268" s="18">
        <v>5.2200000000000003E-2</v>
      </c>
      <c r="I268" s="15">
        <v>1.69393631262155E-3</v>
      </c>
      <c r="J268" s="24">
        <v>0.48235</v>
      </c>
      <c r="K268" s="18">
        <v>0.34599999999999997</v>
      </c>
      <c r="L268" s="15">
        <v>1.33681818674044E-2</v>
      </c>
      <c r="M268" s="18">
        <v>4.82E-2</v>
      </c>
      <c r="N268" s="16">
        <v>2.0133946859967498E-3</v>
      </c>
      <c r="O268" s="24">
        <v>0.77214000000000005</v>
      </c>
      <c r="P268" s="10">
        <v>304</v>
      </c>
      <c r="Q268" s="6">
        <v>12.415492581115201</v>
      </c>
      <c r="R268" s="6">
        <v>14.107625506967199</v>
      </c>
      <c r="S268" s="10">
        <v>301</v>
      </c>
      <c r="T268" s="6">
        <v>10.2580461074645</v>
      </c>
      <c r="U268" s="6">
        <v>11.8331850119979</v>
      </c>
      <c r="V268" s="10">
        <v>286</v>
      </c>
      <c r="W268" s="6">
        <v>71.655774838348194</v>
      </c>
      <c r="X268" s="6">
        <v>75.899931531539593</v>
      </c>
      <c r="Y268" s="6">
        <v>-0.99667774086378802</v>
      </c>
      <c r="Z268" s="6">
        <v>-6.2937062937062898</v>
      </c>
      <c r="AA268" s="7">
        <v>304</v>
      </c>
      <c r="AB268" s="7">
        <v>12.415492581115201</v>
      </c>
      <c r="AC268" s="7">
        <v>14.107625506967199</v>
      </c>
      <c r="AD268" s="13">
        <v>303</v>
      </c>
      <c r="AE268" s="6">
        <v>12.415492581115201</v>
      </c>
      <c r="AF268" s="13">
        <v>295</v>
      </c>
      <c r="AG268" s="6">
        <v>10.2580461074645</v>
      </c>
      <c r="AH268" s="13">
        <v>237</v>
      </c>
      <c r="AI268" s="6">
        <v>62.200973205280697</v>
      </c>
      <c r="AJ268" s="6">
        <v>2.0999999999999999E-3</v>
      </c>
      <c r="AK268" s="6">
        <v>1.2999999999999999E-3</v>
      </c>
      <c r="AL268" s="132">
        <f t="shared" si="22"/>
        <v>304</v>
      </c>
      <c r="AM268" s="132">
        <f t="shared" si="23"/>
        <v>12.415492581115201</v>
      </c>
      <c r="AN268" s="36">
        <f t="shared" si="24"/>
        <v>1140</v>
      </c>
      <c r="AO268" s="36">
        <f t="shared" si="25"/>
        <v>4.6900000000000004</v>
      </c>
      <c r="AP268" s="36">
        <f t="shared" si="25"/>
        <v>0.41</v>
      </c>
      <c r="AQ268" s="133">
        <f t="shared" si="26"/>
        <v>0.21321961620469082</v>
      </c>
    </row>
    <row r="269" spans="1:43" x14ac:dyDescent="0.75">
      <c r="A269" s="4" t="s">
        <v>300</v>
      </c>
      <c r="B269" s="22">
        <v>309</v>
      </c>
      <c r="C269" s="22">
        <v>1.028</v>
      </c>
      <c r="D269" s="22">
        <v>6.8000000000000005E-2</v>
      </c>
      <c r="E269" s="128">
        <v>8560</v>
      </c>
      <c r="F269" s="20">
        <v>10.7181136120043</v>
      </c>
      <c r="G269" s="22">
        <v>0.43185477918189602</v>
      </c>
      <c r="H269" s="18">
        <v>5.8299999999999998E-2</v>
      </c>
      <c r="I269" s="15">
        <v>2.66216459531356E-3</v>
      </c>
      <c r="J269" s="24">
        <v>0.61397000000000002</v>
      </c>
      <c r="K269" s="18">
        <v>0.746</v>
      </c>
      <c r="L269" s="15">
        <v>2.65658652868675E-2</v>
      </c>
      <c r="M269" s="18">
        <v>9.3299999999999994E-2</v>
      </c>
      <c r="N269" s="16">
        <v>3.7592483487526901E-3</v>
      </c>
      <c r="O269" s="24">
        <v>0.67057999999999995</v>
      </c>
      <c r="P269" s="10">
        <v>575</v>
      </c>
      <c r="Q269" s="6">
        <v>22.233250087132198</v>
      </c>
      <c r="R269" s="6">
        <v>25.473357065472001</v>
      </c>
      <c r="S269" s="10">
        <v>565</v>
      </c>
      <c r="T269" s="6">
        <v>15.4637824731543</v>
      </c>
      <c r="U269" s="6">
        <v>18.3101093155088</v>
      </c>
      <c r="V269" s="10">
        <v>530</v>
      </c>
      <c r="W269" s="6">
        <v>95.683090560304194</v>
      </c>
      <c r="X269" s="6">
        <v>98.526895776562498</v>
      </c>
      <c r="Y269" s="6">
        <v>-1.76991150442478</v>
      </c>
      <c r="Z269" s="6">
        <v>-8.49056603773586</v>
      </c>
      <c r="AA269" s="7">
        <v>575</v>
      </c>
      <c r="AB269" s="7">
        <v>22.233250087132198</v>
      </c>
      <c r="AC269" s="7">
        <v>25.473357065472001</v>
      </c>
      <c r="AD269" s="13">
        <v>573</v>
      </c>
      <c r="AE269" s="6">
        <v>22.607574160819802</v>
      </c>
      <c r="AF269" s="13">
        <v>550</v>
      </c>
      <c r="AG269" s="6">
        <v>16.171226557594</v>
      </c>
      <c r="AH269" s="13">
        <v>459</v>
      </c>
      <c r="AI269" s="6">
        <v>89.551486973535901</v>
      </c>
      <c r="AJ269" s="6">
        <v>2E-3</v>
      </c>
      <c r="AK269" s="6">
        <v>1.1999999999999999E-3</v>
      </c>
      <c r="AL269" s="132">
        <f t="shared" si="22"/>
        <v>575</v>
      </c>
      <c r="AM269" s="132">
        <f t="shared" si="23"/>
        <v>22.233250087132198</v>
      </c>
      <c r="AN269" s="36">
        <f t="shared" si="24"/>
        <v>309</v>
      </c>
      <c r="AO269" s="36">
        <f t="shared" si="25"/>
        <v>1.028</v>
      </c>
      <c r="AP269" s="36">
        <f t="shared" si="25"/>
        <v>6.8000000000000005E-2</v>
      </c>
      <c r="AQ269" s="133">
        <f t="shared" si="26"/>
        <v>0.97276264591439687</v>
      </c>
    </row>
    <row r="270" spans="1:43" x14ac:dyDescent="0.75">
      <c r="A270" s="4" t="s">
        <v>301</v>
      </c>
      <c r="B270" s="22">
        <v>49.5</v>
      </c>
      <c r="C270" s="22">
        <v>6.46</v>
      </c>
      <c r="D270" s="22">
        <v>0.66</v>
      </c>
      <c r="E270" s="128">
        <v>1420</v>
      </c>
      <c r="F270" s="20">
        <v>13.4228187919463</v>
      </c>
      <c r="G270" s="22">
        <v>0.91217419076269501</v>
      </c>
      <c r="H270" s="18">
        <v>8.2199999999999995E-2</v>
      </c>
      <c r="I270" s="15">
        <v>1.4167156311082001E-2</v>
      </c>
      <c r="J270" s="24">
        <v>0.18733</v>
      </c>
      <c r="K270" s="18">
        <v>0.83899999999999997</v>
      </c>
      <c r="L270" s="15">
        <v>6.0350821658781001E-2</v>
      </c>
      <c r="M270" s="18">
        <v>7.4499999999999997E-2</v>
      </c>
      <c r="N270" s="16">
        <v>5.0627948022806497E-3</v>
      </c>
      <c r="O270" s="24">
        <v>0.84828999999999999</v>
      </c>
      <c r="P270" s="10">
        <v>462</v>
      </c>
      <c r="Q270" s="6">
        <v>29.946774710327201</v>
      </c>
      <c r="R270" s="6">
        <v>31.604512565831701</v>
      </c>
      <c r="S270" s="10">
        <v>611</v>
      </c>
      <c r="T270" s="6">
        <v>32.383397019095803</v>
      </c>
      <c r="U270" s="6">
        <v>34.033676230998999</v>
      </c>
      <c r="V270" s="10">
        <v>1220</v>
      </c>
      <c r="W270" s="6">
        <v>1969.74824861303</v>
      </c>
      <c r="X270" s="6">
        <v>1974.16854461553</v>
      </c>
      <c r="Y270" s="6">
        <v>24.386252045826499</v>
      </c>
      <c r="Z270" s="6">
        <v>62.131147540983598</v>
      </c>
      <c r="AA270" s="7" t="s">
        <v>35</v>
      </c>
      <c r="AB270" s="7" t="s">
        <v>35</v>
      </c>
      <c r="AC270" s="7" t="s">
        <v>35</v>
      </c>
      <c r="AD270" s="13">
        <v>449</v>
      </c>
      <c r="AE270" s="6">
        <v>29.946774710327201</v>
      </c>
      <c r="AF270" s="13">
        <v>451</v>
      </c>
      <c r="AG270" s="6">
        <v>29.647418142165101</v>
      </c>
      <c r="AH270" s="13">
        <v>462</v>
      </c>
      <c r="AI270" s="6">
        <v>1968.55953425699</v>
      </c>
      <c r="AJ270" s="6">
        <v>3.2599999999999997E-2</v>
      </c>
      <c r="AK270" s="6">
        <v>6.4999999999999997E-3</v>
      </c>
      <c r="AL270" s="132" t="str">
        <f t="shared" si="22"/>
        <v>Discordant</v>
      </c>
      <c r="AM270" s="132" t="str">
        <f t="shared" si="23"/>
        <v>Discordant</v>
      </c>
      <c r="AN270" s="36">
        <f t="shared" si="24"/>
        <v>49.5</v>
      </c>
      <c r="AO270" s="36">
        <f t="shared" si="25"/>
        <v>6.46</v>
      </c>
      <c r="AP270" s="36">
        <f t="shared" si="25"/>
        <v>0.66</v>
      </c>
      <c r="AQ270" s="133">
        <f t="shared" si="26"/>
        <v>0.15479876160990713</v>
      </c>
    </row>
    <row r="271" spans="1:43" x14ac:dyDescent="0.75">
      <c r="A271" s="4" t="s">
        <v>302</v>
      </c>
      <c r="B271" s="22">
        <v>305</v>
      </c>
      <c r="C271" s="22">
        <v>2.31</v>
      </c>
      <c r="D271" s="22">
        <v>0.17</v>
      </c>
      <c r="E271" s="128">
        <v>4170</v>
      </c>
      <c r="F271" s="20">
        <v>20.5338809034908</v>
      </c>
      <c r="G271" s="22">
        <v>0.99742594565865506</v>
      </c>
      <c r="H271" s="18">
        <v>5.33E-2</v>
      </c>
      <c r="I271" s="15">
        <v>4.0684192744736601E-3</v>
      </c>
      <c r="J271" s="24">
        <v>0.35753000000000001</v>
      </c>
      <c r="K271" s="18">
        <v>0.35599999999999998</v>
      </c>
      <c r="L271" s="15">
        <v>1.61552641030717E-2</v>
      </c>
      <c r="M271" s="18">
        <v>4.87E-2</v>
      </c>
      <c r="N271" s="16">
        <v>2.3655851410591799E-3</v>
      </c>
      <c r="O271" s="24">
        <v>0.76166</v>
      </c>
      <c r="P271" s="10">
        <v>306</v>
      </c>
      <c r="Q271" s="6">
        <v>14.620902466854</v>
      </c>
      <c r="R271" s="6">
        <v>16.110360486078399</v>
      </c>
      <c r="S271" s="10">
        <v>309</v>
      </c>
      <c r="T271" s="6">
        <v>12.108200292623399</v>
      </c>
      <c r="U271" s="6">
        <v>13.524215067023899</v>
      </c>
      <c r="V271" s="10">
        <v>328</v>
      </c>
      <c r="W271" s="6">
        <v>190.754995468879</v>
      </c>
      <c r="X271" s="6">
        <v>192.86247632803401</v>
      </c>
      <c r="Y271" s="6">
        <v>0.970873786407765</v>
      </c>
      <c r="Z271" s="6">
        <v>6.7073170731707297</v>
      </c>
      <c r="AA271" s="7">
        <v>306</v>
      </c>
      <c r="AB271" s="7">
        <v>14.620902466854</v>
      </c>
      <c r="AC271" s="7">
        <v>16.110360486078399</v>
      </c>
      <c r="AD271" s="13">
        <v>306</v>
      </c>
      <c r="AE271" s="6">
        <v>14.620902466854</v>
      </c>
      <c r="AF271" s="13">
        <v>300</v>
      </c>
      <c r="AG271" s="6">
        <v>12.108200292623399</v>
      </c>
      <c r="AH271" s="13">
        <v>258</v>
      </c>
      <c r="AI271" s="6">
        <v>184.00180242685599</v>
      </c>
      <c r="AJ271" s="6">
        <v>2.3999999999999998E-3</v>
      </c>
      <c r="AK271" s="6">
        <v>2.5000000000000001E-3</v>
      </c>
      <c r="AL271" s="132">
        <f t="shared" si="22"/>
        <v>306</v>
      </c>
      <c r="AM271" s="132">
        <f t="shared" si="23"/>
        <v>14.620902466854</v>
      </c>
      <c r="AN271" s="36">
        <f t="shared" si="24"/>
        <v>305</v>
      </c>
      <c r="AO271" s="36">
        <f t="shared" si="25"/>
        <v>2.31</v>
      </c>
      <c r="AP271" s="36">
        <f t="shared" si="25"/>
        <v>0.17</v>
      </c>
      <c r="AQ271" s="133">
        <f t="shared" si="26"/>
        <v>0.4329004329004329</v>
      </c>
    </row>
    <row r="272" spans="1:43" x14ac:dyDescent="0.75">
      <c r="A272" s="4" t="s">
        <v>303</v>
      </c>
      <c r="B272" s="22">
        <v>374</v>
      </c>
      <c r="C272" s="22">
        <v>11.7</v>
      </c>
      <c r="D272" s="22">
        <v>1.1000000000000001</v>
      </c>
      <c r="E272" s="128">
        <v>104000</v>
      </c>
      <c r="F272" s="20">
        <v>3.0769230769230802</v>
      </c>
      <c r="G272" s="22">
        <v>0.147937658444484</v>
      </c>
      <c r="H272" s="18">
        <v>0.16750000000000001</v>
      </c>
      <c r="I272" s="15">
        <v>3.0384858916401901E-3</v>
      </c>
      <c r="J272" s="24">
        <v>0.62985000000000002</v>
      </c>
      <c r="K272" s="18">
        <v>7.46</v>
      </c>
      <c r="L272" s="15">
        <v>0.30786721138178902</v>
      </c>
      <c r="M272" s="18">
        <v>0.32500000000000001</v>
      </c>
      <c r="N272" s="16">
        <v>1.5625915173198598E-2</v>
      </c>
      <c r="O272" s="24">
        <v>0.89481999999999995</v>
      </c>
      <c r="P272" s="10">
        <v>1811</v>
      </c>
      <c r="Q272" s="6">
        <v>76.734055190661707</v>
      </c>
      <c r="R272" s="6">
        <v>84.6469577469326</v>
      </c>
      <c r="S272" s="10">
        <v>2163</v>
      </c>
      <c r="T272" s="6">
        <v>36.947515635847097</v>
      </c>
      <c r="U272" s="6">
        <v>42.125775191573602</v>
      </c>
      <c r="V272" s="10">
        <v>2527</v>
      </c>
      <c r="W272" s="6">
        <v>31.228408815474499</v>
      </c>
      <c r="X272" s="6">
        <v>39.000071916823501</v>
      </c>
      <c r="Y272" s="6">
        <v>16.2736939435969</v>
      </c>
      <c r="Z272" s="6">
        <v>28.333992876929202</v>
      </c>
      <c r="AA272" s="7" t="s">
        <v>35</v>
      </c>
      <c r="AB272" s="7" t="s">
        <v>35</v>
      </c>
      <c r="AC272" s="7" t="s">
        <v>35</v>
      </c>
      <c r="AD272" s="13">
        <v>1710</v>
      </c>
      <c r="AE272" s="6">
        <v>84.294645298521303</v>
      </c>
      <c r="AF272" s="13">
        <v>1760</v>
      </c>
      <c r="AG272" s="6">
        <v>66.611912685803901</v>
      </c>
      <c r="AH272" s="13">
        <v>1814</v>
      </c>
      <c r="AI272" s="6">
        <v>60.504656987263402</v>
      </c>
      <c r="AJ272" s="6">
        <v>6.6000000000000003E-2</v>
      </c>
      <c r="AK272" s="6">
        <v>1.2E-2</v>
      </c>
      <c r="AL272" s="132" t="str">
        <f t="shared" si="22"/>
        <v>Discordant</v>
      </c>
      <c r="AM272" s="132" t="str">
        <f t="shared" si="23"/>
        <v>Discordant</v>
      </c>
      <c r="AN272" s="36">
        <f t="shared" si="24"/>
        <v>374</v>
      </c>
      <c r="AO272" s="36">
        <f t="shared" si="25"/>
        <v>11.7</v>
      </c>
      <c r="AP272" s="36">
        <f t="shared" si="25"/>
        <v>1.1000000000000001</v>
      </c>
      <c r="AQ272" s="133">
        <f t="shared" si="26"/>
        <v>8.5470085470085472E-2</v>
      </c>
    </row>
    <row r="273" spans="1:43" x14ac:dyDescent="0.75">
      <c r="A273" s="4" t="s">
        <v>304</v>
      </c>
      <c r="B273" s="22">
        <v>430</v>
      </c>
      <c r="C273" s="22">
        <v>5.08</v>
      </c>
      <c r="D273" s="22">
        <v>0.4</v>
      </c>
      <c r="E273" s="128">
        <v>35100</v>
      </c>
      <c r="F273" s="20">
        <v>5.4585152838427904</v>
      </c>
      <c r="G273" s="22">
        <v>0.23533784472372701</v>
      </c>
      <c r="H273" s="18">
        <v>8.4000000000000005E-2</v>
      </c>
      <c r="I273" s="15">
        <v>1.8718664252519899E-3</v>
      </c>
      <c r="J273" s="24">
        <v>0.61555000000000004</v>
      </c>
      <c r="K273" s="18">
        <v>2.1120000000000001</v>
      </c>
      <c r="L273" s="15">
        <v>7.9886508604143799E-2</v>
      </c>
      <c r="M273" s="18">
        <v>0.1832</v>
      </c>
      <c r="N273" s="16">
        <v>7.8984652257004604E-3</v>
      </c>
      <c r="O273" s="24">
        <v>0.77825</v>
      </c>
      <c r="P273" s="10">
        <v>1083</v>
      </c>
      <c r="Q273" s="6">
        <v>43.0919395693601</v>
      </c>
      <c r="R273" s="6">
        <v>48.6391104097181</v>
      </c>
      <c r="S273" s="10">
        <v>1151</v>
      </c>
      <c r="T273" s="6">
        <v>25.904054497003202</v>
      </c>
      <c r="U273" s="6">
        <v>30.225174008540499</v>
      </c>
      <c r="V273" s="10">
        <v>1286</v>
      </c>
      <c r="W273" s="6">
        <v>46.148207059590597</v>
      </c>
      <c r="X273" s="6">
        <v>52.609435948811502</v>
      </c>
      <c r="Y273" s="6">
        <v>5.9079061685490899</v>
      </c>
      <c r="Z273" s="6">
        <v>15.7853810264386</v>
      </c>
      <c r="AA273" s="7">
        <v>1083</v>
      </c>
      <c r="AB273" s="7">
        <v>43.0919395693601</v>
      </c>
      <c r="AC273" s="7">
        <v>48.6391104097181</v>
      </c>
      <c r="AD273" s="13">
        <v>1073</v>
      </c>
      <c r="AE273" s="6">
        <v>44.333489100784597</v>
      </c>
      <c r="AF273" s="13">
        <v>1066</v>
      </c>
      <c r="AG273" s="6">
        <v>34.266558615999202</v>
      </c>
      <c r="AH273" s="13">
        <v>1056</v>
      </c>
      <c r="AI273" s="6">
        <v>39.080199779617899</v>
      </c>
      <c r="AJ273" s="6">
        <v>1.1599999999999999E-2</v>
      </c>
      <c r="AK273" s="6">
        <v>3.8999999999999998E-3</v>
      </c>
      <c r="AL273" s="132">
        <f t="shared" si="22"/>
        <v>1083</v>
      </c>
      <c r="AM273" s="132">
        <f t="shared" si="23"/>
        <v>43.0919395693601</v>
      </c>
      <c r="AN273" s="36">
        <f t="shared" si="24"/>
        <v>430</v>
      </c>
      <c r="AO273" s="36">
        <f t="shared" si="25"/>
        <v>5.08</v>
      </c>
      <c r="AP273" s="36">
        <f t="shared" si="25"/>
        <v>0.4</v>
      </c>
      <c r="AQ273" s="133">
        <f t="shared" si="26"/>
        <v>0.19685039370078738</v>
      </c>
    </row>
    <row r="274" spans="1:43" x14ac:dyDescent="0.75">
      <c r="A274" s="4" t="s">
        <v>305</v>
      </c>
      <c r="B274" s="22">
        <v>472</v>
      </c>
      <c r="C274" s="22">
        <v>2.35</v>
      </c>
      <c r="D274" s="22">
        <v>0.11</v>
      </c>
      <c r="E274" s="128">
        <v>28000</v>
      </c>
      <c r="F274" s="20">
        <v>12.048192771084301</v>
      </c>
      <c r="G274" s="22">
        <v>1.1323774231417501</v>
      </c>
      <c r="H274" s="18">
        <v>0.125</v>
      </c>
      <c r="I274" s="15">
        <v>2.3908170946547101E-2</v>
      </c>
      <c r="J274" s="24">
        <v>-0.88793</v>
      </c>
      <c r="K274" s="18">
        <v>1.51</v>
      </c>
      <c r="L274" s="15">
        <v>0.42986190039243999</v>
      </c>
      <c r="M274" s="18">
        <v>8.3000000000000004E-2</v>
      </c>
      <c r="N274" s="16">
        <v>7.8009480680235202E-3</v>
      </c>
      <c r="O274" s="24">
        <v>0.96453999999999995</v>
      </c>
      <c r="P274" s="10">
        <v>512</v>
      </c>
      <c r="Q274" s="6">
        <v>45.0436115298142</v>
      </c>
      <c r="R274" s="6">
        <v>46.4068339973524</v>
      </c>
      <c r="S274" s="10">
        <v>840</v>
      </c>
      <c r="T274" s="6">
        <v>141.63629078901499</v>
      </c>
      <c r="U274" s="6">
        <v>142.30748900295899</v>
      </c>
      <c r="V274" s="10">
        <v>1510</v>
      </c>
      <c r="W274" s="6">
        <v>278.84770979878903</v>
      </c>
      <c r="X274" s="6">
        <v>280.70548828868499</v>
      </c>
      <c r="Y274" s="6">
        <v>39.047619047619001</v>
      </c>
      <c r="Z274" s="6">
        <v>66.092715231788105</v>
      </c>
      <c r="AA274" s="7" t="s">
        <v>35</v>
      </c>
      <c r="AB274" s="7" t="s">
        <v>35</v>
      </c>
      <c r="AC274" s="7" t="s">
        <v>35</v>
      </c>
      <c r="AD274" s="13">
        <v>442</v>
      </c>
      <c r="AE274" s="6">
        <v>22.912680760853899</v>
      </c>
      <c r="AF274" s="13">
        <v>450</v>
      </c>
      <c r="AG274" s="6">
        <v>27.117077063547399</v>
      </c>
      <c r="AH274" s="13">
        <v>501</v>
      </c>
      <c r="AI274" s="6">
        <v>64.894239035756101</v>
      </c>
      <c r="AJ274" s="6">
        <v>8.3000000000000004E-2</v>
      </c>
      <c r="AK274" s="6">
        <v>4.4999999999999998E-2</v>
      </c>
      <c r="AL274" s="132" t="str">
        <f t="shared" si="22"/>
        <v>Discordant</v>
      </c>
      <c r="AM274" s="132" t="str">
        <f t="shared" si="23"/>
        <v>Discordant</v>
      </c>
      <c r="AN274" s="36">
        <f t="shared" si="24"/>
        <v>472</v>
      </c>
      <c r="AO274" s="36">
        <f t="shared" si="25"/>
        <v>2.35</v>
      </c>
      <c r="AP274" s="36">
        <f t="shared" si="25"/>
        <v>0.11</v>
      </c>
      <c r="AQ274" s="133">
        <f t="shared" si="26"/>
        <v>0.42553191489361702</v>
      </c>
    </row>
    <row r="275" spans="1:43" x14ac:dyDescent="0.75">
      <c r="A275" s="4" t="s">
        <v>306</v>
      </c>
      <c r="B275" s="22">
        <v>558</v>
      </c>
      <c r="C275" s="22">
        <v>0.66900000000000004</v>
      </c>
      <c r="D275" s="22">
        <v>0.04</v>
      </c>
      <c r="E275" s="128">
        <v>18260</v>
      </c>
      <c r="F275" s="20">
        <v>10.162601626016301</v>
      </c>
      <c r="G275" s="22">
        <v>0.44155424617071498</v>
      </c>
      <c r="H275" s="18">
        <v>6.0199999999999997E-2</v>
      </c>
      <c r="I275" s="15">
        <v>1.6629665763079099E-3</v>
      </c>
      <c r="J275" s="24">
        <v>0.60026000000000002</v>
      </c>
      <c r="K275" s="18">
        <v>0.81299999999999994</v>
      </c>
      <c r="L275" s="15">
        <v>3.0683662512972502E-2</v>
      </c>
      <c r="M275" s="18">
        <v>9.8400000000000001E-2</v>
      </c>
      <c r="N275" s="16">
        <v>4.2753754818027198E-3</v>
      </c>
      <c r="O275" s="24">
        <v>0.81889000000000001</v>
      </c>
      <c r="P275" s="10">
        <v>604</v>
      </c>
      <c r="Q275" s="6">
        <v>25.263132823883101</v>
      </c>
      <c r="R275" s="6">
        <v>28.435332826139899</v>
      </c>
      <c r="S275" s="10">
        <v>603</v>
      </c>
      <c r="T275" s="6">
        <v>17.0491532658775</v>
      </c>
      <c r="U275" s="6">
        <v>19.9139496589206</v>
      </c>
      <c r="V275" s="10">
        <v>604</v>
      </c>
      <c r="W275" s="6">
        <v>60.370205142955697</v>
      </c>
      <c r="X275" s="6">
        <v>65.184847339519806</v>
      </c>
      <c r="Y275" s="6">
        <v>-0.165837479270323</v>
      </c>
      <c r="Z275" s="6">
        <v>0</v>
      </c>
      <c r="AA275" s="7">
        <v>604</v>
      </c>
      <c r="AB275" s="7">
        <v>25.263132823883101</v>
      </c>
      <c r="AC275" s="7">
        <v>28.435332826139899</v>
      </c>
      <c r="AD275" s="13">
        <v>603</v>
      </c>
      <c r="AE275" s="6">
        <v>25.263132823883101</v>
      </c>
      <c r="AF275" s="13">
        <v>587</v>
      </c>
      <c r="AG275" s="6">
        <v>19.063279546903299</v>
      </c>
      <c r="AH275" s="13">
        <v>530</v>
      </c>
      <c r="AI275" s="6">
        <v>53.834827658334298</v>
      </c>
      <c r="AJ275" s="6">
        <v>2.2000000000000001E-3</v>
      </c>
      <c r="AK275" s="6">
        <v>1.2999999999999999E-3</v>
      </c>
      <c r="AL275" s="132">
        <f t="shared" si="22"/>
        <v>604</v>
      </c>
      <c r="AM275" s="132">
        <f t="shared" si="23"/>
        <v>25.263132823883101</v>
      </c>
      <c r="AN275" s="36">
        <f t="shared" si="24"/>
        <v>558</v>
      </c>
      <c r="AO275" s="36">
        <f t="shared" si="25"/>
        <v>0.66900000000000004</v>
      </c>
      <c r="AP275" s="36">
        <f t="shared" si="25"/>
        <v>0.04</v>
      </c>
      <c r="AQ275" s="133">
        <f t="shared" si="26"/>
        <v>1.4947683109118086</v>
      </c>
    </row>
    <row r="276" spans="1:43" x14ac:dyDescent="0.75">
      <c r="A276" s="4" t="s">
        <v>307</v>
      </c>
      <c r="B276" s="22">
        <v>183.7</v>
      </c>
      <c r="C276" s="22">
        <v>3.51</v>
      </c>
      <c r="D276" s="22">
        <v>0.17</v>
      </c>
      <c r="E276" s="128">
        <v>3770</v>
      </c>
      <c r="F276" s="20">
        <v>14.450867052023099</v>
      </c>
      <c r="G276" s="22">
        <v>0.61060490706497805</v>
      </c>
      <c r="H276" s="18">
        <v>5.6099999999999997E-2</v>
      </c>
      <c r="I276" s="15">
        <v>4.5839993276329998E-3</v>
      </c>
      <c r="J276" s="24">
        <v>0.34714</v>
      </c>
      <c r="K276" s="18">
        <v>0.53300000000000003</v>
      </c>
      <c r="L276" s="15">
        <v>2.1993568742020901E-2</v>
      </c>
      <c r="M276" s="18">
        <v>6.9199999999999998E-2</v>
      </c>
      <c r="N276" s="16">
        <v>2.9239670821676399E-3</v>
      </c>
      <c r="O276" s="24">
        <v>0.67552999999999996</v>
      </c>
      <c r="P276" s="10">
        <v>431</v>
      </c>
      <c r="Q276" s="6">
        <v>17.359076946904601</v>
      </c>
      <c r="R276" s="6">
        <v>19.754668604815201</v>
      </c>
      <c r="S276" s="10">
        <v>433</v>
      </c>
      <c r="T276" s="6">
        <v>14.3326457227482</v>
      </c>
      <c r="U276" s="6">
        <v>16.4037138268754</v>
      </c>
      <c r="V276" s="10">
        <v>442</v>
      </c>
      <c r="W276" s="6">
        <v>190.54087598593199</v>
      </c>
      <c r="X276" s="6">
        <v>192.35470196168299</v>
      </c>
      <c r="Y276" s="6">
        <v>0.46189376443418001</v>
      </c>
      <c r="Z276" s="6">
        <v>2.4886877828054299</v>
      </c>
      <c r="AA276" s="7">
        <v>431</v>
      </c>
      <c r="AB276" s="7">
        <v>17.359076946904601</v>
      </c>
      <c r="AC276" s="7">
        <v>19.754668604815201</v>
      </c>
      <c r="AD276" s="13">
        <v>430</v>
      </c>
      <c r="AE276" s="6">
        <v>17.752142193227201</v>
      </c>
      <c r="AF276" s="13">
        <v>423</v>
      </c>
      <c r="AG276" s="6">
        <v>16.097724479373198</v>
      </c>
      <c r="AH276" s="13">
        <v>384</v>
      </c>
      <c r="AI276" s="6">
        <v>185.37324893707299</v>
      </c>
      <c r="AJ276" s="6">
        <v>2.2000000000000001E-3</v>
      </c>
      <c r="AK276" s="6">
        <v>2.3999999999999998E-3</v>
      </c>
      <c r="AL276" s="132">
        <f t="shared" si="22"/>
        <v>431</v>
      </c>
      <c r="AM276" s="132">
        <f t="shared" si="23"/>
        <v>17.359076946904601</v>
      </c>
      <c r="AN276" s="36">
        <f t="shared" si="24"/>
        <v>183.7</v>
      </c>
      <c r="AO276" s="36">
        <f t="shared" si="25"/>
        <v>3.51</v>
      </c>
      <c r="AP276" s="36">
        <f t="shared" si="25"/>
        <v>0.17</v>
      </c>
      <c r="AQ276" s="133">
        <f t="shared" si="26"/>
        <v>0.28490028490028491</v>
      </c>
    </row>
    <row r="277" spans="1:43" x14ac:dyDescent="0.75">
      <c r="A277" s="4" t="s">
        <v>308</v>
      </c>
      <c r="B277" s="22">
        <v>535</v>
      </c>
      <c r="C277" s="22">
        <v>1.9159999999999999</v>
      </c>
      <c r="D277" s="22">
        <v>6.9000000000000006E-2</v>
      </c>
      <c r="E277" s="128">
        <v>5300</v>
      </c>
      <c r="F277" s="20">
        <v>28.169014084507001</v>
      </c>
      <c r="G277" s="22">
        <v>1.0283862480239201</v>
      </c>
      <c r="H277" s="18">
        <v>5.0599999999999999E-2</v>
      </c>
      <c r="I277" s="15">
        <v>3.2090273594340599E-3</v>
      </c>
      <c r="J277" s="24">
        <v>0.26468000000000003</v>
      </c>
      <c r="K277" s="18">
        <v>0.2472</v>
      </c>
      <c r="L277" s="15">
        <v>8.9917664886049707E-3</v>
      </c>
      <c r="M277" s="18">
        <v>3.5499999999999997E-2</v>
      </c>
      <c r="N277" s="16">
        <v>1.29602376907215E-3</v>
      </c>
      <c r="O277" s="24">
        <v>0.54369000000000001</v>
      </c>
      <c r="P277" s="10">
        <v>225.1</v>
      </c>
      <c r="Q277" s="6">
        <v>8.0898484309984209</v>
      </c>
      <c r="R277" s="6">
        <v>9.5074790133979992</v>
      </c>
      <c r="S277" s="10">
        <v>224.1</v>
      </c>
      <c r="T277" s="6">
        <v>7.3133852575820102</v>
      </c>
      <c r="U277" s="6">
        <v>8.6123626465779992</v>
      </c>
      <c r="V277" s="10">
        <v>211</v>
      </c>
      <c r="W277" s="6">
        <v>144.15301746761</v>
      </c>
      <c r="X277" s="6">
        <v>146.44143796895699</v>
      </c>
      <c r="Y277" s="6">
        <v>-0.44622936189200901</v>
      </c>
      <c r="Z277" s="6">
        <v>-6.6824644549763104</v>
      </c>
      <c r="AA277" s="7">
        <v>225.1</v>
      </c>
      <c r="AB277" s="7">
        <v>8.0898484309984209</v>
      </c>
      <c r="AC277" s="7">
        <v>9.5074790133979992</v>
      </c>
      <c r="AD277" s="13">
        <v>224.9</v>
      </c>
      <c r="AE277" s="6">
        <v>8.1486518907441106</v>
      </c>
      <c r="AF277" s="13">
        <v>220.4</v>
      </c>
      <c r="AG277" s="6">
        <v>7.14178926641062</v>
      </c>
      <c r="AH277" s="13">
        <v>173</v>
      </c>
      <c r="AI277" s="6">
        <v>138.91245964641601</v>
      </c>
      <c r="AJ277" s="6">
        <v>1.2999999999999999E-3</v>
      </c>
      <c r="AK277" s="6">
        <v>1.8E-3</v>
      </c>
      <c r="AL277" s="132">
        <f t="shared" si="22"/>
        <v>225.1</v>
      </c>
      <c r="AM277" s="132">
        <f t="shared" si="23"/>
        <v>8.0898484309984209</v>
      </c>
      <c r="AN277" s="36">
        <f t="shared" si="24"/>
        <v>535</v>
      </c>
      <c r="AO277" s="36">
        <f t="shared" si="25"/>
        <v>1.9159999999999999</v>
      </c>
      <c r="AP277" s="36">
        <f t="shared" si="25"/>
        <v>6.9000000000000006E-2</v>
      </c>
      <c r="AQ277" s="133">
        <f t="shared" si="26"/>
        <v>0.52192066805845516</v>
      </c>
    </row>
    <row r="278" spans="1:43" x14ac:dyDescent="0.75">
      <c r="A278" s="4" t="s">
        <v>309</v>
      </c>
      <c r="B278" s="22">
        <v>169.5</v>
      </c>
      <c r="C278" s="22">
        <v>0.92400000000000004</v>
      </c>
      <c r="D278" s="22">
        <v>4.1000000000000002E-2</v>
      </c>
      <c r="E278" s="128">
        <v>1760</v>
      </c>
      <c r="F278" s="20">
        <v>26.385224274406301</v>
      </c>
      <c r="G278" s="22">
        <v>1.14348445754566</v>
      </c>
      <c r="H278" s="18">
        <v>5.11E-2</v>
      </c>
      <c r="I278" s="15">
        <v>7.3953250037776903E-3</v>
      </c>
      <c r="J278" s="24">
        <v>0.40209</v>
      </c>
      <c r="K278" s="18">
        <v>0.26600000000000001</v>
      </c>
      <c r="L278" s="15">
        <v>1.1200453564030301E-2</v>
      </c>
      <c r="M278" s="18">
        <v>3.7900000000000003E-2</v>
      </c>
      <c r="N278" s="16">
        <v>1.64251250966316E-3</v>
      </c>
      <c r="O278" s="24">
        <v>0.65437999999999996</v>
      </c>
      <c r="P278" s="10">
        <v>240</v>
      </c>
      <c r="Q278" s="6">
        <v>10.1284932556022</v>
      </c>
      <c r="R278" s="6">
        <v>11.440655905204</v>
      </c>
      <c r="S278" s="10">
        <v>239</v>
      </c>
      <c r="T278" s="6">
        <v>8.8004790437266607</v>
      </c>
      <c r="U278" s="6">
        <v>10.034726385210799</v>
      </c>
      <c r="V278" s="10">
        <v>233</v>
      </c>
      <c r="W278" s="6">
        <v>338.95555129810498</v>
      </c>
      <c r="X278" s="6">
        <v>339.98933237456799</v>
      </c>
      <c r="Y278" s="6">
        <v>-0.418410041841</v>
      </c>
      <c r="Z278" s="6">
        <v>-3.0042918454935501</v>
      </c>
      <c r="AA278" s="7">
        <v>240</v>
      </c>
      <c r="AB278" s="7">
        <v>10.1284932556022</v>
      </c>
      <c r="AC278" s="7">
        <v>11.440655905204</v>
      </c>
      <c r="AD278" s="13">
        <v>236.5</v>
      </c>
      <c r="AE278" s="6">
        <v>9.4352581114021508</v>
      </c>
      <c r="AF278" s="13">
        <v>233</v>
      </c>
      <c r="AG278" s="6">
        <v>8.07644422992397</v>
      </c>
      <c r="AH278" s="13">
        <v>203</v>
      </c>
      <c r="AI278" s="6">
        <v>334.53988813862298</v>
      </c>
      <c r="AJ278" s="6">
        <v>1.1999999999999999E-3</v>
      </c>
      <c r="AK278" s="6">
        <v>2.7000000000000001E-3</v>
      </c>
      <c r="AL278" s="132">
        <f t="shared" si="22"/>
        <v>240</v>
      </c>
      <c r="AM278" s="132">
        <f t="shared" si="23"/>
        <v>10.1284932556022</v>
      </c>
      <c r="AN278" s="36">
        <f t="shared" si="24"/>
        <v>169.5</v>
      </c>
      <c r="AO278" s="36">
        <f t="shared" si="25"/>
        <v>0.92400000000000004</v>
      </c>
      <c r="AP278" s="36">
        <f t="shared" si="25"/>
        <v>4.1000000000000002E-2</v>
      </c>
      <c r="AQ278" s="133">
        <f t="shared" si="26"/>
        <v>1.0822510822510822</v>
      </c>
    </row>
    <row r="279" spans="1:43" x14ac:dyDescent="0.75">
      <c r="A279" s="4" t="s">
        <v>310</v>
      </c>
      <c r="B279" s="22">
        <v>1190</v>
      </c>
      <c r="C279" s="22">
        <v>3.49</v>
      </c>
      <c r="D279" s="22">
        <v>0.18</v>
      </c>
      <c r="E279" s="128">
        <v>270000</v>
      </c>
      <c r="F279" s="20">
        <v>3.4904013961605602</v>
      </c>
      <c r="G279" s="22">
        <v>0.12824038173732999</v>
      </c>
      <c r="H279" s="18">
        <v>0.14610000000000001</v>
      </c>
      <c r="I279" s="15">
        <v>2.1771997535217601E-3</v>
      </c>
      <c r="J279" s="24">
        <v>0.60336000000000001</v>
      </c>
      <c r="K279" s="18">
        <v>5.76</v>
      </c>
      <c r="L279" s="15">
        <v>0.191249651461119</v>
      </c>
      <c r="M279" s="18">
        <v>0.28649999999999998</v>
      </c>
      <c r="N279" s="16">
        <v>1.0526259073859E-2</v>
      </c>
      <c r="O279" s="24">
        <v>0.62297999999999998</v>
      </c>
      <c r="P279" s="10">
        <v>1623</v>
      </c>
      <c r="Q279" s="6">
        <v>52.866252389515701</v>
      </c>
      <c r="R279" s="6">
        <v>62.028123746267603</v>
      </c>
      <c r="S279" s="10">
        <v>1938</v>
      </c>
      <c r="T279" s="6">
        <v>28.718759556485299</v>
      </c>
      <c r="U279" s="6">
        <v>34.743175693303002</v>
      </c>
      <c r="V279" s="10">
        <v>2296</v>
      </c>
      <c r="W279" s="6">
        <v>26.975747730161402</v>
      </c>
      <c r="X279" s="6">
        <v>36.520916540677</v>
      </c>
      <c r="Y279" s="6">
        <v>16.253869969040299</v>
      </c>
      <c r="Z279" s="6">
        <v>29.3118466898955</v>
      </c>
      <c r="AA279" s="7" t="s">
        <v>35</v>
      </c>
      <c r="AB279" s="7" t="s">
        <v>35</v>
      </c>
      <c r="AC279" s="7" t="s">
        <v>35</v>
      </c>
      <c r="AD279" s="13">
        <v>1545</v>
      </c>
      <c r="AE279" s="6">
        <v>54.738109592056297</v>
      </c>
      <c r="AF279" s="13">
        <v>1578</v>
      </c>
      <c r="AG279" s="6">
        <v>38.072853195724903</v>
      </c>
      <c r="AH279" s="13">
        <v>1623</v>
      </c>
      <c r="AI279" s="6">
        <v>26.381545928950199</v>
      </c>
      <c r="AJ279" s="6">
        <v>5.4899999999999997E-2</v>
      </c>
      <c r="AK279" s="6">
        <v>6.1999999999999998E-3</v>
      </c>
      <c r="AL279" s="132" t="str">
        <f t="shared" si="22"/>
        <v>Discordant</v>
      </c>
      <c r="AM279" s="132" t="str">
        <f t="shared" si="23"/>
        <v>Discordant</v>
      </c>
      <c r="AN279" s="36">
        <f t="shared" si="24"/>
        <v>1190</v>
      </c>
      <c r="AO279" s="36">
        <f t="shared" si="25"/>
        <v>3.49</v>
      </c>
      <c r="AP279" s="36">
        <f t="shared" si="25"/>
        <v>0.18</v>
      </c>
      <c r="AQ279" s="133">
        <f t="shared" si="26"/>
        <v>0.28653295128939826</v>
      </c>
    </row>
    <row r="280" spans="1:43" x14ac:dyDescent="0.75">
      <c r="A280" s="4" t="s">
        <v>311</v>
      </c>
      <c r="B280" s="22">
        <v>136.80000000000001</v>
      </c>
      <c r="C280" s="22">
        <v>4.34</v>
      </c>
      <c r="D280" s="22">
        <v>0.28000000000000003</v>
      </c>
      <c r="E280" s="128">
        <v>1428</v>
      </c>
      <c r="F280" s="20">
        <v>25.706940874036</v>
      </c>
      <c r="G280" s="22">
        <v>1.33655130159154</v>
      </c>
      <c r="H280" s="18">
        <v>5.1400000000000001E-2</v>
      </c>
      <c r="I280" s="15">
        <v>8.7661057801540505E-3</v>
      </c>
      <c r="J280" s="24">
        <v>0.15675</v>
      </c>
      <c r="K280" s="18">
        <v>0.27500000000000002</v>
      </c>
      <c r="L280" s="15">
        <v>1.5723868997482699E-2</v>
      </c>
      <c r="M280" s="18">
        <v>3.8899999999999997E-2</v>
      </c>
      <c r="N280" s="16">
        <v>2.0224827950813301E-3</v>
      </c>
      <c r="O280" s="24">
        <v>0.80071999999999999</v>
      </c>
      <c r="P280" s="10">
        <v>246</v>
      </c>
      <c r="Q280" s="6">
        <v>12.485862089625201</v>
      </c>
      <c r="R280" s="6">
        <v>13.625521584659801</v>
      </c>
      <c r="S280" s="10">
        <v>246</v>
      </c>
      <c r="T280" s="6">
        <v>12.2517156572251</v>
      </c>
      <c r="U280" s="6">
        <v>13.2137062860673</v>
      </c>
      <c r="V280" s="10">
        <v>240</v>
      </c>
      <c r="W280" s="6">
        <v>408.83078433487799</v>
      </c>
      <c r="X280" s="6">
        <v>409.73257482277</v>
      </c>
      <c r="Y280" s="6">
        <v>0</v>
      </c>
      <c r="Z280" s="6">
        <v>-2.4999999999999898</v>
      </c>
      <c r="AA280" s="7">
        <v>246</v>
      </c>
      <c r="AB280" s="7">
        <v>12.485862089625201</v>
      </c>
      <c r="AC280" s="7">
        <v>13.625521584659801</v>
      </c>
      <c r="AD280" s="13">
        <v>246</v>
      </c>
      <c r="AE280" s="6">
        <v>12.485862089625201</v>
      </c>
      <c r="AF280" s="13">
        <v>242</v>
      </c>
      <c r="AG280" s="6">
        <v>11.2353253867209</v>
      </c>
      <c r="AH280" s="13">
        <v>213</v>
      </c>
      <c r="AI280" s="6">
        <v>403.56218259379898</v>
      </c>
      <c r="AJ280" s="6">
        <v>1.2999999999999999E-3</v>
      </c>
      <c r="AK280" s="6">
        <v>3.3E-3</v>
      </c>
      <c r="AL280" s="132">
        <f t="shared" si="22"/>
        <v>246</v>
      </c>
      <c r="AM280" s="132">
        <f t="shared" si="23"/>
        <v>12.485862089625201</v>
      </c>
      <c r="AN280" s="36">
        <f t="shared" si="24"/>
        <v>136.80000000000001</v>
      </c>
      <c r="AO280" s="36">
        <f t="shared" si="25"/>
        <v>4.34</v>
      </c>
      <c r="AP280" s="36">
        <f t="shared" si="25"/>
        <v>0.28000000000000003</v>
      </c>
      <c r="AQ280" s="133">
        <f t="shared" si="26"/>
        <v>0.2304147465437788</v>
      </c>
    </row>
    <row r="281" spans="1:43" x14ac:dyDescent="0.75">
      <c r="A281" s="4" t="s">
        <v>312</v>
      </c>
      <c r="B281" s="22">
        <v>326</v>
      </c>
      <c r="C281" s="22">
        <v>4.58</v>
      </c>
      <c r="D281" s="22">
        <v>0.48</v>
      </c>
      <c r="E281" s="128">
        <v>8130</v>
      </c>
      <c r="F281" s="20">
        <v>11.441647597254001</v>
      </c>
      <c r="G281" s="22">
        <v>0.62405763867082698</v>
      </c>
      <c r="H281" s="18">
        <v>5.8299999999999998E-2</v>
      </c>
      <c r="I281" s="15">
        <v>2.9186287657825502E-3</v>
      </c>
      <c r="J281" s="24">
        <v>0.66461000000000003</v>
      </c>
      <c r="K281" s="18">
        <v>0.69299999999999995</v>
      </c>
      <c r="L281" s="15">
        <v>3.1479451081777098E-2</v>
      </c>
      <c r="M281" s="18">
        <v>8.7400000000000005E-2</v>
      </c>
      <c r="N281" s="16">
        <v>4.7670265279731597E-3</v>
      </c>
      <c r="O281" s="24">
        <v>0.82864000000000004</v>
      </c>
      <c r="P281" s="10">
        <v>540</v>
      </c>
      <c r="Q281" s="6">
        <v>28.582559866504401</v>
      </c>
      <c r="R281" s="6">
        <v>30.888212707954001</v>
      </c>
      <c r="S281" s="10">
        <v>533</v>
      </c>
      <c r="T281" s="6">
        <v>18.700161871812401</v>
      </c>
      <c r="U281" s="6">
        <v>20.9267457992507</v>
      </c>
      <c r="V281" s="10">
        <v>524</v>
      </c>
      <c r="W281" s="6">
        <v>109.165615898097</v>
      </c>
      <c r="X281" s="6">
        <v>111.927586156817</v>
      </c>
      <c r="Y281" s="6">
        <v>-1.3133208255159401</v>
      </c>
      <c r="Z281" s="6">
        <v>-3.0534351145038299</v>
      </c>
      <c r="AA281" s="7">
        <v>540</v>
      </c>
      <c r="AB281" s="7">
        <v>28.582559866504401</v>
      </c>
      <c r="AC281" s="7">
        <v>30.888212707954001</v>
      </c>
      <c r="AD281" s="13">
        <v>538</v>
      </c>
      <c r="AE281" s="6">
        <v>29.080641817578702</v>
      </c>
      <c r="AF281" s="13">
        <v>515</v>
      </c>
      <c r="AG281" s="6">
        <v>23.1156019612725</v>
      </c>
      <c r="AH281" s="13">
        <v>426</v>
      </c>
      <c r="AI281" s="6">
        <v>97.330548618667706</v>
      </c>
      <c r="AJ281" s="6">
        <v>3.5999999999999999E-3</v>
      </c>
      <c r="AK281" s="6">
        <v>3.0000000000000001E-3</v>
      </c>
      <c r="AL281" s="132">
        <f t="shared" si="22"/>
        <v>540</v>
      </c>
      <c r="AM281" s="132">
        <f t="shared" si="23"/>
        <v>28.582559866504401</v>
      </c>
      <c r="AN281" s="36">
        <f t="shared" si="24"/>
        <v>326</v>
      </c>
      <c r="AO281" s="36">
        <f t="shared" si="25"/>
        <v>4.58</v>
      </c>
      <c r="AP281" s="36">
        <f t="shared" si="25"/>
        <v>0.48</v>
      </c>
      <c r="AQ281" s="133">
        <f t="shared" si="26"/>
        <v>0.2183406113537118</v>
      </c>
    </row>
    <row r="282" spans="1:43" x14ac:dyDescent="0.75">
      <c r="A282" s="4" t="s">
        <v>313</v>
      </c>
      <c r="B282" s="22">
        <v>114.2</v>
      </c>
      <c r="C282" s="22">
        <v>1.4</v>
      </c>
      <c r="D282" s="22">
        <v>0.11</v>
      </c>
      <c r="E282" s="128">
        <v>1229</v>
      </c>
      <c r="F282" s="20">
        <v>26.737967914438499</v>
      </c>
      <c r="G282" s="22">
        <v>1.28995037686812</v>
      </c>
      <c r="H282" s="18">
        <v>5.3999999999999999E-2</v>
      </c>
      <c r="I282" s="15">
        <v>1.0365848016105799E-2</v>
      </c>
      <c r="J282" s="24">
        <v>0.10196</v>
      </c>
      <c r="K282" s="18">
        <v>0.27800000000000002</v>
      </c>
      <c r="L282" s="15">
        <v>1.6293816114096801E-2</v>
      </c>
      <c r="M282" s="18">
        <v>3.7400000000000003E-2</v>
      </c>
      <c r="N282" s="16">
        <v>1.80433098914805E-3</v>
      </c>
      <c r="O282" s="24">
        <v>0.72499999999999998</v>
      </c>
      <c r="P282" s="10">
        <v>237</v>
      </c>
      <c r="Q282" s="6">
        <v>11.362631664958201</v>
      </c>
      <c r="R282" s="6">
        <v>12.517842010224101</v>
      </c>
      <c r="S282" s="10">
        <v>248</v>
      </c>
      <c r="T282" s="6">
        <v>12.8017537475199</v>
      </c>
      <c r="U282" s="6">
        <v>13.7405387714059</v>
      </c>
      <c r="V282" s="10">
        <v>350</v>
      </c>
      <c r="W282" s="6">
        <v>859.28478849021599</v>
      </c>
      <c r="X282" s="6">
        <v>860.81394088468403</v>
      </c>
      <c r="Y282" s="6">
        <v>4.4354838709677402</v>
      </c>
      <c r="Z282" s="6">
        <v>32.285714285714299</v>
      </c>
      <c r="AA282" s="7">
        <v>237</v>
      </c>
      <c r="AB282" s="7">
        <v>11.362631664958201</v>
      </c>
      <c r="AC282" s="7">
        <v>12.517842010224101</v>
      </c>
      <c r="AD282" s="13">
        <v>236</v>
      </c>
      <c r="AE282" s="6">
        <v>11.362631664958201</v>
      </c>
      <c r="AF282" s="13">
        <v>235</v>
      </c>
      <c r="AG282" s="6">
        <v>10.7768687016285</v>
      </c>
      <c r="AH282" s="13">
        <v>232</v>
      </c>
      <c r="AI282" s="6">
        <v>855.65797648983198</v>
      </c>
      <c r="AJ282" s="6">
        <v>4.3E-3</v>
      </c>
      <c r="AK282" s="6">
        <v>4.0000000000000001E-3</v>
      </c>
      <c r="AL282" s="132">
        <f t="shared" si="22"/>
        <v>237</v>
      </c>
      <c r="AM282" s="132">
        <f t="shared" si="23"/>
        <v>11.362631664958201</v>
      </c>
      <c r="AN282" s="36">
        <f t="shared" si="24"/>
        <v>114.2</v>
      </c>
      <c r="AO282" s="36">
        <f t="shared" si="25"/>
        <v>1.4</v>
      </c>
      <c r="AP282" s="36">
        <f t="shared" si="25"/>
        <v>0.11</v>
      </c>
      <c r="AQ282" s="133">
        <f t="shared" si="26"/>
        <v>0.7142857142857143</v>
      </c>
    </row>
    <row r="283" spans="1:43" x14ac:dyDescent="0.75">
      <c r="A283" s="4" t="s">
        <v>314</v>
      </c>
      <c r="B283" s="22">
        <v>485</v>
      </c>
      <c r="C283" s="22">
        <v>1.43</v>
      </c>
      <c r="D283" s="22">
        <v>0.15</v>
      </c>
      <c r="E283" s="128">
        <v>4920</v>
      </c>
      <c r="F283" s="20">
        <v>25.5754475703325</v>
      </c>
      <c r="G283" s="22">
        <v>1.42138686656285</v>
      </c>
      <c r="H283" s="18">
        <v>5.1400000000000001E-2</v>
      </c>
      <c r="I283" s="15">
        <v>3.6532948773035198E-3</v>
      </c>
      <c r="J283" s="24">
        <v>0.69411</v>
      </c>
      <c r="K283" s="18">
        <v>0.27300000000000002</v>
      </c>
      <c r="L283" s="15">
        <v>1.2233817295104501E-2</v>
      </c>
      <c r="M283" s="18">
        <v>3.9100000000000003E-2</v>
      </c>
      <c r="N283" s="16">
        <v>2.1730304554699602E-3</v>
      </c>
      <c r="O283" s="24">
        <v>0.77710999999999997</v>
      </c>
      <c r="P283" s="10">
        <v>247</v>
      </c>
      <c r="Q283" s="6">
        <v>13.4855488177026</v>
      </c>
      <c r="R283" s="6">
        <v>14.5572429842546</v>
      </c>
      <c r="S283" s="10">
        <v>244</v>
      </c>
      <c r="T283" s="6">
        <v>9.7743289441744192</v>
      </c>
      <c r="U283" s="6">
        <v>10.943303511148301</v>
      </c>
      <c r="V283" s="10">
        <v>240</v>
      </c>
      <c r="W283" s="6">
        <v>167.214866883741</v>
      </c>
      <c r="X283" s="6">
        <v>169.38573651248399</v>
      </c>
      <c r="Y283" s="6">
        <v>-1.22950819672131</v>
      </c>
      <c r="Z283" s="6">
        <v>-2.9166666666666599</v>
      </c>
      <c r="AA283" s="7">
        <v>247</v>
      </c>
      <c r="AB283" s="7">
        <v>13.4855488177026</v>
      </c>
      <c r="AC283" s="7">
        <v>14.5572429842546</v>
      </c>
      <c r="AD283" s="13">
        <v>247</v>
      </c>
      <c r="AE283" s="6">
        <v>13.4855488177026</v>
      </c>
      <c r="AF283" s="13">
        <v>243</v>
      </c>
      <c r="AG283" s="6">
        <v>12.2320278902938</v>
      </c>
      <c r="AH283" s="13">
        <v>212</v>
      </c>
      <c r="AI283" s="6">
        <v>153.76875074912701</v>
      </c>
      <c r="AJ283" s="6">
        <v>1.1999999999999999E-3</v>
      </c>
      <c r="AK283" s="6">
        <v>3.5000000000000001E-3</v>
      </c>
      <c r="AL283" s="132">
        <f t="shared" si="22"/>
        <v>247</v>
      </c>
      <c r="AM283" s="132">
        <f t="shared" si="23"/>
        <v>13.4855488177026</v>
      </c>
      <c r="AN283" s="36">
        <f t="shared" si="24"/>
        <v>485</v>
      </c>
      <c r="AO283" s="36">
        <f t="shared" si="25"/>
        <v>1.43</v>
      </c>
      <c r="AP283" s="36">
        <f t="shared" si="25"/>
        <v>0.15</v>
      </c>
      <c r="AQ283" s="133">
        <f t="shared" si="26"/>
        <v>0.69930069930069938</v>
      </c>
    </row>
    <row r="284" spans="1:43" x14ac:dyDescent="0.75">
      <c r="A284" s="4" t="s">
        <v>315</v>
      </c>
      <c r="B284" s="22">
        <v>210</v>
      </c>
      <c r="C284" s="22">
        <v>7.14</v>
      </c>
      <c r="D284" s="22">
        <v>0.56999999999999995</v>
      </c>
      <c r="E284" s="128">
        <v>33200</v>
      </c>
      <c r="F284" s="20">
        <v>3.7878787878787898</v>
      </c>
      <c r="G284" s="22">
        <v>0.166894493767306</v>
      </c>
      <c r="H284" s="18">
        <v>0.10920000000000001</v>
      </c>
      <c r="I284" s="15">
        <v>2.2841173762603402E-3</v>
      </c>
      <c r="J284" s="24">
        <v>0.62970999999999999</v>
      </c>
      <c r="K284" s="18">
        <v>3.96</v>
      </c>
      <c r="L284" s="15">
        <v>0.15688302184748901</v>
      </c>
      <c r="M284" s="18">
        <v>0.26400000000000001</v>
      </c>
      <c r="N284" s="16">
        <v>1.16318786376062E-2</v>
      </c>
      <c r="O284" s="24">
        <v>0.90219000000000005</v>
      </c>
      <c r="P284" s="10">
        <v>1508</v>
      </c>
      <c r="Q284" s="6">
        <v>59.197740858998799</v>
      </c>
      <c r="R284" s="6">
        <v>66.560339009364995</v>
      </c>
      <c r="S284" s="10">
        <v>1622</v>
      </c>
      <c r="T284" s="6">
        <v>32.196587494470698</v>
      </c>
      <c r="U284" s="6">
        <v>37.044344198728702</v>
      </c>
      <c r="V284" s="10">
        <v>1782</v>
      </c>
      <c r="W284" s="6">
        <v>39.932268026673803</v>
      </c>
      <c r="X284" s="6">
        <v>46.112781097926501</v>
      </c>
      <c r="Y284" s="6">
        <v>7.0283600493218197</v>
      </c>
      <c r="Z284" s="6">
        <v>15.375982042648699</v>
      </c>
      <c r="AA284" s="7">
        <v>1782</v>
      </c>
      <c r="AB284" s="7">
        <v>39.932268026673803</v>
      </c>
      <c r="AC284" s="7">
        <v>46.112781097926501</v>
      </c>
      <c r="AD284" s="13">
        <v>1486</v>
      </c>
      <c r="AE284" s="6">
        <v>61.751247135658502</v>
      </c>
      <c r="AF284" s="13">
        <v>1493</v>
      </c>
      <c r="AG284" s="6">
        <v>49.065214218314701</v>
      </c>
      <c r="AH284" s="13">
        <v>1504</v>
      </c>
      <c r="AI284" s="6">
        <v>49.972452709008699</v>
      </c>
      <c r="AJ284" s="6">
        <v>1.8100000000000002E-2</v>
      </c>
      <c r="AK284" s="6">
        <v>6.1000000000000004E-3</v>
      </c>
      <c r="AL284" s="132">
        <f t="shared" si="22"/>
        <v>1782</v>
      </c>
      <c r="AM284" s="132">
        <f t="shared" si="23"/>
        <v>39.932268026673803</v>
      </c>
      <c r="AN284" s="36">
        <f t="shared" si="24"/>
        <v>210</v>
      </c>
      <c r="AO284" s="36">
        <f t="shared" si="25"/>
        <v>7.14</v>
      </c>
      <c r="AP284" s="36">
        <f t="shared" si="25"/>
        <v>0.56999999999999995</v>
      </c>
      <c r="AQ284" s="133">
        <f t="shared" si="26"/>
        <v>0.14005602240896359</v>
      </c>
    </row>
    <row r="285" spans="1:43" x14ac:dyDescent="0.75">
      <c r="A285" s="4" t="s">
        <v>316</v>
      </c>
      <c r="B285" s="22">
        <v>570</v>
      </c>
      <c r="C285" s="22">
        <v>2.1800000000000002</v>
      </c>
      <c r="D285" s="22">
        <v>0.1</v>
      </c>
      <c r="E285" s="128">
        <v>31200</v>
      </c>
      <c r="F285" s="20">
        <v>6.8540095956134302</v>
      </c>
      <c r="G285" s="22">
        <v>0.26014198398740002</v>
      </c>
      <c r="H285" s="18">
        <v>7.1900000000000006E-2</v>
      </c>
      <c r="I285" s="15">
        <v>1.3871046210751001E-3</v>
      </c>
      <c r="J285" s="24">
        <v>0.70245000000000002</v>
      </c>
      <c r="K285" s="18">
        <v>1.448</v>
      </c>
      <c r="L285" s="15">
        <v>4.8868124901207101E-2</v>
      </c>
      <c r="M285" s="18">
        <v>0.1459</v>
      </c>
      <c r="N285" s="16">
        <v>5.5375929861628198E-3</v>
      </c>
      <c r="O285" s="24">
        <v>0.92032999999999998</v>
      </c>
      <c r="P285" s="10">
        <v>878</v>
      </c>
      <c r="Q285" s="6">
        <v>31.1514881329575</v>
      </c>
      <c r="R285" s="6">
        <v>36.256088202068902</v>
      </c>
      <c r="S285" s="10">
        <v>908</v>
      </c>
      <c r="T285" s="6">
        <v>20.339084522688299</v>
      </c>
      <c r="U285" s="6">
        <v>24.452430538242599</v>
      </c>
      <c r="V285" s="10">
        <v>978</v>
      </c>
      <c r="W285" s="6">
        <v>41.810364703114999</v>
      </c>
      <c r="X285" s="6">
        <v>48.838053897522201</v>
      </c>
      <c r="Y285" s="6">
        <v>3.3039647577092501</v>
      </c>
      <c r="Z285" s="6">
        <v>10.224948875255601</v>
      </c>
      <c r="AA285" s="7">
        <v>878</v>
      </c>
      <c r="AB285" s="7">
        <v>31.1514881329575</v>
      </c>
      <c r="AC285" s="7">
        <v>36.256088202068902</v>
      </c>
      <c r="AD285" s="13">
        <v>873</v>
      </c>
      <c r="AE285" s="6">
        <v>31.479044027698599</v>
      </c>
      <c r="AF285" s="13">
        <v>878</v>
      </c>
      <c r="AG285" s="6">
        <v>25.1372902123729</v>
      </c>
      <c r="AH285" s="13">
        <v>857</v>
      </c>
      <c r="AI285" s="6">
        <v>36.723610887377198</v>
      </c>
      <c r="AJ285" s="6">
        <v>5.1999999999999998E-3</v>
      </c>
      <c r="AK285" s="6">
        <v>2.0999999999999999E-3</v>
      </c>
      <c r="AL285" s="132">
        <f t="shared" si="22"/>
        <v>878</v>
      </c>
      <c r="AM285" s="132">
        <f t="shared" si="23"/>
        <v>31.1514881329575</v>
      </c>
      <c r="AN285" s="36">
        <f t="shared" si="24"/>
        <v>570</v>
      </c>
      <c r="AO285" s="36">
        <f t="shared" si="25"/>
        <v>2.1800000000000002</v>
      </c>
      <c r="AP285" s="36">
        <f t="shared" si="25"/>
        <v>0.1</v>
      </c>
      <c r="AQ285" s="133">
        <f t="shared" si="26"/>
        <v>0.4587155963302752</v>
      </c>
    </row>
    <row r="286" spans="1:43" x14ac:dyDescent="0.75">
      <c r="A286" s="4" t="s">
        <v>317</v>
      </c>
      <c r="B286" s="22">
        <v>297</v>
      </c>
      <c r="C286" s="22">
        <v>5.58</v>
      </c>
      <c r="D286" s="22">
        <v>0.46</v>
      </c>
      <c r="E286" s="128">
        <v>36400</v>
      </c>
      <c r="F286" s="20">
        <v>5.4914881933003796</v>
      </c>
      <c r="G286" s="22">
        <v>0.219924982299672</v>
      </c>
      <c r="H286" s="18">
        <v>0.12509999999999999</v>
      </c>
      <c r="I286" s="15">
        <v>3.5953621912354601E-3</v>
      </c>
      <c r="J286" s="24">
        <v>0.65920000000000001</v>
      </c>
      <c r="K286" s="18">
        <v>3.14</v>
      </c>
      <c r="L286" s="15">
        <v>0.139559143605856</v>
      </c>
      <c r="M286" s="18">
        <v>0.18210000000000001</v>
      </c>
      <c r="N286" s="16">
        <v>7.2928025822998604E-3</v>
      </c>
      <c r="O286" s="24">
        <v>0.65495999999999999</v>
      </c>
      <c r="P286" s="10">
        <v>1090</v>
      </c>
      <c r="Q286" s="6">
        <v>37.475902605826001</v>
      </c>
      <c r="R286" s="6">
        <v>43.682203700674201</v>
      </c>
      <c r="S286" s="10">
        <v>1436</v>
      </c>
      <c r="T286" s="6">
        <v>33.4657459019435</v>
      </c>
      <c r="U286" s="6">
        <v>37.721098688730699</v>
      </c>
      <c r="V286" s="10">
        <v>2018</v>
      </c>
      <c r="W286" s="6">
        <v>62.953987374162303</v>
      </c>
      <c r="X286" s="6">
        <v>73.928782622012093</v>
      </c>
      <c r="Y286" s="6">
        <v>24.094707520891401</v>
      </c>
      <c r="Z286" s="6">
        <v>45.986124876114999</v>
      </c>
      <c r="AA286" s="7" t="s">
        <v>35</v>
      </c>
      <c r="AB286" s="7" t="s">
        <v>35</v>
      </c>
      <c r="AC286" s="7" t="s">
        <v>35</v>
      </c>
      <c r="AD286" s="13">
        <v>1031</v>
      </c>
      <c r="AE286" s="6">
        <v>37.475902605826001</v>
      </c>
      <c r="AF286" s="13">
        <v>1050</v>
      </c>
      <c r="AG286" s="6">
        <v>30.085015352720902</v>
      </c>
      <c r="AH286" s="13">
        <v>1090</v>
      </c>
      <c r="AI286" s="6">
        <v>50.174261592037297</v>
      </c>
      <c r="AJ286" s="6">
        <v>5.8599999999999999E-2</v>
      </c>
      <c r="AK286" s="6">
        <v>5.7999999999999996E-3</v>
      </c>
      <c r="AL286" s="132" t="str">
        <f t="shared" si="22"/>
        <v>Discordant</v>
      </c>
      <c r="AM286" s="132" t="str">
        <f t="shared" si="23"/>
        <v>Discordant</v>
      </c>
      <c r="AN286" s="36">
        <f t="shared" si="24"/>
        <v>297</v>
      </c>
      <c r="AO286" s="36">
        <f t="shared" si="25"/>
        <v>5.58</v>
      </c>
      <c r="AP286" s="36">
        <f t="shared" si="25"/>
        <v>0.46</v>
      </c>
      <c r="AQ286" s="133">
        <f t="shared" si="26"/>
        <v>0.17921146953405018</v>
      </c>
    </row>
    <row r="287" spans="1:43" x14ac:dyDescent="0.75">
      <c r="A287" s="4" t="s">
        <v>318</v>
      </c>
      <c r="B287" s="22">
        <v>1037</v>
      </c>
      <c r="C287" s="22">
        <v>1.3089999999999999</v>
      </c>
      <c r="D287" s="22">
        <v>3.7999999999999999E-2</v>
      </c>
      <c r="E287" s="128">
        <v>7220</v>
      </c>
      <c r="F287" s="20">
        <v>42.480883602378903</v>
      </c>
      <c r="G287" s="22">
        <v>1.5290695111995301</v>
      </c>
      <c r="H287" s="18">
        <v>5.1400000000000001E-2</v>
      </c>
      <c r="I287" s="15">
        <v>2.56654520372051E-3</v>
      </c>
      <c r="J287" s="24">
        <v>0.47832999999999998</v>
      </c>
      <c r="K287" s="18">
        <v>0.16470000000000001</v>
      </c>
      <c r="L287" s="15">
        <v>5.7665113134459101E-3</v>
      </c>
      <c r="M287" s="18">
        <v>2.3539999999999998E-2</v>
      </c>
      <c r="N287" s="16">
        <v>8.4730573475221504E-4</v>
      </c>
      <c r="O287" s="24">
        <v>0.68354000000000004</v>
      </c>
      <c r="P287" s="10">
        <v>150</v>
      </c>
      <c r="Q287" s="6">
        <v>5.3351385129025299</v>
      </c>
      <c r="R287" s="6">
        <v>6.3000411090153099</v>
      </c>
      <c r="S287" s="10">
        <v>154.69999999999999</v>
      </c>
      <c r="T287" s="6">
        <v>5.0405409504289302</v>
      </c>
      <c r="U287" s="6">
        <v>5.9947670442604997</v>
      </c>
      <c r="V287" s="10">
        <v>250</v>
      </c>
      <c r="W287" s="6">
        <v>327.38947980758797</v>
      </c>
      <c r="X287" s="6">
        <v>336.42677872333098</v>
      </c>
      <c r="Y287" s="6">
        <v>3.0381383322559699</v>
      </c>
      <c r="Z287" s="6">
        <v>40</v>
      </c>
      <c r="AA287" s="7">
        <v>150</v>
      </c>
      <c r="AB287" s="7">
        <v>5.3351385129025299</v>
      </c>
      <c r="AC287" s="7">
        <v>6.3000411090153099</v>
      </c>
      <c r="AD287" s="13">
        <v>149.6</v>
      </c>
      <c r="AE287" s="6">
        <v>5.3626833723291796</v>
      </c>
      <c r="AF287" s="13">
        <v>149.5</v>
      </c>
      <c r="AG287" s="6">
        <v>4.9146488249874896</v>
      </c>
      <c r="AH287" s="13">
        <v>146.1</v>
      </c>
      <c r="AI287" s="6">
        <v>325.48547858342801</v>
      </c>
      <c r="AJ287" s="6">
        <v>3.0999999999999999E-3</v>
      </c>
      <c r="AK287" s="6">
        <v>1.6999999999999999E-3</v>
      </c>
      <c r="AL287" s="132">
        <f t="shared" si="22"/>
        <v>150</v>
      </c>
      <c r="AM287" s="132">
        <f t="shared" si="23"/>
        <v>5.3351385129025299</v>
      </c>
      <c r="AN287" s="36">
        <f t="shared" si="24"/>
        <v>1037</v>
      </c>
      <c r="AO287" s="36">
        <f t="shared" si="25"/>
        <v>1.3089999999999999</v>
      </c>
      <c r="AP287" s="36">
        <f t="shared" si="25"/>
        <v>3.7999999999999999E-2</v>
      </c>
      <c r="AQ287" s="133">
        <f t="shared" si="26"/>
        <v>0.76394194041252872</v>
      </c>
    </row>
    <row r="288" spans="1:43" x14ac:dyDescent="0.75">
      <c r="A288" s="4" t="s">
        <v>319</v>
      </c>
      <c r="B288" s="22">
        <v>381</v>
      </c>
      <c r="C288" s="22">
        <v>1.149</v>
      </c>
      <c r="D288" s="22">
        <v>2.5999999999999999E-2</v>
      </c>
      <c r="E288" s="128">
        <v>4500</v>
      </c>
      <c r="F288" s="20">
        <v>22.5225225225225</v>
      </c>
      <c r="G288" s="22">
        <v>0.82955193338486899</v>
      </c>
      <c r="H288" s="18">
        <v>5.1999999999999998E-2</v>
      </c>
      <c r="I288" s="15">
        <v>3.7713488711673101E-3</v>
      </c>
      <c r="J288" s="24">
        <v>0.45644000000000001</v>
      </c>
      <c r="K288" s="18">
        <v>0.318</v>
      </c>
      <c r="L288" s="15">
        <v>1.19546003345992E-2</v>
      </c>
      <c r="M288" s="18">
        <v>4.4400000000000002E-2</v>
      </c>
      <c r="N288" s="16">
        <v>1.63534549939759E-3</v>
      </c>
      <c r="O288" s="24">
        <v>0.30669999999999997</v>
      </c>
      <c r="P288" s="10">
        <v>279.89999999999998</v>
      </c>
      <c r="Q288" s="6">
        <v>10.057373303157499</v>
      </c>
      <c r="R288" s="6">
        <v>11.811493031677699</v>
      </c>
      <c r="S288" s="10">
        <v>279.89999999999998</v>
      </c>
      <c r="T288" s="6">
        <v>9.1189082409879898</v>
      </c>
      <c r="U288" s="6">
        <v>10.668148982816399</v>
      </c>
      <c r="V288" s="10">
        <v>273</v>
      </c>
      <c r="W288" s="6">
        <v>167.821542435521</v>
      </c>
      <c r="X288" s="6">
        <v>169.85678552773101</v>
      </c>
      <c r="Y288" s="6">
        <v>0</v>
      </c>
      <c r="Z288" s="6">
        <v>-2.52747252747253</v>
      </c>
      <c r="AA288" s="7">
        <v>279.89999999999998</v>
      </c>
      <c r="AB288" s="7">
        <v>10.057373303157499</v>
      </c>
      <c r="AC288" s="7">
        <v>11.811493031677699</v>
      </c>
      <c r="AD288" s="13">
        <v>279.5</v>
      </c>
      <c r="AE288" s="6">
        <v>10.1165388230889</v>
      </c>
      <c r="AF288" s="13">
        <v>274.8</v>
      </c>
      <c r="AG288" s="6">
        <v>8.4391046626735609</v>
      </c>
      <c r="AH288" s="13">
        <v>233</v>
      </c>
      <c r="AI288" s="6">
        <v>160.103919706662</v>
      </c>
      <c r="AJ288" s="6">
        <v>1.5E-3</v>
      </c>
      <c r="AK288" s="6">
        <v>2.3999999999999998E-3</v>
      </c>
      <c r="AL288" s="132">
        <f t="shared" si="22"/>
        <v>279.89999999999998</v>
      </c>
      <c r="AM288" s="132">
        <f t="shared" si="23"/>
        <v>10.057373303157499</v>
      </c>
      <c r="AN288" s="36">
        <f t="shared" si="24"/>
        <v>381</v>
      </c>
      <c r="AO288" s="36">
        <f t="shared" si="25"/>
        <v>1.149</v>
      </c>
      <c r="AP288" s="36">
        <f t="shared" si="25"/>
        <v>2.5999999999999999E-2</v>
      </c>
      <c r="AQ288" s="133">
        <f t="shared" si="26"/>
        <v>0.8703220191470844</v>
      </c>
    </row>
    <row r="289" spans="1:43" x14ac:dyDescent="0.75">
      <c r="A289" s="4" t="s">
        <v>320</v>
      </c>
      <c r="B289" s="22">
        <v>681</v>
      </c>
      <c r="C289" s="22">
        <v>5.23</v>
      </c>
      <c r="D289" s="22">
        <v>0.38</v>
      </c>
      <c r="E289" s="128">
        <v>18970</v>
      </c>
      <c r="F289" s="20">
        <v>11.534025374855799</v>
      </c>
      <c r="G289" s="22">
        <v>0.39348970510515602</v>
      </c>
      <c r="H289" s="18">
        <v>5.9299999999999999E-2</v>
      </c>
      <c r="I289" s="15">
        <v>1.4874713513670201E-3</v>
      </c>
      <c r="J289" s="24">
        <v>0.59504999999999997</v>
      </c>
      <c r="K289" s="18">
        <v>0.72399999999999998</v>
      </c>
      <c r="L289" s="15">
        <v>2.4434062450603498E-2</v>
      </c>
      <c r="M289" s="18">
        <v>8.6699999999999999E-2</v>
      </c>
      <c r="N289" s="16">
        <v>2.9578188294078901E-3</v>
      </c>
      <c r="O289" s="24">
        <v>0.85424</v>
      </c>
      <c r="P289" s="10">
        <v>536</v>
      </c>
      <c r="Q289" s="6">
        <v>17.527725160156301</v>
      </c>
      <c r="R289" s="6">
        <v>21.031556667579899</v>
      </c>
      <c r="S289" s="10">
        <v>553</v>
      </c>
      <c r="T289" s="6">
        <v>14.3360481637294</v>
      </c>
      <c r="U289" s="6">
        <v>17.274058676762401</v>
      </c>
      <c r="V289" s="10">
        <v>574</v>
      </c>
      <c r="W289" s="6">
        <v>57.709291319104899</v>
      </c>
      <c r="X289" s="6">
        <v>63.400072968576197</v>
      </c>
      <c r="Y289" s="6">
        <v>3.0741410488245999</v>
      </c>
      <c r="Z289" s="6">
        <v>6.6202090592334502</v>
      </c>
      <c r="AA289" s="7">
        <v>536</v>
      </c>
      <c r="AB289" s="7">
        <v>17.527725160156301</v>
      </c>
      <c r="AC289" s="7">
        <v>21.031556667579899</v>
      </c>
      <c r="AD289" s="13">
        <v>534.70000000000005</v>
      </c>
      <c r="AE289" s="6">
        <v>17.568111716686399</v>
      </c>
      <c r="AF289" s="13">
        <v>539</v>
      </c>
      <c r="AG289" s="6">
        <v>14.6322000038534</v>
      </c>
      <c r="AH289" s="13">
        <v>516</v>
      </c>
      <c r="AI289" s="6">
        <v>52.904038641235303</v>
      </c>
      <c r="AJ289" s="6">
        <v>2.3E-3</v>
      </c>
      <c r="AK289" s="6">
        <v>1E-3</v>
      </c>
      <c r="AL289" s="132">
        <f t="shared" si="22"/>
        <v>536</v>
      </c>
      <c r="AM289" s="132">
        <f t="shared" si="23"/>
        <v>17.527725160156301</v>
      </c>
      <c r="AN289" s="36">
        <f t="shared" si="24"/>
        <v>681</v>
      </c>
      <c r="AO289" s="36">
        <f t="shared" si="25"/>
        <v>5.23</v>
      </c>
      <c r="AP289" s="36">
        <f t="shared" si="25"/>
        <v>0.38</v>
      </c>
      <c r="AQ289" s="133">
        <f t="shared" si="26"/>
        <v>0.19120458891013384</v>
      </c>
    </row>
    <row r="290" spans="1:43" x14ac:dyDescent="0.75">
      <c r="A290" s="4" t="s">
        <v>321</v>
      </c>
      <c r="B290" s="22">
        <v>78.3</v>
      </c>
      <c r="C290" s="22">
        <v>2.0499999999999998</v>
      </c>
      <c r="D290" s="22">
        <v>0.24</v>
      </c>
      <c r="E290" s="128">
        <v>9270</v>
      </c>
      <c r="F290" s="20">
        <v>4.7393364928909998</v>
      </c>
      <c r="G290" s="22">
        <v>0.20519996441508701</v>
      </c>
      <c r="H290" s="18">
        <v>8.6400000000000005E-2</v>
      </c>
      <c r="I290" s="15">
        <v>4.1680101887215E-3</v>
      </c>
      <c r="J290" s="24">
        <v>0.53974</v>
      </c>
      <c r="K290" s="18">
        <v>2.5</v>
      </c>
      <c r="L290" s="15">
        <v>0.10870493319072499</v>
      </c>
      <c r="M290" s="18">
        <v>0.21099999999999999</v>
      </c>
      <c r="N290" s="16">
        <v>9.1357076157241E-3</v>
      </c>
      <c r="O290" s="24">
        <v>0.59718000000000004</v>
      </c>
      <c r="P290" s="10">
        <v>1233</v>
      </c>
      <c r="Q290" s="6">
        <v>49.359662739877699</v>
      </c>
      <c r="R290" s="6">
        <v>55.5043988802474</v>
      </c>
      <c r="S290" s="10">
        <v>1267</v>
      </c>
      <c r="T290" s="6">
        <v>32.114351575912302</v>
      </c>
      <c r="U290" s="6">
        <v>36.055547091924403</v>
      </c>
      <c r="V290" s="10">
        <v>1330</v>
      </c>
      <c r="W290" s="6">
        <v>97.342128738407794</v>
      </c>
      <c r="X290" s="6">
        <v>100.07470917657101</v>
      </c>
      <c r="Y290" s="6">
        <v>2.68350434096291</v>
      </c>
      <c r="Z290" s="6">
        <v>7.2932330827067604</v>
      </c>
      <c r="AA290" s="7">
        <v>1233</v>
      </c>
      <c r="AB290" s="7">
        <v>49.359662739877699</v>
      </c>
      <c r="AC290" s="7">
        <v>55.5043988802474</v>
      </c>
      <c r="AD290" s="13">
        <v>1224</v>
      </c>
      <c r="AE290" s="6">
        <v>51.053543518491203</v>
      </c>
      <c r="AF290" s="13">
        <v>1205</v>
      </c>
      <c r="AG290" s="6">
        <v>39.903929344631003</v>
      </c>
      <c r="AH290" s="13">
        <v>1174</v>
      </c>
      <c r="AI290" s="6">
        <v>89.342028336750701</v>
      </c>
      <c r="AJ290" s="6">
        <v>8.6999999999999994E-3</v>
      </c>
      <c r="AK290" s="6">
        <v>5.4999999999999997E-3</v>
      </c>
      <c r="AL290" s="132">
        <f t="shared" si="22"/>
        <v>1233</v>
      </c>
      <c r="AM290" s="132">
        <f t="shared" si="23"/>
        <v>49.359662739877699</v>
      </c>
      <c r="AN290" s="36">
        <f t="shared" si="24"/>
        <v>78.3</v>
      </c>
      <c r="AO290" s="36">
        <f t="shared" si="25"/>
        <v>2.0499999999999998</v>
      </c>
      <c r="AP290" s="36">
        <f t="shared" si="25"/>
        <v>0.24</v>
      </c>
      <c r="AQ290" s="133">
        <f t="shared" si="26"/>
        <v>0.48780487804878053</v>
      </c>
    </row>
    <row r="291" spans="1:43" x14ac:dyDescent="0.75">
      <c r="A291" s="4" t="s">
        <v>322</v>
      </c>
      <c r="B291" s="22">
        <v>598</v>
      </c>
      <c r="C291" s="22">
        <v>0.29499999999999998</v>
      </c>
      <c r="D291" s="22">
        <v>4.2000000000000003E-2</v>
      </c>
      <c r="E291" s="128">
        <v>7570</v>
      </c>
      <c r="F291" s="20">
        <v>25.380710659898501</v>
      </c>
      <c r="G291" s="22">
        <v>1.7038139938343699</v>
      </c>
      <c r="H291" s="18">
        <v>5.3600000000000002E-2</v>
      </c>
      <c r="I291" s="15">
        <v>3.3352072020262601E-3</v>
      </c>
      <c r="J291" s="24">
        <v>0.76507999999999998</v>
      </c>
      <c r="K291" s="18">
        <v>0.28199999999999997</v>
      </c>
      <c r="L291" s="15">
        <v>1.48103789674673E-2</v>
      </c>
      <c r="M291" s="18">
        <v>3.9399999999999998E-2</v>
      </c>
      <c r="N291" s="16">
        <v>2.64493269146872E-3</v>
      </c>
      <c r="O291" s="24">
        <v>0.80101</v>
      </c>
      <c r="P291" s="10">
        <v>249</v>
      </c>
      <c r="Q291" s="6">
        <v>16.6361067676497</v>
      </c>
      <c r="R291" s="6">
        <v>17.528795644557299</v>
      </c>
      <c r="S291" s="10">
        <v>251</v>
      </c>
      <c r="T291" s="6">
        <v>11.3105825072735</v>
      </c>
      <c r="U291" s="6">
        <v>12.3858485353367</v>
      </c>
      <c r="V291" s="10">
        <v>320</v>
      </c>
      <c r="W291" s="6">
        <v>186.38632105673699</v>
      </c>
      <c r="X291" s="6">
        <v>190.81956689707701</v>
      </c>
      <c r="Y291" s="6">
        <v>0.79681274900397603</v>
      </c>
      <c r="Z291" s="6">
        <v>22.1875</v>
      </c>
      <c r="AA291" s="7">
        <v>249</v>
      </c>
      <c r="AB291" s="7">
        <v>16.6361067676497</v>
      </c>
      <c r="AC291" s="7">
        <v>17.528795644557299</v>
      </c>
      <c r="AD291" s="13">
        <v>248</v>
      </c>
      <c r="AE291" s="6">
        <v>16.6361067676497</v>
      </c>
      <c r="AF291" s="13">
        <v>242</v>
      </c>
      <c r="AG291" s="6">
        <v>15.534518874231001</v>
      </c>
      <c r="AH291" s="13">
        <v>188</v>
      </c>
      <c r="AI291" s="6">
        <v>166.497725741419</v>
      </c>
      <c r="AJ291" s="6">
        <v>4.7999999999999996E-3</v>
      </c>
      <c r="AK291" s="6">
        <v>5.0000000000000001E-3</v>
      </c>
      <c r="AL291" s="132">
        <f t="shared" si="22"/>
        <v>249</v>
      </c>
      <c r="AM291" s="132">
        <f t="shared" si="23"/>
        <v>16.6361067676497</v>
      </c>
      <c r="AN291" s="36">
        <f t="shared" si="24"/>
        <v>598</v>
      </c>
      <c r="AO291" s="36">
        <f t="shared" si="25"/>
        <v>0.29499999999999998</v>
      </c>
      <c r="AP291" s="36">
        <f t="shared" si="25"/>
        <v>4.2000000000000003E-2</v>
      </c>
      <c r="AQ291" s="133">
        <f t="shared" si="26"/>
        <v>3.3898305084745766</v>
      </c>
    </row>
    <row r="292" spans="1:43" x14ac:dyDescent="0.75">
      <c r="A292" s="4" t="s">
        <v>323</v>
      </c>
      <c r="B292" s="22">
        <v>52.9</v>
      </c>
      <c r="C292" s="22">
        <v>2.4300000000000002</v>
      </c>
      <c r="D292" s="22">
        <v>0.31</v>
      </c>
      <c r="E292" s="128">
        <v>662</v>
      </c>
      <c r="F292" s="20">
        <v>24.096385542168701</v>
      </c>
      <c r="G292" s="22">
        <v>1.7109030263037299</v>
      </c>
      <c r="H292" s="18">
        <v>5.2299999999999999E-2</v>
      </c>
      <c r="I292" s="15">
        <v>1.62514029079311E-2</v>
      </c>
      <c r="J292" s="24">
        <v>0.53551000000000004</v>
      </c>
      <c r="K292" s="18">
        <v>0.28899999999999998</v>
      </c>
      <c r="L292" s="15">
        <v>1.9681616775305801E-2</v>
      </c>
      <c r="M292" s="18">
        <v>4.1500000000000002E-2</v>
      </c>
      <c r="N292" s="16">
        <v>2.9466027370515999E-3</v>
      </c>
      <c r="O292" s="24">
        <v>0.60521000000000003</v>
      </c>
      <c r="P292" s="10">
        <v>261</v>
      </c>
      <c r="Q292" s="6">
        <v>18.447980323542701</v>
      </c>
      <c r="R292" s="6">
        <v>19.339805019607098</v>
      </c>
      <c r="S292" s="10">
        <v>256</v>
      </c>
      <c r="T292" s="6">
        <v>15.589496622117499</v>
      </c>
      <c r="U292" s="6">
        <v>16.416551814320702</v>
      </c>
      <c r="V292" s="10">
        <v>250</v>
      </c>
      <c r="W292" s="6">
        <v>803.73981354238595</v>
      </c>
      <c r="X292" s="6">
        <v>804.27781279702401</v>
      </c>
      <c r="Y292" s="6">
        <v>-1.953125</v>
      </c>
      <c r="Z292" s="6">
        <v>-4.4000000000000101</v>
      </c>
      <c r="AA292" s="7">
        <v>261</v>
      </c>
      <c r="AB292" s="7">
        <v>18.447980323542701</v>
      </c>
      <c r="AC292" s="7">
        <v>19.339805019607098</v>
      </c>
      <c r="AD292" s="13">
        <v>262</v>
      </c>
      <c r="AE292" s="6">
        <v>18.995867393141499</v>
      </c>
      <c r="AF292" s="13">
        <v>257</v>
      </c>
      <c r="AG292" s="6">
        <v>17.258719678209399</v>
      </c>
      <c r="AH292" s="13">
        <v>225</v>
      </c>
      <c r="AI292" s="6">
        <v>794.65960314662402</v>
      </c>
      <c r="AJ292" s="6">
        <v>2.0999999999999999E-3</v>
      </c>
      <c r="AK292" s="6">
        <v>6.7999999999999996E-3</v>
      </c>
      <c r="AL292" s="132">
        <f t="shared" si="22"/>
        <v>261</v>
      </c>
      <c r="AM292" s="132">
        <f t="shared" si="23"/>
        <v>18.447980323542701</v>
      </c>
      <c r="AN292" s="36">
        <f t="shared" si="24"/>
        <v>52.9</v>
      </c>
      <c r="AO292" s="36">
        <f t="shared" si="25"/>
        <v>2.4300000000000002</v>
      </c>
      <c r="AP292" s="36">
        <f t="shared" si="25"/>
        <v>0.31</v>
      </c>
      <c r="AQ292" s="133">
        <f t="shared" si="26"/>
        <v>0.41152263374485593</v>
      </c>
    </row>
    <row r="293" spans="1:43" x14ac:dyDescent="0.75">
      <c r="A293" s="4" t="s">
        <v>324</v>
      </c>
      <c r="B293" s="22">
        <v>256</v>
      </c>
      <c r="C293" s="22">
        <v>1.48</v>
      </c>
      <c r="D293" s="22">
        <v>0.2</v>
      </c>
      <c r="E293" s="128">
        <v>2600</v>
      </c>
      <c r="F293" s="20">
        <v>25.906735751295301</v>
      </c>
      <c r="G293" s="22">
        <v>1.5892188310238899</v>
      </c>
      <c r="H293" s="18">
        <v>4.9000000000000002E-2</v>
      </c>
      <c r="I293" s="15">
        <v>5.5120730120576797E-3</v>
      </c>
      <c r="J293" s="24">
        <v>0.6492</v>
      </c>
      <c r="K293" s="18">
        <v>0.26100000000000001</v>
      </c>
      <c r="L293" s="15">
        <v>1.44668190314941E-2</v>
      </c>
      <c r="M293" s="18">
        <v>3.8600000000000002E-2</v>
      </c>
      <c r="N293" s="16">
        <v>2.3678724894723498E-3</v>
      </c>
      <c r="O293" s="24">
        <v>0.67349000000000003</v>
      </c>
      <c r="P293" s="10">
        <v>244</v>
      </c>
      <c r="Q293" s="6">
        <v>14.966895383413</v>
      </c>
      <c r="R293" s="6">
        <v>15.9162102777233</v>
      </c>
      <c r="S293" s="10">
        <v>234</v>
      </c>
      <c r="T293" s="6">
        <v>11.5951892554782</v>
      </c>
      <c r="U293" s="6">
        <v>12.530275882506301</v>
      </c>
      <c r="V293" s="10">
        <v>170</v>
      </c>
      <c r="W293" s="6">
        <v>203.53821190075999</v>
      </c>
      <c r="X293" s="6">
        <v>204.440058393079</v>
      </c>
      <c r="Y293" s="6">
        <v>-4.2735042735042903</v>
      </c>
      <c r="Z293" s="6">
        <v>-43.529411764705898</v>
      </c>
      <c r="AA293" s="7">
        <v>244</v>
      </c>
      <c r="AB293" s="7">
        <v>14.966895383413</v>
      </c>
      <c r="AC293" s="7">
        <v>15.9162102777233</v>
      </c>
      <c r="AD293" s="13">
        <v>244</v>
      </c>
      <c r="AE293" s="6">
        <v>14.966895383413</v>
      </c>
      <c r="AF293" s="13">
        <v>239</v>
      </c>
      <c r="AG293" s="6">
        <v>13.7171576454584</v>
      </c>
      <c r="AH293" s="13">
        <v>199</v>
      </c>
      <c r="AI293" s="6">
        <v>179.613350572163</v>
      </c>
      <c r="AJ293" s="6">
        <v>-1.5E-3</v>
      </c>
      <c r="AK293" s="6">
        <v>4.4000000000000003E-3</v>
      </c>
      <c r="AL293" s="132">
        <f t="shared" si="22"/>
        <v>244</v>
      </c>
      <c r="AM293" s="132">
        <f t="shared" si="23"/>
        <v>14.966895383413</v>
      </c>
      <c r="AN293" s="36">
        <f t="shared" si="24"/>
        <v>256</v>
      </c>
      <c r="AO293" s="36">
        <f t="shared" si="25"/>
        <v>1.48</v>
      </c>
      <c r="AP293" s="36">
        <f t="shared" si="25"/>
        <v>0.2</v>
      </c>
      <c r="AQ293" s="133">
        <f t="shared" si="26"/>
        <v>0.67567567567567566</v>
      </c>
    </row>
    <row r="294" spans="1:43" x14ac:dyDescent="0.75">
      <c r="A294" s="4" t="s">
        <v>325</v>
      </c>
      <c r="B294" s="22">
        <v>580</v>
      </c>
      <c r="C294" s="22">
        <v>3.76</v>
      </c>
      <c r="D294" s="22">
        <v>0.51</v>
      </c>
      <c r="E294" s="128">
        <v>288000</v>
      </c>
      <c r="F294" s="20">
        <v>1.94931773879142</v>
      </c>
      <c r="G294" s="22">
        <v>0.148516680141797</v>
      </c>
      <c r="H294" s="18">
        <v>0.21199999999999999</v>
      </c>
      <c r="I294" s="15">
        <v>6.7422938036545898E-3</v>
      </c>
      <c r="J294" s="24">
        <v>0.80717000000000005</v>
      </c>
      <c r="K294" s="18">
        <v>14.2</v>
      </c>
      <c r="L294" s="15">
        <v>0.79321789415014998</v>
      </c>
      <c r="M294" s="18">
        <v>0.51300000000000001</v>
      </c>
      <c r="N294" s="16">
        <v>3.9084986196236501E-2</v>
      </c>
      <c r="O294" s="24">
        <v>0.92822000000000005</v>
      </c>
      <c r="P294" s="10">
        <v>2640</v>
      </c>
      <c r="Q294" s="6">
        <v>162.598335098657</v>
      </c>
      <c r="R294" s="6">
        <v>169.936261109057</v>
      </c>
      <c r="S294" s="10">
        <v>2773</v>
      </c>
      <c r="T294" s="6">
        <v>55.344762139410904</v>
      </c>
      <c r="U294" s="6">
        <v>59.351731943021903</v>
      </c>
      <c r="V294" s="10">
        <v>2908</v>
      </c>
      <c r="W294" s="6">
        <v>49.069277121783401</v>
      </c>
      <c r="X294" s="6">
        <v>52.638938757120002</v>
      </c>
      <c r="Y294" s="6">
        <v>4.7962495492246697</v>
      </c>
      <c r="Z294" s="6">
        <v>9.2159559834938101</v>
      </c>
      <c r="AA294" s="7">
        <v>2908</v>
      </c>
      <c r="AB294" s="7">
        <v>49.069277121783401</v>
      </c>
      <c r="AC294" s="7">
        <v>52.638938757120002</v>
      </c>
      <c r="AD294" s="13">
        <v>2550</v>
      </c>
      <c r="AE294" s="6">
        <v>184.923277541945</v>
      </c>
      <c r="AF294" s="13">
        <v>2490</v>
      </c>
      <c r="AG294" s="6">
        <v>125.35434055615301</v>
      </c>
      <c r="AH294" s="13">
        <v>2470</v>
      </c>
      <c r="AI294" s="6">
        <v>91.722919476292205</v>
      </c>
      <c r="AJ294" s="6">
        <v>5.3999999999999999E-2</v>
      </c>
      <c r="AK294" s="6">
        <v>2.7E-2</v>
      </c>
      <c r="AL294" s="132">
        <f t="shared" si="22"/>
        <v>2908</v>
      </c>
      <c r="AM294" s="132">
        <f t="shared" si="23"/>
        <v>49.069277121783401</v>
      </c>
      <c r="AN294" s="36">
        <f t="shared" si="24"/>
        <v>580</v>
      </c>
      <c r="AO294" s="36">
        <f t="shared" si="25"/>
        <v>3.76</v>
      </c>
      <c r="AP294" s="36">
        <f t="shared" si="25"/>
        <v>0.51</v>
      </c>
      <c r="AQ294" s="133">
        <f t="shared" si="26"/>
        <v>0.26595744680851063</v>
      </c>
    </row>
    <row r="295" spans="1:43" x14ac:dyDescent="0.75">
      <c r="A295" s="4" t="s">
        <v>326</v>
      </c>
      <c r="B295" s="22">
        <v>103</v>
      </c>
      <c r="C295" s="22">
        <v>28.6</v>
      </c>
      <c r="D295" s="22">
        <v>4.5999999999999996</v>
      </c>
      <c r="E295" s="128">
        <v>732</v>
      </c>
      <c r="F295" s="20">
        <v>37.735849056603797</v>
      </c>
      <c r="G295" s="22">
        <v>3.0366961127229799</v>
      </c>
      <c r="H295" s="18">
        <v>5.28E-2</v>
      </c>
      <c r="I295" s="15">
        <v>1.5248837550470601E-2</v>
      </c>
      <c r="J295" s="24">
        <v>0.66117999999999999</v>
      </c>
      <c r="K295" s="18">
        <v>0.185</v>
      </c>
      <c r="L295" s="15">
        <v>1.28391016138202E-2</v>
      </c>
      <c r="M295" s="18">
        <v>2.6499999999999999E-2</v>
      </c>
      <c r="N295" s="16">
        <v>2.1325198451597098E-3</v>
      </c>
      <c r="O295" s="24">
        <v>0.68067999999999995</v>
      </c>
      <c r="P295" s="10">
        <v>169</v>
      </c>
      <c r="Q295" s="6">
        <v>13.3385108267754</v>
      </c>
      <c r="R295" s="6">
        <v>13.858631194144399</v>
      </c>
      <c r="S295" s="10">
        <v>171</v>
      </c>
      <c r="T295" s="6">
        <v>11.400113999948299</v>
      </c>
      <c r="U295" s="6">
        <v>11.9497795898648</v>
      </c>
      <c r="V295" s="10">
        <v>260</v>
      </c>
      <c r="W295" s="6">
        <v>3395.7845982408599</v>
      </c>
      <c r="X295" s="6">
        <v>3398.5016095890801</v>
      </c>
      <c r="Y295" s="6">
        <v>1.16959064327486</v>
      </c>
      <c r="Z295" s="6">
        <v>35</v>
      </c>
      <c r="AA295" s="7">
        <v>169</v>
      </c>
      <c r="AB295" s="7">
        <v>13.3385108267754</v>
      </c>
      <c r="AC295" s="7">
        <v>13.858631194144399</v>
      </c>
      <c r="AD295" s="13">
        <v>169</v>
      </c>
      <c r="AE295" s="6">
        <v>13.8999593911639</v>
      </c>
      <c r="AF295" s="13">
        <v>168</v>
      </c>
      <c r="AG295" s="6">
        <v>13.0906684020266</v>
      </c>
      <c r="AH295" s="13">
        <v>167</v>
      </c>
      <c r="AI295" s="6">
        <v>3393.3859536825198</v>
      </c>
      <c r="AJ295" s="6">
        <v>4.4000000000000003E-3</v>
      </c>
      <c r="AK295" s="6">
        <v>7.1000000000000004E-3</v>
      </c>
      <c r="AL295" s="132">
        <f t="shared" si="22"/>
        <v>169</v>
      </c>
      <c r="AM295" s="132">
        <f t="shared" si="23"/>
        <v>13.3385108267754</v>
      </c>
      <c r="AN295" s="36">
        <f t="shared" si="24"/>
        <v>103</v>
      </c>
      <c r="AO295" s="36">
        <f t="shared" si="25"/>
        <v>28.6</v>
      </c>
      <c r="AP295" s="36">
        <f t="shared" si="25"/>
        <v>4.5999999999999996</v>
      </c>
      <c r="AQ295" s="133">
        <f t="shared" si="26"/>
        <v>3.4965034965034961E-2</v>
      </c>
    </row>
    <row r="296" spans="1:43" x14ac:dyDescent="0.75">
      <c r="A296" s="4" t="s">
        <v>327</v>
      </c>
      <c r="B296" s="22">
        <v>152</v>
      </c>
      <c r="C296" s="22">
        <v>7.1</v>
      </c>
      <c r="D296" s="22">
        <v>1</v>
      </c>
      <c r="E296" s="128">
        <v>20800</v>
      </c>
      <c r="F296" s="20">
        <v>4.5454545454545503</v>
      </c>
      <c r="G296" s="22">
        <v>0.35924937301852899</v>
      </c>
      <c r="H296" s="18">
        <v>0.11940000000000001</v>
      </c>
      <c r="I296" s="15">
        <v>4.6846036774140102E-3</v>
      </c>
      <c r="J296" s="24">
        <v>0.74029999999999996</v>
      </c>
      <c r="K296" s="18">
        <v>3.58</v>
      </c>
      <c r="L296" s="15">
        <v>0.22248689461628901</v>
      </c>
      <c r="M296" s="18">
        <v>0.22</v>
      </c>
      <c r="N296" s="16">
        <v>1.7387669654096799E-2</v>
      </c>
      <c r="O296" s="24">
        <v>0.90261999999999998</v>
      </c>
      <c r="P296" s="10">
        <v>1270</v>
      </c>
      <c r="Q296" s="6">
        <v>93.337641028074003</v>
      </c>
      <c r="R296" s="6">
        <v>96.964538078170804</v>
      </c>
      <c r="S296" s="10">
        <v>1528</v>
      </c>
      <c r="T296" s="6">
        <v>49.355357508106302</v>
      </c>
      <c r="U296" s="6">
        <v>52.513772552698597</v>
      </c>
      <c r="V296" s="10">
        <v>1960</v>
      </c>
      <c r="W296" s="6">
        <v>85.271972594514693</v>
      </c>
      <c r="X296" s="6">
        <v>89.904907507554498</v>
      </c>
      <c r="Y296" s="6">
        <v>16.8848167539267</v>
      </c>
      <c r="Z296" s="6">
        <v>35.2040816326531</v>
      </c>
      <c r="AA296" s="7">
        <v>1270</v>
      </c>
      <c r="AB296" s="7">
        <v>93.337641028074003</v>
      </c>
      <c r="AC296" s="7">
        <v>96.964538078170804</v>
      </c>
      <c r="AD296" s="13">
        <v>1230</v>
      </c>
      <c r="AE296" s="6">
        <v>98.9626961672205</v>
      </c>
      <c r="AF296" s="13">
        <v>1240</v>
      </c>
      <c r="AG296" s="6">
        <v>88.693056744893994</v>
      </c>
      <c r="AH296" s="13">
        <v>1260</v>
      </c>
      <c r="AI296" s="6">
        <v>95.193010826213893</v>
      </c>
      <c r="AJ296" s="6">
        <v>4.7E-2</v>
      </c>
      <c r="AK296" s="6">
        <v>1.6E-2</v>
      </c>
      <c r="AL296" s="132">
        <f t="shared" si="22"/>
        <v>1270</v>
      </c>
      <c r="AM296" s="132">
        <f t="shared" si="23"/>
        <v>93.337641028074003</v>
      </c>
      <c r="AN296" s="36">
        <f t="shared" si="24"/>
        <v>152</v>
      </c>
      <c r="AO296" s="36">
        <f t="shared" si="25"/>
        <v>7.1</v>
      </c>
      <c r="AP296" s="36">
        <f t="shared" si="25"/>
        <v>1</v>
      </c>
      <c r="AQ296" s="133">
        <f t="shared" si="26"/>
        <v>0.14084507042253522</v>
      </c>
    </row>
    <row r="297" spans="1:43" x14ac:dyDescent="0.75">
      <c r="A297" s="4" t="s">
        <v>328</v>
      </c>
      <c r="B297" s="22">
        <v>346</v>
      </c>
      <c r="C297" s="22">
        <v>1.48</v>
      </c>
      <c r="D297" s="22">
        <v>0.26</v>
      </c>
      <c r="E297" s="128">
        <v>3870</v>
      </c>
      <c r="F297" s="20">
        <v>22.371364653243798</v>
      </c>
      <c r="G297" s="22">
        <v>1.99884590458195</v>
      </c>
      <c r="H297" s="18">
        <v>5.1200000000000002E-2</v>
      </c>
      <c r="I297" s="15">
        <v>4.5821814679703502E-3</v>
      </c>
      <c r="J297" s="24">
        <v>0.64566000000000001</v>
      </c>
      <c r="K297" s="18">
        <v>0.29299999999999998</v>
      </c>
      <c r="L297" s="15">
        <v>2.0283652146741198E-2</v>
      </c>
      <c r="M297" s="18">
        <v>4.4699999999999997E-2</v>
      </c>
      <c r="N297" s="16">
        <v>3.9938740134861503E-3</v>
      </c>
      <c r="O297" s="24">
        <v>0.85792999999999997</v>
      </c>
      <c r="P297" s="10">
        <v>281</v>
      </c>
      <c r="Q297" s="6">
        <v>24.2800202028393</v>
      </c>
      <c r="R297" s="6">
        <v>25.067465004981901</v>
      </c>
      <c r="S297" s="10">
        <v>259</v>
      </c>
      <c r="T297" s="6">
        <v>15.621022953134201</v>
      </c>
      <c r="U297" s="6">
        <v>16.4638048115097</v>
      </c>
      <c r="V297" s="10">
        <v>220</v>
      </c>
      <c r="W297" s="6">
        <v>187.63439400684999</v>
      </c>
      <c r="X297" s="6">
        <v>189.094813814264</v>
      </c>
      <c r="Y297" s="6">
        <v>-8.4942084942084897</v>
      </c>
      <c r="Z297" s="6">
        <v>-27.727272727272702</v>
      </c>
      <c r="AA297" s="7" t="s">
        <v>35</v>
      </c>
      <c r="AB297" s="7" t="s">
        <v>35</v>
      </c>
      <c r="AC297" s="7" t="s">
        <v>35</v>
      </c>
      <c r="AD297" s="13">
        <v>282</v>
      </c>
      <c r="AE297" s="6">
        <v>24.849434219923101</v>
      </c>
      <c r="AF297" s="13">
        <v>277</v>
      </c>
      <c r="AG297" s="6">
        <v>23.607972342036199</v>
      </c>
      <c r="AH297" s="13">
        <v>234</v>
      </c>
      <c r="AI297" s="6">
        <v>162.521354948566</v>
      </c>
      <c r="AJ297" s="6">
        <v>4.0000000000000002E-4</v>
      </c>
      <c r="AK297" s="6">
        <v>5.4000000000000003E-3</v>
      </c>
      <c r="AL297" s="132" t="str">
        <f t="shared" si="22"/>
        <v>Discordant</v>
      </c>
      <c r="AM297" s="132" t="str">
        <f t="shared" si="23"/>
        <v>Discordant</v>
      </c>
      <c r="AN297" s="36">
        <f t="shared" si="24"/>
        <v>346</v>
      </c>
      <c r="AO297" s="36">
        <f t="shared" si="25"/>
        <v>1.48</v>
      </c>
      <c r="AP297" s="36">
        <f t="shared" si="25"/>
        <v>0.26</v>
      </c>
      <c r="AQ297" s="133">
        <f t="shared" si="26"/>
        <v>0.67567567567567566</v>
      </c>
    </row>
    <row r="298" spans="1:43" x14ac:dyDescent="0.75">
      <c r="A298" s="4" t="s">
        <v>329</v>
      </c>
      <c r="B298" s="22">
        <v>646</v>
      </c>
      <c r="C298" s="22">
        <v>3.37</v>
      </c>
      <c r="D298" s="22">
        <v>0.48</v>
      </c>
      <c r="E298" s="128">
        <v>192400</v>
      </c>
      <c r="F298" s="20">
        <v>2.68096514745308</v>
      </c>
      <c r="G298" s="22">
        <v>0.22364925586263101</v>
      </c>
      <c r="H298" s="18">
        <v>0.158</v>
      </c>
      <c r="I298" s="15">
        <v>6.1350545731034302E-3</v>
      </c>
      <c r="J298" s="24">
        <v>0.88027999999999995</v>
      </c>
      <c r="K298" s="18">
        <v>7.8</v>
      </c>
      <c r="L298" s="15">
        <v>0.42837793547287101</v>
      </c>
      <c r="M298" s="18">
        <v>0.373</v>
      </c>
      <c r="N298" s="16">
        <v>3.1116097318911899E-2</v>
      </c>
      <c r="O298" s="24">
        <v>0.93445</v>
      </c>
      <c r="P298" s="10">
        <v>2020</v>
      </c>
      <c r="Q298" s="6">
        <v>140.10454167893701</v>
      </c>
      <c r="R298" s="6">
        <v>145.58770799956801</v>
      </c>
      <c r="S298" s="10">
        <v>2194</v>
      </c>
      <c r="T298" s="6">
        <v>46.850055512937999</v>
      </c>
      <c r="U298" s="6">
        <v>51.0748668974989</v>
      </c>
      <c r="V298" s="10">
        <v>2410</v>
      </c>
      <c r="W298" s="6">
        <v>61.460654633843603</v>
      </c>
      <c r="X298" s="6">
        <v>64.987471380587493</v>
      </c>
      <c r="Y298" s="6">
        <v>7.9307201458523204</v>
      </c>
      <c r="Z298" s="6">
        <v>16.182572614107901</v>
      </c>
      <c r="AA298" s="7">
        <v>2410</v>
      </c>
      <c r="AB298" s="7">
        <v>61.460654633843603</v>
      </c>
      <c r="AC298" s="7">
        <v>64.987471380587493</v>
      </c>
      <c r="AD298" s="13">
        <v>1950</v>
      </c>
      <c r="AE298" s="6">
        <v>151.36605497622301</v>
      </c>
      <c r="AF298" s="13">
        <v>1900</v>
      </c>
      <c r="AG298" s="6">
        <v>101.307900489376</v>
      </c>
      <c r="AH298" s="13">
        <v>1880</v>
      </c>
      <c r="AI298" s="6">
        <v>73.611222432592498</v>
      </c>
      <c r="AJ298" s="6">
        <v>4.9000000000000002E-2</v>
      </c>
      <c r="AK298" s="6">
        <v>0.02</v>
      </c>
      <c r="AL298" s="132">
        <f t="shared" si="22"/>
        <v>2410</v>
      </c>
      <c r="AM298" s="132">
        <f t="shared" si="23"/>
        <v>61.460654633843603</v>
      </c>
      <c r="AN298" s="36">
        <f t="shared" si="24"/>
        <v>646</v>
      </c>
      <c r="AO298" s="36">
        <f t="shared" si="25"/>
        <v>3.37</v>
      </c>
      <c r="AP298" s="36">
        <f t="shared" si="25"/>
        <v>0.48</v>
      </c>
      <c r="AQ298" s="133">
        <f t="shared" si="26"/>
        <v>0.29673590504451036</v>
      </c>
    </row>
    <row r="299" spans="1:43" s="119" customFormat="1" ht="29.5" x14ac:dyDescent="0.75">
      <c r="A299" s="114" t="s">
        <v>426</v>
      </c>
      <c r="B299" s="115"/>
      <c r="C299" s="115"/>
      <c r="D299" s="115"/>
      <c r="E299" s="127"/>
      <c r="F299" s="115"/>
      <c r="G299" s="115"/>
      <c r="H299" s="116"/>
      <c r="I299" s="116"/>
      <c r="J299" s="117"/>
      <c r="K299" s="116"/>
      <c r="L299" s="116"/>
      <c r="M299" s="116"/>
      <c r="N299" s="116"/>
      <c r="O299" s="117"/>
      <c r="P299" s="118"/>
      <c r="Q299" s="118"/>
      <c r="R299" s="118"/>
      <c r="S299" s="118"/>
      <c r="T299" s="118"/>
      <c r="U299" s="118"/>
      <c r="V299" s="118"/>
      <c r="W299" s="118"/>
      <c r="X299" s="118"/>
      <c r="Y299" s="118"/>
      <c r="Z299" s="118"/>
      <c r="AA299" s="118"/>
      <c r="AB299" s="118"/>
      <c r="AC299" s="118"/>
      <c r="AD299" s="118"/>
      <c r="AE299" s="118"/>
      <c r="AF299" s="118"/>
      <c r="AG299" s="118"/>
      <c r="AH299" s="118"/>
      <c r="AI299" s="118"/>
      <c r="AJ299" s="118"/>
      <c r="AK299" s="118"/>
      <c r="AL299" s="118"/>
      <c r="AM299" s="118"/>
      <c r="AN299" s="115"/>
      <c r="AO299" s="115"/>
      <c r="AP299" s="115"/>
      <c r="AQ299" s="114"/>
    </row>
    <row r="300" spans="1:43" x14ac:dyDescent="0.75">
      <c r="A300" s="120" t="s">
        <v>427</v>
      </c>
      <c r="B300" s="120">
        <v>42.4</v>
      </c>
      <c r="C300" s="120">
        <v>4.08</v>
      </c>
      <c r="D300" s="120">
        <v>0.17</v>
      </c>
      <c r="E300" s="129">
        <v>287</v>
      </c>
      <c r="F300" s="121">
        <v>3.4129692832764502</v>
      </c>
      <c r="G300" s="120">
        <v>0.14393055476094099</v>
      </c>
      <c r="H300" s="121">
        <v>0.1022</v>
      </c>
      <c r="I300" s="120">
        <v>6.5287958194928603E-3</v>
      </c>
      <c r="J300" s="120">
        <v>0.24295</v>
      </c>
      <c r="K300" s="121">
        <v>4.1500000000000004</v>
      </c>
      <c r="L300" s="120">
        <v>0.29272402292944699</v>
      </c>
      <c r="M300" s="121">
        <v>0.29299999999999998</v>
      </c>
      <c r="N300" s="120">
        <v>1.2356294195672E-2</v>
      </c>
      <c r="O300" s="120">
        <v>0.26800000000000002</v>
      </c>
      <c r="P300" s="123">
        <v>1652</v>
      </c>
      <c r="Q300" s="124">
        <v>62.693019307028798</v>
      </c>
      <c r="S300" s="123">
        <v>1645</v>
      </c>
      <c r="T300" s="124">
        <v>58.785685063193597</v>
      </c>
      <c r="V300" s="123">
        <v>1630</v>
      </c>
      <c r="W300" s="124">
        <v>119.766330060454</v>
      </c>
      <c r="Y300" s="124">
        <v>-0.42553191489361097</v>
      </c>
      <c r="Z300" s="124">
        <v>-1.3496932515337401</v>
      </c>
      <c r="AA300" s="122">
        <v>1630</v>
      </c>
      <c r="AB300" s="122">
        <v>119.766330060454</v>
      </c>
      <c r="AD300" s="125">
        <v>1639</v>
      </c>
      <c r="AE300" s="124">
        <v>65.332340152726005</v>
      </c>
      <c r="AF300" s="125">
        <v>1578</v>
      </c>
      <c r="AG300" s="124">
        <v>57.592332548256699</v>
      </c>
      <c r="AH300" s="125">
        <v>1497</v>
      </c>
      <c r="AI300" s="124">
        <v>98.423339793717204</v>
      </c>
      <c r="AJ300" s="124">
        <v>1.2500000000000001E-2</v>
      </c>
      <c r="AK300" s="124">
        <v>5.7999999999999996E-3</v>
      </c>
      <c r="AL300" s="132">
        <f t="shared" ref="AL300" si="27">AA300</f>
        <v>1630</v>
      </c>
      <c r="AM300" s="132">
        <f t="shared" ref="AM300" si="28">AB300</f>
        <v>119.766330060454</v>
      </c>
      <c r="AN300" s="36">
        <f t="shared" ref="AN300" si="29">B300</f>
        <v>42.4</v>
      </c>
      <c r="AO300" s="36">
        <f t="shared" ref="AO300" si="30">C300</f>
        <v>4.08</v>
      </c>
      <c r="AP300" s="36">
        <f t="shared" ref="AP300" si="31">D300</f>
        <v>0.17</v>
      </c>
      <c r="AQ300" s="133">
        <f t="shared" ref="AQ300" si="32">1/AO300</f>
        <v>0.24509803921568626</v>
      </c>
    </row>
    <row r="301" spans="1:43" x14ac:dyDescent="0.75">
      <c r="A301" s="120" t="s">
        <v>428</v>
      </c>
      <c r="B301" s="120">
        <v>177</v>
      </c>
      <c r="C301" s="120">
        <v>4.45</v>
      </c>
      <c r="D301" s="120">
        <v>0.35</v>
      </c>
      <c r="E301" s="129">
        <v>159</v>
      </c>
      <c r="F301" s="121">
        <v>52.910052910052897</v>
      </c>
      <c r="G301" s="120">
        <v>3.5327794849486001</v>
      </c>
      <c r="H301" s="121">
        <v>0.23200000000000001</v>
      </c>
      <c r="I301" s="120">
        <v>2.5063572399975701E-2</v>
      </c>
      <c r="J301" s="120">
        <v>0.94260999999999995</v>
      </c>
      <c r="K301" s="121">
        <v>0.60599999999999998</v>
      </c>
      <c r="L301" s="120">
        <v>7.4779171020812898E-2</v>
      </c>
      <c r="M301" s="121">
        <v>1.89E-2</v>
      </c>
      <c r="N301" s="120">
        <v>1.2619441598184899E-3</v>
      </c>
      <c r="O301" s="120">
        <v>-0.16089999999999999</v>
      </c>
      <c r="P301" s="123">
        <v>120.3</v>
      </c>
      <c r="Q301" s="124">
        <v>8.0822653826843105</v>
      </c>
      <c r="S301" s="123">
        <v>465</v>
      </c>
      <c r="T301" s="124">
        <v>43.197751631299901</v>
      </c>
      <c r="V301" s="123">
        <v>2890</v>
      </c>
      <c r="W301" s="124">
        <v>173.45864719053901</v>
      </c>
      <c r="Y301" s="124">
        <v>74.129032258064498</v>
      </c>
      <c r="Z301" s="124">
        <v>95.837370242214504</v>
      </c>
      <c r="AA301" s="122" t="s">
        <v>35</v>
      </c>
      <c r="AB301" s="122" t="s">
        <v>35</v>
      </c>
      <c r="AD301" s="125">
        <v>92.4</v>
      </c>
      <c r="AE301" s="124">
        <v>7.6713892950454001</v>
      </c>
      <c r="AF301" s="125">
        <v>95.2</v>
      </c>
      <c r="AG301" s="124">
        <v>19.080318288736098</v>
      </c>
      <c r="AH301" s="125">
        <v>117</v>
      </c>
      <c r="AI301" s="124">
        <v>11.9122745591251</v>
      </c>
      <c r="AJ301" s="124">
        <v>0.23699999999999999</v>
      </c>
      <c r="AK301" s="124">
        <v>3.4000000000000002E-2</v>
      </c>
      <c r="AL301" s="132" t="str">
        <f t="shared" ref="AL301:AL364" si="33">AA301</f>
        <v>Discordant</v>
      </c>
      <c r="AM301" s="132" t="str">
        <f t="shared" ref="AM301:AM364" si="34">AB301</f>
        <v>Discordant</v>
      </c>
      <c r="AN301" s="36">
        <f t="shared" ref="AN301:AN364" si="35">B301</f>
        <v>177</v>
      </c>
      <c r="AO301" s="36">
        <f t="shared" ref="AO301:AO364" si="36">C301</f>
        <v>4.45</v>
      </c>
      <c r="AP301" s="36">
        <f t="shared" ref="AP301:AP364" si="37">D301</f>
        <v>0.35</v>
      </c>
      <c r="AQ301" s="133">
        <f t="shared" ref="AQ301:AQ364" si="38">1/AO301</f>
        <v>0.2247191011235955</v>
      </c>
    </row>
    <row r="302" spans="1:43" x14ac:dyDescent="0.75">
      <c r="A302" s="120" t="s">
        <v>429</v>
      </c>
      <c r="B302" s="120">
        <v>25</v>
      </c>
      <c r="C302" s="120">
        <v>1.5629999999999999</v>
      </c>
      <c r="D302" s="120">
        <v>9.7000000000000003E-2</v>
      </c>
      <c r="E302" s="129">
        <v>20.9</v>
      </c>
      <c r="F302" s="121">
        <v>13.586956521739101</v>
      </c>
      <c r="G302" s="120">
        <v>0.76528817451723996</v>
      </c>
      <c r="H302" s="121">
        <v>5.0999999999999997E-2</v>
      </c>
      <c r="I302" s="120">
        <v>1.07566825139468E-2</v>
      </c>
      <c r="J302" s="120">
        <v>0.19753000000000001</v>
      </c>
      <c r="K302" s="121">
        <v>0.49</v>
      </c>
      <c r="L302" s="120">
        <v>8.1956852648207498E-2</v>
      </c>
      <c r="M302" s="121">
        <v>7.3599999999999999E-2</v>
      </c>
      <c r="N302" s="120">
        <v>4.1455354298329103E-3</v>
      </c>
      <c r="O302" s="120">
        <v>0.19458</v>
      </c>
      <c r="P302" s="123">
        <v>457</v>
      </c>
      <c r="Q302" s="124">
        <v>25.0081566805592</v>
      </c>
      <c r="S302" s="123">
        <v>387</v>
      </c>
      <c r="T302" s="124">
        <v>62.578251574602099</v>
      </c>
      <c r="V302" s="123">
        <v>70</v>
      </c>
      <c r="W302" s="124">
        <v>346.83032393473098</v>
      </c>
      <c r="Y302" s="124">
        <v>-18.087855297157599</v>
      </c>
      <c r="Z302" s="124">
        <v>-552.857142857143</v>
      </c>
      <c r="AA302" s="122" t="s">
        <v>35</v>
      </c>
      <c r="AB302" s="122" t="s">
        <v>35</v>
      </c>
      <c r="AD302" s="125">
        <v>460</v>
      </c>
      <c r="AE302" s="124">
        <v>26.312884687152799</v>
      </c>
      <c r="AF302" s="125">
        <v>457</v>
      </c>
      <c r="AG302" s="124">
        <v>26.3066069673418</v>
      </c>
      <c r="AH302" s="125">
        <v>439</v>
      </c>
      <c r="AI302" s="124">
        <v>201.14843673434399</v>
      </c>
      <c r="AJ302" s="124">
        <v>-5.0000000000000001E-3</v>
      </c>
      <c r="AK302" s="124">
        <v>1.4E-2</v>
      </c>
      <c r="AL302" s="132" t="str">
        <f t="shared" si="33"/>
        <v>Discordant</v>
      </c>
      <c r="AM302" s="132" t="str">
        <f t="shared" si="34"/>
        <v>Discordant</v>
      </c>
      <c r="AN302" s="36">
        <f t="shared" si="35"/>
        <v>25</v>
      </c>
      <c r="AO302" s="36">
        <f t="shared" si="36"/>
        <v>1.5629999999999999</v>
      </c>
      <c r="AP302" s="36">
        <f t="shared" si="37"/>
        <v>9.7000000000000003E-2</v>
      </c>
      <c r="AQ302" s="133">
        <f t="shared" si="38"/>
        <v>0.63979526551503518</v>
      </c>
    </row>
    <row r="303" spans="1:43" x14ac:dyDescent="0.75">
      <c r="A303" s="120" t="s">
        <v>430</v>
      </c>
      <c r="B303" s="120">
        <v>1450</v>
      </c>
      <c r="C303" s="120">
        <v>0.41399999999999998</v>
      </c>
      <c r="D303" s="120">
        <v>1.7000000000000001E-2</v>
      </c>
      <c r="E303" s="129">
        <v>651</v>
      </c>
      <c r="F303" s="121">
        <v>26.150627615062799</v>
      </c>
      <c r="G303" s="120">
        <v>0.98645741601927195</v>
      </c>
      <c r="H303" s="121">
        <v>5.3900000000000003E-2</v>
      </c>
      <c r="I303" s="120">
        <v>2.1699413202549201E-3</v>
      </c>
      <c r="J303" s="120">
        <v>0.16274</v>
      </c>
      <c r="K303" s="121">
        <v>0.28599999999999998</v>
      </c>
      <c r="L303" s="120">
        <v>1.58468771737524E-2</v>
      </c>
      <c r="M303" s="121">
        <v>3.8240000000000003E-2</v>
      </c>
      <c r="N303" s="120">
        <v>1.44249431194718E-3</v>
      </c>
      <c r="O303" s="120">
        <v>0.45201000000000002</v>
      </c>
      <c r="P303" s="123">
        <v>241.9</v>
      </c>
      <c r="Q303" s="124">
        <v>8.9666904543464696</v>
      </c>
      <c r="S303" s="123">
        <v>255.3</v>
      </c>
      <c r="T303" s="124">
        <v>12.5185276481789</v>
      </c>
      <c r="V303" s="123">
        <v>363</v>
      </c>
      <c r="W303" s="124">
        <v>132.956641690098</v>
      </c>
      <c r="Y303" s="124">
        <v>5.2487269878574203</v>
      </c>
      <c r="Z303" s="124">
        <v>33.360881542699701</v>
      </c>
      <c r="AA303" s="122">
        <v>241.9</v>
      </c>
      <c r="AB303" s="122">
        <v>8.9666904543464696</v>
      </c>
      <c r="AD303" s="125">
        <v>240.5</v>
      </c>
      <c r="AE303" s="124">
        <v>8.9666904543464696</v>
      </c>
      <c r="AF303" s="125">
        <v>238.4</v>
      </c>
      <c r="AG303" s="124">
        <v>11.4298965208885</v>
      </c>
      <c r="AH303" s="125">
        <v>214</v>
      </c>
      <c r="AI303" s="124">
        <v>116.111707288753</v>
      </c>
      <c r="AJ303" s="124">
        <v>5.1999999999999998E-3</v>
      </c>
      <c r="AK303" s="124">
        <v>2.3999999999999998E-3</v>
      </c>
      <c r="AL303" s="132">
        <f t="shared" si="33"/>
        <v>241.9</v>
      </c>
      <c r="AM303" s="132">
        <f t="shared" si="34"/>
        <v>8.9666904543464696</v>
      </c>
      <c r="AN303" s="36">
        <f t="shared" si="35"/>
        <v>1450</v>
      </c>
      <c r="AO303" s="36">
        <f t="shared" si="36"/>
        <v>0.41399999999999998</v>
      </c>
      <c r="AP303" s="36">
        <f t="shared" si="37"/>
        <v>1.7000000000000001E-2</v>
      </c>
      <c r="AQ303" s="133">
        <f t="shared" si="38"/>
        <v>2.4154589371980677</v>
      </c>
    </row>
    <row r="304" spans="1:43" x14ac:dyDescent="0.75">
      <c r="A304" s="120" t="s">
        <v>431</v>
      </c>
      <c r="B304" s="120">
        <v>792</v>
      </c>
      <c r="C304" s="120">
        <v>1.7949999999999999</v>
      </c>
      <c r="D304" s="120">
        <v>6.8000000000000005E-2</v>
      </c>
      <c r="E304" s="129">
        <v>12570</v>
      </c>
      <c r="F304" s="121">
        <v>2.7344818156959301</v>
      </c>
      <c r="G304" s="120">
        <v>9.5205705506886701E-2</v>
      </c>
      <c r="H304" s="121">
        <v>0.193</v>
      </c>
      <c r="I304" s="120">
        <v>2.7769087100065299E-3</v>
      </c>
      <c r="J304" s="120">
        <v>-1.7536E-2</v>
      </c>
      <c r="K304" s="121">
        <v>9.9</v>
      </c>
      <c r="L304" s="120">
        <v>0.49377080675146701</v>
      </c>
      <c r="M304" s="121">
        <v>0.36570000000000003</v>
      </c>
      <c r="N304" s="120">
        <v>1.27324768824647E-2</v>
      </c>
      <c r="O304" s="120">
        <v>0.69508999999999999</v>
      </c>
      <c r="P304" s="123">
        <v>2008</v>
      </c>
      <c r="Q304" s="124">
        <v>59.994258988670701</v>
      </c>
      <c r="S304" s="123">
        <v>2423</v>
      </c>
      <c r="T304" s="124">
        <v>46.164755972204198</v>
      </c>
      <c r="V304" s="123">
        <v>2771</v>
      </c>
      <c r="W304" s="124">
        <v>26.624324777121299</v>
      </c>
      <c r="Y304" s="124">
        <v>17.1275278580272</v>
      </c>
      <c r="Z304" s="124">
        <v>27.535185853482499</v>
      </c>
      <c r="AA304" s="122" t="s">
        <v>35</v>
      </c>
      <c r="AB304" s="122" t="s">
        <v>35</v>
      </c>
      <c r="AD304" s="125">
        <v>1861</v>
      </c>
      <c r="AE304" s="124">
        <v>61.181297073531397</v>
      </c>
      <c r="AF304" s="125">
        <v>1931</v>
      </c>
      <c r="AG304" s="124">
        <v>48.5028318139587</v>
      </c>
      <c r="AH304" s="125">
        <v>2008</v>
      </c>
      <c r="AI304" s="124">
        <v>25.9760403032802</v>
      </c>
      <c r="AJ304" s="124">
        <v>8.4900000000000003E-2</v>
      </c>
      <c r="AK304" s="124">
        <v>4.4999999999999997E-3</v>
      </c>
      <c r="AL304" s="132" t="str">
        <f t="shared" si="33"/>
        <v>Discordant</v>
      </c>
      <c r="AM304" s="132" t="str">
        <f t="shared" si="34"/>
        <v>Discordant</v>
      </c>
      <c r="AN304" s="36">
        <f t="shared" si="35"/>
        <v>792</v>
      </c>
      <c r="AO304" s="36">
        <f t="shared" si="36"/>
        <v>1.7949999999999999</v>
      </c>
      <c r="AP304" s="36">
        <f t="shared" si="37"/>
        <v>6.8000000000000005E-2</v>
      </c>
      <c r="AQ304" s="133">
        <f t="shared" si="38"/>
        <v>0.55710306406685239</v>
      </c>
    </row>
    <row r="305" spans="1:43" x14ac:dyDescent="0.75">
      <c r="A305" s="120" t="s">
        <v>432</v>
      </c>
      <c r="B305" s="120">
        <v>486</v>
      </c>
      <c r="C305" s="120">
        <v>50.6</v>
      </c>
      <c r="D305" s="120">
        <v>5.9</v>
      </c>
      <c r="E305" s="129">
        <v>491</v>
      </c>
      <c r="F305" s="121">
        <v>13.4952766531714</v>
      </c>
      <c r="G305" s="120">
        <v>0.50891646658443201</v>
      </c>
      <c r="H305" s="121">
        <v>6.0699999999999997E-2</v>
      </c>
      <c r="I305" s="120">
        <v>3.6796057189399699E-3</v>
      </c>
      <c r="J305" s="120">
        <v>8.9953000000000005E-2</v>
      </c>
      <c r="K305" s="121">
        <v>0.63</v>
      </c>
      <c r="L305" s="120">
        <v>4.47313069784461E-2</v>
      </c>
      <c r="M305" s="121">
        <v>7.4099999999999999E-2</v>
      </c>
      <c r="N305" s="120">
        <v>2.7943636238864701E-3</v>
      </c>
      <c r="O305" s="120">
        <v>0.53476999999999997</v>
      </c>
      <c r="P305" s="123">
        <v>460</v>
      </c>
      <c r="Q305" s="124">
        <v>16.850092469501799</v>
      </c>
      <c r="S305" s="123">
        <v>491</v>
      </c>
      <c r="T305" s="124">
        <v>27.9923237572836</v>
      </c>
      <c r="V305" s="123">
        <v>600</v>
      </c>
      <c r="W305" s="124">
        <v>135.00721308894799</v>
      </c>
      <c r="Y305" s="124">
        <v>6.3136456211812702</v>
      </c>
      <c r="Z305" s="124">
        <v>23.3333333333333</v>
      </c>
      <c r="AA305" s="122">
        <v>460</v>
      </c>
      <c r="AB305" s="122">
        <v>16.850092469501799</v>
      </c>
      <c r="AD305" s="125">
        <v>457</v>
      </c>
      <c r="AE305" s="124">
        <v>16.850092469501799</v>
      </c>
      <c r="AF305" s="125">
        <v>458</v>
      </c>
      <c r="AG305" s="124">
        <v>20.889475563847501</v>
      </c>
      <c r="AH305" s="125">
        <v>438</v>
      </c>
      <c r="AI305" s="124">
        <v>97.708482671897599</v>
      </c>
      <c r="AJ305" s="124">
        <v>7.1999999999999998E-3</v>
      </c>
      <c r="AK305" s="124">
        <v>5.0000000000000001E-3</v>
      </c>
      <c r="AL305" s="132">
        <f t="shared" si="33"/>
        <v>460</v>
      </c>
      <c r="AM305" s="132">
        <f t="shared" si="34"/>
        <v>16.850092469501799</v>
      </c>
      <c r="AN305" s="36">
        <f t="shared" si="35"/>
        <v>486</v>
      </c>
      <c r="AO305" s="36">
        <f t="shared" si="36"/>
        <v>50.6</v>
      </c>
      <c r="AP305" s="36">
        <f t="shared" si="37"/>
        <v>5.9</v>
      </c>
      <c r="AQ305" s="133">
        <f t="shared" si="38"/>
        <v>1.9762845849802372E-2</v>
      </c>
    </row>
    <row r="306" spans="1:43" x14ac:dyDescent="0.75">
      <c r="A306" s="120" t="s">
        <v>433</v>
      </c>
      <c r="B306" s="120">
        <v>207</v>
      </c>
      <c r="C306" s="120">
        <v>1.5269999999999999</v>
      </c>
      <c r="D306" s="120">
        <v>9.4E-2</v>
      </c>
      <c r="E306" s="129">
        <v>221</v>
      </c>
      <c r="F306" s="121">
        <v>11.8063754427391</v>
      </c>
      <c r="G306" s="120">
        <v>0.43671363354281301</v>
      </c>
      <c r="H306" s="121">
        <v>5.7599999999999998E-2</v>
      </c>
      <c r="I306" s="120">
        <v>3.8207406118523799E-3</v>
      </c>
      <c r="J306" s="120">
        <v>-4.9690000000000003E-3</v>
      </c>
      <c r="K306" s="121">
        <v>0.69099999999999995</v>
      </c>
      <c r="L306" s="120">
        <v>4.4944382226925497E-2</v>
      </c>
      <c r="M306" s="121">
        <v>8.4699999999999998E-2</v>
      </c>
      <c r="N306" s="120">
        <v>3.13302291126316E-3</v>
      </c>
      <c r="O306" s="120">
        <v>0.33568999999999999</v>
      </c>
      <c r="P306" s="123">
        <v>524</v>
      </c>
      <c r="Q306" s="124">
        <v>18.511071973075602</v>
      </c>
      <c r="S306" s="123">
        <v>530</v>
      </c>
      <c r="T306" s="124">
        <v>26.977223009936999</v>
      </c>
      <c r="V306" s="123">
        <v>490</v>
      </c>
      <c r="W306" s="124">
        <v>134.74350187122801</v>
      </c>
      <c r="Y306" s="124">
        <v>1.1320754716981201</v>
      </c>
      <c r="Z306" s="124">
        <v>-6.9387755102040796</v>
      </c>
      <c r="AA306" s="122">
        <v>524</v>
      </c>
      <c r="AB306" s="122">
        <v>18.511071973075602</v>
      </c>
      <c r="AD306" s="125">
        <v>522</v>
      </c>
      <c r="AE306" s="124">
        <v>18.511071973075602</v>
      </c>
      <c r="AF306" s="125">
        <v>509</v>
      </c>
      <c r="AG306" s="124">
        <v>21.445991731040898</v>
      </c>
      <c r="AH306" s="125">
        <v>438</v>
      </c>
      <c r="AI306" s="124">
        <v>101.594740496355</v>
      </c>
      <c r="AJ306" s="124">
        <v>3.8999999999999998E-3</v>
      </c>
      <c r="AK306" s="124">
        <v>3.8999999999999998E-3</v>
      </c>
      <c r="AL306" s="132">
        <f t="shared" si="33"/>
        <v>524</v>
      </c>
      <c r="AM306" s="132">
        <f t="shared" si="34"/>
        <v>18.511071973075602</v>
      </c>
      <c r="AN306" s="36">
        <f t="shared" si="35"/>
        <v>207</v>
      </c>
      <c r="AO306" s="36">
        <f t="shared" si="36"/>
        <v>1.5269999999999999</v>
      </c>
      <c r="AP306" s="36">
        <f t="shared" si="37"/>
        <v>9.4E-2</v>
      </c>
      <c r="AQ306" s="133">
        <f t="shared" si="38"/>
        <v>0.65487884741322855</v>
      </c>
    </row>
    <row r="307" spans="1:43" x14ac:dyDescent="0.75">
      <c r="A307" s="120" t="s">
        <v>434</v>
      </c>
      <c r="B307" s="120">
        <v>59</v>
      </c>
      <c r="C307" s="120">
        <v>2.02</v>
      </c>
      <c r="D307" s="120">
        <v>4.1000000000000002E-2</v>
      </c>
      <c r="E307" s="129">
        <v>68.400000000000006</v>
      </c>
      <c r="F307" s="121">
        <v>11.6009280742459</v>
      </c>
      <c r="G307" s="120">
        <v>0.45479005269397799</v>
      </c>
      <c r="H307" s="121">
        <v>6.0999999999999999E-2</v>
      </c>
      <c r="I307" s="120">
        <v>7.0781700541689601E-3</v>
      </c>
      <c r="J307" s="120">
        <v>-4.2930000000000003E-2</v>
      </c>
      <c r="K307" s="121">
        <v>0.73499999999999999</v>
      </c>
      <c r="L307" s="120">
        <v>7.6523609533267395E-2</v>
      </c>
      <c r="M307" s="121">
        <v>8.6199999999999999E-2</v>
      </c>
      <c r="N307" s="120">
        <v>3.3792901991394398E-3</v>
      </c>
      <c r="O307" s="120">
        <v>0.29593000000000003</v>
      </c>
      <c r="P307" s="123">
        <v>533</v>
      </c>
      <c r="Q307" s="124">
        <v>19.948889872732</v>
      </c>
      <c r="S307" s="123">
        <v>543</v>
      </c>
      <c r="T307" s="124">
        <v>44.8439084839979</v>
      </c>
      <c r="V307" s="123">
        <v>500</v>
      </c>
      <c r="W307" s="124">
        <v>263.29246763511298</v>
      </c>
      <c r="Y307" s="124">
        <v>1.84162062615101</v>
      </c>
      <c r="Z307" s="124">
        <v>-6.6000000000000103</v>
      </c>
      <c r="AA307" s="122">
        <v>533</v>
      </c>
      <c r="AB307" s="122">
        <v>19.948889872732</v>
      </c>
      <c r="AD307" s="125">
        <v>530</v>
      </c>
      <c r="AE307" s="124">
        <v>20.3945631763563</v>
      </c>
      <c r="AF307" s="125">
        <v>523</v>
      </c>
      <c r="AG307" s="124">
        <v>23.602460213316402</v>
      </c>
      <c r="AH307" s="125">
        <v>506</v>
      </c>
      <c r="AI307" s="124">
        <v>192.382440761591</v>
      </c>
      <c r="AJ307" s="124">
        <v>5.8999999999999999E-3</v>
      </c>
      <c r="AK307" s="124">
        <v>8.8000000000000005E-3</v>
      </c>
      <c r="AL307" s="132">
        <f t="shared" si="33"/>
        <v>533</v>
      </c>
      <c r="AM307" s="132">
        <f t="shared" si="34"/>
        <v>19.948889872732</v>
      </c>
      <c r="AN307" s="36">
        <f t="shared" si="35"/>
        <v>59</v>
      </c>
      <c r="AO307" s="36">
        <f t="shared" si="36"/>
        <v>2.02</v>
      </c>
      <c r="AP307" s="36">
        <f t="shared" si="37"/>
        <v>4.1000000000000002E-2</v>
      </c>
      <c r="AQ307" s="133">
        <f t="shared" si="38"/>
        <v>0.49504950495049505</v>
      </c>
    </row>
    <row r="308" spans="1:43" x14ac:dyDescent="0.75">
      <c r="A308" s="120" t="s">
        <v>435</v>
      </c>
      <c r="B308" s="120">
        <v>33.6</v>
      </c>
      <c r="C308" s="120">
        <v>5.05</v>
      </c>
      <c r="D308" s="120">
        <v>0.28999999999999998</v>
      </c>
      <c r="E308" s="129">
        <v>180</v>
      </c>
      <c r="F308" s="121">
        <v>4.62748727441</v>
      </c>
      <c r="G308" s="120">
        <v>0.19758330751005301</v>
      </c>
      <c r="H308" s="121">
        <v>0.1173</v>
      </c>
      <c r="I308" s="120">
        <v>8.9774882145087793E-3</v>
      </c>
      <c r="J308" s="120">
        <v>5.0495999999999999E-2</v>
      </c>
      <c r="K308" s="121">
        <v>3.54</v>
      </c>
      <c r="L308" s="120">
        <v>0.27493278003177302</v>
      </c>
      <c r="M308" s="121">
        <v>0.21609999999999999</v>
      </c>
      <c r="N308" s="120">
        <v>9.2269843699065192E-3</v>
      </c>
      <c r="O308" s="120">
        <v>0.40343000000000001</v>
      </c>
      <c r="P308" s="123">
        <v>1260</v>
      </c>
      <c r="Q308" s="124">
        <v>48.765096710742803</v>
      </c>
      <c r="S308" s="123">
        <v>1526</v>
      </c>
      <c r="T308" s="124">
        <v>59.226472446861401</v>
      </c>
      <c r="V308" s="123">
        <v>1870</v>
      </c>
      <c r="W308" s="124">
        <v>155.55766493725699</v>
      </c>
      <c r="Y308" s="124">
        <v>17.431192660550501</v>
      </c>
      <c r="Z308" s="124">
        <v>32.620320855614999</v>
      </c>
      <c r="AA308" s="122">
        <v>1260</v>
      </c>
      <c r="AB308" s="122">
        <v>48.765096710742803</v>
      </c>
      <c r="AD308" s="125">
        <v>1210</v>
      </c>
      <c r="AE308" s="124">
        <v>50.323102619056598</v>
      </c>
      <c r="AF308" s="125">
        <v>1225</v>
      </c>
      <c r="AG308" s="124">
        <v>48.905777148500903</v>
      </c>
      <c r="AH308" s="125">
        <v>1251</v>
      </c>
      <c r="AI308" s="124">
        <v>127.143490280596</v>
      </c>
      <c r="AJ308" s="124">
        <v>4.3999999999999997E-2</v>
      </c>
      <c r="AK308" s="124">
        <v>1.0999999999999999E-2</v>
      </c>
      <c r="AL308" s="132">
        <f t="shared" si="33"/>
        <v>1260</v>
      </c>
      <c r="AM308" s="132">
        <f t="shared" si="34"/>
        <v>48.765096710742803</v>
      </c>
      <c r="AN308" s="36">
        <f t="shared" si="35"/>
        <v>33.6</v>
      </c>
      <c r="AO308" s="36">
        <f t="shared" si="36"/>
        <v>5.05</v>
      </c>
      <c r="AP308" s="36">
        <f t="shared" si="37"/>
        <v>0.28999999999999998</v>
      </c>
      <c r="AQ308" s="133">
        <f t="shared" si="38"/>
        <v>0.19801980198019803</v>
      </c>
    </row>
    <row r="309" spans="1:43" x14ac:dyDescent="0.75">
      <c r="A309" s="120" t="s">
        <v>436</v>
      </c>
      <c r="B309" s="120">
        <v>785</v>
      </c>
      <c r="C309" s="120">
        <v>2.8980000000000001</v>
      </c>
      <c r="D309" s="120">
        <v>8.6999999999999994E-2</v>
      </c>
      <c r="E309" s="129">
        <v>414</v>
      </c>
      <c r="F309" s="121">
        <v>23.923444976076599</v>
      </c>
      <c r="G309" s="120">
        <v>1.33203525664078</v>
      </c>
      <c r="H309" s="121">
        <v>5.5500000000000001E-2</v>
      </c>
      <c r="I309" s="120">
        <v>2.7182857242436E-3</v>
      </c>
      <c r="J309" s="120">
        <v>0.38888</v>
      </c>
      <c r="K309" s="121">
        <v>0.32800000000000001</v>
      </c>
      <c r="L309" s="120">
        <v>2.19003207428566E-2</v>
      </c>
      <c r="M309" s="121">
        <v>4.1799999999999997E-2</v>
      </c>
      <c r="N309" s="120">
        <v>2.3273852818130399E-3</v>
      </c>
      <c r="O309" s="120">
        <v>0.70557999999999998</v>
      </c>
      <c r="P309" s="123">
        <v>264</v>
      </c>
      <c r="Q309" s="124">
        <v>14.4969711753541</v>
      </c>
      <c r="S309" s="123">
        <v>287</v>
      </c>
      <c r="T309" s="124">
        <v>16.580377989075199</v>
      </c>
      <c r="V309" s="123">
        <v>420</v>
      </c>
      <c r="W309" s="124">
        <v>187.17203063243699</v>
      </c>
      <c r="Y309" s="124">
        <v>8.0139372822299606</v>
      </c>
      <c r="Z309" s="124">
        <v>37.142857142857103</v>
      </c>
      <c r="AA309" s="122">
        <v>264</v>
      </c>
      <c r="AB309" s="122">
        <v>14.4969711753541</v>
      </c>
      <c r="AD309" s="125">
        <v>262</v>
      </c>
      <c r="AE309" s="124">
        <v>14.4969711753541</v>
      </c>
      <c r="AF309" s="125">
        <v>265</v>
      </c>
      <c r="AG309" s="124">
        <v>17.150187586746998</v>
      </c>
      <c r="AH309" s="125">
        <v>252</v>
      </c>
      <c r="AI309" s="124">
        <v>170.33070495676901</v>
      </c>
      <c r="AJ309" s="124">
        <v>6.1999999999999998E-3</v>
      </c>
      <c r="AK309" s="124">
        <v>3.5000000000000001E-3</v>
      </c>
      <c r="AL309" s="132">
        <f t="shared" si="33"/>
        <v>264</v>
      </c>
      <c r="AM309" s="132">
        <f t="shared" si="34"/>
        <v>14.4969711753541</v>
      </c>
      <c r="AN309" s="36">
        <f t="shared" si="35"/>
        <v>785</v>
      </c>
      <c r="AO309" s="36">
        <f t="shared" si="36"/>
        <v>2.8980000000000001</v>
      </c>
      <c r="AP309" s="36">
        <f t="shared" si="37"/>
        <v>8.6999999999999994E-2</v>
      </c>
      <c r="AQ309" s="133">
        <f t="shared" si="38"/>
        <v>0.34506556245686681</v>
      </c>
    </row>
    <row r="310" spans="1:43" x14ac:dyDescent="0.75">
      <c r="A310" s="120" t="s">
        <v>437</v>
      </c>
      <c r="B310" s="120">
        <v>195</v>
      </c>
      <c r="C310" s="120">
        <v>1.623</v>
      </c>
      <c r="D310" s="120">
        <v>6.2E-2</v>
      </c>
      <c r="E310" s="129">
        <v>228</v>
      </c>
      <c r="F310" s="121">
        <v>11.2866817155756</v>
      </c>
      <c r="G310" s="120">
        <v>0.42299578596578602</v>
      </c>
      <c r="H310" s="121">
        <v>6.08E-2</v>
      </c>
      <c r="I310" s="120">
        <v>3.6693189993720799E-3</v>
      </c>
      <c r="J310" s="120">
        <v>0.26874999999999999</v>
      </c>
      <c r="K310" s="121">
        <v>0.749</v>
      </c>
      <c r="L310" s="120">
        <v>4.6377070982975797E-2</v>
      </c>
      <c r="M310" s="121">
        <v>8.8599999999999998E-2</v>
      </c>
      <c r="N310" s="120">
        <v>3.3204999999999802E-3</v>
      </c>
      <c r="O310" s="120">
        <v>0.24442</v>
      </c>
      <c r="P310" s="123">
        <v>547</v>
      </c>
      <c r="Q310" s="124">
        <v>19.494601875262699</v>
      </c>
      <c r="S310" s="123">
        <v>564</v>
      </c>
      <c r="T310" s="124">
        <v>26.592480725441501</v>
      </c>
      <c r="V310" s="123">
        <v>590</v>
      </c>
      <c r="W310" s="124">
        <v>138.60419298251199</v>
      </c>
      <c r="Y310" s="124">
        <v>3.0141843971631199</v>
      </c>
      <c r="Z310" s="124">
        <v>7.2881355932203302</v>
      </c>
      <c r="AA310" s="122">
        <v>547</v>
      </c>
      <c r="AB310" s="122">
        <v>19.494601875262699</v>
      </c>
      <c r="AD310" s="125">
        <v>547</v>
      </c>
      <c r="AE310" s="124">
        <v>19.494601875262699</v>
      </c>
      <c r="AF310" s="125">
        <v>534</v>
      </c>
      <c r="AG310" s="124">
        <v>22.9913033804736</v>
      </c>
      <c r="AH310" s="125">
        <v>491</v>
      </c>
      <c r="AI310" s="124">
        <v>111.471262271195</v>
      </c>
      <c r="AJ310" s="124">
        <v>5.7000000000000002E-3</v>
      </c>
      <c r="AK310" s="124">
        <v>3.8E-3</v>
      </c>
      <c r="AL310" s="132">
        <f t="shared" si="33"/>
        <v>547</v>
      </c>
      <c r="AM310" s="132">
        <f t="shared" si="34"/>
        <v>19.494601875262699</v>
      </c>
      <c r="AN310" s="36">
        <f t="shared" si="35"/>
        <v>195</v>
      </c>
      <c r="AO310" s="36">
        <f t="shared" si="36"/>
        <v>1.623</v>
      </c>
      <c r="AP310" s="36">
        <f t="shared" si="37"/>
        <v>6.2E-2</v>
      </c>
      <c r="AQ310" s="133">
        <f t="shared" si="38"/>
        <v>0.61614294516327783</v>
      </c>
    </row>
    <row r="311" spans="1:43" x14ac:dyDescent="0.75">
      <c r="A311" s="120" t="s">
        <v>438</v>
      </c>
      <c r="B311" s="120">
        <v>1100</v>
      </c>
      <c r="C311" s="120">
        <v>5.47</v>
      </c>
      <c r="D311" s="120">
        <v>0.73</v>
      </c>
      <c r="E311" s="129">
        <v>549</v>
      </c>
      <c r="F311" s="121">
        <v>24.307243558580499</v>
      </c>
      <c r="G311" s="120">
        <v>0.90070784731027298</v>
      </c>
      <c r="H311" s="121">
        <v>5.3699999999999998E-2</v>
      </c>
      <c r="I311" s="120">
        <v>2.3027890209123898E-3</v>
      </c>
      <c r="J311" s="120">
        <v>0.30363000000000001</v>
      </c>
      <c r="K311" s="121">
        <v>0.315</v>
      </c>
      <c r="L311" s="120">
        <v>1.74042367255791E-2</v>
      </c>
      <c r="M311" s="121">
        <v>4.1140000000000003E-2</v>
      </c>
      <c r="N311" s="120">
        <v>1.5244476712895001E-3</v>
      </c>
      <c r="O311" s="120">
        <v>0.31167</v>
      </c>
      <c r="P311" s="123">
        <v>259.89999999999998</v>
      </c>
      <c r="Q311" s="124">
        <v>9.4547322517806602</v>
      </c>
      <c r="S311" s="123">
        <v>277.8</v>
      </c>
      <c r="T311" s="124">
        <v>13.2845655772828</v>
      </c>
      <c r="V311" s="123">
        <v>357</v>
      </c>
      <c r="W311" s="124">
        <v>123.439402946854</v>
      </c>
      <c r="Y311" s="124">
        <v>6.4434845212383198</v>
      </c>
      <c r="Z311" s="124">
        <v>27.198879551820699</v>
      </c>
      <c r="AA311" s="122">
        <v>259.89999999999998</v>
      </c>
      <c r="AB311" s="122">
        <v>9.4547322517806602</v>
      </c>
      <c r="AD311" s="125">
        <v>258.5</v>
      </c>
      <c r="AE311" s="124">
        <v>9.5317974145940294</v>
      </c>
      <c r="AF311" s="125">
        <v>256.5</v>
      </c>
      <c r="AG311" s="124">
        <v>12.2653855453927</v>
      </c>
      <c r="AH311" s="125">
        <v>216</v>
      </c>
      <c r="AI311" s="124">
        <v>102.954777450469</v>
      </c>
      <c r="AJ311" s="124">
        <v>4.7999999999999996E-3</v>
      </c>
      <c r="AK311" s="124">
        <v>2.5000000000000001E-3</v>
      </c>
      <c r="AL311" s="132">
        <f t="shared" si="33"/>
        <v>259.89999999999998</v>
      </c>
      <c r="AM311" s="132">
        <f t="shared" si="34"/>
        <v>9.4547322517806602</v>
      </c>
      <c r="AN311" s="36">
        <f t="shared" si="35"/>
        <v>1100</v>
      </c>
      <c r="AO311" s="36">
        <f t="shared" si="36"/>
        <v>5.47</v>
      </c>
      <c r="AP311" s="36">
        <f t="shared" si="37"/>
        <v>0.73</v>
      </c>
      <c r="AQ311" s="133">
        <f t="shared" si="38"/>
        <v>0.18281535648994515</v>
      </c>
    </row>
    <row r="312" spans="1:43" x14ac:dyDescent="0.75">
      <c r="A312" s="120" t="s">
        <v>439</v>
      </c>
      <c r="B312" s="120">
        <v>50.3</v>
      </c>
      <c r="C312" s="120">
        <v>1.718</v>
      </c>
      <c r="D312" s="120">
        <v>5.2999999999999999E-2</v>
      </c>
      <c r="E312" s="129">
        <v>192</v>
      </c>
      <c r="F312" s="121">
        <v>8.8261253309796999</v>
      </c>
      <c r="G312" s="120">
        <v>0.43355499168217398</v>
      </c>
      <c r="H312" s="121">
        <v>0.14899999999999999</v>
      </c>
      <c r="I312" s="120">
        <v>1.37542873379324E-2</v>
      </c>
      <c r="J312" s="120">
        <v>0.41872999999999999</v>
      </c>
      <c r="K312" s="121">
        <v>2.39</v>
      </c>
      <c r="L312" s="120">
        <v>0.212358006244172</v>
      </c>
      <c r="M312" s="121">
        <v>0.1133</v>
      </c>
      <c r="N312" s="120">
        <v>5.5654977371749799E-3</v>
      </c>
      <c r="O312" s="120">
        <v>0.13951</v>
      </c>
      <c r="P312" s="123">
        <v>691</v>
      </c>
      <c r="Q312" s="124">
        <v>31.821526186910098</v>
      </c>
      <c r="S312" s="123">
        <v>1215</v>
      </c>
      <c r="T312" s="124">
        <v>63.6797955947943</v>
      </c>
      <c r="V312" s="123">
        <v>2240</v>
      </c>
      <c r="W312" s="124">
        <v>433.95548173229298</v>
      </c>
      <c r="Y312" s="124">
        <v>43.127572016460903</v>
      </c>
      <c r="Z312" s="124">
        <v>69.151785714285694</v>
      </c>
      <c r="AA312" s="122" t="s">
        <v>35</v>
      </c>
      <c r="AB312" s="122" t="s">
        <v>35</v>
      </c>
      <c r="AD312" s="125">
        <v>617</v>
      </c>
      <c r="AE312" s="124">
        <v>34.844074515822697</v>
      </c>
      <c r="AF312" s="125">
        <v>630</v>
      </c>
      <c r="AG312" s="124">
        <v>42.171985570930701</v>
      </c>
      <c r="AH312" s="125">
        <v>681</v>
      </c>
      <c r="AI312" s="124">
        <v>408.08232028048798</v>
      </c>
      <c r="AJ312" s="124">
        <v>0.11</v>
      </c>
      <c r="AK312" s="124">
        <v>1.9E-2</v>
      </c>
      <c r="AL312" s="132" t="str">
        <f t="shared" si="33"/>
        <v>Discordant</v>
      </c>
      <c r="AM312" s="132" t="str">
        <f t="shared" si="34"/>
        <v>Discordant</v>
      </c>
      <c r="AN312" s="36">
        <f t="shared" si="35"/>
        <v>50.3</v>
      </c>
      <c r="AO312" s="36">
        <f t="shared" si="36"/>
        <v>1.718</v>
      </c>
      <c r="AP312" s="36">
        <f t="shared" si="37"/>
        <v>5.2999999999999999E-2</v>
      </c>
      <c r="AQ312" s="133">
        <f t="shared" si="38"/>
        <v>0.58207217694994184</v>
      </c>
    </row>
    <row r="313" spans="1:43" x14ac:dyDescent="0.75">
      <c r="A313" s="120" t="s">
        <v>440</v>
      </c>
      <c r="B313" s="120">
        <v>147</v>
      </c>
      <c r="C313" s="120">
        <v>0.98199999999999998</v>
      </c>
      <c r="D313" s="120">
        <v>0.06</v>
      </c>
      <c r="E313" s="129">
        <v>64.599999999999994</v>
      </c>
      <c r="F313" s="121">
        <v>27.027027027027</v>
      </c>
      <c r="G313" s="120">
        <v>1.08251298228405</v>
      </c>
      <c r="H313" s="121">
        <v>5.4300000000000001E-2</v>
      </c>
      <c r="I313" s="120">
        <v>6.8312246036831602E-3</v>
      </c>
      <c r="J313" s="120">
        <v>0.13486000000000001</v>
      </c>
      <c r="K313" s="121">
        <v>0.27900000000000003</v>
      </c>
      <c r="L313" s="120">
        <v>3.11626147709077E-2</v>
      </c>
      <c r="M313" s="121">
        <v>3.6999999999999998E-2</v>
      </c>
      <c r="N313" s="120">
        <v>1.4819602727468701E-3</v>
      </c>
      <c r="O313" s="120">
        <v>5.7217999999999998E-2</v>
      </c>
      <c r="P313" s="123">
        <v>234.4</v>
      </c>
      <c r="Q313" s="124">
        <v>9.1949908634305295</v>
      </c>
      <c r="S313" s="123">
        <v>245</v>
      </c>
      <c r="T313" s="124">
        <v>24.324969047378399</v>
      </c>
      <c r="V313" s="123">
        <v>270</v>
      </c>
      <c r="W313" s="124">
        <v>432.83801211688802</v>
      </c>
      <c r="Y313" s="124">
        <v>4.3265306122448903</v>
      </c>
      <c r="Z313" s="124">
        <v>13.185185185185199</v>
      </c>
      <c r="AA313" s="122">
        <v>234.4</v>
      </c>
      <c r="AB313" s="122">
        <v>9.1949908634305295</v>
      </c>
      <c r="AD313" s="125">
        <v>233.2</v>
      </c>
      <c r="AE313" s="124">
        <v>9.5264923754008795</v>
      </c>
      <c r="AF313" s="125">
        <v>232.6</v>
      </c>
      <c r="AG313" s="124">
        <v>11.8141998948688</v>
      </c>
      <c r="AH313" s="125">
        <v>229.6</v>
      </c>
      <c r="AI313" s="124">
        <v>393.19471885224999</v>
      </c>
      <c r="AJ313" s="124">
        <v>5.4999999999999997E-3</v>
      </c>
      <c r="AK313" s="124">
        <v>8.8999999999999999E-3</v>
      </c>
      <c r="AL313" s="132">
        <f t="shared" si="33"/>
        <v>234.4</v>
      </c>
      <c r="AM313" s="132">
        <f t="shared" si="34"/>
        <v>9.1949908634305295</v>
      </c>
      <c r="AN313" s="36">
        <f t="shared" si="35"/>
        <v>147</v>
      </c>
      <c r="AO313" s="36">
        <f t="shared" si="36"/>
        <v>0.98199999999999998</v>
      </c>
      <c r="AP313" s="36">
        <f t="shared" si="37"/>
        <v>0.06</v>
      </c>
      <c r="AQ313" s="133">
        <f t="shared" si="38"/>
        <v>1.0183299389002036</v>
      </c>
    </row>
    <row r="314" spans="1:43" x14ac:dyDescent="0.75">
      <c r="A314" s="120" t="s">
        <v>441</v>
      </c>
      <c r="B314" s="120">
        <v>112.3</v>
      </c>
      <c r="C314" s="120">
        <v>3.38</v>
      </c>
      <c r="D314" s="120">
        <v>7.2999999999999995E-2</v>
      </c>
      <c r="E314" s="129">
        <v>69</v>
      </c>
      <c r="F314" s="121">
        <v>25.5102040816327</v>
      </c>
      <c r="G314" s="120">
        <v>2.1635820674669102</v>
      </c>
      <c r="H314" s="121">
        <v>6.9000000000000006E-2</v>
      </c>
      <c r="I314" s="120">
        <v>7.63379586293585E-3</v>
      </c>
      <c r="J314" s="120">
        <v>-0.25336999999999998</v>
      </c>
      <c r="K314" s="121">
        <v>0.374</v>
      </c>
      <c r="L314" s="120">
        <v>4.5196542267744298E-2</v>
      </c>
      <c r="M314" s="121">
        <v>3.9199999999999999E-2</v>
      </c>
      <c r="N314" s="120">
        <v>3.3246467481523501E-3</v>
      </c>
      <c r="O314" s="120">
        <v>0.75599000000000005</v>
      </c>
      <c r="P314" s="123">
        <v>247</v>
      </c>
      <c r="Q314" s="124">
        <v>20.483564294164498</v>
      </c>
      <c r="S314" s="123">
        <v>321</v>
      </c>
      <c r="T314" s="124">
        <v>34.737328375451099</v>
      </c>
      <c r="V314" s="123">
        <v>740</v>
      </c>
      <c r="W314" s="124">
        <v>230.84473022611601</v>
      </c>
      <c r="Y314" s="124">
        <v>23.052959501557599</v>
      </c>
      <c r="Z314" s="124">
        <v>66.6216216216216</v>
      </c>
      <c r="AA314" s="122">
        <v>247</v>
      </c>
      <c r="AB314" s="122">
        <v>20.483564294164498</v>
      </c>
      <c r="AD314" s="125">
        <v>241</v>
      </c>
      <c r="AE314" s="124">
        <v>19.759463712185401</v>
      </c>
      <c r="AF314" s="125">
        <v>240</v>
      </c>
      <c r="AG314" s="124">
        <v>22.191033834950499</v>
      </c>
      <c r="AH314" s="125">
        <v>235</v>
      </c>
      <c r="AI314" s="124">
        <v>153.74787632083999</v>
      </c>
      <c r="AJ314" s="124">
        <v>2.41E-2</v>
      </c>
      <c r="AK314" s="124">
        <v>9.1000000000000004E-3</v>
      </c>
      <c r="AL314" s="132">
        <f t="shared" si="33"/>
        <v>247</v>
      </c>
      <c r="AM314" s="132">
        <f t="shared" si="34"/>
        <v>20.483564294164498</v>
      </c>
      <c r="AN314" s="36">
        <f t="shared" si="35"/>
        <v>112.3</v>
      </c>
      <c r="AO314" s="36">
        <f t="shared" si="36"/>
        <v>3.38</v>
      </c>
      <c r="AP314" s="36">
        <f t="shared" si="37"/>
        <v>7.2999999999999995E-2</v>
      </c>
      <c r="AQ314" s="133">
        <f t="shared" si="38"/>
        <v>0.29585798816568049</v>
      </c>
    </row>
    <row r="315" spans="1:43" x14ac:dyDescent="0.75">
      <c r="A315" s="120" t="s">
        <v>442</v>
      </c>
      <c r="B315" s="120">
        <v>94</v>
      </c>
      <c r="C315" s="120">
        <v>6.03</v>
      </c>
      <c r="D315" s="120">
        <v>0.34</v>
      </c>
      <c r="E315" s="129">
        <v>33.299999999999997</v>
      </c>
      <c r="F315" s="121">
        <v>33.112582781457</v>
      </c>
      <c r="G315" s="120">
        <v>1.49379754815737</v>
      </c>
      <c r="H315" s="121">
        <v>5.0999999999999997E-2</v>
      </c>
      <c r="I315" s="120">
        <v>7.6353321638159902E-3</v>
      </c>
      <c r="J315" s="120">
        <v>7.0305999999999993E-2</v>
      </c>
      <c r="K315" s="121">
        <v>0.215</v>
      </c>
      <c r="L315" s="120">
        <v>2.7833443480819901E-2</v>
      </c>
      <c r="M315" s="121">
        <v>3.0200000000000001E-2</v>
      </c>
      <c r="N315" s="120">
        <v>1.36240311582145E-3</v>
      </c>
      <c r="O315" s="120">
        <v>0.15407999999999999</v>
      </c>
      <c r="P315" s="123">
        <v>191.5</v>
      </c>
      <c r="Q315" s="124">
        <v>8.6301793071798798</v>
      </c>
      <c r="S315" s="123">
        <v>193</v>
      </c>
      <c r="T315" s="124">
        <v>23.570864557690701</v>
      </c>
      <c r="V315" s="123">
        <v>220</v>
      </c>
      <c r="W315" s="124">
        <v>372.92572599707398</v>
      </c>
      <c r="Y315" s="124">
        <v>0.77720207253886997</v>
      </c>
      <c r="Z315" s="124">
        <v>12.954545454545499</v>
      </c>
      <c r="AA315" s="122">
        <v>191.5</v>
      </c>
      <c r="AB315" s="122">
        <v>8.6301793071798798</v>
      </c>
      <c r="AD315" s="125">
        <v>190.2</v>
      </c>
      <c r="AE315" s="124">
        <v>8.7415327531317804</v>
      </c>
      <c r="AF315" s="125">
        <v>189.6</v>
      </c>
      <c r="AG315" s="124">
        <v>10.355020811036599</v>
      </c>
      <c r="AH315" s="125">
        <v>190.1</v>
      </c>
      <c r="AI315" s="124">
        <v>306.48840420225503</v>
      </c>
      <c r="AJ315" s="124">
        <v>2.3999999999999998E-3</v>
      </c>
      <c r="AK315" s="124">
        <v>9.1999999999999998E-3</v>
      </c>
      <c r="AL315" s="132">
        <f t="shared" si="33"/>
        <v>191.5</v>
      </c>
      <c r="AM315" s="132">
        <f t="shared" si="34"/>
        <v>8.6301793071798798</v>
      </c>
      <c r="AN315" s="36">
        <f t="shared" si="35"/>
        <v>94</v>
      </c>
      <c r="AO315" s="36">
        <f t="shared" si="36"/>
        <v>6.03</v>
      </c>
      <c r="AP315" s="36">
        <f t="shared" si="37"/>
        <v>0.34</v>
      </c>
      <c r="AQ315" s="133">
        <f t="shared" si="38"/>
        <v>0.16583747927031509</v>
      </c>
    </row>
    <row r="316" spans="1:43" x14ac:dyDescent="0.75">
      <c r="A316" s="120" t="s">
        <v>443</v>
      </c>
      <c r="B316" s="120">
        <v>228</v>
      </c>
      <c r="C316" s="120">
        <v>4.3600000000000003</v>
      </c>
      <c r="D316" s="120">
        <v>0.12</v>
      </c>
      <c r="E316" s="129">
        <v>410</v>
      </c>
      <c r="F316" s="121">
        <v>9.0661831368993706</v>
      </c>
      <c r="G316" s="120">
        <v>0.360156211876063</v>
      </c>
      <c r="H316" s="121">
        <v>7.2900000000000006E-2</v>
      </c>
      <c r="I316" s="120">
        <v>3.9427061496220299E-3</v>
      </c>
      <c r="J316" s="120">
        <v>-3.0581000000000001E-2</v>
      </c>
      <c r="K316" s="121">
        <v>1.1240000000000001</v>
      </c>
      <c r="L316" s="120">
        <v>7.3625525417208001E-2</v>
      </c>
      <c r="M316" s="121">
        <v>0.1103</v>
      </c>
      <c r="N316" s="120">
        <v>4.38169288774325E-3</v>
      </c>
      <c r="O316" s="120">
        <v>0.45643</v>
      </c>
      <c r="P316" s="123">
        <v>674</v>
      </c>
      <c r="Q316" s="124">
        <v>25.632110100904999</v>
      </c>
      <c r="S316" s="123">
        <v>758</v>
      </c>
      <c r="T316" s="124">
        <v>35.447030713280299</v>
      </c>
      <c r="V316" s="123">
        <v>960</v>
      </c>
      <c r="W316" s="124">
        <v>138.99078604852099</v>
      </c>
      <c r="Y316" s="124">
        <v>11.0817941952507</v>
      </c>
      <c r="Z316" s="124">
        <v>29.7916666666667</v>
      </c>
      <c r="AA316" s="122">
        <v>674</v>
      </c>
      <c r="AB316" s="122">
        <v>25.632110100904999</v>
      </c>
      <c r="AD316" s="125">
        <v>664</v>
      </c>
      <c r="AE316" s="124">
        <v>25.632110100904999</v>
      </c>
      <c r="AF316" s="125">
        <v>659</v>
      </c>
      <c r="AG316" s="124">
        <v>29.489184227242301</v>
      </c>
      <c r="AH316" s="125">
        <v>654</v>
      </c>
      <c r="AI316" s="124">
        <v>110.762893634943</v>
      </c>
      <c r="AJ316" s="124">
        <v>1.5900000000000001E-2</v>
      </c>
      <c r="AK316" s="124">
        <v>4.5999999999999999E-3</v>
      </c>
      <c r="AL316" s="132">
        <f t="shared" si="33"/>
        <v>674</v>
      </c>
      <c r="AM316" s="132">
        <f t="shared" si="34"/>
        <v>25.632110100904999</v>
      </c>
      <c r="AN316" s="36">
        <f t="shared" si="35"/>
        <v>228</v>
      </c>
      <c r="AO316" s="36">
        <f t="shared" si="36"/>
        <v>4.3600000000000003</v>
      </c>
      <c r="AP316" s="36">
        <f t="shared" si="37"/>
        <v>0.12</v>
      </c>
      <c r="AQ316" s="133">
        <f t="shared" si="38"/>
        <v>0.2293577981651376</v>
      </c>
    </row>
    <row r="317" spans="1:43" x14ac:dyDescent="0.75">
      <c r="A317" s="120" t="s">
        <v>444</v>
      </c>
      <c r="B317" s="120">
        <v>200</v>
      </c>
      <c r="C317" s="120">
        <v>2.5720000000000001</v>
      </c>
      <c r="D317" s="120">
        <v>4.4999999999999998E-2</v>
      </c>
      <c r="E317" s="129">
        <v>320</v>
      </c>
      <c r="F317" s="121">
        <v>12.077294685990299</v>
      </c>
      <c r="G317" s="120">
        <v>0.50742626453244799</v>
      </c>
      <c r="H317" s="121">
        <v>8.1000000000000003E-2</v>
      </c>
      <c r="I317" s="120">
        <v>5.4989234831609802E-3</v>
      </c>
      <c r="J317" s="120">
        <v>-0.17721999999999999</v>
      </c>
      <c r="K317" s="121">
        <v>0.95799999999999996</v>
      </c>
      <c r="L317" s="120">
        <v>7.9690834990229303E-2</v>
      </c>
      <c r="M317" s="121">
        <v>8.2799999999999999E-2</v>
      </c>
      <c r="N317" s="120">
        <v>3.4788332814321399E-3</v>
      </c>
      <c r="O317" s="120">
        <v>0.46595999999999999</v>
      </c>
      <c r="P317" s="123">
        <v>513</v>
      </c>
      <c r="Q317" s="124">
        <v>20.8769104806813</v>
      </c>
      <c r="S317" s="123">
        <v>670</v>
      </c>
      <c r="T317" s="124">
        <v>40.960412310974398</v>
      </c>
      <c r="V317" s="123">
        <v>1160</v>
      </c>
      <c r="W317" s="124">
        <v>1745.2520867483099</v>
      </c>
      <c r="Y317" s="124">
        <v>23.432835820895502</v>
      </c>
      <c r="Z317" s="124">
        <v>55.775862068965502</v>
      </c>
      <c r="AA317" s="122" t="s">
        <v>35</v>
      </c>
      <c r="AB317" s="122" t="s">
        <v>35</v>
      </c>
      <c r="AD317" s="125">
        <v>496</v>
      </c>
      <c r="AE317" s="124">
        <v>20.8769104806813</v>
      </c>
      <c r="AF317" s="125">
        <v>497</v>
      </c>
      <c r="AG317" s="124">
        <v>26.2696664745677</v>
      </c>
      <c r="AH317" s="125">
        <v>504</v>
      </c>
      <c r="AI317" s="124">
        <v>1740.77748902591</v>
      </c>
      <c r="AJ317" s="124">
        <v>3.1199999999999999E-2</v>
      </c>
      <c r="AK317" s="124">
        <v>7.1000000000000004E-3</v>
      </c>
      <c r="AL317" s="132" t="str">
        <f t="shared" si="33"/>
        <v>Discordant</v>
      </c>
      <c r="AM317" s="132" t="str">
        <f t="shared" si="34"/>
        <v>Discordant</v>
      </c>
      <c r="AN317" s="36">
        <f t="shared" si="35"/>
        <v>200</v>
      </c>
      <c r="AO317" s="36">
        <f t="shared" si="36"/>
        <v>2.5720000000000001</v>
      </c>
      <c r="AP317" s="36">
        <f t="shared" si="37"/>
        <v>4.4999999999999998E-2</v>
      </c>
      <c r="AQ317" s="133">
        <f t="shared" si="38"/>
        <v>0.38880248833592534</v>
      </c>
    </row>
    <row r="318" spans="1:43" x14ac:dyDescent="0.75">
      <c r="A318" s="120" t="s">
        <v>445</v>
      </c>
      <c r="B318" s="120">
        <v>127</v>
      </c>
      <c r="C318" s="120">
        <v>1.38</v>
      </c>
      <c r="D318" s="120">
        <v>0.03</v>
      </c>
      <c r="E318" s="129">
        <v>145</v>
      </c>
      <c r="F318" s="121">
        <v>11.6550116550117</v>
      </c>
      <c r="G318" s="120">
        <v>0.45166376685117798</v>
      </c>
      <c r="H318" s="121">
        <v>6.3399999999999998E-2</v>
      </c>
      <c r="I318" s="120">
        <v>6.3383132695345396E-3</v>
      </c>
      <c r="J318" s="120">
        <v>0.71106000000000003</v>
      </c>
      <c r="K318" s="121">
        <v>0.72599999999999998</v>
      </c>
      <c r="L318" s="120">
        <v>5.6117319474115801E-2</v>
      </c>
      <c r="M318" s="121">
        <v>8.5800000000000001E-2</v>
      </c>
      <c r="N318" s="120">
        <v>3.3249860526023099E-3</v>
      </c>
      <c r="O318" s="120">
        <v>-0.25101000000000001</v>
      </c>
      <c r="P318" s="123">
        <v>531</v>
      </c>
      <c r="Q318" s="124">
        <v>19.889706745760101</v>
      </c>
      <c r="S318" s="123">
        <v>555</v>
      </c>
      <c r="T318" s="124">
        <v>35.234982600530401</v>
      </c>
      <c r="V318" s="123">
        <v>630</v>
      </c>
      <c r="W318" s="124">
        <v>229.74855193015199</v>
      </c>
      <c r="Y318" s="124">
        <v>4.3243243243243201</v>
      </c>
      <c r="Z318" s="124">
        <v>15.714285714285699</v>
      </c>
      <c r="AA318" s="122">
        <v>531</v>
      </c>
      <c r="AB318" s="122">
        <v>19.889706745760101</v>
      </c>
      <c r="AD318" s="125">
        <v>527</v>
      </c>
      <c r="AE318" s="124">
        <v>20.803856239465201</v>
      </c>
      <c r="AF318" s="125">
        <v>521</v>
      </c>
      <c r="AG318" s="124">
        <v>23.482844777830401</v>
      </c>
      <c r="AH318" s="125">
        <v>479</v>
      </c>
      <c r="AI318" s="124">
        <v>161.363617689992</v>
      </c>
      <c r="AJ318" s="124">
        <v>6.7000000000000002E-3</v>
      </c>
      <c r="AK318" s="124">
        <v>7.7000000000000002E-3</v>
      </c>
      <c r="AL318" s="132">
        <f t="shared" si="33"/>
        <v>531</v>
      </c>
      <c r="AM318" s="132">
        <f t="shared" si="34"/>
        <v>19.889706745760101</v>
      </c>
      <c r="AN318" s="36">
        <f t="shared" si="35"/>
        <v>127</v>
      </c>
      <c r="AO318" s="36">
        <f t="shared" si="36"/>
        <v>1.38</v>
      </c>
      <c r="AP318" s="36">
        <f t="shared" si="37"/>
        <v>0.03</v>
      </c>
      <c r="AQ318" s="133">
        <f t="shared" si="38"/>
        <v>0.7246376811594204</v>
      </c>
    </row>
    <row r="319" spans="1:43" x14ac:dyDescent="0.75">
      <c r="A319" s="120" t="s">
        <v>446</v>
      </c>
      <c r="B319" s="120">
        <v>1041</v>
      </c>
      <c r="C319" s="120">
        <v>2.327</v>
      </c>
      <c r="D319" s="120">
        <v>3.7999999999999999E-2</v>
      </c>
      <c r="E319" s="129">
        <v>19500</v>
      </c>
      <c r="F319" s="121">
        <v>2.1105951878429701</v>
      </c>
      <c r="G319" s="120">
        <v>7.3719940202912407E-2</v>
      </c>
      <c r="H319" s="121">
        <v>0.1794</v>
      </c>
      <c r="I319" s="120">
        <v>2.1290391705419401E-3</v>
      </c>
      <c r="J319" s="120">
        <v>0.50448999999999999</v>
      </c>
      <c r="K319" s="121">
        <v>11.86</v>
      </c>
      <c r="L319" s="120">
        <v>0.572393651620974</v>
      </c>
      <c r="M319" s="121">
        <v>0.4738</v>
      </c>
      <c r="N319" s="120">
        <v>1.6549126933164699E-2</v>
      </c>
      <c r="O319" s="120">
        <v>0.63546999999999998</v>
      </c>
      <c r="P319" s="123">
        <v>2499</v>
      </c>
      <c r="Q319" s="124">
        <v>72.478756432331707</v>
      </c>
      <c r="S319" s="123">
        <v>2592</v>
      </c>
      <c r="T319" s="124">
        <v>45.026863300448198</v>
      </c>
      <c r="V319" s="123">
        <v>2645</v>
      </c>
      <c r="W319" s="124">
        <v>19.6632472090702</v>
      </c>
      <c r="Y319" s="124">
        <v>3.5879629629629601</v>
      </c>
      <c r="Z319" s="124">
        <v>5.5198487712665401</v>
      </c>
      <c r="AA319" s="122">
        <v>2645</v>
      </c>
      <c r="AB319" s="122">
        <v>19.6632472090702</v>
      </c>
      <c r="AD319" s="125">
        <v>2462</v>
      </c>
      <c r="AE319" s="124">
        <v>75.384548376820902</v>
      </c>
      <c r="AF319" s="125">
        <v>2489</v>
      </c>
      <c r="AG319" s="124">
        <v>52.756027320840303</v>
      </c>
      <c r="AH319" s="125">
        <v>2501</v>
      </c>
      <c r="AI319" s="124">
        <v>27.351476940103399</v>
      </c>
      <c r="AJ319" s="124">
        <v>1.8200000000000001E-2</v>
      </c>
      <c r="AK319" s="124">
        <v>5.5999999999999999E-3</v>
      </c>
      <c r="AL319" s="132">
        <f t="shared" si="33"/>
        <v>2645</v>
      </c>
      <c r="AM319" s="132">
        <f t="shared" si="34"/>
        <v>19.6632472090702</v>
      </c>
      <c r="AN319" s="36">
        <f t="shared" si="35"/>
        <v>1041</v>
      </c>
      <c r="AO319" s="36">
        <f t="shared" si="36"/>
        <v>2.327</v>
      </c>
      <c r="AP319" s="36">
        <f t="shared" si="37"/>
        <v>3.7999999999999999E-2</v>
      </c>
      <c r="AQ319" s="133">
        <f t="shared" si="38"/>
        <v>0.42973785990545765</v>
      </c>
    </row>
    <row r="320" spans="1:43" x14ac:dyDescent="0.75">
      <c r="A320" s="120" t="s">
        <v>447</v>
      </c>
      <c r="B320" s="120">
        <v>222</v>
      </c>
      <c r="C320" s="120">
        <v>3.89</v>
      </c>
      <c r="D320" s="120">
        <v>0.39</v>
      </c>
      <c r="E320" s="129">
        <v>176</v>
      </c>
      <c r="F320" s="121">
        <v>17.667844522968199</v>
      </c>
      <c r="G320" s="120">
        <v>0.93457089900349499</v>
      </c>
      <c r="H320" s="121">
        <v>5.8900000000000001E-2</v>
      </c>
      <c r="I320" s="120">
        <v>4.0514064068332403E-3</v>
      </c>
      <c r="J320" s="120">
        <v>-4.2684E-2</v>
      </c>
      <c r="K320" s="121">
        <v>0.45700000000000002</v>
      </c>
      <c r="L320" s="120">
        <v>3.5400050042902302E-2</v>
      </c>
      <c r="M320" s="121">
        <v>5.6599999999999998E-2</v>
      </c>
      <c r="N320" s="120">
        <v>2.99395394921164E-3</v>
      </c>
      <c r="O320" s="120">
        <v>0.66007000000000005</v>
      </c>
      <c r="P320" s="123">
        <v>355</v>
      </c>
      <c r="Q320" s="124">
        <v>18.0785734336438</v>
      </c>
      <c r="S320" s="123">
        <v>378</v>
      </c>
      <c r="T320" s="124">
        <v>23.9895414306589</v>
      </c>
      <c r="V320" s="123">
        <v>510</v>
      </c>
      <c r="W320" s="124">
        <v>234.817909381275</v>
      </c>
      <c r="Y320" s="124">
        <v>6.0846560846560704</v>
      </c>
      <c r="Z320" s="124">
        <v>30.3921568627451</v>
      </c>
      <c r="AA320" s="122">
        <v>355</v>
      </c>
      <c r="AB320" s="122">
        <v>18.0785734336438</v>
      </c>
      <c r="AD320" s="125">
        <v>352</v>
      </c>
      <c r="AE320" s="124">
        <v>18.0785734336438</v>
      </c>
      <c r="AF320" s="125">
        <v>350</v>
      </c>
      <c r="AG320" s="124">
        <v>19.938858995772499</v>
      </c>
      <c r="AH320" s="125">
        <v>328</v>
      </c>
      <c r="AI320" s="124">
        <v>211.97846722295401</v>
      </c>
      <c r="AJ320" s="124">
        <v>8.2000000000000007E-3</v>
      </c>
      <c r="AK320" s="124">
        <v>4.5999999999999999E-3</v>
      </c>
      <c r="AL320" s="132">
        <f t="shared" si="33"/>
        <v>355</v>
      </c>
      <c r="AM320" s="132">
        <f t="shared" si="34"/>
        <v>18.0785734336438</v>
      </c>
      <c r="AN320" s="36">
        <f t="shared" si="35"/>
        <v>222</v>
      </c>
      <c r="AO320" s="36">
        <f t="shared" si="36"/>
        <v>3.89</v>
      </c>
      <c r="AP320" s="36">
        <f t="shared" si="37"/>
        <v>0.39</v>
      </c>
      <c r="AQ320" s="133">
        <f t="shared" si="38"/>
        <v>0.25706940874035988</v>
      </c>
    </row>
    <row r="321" spans="1:43" x14ac:dyDescent="0.75">
      <c r="A321" s="120" t="s">
        <v>448</v>
      </c>
      <c r="B321" s="120">
        <v>27</v>
      </c>
      <c r="C321" s="120">
        <v>6.1</v>
      </c>
      <c r="D321" s="120">
        <v>1.4</v>
      </c>
      <c r="E321" s="129">
        <v>45</v>
      </c>
      <c r="F321" s="121">
        <v>13.3155792276964</v>
      </c>
      <c r="G321" s="120">
        <v>0.90583522121665905</v>
      </c>
      <c r="H321" s="121">
        <v>9.2999999999999999E-2</v>
      </c>
      <c r="I321" s="120">
        <v>1.5755703713727601E-2</v>
      </c>
      <c r="J321" s="120">
        <v>0.15661</v>
      </c>
      <c r="K321" s="121">
        <v>1</v>
      </c>
      <c r="L321" s="120">
        <v>0.14913403367441</v>
      </c>
      <c r="M321" s="121">
        <v>7.51E-2</v>
      </c>
      <c r="N321" s="120">
        <v>5.1089197060141698E-3</v>
      </c>
      <c r="O321" s="120">
        <v>0.16586000000000001</v>
      </c>
      <c r="P321" s="123">
        <v>466</v>
      </c>
      <c r="Q321" s="124">
        <v>30.5107053508993</v>
      </c>
      <c r="S321" s="123">
        <v>687</v>
      </c>
      <c r="T321" s="124">
        <v>76.924033418583207</v>
      </c>
      <c r="V321" s="123">
        <v>1340</v>
      </c>
      <c r="W321" s="124">
        <v>520.38496314110898</v>
      </c>
      <c r="Y321" s="124">
        <v>32.168850072780202</v>
      </c>
      <c r="Z321" s="124">
        <v>65.223880597014897</v>
      </c>
      <c r="AA321" s="122" t="s">
        <v>35</v>
      </c>
      <c r="AB321" s="122" t="s">
        <v>35</v>
      </c>
      <c r="AD321" s="125">
        <v>443</v>
      </c>
      <c r="AE321" s="124">
        <v>32.603115510781997</v>
      </c>
      <c r="AF321" s="125">
        <v>445</v>
      </c>
      <c r="AG321" s="124">
        <v>37.466076888077097</v>
      </c>
      <c r="AH321" s="125">
        <v>457</v>
      </c>
      <c r="AI321" s="124">
        <v>421.18142155533502</v>
      </c>
      <c r="AJ321" s="124">
        <v>4.8000000000000001E-2</v>
      </c>
      <c r="AK321" s="124">
        <v>2.1999999999999999E-2</v>
      </c>
      <c r="AL321" s="132" t="str">
        <f t="shared" si="33"/>
        <v>Discordant</v>
      </c>
      <c r="AM321" s="132" t="str">
        <f t="shared" si="34"/>
        <v>Discordant</v>
      </c>
      <c r="AN321" s="36">
        <f t="shared" si="35"/>
        <v>27</v>
      </c>
      <c r="AO321" s="36">
        <f t="shared" si="36"/>
        <v>6.1</v>
      </c>
      <c r="AP321" s="36">
        <f t="shared" si="37"/>
        <v>1.4</v>
      </c>
      <c r="AQ321" s="133">
        <f t="shared" si="38"/>
        <v>0.16393442622950821</v>
      </c>
    </row>
    <row r="322" spans="1:43" x14ac:dyDescent="0.75">
      <c r="A322" s="120" t="s">
        <v>449</v>
      </c>
      <c r="B322" s="120">
        <v>229.4</v>
      </c>
      <c r="C322" s="120">
        <v>3.512</v>
      </c>
      <c r="D322" s="120">
        <v>4.2000000000000003E-2</v>
      </c>
      <c r="E322" s="129">
        <v>161</v>
      </c>
      <c r="F322" s="121">
        <v>18.281535648994499</v>
      </c>
      <c r="G322" s="120">
        <v>0.67285905267216095</v>
      </c>
      <c r="H322" s="121">
        <v>5.6800000000000003E-2</v>
      </c>
      <c r="I322" s="120">
        <v>4.22552548825182E-3</v>
      </c>
      <c r="J322" s="120">
        <v>9.2673000000000005E-2</v>
      </c>
      <c r="K322" s="121">
        <v>0.435</v>
      </c>
      <c r="L322" s="120">
        <v>3.1070787823934999E-2</v>
      </c>
      <c r="M322" s="121">
        <v>5.4699999999999999E-2</v>
      </c>
      <c r="N322" s="120">
        <v>2.0132548429098499E-3</v>
      </c>
      <c r="O322" s="120">
        <v>0.19980000000000001</v>
      </c>
      <c r="P322" s="123">
        <v>343.4</v>
      </c>
      <c r="Q322" s="124">
        <v>12.25583341139</v>
      </c>
      <c r="S322" s="123">
        <v>364</v>
      </c>
      <c r="T322" s="124">
        <v>21.849301404548498</v>
      </c>
      <c r="V322" s="123">
        <v>430</v>
      </c>
      <c r="W322" s="124">
        <v>205.92116920787601</v>
      </c>
      <c r="Y322" s="124">
        <v>5.6593406593406597</v>
      </c>
      <c r="Z322" s="124">
        <v>20.139534883720899</v>
      </c>
      <c r="AA322" s="122">
        <v>343.4</v>
      </c>
      <c r="AB322" s="122">
        <v>12.25583341139</v>
      </c>
      <c r="AD322" s="125">
        <v>341.4</v>
      </c>
      <c r="AE322" s="124">
        <v>12.4046705965029</v>
      </c>
      <c r="AF322" s="125">
        <v>338.2</v>
      </c>
      <c r="AG322" s="124">
        <v>15.395186646052901</v>
      </c>
      <c r="AH322" s="125">
        <v>321</v>
      </c>
      <c r="AI322" s="124">
        <v>174.44399653739501</v>
      </c>
      <c r="AJ322" s="124">
        <v>6.0000000000000001E-3</v>
      </c>
      <c r="AK322" s="124">
        <v>5.0000000000000001E-3</v>
      </c>
      <c r="AL322" s="132">
        <f t="shared" si="33"/>
        <v>343.4</v>
      </c>
      <c r="AM322" s="132">
        <f t="shared" si="34"/>
        <v>12.25583341139</v>
      </c>
      <c r="AN322" s="36">
        <f t="shared" si="35"/>
        <v>229.4</v>
      </c>
      <c r="AO322" s="36">
        <f t="shared" si="36"/>
        <v>3.512</v>
      </c>
      <c r="AP322" s="36">
        <f t="shared" si="37"/>
        <v>4.2000000000000003E-2</v>
      </c>
      <c r="AQ322" s="133">
        <f t="shared" si="38"/>
        <v>0.2847380410022779</v>
      </c>
    </row>
    <row r="323" spans="1:43" x14ac:dyDescent="0.75">
      <c r="A323" s="120" t="s">
        <v>450</v>
      </c>
      <c r="B323" s="120">
        <v>356</v>
      </c>
      <c r="C323" s="120">
        <v>2.68</v>
      </c>
      <c r="D323" s="120">
        <v>0.28000000000000003</v>
      </c>
      <c r="E323" s="129">
        <v>4290</v>
      </c>
      <c r="F323" s="121">
        <v>3.0211480362537801</v>
      </c>
      <c r="G323" s="120">
        <v>0.12605765816584</v>
      </c>
      <c r="H323" s="121">
        <v>0.1484</v>
      </c>
      <c r="I323" s="120">
        <v>3.7644127728386598E-3</v>
      </c>
      <c r="J323" s="120">
        <v>-0.53112999999999999</v>
      </c>
      <c r="K323" s="121">
        <v>6.85</v>
      </c>
      <c r="L323" s="120">
        <v>0.42068071693387299</v>
      </c>
      <c r="M323" s="121">
        <v>0.33100000000000002</v>
      </c>
      <c r="N323" s="120">
        <v>1.38110030863076E-2</v>
      </c>
      <c r="O323" s="120">
        <v>0.87438000000000005</v>
      </c>
      <c r="P323" s="123">
        <v>1840</v>
      </c>
      <c r="Q323" s="124">
        <v>66.754492570141196</v>
      </c>
      <c r="S323" s="123">
        <v>2078</v>
      </c>
      <c r="T323" s="124">
        <v>56.922738088251798</v>
      </c>
      <c r="V323" s="123">
        <v>2317</v>
      </c>
      <c r="W323" s="124">
        <v>46.0685118908888</v>
      </c>
      <c r="Y323" s="124">
        <v>11.453320500481199</v>
      </c>
      <c r="Z323" s="124">
        <v>20.586965904186499</v>
      </c>
      <c r="AA323" s="122" t="s">
        <v>35</v>
      </c>
      <c r="AB323" s="122" t="s">
        <v>35</v>
      </c>
      <c r="AD323" s="125">
        <v>1773</v>
      </c>
      <c r="AE323" s="124">
        <v>67.249552253505996</v>
      </c>
      <c r="AF323" s="125">
        <v>1803</v>
      </c>
      <c r="AG323" s="124">
        <v>59.144890831446403</v>
      </c>
      <c r="AH323" s="125">
        <v>1838</v>
      </c>
      <c r="AI323" s="124">
        <v>48.7875782125017</v>
      </c>
      <c r="AJ323" s="124">
        <v>4.2599999999999999E-2</v>
      </c>
      <c r="AK323" s="124">
        <v>5.0000000000000001E-3</v>
      </c>
      <c r="AL323" s="132" t="str">
        <f t="shared" si="33"/>
        <v>Discordant</v>
      </c>
      <c r="AM323" s="132" t="str">
        <f t="shared" si="34"/>
        <v>Discordant</v>
      </c>
      <c r="AN323" s="36">
        <f t="shared" si="35"/>
        <v>356</v>
      </c>
      <c r="AO323" s="36">
        <f t="shared" si="36"/>
        <v>2.68</v>
      </c>
      <c r="AP323" s="36">
        <f t="shared" si="37"/>
        <v>0.28000000000000003</v>
      </c>
      <c r="AQ323" s="133">
        <f t="shared" si="38"/>
        <v>0.37313432835820892</v>
      </c>
    </row>
    <row r="324" spans="1:43" x14ac:dyDescent="0.75">
      <c r="A324" s="120" t="s">
        <v>451</v>
      </c>
      <c r="B324" s="120">
        <v>1055</v>
      </c>
      <c r="C324" s="120">
        <v>0.68600000000000005</v>
      </c>
      <c r="D324" s="120">
        <v>8.9999999999999993E-3</v>
      </c>
      <c r="E324" s="129">
        <v>500</v>
      </c>
      <c r="F324" s="121">
        <v>25.490695895998002</v>
      </c>
      <c r="G324" s="120">
        <v>0.86264144228357897</v>
      </c>
      <c r="H324" s="121">
        <v>5.3400000000000003E-2</v>
      </c>
      <c r="I324" s="120">
        <v>2.2349945334088398E-3</v>
      </c>
      <c r="J324" s="120">
        <v>9.2311000000000004E-2</v>
      </c>
      <c r="K324" s="121">
        <v>0.29299999999999998</v>
      </c>
      <c r="L324" s="120">
        <v>1.57108072052328E-2</v>
      </c>
      <c r="M324" s="121">
        <v>3.9230000000000001E-2</v>
      </c>
      <c r="N324" s="120">
        <v>1.32759905492019E-3</v>
      </c>
      <c r="O324" s="120">
        <v>0.24732999999999999</v>
      </c>
      <c r="P324" s="123">
        <v>248</v>
      </c>
      <c r="Q324" s="124">
        <v>8.2318058723672607</v>
      </c>
      <c r="S324" s="123">
        <v>260.3</v>
      </c>
      <c r="T324" s="124">
        <v>12.4767863041267</v>
      </c>
      <c r="V324" s="123">
        <v>331</v>
      </c>
      <c r="W324" s="124">
        <v>124.264696493058</v>
      </c>
      <c r="Y324" s="124">
        <v>4.7253169419900196</v>
      </c>
      <c r="Z324" s="124">
        <v>25.0755287009063</v>
      </c>
      <c r="AA324" s="122">
        <v>248</v>
      </c>
      <c r="AB324" s="122">
        <v>8.2318058723672607</v>
      </c>
      <c r="AD324" s="125">
        <v>247.1</v>
      </c>
      <c r="AE324" s="124">
        <v>8.2539946644240203</v>
      </c>
      <c r="AF324" s="125">
        <v>246.7</v>
      </c>
      <c r="AG324" s="124">
        <v>10.9344134035093</v>
      </c>
      <c r="AH324" s="125">
        <v>244</v>
      </c>
      <c r="AI324" s="124">
        <v>108.520374098654</v>
      </c>
      <c r="AJ324" s="124">
        <v>4.0000000000000001E-3</v>
      </c>
      <c r="AK324" s="124">
        <v>2.3E-3</v>
      </c>
      <c r="AL324" s="132">
        <f t="shared" si="33"/>
        <v>248</v>
      </c>
      <c r="AM324" s="132">
        <f t="shared" si="34"/>
        <v>8.2318058723672607</v>
      </c>
      <c r="AN324" s="36">
        <f t="shared" si="35"/>
        <v>1055</v>
      </c>
      <c r="AO324" s="36">
        <f t="shared" si="36"/>
        <v>0.68600000000000005</v>
      </c>
      <c r="AP324" s="36">
        <f t="shared" si="37"/>
        <v>8.9999999999999993E-3</v>
      </c>
      <c r="AQ324" s="133">
        <f t="shared" si="38"/>
        <v>1.4577259475218658</v>
      </c>
    </row>
    <row r="325" spans="1:43" x14ac:dyDescent="0.75">
      <c r="A325" s="120" t="s">
        <v>452</v>
      </c>
      <c r="B325" s="120">
        <v>294</v>
      </c>
      <c r="C325" s="120">
        <v>3.63</v>
      </c>
      <c r="D325" s="120">
        <v>0.2</v>
      </c>
      <c r="E325" s="129">
        <v>187</v>
      </c>
      <c r="F325" s="121">
        <v>27.855153203342599</v>
      </c>
      <c r="G325" s="120">
        <v>1.2043120118331401</v>
      </c>
      <c r="H325" s="121">
        <v>7.85E-2</v>
      </c>
      <c r="I325" s="120">
        <v>5.4417245499915803E-3</v>
      </c>
      <c r="J325" s="120">
        <v>0.13242999999999999</v>
      </c>
      <c r="K325" s="121">
        <v>0.4</v>
      </c>
      <c r="L325" s="120">
        <v>2.9426070074000599E-2</v>
      </c>
      <c r="M325" s="121">
        <v>3.5900000000000001E-2</v>
      </c>
      <c r="N325" s="120">
        <v>1.55212936397066E-3</v>
      </c>
      <c r="O325" s="120">
        <v>0.40955000000000003</v>
      </c>
      <c r="P325" s="123">
        <v>227.4</v>
      </c>
      <c r="Q325" s="124">
        <v>9.7163001718775597</v>
      </c>
      <c r="S325" s="123">
        <v>339</v>
      </c>
      <c r="T325" s="124">
        <v>20.7171577704169</v>
      </c>
      <c r="V325" s="123">
        <v>1100</v>
      </c>
      <c r="W325" s="124">
        <v>113.955804939869</v>
      </c>
      <c r="Y325" s="124">
        <v>32.920353982300902</v>
      </c>
      <c r="Z325" s="124">
        <v>79.3272727272727</v>
      </c>
      <c r="AA325" s="122">
        <v>227.4</v>
      </c>
      <c r="AB325" s="122">
        <v>9.7163001718775597</v>
      </c>
      <c r="AD325" s="125">
        <v>218.7</v>
      </c>
      <c r="AE325" s="124">
        <v>9.8748513421736099</v>
      </c>
      <c r="AF325" s="125">
        <v>219.2</v>
      </c>
      <c r="AG325" s="124">
        <v>14.9294817754785</v>
      </c>
      <c r="AH325" s="125">
        <v>224.3</v>
      </c>
      <c r="AI325" s="124">
        <v>50.435470449808498</v>
      </c>
      <c r="AJ325" s="124">
        <v>3.6700000000000003E-2</v>
      </c>
      <c r="AK325" s="124">
        <v>6.4999999999999997E-3</v>
      </c>
      <c r="AL325" s="132">
        <f t="shared" si="33"/>
        <v>227.4</v>
      </c>
      <c r="AM325" s="132">
        <f t="shared" si="34"/>
        <v>9.7163001718775597</v>
      </c>
      <c r="AN325" s="36">
        <f t="shared" si="35"/>
        <v>294</v>
      </c>
      <c r="AO325" s="36">
        <f t="shared" si="36"/>
        <v>3.63</v>
      </c>
      <c r="AP325" s="36">
        <f t="shared" si="37"/>
        <v>0.2</v>
      </c>
      <c r="AQ325" s="133">
        <f t="shared" si="38"/>
        <v>0.27548209366391185</v>
      </c>
    </row>
    <row r="326" spans="1:43" x14ac:dyDescent="0.75">
      <c r="A326" s="120" t="s">
        <v>453</v>
      </c>
      <c r="B326" s="120">
        <v>181</v>
      </c>
      <c r="C326" s="120">
        <v>4.07</v>
      </c>
      <c r="D326" s="120">
        <v>7.4999999999999997E-2</v>
      </c>
      <c r="E326" s="129">
        <v>139</v>
      </c>
      <c r="F326" s="121">
        <v>22.831050228310499</v>
      </c>
      <c r="G326" s="120">
        <v>0.96416347203247299</v>
      </c>
      <c r="H326" s="121">
        <v>7.9600000000000004E-2</v>
      </c>
      <c r="I326" s="120">
        <v>6.4723388250566101E-3</v>
      </c>
      <c r="J326" s="120">
        <v>-0.34473999999999999</v>
      </c>
      <c r="K326" s="121">
        <v>0.498</v>
      </c>
      <c r="L326" s="120">
        <v>4.5650221158719403E-2</v>
      </c>
      <c r="M326" s="121">
        <v>4.3799999999999999E-2</v>
      </c>
      <c r="N326" s="120">
        <v>1.84968977128598E-3</v>
      </c>
      <c r="O326" s="120">
        <v>0.68667999999999996</v>
      </c>
      <c r="P326" s="123">
        <v>276.2</v>
      </c>
      <c r="Q326" s="124">
        <v>11.543129402090001</v>
      </c>
      <c r="S326" s="123">
        <v>404</v>
      </c>
      <c r="T326" s="124">
        <v>30.339723227572598</v>
      </c>
      <c r="V326" s="123">
        <v>1090</v>
      </c>
      <c r="W326" s="124">
        <v>143.95048053481199</v>
      </c>
      <c r="Y326" s="124">
        <v>31.633663366336599</v>
      </c>
      <c r="Z326" s="124">
        <v>74.660550458715605</v>
      </c>
      <c r="AA326" s="122">
        <v>276.2</v>
      </c>
      <c r="AB326" s="122">
        <v>11.543129402090001</v>
      </c>
      <c r="AD326" s="125">
        <v>266</v>
      </c>
      <c r="AE326" s="124">
        <v>11.145251742037701</v>
      </c>
      <c r="AF326" s="125">
        <v>266.89999999999998</v>
      </c>
      <c r="AG326" s="124">
        <v>17.126926330363901</v>
      </c>
      <c r="AH326" s="125">
        <v>276</v>
      </c>
      <c r="AI326" s="124">
        <v>82.831279394943394</v>
      </c>
      <c r="AJ326" s="124">
        <v>3.6799999999999999E-2</v>
      </c>
      <c r="AK326" s="124">
        <v>7.7999999999999996E-3</v>
      </c>
      <c r="AL326" s="132">
        <f t="shared" si="33"/>
        <v>276.2</v>
      </c>
      <c r="AM326" s="132">
        <f t="shared" si="34"/>
        <v>11.543129402090001</v>
      </c>
      <c r="AN326" s="36">
        <f t="shared" si="35"/>
        <v>181</v>
      </c>
      <c r="AO326" s="36">
        <f t="shared" si="36"/>
        <v>4.07</v>
      </c>
      <c r="AP326" s="36">
        <f t="shared" si="37"/>
        <v>7.4999999999999997E-2</v>
      </c>
      <c r="AQ326" s="133">
        <f t="shared" si="38"/>
        <v>0.24570024570024568</v>
      </c>
    </row>
    <row r="327" spans="1:43" x14ac:dyDescent="0.75">
      <c r="A327" s="120" t="s">
        <v>454</v>
      </c>
      <c r="B327" s="120">
        <v>64.900000000000006</v>
      </c>
      <c r="C327" s="120">
        <v>3.79</v>
      </c>
      <c r="D327" s="120">
        <v>0.43</v>
      </c>
      <c r="E327" s="129">
        <v>31.7</v>
      </c>
      <c r="F327" s="121">
        <v>28.328611898017002</v>
      </c>
      <c r="G327" s="120">
        <v>1.3213868195078</v>
      </c>
      <c r="H327" s="121">
        <v>6.8000000000000005E-2</v>
      </c>
      <c r="I327" s="120">
        <v>1.24490805121702E-2</v>
      </c>
      <c r="J327" s="120">
        <v>0.35757</v>
      </c>
      <c r="K327" s="121">
        <v>0.32100000000000001</v>
      </c>
      <c r="L327" s="120">
        <v>4.8785890904645697E-2</v>
      </c>
      <c r="M327" s="121">
        <v>3.5299999999999998E-2</v>
      </c>
      <c r="N327" s="120">
        <v>1.6465669019204701E-3</v>
      </c>
      <c r="O327" s="120">
        <v>-4.5654E-2</v>
      </c>
      <c r="P327" s="123">
        <v>223.3</v>
      </c>
      <c r="Q327" s="124">
        <v>10.3433243840866</v>
      </c>
      <c r="S327" s="123">
        <v>270</v>
      </c>
      <c r="T327" s="124">
        <v>37.236662958402903</v>
      </c>
      <c r="V327" s="123">
        <v>480</v>
      </c>
      <c r="W327" s="124">
        <v>341.03625734747101</v>
      </c>
      <c r="Y327" s="124">
        <v>17.296296296296301</v>
      </c>
      <c r="Z327" s="124">
        <v>53.4791666666667</v>
      </c>
      <c r="AA327" s="122">
        <v>223.3</v>
      </c>
      <c r="AB327" s="122">
        <v>10.3433243840866</v>
      </c>
      <c r="AD327" s="125">
        <v>219</v>
      </c>
      <c r="AE327" s="124">
        <v>11.227170583652899</v>
      </c>
      <c r="AF327" s="125">
        <v>219</v>
      </c>
      <c r="AG327" s="124">
        <v>14.3558025995655</v>
      </c>
      <c r="AH327" s="125">
        <v>222.5</v>
      </c>
      <c r="AI327" s="124">
        <v>177.44313068014401</v>
      </c>
      <c r="AJ327" s="124">
        <v>2.3E-2</v>
      </c>
      <c r="AK327" s="124">
        <v>1.7000000000000001E-2</v>
      </c>
      <c r="AL327" s="132">
        <f t="shared" si="33"/>
        <v>223.3</v>
      </c>
      <c r="AM327" s="132">
        <f t="shared" si="34"/>
        <v>10.3433243840866</v>
      </c>
      <c r="AN327" s="36">
        <f t="shared" si="35"/>
        <v>64.900000000000006</v>
      </c>
      <c r="AO327" s="36">
        <f t="shared" si="36"/>
        <v>3.79</v>
      </c>
      <c r="AP327" s="36">
        <f t="shared" si="37"/>
        <v>0.43</v>
      </c>
      <c r="AQ327" s="133">
        <f t="shared" si="38"/>
        <v>0.26385224274406333</v>
      </c>
    </row>
    <row r="328" spans="1:43" x14ac:dyDescent="0.75">
      <c r="A328" s="120" t="s">
        <v>455</v>
      </c>
      <c r="B328" s="120">
        <v>706</v>
      </c>
      <c r="C328" s="120">
        <v>3.57</v>
      </c>
      <c r="D328" s="120">
        <v>0.46</v>
      </c>
      <c r="E328" s="129">
        <v>313</v>
      </c>
      <c r="F328" s="121">
        <v>28.604118993135</v>
      </c>
      <c r="G328" s="120">
        <v>1.0724508114320499</v>
      </c>
      <c r="H328" s="121">
        <v>5.5399999999999998E-2</v>
      </c>
      <c r="I328" s="120">
        <v>3.2299578482091699E-3</v>
      </c>
      <c r="J328" s="120">
        <v>0.28344999999999998</v>
      </c>
      <c r="K328" s="121">
        <v>0.27</v>
      </c>
      <c r="L328" s="120">
        <v>1.72177461939708E-2</v>
      </c>
      <c r="M328" s="121">
        <v>3.4959999999999998E-2</v>
      </c>
      <c r="N328" s="120">
        <v>1.3107510976535499E-3</v>
      </c>
      <c r="O328" s="120">
        <v>0.13014999999999999</v>
      </c>
      <c r="P328" s="123">
        <v>221.5</v>
      </c>
      <c r="Q328" s="124">
        <v>8.1369639286722499</v>
      </c>
      <c r="S328" s="123">
        <v>244</v>
      </c>
      <c r="T328" s="124">
        <v>14.3215413940211</v>
      </c>
      <c r="V328" s="123">
        <v>410</v>
      </c>
      <c r="W328" s="124">
        <v>474.334538676813</v>
      </c>
      <c r="Y328" s="124">
        <v>9.2213114754098306</v>
      </c>
      <c r="Z328" s="124">
        <v>45.975609756097597</v>
      </c>
      <c r="AA328" s="122">
        <v>221.5</v>
      </c>
      <c r="AB328" s="122">
        <v>8.1369639286722499</v>
      </c>
      <c r="AD328" s="125">
        <v>219.7</v>
      </c>
      <c r="AE328" s="124">
        <v>8.2560996830533302</v>
      </c>
      <c r="AF328" s="125">
        <v>218.2</v>
      </c>
      <c r="AG328" s="124">
        <v>10.762274290346699</v>
      </c>
      <c r="AH328" s="125">
        <v>200</v>
      </c>
      <c r="AI328" s="124">
        <v>464.94089364320899</v>
      </c>
      <c r="AJ328" s="124">
        <v>6.4999999999999997E-3</v>
      </c>
      <c r="AK328" s="124">
        <v>3.5000000000000001E-3</v>
      </c>
      <c r="AL328" s="132">
        <f t="shared" si="33"/>
        <v>221.5</v>
      </c>
      <c r="AM328" s="132">
        <f t="shared" si="34"/>
        <v>8.1369639286722499</v>
      </c>
      <c r="AN328" s="36">
        <f t="shared" si="35"/>
        <v>706</v>
      </c>
      <c r="AO328" s="36">
        <f t="shared" si="36"/>
        <v>3.57</v>
      </c>
      <c r="AP328" s="36">
        <f t="shared" si="37"/>
        <v>0.46</v>
      </c>
      <c r="AQ328" s="133">
        <f t="shared" si="38"/>
        <v>0.28011204481792717</v>
      </c>
    </row>
    <row r="329" spans="1:43" x14ac:dyDescent="0.75">
      <c r="A329" s="120" t="s">
        <v>456</v>
      </c>
      <c r="B329" s="120">
        <v>478</v>
      </c>
      <c r="C329" s="120">
        <v>5.665</v>
      </c>
      <c r="D329" s="120">
        <v>8.1000000000000003E-2</v>
      </c>
      <c r="E329" s="129">
        <v>324</v>
      </c>
      <c r="F329" s="121">
        <v>18.382352941176499</v>
      </c>
      <c r="G329" s="120">
        <v>0.65291923659439199</v>
      </c>
      <c r="H329" s="121">
        <v>5.6000000000000001E-2</v>
      </c>
      <c r="I329" s="120">
        <v>2.77764076447339E-3</v>
      </c>
      <c r="J329" s="120">
        <v>0.18701999999999999</v>
      </c>
      <c r="K329" s="121">
        <v>0.42499999999999999</v>
      </c>
      <c r="L329" s="120">
        <v>2.4284941836454799E-2</v>
      </c>
      <c r="M329" s="121">
        <v>5.4399999999999997E-2</v>
      </c>
      <c r="N329" s="120">
        <v>1.9322230720079799E-3</v>
      </c>
      <c r="O329" s="120">
        <v>0.26412000000000002</v>
      </c>
      <c r="P329" s="123">
        <v>341.5</v>
      </c>
      <c r="Q329" s="124">
        <v>11.828348174560601</v>
      </c>
      <c r="S329" s="123">
        <v>358</v>
      </c>
      <c r="T329" s="124">
        <v>17.384590528422201</v>
      </c>
      <c r="V329" s="123">
        <v>427</v>
      </c>
      <c r="W329" s="124">
        <v>136.85879133348701</v>
      </c>
      <c r="Y329" s="124">
        <v>4.60893854748603</v>
      </c>
      <c r="Z329" s="124">
        <v>20.0234192037471</v>
      </c>
      <c r="AA329" s="122">
        <v>341.5</v>
      </c>
      <c r="AB329" s="122">
        <v>11.828348174560601</v>
      </c>
      <c r="AD329" s="125">
        <v>339.6</v>
      </c>
      <c r="AE329" s="124">
        <v>11.860540482567901</v>
      </c>
      <c r="AF329" s="125">
        <v>333</v>
      </c>
      <c r="AG329" s="124">
        <v>14.824438871030001</v>
      </c>
      <c r="AH329" s="125">
        <v>278</v>
      </c>
      <c r="AI329" s="124">
        <v>118.338788084309</v>
      </c>
      <c r="AJ329" s="124">
        <v>7.1000000000000004E-3</v>
      </c>
      <c r="AK329" s="124">
        <v>2.0999999999999999E-3</v>
      </c>
      <c r="AL329" s="132">
        <f t="shared" si="33"/>
        <v>341.5</v>
      </c>
      <c r="AM329" s="132">
        <f t="shared" si="34"/>
        <v>11.828348174560601</v>
      </c>
      <c r="AN329" s="36">
        <f t="shared" si="35"/>
        <v>478</v>
      </c>
      <c r="AO329" s="36">
        <f t="shared" si="36"/>
        <v>5.665</v>
      </c>
      <c r="AP329" s="36">
        <f t="shared" si="37"/>
        <v>8.1000000000000003E-2</v>
      </c>
      <c r="AQ329" s="133">
        <f t="shared" si="38"/>
        <v>0.17652250661959401</v>
      </c>
    </row>
    <row r="330" spans="1:43" x14ac:dyDescent="0.75">
      <c r="A330" s="120" t="s">
        <v>457</v>
      </c>
      <c r="B330" s="120">
        <v>17.8</v>
      </c>
      <c r="C330" s="120">
        <v>1.6</v>
      </c>
      <c r="D330" s="120">
        <v>0.16</v>
      </c>
      <c r="E330" s="129">
        <v>26.9</v>
      </c>
      <c r="F330" s="121">
        <v>25.1889168765743</v>
      </c>
      <c r="G330" s="120">
        <v>1.6641018637487901</v>
      </c>
      <c r="H330" s="121">
        <v>0.17399999999999999</v>
      </c>
      <c r="I330" s="120">
        <v>3.1231389098676399E-2</v>
      </c>
      <c r="J330" s="120">
        <v>-0.11003</v>
      </c>
      <c r="K330" s="121">
        <v>0.98</v>
      </c>
      <c r="L330" s="120">
        <v>0.14137079890840201</v>
      </c>
      <c r="M330" s="121">
        <v>3.9699999999999999E-2</v>
      </c>
      <c r="N330" s="120">
        <v>2.6227743064358299E-3</v>
      </c>
      <c r="O330" s="120">
        <v>0.74495</v>
      </c>
      <c r="P330" s="123">
        <v>251</v>
      </c>
      <c r="Q330" s="124">
        <v>16.275080463621698</v>
      </c>
      <c r="S330" s="123">
        <v>650</v>
      </c>
      <c r="T330" s="124">
        <v>79.858330135345597</v>
      </c>
      <c r="V330" s="123">
        <v>2340</v>
      </c>
      <c r="W330" s="124">
        <v>319.69224190138499</v>
      </c>
      <c r="Y330" s="124">
        <v>61.384615384615401</v>
      </c>
      <c r="Z330" s="124">
        <v>89.273504273504301</v>
      </c>
      <c r="AA330" s="122" t="s">
        <v>35</v>
      </c>
      <c r="AB330" s="122" t="s">
        <v>35</v>
      </c>
      <c r="AD330" s="125">
        <v>211</v>
      </c>
      <c r="AE330" s="124">
        <v>16.9652068686874</v>
      </c>
      <c r="AF330" s="125">
        <v>214</v>
      </c>
      <c r="AG330" s="124">
        <v>27.705466825264701</v>
      </c>
      <c r="AH330" s="125">
        <v>262</v>
      </c>
      <c r="AI330" s="124">
        <v>59.9912454607637</v>
      </c>
      <c r="AJ330" s="124">
        <v>0.16400000000000001</v>
      </c>
      <c r="AK330" s="124">
        <v>4.1000000000000002E-2</v>
      </c>
      <c r="AL330" s="132" t="str">
        <f t="shared" si="33"/>
        <v>Discordant</v>
      </c>
      <c r="AM330" s="132" t="str">
        <f t="shared" si="34"/>
        <v>Discordant</v>
      </c>
      <c r="AN330" s="36">
        <f t="shared" si="35"/>
        <v>17.8</v>
      </c>
      <c r="AO330" s="36">
        <f t="shared" si="36"/>
        <v>1.6</v>
      </c>
      <c r="AP330" s="36">
        <f t="shared" si="37"/>
        <v>0.16</v>
      </c>
      <c r="AQ330" s="133">
        <f t="shared" si="38"/>
        <v>0.625</v>
      </c>
    </row>
    <row r="331" spans="1:43" x14ac:dyDescent="0.75">
      <c r="A331" s="120" t="s">
        <v>458</v>
      </c>
      <c r="B331" s="120">
        <v>119.6</v>
      </c>
      <c r="C331" s="120">
        <v>1.8089999999999999</v>
      </c>
      <c r="D331" s="120">
        <v>9.1999999999999998E-2</v>
      </c>
      <c r="E331" s="129">
        <v>61.1</v>
      </c>
      <c r="F331" s="121">
        <v>25.490695895998002</v>
      </c>
      <c r="G331" s="120">
        <v>0.92178933483410497</v>
      </c>
      <c r="H331" s="121">
        <v>5.8799999999999998E-2</v>
      </c>
      <c r="I331" s="120">
        <v>7.1156116965545397E-3</v>
      </c>
      <c r="J331" s="120">
        <v>0.24601000000000001</v>
      </c>
      <c r="K331" s="121">
        <v>0.318</v>
      </c>
      <c r="L331" s="120">
        <v>3.1956782175932501E-2</v>
      </c>
      <c r="M331" s="121">
        <v>3.9230000000000001E-2</v>
      </c>
      <c r="N331" s="120">
        <v>1.4186272416054099E-3</v>
      </c>
      <c r="O331" s="120">
        <v>-1.3292E-2</v>
      </c>
      <c r="P331" s="123">
        <v>248</v>
      </c>
      <c r="Q331" s="124">
        <v>8.7996947629074107</v>
      </c>
      <c r="S331" s="123">
        <v>275</v>
      </c>
      <c r="T331" s="124">
        <v>24.805178200585001</v>
      </c>
      <c r="V331" s="123">
        <v>430</v>
      </c>
      <c r="W331" s="124">
        <v>2942.1478912993898</v>
      </c>
      <c r="Y331" s="124">
        <v>9.8181818181818095</v>
      </c>
      <c r="Z331" s="124">
        <v>42.325581395348799</v>
      </c>
      <c r="AA331" s="122">
        <v>248</v>
      </c>
      <c r="AB331" s="122">
        <v>8.7996947629074107</v>
      </c>
      <c r="AD331" s="125">
        <v>245.6</v>
      </c>
      <c r="AE331" s="124">
        <v>9.09352670421878</v>
      </c>
      <c r="AF331" s="125">
        <v>245.4</v>
      </c>
      <c r="AG331" s="124">
        <v>12.2213201235701</v>
      </c>
      <c r="AH331" s="125">
        <v>247</v>
      </c>
      <c r="AI331" s="124">
        <v>2936.5720930155098</v>
      </c>
      <c r="AJ331" s="124">
        <v>1.0800000000000001E-2</v>
      </c>
      <c r="AK331" s="124">
        <v>8.8999999999999999E-3</v>
      </c>
      <c r="AL331" s="132">
        <f t="shared" si="33"/>
        <v>248</v>
      </c>
      <c r="AM331" s="132">
        <f t="shared" si="34"/>
        <v>8.7996947629074107</v>
      </c>
      <c r="AN331" s="36">
        <f t="shared" si="35"/>
        <v>119.6</v>
      </c>
      <c r="AO331" s="36">
        <f t="shared" si="36"/>
        <v>1.8089999999999999</v>
      </c>
      <c r="AP331" s="36">
        <f t="shared" si="37"/>
        <v>9.1999999999999998E-2</v>
      </c>
      <c r="AQ331" s="133">
        <f t="shared" si="38"/>
        <v>0.55279159756771701</v>
      </c>
    </row>
    <row r="332" spans="1:43" x14ac:dyDescent="0.75">
      <c r="A332" s="120" t="s">
        <v>459</v>
      </c>
      <c r="B332" s="120">
        <v>393</v>
      </c>
      <c r="C332" s="120">
        <v>1.43</v>
      </c>
      <c r="D332" s="120">
        <v>0.11</v>
      </c>
      <c r="E332" s="129">
        <v>4630</v>
      </c>
      <c r="F332" s="121">
        <v>2.9394473838918298</v>
      </c>
      <c r="G332" s="120">
        <v>0.112382368431464</v>
      </c>
      <c r="H332" s="121">
        <v>0.155</v>
      </c>
      <c r="I332" s="120">
        <v>3.5679185241251099E-3</v>
      </c>
      <c r="J332" s="120">
        <v>-0.25025999999999998</v>
      </c>
      <c r="K332" s="121">
        <v>7.38</v>
      </c>
      <c r="L332" s="120">
        <v>0.41600441659193599</v>
      </c>
      <c r="M332" s="121">
        <v>0.3402</v>
      </c>
      <c r="N332" s="120">
        <v>1.30066902880786E-2</v>
      </c>
      <c r="O332" s="120">
        <v>0.81594</v>
      </c>
      <c r="P332" s="123">
        <v>1886</v>
      </c>
      <c r="Q332" s="124">
        <v>62.626080173008503</v>
      </c>
      <c r="S332" s="123">
        <v>2150</v>
      </c>
      <c r="T332" s="124">
        <v>49.8101724894087</v>
      </c>
      <c r="V332" s="123">
        <v>2394</v>
      </c>
      <c r="W332" s="124">
        <v>40.289949371082798</v>
      </c>
      <c r="Y332" s="124">
        <v>12.2790697674419</v>
      </c>
      <c r="Z332" s="124">
        <v>21.219715956558101</v>
      </c>
      <c r="AA332" s="122" t="s">
        <v>35</v>
      </c>
      <c r="AB332" s="122" t="s">
        <v>35</v>
      </c>
      <c r="AD332" s="125">
        <v>1807</v>
      </c>
      <c r="AE332" s="124">
        <v>63.904975689190998</v>
      </c>
      <c r="AF332" s="125">
        <v>1845</v>
      </c>
      <c r="AG332" s="124">
        <v>54.054354897867803</v>
      </c>
      <c r="AH332" s="125">
        <v>1888</v>
      </c>
      <c r="AI332" s="124">
        <v>40.938734962433998</v>
      </c>
      <c r="AJ332" s="124">
        <v>4.82E-2</v>
      </c>
      <c r="AK332" s="124">
        <v>5.0000000000000001E-3</v>
      </c>
      <c r="AL332" s="132" t="str">
        <f t="shared" si="33"/>
        <v>Discordant</v>
      </c>
      <c r="AM332" s="132" t="str">
        <f t="shared" si="34"/>
        <v>Discordant</v>
      </c>
      <c r="AN332" s="36">
        <f t="shared" si="35"/>
        <v>393</v>
      </c>
      <c r="AO332" s="36">
        <f t="shared" si="36"/>
        <v>1.43</v>
      </c>
      <c r="AP332" s="36">
        <f t="shared" si="37"/>
        <v>0.11</v>
      </c>
      <c r="AQ332" s="133">
        <f t="shared" si="38"/>
        <v>0.69930069930069938</v>
      </c>
    </row>
    <row r="333" spans="1:43" x14ac:dyDescent="0.75">
      <c r="A333" s="120" t="s">
        <v>460</v>
      </c>
      <c r="B333" s="120">
        <v>59.8</v>
      </c>
      <c r="C333" s="120">
        <v>2.218</v>
      </c>
      <c r="D333" s="120">
        <v>0.05</v>
      </c>
      <c r="E333" s="129">
        <v>74.900000000000006</v>
      </c>
      <c r="F333" s="121">
        <v>10.6382978723404</v>
      </c>
      <c r="G333" s="120">
        <v>0.44255314576156901</v>
      </c>
      <c r="H333" s="121">
        <v>5.8000000000000003E-2</v>
      </c>
      <c r="I333" s="120">
        <v>6.0520321718490703E-3</v>
      </c>
      <c r="J333" s="120">
        <v>5.5357000000000003E-2</v>
      </c>
      <c r="K333" s="121">
        <v>0.745</v>
      </c>
      <c r="L333" s="120">
        <v>6.5729495844711702E-2</v>
      </c>
      <c r="M333" s="121">
        <v>9.4E-2</v>
      </c>
      <c r="N333" s="120">
        <v>3.9103995959492198E-3</v>
      </c>
      <c r="O333" s="120">
        <v>0.25008000000000002</v>
      </c>
      <c r="P333" s="123">
        <v>579</v>
      </c>
      <c r="Q333" s="124">
        <v>22.9115490762604</v>
      </c>
      <c r="S333" s="123">
        <v>563</v>
      </c>
      <c r="T333" s="124">
        <v>40.061354974468202</v>
      </c>
      <c r="V333" s="123">
        <v>430</v>
      </c>
      <c r="W333" s="124">
        <v>208.90685905698101</v>
      </c>
      <c r="Y333" s="124">
        <v>-2.84191829484904</v>
      </c>
      <c r="Z333" s="124">
        <v>-34.651162790697697</v>
      </c>
      <c r="AA333" s="122">
        <v>579</v>
      </c>
      <c r="AB333" s="122">
        <v>22.9115490762604</v>
      </c>
      <c r="AD333" s="125">
        <v>578</v>
      </c>
      <c r="AE333" s="124">
        <v>23.4068169786899</v>
      </c>
      <c r="AF333" s="125">
        <v>558</v>
      </c>
      <c r="AG333" s="124">
        <v>25.068150358380102</v>
      </c>
      <c r="AH333" s="125">
        <v>467</v>
      </c>
      <c r="AI333" s="124">
        <v>151.23721685171699</v>
      </c>
      <c r="AJ333" s="124">
        <v>2.5000000000000001E-3</v>
      </c>
      <c r="AK333" s="124">
        <v>7.0000000000000001E-3</v>
      </c>
      <c r="AL333" s="132">
        <f t="shared" si="33"/>
        <v>579</v>
      </c>
      <c r="AM333" s="132">
        <f t="shared" si="34"/>
        <v>22.9115490762604</v>
      </c>
      <c r="AN333" s="36">
        <f t="shared" si="35"/>
        <v>59.8</v>
      </c>
      <c r="AO333" s="36">
        <f t="shared" si="36"/>
        <v>2.218</v>
      </c>
      <c r="AP333" s="36">
        <f t="shared" si="37"/>
        <v>0.05</v>
      </c>
      <c r="AQ333" s="133">
        <f t="shared" si="38"/>
        <v>0.45085662759242562</v>
      </c>
    </row>
    <row r="334" spans="1:43" x14ac:dyDescent="0.75">
      <c r="A334" s="120" t="s">
        <v>461</v>
      </c>
      <c r="B334" s="120">
        <v>358</v>
      </c>
      <c r="C334" s="120">
        <v>5.66</v>
      </c>
      <c r="D334" s="120">
        <v>0.4</v>
      </c>
      <c r="E334" s="129">
        <v>6130</v>
      </c>
      <c r="F334" s="121">
        <v>2.3201856148491902</v>
      </c>
      <c r="G334" s="120">
        <v>8.3389698455546904E-2</v>
      </c>
      <c r="H334" s="121">
        <v>0.17530000000000001</v>
      </c>
      <c r="I334" s="120">
        <v>2.5651354692129299E-3</v>
      </c>
      <c r="J334" s="120">
        <v>0.14505000000000001</v>
      </c>
      <c r="K334" s="121">
        <v>10.56</v>
      </c>
      <c r="L334" s="120">
        <v>0.51231466917900603</v>
      </c>
      <c r="M334" s="121">
        <v>0.43099999999999999</v>
      </c>
      <c r="N334" s="120">
        <v>1.5490553774800899E-2</v>
      </c>
      <c r="O334" s="120">
        <v>0.98797000000000001</v>
      </c>
      <c r="P334" s="123">
        <v>2309</v>
      </c>
      <c r="Q334" s="124">
        <v>69.5023056940461</v>
      </c>
      <c r="S334" s="123">
        <v>2484</v>
      </c>
      <c r="T334" s="124">
        <v>45.071782765434598</v>
      </c>
      <c r="V334" s="123">
        <v>2606</v>
      </c>
      <c r="W334" s="124">
        <v>24.709527076793101</v>
      </c>
      <c r="Y334" s="124">
        <v>7.0450885668277001</v>
      </c>
      <c r="Z334" s="124">
        <v>11.3967766692249</v>
      </c>
      <c r="AA334" s="122">
        <v>2606</v>
      </c>
      <c r="AB334" s="122">
        <v>24.709527076793101</v>
      </c>
      <c r="AD334" s="125">
        <v>2242</v>
      </c>
      <c r="AE334" s="124">
        <v>73.153062114915102</v>
      </c>
      <c r="AF334" s="125">
        <v>2278</v>
      </c>
      <c r="AG334" s="124">
        <v>54.7600730610773</v>
      </c>
      <c r="AH334" s="125">
        <v>2318</v>
      </c>
      <c r="AI334" s="124">
        <v>36.457382357470102</v>
      </c>
      <c r="AJ334" s="124">
        <v>3.4500000000000003E-2</v>
      </c>
      <c r="AK334" s="124">
        <v>6.1000000000000004E-3</v>
      </c>
      <c r="AL334" s="132">
        <f t="shared" si="33"/>
        <v>2606</v>
      </c>
      <c r="AM334" s="132">
        <f t="shared" si="34"/>
        <v>24.709527076793101</v>
      </c>
      <c r="AN334" s="36">
        <f t="shared" si="35"/>
        <v>358</v>
      </c>
      <c r="AO334" s="36">
        <f t="shared" si="36"/>
        <v>5.66</v>
      </c>
      <c r="AP334" s="36">
        <f t="shared" si="37"/>
        <v>0.4</v>
      </c>
      <c r="AQ334" s="133">
        <f t="shared" si="38"/>
        <v>0.17667844522968199</v>
      </c>
    </row>
    <row r="335" spans="1:43" x14ac:dyDescent="0.75">
      <c r="A335" s="120" t="s">
        <v>462</v>
      </c>
      <c r="B335" s="120">
        <v>670</v>
      </c>
      <c r="C335" s="120">
        <v>6.75</v>
      </c>
      <c r="D335" s="120">
        <v>0.13</v>
      </c>
      <c r="E335" s="129">
        <v>297</v>
      </c>
      <c r="F335" s="121">
        <v>26.001040041601701</v>
      </c>
      <c r="G335" s="120">
        <v>0.90151172003114199</v>
      </c>
      <c r="H335" s="121">
        <v>5.21E-2</v>
      </c>
      <c r="I335" s="120">
        <v>2.8869987728392002E-3</v>
      </c>
      <c r="J335" s="120">
        <v>-2.3984999999999999E-2</v>
      </c>
      <c r="K335" s="121">
        <v>0.28000000000000003</v>
      </c>
      <c r="L335" s="120">
        <v>1.70385464168748E-2</v>
      </c>
      <c r="M335" s="121">
        <v>3.8460000000000001E-2</v>
      </c>
      <c r="N335" s="120">
        <v>1.33349053333722E-3</v>
      </c>
      <c r="O335" s="120">
        <v>0.29449999999999998</v>
      </c>
      <c r="P335" s="123">
        <v>243.3</v>
      </c>
      <c r="Q335" s="124">
        <v>8.2881921403679701</v>
      </c>
      <c r="S335" s="123">
        <v>250</v>
      </c>
      <c r="T335" s="124">
        <v>13.462409898691901</v>
      </c>
      <c r="V335" s="123">
        <v>270</v>
      </c>
      <c r="W335" s="124">
        <v>133.45333177685399</v>
      </c>
      <c r="Y335" s="124">
        <v>2.6799999999999899</v>
      </c>
      <c r="Z335" s="124">
        <v>9.8888888888888893</v>
      </c>
      <c r="AA335" s="122">
        <v>243.3</v>
      </c>
      <c r="AB335" s="122">
        <v>8.2881921403679701</v>
      </c>
      <c r="AD335" s="125">
        <v>242.6</v>
      </c>
      <c r="AE335" s="124">
        <v>8.2881921403679701</v>
      </c>
      <c r="AF335" s="125">
        <v>240</v>
      </c>
      <c r="AG335" s="124">
        <v>10.710008416448501</v>
      </c>
      <c r="AH335" s="125">
        <v>212</v>
      </c>
      <c r="AI335" s="124">
        <v>108.577031467724</v>
      </c>
      <c r="AJ335" s="124">
        <v>3.0000000000000001E-3</v>
      </c>
      <c r="AK335" s="124">
        <v>3.2000000000000002E-3</v>
      </c>
      <c r="AL335" s="132">
        <f t="shared" si="33"/>
        <v>243.3</v>
      </c>
      <c r="AM335" s="132">
        <f t="shared" si="34"/>
        <v>8.2881921403679701</v>
      </c>
      <c r="AN335" s="36">
        <f t="shared" si="35"/>
        <v>670</v>
      </c>
      <c r="AO335" s="36">
        <f t="shared" si="36"/>
        <v>6.75</v>
      </c>
      <c r="AP335" s="36">
        <f t="shared" si="37"/>
        <v>0.13</v>
      </c>
      <c r="AQ335" s="133">
        <f t="shared" si="38"/>
        <v>0.14814814814814814</v>
      </c>
    </row>
    <row r="336" spans="1:43" x14ac:dyDescent="0.75">
      <c r="A336" s="120" t="s">
        <v>463</v>
      </c>
      <c r="B336" s="120">
        <v>598</v>
      </c>
      <c r="C336" s="120">
        <v>1.65</v>
      </c>
      <c r="D336" s="120">
        <v>0.11</v>
      </c>
      <c r="E336" s="129">
        <v>166</v>
      </c>
      <c r="F336" s="121">
        <v>39.714058776807001</v>
      </c>
      <c r="G336" s="120">
        <v>1.7073919059610001</v>
      </c>
      <c r="H336" s="121">
        <v>5.0900000000000001E-2</v>
      </c>
      <c r="I336" s="120">
        <v>4.5685140130170701E-3</v>
      </c>
      <c r="J336" s="120">
        <v>-0.24781</v>
      </c>
      <c r="K336" s="121">
        <v>0.18</v>
      </c>
      <c r="L336" s="120">
        <v>1.71340568459428E-2</v>
      </c>
      <c r="M336" s="121">
        <v>2.5180000000000001E-2</v>
      </c>
      <c r="N336" s="120">
        <v>1.0825417878770299E-3</v>
      </c>
      <c r="O336" s="120">
        <v>0.64631000000000005</v>
      </c>
      <c r="P336" s="123">
        <v>160.30000000000001</v>
      </c>
      <c r="Q336" s="124">
        <v>6.8281459908922404</v>
      </c>
      <c r="S336" s="123">
        <v>167</v>
      </c>
      <c r="T336" s="124">
        <v>15.1931157889008</v>
      </c>
      <c r="V336" s="123">
        <v>210</v>
      </c>
      <c r="W336" s="124">
        <v>250.11201357735601</v>
      </c>
      <c r="Y336" s="124">
        <v>4.0119760479041799</v>
      </c>
      <c r="Z336" s="124">
        <v>23.6666666666667</v>
      </c>
      <c r="AA336" s="122">
        <v>160.30000000000001</v>
      </c>
      <c r="AB336" s="122">
        <v>6.8281459908922404</v>
      </c>
      <c r="AD336" s="125">
        <v>159.80000000000001</v>
      </c>
      <c r="AE336" s="124">
        <v>6.7256804617033197</v>
      </c>
      <c r="AF336" s="125">
        <v>159.6</v>
      </c>
      <c r="AG336" s="124">
        <v>8.3504471362285297</v>
      </c>
      <c r="AH336" s="125">
        <v>156.4</v>
      </c>
      <c r="AI336" s="124">
        <v>206.137398682819</v>
      </c>
      <c r="AJ336" s="124">
        <v>2.8E-3</v>
      </c>
      <c r="AK336" s="124">
        <v>6.1000000000000004E-3</v>
      </c>
      <c r="AL336" s="132">
        <f t="shared" si="33"/>
        <v>160.30000000000001</v>
      </c>
      <c r="AM336" s="132">
        <f t="shared" si="34"/>
        <v>6.8281459908922404</v>
      </c>
      <c r="AN336" s="36">
        <f t="shared" si="35"/>
        <v>598</v>
      </c>
      <c r="AO336" s="36">
        <f t="shared" si="36"/>
        <v>1.65</v>
      </c>
      <c r="AP336" s="36">
        <f t="shared" si="37"/>
        <v>0.11</v>
      </c>
      <c r="AQ336" s="133">
        <f t="shared" si="38"/>
        <v>0.60606060606060608</v>
      </c>
    </row>
    <row r="337" spans="1:43" x14ac:dyDescent="0.75">
      <c r="A337" s="120" t="s">
        <v>464</v>
      </c>
      <c r="B337" s="120">
        <v>940</v>
      </c>
      <c r="C337" s="120">
        <v>3.5</v>
      </c>
      <c r="D337" s="120">
        <v>0.25</v>
      </c>
      <c r="E337" s="129">
        <v>474</v>
      </c>
      <c r="F337" s="121">
        <v>24.5700245700246</v>
      </c>
      <c r="G337" s="120">
        <v>1.1027591415885201</v>
      </c>
      <c r="H337" s="121">
        <v>5.5E-2</v>
      </c>
      <c r="I337" s="120">
        <v>2.63436612906841E-3</v>
      </c>
      <c r="J337" s="120">
        <v>0.39504</v>
      </c>
      <c r="K337" s="121">
        <v>0.312</v>
      </c>
      <c r="L337" s="120">
        <v>1.9716940387392599E-2</v>
      </c>
      <c r="M337" s="121">
        <v>4.07E-2</v>
      </c>
      <c r="N337" s="120">
        <v>1.8267094904499701E-3</v>
      </c>
      <c r="O337" s="120">
        <v>0.87134</v>
      </c>
      <c r="P337" s="123">
        <v>256.89999999999998</v>
      </c>
      <c r="Q337" s="124">
        <v>11.201318672372899</v>
      </c>
      <c r="S337" s="123">
        <v>274</v>
      </c>
      <c r="T337" s="124">
        <v>15.1758704404663</v>
      </c>
      <c r="V337" s="123">
        <v>388</v>
      </c>
      <c r="W337" s="124">
        <v>168.97511099955801</v>
      </c>
      <c r="Y337" s="124">
        <v>6.2408759124087698</v>
      </c>
      <c r="Z337" s="124">
        <v>33.788659793814404</v>
      </c>
      <c r="AA337" s="122">
        <v>256.89999999999998</v>
      </c>
      <c r="AB337" s="122">
        <v>11.201318672372899</v>
      </c>
      <c r="AD337" s="125">
        <v>255.5</v>
      </c>
      <c r="AE337" s="124">
        <v>11.309285565412599</v>
      </c>
      <c r="AF337" s="125">
        <v>254</v>
      </c>
      <c r="AG337" s="124">
        <v>13.6041112765891</v>
      </c>
      <c r="AH337" s="125">
        <v>239</v>
      </c>
      <c r="AI337" s="124">
        <v>151.64889758027499</v>
      </c>
      <c r="AJ337" s="124">
        <v>5.8999999999999999E-3</v>
      </c>
      <c r="AK337" s="124">
        <v>3.2000000000000002E-3</v>
      </c>
      <c r="AL337" s="132">
        <f t="shared" si="33"/>
        <v>256.89999999999998</v>
      </c>
      <c r="AM337" s="132">
        <f t="shared" si="34"/>
        <v>11.201318672372899</v>
      </c>
      <c r="AN337" s="36">
        <f t="shared" si="35"/>
        <v>940</v>
      </c>
      <c r="AO337" s="36">
        <f t="shared" si="36"/>
        <v>3.5</v>
      </c>
      <c r="AP337" s="36">
        <f t="shared" si="37"/>
        <v>0.25</v>
      </c>
      <c r="AQ337" s="133">
        <f t="shared" si="38"/>
        <v>0.2857142857142857</v>
      </c>
    </row>
    <row r="338" spans="1:43" x14ac:dyDescent="0.75">
      <c r="A338" s="120" t="s">
        <v>465</v>
      </c>
      <c r="B338" s="120">
        <v>467</v>
      </c>
      <c r="C338" s="120">
        <v>2.1480000000000001</v>
      </c>
      <c r="D338" s="120">
        <v>3.4000000000000002E-2</v>
      </c>
      <c r="E338" s="129">
        <v>244</v>
      </c>
      <c r="F338" s="121">
        <v>22.573363431151201</v>
      </c>
      <c r="G338" s="120">
        <v>0.83618245919773904</v>
      </c>
      <c r="H338" s="121">
        <v>5.3100000000000001E-2</v>
      </c>
      <c r="I338" s="120">
        <v>2.8971571023493599E-3</v>
      </c>
      <c r="J338" s="120">
        <v>0.24077999999999999</v>
      </c>
      <c r="K338" s="121">
        <v>0.32800000000000001</v>
      </c>
      <c r="L338" s="120">
        <v>1.9264580157376799E-2</v>
      </c>
      <c r="M338" s="121">
        <v>4.4299999999999999E-2</v>
      </c>
      <c r="N338" s="120">
        <v>1.6409997143509701E-3</v>
      </c>
      <c r="O338" s="120">
        <v>0.28105000000000002</v>
      </c>
      <c r="P338" s="123">
        <v>279.5</v>
      </c>
      <c r="Q338" s="124">
        <v>10.1781924769366</v>
      </c>
      <c r="S338" s="123">
        <v>287</v>
      </c>
      <c r="T338" s="124">
        <v>14.5061688346927</v>
      </c>
      <c r="V338" s="123">
        <v>315</v>
      </c>
      <c r="W338" s="124">
        <v>137.51475223067001</v>
      </c>
      <c r="Y338" s="124">
        <v>2.6132404181184699</v>
      </c>
      <c r="Z338" s="124">
        <v>11.269841269841301</v>
      </c>
      <c r="AA338" s="122">
        <v>279.5</v>
      </c>
      <c r="AB338" s="122">
        <v>10.1781924769366</v>
      </c>
      <c r="AD338" s="125">
        <v>278.7</v>
      </c>
      <c r="AE338" s="124">
        <v>10.2953874185272</v>
      </c>
      <c r="AF338" s="125">
        <v>275.89999999999998</v>
      </c>
      <c r="AG338" s="124">
        <v>12.6808570002429</v>
      </c>
      <c r="AH338" s="125">
        <v>256</v>
      </c>
      <c r="AI338" s="124">
        <v>117.075390586846</v>
      </c>
      <c r="AJ338" s="124">
        <v>3.2000000000000002E-3</v>
      </c>
      <c r="AK338" s="124">
        <v>2.8999999999999998E-3</v>
      </c>
      <c r="AL338" s="132">
        <f t="shared" si="33"/>
        <v>279.5</v>
      </c>
      <c r="AM338" s="132">
        <f t="shared" si="34"/>
        <v>10.1781924769366</v>
      </c>
      <c r="AN338" s="36">
        <f t="shared" si="35"/>
        <v>467</v>
      </c>
      <c r="AO338" s="36">
        <f t="shared" si="36"/>
        <v>2.1480000000000001</v>
      </c>
      <c r="AP338" s="36">
        <f t="shared" si="37"/>
        <v>3.4000000000000002E-2</v>
      </c>
      <c r="AQ338" s="133">
        <f t="shared" si="38"/>
        <v>0.46554934823091243</v>
      </c>
    </row>
    <row r="339" spans="1:43" x14ac:dyDescent="0.75">
      <c r="A339" s="120" t="s">
        <v>466</v>
      </c>
      <c r="B339" s="120">
        <v>2.5000000000000001E-2</v>
      </c>
      <c r="C339" s="120" t="s">
        <v>337</v>
      </c>
      <c r="D339" s="120" t="s">
        <v>337</v>
      </c>
      <c r="E339" s="129">
        <v>15.5</v>
      </c>
      <c r="F339" s="121" t="s">
        <v>337</v>
      </c>
      <c r="G339" s="120" t="s">
        <v>337</v>
      </c>
      <c r="H339" s="121" t="s">
        <v>337</v>
      </c>
      <c r="I339" s="120" t="s">
        <v>337</v>
      </c>
      <c r="J339" s="120" t="s">
        <v>337</v>
      </c>
      <c r="K339" s="121" t="s">
        <v>337</v>
      </c>
      <c r="L339" s="120" t="s">
        <v>337</v>
      </c>
      <c r="M339" s="121" t="s">
        <v>337</v>
      </c>
      <c r="N339" s="120" t="s">
        <v>337</v>
      </c>
      <c r="O339" s="120" t="s">
        <v>337</v>
      </c>
      <c r="P339" s="123" t="s">
        <v>337</v>
      </c>
      <c r="Q339" s="124" t="s">
        <v>337</v>
      </c>
      <c r="S339" s="123" t="s">
        <v>337</v>
      </c>
      <c r="T339" s="124" t="s">
        <v>337</v>
      </c>
      <c r="V339" s="123" t="s">
        <v>337</v>
      </c>
      <c r="W339" s="124" t="s">
        <v>337</v>
      </c>
      <c r="Y339" s="124" t="s">
        <v>337</v>
      </c>
      <c r="Z339" s="124" t="s">
        <v>337</v>
      </c>
      <c r="AA339" s="122" t="s">
        <v>337</v>
      </c>
      <c r="AB339" s="122" t="s">
        <v>337</v>
      </c>
      <c r="AD339" s="125" t="s">
        <v>337</v>
      </c>
      <c r="AE339" s="124" t="s">
        <v>337</v>
      </c>
      <c r="AF339" s="125" t="s">
        <v>337</v>
      </c>
      <c r="AG339" s="124" t="s">
        <v>337</v>
      </c>
      <c r="AH339" s="125" t="s">
        <v>337</v>
      </c>
      <c r="AI339" s="124" t="s">
        <v>337</v>
      </c>
      <c r="AJ339" s="124" t="s">
        <v>337</v>
      </c>
      <c r="AK339" s="124" t="s">
        <v>337</v>
      </c>
      <c r="AL339" s="132" t="str">
        <f t="shared" si="33"/>
        <v>NaN</v>
      </c>
      <c r="AM339" s="132" t="str">
        <f t="shared" si="34"/>
        <v>NaN</v>
      </c>
      <c r="AN339" s="36">
        <f t="shared" si="35"/>
        <v>2.5000000000000001E-2</v>
      </c>
      <c r="AO339" s="36" t="str">
        <f t="shared" si="36"/>
        <v>NaN</v>
      </c>
      <c r="AP339" s="36" t="str">
        <f t="shared" si="37"/>
        <v>NaN</v>
      </c>
      <c r="AQ339" s="133" t="e">
        <f t="shared" si="38"/>
        <v>#VALUE!</v>
      </c>
    </row>
    <row r="340" spans="1:43" x14ac:dyDescent="0.75">
      <c r="A340" s="120" t="s">
        <v>467</v>
      </c>
      <c r="B340" s="120">
        <v>236</v>
      </c>
      <c r="C340" s="120">
        <v>1.82</v>
      </c>
      <c r="D340" s="120">
        <v>8.4000000000000005E-2</v>
      </c>
      <c r="E340" s="129">
        <v>3170</v>
      </c>
      <c r="F340" s="121">
        <v>2.8034763106251801</v>
      </c>
      <c r="G340" s="120">
        <v>0.106466810679024</v>
      </c>
      <c r="H340" s="121">
        <v>0.17249999999999999</v>
      </c>
      <c r="I340" s="120">
        <v>3.5866962059590102E-3</v>
      </c>
      <c r="J340" s="120">
        <v>0.21110999999999999</v>
      </c>
      <c r="K340" s="121">
        <v>8.52</v>
      </c>
      <c r="L340" s="120">
        <v>0.43161583333329701</v>
      </c>
      <c r="M340" s="121">
        <v>0.35670000000000002</v>
      </c>
      <c r="N340" s="120">
        <v>1.35462929453965E-2</v>
      </c>
      <c r="O340" s="120">
        <v>0.74424999999999997</v>
      </c>
      <c r="P340" s="123">
        <v>1965</v>
      </c>
      <c r="Q340" s="124">
        <v>64.248443693590303</v>
      </c>
      <c r="S340" s="123">
        <v>2290</v>
      </c>
      <c r="T340" s="124">
        <v>46.533583523152302</v>
      </c>
      <c r="V340" s="123">
        <v>2577</v>
      </c>
      <c r="W340" s="124">
        <v>37.529827955292902</v>
      </c>
      <c r="Y340" s="124">
        <v>14.192139737991299</v>
      </c>
      <c r="Z340" s="124">
        <v>23.748544819557601</v>
      </c>
      <c r="AA340" s="122" t="s">
        <v>35</v>
      </c>
      <c r="AB340" s="122" t="s">
        <v>35</v>
      </c>
      <c r="AD340" s="125">
        <v>1860</v>
      </c>
      <c r="AE340" s="124">
        <v>66.803162477897999</v>
      </c>
      <c r="AF340" s="125">
        <v>1909</v>
      </c>
      <c r="AG340" s="124">
        <v>55.585919039862901</v>
      </c>
      <c r="AH340" s="125">
        <v>1965</v>
      </c>
      <c r="AI340" s="124">
        <v>42.743280013984503</v>
      </c>
      <c r="AJ340" s="124">
        <v>6.2700000000000006E-2</v>
      </c>
      <c r="AK340" s="124">
        <v>5.7999999999999996E-3</v>
      </c>
      <c r="AL340" s="132" t="str">
        <f t="shared" si="33"/>
        <v>Discordant</v>
      </c>
      <c r="AM340" s="132" t="str">
        <f t="shared" si="34"/>
        <v>Discordant</v>
      </c>
      <c r="AN340" s="36">
        <f t="shared" si="35"/>
        <v>236</v>
      </c>
      <c r="AO340" s="36">
        <f t="shared" si="36"/>
        <v>1.82</v>
      </c>
      <c r="AP340" s="36">
        <f t="shared" si="37"/>
        <v>8.4000000000000005E-2</v>
      </c>
      <c r="AQ340" s="133">
        <f t="shared" si="38"/>
        <v>0.54945054945054939</v>
      </c>
    </row>
    <row r="341" spans="1:43" x14ac:dyDescent="0.75">
      <c r="A341" s="120" t="s">
        <v>468</v>
      </c>
      <c r="B341" s="120">
        <v>226</v>
      </c>
      <c r="C341" s="120">
        <v>1.41</v>
      </c>
      <c r="D341" s="120">
        <v>2.5999999999999999E-2</v>
      </c>
      <c r="E341" s="129">
        <v>1340</v>
      </c>
      <c r="F341" s="121">
        <v>4.4722719141323797</v>
      </c>
      <c r="G341" s="120">
        <v>0.16035074720183001</v>
      </c>
      <c r="H341" s="121">
        <v>0.1178</v>
      </c>
      <c r="I341" s="120">
        <v>3.3515228136598301E-3</v>
      </c>
      <c r="J341" s="120">
        <v>-7.0548E-2</v>
      </c>
      <c r="K341" s="121">
        <v>3.68</v>
      </c>
      <c r="L341" s="120">
        <v>0.195151852422669</v>
      </c>
      <c r="M341" s="121">
        <v>0.22359999999999999</v>
      </c>
      <c r="N341" s="120">
        <v>8.0170498938199903E-3</v>
      </c>
      <c r="O341" s="120">
        <v>0.62482000000000004</v>
      </c>
      <c r="P341" s="123">
        <v>1300</v>
      </c>
      <c r="Q341" s="124">
        <v>42.352764201227899</v>
      </c>
      <c r="S341" s="123">
        <v>1563</v>
      </c>
      <c r="T341" s="124">
        <v>42.327060571337</v>
      </c>
      <c r="V341" s="123">
        <v>1915</v>
      </c>
      <c r="W341" s="124">
        <v>60.467015264321397</v>
      </c>
      <c r="Y341" s="124">
        <v>16.826615483045401</v>
      </c>
      <c r="Z341" s="124">
        <v>32.114882506527401</v>
      </c>
      <c r="AA341" s="122">
        <v>1300</v>
      </c>
      <c r="AB341" s="122">
        <v>42.352764201227899</v>
      </c>
      <c r="AD341" s="125">
        <v>1251</v>
      </c>
      <c r="AE341" s="124">
        <v>42.352764201227899</v>
      </c>
      <c r="AF341" s="125">
        <v>1269</v>
      </c>
      <c r="AG341" s="124">
        <v>41.236392381119302</v>
      </c>
      <c r="AH341" s="125">
        <v>1300</v>
      </c>
      <c r="AI341" s="124">
        <v>52.762865113407898</v>
      </c>
      <c r="AJ341" s="124">
        <v>4.1599999999999998E-2</v>
      </c>
      <c r="AK341" s="124">
        <v>3.5000000000000001E-3</v>
      </c>
      <c r="AL341" s="132">
        <f t="shared" si="33"/>
        <v>1300</v>
      </c>
      <c r="AM341" s="132">
        <f t="shared" si="34"/>
        <v>42.352764201227899</v>
      </c>
      <c r="AN341" s="36">
        <f t="shared" si="35"/>
        <v>226</v>
      </c>
      <c r="AO341" s="36">
        <f t="shared" si="36"/>
        <v>1.41</v>
      </c>
      <c r="AP341" s="36">
        <f t="shared" si="37"/>
        <v>2.5999999999999999E-2</v>
      </c>
      <c r="AQ341" s="133">
        <f t="shared" si="38"/>
        <v>0.70921985815602839</v>
      </c>
    </row>
    <row r="342" spans="1:43" x14ac:dyDescent="0.75">
      <c r="A342" s="120" t="s">
        <v>469</v>
      </c>
      <c r="B342" s="120">
        <v>474</v>
      </c>
      <c r="C342" s="120">
        <v>0.91500000000000004</v>
      </c>
      <c r="D342" s="120">
        <v>3.5999999999999997E-2</v>
      </c>
      <c r="E342" s="129">
        <v>415</v>
      </c>
      <c r="F342" s="121">
        <v>15.060240963855399</v>
      </c>
      <c r="G342" s="120">
        <v>0.66250376150983503</v>
      </c>
      <c r="H342" s="121">
        <v>6.0999999999999999E-2</v>
      </c>
      <c r="I342" s="120">
        <v>2.59154419691168E-3</v>
      </c>
      <c r="J342" s="120">
        <v>3.8615999999999998E-2</v>
      </c>
      <c r="K342" s="121">
        <v>0.57099999999999995</v>
      </c>
      <c r="L342" s="120">
        <v>3.6024619794801198E-2</v>
      </c>
      <c r="M342" s="121">
        <v>6.6400000000000001E-2</v>
      </c>
      <c r="N342" s="120">
        <v>2.9209525843463999E-3</v>
      </c>
      <c r="O342" s="120">
        <v>0.73170000000000002</v>
      </c>
      <c r="P342" s="123">
        <v>414</v>
      </c>
      <c r="Q342" s="124">
        <v>17.5976213520802</v>
      </c>
      <c r="S342" s="123">
        <v>456</v>
      </c>
      <c r="T342" s="124">
        <v>23.264455307061599</v>
      </c>
      <c r="V342" s="123">
        <v>634</v>
      </c>
      <c r="W342" s="124">
        <v>144.24977184463901</v>
      </c>
      <c r="Y342" s="124">
        <v>9.2105263157894708</v>
      </c>
      <c r="Z342" s="124">
        <v>34.700315457413197</v>
      </c>
      <c r="AA342" s="122">
        <v>414</v>
      </c>
      <c r="AB342" s="122">
        <v>17.5976213520802</v>
      </c>
      <c r="AD342" s="125">
        <v>410</v>
      </c>
      <c r="AE342" s="124">
        <v>17.5976213520802</v>
      </c>
      <c r="AF342" s="125">
        <v>408</v>
      </c>
      <c r="AG342" s="124">
        <v>20.802280661847298</v>
      </c>
      <c r="AH342" s="125">
        <v>394</v>
      </c>
      <c r="AI342" s="124">
        <v>132.03066566987499</v>
      </c>
      <c r="AJ342" s="124">
        <v>9.1000000000000004E-3</v>
      </c>
      <c r="AK342" s="124">
        <v>2.3E-3</v>
      </c>
      <c r="AL342" s="132">
        <f t="shared" si="33"/>
        <v>414</v>
      </c>
      <c r="AM342" s="132">
        <f t="shared" si="34"/>
        <v>17.5976213520802</v>
      </c>
      <c r="AN342" s="36">
        <f t="shared" si="35"/>
        <v>474</v>
      </c>
      <c r="AO342" s="36">
        <f t="shared" si="36"/>
        <v>0.91500000000000004</v>
      </c>
      <c r="AP342" s="36">
        <f t="shared" si="37"/>
        <v>3.5999999999999997E-2</v>
      </c>
      <c r="AQ342" s="133">
        <f t="shared" si="38"/>
        <v>1.0928961748633879</v>
      </c>
    </row>
    <row r="343" spans="1:43" x14ac:dyDescent="0.75">
      <c r="A343" s="120" t="s">
        <v>470</v>
      </c>
      <c r="B343" s="120">
        <v>636</v>
      </c>
      <c r="C343" s="120">
        <v>9.64</v>
      </c>
      <c r="D343" s="120">
        <v>0.78</v>
      </c>
      <c r="E343" s="129">
        <v>369</v>
      </c>
      <c r="F343" s="121">
        <v>22.624434389140301</v>
      </c>
      <c r="G343" s="120">
        <v>1.12117515413077</v>
      </c>
      <c r="H343" s="121">
        <v>6.2100000000000002E-2</v>
      </c>
      <c r="I343" s="120">
        <v>3.1750276850608201E-3</v>
      </c>
      <c r="J343" s="120">
        <v>0.41547000000000001</v>
      </c>
      <c r="K343" s="121">
        <v>0.38</v>
      </c>
      <c r="L343" s="120">
        <v>2.3123741565758599E-2</v>
      </c>
      <c r="M343" s="121">
        <v>4.4200000000000003E-2</v>
      </c>
      <c r="N343" s="120">
        <v>2.19037262811604E-3</v>
      </c>
      <c r="O343" s="120">
        <v>0.71011999999999997</v>
      </c>
      <c r="P343" s="123">
        <v>279</v>
      </c>
      <c r="Q343" s="124">
        <v>13.543509953979401</v>
      </c>
      <c r="S343" s="123">
        <v>326</v>
      </c>
      <c r="T343" s="124">
        <v>17.024336020841901</v>
      </c>
      <c r="V343" s="123">
        <v>640</v>
      </c>
      <c r="W343" s="124">
        <v>471.388104522297</v>
      </c>
      <c r="Y343" s="124">
        <v>14.4171779141104</v>
      </c>
      <c r="Z343" s="124">
        <v>56.40625</v>
      </c>
      <c r="AA343" s="122">
        <v>279</v>
      </c>
      <c r="AB343" s="122">
        <v>13.543509953979401</v>
      </c>
      <c r="AD343" s="125">
        <v>275</v>
      </c>
      <c r="AE343" s="124">
        <v>13.543509953979401</v>
      </c>
      <c r="AF343" s="125">
        <v>275</v>
      </c>
      <c r="AG343" s="124">
        <v>16.525374941299699</v>
      </c>
      <c r="AH343" s="125">
        <v>271</v>
      </c>
      <c r="AI343" s="124">
        <v>464.95798206410399</v>
      </c>
      <c r="AJ343" s="124">
        <v>1.3899999999999999E-2</v>
      </c>
      <c r="AK343" s="124">
        <v>3.8E-3</v>
      </c>
      <c r="AL343" s="132">
        <f t="shared" si="33"/>
        <v>279</v>
      </c>
      <c r="AM343" s="132">
        <f t="shared" si="34"/>
        <v>13.543509953979401</v>
      </c>
      <c r="AN343" s="36">
        <f t="shared" si="35"/>
        <v>636</v>
      </c>
      <c r="AO343" s="36">
        <f t="shared" si="36"/>
        <v>9.64</v>
      </c>
      <c r="AP343" s="36">
        <f t="shared" si="37"/>
        <v>0.78</v>
      </c>
      <c r="AQ343" s="133">
        <f t="shared" si="38"/>
        <v>0.10373443983402489</v>
      </c>
    </row>
    <row r="344" spans="1:43" x14ac:dyDescent="0.75">
      <c r="A344" s="120" t="s">
        <v>471</v>
      </c>
      <c r="B344" s="120">
        <v>50.2</v>
      </c>
      <c r="C344" s="120">
        <v>4.41</v>
      </c>
      <c r="D344" s="120">
        <v>0.8</v>
      </c>
      <c r="E344" s="129">
        <v>63.2</v>
      </c>
      <c r="F344" s="121">
        <v>16.393442622950801</v>
      </c>
      <c r="G344" s="120">
        <v>0.89526793310873098</v>
      </c>
      <c r="H344" s="121">
        <v>9.6000000000000002E-2</v>
      </c>
      <c r="I344" s="120">
        <v>1.19965313495424E-2</v>
      </c>
      <c r="J344" s="120">
        <v>-0.11527999999999999</v>
      </c>
      <c r="K344" s="121">
        <v>0.81</v>
      </c>
      <c r="L344" s="120">
        <v>8.7249968802286498E-2</v>
      </c>
      <c r="M344" s="121">
        <v>6.0999999999999999E-2</v>
      </c>
      <c r="N344" s="120">
        <v>3.33129197909759E-3</v>
      </c>
      <c r="O344" s="120">
        <v>0.48180000000000001</v>
      </c>
      <c r="P344" s="123">
        <v>381</v>
      </c>
      <c r="Q344" s="124">
        <v>20.457472491820699</v>
      </c>
      <c r="S344" s="123">
        <v>581</v>
      </c>
      <c r="T344" s="124">
        <v>49.587475981106799</v>
      </c>
      <c r="V344" s="123">
        <v>1370</v>
      </c>
      <c r="W344" s="124">
        <v>263.79597747149</v>
      </c>
      <c r="Y344" s="124">
        <v>34.423407917383798</v>
      </c>
      <c r="Z344" s="124">
        <v>72.189781021897801</v>
      </c>
      <c r="AA344" s="122" t="s">
        <v>35</v>
      </c>
      <c r="AB344" s="122" t="s">
        <v>35</v>
      </c>
      <c r="AD344" s="125">
        <v>359</v>
      </c>
      <c r="AE344" s="124">
        <v>21.0990089993251</v>
      </c>
      <c r="AF344" s="125">
        <v>361</v>
      </c>
      <c r="AG344" s="124">
        <v>26.794734075501498</v>
      </c>
      <c r="AH344" s="125">
        <v>372</v>
      </c>
      <c r="AI344" s="124">
        <v>157.22053851243101</v>
      </c>
      <c r="AJ344" s="124">
        <v>5.3999999999999999E-2</v>
      </c>
      <c r="AK344" s="124">
        <v>1.4999999999999999E-2</v>
      </c>
      <c r="AL344" s="132" t="str">
        <f t="shared" si="33"/>
        <v>Discordant</v>
      </c>
      <c r="AM344" s="132" t="str">
        <f t="shared" si="34"/>
        <v>Discordant</v>
      </c>
      <c r="AN344" s="36">
        <f t="shared" si="35"/>
        <v>50.2</v>
      </c>
      <c r="AO344" s="36">
        <f t="shared" si="36"/>
        <v>4.41</v>
      </c>
      <c r="AP344" s="36">
        <f t="shared" si="37"/>
        <v>0.8</v>
      </c>
      <c r="AQ344" s="133">
        <f t="shared" si="38"/>
        <v>0.22675736961451246</v>
      </c>
    </row>
    <row r="345" spans="1:43" x14ac:dyDescent="0.75">
      <c r="A345" s="120" t="s">
        <v>472</v>
      </c>
      <c r="B345" s="120">
        <v>15.2</v>
      </c>
      <c r="C345" s="120">
        <v>1.8939999999999999</v>
      </c>
      <c r="D345" s="120">
        <v>6.2E-2</v>
      </c>
      <c r="E345" s="129">
        <v>18</v>
      </c>
      <c r="F345" s="121">
        <v>8.8967971530249095</v>
      </c>
      <c r="G345" s="120">
        <v>0.420559551661284</v>
      </c>
      <c r="H345" s="121">
        <v>5.1999999999999998E-2</v>
      </c>
      <c r="I345" s="120">
        <v>1.3028293202887E-2</v>
      </c>
      <c r="J345" s="120">
        <v>8.7735999999999995E-2</v>
      </c>
      <c r="K345" s="121">
        <v>0.81</v>
      </c>
      <c r="L345" s="120">
        <v>0.16957168707069001</v>
      </c>
      <c r="M345" s="121">
        <v>0.1124</v>
      </c>
      <c r="N345" s="120">
        <v>5.3132484413962603E-3</v>
      </c>
      <c r="O345" s="120">
        <v>6.6171999999999995E-2</v>
      </c>
      <c r="P345" s="123">
        <v>686</v>
      </c>
      <c r="Q345" s="124">
        <v>30.5650141161424</v>
      </c>
      <c r="S345" s="123">
        <v>540</v>
      </c>
      <c r="T345" s="124">
        <v>96.811867940748101</v>
      </c>
      <c r="V345" s="123">
        <v>20</v>
      </c>
      <c r="W345" s="124">
        <v>379.052336325883</v>
      </c>
      <c r="Y345" s="124">
        <v>-27.037037037036999</v>
      </c>
      <c r="Z345" s="124">
        <v>-3330</v>
      </c>
      <c r="AA345" s="122" t="s">
        <v>35</v>
      </c>
      <c r="AB345" s="122" t="s">
        <v>35</v>
      </c>
      <c r="AD345" s="125">
        <v>700</v>
      </c>
      <c r="AE345" s="124">
        <v>34.130046702575498</v>
      </c>
      <c r="AF345" s="125">
        <v>683</v>
      </c>
      <c r="AG345" s="124">
        <v>31.662876909352999</v>
      </c>
      <c r="AH345" s="125">
        <v>628</v>
      </c>
      <c r="AI345" s="124">
        <v>201.77753510762901</v>
      </c>
      <c r="AJ345" s="124">
        <v>-0.01</v>
      </c>
      <c r="AK345" s="124">
        <v>1.7999999999999999E-2</v>
      </c>
      <c r="AL345" s="132" t="str">
        <f t="shared" si="33"/>
        <v>Discordant</v>
      </c>
      <c r="AM345" s="132" t="str">
        <f t="shared" si="34"/>
        <v>Discordant</v>
      </c>
      <c r="AN345" s="36">
        <f t="shared" si="35"/>
        <v>15.2</v>
      </c>
      <c r="AO345" s="36">
        <f t="shared" si="36"/>
        <v>1.8939999999999999</v>
      </c>
      <c r="AP345" s="36">
        <f t="shared" si="37"/>
        <v>6.2E-2</v>
      </c>
      <c r="AQ345" s="133">
        <f t="shared" si="38"/>
        <v>0.52798310454065478</v>
      </c>
    </row>
    <row r="346" spans="1:43" x14ac:dyDescent="0.75">
      <c r="A346" s="120" t="s">
        <v>473</v>
      </c>
      <c r="B346" s="120">
        <v>196</v>
      </c>
      <c r="C346" s="120">
        <v>2.36</v>
      </c>
      <c r="D346" s="120">
        <v>0.16</v>
      </c>
      <c r="E346" s="129">
        <v>82.6</v>
      </c>
      <c r="F346" s="121">
        <v>30.211480362537799</v>
      </c>
      <c r="G346" s="120">
        <v>1.3553518649399401</v>
      </c>
      <c r="H346" s="121">
        <v>5.6099999999999997E-2</v>
      </c>
      <c r="I346" s="120">
        <v>6.5258293082704304E-3</v>
      </c>
      <c r="J346" s="120">
        <v>0.24024999999999999</v>
      </c>
      <c r="K346" s="121">
        <v>0.26200000000000001</v>
      </c>
      <c r="L346" s="120">
        <v>2.65666668259305E-2</v>
      </c>
      <c r="M346" s="121">
        <v>3.3099999999999997E-2</v>
      </c>
      <c r="N346" s="120">
        <v>1.4849370567468401E-3</v>
      </c>
      <c r="O346" s="120">
        <v>3.9227000000000003E-3</v>
      </c>
      <c r="P346" s="123">
        <v>210</v>
      </c>
      <c r="Q346" s="124">
        <v>9.1516369026380904</v>
      </c>
      <c r="S346" s="123">
        <v>233</v>
      </c>
      <c r="T346" s="124">
        <v>21.278882843049701</v>
      </c>
      <c r="V346" s="123">
        <v>370</v>
      </c>
      <c r="W346" s="124">
        <v>8064.7817918564497</v>
      </c>
      <c r="Y346" s="124">
        <v>9.8712446351931398</v>
      </c>
      <c r="Z346" s="124">
        <v>43.243243243243199</v>
      </c>
      <c r="AA346" s="122">
        <v>210</v>
      </c>
      <c r="AB346" s="122">
        <v>9.1516369026380904</v>
      </c>
      <c r="AD346" s="125">
        <v>208.1</v>
      </c>
      <c r="AE346" s="124">
        <v>9.5348549017658009</v>
      </c>
      <c r="AF346" s="125">
        <v>208.1</v>
      </c>
      <c r="AG346" s="124">
        <v>11.851829185751599</v>
      </c>
      <c r="AH346" s="125">
        <v>208.9</v>
      </c>
      <c r="AI346" s="124">
        <v>8062.75046563264</v>
      </c>
      <c r="AJ346" s="124">
        <v>8.3000000000000001E-3</v>
      </c>
      <c r="AK346" s="124">
        <v>8.6999999999999994E-3</v>
      </c>
      <c r="AL346" s="132">
        <f t="shared" si="33"/>
        <v>210</v>
      </c>
      <c r="AM346" s="132">
        <f t="shared" si="34"/>
        <v>9.1516369026380904</v>
      </c>
      <c r="AN346" s="36">
        <f t="shared" si="35"/>
        <v>196</v>
      </c>
      <c r="AO346" s="36">
        <f t="shared" si="36"/>
        <v>2.36</v>
      </c>
      <c r="AP346" s="36">
        <f t="shared" si="37"/>
        <v>0.16</v>
      </c>
      <c r="AQ346" s="133">
        <f t="shared" si="38"/>
        <v>0.42372881355932207</v>
      </c>
    </row>
    <row r="347" spans="1:43" x14ac:dyDescent="0.75">
      <c r="A347" s="120" t="s">
        <v>474</v>
      </c>
      <c r="B347" s="120">
        <v>392</v>
      </c>
      <c r="C347" s="120">
        <v>2.2999999999999998</v>
      </c>
      <c r="D347" s="120">
        <v>0.4</v>
      </c>
      <c r="E347" s="129">
        <v>4200</v>
      </c>
      <c r="F347" s="121">
        <v>3.1298904538341201</v>
      </c>
      <c r="G347" s="120">
        <v>0.12102082436097</v>
      </c>
      <c r="H347" s="121">
        <v>0.1426</v>
      </c>
      <c r="I347" s="120">
        <v>5.4817317383963702E-3</v>
      </c>
      <c r="J347" s="120">
        <v>-0.39029999999999998</v>
      </c>
      <c r="K347" s="121">
        <v>6.39</v>
      </c>
      <c r="L347" s="120">
        <v>0.42123375697586002</v>
      </c>
      <c r="M347" s="121">
        <v>0.31950000000000001</v>
      </c>
      <c r="N347" s="120">
        <v>1.23538360059739E-2</v>
      </c>
      <c r="O347" s="120">
        <v>0.73375999999999997</v>
      </c>
      <c r="P347" s="123">
        <v>1786</v>
      </c>
      <c r="Q347" s="124">
        <v>60.557338420273901</v>
      </c>
      <c r="S347" s="123">
        <v>2014</v>
      </c>
      <c r="T347" s="124">
        <v>57.7589807381827</v>
      </c>
      <c r="V347" s="123">
        <v>2231</v>
      </c>
      <c r="W347" s="124">
        <v>67.556807374822199</v>
      </c>
      <c r="Y347" s="124">
        <v>11.320754716981099</v>
      </c>
      <c r="Z347" s="124">
        <v>19.946212460779901</v>
      </c>
      <c r="AA347" s="122">
        <v>2231</v>
      </c>
      <c r="AB347" s="122">
        <v>67.556807374822199</v>
      </c>
      <c r="AD347" s="125">
        <v>1721</v>
      </c>
      <c r="AE347" s="124">
        <v>60.557338420273901</v>
      </c>
      <c r="AF347" s="125">
        <v>1748</v>
      </c>
      <c r="AG347" s="124">
        <v>52.471895867347499</v>
      </c>
      <c r="AH347" s="125">
        <v>1779</v>
      </c>
      <c r="AI347" s="124">
        <v>41.740893889312403</v>
      </c>
      <c r="AJ347" s="124">
        <v>4.1300000000000003E-2</v>
      </c>
      <c r="AK347" s="124">
        <v>6.8999999999999999E-3</v>
      </c>
      <c r="AL347" s="132">
        <f t="shared" si="33"/>
        <v>2231</v>
      </c>
      <c r="AM347" s="132">
        <f t="shared" si="34"/>
        <v>67.556807374822199</v>
      </c>
      <c r="AN347" s="36">
        <f t="shared" si="35"/>
        <v>392</v>
      </c>
      <c r="AO347" s="36">
        <f t="shared" si="36"/>
        <v>2.2999999999999998</v>
      </c>
      <c r="AP347" s="36">
        <f t="shared" si="37"/>
        <v>0.4</v>
      </c>
      <c r="AQ347" s="133">
        <f t="shared" si="38"/>
        <v>0.43478260869565222</v>
      </c>
    </row>
    <row r="348" spans="1:43" x14ac:dyDescent="0.75">
      <c r="A348" s="120" t="s">
        <v>475</v>
      </c>
      <c r="B348" s="120">
        <v>114</v>
      </c>
      <c r="C348" s="120">
        <v>1.88</v>
      </c>
      <c r="D348" s="120">
        <v>0.6</v>
      </c>
      <c r="E348" s="129">
        <v>71</v>
      </c>
      <c r="F348" s="121">
        <v>22.9885057471264</v>
      </c>
      <c r="G348" s="120">
        <v>1.18163758778317</v>
      </c>
      <c r="H348" s="121">
        <v>7.0099999999999996E-2</v>
      </c>
      <c r="I348" s="120">
        <v>8.8118530217839094E-3</v>
      </c>
      <c r="J348" s="120">
        <v>0.27404000000000001</v>
      </c>
      <c r="K348" s="121">
        <v>0.434</v>
      </c>
      <c r="L348" s="120">
        <v>4.8475178532523103E-2</v>
      </c>
      <c r="M348" s="121">
        <v>4.3499999999999997E-2</v>
      </c>
      <c r="N348" s="120">
        <v>2.2359537254827001E-3</v>
      </c>
      <c r="O348" s="120">
        <v>0.28220000000000001</v>
      </c>
      <c r="P348" s="123">
        <v>274</v>
      </c>
      <c r="Q348" s="124">
        <v>13.4557627372713</v>
      </c>
      <c r="S348" s="123">
        <v>356</v>
      </c>
      <c r="T348" s="124">
        <v>34.573378771165501</v>
      </c>
      <c r="V348" s="123">
        <v>720</v>
      </c>
      <c r="W348" s="124">
        <v>276.74702303207903</v>
      </c>
      <c r="Y348" s="124">
        <v>23.033707865168498</v>
      </c>
      <c r="Z348" s="124">
        <v>61.9444444444444</v>
      </c>
      <c r="AA348" s="122">
        <v>274</v>
      </c>
      <c r="AB348" s="122">
        <v>13.4557627372713</v>
      </c>
      <c r="AD348" s="125">
        <v>268</v>
      </c>
      <c r="AE348" s="124">
        <v>14.064051722094099</v>
      </c>
      <c r="AF348" s="125">
        <v>263</v>
      </c>
      <c r="AG348" s="124">
        <v>16.683480441876501</v>
      </c>
      <c r="AH348" s="125">
        <v>271</v>
      </c>
      <c r="AI348" s="124">
        <v>186.59157204203501</v>
      </c>
      <c r="AJ348" s="124">
        <v>2.4E-2</v>
      </c>
      <c r="AK348" s="124">
        <v>1.2E-2</v>
      </c>
      <c r="AL348" s="132">
        <f t="shared" si="33"/>
        <v>274</v>
      </c>
      <c r="AM348" s="132">
        <f t="shared" si="34"/>
        <v>13.4557627372713</v>
      </c>
      <c r="AN348" s="36">
        <f t="shared" si="35"/>
        <v>114</v>
      </c>
      <c r="AO348" s="36">
        <f t="shared" si="36"/>
        <v>1.88</v>
      </c>
      <c r="AP348" s="36">
        <f t="shared" si="37"/>
        <v>0.6</v>
      </c>
      <c r="AQ348" s="133">
        <f t="shared" si="38"/>
        <v>0.53191489361702127</v>
      </c>
    </row>
    <row r="349" spans="1:43" x14ac:dyDescent="0.75">
      <c r="A349" s="120" t="s">
        <v>476</v>
      </c>
      <c r="B349" s="120">
        <v>37.799999999999997</v>
      </c>
      <c r="C349" s="120">
        <v>0.71299999999999997</v>
      </c>
      <c r="D349" s="120">
        <v>2.3E-2</v>
      </c>
      <c r="E349" s="129">
        <v>39.299999999999997</v>
      </c>
      <c r="F349" s="121">
        <v>21.141649048625801</v>
      </c>
      <c r="G349" s="120">
        <v>1.28936028375173</v>
      </c>
      <c r="H349" s="121">
        <v>0.109</v>
      </c>
      <c r="I349" s="120">
        <v>1.9500048062522202E-2</v>
      </c>
      <c r="J349" s="120">
        <v>5.3881999999999999E-2</v>
      </c>
      <c r="K349" s="121">
        <v>0.66</v>
      </c>
      <c r="L349" s="120">
        <v>0.10684488465060001</v>
      </c>
      <c r="M349" s="121">
        <v>4.7300000000000002E-2</v>
      </c>
      <c r="N349" s="120">
        <v>2.8846728692349102E-3</v>
      </c>
      <c r="O349" s="120">
        <v>0.51007999999999998</v>
      </c>
      <c r="P349" s="123">
        <v>298</v>
      </c>
      <c r="Q349" s="124">
        <v>17.701779982805601</v>
      </c>
      <c r="S349" s="123">
        <v>528</v>
      </c>
      <c r="T349" s="124">
        <v>74.061509308134802</v>
      </c>
      <c r="V349" s="123">
        <v>1520</v>
      </c>
      <c r="W349" s="124">
        <v>334.91365982231503</v>
      </c>
      <c r="Y349" s="124">
        <v>43.560606060606098</v>
      </c>
      <c r="Z349" s="124">
        <v>80.394736842105303</v>
      </c>
      <c r="AA349" s="122" t="s">
        <v>35</v>
      </c>
      <c r="AB349" s="122" t="s">
        <v>35</v>
      </c>
      <c r="AD349" s="125">
        <v>277</v>
      </c>
      <c r="AE349" s="124">
        <v>17.041508576404201</v>
      </c>
      <c r="AF349" s="125">
        <v>279</v>
      </c>
      <c r="AG349" s="124">
        <v>23.489724583292499</v>
      </c>
      <c r="AH349" s="125">
        <v>298</v>
      </c>
      <c r="AI349" s="124">
        <v>90.382407223847395</v>
      </c>
      <c r="AJ349" s="124">
        <v>7.1999999999999995E-2</v>
      </c>
      <c r="AK349" s="124">
        <v>2.7E-2</v>
      </c>
      <c r="AL349" s="132" t="str">
        <f t="shared" si="33"/>
        <v>Discordant</v>
      </c>
      <c r="AM349" s="132" t="str">
        <f t="shared" si="34"/>
        <v>Discordant</v>
      </c>
      <c r="AN349" s="36">
        <f t="shared" si="35"/>
        <v>37.799999999999997</v>
      </c>
      <c r="AO349" s="36">
        <f t="shared" si="36"/>
        <v>0.71299999999999997</v>
      </c>
      <c r="AP349" s="36">
        <f t="shared" si="37"/>
        <v>2.3E-2</v>
      </c>
      <c r="AQ349" s="133">
        <f t="shared" si="38"/>
        <v>1.4025245441795231</v>
      </c>
    </row>
    <row r="350" spans="1:43" x14ac:dyDescent="0.75">
      <c r="A350" s="120" t="s">
        <v>477</v>
      </c>
      <c r="B350" s="120">
        <v>325</v>
      </c>
      <c r="C350" s="120">
        <v>1.3919999999999999</v>
      </c>
      <c r="D350" s="120">
        <v>2.5000000000000001E-2</v>
      </c>
      <c r="E350" s="129">
        <v>138</v>
      </c>
      <c r="F350" s="121">
        <v>26.975991367682798</v>
      </c>
      <c r="G350" s="120">
        <v>0.97638064816842396</v>
      </c>
      <c r="H350" s="121">
        <v>5.1400000000000001E-2</v>
      </c>
      <c r="I350" s="120">
        <v>4.6468627960735802E-3</v>
      </c>
      <c r="J350" s="120">
        <v>0.25255</v>
      </c>
      <c r="K350" s="121">
        <v>0.26500000000000001</v>
      </c>
      <c r="L350" s="120">
        <v>2.2545767141527801E-2</v>
      </c>
      <c r="M350" s="121">
        <v>3.7069999999999999E-2</v>
      </c>
      <c r="N350" s="120">
        <v>1.3417275433652599E-3</v>
      </c>
      <c r="O350" s="120">
        <v>-5.0563999999999998E-2</v>
      </c>
      <c r="P350" s="123">
        <v>234.6</v>
      </c>
      <c r="Q350" s="124">
        <v>8.3533777303866206</v>
      </c>
      <c r="S350" s="123">
        <v>236</v>
      </c>
      <c r="T350" s="124">
        <v>17.922908763904601</v>
      </c>
      <c r="V350" s="123">
        <v>210</v>
      </c>
      <c r="W350" s="124">
        <v>192.43253358747901</v>
      </c>
      <c r="Y350" s="124">
        <v>0.59322033898305904</v>
      </c>
      <c r="Z350" s="124">
        <v>-11.714285714285699</v>
      </c>
      <c r="AA350" s="122">
        <v>234.6</v>
      </c>
      <c r="AB350" s="122">
        <v>8.3533777303866206</v>
      </c>
      <c r="AD350" s="125">
        <v>234.3</v>
      </c>
      <c r="AE350" s="124">
        <v>8.5731510838500409</v>
      </c>
      <c r="AF350" s="125">
        <v>233.1</v>
      </c>
      <c r="AG350" s="124">
        <v>10.7780173760876</v>
      </c>
      <c r="AH350" s="125">
        <v>228</v>
      </c>
      <c r="AI350" s="124">
        <v>138.47122438577699</v>
      </c>
      <c r="AJ350" s="124">
        <v>1.9E-3</v>
      </c>
      <c r="AK350" s="124">
        <v>6.0000000000000001E-3</v>
      </c>
      <c r="AL350" s="132">
        <f t="shared" si="33"/>
        <v>234.6</v>
      </c>
      <c r="AM350" s="132">
        <f t="shared" si="34"/>
        <v>8.3533777303866206</v>
      </c>
      <c r="AN350" s="36">
        <f t="shared" si="35"/>
        <v>325</v>
      </c>
      <c r="AO350" s="36">
        <f t="shared" si="36"/>
        <v>1.3919999999999999</v>
      </c>
      <c r="AP350" s="36">
        <f t="shared" si="37"/>
        <v>2.5000000000000001E-2</v>
      </c>
      <c r="AQ350" s="133">
        <f t="shared" si="38"/>
        <v>0.71839080459770122</v>
      </c>
    </row>
    <row r="351" spans="1:43" x14ac:dyDescent="0.75">
      <c r="A351" s="120" t="s">
        <v>478</v>
      </c>
      <c r="B351" s="120">
        <v>99.2</v>
      </c>
      <c r="C351" s="120">
        <v>0.94399999999999995</v>
      </c>
      <c r="D351" s="120">
        <v>1.9E-2</v>
      </c>
      <c r="E351" s="129">
        <v>1380</v>
      </c>
      <c r="F351" s="121">
        <v>2.6406126221283301</v>
      </c>
      <c r="G351" s="120">
        <v>9.3809618452774399E-2</v>
      </c>
      <c r="H351" s="121">
        <v>0.16370000000000001</v>
      </c>
      <c r="I351" s="120">
        <v>4.6448750723061798E-3</v>
      </c>
      <c r="J351" s="120">
        <v>0.14002000000000001</v>
      </c>
      <c r="K351" s="121">
        <v>8.6999999999999993</v>
      </c>
      <c r="L351" s="120">
        <v>0.452625167660832</v>
      </c>
      <c r="M351" s="121">
        <v>0.37869999999999998</v>
      </c>
      <c r="N351" s="120">
        <v>1.34535835398045E-2</v>
      </c>
      <c r="O351" s="120">
        <v>0.54390000000000005</v>
      </c>
      <c r="P351" s="123">
        <v>2069</v>
      </c>
      <c r="Q351" s="124">
        <v>62.822005950728901</v>
      </c>
      <c r="S351" s="123">
        <v>2302</v>
      </c>
      <c r="T351" s="124">
        <v>47.303354099192397</v>
      </c>
      <c r="V351" s="123">
        <v>2486</v>
      </c>
      <c r="W351" s="124">
        <v>50.846224310252801</v>
      </c>
      <c r="Y351" s="124">
        <v>10.1216333622937</v>
      </c>
      <c r="Z351" s="124">
        <v>16.773934030571201</v>
      </c>
      <c r="AA351" s="122">
        <v>2486</v>
      </c>
      <c r="AB351" s="122">
        <v>50.846224310252801</v>
      </c>
      <c r="AD351" s="125">
        <v>1992</v>
      </c>
      <c r="AE351" s="124">
        <v>65.228402032193102</v>
      </c>
      <c r="AF351" s="125">
        <v>2030</v>
      </c>
      <c r="AG351" s="124">
        <v>50.883664461530103</v>
      </c>
      <c r="AH351" s="125">
        <v>2067</v>
      </c>
      <c r="AI351" s="124">
        <v>44.943281217647503</v>
      </c>
      <c r="AJ351" s="124">
        <v>4.3200000000000002E-2</v>
      </c>
      <c r="AK351" s="124">
        <v>6.1999999999999998E-3</v>
      </c>
      <c r="AL351" s="132">
        <f t="shared" si="33"/>
        <v>2486</v>
      </c>
      <c r="AM351" s="132">
        <f t="shared" si="34"/>
        <v>50.846224310252801</v>
      </c>
      <c r="AN351" s="36">
        <f t="shared" si="35"/>
        <v>99.2</v>
      </c>
      <c r="AO351" s="36">
        <f t="shared" si="36"/>
        <v>0.94399999999999995</v>
      </c>
      <c r="AP351" s="36">
        <f t="shared" si="37"/>
        <v>1.9E-2</v>
      </c>
      <c r="AQ351" s="133">
        <f t="shared" si="38"/>
        <v>1.0593220338983051</v>
      </c>
    </row>
    <row r="352" spans="1:43" x14ac:dyDescent="0.75">
      <c r="A352" s="120" t="s">
        <v>479</v>
      </c>
      <c r="B352" s="120">
        <v>48.3</v>
      </c>
      <c r="C352" s="120">
        <v>3.37</v>
      </c>
      <c r="D352" s="120">
        <v>0.28999999999999998</v>
      </c>
      <c r="E352" s="129">
        <v>34.5</v>
      </c>
      <c r="F352" s="121">
        <v>30.959752321981401</v>
      </c>
      <c r="G352" s="120">
        <v>1.63052454269684</v>
      </c>
      <c r="H352" s="121">
        <v>9.8000000000000004E-2</v>
      </c>
      <c r="I352" s="120">
        <v>1.85689605891022E-2</v>
      </c>
      <c r="J352" s="120">
        <v>3.4761000000000002E-3</v>
      </c>
      <c r="K352" s="121">
        <v>0.42</v>
      </c>
      <c r="L352" s="120">
        <v>6.8197962902127707E-2</v>
      </c>
      <c r="M352" s="121">
        <v>3.2300000000000002E-2</v>
      </c>
      <c r="N352" s="120">
        <v>1.70110995015019E-3</v>
      </c>
      <c r="O352" s="120">
        <v>0.29920999999999998</v>
      </c>
      <c r="P352" s="123">
        <v>205</v>
      </c>
      <c r="Q352" s="124">
        <v>10.862461243679901</v>
      </c>
      <c r="S352" s="123">
        <v>335</v>
      </c>
      <c r="T352" s="124">
        <v>48.501607108809303</v>
      </c>
      <c r="V352" s="123">
        <v>1060</v>
      </c>
      <c r="W352" s="124">
        <v>335.84759818202298</v>
      </c>
      <c r="Y352" s="124">
        <v>38.805970149253703</v>
      </c>
      <c r="Z352" s="124">
        <v>80.660377358490607</v>
      </c>
      <c r="AA352" s="122">
        <v>205</v>
      </c>
      <c r="AB352" s="122">
        <v>10.862461243679901</v>
      </c>
      <c r="AD352" s="125">
        <v>195</v>
      </c>
      <c r="AE352" s="124">
        <v>11.5001332283782</v>
      </c>
      <c r="AF352" s="125">
        <v>193</v>
      </c>
      <c r="AG352" s="124">
        <v>16.407494998850499</v>
      </c>
      <c r="AH352" s="125">
        <v>206</v>
      </c>
      <c r="AI352" s="124">
        <v>59.417078391935398</v>
      </c>
      <c r="AJ352" s="124">
        <v>6.2E-2</v>
      </c>
      <c r="AK352" s="124">
        <v>2.5000000000000001E-2</v>
      </c>
      <c r="AL352" s="132">
        <f t="shared" si="33"/>
        <v>205</v>
      </c>
      <c r="AM352" s="132">
        <f t="shared" si="34"/>
        <v>10.862461243679901</v>
      </c>
      <c r="AN352" s="36">
        <f t="shared" si="35"/>
        <v>48.3</v>
      </c>
      <c r="AO352" s="36">
        <f t="shared" si="36"/>
        <v>3.37</v>
      </c>
      <c r="AP352" s="36">
        <f t="shared" si="37"/>
        <v>0.28999999999999998</v>
      </c>
      <c r="AQ352" s="133">
        <f t="shared" si="38"/>
        <v>0.29673590504451036</v>
      </c>
    </row>
    <row r="353" spans="1:43" x14ac:dyDescent="0.75">
      <c r="A353" s="120" t="s">
        <v>480</v>
      </c>
      <c r="B353" s="120">
        <v>95</v>
      </c>
      <c r="C353" s="120">
        <v>2.3199999999999998</v>
      </c>
      <c r="D353" s="120">
        <v>0.33</v>
      </c>
      <c r="E353" s="129">
        <v>970</v>
      </c>
      <c r="F353" s="121">
        <v>3.5714285714285698</v>
      </c>
      <c r="G353" s="120">
        <v>0.19823004428729299</v>
      </c>
      <c r="H353" s="121">
        <v>0.1542</v>
      </c>
      <c r="I353" s="120">
        <v>7.38559078850912E-3</v>
      </c>
      <c r="J353" s="120">
        <v>0.30525999999999998</v>
      </c>
      <c r="K353" s="121">
        <v>6.04</v>
      </c>
      <c r="L353" s="120">
        <v>0.48326330870033801</v>
      </c>
      <c r="M353" s="121">
        <v>0.28000000000000003</v>
      </c>
      <c r="N353" s="120">
        <v>1.5541235472123801E-2</v>
      </c>
      <c r="O353" s="120">
        <v>0.80213999999999996</v>
      </c>
      <c r="P353" s="123">
        <v>1587</v>
      </c>
      <c r="Q353" s="124">
        <v>77.899850347782007</v>
      </c>
      <c r="S353" s="123">
        <v>1948</v>
      </c>
      <c r="T353" s="124">
        <v>71.563927674647701</v>
      </c>
      <c r="V353" s="123">
        <v>2357</v>
      </c>
      <c r="W353" s="124">
        <v>90.223156226434696</v>
      </c>
      <c r="Y353" s="124">
        <v>18.531827515400401</v>
      </c>
      <c r="Z353" s="124">
        <v>32.6686465846415</v>
      </c>
      <c r="AA353" s="122" t="s">
        <v>35</v>
      </c>
      <c r="AB353" s="122" t="s">
        <v>35</v>
      </c>
      <c r="AD353" s="125">
        <v>1493</v>
      </c>
      <c r="AE353" s="124">
        <v>77.899850347782007</v>
      </c>
      <c r="AF353" s="125">
        <v>1532</v>
      </c>
      <c r="AG353" s="124">
        <v>75.509706291457704</v>
      </c>
      <c r="AH353" s="125">
        <v>1587</v>
      </c>
      <c r="AI353" s="124">
        <v>82.133050104447307</v>
      </c>
      <c r="AJ353" s="124">
        <v>6.8000000000000005E-2</v>
      </c>
      <c r="AK353" s="124">
        <v>0.01</v>
      </c>
      <c r="AL353" s="132" t="str">
        <f t="shared" si="33"/>
        <v>Discordant</v>
      </c>
      <c r="AM353" s="132" t="str">
        <f t="shared" si="34"/>
        <v>Discordant</v>
      </c>
      <c r="AN353" s="36">
        <f t="shared" si="35"/>
        <v>95</v>
      </c>
      <c r="AO353" s="36">
        <f t="shared" si="36"/>
        <v>2.3199999999999998</v>
      </c>
      <c r="AP353" s="36">
        <f t="shared" si="37"/>
        <v>0.33</v>
      </c>
      <c r="AQ353" s="133">
        <f t="shared" si="38"/>
        <v>0.43103448275862072</v>
      </c>
    </row>
    <row r="354" spans="1:43" x14ac:dyDescent="0.75">
      <c r="A354" s="120" t="s">
        <v>481</v>
      </c>
      <c r="B354" s="120">
        <v>338</v>
      </c>
      <c r="C354" s="120">
        <v>3.92</v>
      </c>
      <c r="D354" s="120">
        <v>0.16</v>
      </c>
      <c r="E354" s="129">
        <v>155</v>
      </c>
      <c r="F354" s="121">
        <v>26.968716289104599</v>
      </c>
      <c r="G354" s="120">
        <v>0.97355983901161502</v>
      </c>
      <c r="H354" s="121">
        <v>5.5300000000000002E-2</v>
      </c>
      <c r="I354" s="120">
        <v>4.0362570321076903E-3</v>
      </c>
      <c r="J354" s="120">
        <v>0.17374000000000001</v>
      </c>
      <c r="K354" s="121">
        <v>0.27700000000000002</v>
      </c>
      <c r="L354" s="120">
        <v>1.97234496942091E-2</v>
      </c>
      <c r="M354" s="121">
        <v>3.7080000000000002E-2</v>
      </c>
      <c r="N354" s="120">
        <v>1.33857312463682E-3</v>
      </c>
      <c r="O354" s="120">
        <v>0.14718999999999999</v>
      </c>
      <c r="P354" s="123">
        <v>234.7</v>
      </c>
      <c r="Q354" s="124">
        <v>8.32054682133748</v>
      </c>
      <c r="S354" s="123">
        <v>254</v>
      </c>
      <c r="T354" s="124">
        <v>15.618629977063501</v>
      </c>
      <c r="V354" s="123">
        <v>380</v>
      </c>
      <c r="W354" s="124">
        <v>409.12045411147199</v>
      </c>
      <c r="Y354" s="124">
        <v>7.5984251968503997</v>
      </c>
      <c r="Z354" s="124">
        <v>38.2368421052632</v>
      </c>
      <c r="AA354" s="122">
        <v>234.7</v>
      </c>
      <c r="AB354" s="122">
        <v>8.32054682133748</v>
      </c>
      <c r="AD354" s="125">
        <v>233.4</v>
      </c>
      <c r="AE354" s="124">
        <v>8.4260607288381895</v>
      </c>
      <c r="AF354" s="125">
        <v>232.3</v>
      </c>
      <c r="AG354" s="124">
        <v>10.896164571096801</v>
      </c>
      <c r="AH354" s="125">
        <v>223</v>
      </c>
      <c r="AI354" s="124">
        <v>396.18625161958499</v>
      </c>
      <c r="AJ354" s="124">
        <v>7.0000000000000001E-3</v>
      </c>
      <c r="AK354" s="124">
        <v>4.5999999999999999E-3</v>
      </c>
      <c r="AL354" s="132">
        <f t="shared" si="33"/>
        <v>234.7</v>
      </c>
      <c r="AM354" s="132">
        <f t="shared" si="34"/>
        <v>8.32054682133748</v>
      </c>
      <c r="AN354" s="36">
        <f t="shared" si="35"/>
        <v>338</v>
      </c>
      <c r="AO354" s="36">
        <f t="shared" si="36"/>
        <v>3.92</v>
      </c>
      <c r="AP354" s="36">
        <f t="shared" si="37"/>
        <v>0.16</v>
      </c>
      <c r="AQ354" s="133">
        <f t="shared" si="38"/>
        <v>0.25510204081632654</v>
      </c>
    </row>
    <row r="355" spans="1:43" x14ac:dyDescent="0.75">
      <c r="A355" s="120" t="s">
        <v>482</v>
      </c>
      <c r="B355" s="120">
        <v>8.1999999999999993</v>
      </c>
      <c r="C355" s="120">
        <v>0.68700000000000006</v>
      </c>
      <c r="D355" s="120">
        <v>2.7E-2</v>
      </c>
      <c r="E355" s="129">
        <v>36</v>
      </c>
      <c r="F355" s="121">
        <v>6.4516129032258096</v>
      </c>
      <c r="G355" s="120">
        <v>0.47486414389195603</v>
      </c>
      <c r="H355" s="121">
        <v>9.8000000000000004E-2</v>
      </c>
      <c r="I355" s="120">
        <v>2.6984077126834202E-2</v>
      </c>
      <c r="J355" s="120">
        <v>-0.14044999999999999</v>
      </c>
      <c r="K355" s="121">
        <v>2.2000000000000002</v>
      </c>
      <c r="L355" s="120">
        <v>0.42198142897525698</v>
      </c>
      <c r="M355" s="121">
        <v>0.155</v>
      </c>
      <c r="N355" s="120">
        <v>1.1408611057004201E-2</v>
      </c>
      <c r="O355" s="120">
        <v>0.14498</v>
      </c>
      <c r="P355" s="123">
        <v>923</v>
      </c>
      <c r="Q355" s="124">
        <v>64.696377407652506</v>
      </c>
      <c r="S355" s="123">
        <v>1160</v>
      </c>
      <c r="T355" s="124">
        <v>122.471052511105</v>
      </c>
      <c r="V355" s="123">
        <v>1350</v>
      </c>
      <c r="W355" s="124">
        <v>575.80947658324396</v>
      </c>
      <c r="Y355" s="124">
        <v>20.431034482758601</v>
      </c>
      <c r="Z355" s="124">
        <v>31.629629629629601</v>
      </c>
      <c r="AA355" s="122" t="s">
        <v>35</v>
      </c>
      <c r="AB355" s="122" t="s">
        <v>35</v>
      </c>
      <c r="AD355" s="125">
        <v>873</v>
      </c>
      <c r="AE355" s="124">
        <v>72.594774258712405</v>
      </c>
      <c r="AF355" s="125">
        <v>880</v>
      </c>
      <c r="AG355" s="124">
        <v>69.435140261814198</v>
      </c>
      <c r="AH355" s="125">
        <v>892</v>
      </c>
      <c r="AI355" s="124">
        <v>335.910781790447</v>
      </c>
      <c r="AJ355" s="124">
        <v>3.5999999999999997E-2</v>
      </c>
      <c r="AK355" s="124">
        <v>0.04</v>
      </c>
      <c r="AL355" s="132" t="str">
        <f t="shared" si="33"/>
        <v>Discordant</v>
      </c>
      <c r="AM355" s="132" t="str">
        <f t="shared" si="34"/>
        <v>Discordant</v>
      </c>
      <c r="AN355" s="36">
        <f t="shared" si="35"/>
        <v>8.1999999999999993</v>
      </c>
      <c r="AO355" s="36">
        <f t="shared" si="36"/>
        <v>0.68700000000000006</v>
      </c>
      <c r="AP355" s="36">
        <f t="shared" si="37"/>
        <v>2.7E-2</v>
      </c>
      <c r="AQ355" s="133">
        <f t="shared" si="38"/>
        <v>1.4556040756914119</v>
      </c>
    </row>
    <row r="356" spans="1:43" x14ac:dyDescent="0.75">
      <c r="A356" s="120" t="s">
        <v>483</v>
      </c>
      <c r="B356" s="120">
        <v>1300</v>
      </c>
      <c r="C356" s="120">
        <v>1.52</v>
      </c>
      <c r="D356" s="120">
        <v>0.16</v>
      </c>
      <c r="E356" s="129">
        <v>666</v>
      </c>
      <c r="F356" s="121">
        <v>25.125628140703501</v>
      </c>
      <c r="G356" s="120">
        <v>1.04134231900887</v>
      </c>
      <c r="H356" s="121">
        <v>5.8599999999999999E-2</v>
      </c>
      <c r="I356" s="120">
        <v>2.6649515297124502E-3</v>
      </c>
      <c r="J356" s="120">
        <v>0.12795999999999999</v>
      </c>
      <c r="K356" s="121">
        <v>0.32500000000000001</v>
      </c>
      <c r="L356" s="120">
        <v>2.0695081541274401E-2</v>
      </c>
      <c r="M356" s="121">
        <v>3.9800000000000002E-2</v>
      </c>
      <c r="N356" s="120">
        <v>1.64952788700282E-3</v>
      </c>
      <c r="O356" s="120">
        <v>0.50958000000000003</v>
      </c>
      <c r="P356" s="123">
        <v>251.4</v>
      </c>
      <c r="Q356" s="124">
        <v>10.345070721158599</v>
      </c>
      <c r="S356" s="123">
        <v>284</v>
      </c>
      <c r="T356" s="124">
        <v>15.437809366809899</v>
      </c>
      <c r="V356" s="123">
        <v>510</v>
      </c>
      <c r="W356" s="124">
        <v>6986.0150457039199</v>
      </c>
      <c r="Y356" s="124">
        <v>11.4788732394366</v>
      </c>
      <c r="Z356" s="124">
        <v>50.705882352941202</v>
      </c>
      <c r="AA356" s="122">
        <v>251.4</v>
      </c>
      <c r="AB356" s="122">
        <v>10.345070721158599</v>
      </c>
      <c r="AD356" s="125">
        <v>248.8</v>
      </c>
      <c r="AE356" s="124">
        <v>10.394993421151</v>
      </c>
      <c r="AF356" s="125">
        <v>247.1</v>
      </c>
      <c r="AG356" s="124">
        <v>13.161533271088301</v>
      </c>
      <c r="AH356" s="125">
        <v>230</v>
      </c>
      <c r="AI356" s="124">
        <v>6985.58264848405</v>
      </c>
      <c r="AJ356" s="124">
        <v>1.09E-2</v>
      </c>
      <c r="AK356" s="124">
        <v>3.3999999999999998E-3</v>
      </c>
      <c r="AL356" s="132">
        <f t="shared" si="33"/>
        <v>251.4</v>
      </c>
      <c r="AM356" s="132">
        <f t="shared" si="34"/>
        <v>10.345070721158599</v>
      </c>
      <c r="AN356" s="36">
        <f t="shared" si="35"/>
        <v>1300</v>
      </c>
      <c r="AO356" s="36">
        <f t="shared" si="36"/>
        <v>1.52</v>
      </c>
      <c r="AP356" s="36">
        <f t="shared" si="37"/>
        <v>0.16</v>
      </c>
      <c r="AQ356" s="133">
        <f t="shared" si="38"/>
        <v>0.65789473684210531</v>
      </c>
    </row>
    <row r="357" spans="1:43" x14ac:dyDescent="0.75">
      <c r="A357" s="120" t="s">
        <v>484</v>
      </c>
      <c r="B357" s="120">
        <v>277</v>
      </c>
      <c r="C357" s="120">
        <v>3.78</v>
      </c>
      <c r="D357" s="120">
        <v>0.15</v>
      </c>
      <c r="E357" s="129">
        <v>3970</v>
      </c>
      <c r="F357" s="121">
        <v>2.7027027027027</v>
      </c>
      <c r="G357" s="120">
        <v>0.11171041745124401</v>
      </c>
      <c r="H357" s="121">
        <v>0.1716</v>
      </c>
      <c r="I357" s="120">
        <v>3.55858835022847E-3</v>
      </c>
      <c r="J357" s="120">
        <v>-0.18193000000000001</v>
      </c>
      <c r="K357" s="121">
        <v>8.92</v>
      </c>
      <c r="L357" s="120">
        <v>0.50614353353964303</v>
      </c>
      <c r="M357" s="121">
        <v>0.37</v>
      </c>
      <c r="N357" s="120">
        <v>1.5293156149075201E-2</v>
      </c>
      <c r="O357" s="120">
        <v>0.84665999999999997</v>
      </c>
      <c r="P357" s="123">
        <v>2025</v>
      </c>
      <c r="Q357" s="124">
        <v>72.221658967941707</v>
      </c>
      <c r="S357" s="123">
        <v>2320</v>
      </c>
      <c r="T357" s="124">
        <v>52.323632324656501</v>
      </c>
      <c r="V357" s="123">
        <v>2575</v>
      </c>
      <c r="W357" s="124">
        <v>38.956516613651601</v>
      </c>
      <c r="Y357" s="124">
        <v>12.715517241379301</v>
      </c>
      <c r="Z357" s="124">
        <v>21.3592233009709</v>
      </c>
      <c r="AA357" s="122" t="s">
        <v>35</v>
      </c>
      <c r="AB357" s="122" t="s">
        <v>35</v>
      </c>
      <c r="AD357" s="125">
        <v>1927</v>
      </c>
      <c r="AE357" s="124">
        <v>74.731974576359704</v>
      </c>
      <c r="AF357" s="125">
        <v>1974</v>
      </c>
      <c r="AG357" s="124">
        <v>63.456619037306403</v>
      </c>
      <c r="AH357" s="125">
        <v>2024</v>
      </c>
      <c r="AI357" s="124">
        <v>50.188745617615503</v>
      </c>
      <c r="AJ357" s="124">
        <v>5.6099999999999997E-2</v>
      </c>
      <c r="AK357" s="124">
        <v>5.7000000000000002E-3</v>
      </c>
      <c r="AL357" s="132" t="str">
        <f t="shared" si="33"/>
        <v>Discordant</v>
      </c>
      <c r="AM357" s="132" t="str">
        <f t="shared" si="34"/>
        <v>Discordant</v>
      </c>
      <c r="AN357" s="36">
        <f t="shared" si="35"/>
        <v>277</v>
      </c>
      <c r="AO357" s="36">
        <f t="shared" si="36"/>
        <v>3.78</v>
      </c>
      <c r="AP357" s="36">
        <f t="shared" si="37"/>
        <v>0.15</v>
      </c>
      <c r="AQ357" s="133">
        <f t="shared" si="38"/>
        <v>0.26455026455026459</v>
      </c>
    </row>
    <row r="358" spans="1:43" x14ac:dyDescent="0.75">
      <c r="A358" s="120" t="s">
        <v>485</v>
      </c>
      <c r="B358" s="120">
        <v>84.2</v>
      </c>
      <c r="C358" s="120">
        <v>0.73</v>
      </c>
      <c r="D358" s="120">
        <v>2.7E-2</v>
      </c>
      <c r="E358" s="129">
        <v>286</v>
      </c>
      <c r="F358" s="121">
        <v>6.8634179821551102</v>
      </c>
      <c r="G358" s="120">
        <v>0.29008809529209101</v>
      </c>
      <c r="H358" s="121">
        <v>0.1046</v>
      </c>
      <c r="I358" s="120">
        <v>5.9449861153472797E-3</v>
      </c>
      <c r="J358" s="120">
        <v>0.22331000000000001</v>
      </c>
      <c r="K358" s="121">
        <v>2.11</v>
      </c>
      <c r="L358" s="120">
        <v>0.130717991171834</v>
      </c>
      <c r="M358" s="121">
        <v>0.1457</v>
      </c>
      <c r="N358" s="120">
        <v>6.1581322300271902E-3</v>
      </c>
      <c r="O358" s="120">
        <v>0.46129999999999999</v>
      </c>
      <c r="P358" s="123">
        <v>882</v>
      </c>
      <c r="Q358" s="124">
        <v>35.607198639343402</v>
      </c>
      <c r="S358" s="123">
        <v>1151</v>
      </c>
      <c r="T358" s="124">
        <v>44.325600605854</v>
      </c>
      <c r="V358" s="123">
        <v>1670</v>
      </c>
      <c r="W358" s="124">
        <v>184.61135625525699</v>
      </c>
      <c r="Y358" s="124">
        <v>23.3709817549957</v>
      </c>
      <c r="Z358" s="124">
        <v>47.185628742515</v>
      </c>
      <c r="AA358" s="122" t="s">
        <v>35</v>
      </c>
      <c r="AB358" s="122" t="s">
        <v>35</v>
      </c>
      <c r="AD358" s="125">
        <v>845</v>
      </c>
      <c r="AE358" s="124">
        <v>36.134368611360202</v>
      </c>
      <c r="AF358" s="125">
        <v>855</v>
      </c>
      <c r="AG358" s="124">
        <v>40.218886969552997</v>
      </c>
      <c r="AH358" s="125">
        <v>882</v>
      </c>
      <c r="AI358" s="124">
        <v>171.43999783716001</v>
      </c>
      <c r="AJ358" s="124">
        <v>4.6300000000000001E-2</v>
      </c>
      <c r="AK358" s="124">
        <v>7.1999999999999998E-3</v>
      </c>
      <c r="AL358" s="132" t="str">
        <f t="shared" si="33"/>
        <v>Discordant</v>
      </c>
      <c r="AM358" s="132" t="str">
        <f t="shared" si="34"/>
        <v>Discordant</v>
      </c>
      <c r="AN358" s="36">
        <f t="shared" si="35"/>
        <v>84.2</v>
      </c>
      <c r="AO358" s="36">
        <f t="shared" si="36"/>
        <v>0.73</v>
      </c>
      <c r="AP358" s="36">
        <f t="shared" si="37"/>
        <v>2.7E-2</v>
      </c>
      <c r="AQ358" s="133">
        <f t="shared" si="38"/>
        <v>1.3698630136986301</v>
      </c>
    </row>
    <row r="359" spans="1:43" x14ac:dyDescent="0.75">
      <c r="A359" s="120" t="s">
        <v>486</v>
      </c>
      <c r="B359" s="120">
        <v>186</v>
      </c>
      <c r="C359" s="120">
        <v>2.4510000000000001</v>
      </c>
      <c r="D359" s="120">
        <v>6.6000000000000003E-2</v>
      </c>
      <c r="E359" s="129">
        <v>122</v>
      </c>
      <c r="F359" s="121">
        <v>20.5338809034908</v>
      </c>
      <c r="G359" s="120">
        <v>0.81326281686928403</v>
      </c>
      <c r="H359" s="121">
        <v>6.4299999999999996E-2</v>
      </c>
      <c r="I359" s="120">
        <v>5.64345040654291E-3</v>
      </c>
      <c r="J359" s="120">
        <v>0.27099000000000001</v>
      </c>
      <c r="K359" s="121">
        <v>0.434</v>
      </c>
      <c r="L359" s="120">
        <v>3.3499894533565201E-2</v>
      </c>
      <c r="M359" s="121">
        <v>4.87E-2</v>
      </c>
      <c r="N359" s="120">
        <v>1.9288072901407099E-3</v>
      </c>
      <c r="O359" s="120">
        <v>2.7481999999999999E-2</v>
      </c>
      <c r="P359" s="123">
        <v>306.5</v>
      </c>
      <c r="Q359" s="124">
        <v>11.764585012076401</v>
      </c>
      <c r="S359" s="123">
        <v>362</v>
      </c>
      <c r="T359" s="124">
        <v>24.3067587237475</v>
      </c>
      <c r="V359" s="123">
        <v>650</v>
      </c>
      <c r="W359" s="124">
        <v>797.34296494569298</v>
      </c>
      <c r="Y359" s="124">
        <v>15.3314917127072</v>
      </c>
      <c r="Z359" s="124">
        <v>52.846153846153797</v>
      </c>
      <c r="AA359" s="122">
        <v>306.5</v>
      </c>
      <c r="AB359" s="122">
        <v>11.764585012076401</v>
      </c>
      <c r="AD359" s="125">
        <v>301.8</v>
      </c>
      <c r="AE359" s="124">
        <v>12.129924175623399</v>
      </c>
      <c r="AF359" s="125">
        <v>301.7</v>
      </c>
      <c r="AG359" s="124">
        <v>15.8534324250137</v>
      </c>
      <c r="AH359" s="125">
        <v>301.3</v>
      </c>
      <c r="AI359" s="124">
        <v>784.67992643394996</v>
      </c>
      <c r="AJ359" s="124">
        <v>1.6299999999999999E-2</v>
      </c>
      <c r="AK359" s="124">
        <v>7.1000000000000004E-3</v>
      </c>
      <c r="AL359" s="132">
        <f t="shared" si="33"/>
        <v>306.5</v>
      </c>
      <c r="AM359" s="132">
        <f t="shared" si="34"/>
        <v>11.764585012076401</v>
      </c>
      <c r="AN359" s="36">
        <f t="shared" si="35"/>
        <v>186</v>
      </c>
      <c r="AO359" s="36">
        <f t="shared" si="36"/>
        <v>2.4510000000000001</v>
      </c>
      <c r="AP359" s="36">
        <f t="shared" si="37"/>
        <v>6.6000000000000003E-2</v>
      </c>
      <c r="AQ359" s="133">
        <f t="shared" si="38"/>
        <v>0.40799673602611181</v>
      </c>
    </row>
    <row r="360" spans="1:43" x14ac:dyDescent="0.75">
      <c r="A360" s="120" t="s">
        <v>487</v>
      </c>
      <c r="B360" s="120">
        <v>12.9</v>
      </c>
      <c r="C360" s="120">
        <v>3.04</v>
      </c>
      <c r="D360" s="120">
        <v>0.12</v>
      </c>
      <c r="E360" s="129">
        <v>3.8</v>
      </c>
      <c r="F360" s="121">
        <v>38.910505836575901</v>
      </c>
      <c r="G360" s="120">
        <v>3.1281590203691998</v>
      </c>
      <c r="H360" s="121">
        <v>5.3999999999999999E-2</v>
      </c>
      <c r="I360" s="120">
        <v>3.6738673801738897E-2</v>
      </c>
      <c r="J360" s="120">
        <v>0.49930999999999998</v>
      </c>
      <c r="K360" s="121">
        <v>0.23</v>
      </c>
      <c r="L360" s="120">
        <v>0.126435325696579</v>
      </c>
      <c r="M360" s="121">
        <v>2.5700000000000001E-2</v>
      </c>
      <c r="N360" s="120">
        <v>2.0661177513636498E-3</v>
      </c>
      <c r="O360" s="120">
        <v>-3.4562000000000002E-2</v>
      </c>
      <c r="P360" s="123">
        <v>163</v>
      </c>
      <c r="Q360" s="124">
        <v>12.925045170543401</v>
      </c>
      <c r="S360" s="123">
        <v>100</v>
      </c>
      <c r="T360" s="124">
        <v>110.587586140071</v>
      </c>
      <c r="V360" s="123">
        <v>800</v>
      </c>
      <c r="W360" s="124">
        <v>4705.4534915152499</v>
      </c>
      <c r="Y360" s="124">
        <v>-63</v>
      </c>
      <c r="Z360" s="124">
        <v>79.625</v>
      </c>
      <c r="AA360" s="122" t="s">
        <v>35</v>
      </c>
      <c r="AB360" s="122" t="s">
        <v>35</v>
      </c>
      <c r="AD360" s="125">
        <v>165</v>
      </c>
      <c r="AE360" s="124">
        <v>16.5999033931101</v>
      </c>
      <c r="AF360" s="125">
        <v>167</v>
      </c>
      <c r="AG360" s="124">
        <v>17.361860738054499</v>
      </c>
      <c r="AH360" s="125">
        <v>168</v>
      </c>
      <c r="AI360" s="124">
        <v>4625.07226330714</v>
      </c>
      <c r="AJ360" s="124">
        <v>5.0000000000000001E-3</v>
      </c>
      <c r="AK360" s="124">
        <v>5.3999999999999999E-2</v>
      </c>
      <c r="AL360" s="132" t="str">
        <f t="shared" si="33"/>
        <v>Discordant</v>
      </c>
      <c r="AM360" s="132" t="str">
        <f t="shared" si="34"/>
        <v>Discordant</v>
      </c>
      <c r="AN360" s="36">
        <f t="shared" si="35"/>
        <v>12.9</v>
      </c>
      <c r="AO360" s="36">
        <f t="shared" si="36"/>
        <v>3.04</v>
      </c>
      <c r="AP360" s="36">
        <f t="shared" si="37"/>
        <v>0.12</v>
      </c>
      <c r="AQ360" s="133">
        <f t="shared" si="38"/>
        <v>0.32894736842105265</v>
      </c>
    </row>
    <row r="361" spans="1:43" x14ac:dyDescent="0.75">
      <c r="A361" s="120" t="s">
        <v>488</v>
      </c>
      <c r="B361" s="120">
        <v>950</v>
      </c>
      <c r="C361" s="120">
        <v>1.96</v>
      </c>
      <c r="D361" s="120">
        <v>0.19</v>
      </c>
      <c r="E361" s="129">
        <v>543</v>
      </c>
      <c r="F361" s="121">
        <v>20.790020790020801</v>
      </c>
      <c r="G361" s="120">
        <v>0.73907670306020101</v>
      </c>
      <c r="H361" s="121">
        <v>5.2699999999999997E-2</v>
      </c>
      <c r="I361" s="120">
        <v>2.3449122242387602E-3</v>
      </c>
      <c r="J361" s="120">
        <v>0.15276000000000001</v>
      </c>
      <c r="K361" s="121">
        <v>0.35399999999999998</v>
      </c>
      <c r="L361" s="120">
        <v>2.0231172367413501E-2</v>
      </c>
      <c r="M361" s="121">
        <v>4.8099999999999997E-2</v>
      </c>
      <c r="N361" s="120">
        <v>1.70993525096711E-3</v>
      </c>
      <c r="O361" s="120">
        <v>0.46084999999999998</v>
      </c>
      <c r="P361" s="123">
        <v>302.8</v>
      </c>
      <c r="Q361" s="124">
        <v>10.513093750418699</v>
      </c>
      <c r="S361" s="123">
        <v>309</v>
      </c>
      <c r="T361" s="124">
        <v>15.5244238586578</v>
      </c>
      <c r="V361" s="123">
        <v>296</v>
      </c>
      <c r="W361" s="124">
        <v>98.494574049477194</v>
      </c>
      <c r="Y361" s="124">
        <v>2.0064724919093799</v>
      </c>
      <c r="Z361" s="124">
        <v>-2.2972972972973098</v>
      </c>
      <c r="AA361" s="122">
        <v>302.8</v>
      </c>
      <c r="AB361" s="122">
        <v>10.513093750418699</v>
      </c>
      <c r="AD361" s="125">
        <v>302.10000000000002</v>
      </c>
      <c r="AE361" s="124">
        <v>10.577766314543601</v>
      </c>
      <c r="AF361" s="125">
        <v>297</v>
      </c>
      <c r="AG361" s="124">
        <v>13.056903773225301</v>
      </c>
      <c r="AH361" s="125">
        <v>245</v>
      </c>
      <c r="AI361" s="124">
        <v>73.249717522922595</v>
      </c>
      <c r="AJ361" s="124">
        <v>2.5999999999999999E-3</v>
      </c>
      <c r="AK361" s="124">
        <v>2.7000000000000001E-3</v>
      </c>
      <c r="AL361" s="132">
        <f t="shared" si="33"/>
        <v>302.8</v>
      </c>
      <c r="AM361" s="132">
        <f t="shared" si="34"/>
        <v>10.513093750418699</v>
      </c>
      <c r="AN361" s="36">
        <f t="shared" si="35"/>
        <v>950</v>
      </c>
      <c r="AO361" s="36">
        <f t="shared" si="36"/>
        <v>1.96</v>
      </c>
      <c r="AP361" s="36">
        <f t="shared" si="37"/>
        <v>0.19</v>
      </c>
      <c r="AQ361" s="133">
        <f t="shared" si="38"/>
        <v>0.51020408163265307</v>
      </c>
    </row>
    <row r="362" spans="1:43" x14ac:dyDescent="0.75">
      <c r="A362" s="120" t="s">
        <v>489</v>
      </c>
      <c r="B362" s="120">
        <v>864</v>
      </c>
      <c r="C362" s="120">
        <v>1.141</v>
      </c>
      <c r="D362" s="120">
        <v>2.7E-2</v>
      </c>
      <c r="E362" s="129">
        <v>462</v>
      </c>
      <c r="F362" s="121">
        <v>22.471910112359598</v>
      </c>
      <c r="G362" s="120">
        <v>0.872391320103727</v>
      </c>
      <c r="H362" s="121">
        <v>5.4800000000000001E-2</v>
      </c>
      <c r="I362" s="120">
        <v>2.4723710499591298E-3</v>
      </c>
      <c r="J362" s="120">
        <v>0.27123999999999998</v>
      </c>
      <c r="K362" s="121">
        <v>0.33900000000000002</v>
      </c>
      <c r="L362" s="120">
        <v>1.9207819141172498E-2</v>
      </c>
      <c r="M362" s="121">
        <v>4.4499999999999998E-2</v>
      </c>
      <c r="N362" s="120">
        <v>1.72755291163541E-3</v>
      </c>
      <c r="O362" s="120">
        <v>0.43628</v>
      </c>
      <c r="P362" s="123">
        <v>280.8</v>
      </c>
      <c r="Q362" s="124">
        <v>10.7026679071922</v>
      </c>
      <c r="S362" s="123">
        <v>296</v>
      </c>
      <c r="T362" s="124">
        <v>14.740989760411299</v>
      </c>
      <c r="V362" s="123">
        <v>380</v>
      </c>
      <c r="W362" s="124">
        <v>135.15536168903799</v>
      </c>
      <c r="Y362" s="124">
        <v>5.1351351351351298</v>
      </c>
      <c r="Z362" s="124">
        <v>26.105263157894701</v>
      </c>
      <c r="AA362" s="122">
        <v>280.8</v>
      </c>
      <c r="AB362" s="122">
        <v>10.7026679071922</v>
      </c>
      <c r="AD362" s="125">
        <v>279.5</v>
      </c>
      <c r="AE362" s="124">
        <v>10.790361455097001</v>
      </c>
      <c r="AF362" s="125">
        <v>278.39999999999998</v>
      </c>
      <c r="AG362" s="124">
        <v>13.309837681825901</v>
      </c>
      <c r="AH362" s="125">
        <v>274.7</v>
      </c>
      <c r="AI362" s="124">
        <v>117.60620303918699</v>
      </c>
      <c r="AJ362" s="124">
        <v>4.8999999999999998E-3</v>
      </c>
      <c r="AK362" s="124">
        <v>2.8E-3</v>
      </c>
      <c r="AL362" s="132">
        <f t="shared" si="33"/>
        <v>280.8</v>
      </c>
      <c r="AM362" s="132">
        <f t="shared" si="34"/>
        <v>10.7026679071922</v>
      </c>
      <c r="AN362" s="36">
        <f t="shared" si="35"/>
        <v>864</v>
      </c>
      <c r="AO362" s="36">
        <f t="shared" si="36"/>
        <v>1.141</v>
      </c>
      <c r="AP362" s="36">
        <f t="shared" si="37"/>
        <v>2.7E-2</v>
      </c>
      <c r="AQ362" s="133">
        <f t="shared" si="38"/>
        <v>0.87642418930762489</v>
      </c>
    </row>
    <row r="363" spans="1:43" x14ac:dyDescent="0.75">
      <c r="A363" s="120" t="s">
        <v>490</v>
      </c>
      <c r="B363" s="120">
        <v>30.3</v>
      </c>
      <c r="C363" s="120">
        <v>2.77</v>
      </c>
      <c r="D363" s="120">
        <v>0.33</v>
      </c>
      <c r="E363" s="129">
        <v>17</v>
      </c>
      <c r="F363" s="121">
        <v>26.595744680851102</v>
      </c>
      <c r="G363" s="120">
        <v>1.45433781448652</v>
      </c>
      <c r="H363" s="121">
        <v>6.6000000000000003E-2</v>
      </c>
      <c r="I363" s="120">
        <v>1.4871652231380801E-2</v>
      </c>
      <c r="J363" s="120">
        <v>0.22595000000000001</v>
      </c>
      <c r="K363" s="121">
        <v>0.34399999999999997</v>
      </c>
      <c r="L363" s="120">
        <v>6.26957149617101E-2</v>
      </c>
      <c r="M363" s="121">
        <v>3.7600000000000001E-2</v>
      </c>
      <c r="N363" s="120">
        <v>2.0560846286084601E-3</v>
      </c>
      <c r="O363" s="120">
        <v>2.4563000000000001E-2</v>
      </c>
      <c r="P363" s="123">
        <v>238</v>
      </c>
      <c r="Q363" s="124">
        <v>12.744384111411801</v>
      </c>
      <c r="S363" s="123">
        <v>292</v>
      </c>
      <c r="T363" s="124">
        <v>48.7587597081477</v>
      </c>
      <c r="V363" s="123">
        <v>470</v>
      </c>
      <c r="W363" s="124">
        <v>460.84750580969597</v>
      </c>
      <c r="Y363" s="124">
        <v>18.4931506849315</v>
      </c>
      <c r="Z363" s="124">
        <v>49.361702127659598</v>
      </c>
      <c r="AA363" s="122">
        <v>238</v>
      </c>
      <c r="AB363" s="122">
        <v>12.744384111411801</v>
      </c>
      <c r="AD363" s="125">
        <v>232</v>
      </c>
      <c r="AE363" s="124">
        <v>14.040631267119201</v>
      </c>
      <c r="AF363" s="125">
        <v>232</v>
      </c>
      <c r="AG363" s="124">
        <v>16.338195992118902</v>
      </c>
      <c r="AH363" s="125">
        <v>233</v>
      </c>
      <c r="AI363" s="124">
        <v>329.059179496664</v>
      </c>
      <c r="AJ363" s="124">
        <v>0.02</v>
      </c>
      <c r="AK363" s="124">
        <v>0.02</v>
      </c>
      <c r="AL363" s="132">
        <f t="shared" si="33"/>
        <v>238</v>
      </c>
      <c r="AM363" s="132">
        <f t="shared" si="34"/>
        <v>12.744384111411801</v>
      </c>
      <c r="AN363" s="36">
        <f t="shared" si="35"/>
        <v>30.3</v>
      </c>
      <c r="AO363" s="36">
        <f t="shared" si="36"/>
        <v>2.77</v>
      </c>
      <c r="AP363" s="36">
        <f t="shared" si="37"/>
        <v>0.33</v>
      </c>
      <c r="AQ363" s="133">
        <f t="shared" si="38"/>
        <v>0.36101083032490977</v>
      </c>
    </row>
    <row r="364" spans="1:43" x14ac:dyDescent="0.75">
      <c r="A364" s="120" t="s">
        <v>491</v>
      </c>
      <c r="B364" s="120">
        <v>12.7</v>
      </c>
      <c r="C364" s="120">
        <v>4.24</v>
      </c>
      <c r="D364" s="120">
        <v>0.24</v>
      </c>
      <c r="E364" s="129">
        <v>24.5</v>
      </c>
      <c r="F364" s="121">
        <v>32.051282051282101</v>
      </c>
      <c r="G364" s="120">
        <v>2.2747330572570501</v>
      </c>
      <c r="H364" s="121">
        <v>0.24</v>
      </c>
      <c r="I364" s="120">
        <v>6.0420971463707202E-2</v>
      </c>
      <c r="J364" s="120">
        <v>2.0927000000000001E-2</v>
      </c>
      <c r="K364" s="121">
        <v>1.08</v>
      </c>
      <c r="L364" s="120">
        <v>0.24147714704294501</v>
      </c>
      <c r="M364" s="121">
        <v>3.1199999999999999E-2</v>
      </c>
      <c r="N364" s="120">
        <v>2.2143161472563001E-3</v>
      </c>
      <c r="O364" s="120">
        <v>0.64727000000000001</v>
      </c>
      <c r="P364" s="123">
        <v>198</v>
      </c>
      <c r="Q364" s="124">
        <v>14.103245511735</v>
      </c>
      <c r="S364" s="123">
        <v>620</v>
      </c>
      <c r="T364" s="124">
        <v>136.07510610373501</v>
      </c>
      <c r="V364" s="123">
        <v>1760</v>
      </c>
      <c r="W364" s="124">
        <v>725.33233818997496</v>
      </c>
      <c r="Y364" s="124">
        <v>68.064516129032299</v>
      </c>
      <c r="Z364" s="124">
        <v>88.75</v>
      </c>
      <c r="AA364" s="122" t="s">
        <v>35</v>
      </c>
      <c r="AB364" s="122" t="s">
        <v>35</v>
      </c>
      <c r="AD364" s="125">
        <v>150</v>
      </c>
      <c r="AE364" s="124">
        <v>16.248124013690799</v>
      </c>
      <c r="AF364" s="125">
        <v>177</v>
      </c>
      <c r="AG364" s="124">
        <v>29.975231461035399</v>
      </c>
      <c r="AH364" s="125">
        <v>460</v>
      </c>
      <c r="AI364" s="124">
        <v>154.016235586177</v>
      </c>
      <c r="AJ364" s="124">
        <v>0.223</v>
      </c>
      <c r="AK364" s="124">
        <v>7.4999999999999997E-2</v>
      </c>
      <c r="AL364" s="132" t="str">
        <f t="shared" si="33"/>
        <v>Discordant</v>
      </c>
      <c r="AM364" s="132" t="str">
        <f t="shared" si="34"/>
        <v>Discordant</v>
      </c>
      <c r="AN364" s="36">
        <f t="shared" si="35"/>
        <v>12.7</v>
      </c>
      <c r="AO364" s="36">
        <f t="shared" si="36"/>
        <v>4.24</v>
      </c>
      <c r="AP364" s="36">
        <f t="shared" si="37"/>
        <v>0.24</v>
      </c>
      <c r="AQ364" s="133">
        <f t="shared" si="38"/>
        <v>0.23584905660377356</v>
      </c>
    </row>
    <row r="365" spans="1:43" x14ac:dyDescent="0.75">
      <c r="A365" s="120" t="s">
        <v>492</v>
      </c>
      <c r="B365" s="120">
        <v>43.2</v>
      </c>
      <c r="C365" s="120">
        <v>1.1539999999999999</v>
      </c>
      <c r="D365" s="120">
        <v>2.1000000000000001E-2</v>
      </c>
      <c r="E365" s="129">
        <v>37.299999999999997</v>
      </c>
      <c r="F365" s="121">
        <v>24.509803921568601</v>
      </c>
      <c r="G365" s="120">
        <v>1.09877465495686</v>
      </c>
      <c r="H365" s="121">
        <v>9.8000000000000004E-2</v>
      </c>
      <c r="I365" s="120">
        <v>1.51625954284567E-2</v>
      </c>
      <c r="J365" s="120">
        <v>-3.2493000000000001E-2</v>
      </c>
      <c r="K365" s="121">
        <v>0.55600000000000005</v>
      </c>
      <c r="L365" s="120">
        <v>7.0261920288019405E-2</v>
      </c>
      <c r="M365" s="121">
        <v>4.0800000000000003E-2</v>
      </c>
      <c r="N365" s="120">
        <v>1.82906424162739E-3</v>
      </c>
      <c r="O365" s="120">
        <v>0.24143999999999999</v>
      </c>
      <c r="P365" s="123">
        <v>258</v>
      </c>
      <c r="Q365" s="124">
        <v>11.3776569444841</v>
      </c>
      <c r="S365" s="123">
        <v>430</v>
      </c>
      <c r="T365" s="124">
        <v>47.198910847701399</v>
      </c>
      <c r="V365" s="123">
        <v>1320</v>
      </c>
      <c r="W365" s="124">
        <v>257.45661551926997</v>
      </c>
      <c r="Y365" s="124">
        <v>40</v>
      </c>
      <c r="Z365" s="124">
        <v>80.454545454545496</v>
      </c>
      <c r="AA365" s="122">
        <v>258</v>
      </c>
      <c r="AB365" s="122">
        <v>11.3776569444841</v>
      </c>
      <c r="AD365" s="125">
        <v>242</v>
      </c>
      <c r="AE365" s="124">
        <v>11.936124896563699</v>
      </c>
      <c r="AF365" s="125">
        <v>243</v>
      </c>
      <c r="AG365" s="124">
        <v>18.932437381627999</v>
      </c>
      <c r="AH365" s="125">
        <v>259.89999999999998</v>
      </c>
      <c r="AI365" s="124">
        <v>82.235485495237199</v>
      </c>
      <c r="AJ365" s="124">
        <v>6.0999999999999999E-2</v>
      </c>
      <c r="AK365" s="124">
        <v>1.9E-2</v>
      </c>
      <c r="AL365" s="132">
        <f t="shared" ref="AL365:AL428" si="39">AA365</f>
        <v>258</v>
      </c>
      <c r="AM365" s="132">
        <f t="shared" ref="AM365:AM428" si="40">AB365</f>
        <v>11.3776569444841</v>
      </c>
      <c r="AN365" s="36">
        <f t="shared" ref="AN365:AN428" si="41">B365</f>
        <v>43.2</v>
      </c>
      <c r="AO365" s="36">
        <f t="shared" ref="AO365:AO428" si="42">C365</f>
        <v>1.1539999999999999</v>
      </c>
      <c r="AP365" s="36">
        <f t="shared" ref="AP365:AP428" si="43">D365</f>
        <v>2.1000000000000001E-2</v>
      </c>
      <c r="AQ365" s="133">
        <f t="shared" ref="AQ365:AQ428" si="44">1/AO365</f>
        <v>0.86655112651646449</v>
      </c>
    </row>
    <row r="366" spans="1:43" x14ac:dyDescent="0.75">
      <c r="A366" s="120" t="s">
        <v>493</v>
      </c>
      <c r="B366" s="120">
        <v>211</v>
      </c>
      <c r="C366" s="120">
        <v>6.8</v>
      </c>
      <c r="D366" s="120">
        <v>1.3</v>
      </c>
      <c r="E366" s="129">
        <v>147</v>
      </c>
      <c r="F366" s="121">
        <v>19.723865877712001</v>
      </c>
      <c r="G366" s="120">
        <v>0.99868706920172001</v>
      </c>
      <c r="H366" s="121">
        <v>6.6699999999999995E-2</v>
      </c>
      <c r="I366" s="120">
        <v>5.6591052298123404E-3</v>
      </c>
      <c r="J366" s="120">
        <v>-0.13156000000000001</v>
      </c>
      <c r="K366" s="121">
        <v>0.46300000000000002</v>
      </c>
      <c r="L366" s="120">
        <v>4.1437035152626298E-2</v>
      </c>
      <c r="M366" s="121">
        <v>5.0700000000000002E-2</v>
      </c>
      <c r="N366" s="120">
        <v>2.5671151245123302E-3</v>
      </c>
      <c r="O366" s="120">
        <v>0.58689000000000002</v>
      </c>
      <c r="P366" s="123">
        <v>318</v>
      </c>
      <c r="Q366" s="124">
        <v>15.5467847464312</v>
      </c>
      <c r="S366" s="123">
        <v>388</v>
      </c>
      <c r="T366" s="124">
        <v>30.643680868233002</v>
      </c>
      <c r="V366" s="123">
        <v>720</v>
      </c>
      <c r="W366" s="124">
        <v>476.90224186889401</v>
      </c>
      <c r="Y366" s="124">
        <v>18.041237113402101</v>
      </c>
      <c r="Z366" s="124">
        <v>55.8333333333333</v>
      </c>
      <c r="AA366" s="122">
        <v>318</v>
      </c>
      <c r="AB366" s="122">
        <v>15.5467847464312</v>
      </c>
      <c r="AD366" s="125">
        <v>312</v>
      </c>
      <c r="AE366" s="124">
        <v>15.5467847464312</v>
      </c>
      <c r="AF366" s="125">
        <v>311</v>
      </c>
      <c r="AG366" s="124">
        <v>19.021439933772399</v>
      </c>
      <c r="AH366" s="125">
        <v>305</v>
      </c>
      <c r="AI366" s="124">
        <v>455.600228599128</v>
      </c>
      <c r="AJ366" s="124">
        <v>1.9199999999999998E-2</v>
      </c>
      <c r="AK366" s="124">
        <v>7.1000000000000004E-3</v>
      </c>
      <c r="AL366" s="132">
        <f t="shared" si="39"/>
        <v>318</v>
      </c>
      <c r="AM366" s="132">
        <f t="shared" si="40"/>
        <v>15.5467847464312</v>
      </c>
      <c r="AN366" s="36">
        <f t="shared" si="41"/>
        <v>211</v>
      </c>
      <c r="AO366" s="36">
        <f t="shared" si="42"/>
        <v>6.8</v>
      </c>
      <c r="AP366" s="36">
        <f t="shared" si="43"/>
        <v>1.3</v>
      </c>
      <c r="AQ366" s="133">
        <f t="shared" si="44"/>
        <v>0.14705882352941177</v>
      </c>
    </row>
    <row r="367" spans="1:43" x14ac:dyDescent="0.75">
      <c r="A367" s="120" t="s">
        <v>494</v>
      </c>
      <c r="B367" s="120">
        <v>50.9</v>
      </c>
      <c r="C367" s="120">
        <v>1.7729999999999999</v>
      </c>
      <c r="D367" s="120">
        <v>9.8000000000000004E-2</v>
      </c>
      <c r="E367" s="129">
        <v>596</v>
      </c>
      <c r="F367" s="121">
        <v>2.4937655860349102</v>
      </c>
      <c r="G367" s="120">
        <v>0.119739602027521</v>
      </c>
      <c r="H367" s="121">
        <v>0.13070000000000001</v>
      </c>
      <c r="I367" s="120">
        <v>4.9579231106658102E-3</v>
      </c>
      <c r="J367" s="120">
        <v>-2.0303999999999999E-2</v>
      </c>
      <c r="K367" s="121">
        <v>7.31</v>
      </c>
      <c r="L367" s="120">
        <v>0.45754539212628698</v>
      </c>
      <c r="M367" s="121">
        <v>0.40100000000000002</v>
      </c>
      <c r="N367" s="120">
        <v>1.9254247745627399E-2</v>
      </c>
      <c r="O367" s="120">
        <v>0.80596999999999996</v>
      </c>
      <c r="P367" s="123">
        <v>2166</v>
      </c>
      <c r="Q367" s="124">
        <v>87.543053722473999</v>
      </c>
      <c r="S367" s="123">
        <v>2136</v>
      </c>
      <c r="T367" s="124">
        <v>56.090155457394502</v>
      </c>
      <c r="V367" s="123">
        <v>2094</v>
      </c>
      <c r="W367" s="124">
        <v>66.443859531140504</v>
      </c>
      <c r="Y367" s="124">
        <v>-1.40449438202248</v>
      </c>
      <c r="Z367" s="124">
        <v>-3.4383954154727698</v>
      </c>
      <c r="AA367" s="122">
        <v>2094</v>
      </c>
      <c r="AB367" s="122">
        <v>66.443859531140504</v>
      </c>
      <c r="AD367" s="125">
        <v>2151</v>
      </c>
      <c r="AE367" s="124">
        <v>89.863598053138105</v>
      </c>
      <c r="AF367" s="125">
        <v>2077</v>
      </c>
      <c r="AG367" s="124">
        <v>63.440094098564302</v>
      </c>
      <c r="AH367" s="125">
        <v>1999</v>
      </c>
      <c r="AI367" s="124">
        <v>64.900280965446697</v>
      </c>
      <c r="AJ367" s="124">
        <v>7.7999999999999996E-3</v>
      </c>
      <c r="AK367" s="124">
        <v>4.0000000000000001E-3</v>
      </c>
      <c r="AL367" s="132">
        <f t="shared" si="39"/>
        <v>2094</v>
      </c>
      <c r="AM367" s="132">
        <f t="shared" si="40"/>
        <v>66.443859531140504</v>
      </c>
      <c r="AN367" s="36">
        <f t="shared" si="41"/>
        <v>50.9</v>
      </c>
      <c r="AO367" s="36">
        <f t="shared" si="42"/>
        <v>1.7729999999999999</v>
      </c>
      <c r="AP367" s="36">
        <f t="shared" si="43"/>
        <v>9.8000000000000004E-2</v>
      </c>
      <c r="AQ367" s="133">
        <f t="shared" si="44"/>
        <v>0.56401579244218836</v>
      </c>
    </row>
    <row r="368" spans="1:43" x14ac:dyDescent="0.75">
      <c r="A368" s="120" t="s">
        <v>495</v>
      </c>
      <c r="B368" s="120">
        <v>193</v>
      </c>
      <c r="C368" s="120">
        <v>1.659</v>
      </c>
      <c r="D368" s="120">
        <v>3.6999999999999998E-2</v>
      </c>
      <c r="E368" s="129">
        <v>233</v>
      </c>
      <c r="F368" s="121">
        <v>11.037527593819</v>
      </c>
      <c r="G368" s="120">
        <v>0.40236643781278603</v>
      </c>
      <c r="H368" s="121">
        <v>6.0400000000000002E-2</v>
      </c>
      <c r="I368" s="120">
        <v>3.58436827162378E-3</v>
      </c>
      <c r="J368" s="120">
        <v>7.0388999999999993E-2</v>
      </c>
      <c r="K368" s="121">
        <v>0.754</v>
      </c>
      <c r="L368" s="120">
        <v>4.9794499770155098E-2</v>
      </c>
      <c r="M368" s="121">
        <v>9.06E-2</v>
      </c>
      <c r="N368" s="120">
        <v>3.3027685734849598E-3</v>
      </c>
      <c r="O368" s="120">
        <v>0.30063000000000001</v>
      </c>
      <c r="P368" s="123">
        <v>559</v>
      </c>
      <c r="Q368" s="124">
        <v>19.440689646374601</v>
      </c>
      <c r="S368" s="123">
        <v>572</v>
      </c>
      <c r="T368" s="124">
        <v>27.700262601422001</v>
      </c>
      <c r="V368" s="123">
        <v>580</v>
      </c>
      <c r="W368" s="124">
        <v>134.300643566856</v>
      </c>
      <c r="Y368" s="124">
        <v>2.2727272727272698</v>
      </c>
      <c r="Z368" s="124">
        <v>3.6206896551724101</v>
      </c>
      <c r="AA368" s="122">
        <v>559</v>
      </c>
      <c r="AB368" s="122">
        <v>19.440689646374601</v>
      </c>
      <c r="AD368" s="125">
        <v>557</v>
      </c>
      <c r="AE368" s="124">
        <v>19.440689646374601</v>
      </c>
      <c r="AF368" s="125">
        <v>545</v>
      </c>
      <c r="AG368" s="124">
        <v>22.027359083370399</v>
      </c>
      <c r="AH368" s="125">
        <v>484</v>
      </c>
      <c r="AI368" s="124">
        <v>106.273998995388</v>
      </c>
      <c r="AJ368" s="124">
        <v>5.0000000000000001E-3</v>
      </c>
      <c r="AK368" s="124">
        <v>3.5999999999999999E-3</v>
      </c>
      <c r="AL368" s="132">
        <f t="shared" si="39"/>
        <v>559</v>
      </c>
      <c r="AM368" s="132">
        <f t="shared" si="40"/>
        <v>19.440689646374601</v>
      </c>
      <c r="AN368" s="36">
        <f t="shared" si="41"/>
        <v>193</v>
      </c>
      <c r="AO368" s="36">
        <f t="shared" si="42"/>
        <v>1.659</v>
      </c>
      <c r="AP368" s="36">
        <f t="shared" si="43"/>
        <v>3.6999999999999998E-2</v>
      </c>
      <c r="AQ368" s="133">
        <f t="shared" si="44"/>
        <v>0.60277275467148883</v>
      </c>
    </row>
    <row r="369" spans="1:43" x14ac:dyDescent="0.75">
      <c r="A369" s="120" t="s">
        <v>496</v>
      </c>
      <c r="B369" s="120">
        <v>274</v>
      </c>
      <c r="C369" s="120">
        <v>1.165</v>
      </c>
      <c r="D369" s="120">
        <v>7.3999999999999996E-2</v>
      </c>
      <c r="E369" s="129">
        <v>135</v>
      </c>
      <c r="F369" s="121">
        <v>23.0414746543779</v>
      </c>
      <c r="G369" s="120">
        <v>0.90134468895825104</v>
      </c>
      <c r="H369" s="121">
        <v>5.2699999999999997E-2</v>
      </c>
      <c r="I369" s="120">
        <v>4.7073786236758097E-3</v>
      </c>
      <c r="J369" s="120">
        <v>0.19764999999999999</v>
      </c>
      <c r="K369" s="121">
        <v>0.316</v>
      </c>
      <c r="L369" s="120">
        <v>2.7136801096665698E-2</v>
      </c>
      <c r="M369" s="121">
        <v>4.3400000000000001E-2</v>
      </c>
      <c r="N369" s="120">
        <v>1.6977368023342E-3</v>
      </c>
      <c r="O369" s="120">
        <v>7.2871000000000005E-2</v>
      </c>
      <c r="P369" s="123">
        <v>273.7</v>
      </c>
      <c r="Q369" s="124">
        <v>10.616101312438699</v>
      </c>
      <c r="S369" s="123">
        <v>276</v>
      </c>
      <c r="T369" s="124">
        <v>20.689725318317802</v>
      </c>
      <c r="V369" s="123">
        <v>260</v>
      </c>
      <c r="W369" s="124">
        <v>197.59761097466099</v>
      </c>
      <c r="Y369" s="124">
        <v>0.83333333333334303</v>
      </c>
      <c r="Z369" s="124">
        <v>-5.2692307692307603</v>
      </c>
      <c r="AA369" s="122">
        <v>273.7</v>
      </c>
      <c r="AB369" s="122">
        <v>10.616101312438699</v>
      </c>
      <c r="AD369" s="125">
        <v>273.3</v>
      </c>
      <c r="AE369" s="124">
        <v>10.8928236502737</v>
      </c>
      <c r="AF369" s="125">
        <v>272.60000000000002</v>
      </c>
      <c r="AG369" s="124">
        <v>13.025879384803201</v>
      </c>
      <c r="AH369" s="125">
        <v>270.8</v>
      </c>
      <c r="AI369" s="124">
        <v>145.53107112535599</v>
      </c>
      <c r="AJ369" s="124">
        <v>2E-3</v>
      </c>
      <c r="AK369" s="124">
        <v>6.0000000000000001E-3</v>
      </c>
      <c r="AL369" s="132">
        <f t="shared" si="39"/>
        <v>273.7</v>
      </c>
      <c r="AM369" s="132">
        <f t="shared" si="40"/>
        <v>10.616101312438699</v>
      </c>
      <c r="AN369" s="36">
        <f t="shared" si="41"/>
        <v>274</v>
      </c>
      <c r="AO369" s="36">
        <f t="shared" si="42"/>
        <v>1.165</v>
      </c>
      <c r="AP369" s="36">
        <f t="shared" si="43"/>
        <v>7.3999999999999996E-2</v>
      </c>
      <c r="AQ369" s="133">
        <f t="shared" si="44"/>
        <v>0.85836909871244638</v>
      </c>
    </row>
    <row r="370" spans="1:43" x14ac:dyDescent="0.75">
      <c r="A370" s="120" t="s">
        <v>497</v>
      </c>
      <c r="B370" s="120">
        <v>625</v>
      </c>
      <c r="C370" s="120">
        <v>1.8620000000000001</v>
      </c>
      <c r="D370" s="120">
        <v>3.4000000000000002E-2</v>
      </c>
      <c r="E370" s="129">
        <v>346</v>
      </c>
      <c r="F370" s="121">
        <v>22.507314877335101</v>
      </c>
      <c r="G370" s="120">
        <v>0.80128468653802598</v>
      </c>
      <c r="H370" s="121">
        <v>5.4899999999999997E-2</v>
      </c>
      <c r="I370" s="120">
        <v>2.6504969142150201E-3</v>
      </c>
      <c r="J370" s="120">
        <v>-0.29060999999999998</v>
      </c>
      <c r="K370" s="121">
        <v>0.34300000000000003</v>
      </c>
      <c r="L370" s="120">
        <v>2.0795999399884399E-2</v>
      </c>
      <c r="M370" s="121">
        <v>4.4429999999999997E-2</v>
      </c>
      <c r="N370" s="120">
        <v>1.5817559232147601E-3</v>
      </c>
      <c r="O370" s="120">
        <v>0.59003000000000005</v>
      </c>
      <c r="P370" s="123">
        <v>280.2</v>
      </c>
      <c r="Q370" s="124">
        <v>9.7754022965898102</v>
      </c>
      <c r="S370" s="123">
        <v>299</v>
      </c>
      <c r="T370" s="124">
        <v>15.7977153217458</v>
      </c>
      <c r="V370" s="123">
        <v>385</v>
      </c>
      <c r="W370" s="124">
        <v>151.920283819823</v>
      </c>
      <c r="Y370" s="124">
        <v>6.2876254180602</v>
      </c>
      <c r="Z370" s="124">
        <v>27.2207792207792</v>
      </c>
      <c r="AA370" s="122">
        <v>280.2</v>
      </c>
      <c r="AB370" s="122">
        <v>9.7754022965898102</v>
      </c>
      <c r="AD370" s="125">
        <v>278.7</v>
      </c>
      <c r="AE370" s="124">
        <v>9.7117706964370498</v>
      </c>
      <c r="AF370" s="125">
        <v>279</v>
      </c>
      <c r="AG370" s="124">
        <v>12.7359180818237</v>
      </c>
      <c r="AH370" s="125">
        <v>263</v>
      </c>
      <c r="AI370" s="124">
        <v>136.76641633052901</v>
      </c>
      <c r="AJ370" s="124">
        <v>5.0000000000000001E-3</v>
      </c>
      <c r="AK370" s="124">
        <v>2.7000000000000001E-3</v>
      </c>
      <c r="AL370" s="132">
        <f t="shared" si="39"/>
        <v>280.2</v>
      </c>
      <c r="AM370" s="132">
        <f t="shared" si="40"/>
        <v>9.7754022965898102</v>
      </c>
      <c r="AN370" s="36">
        <f t="shared" si="41"/>
        <v>625</v>
      </c>
      <c r="AO370" s="36">
        <f t="shared" si="42"/>
        <v>1.8620000000000001</v>
      </c>
      <c r="AP370" s="36">
        <f t="shared" si="43"/>
        <v>3.4000000000000002E-2</v>
      </c>
      <c r="AQ370" s="133">
        <f t="shared" si="44"/>
        <v>0.53705692803437166</v>
      </c>
    </row>
    <row r="371" spans="1:43" x14ac:dyDescent="0.75">
      <c r="A371" s="120" t="s">
        <v>498</v>
      </c>
      <c r="B371" s="120">
        <v>143.5</v>
      </c>
      <c r="C371" s="120">
        <v>0.66100000000000003</v>
      </c>
      <c r="D371" s="120">
        <v>1.0999999999999999E-2</v>
      </c>
      <c r="E371" s="129">
        <v>1315</v>
      </c>
      <c r="F371" s="121">
        <v>3.1191515907673102</v>
      </c>
      <c r="G371" s="120">
        <v>0.110076223710248</v>
      </c>
      <c r="H371" s="121">
        <v>0.1263</v>
      </c>
      <c r="I371" s="120">
        <v>3.7684320610522899E-3</v>
      </c>
      <c r="J371" s="120">
        <v>0.12573000000000001</v>
      </c>
      <c r="K371" s="121">
        <v>5.7</v>
      </c>
      <c r="L371" s="120">
        <v>0.30386126834461502</v>
      </c>
      <c r="M371" s="121">
        <v>0.3206</v>
      </c>
      <c r="N371" s="120">
        <v>1.13141142052747E-2</v>
      </c>
      <c r="O371" s="120">
        <v>0.38096999999999998</v>
      </c>
      <c r="P371" s="123">
        <v>1792</v>
      </c>
      <c r="Q371" s="124">
        <v>55.126466503084501</v>
      </c>
      <c r="S371" s="123">
        <v>1926</v>
      </c>
      <c r="T371" s="124">
        <v>45.745339374344198</v>
      </c>
      <c r="V371" s="123">
        <v>2037</v>
      </c>
      <c r="W371" s="124">
        <v>54.830952728748301</v>
      </c>
      <c r="Y371" s="124">
        <v>6.9574247144340502</v>
      </c>
      <c r="Z371" s="124">
        <v>12.027491408934701</v>
      </c>
      <c r="AA371" s="122">
        <v>2037</v>
      </c>
      <c r="AB371" s="122">
        <v>54.830952728748301</v>
      </c>
      <c r="AD371" s="125">
        <v>1756</v>
      </c>
      <c r="AE371" s="124">
        <v>56.761142598750602</v>
      </c>
      <c r="AF371" s="125">
        <v>1771</v>
      </c>
      <c r="AG371" s="124">
        <v>46.129991052176997</v>
      </c>
      <c r="AH371" s="125">
        <v>1778</v>
      </c>
      <c r="AI371" s="124">
        <v>43.300500887890799</v>
      </c>
      <c r="AJ371" s="124">
        <v>2.1499999999999998E-2</v>
      </c>
      <c r="AK371" s="124">
        <v>4.4999999999999997E-3</v>
      </c>
      <c r="AL371" s="132">
        <f t="shared" si="39"/>
        <v>2037</v>
      </c>
      <c r="AM371" s="132">
        <f t="shared" si="40"/>
        <v>54.830952728748301</v>
      </c>
      <c r="AN371" s="36">
        <f t="shared" si="41"/>
        <v>143.5</v>
      </c>
      <c r="AO371" s="36">
        <f t="shared" si="42"/>
        <v>0.66100000000000003</v>
      </c>
      <c r="AP371" s="36">
        <f t="shared" si="43"/>
        <v>1.0999999999999999E-2</v>
      </c>
      <c r="AQ371" s="133">
        <f t="shared" si="44"/>
        <v>1.51285930408472</v>
      </c>
    </row>
    <row r="372" spans="1:43" x14ac:dyDescent="0.75">
      <c r="A372" s="120" t="s">
        <v>499</v>
      </c>
      <c r="B372" s="120">
        <v>95</v>
      </c>
      <c r="C372" s="120">
        <v>0.98699999999999999</v>
      </c>
      <c r="D372" s="120">
        <v>4.3999999999999997E-2</v>
      </c>
      <c r="E372" s="129">
        <v>44.9</v>
      </c>
      <c r="F372" s="121">
        <v>26.109660574412501</v>
      </c>
      <c r="G372" s="120">
        <v>1.0986398896027501</v>
      </c>
      <c r="H372" s="121">
        <v>5.5500000000000001E-2</v>
      </c>
      <c r="I372" s="120">
        <v>8.0202117537589105E-3</v>
      </c>
      <c r="J372" s="120">
        <v>3.5020000000000003E-2</v>
      </c>
      <c r="K372" s="121">
        <v>0.28599999999999998</v>
      </c>
      <c r="L372" s="120">
        <v>3.5634021891445197E-2</v>
      </c>
      <c r="M372" s="121">
        <v>3.8300000000000001E-2</v>
      </c>
      <c r="N372" s="120">
        <v>1.6115838676593801E-3</v>
      </c>
      <c r="O372" s="120">
        <v>0.21807000000000001</v>
      </c>
      <c r="P372" s="123">
        <v>242.4</v>
      </c>
      <c r="Q372" s="124">
        <v>10.121098604334099</v>
      </c>
      <c r="S372" s="123">
        <v>256</v>
      </c>
      <c r="T372" s="124">
        <v>30.220948603215898</v>
      </c>
      <c r="V372" s="123">
        <v>290</v>
      </c>
      <c r="W372" s="124">
        <v>667.90473048482795</v>
      </c>
      <c r="Y372" s="124">
        <v>5.3125</v>
      </c>
      <c r="Z372" s="124">
        <v>16.413793103448299</v>
      </c>
      <c r="AA372" s="122">
        <v>242.4</v>
      </c>
      <c r="AB372" s="122">
        <v>10.121098604334099</v>
      </c>
      <c r="AD372" s="125">
        <v>238.7</v>
      </c>
      <c r="AE372" s="124">
        <v>9.8226593628535106</v>
      </c>
      <c r="AF372" s="125">
        <v>238.6</v>
      </c>
      <c r="AG372" s="124">
        <v>12.1452268187226</v>
      </c>
      <c r="AH372" s="125">
        <v>242.1</v>
      </c>
      <c r="AI372" s="124">
        <v>633.20018651608905</v>
      </c>
      <c r="AJ372" s="124">
        <v>7.0000000000000001E-3</v>
      </c>
      <c r="AK372" s="124">
        <v>0.01</v>
      </c>
      <c r="AL372" s="132">
        <f t="shared" si="39"/>
        <v>242.4</v>
      </c>
      <c r="AM372" s="132">
        <f t="shared" si="40"/>
        <v>10.121098604334099</v>
      </c>
      <c r="AN372" s="36">
        <f t="shared" si="41"/>
        <v>95</v>
      </c>
      <c r="AO372" s="36">
        <f t="shared" si="42"/>
        <v>0.98699999999999999</v>
      </c>
      <c r="AP372" s="36">
        <f t="shared" si="43"/>
        <v>4.3999999999999997E-2</v>
      </c>
      <c r="AQ372" s="133">
        <f t="shared" si="44"/>
        <v>1.0131712259371835</v>
      </c>
    </row>
    <row r="373" spans="1:43" x14ac:dyDescent="0.75">
      <c r="A373" s="120" t="s">
        <v>500</v>
      </c>
      <c r="B373" s="120">
        <v>231</v>
      </c>
      <c r="C373" s="120">
        <v>0.96</v>
      </c>
      <c r="D373" s="120">
        <v>0.04</v>
      </c>
      <c r="E373" s="129">
        <v>117</v>
      </c>
      <c r="F373" s="121">
        <v>25.706940874036</v>
      </c>
      <c r="G373" s="120">
        <v>1.01274165740259</v>
      </c>
      <c r="H373" s="121">
        <v>5.8700000000000002E-2</v>
      </c>
      <c r="I373" s="120">
        <v>6.0425202621254004E-3</v>
      </c>
      <c r="J373" s="120">
        <v>0.12995000000000001</v>
      </c>
      <c r="K373" s="121">
        <v>0.32500000000000001</v>
      </c>
      <c r="L373" s="120">
        <v>3.14150664490781E-2</v>
      </c>
      <c r="M373" s="121">
        <v>3.8899999999999997E-2</v>
      </c>
      <c r="N373" s="120">
        <v>1.5324908033981701E-3</v>
      </c>
      <c r="O373" s="120">
        <v>0.34011000000000002</v>
      </c>
      <c r="P373" s="123">
        <v>246.2</v>
      </c>
      <c r="Q373" s="124">
        <v>9.4978115719169907</v>
      </c>
      <c r="S373" s="123">
        <v>281</v>
      </c>
      <c r="T373" s="124">
        <v>24.1976436465612</v>
      </c>
      <c r="V373" s="123">
        <v>440</v>
      </c>
      <c r="W373" s="124">
        <v>2065.1445831649498</v>
      </c>
      <c r="Y373" s="124">
        <v>12.384341637010699</v>
      </c>
      <c r="Z373" s="124">
        <v>44.045454545454497</v>
      </c>
      <c r="AA373" s="122">
        <v>246.2</v>
      </c>
      <c r="AB373" s="122">
        <v>9.4978115719169907</v>
      </c>
      <c r="AD373" s="125">
        <v>243.5</v>
      </c>
      <c r="AE373" s="124">
        <v>9.6788648433398503</v>
      </c>
      <c r="AF373" s="125">
        <v>242.4</v>
      </c>
      <c r="AG373" s="124">
        <v>12.80335729588</v>
      </c>
      <c r="AH373" s="125">
        <v>231</v>
      </c>
      <c r="AI373" s="124">
        <v>2058.53951367845</v>
      </c>
      <c r="AJ373" s="124">
        <v>1.11E-2</v>
      </c>
      <c r="AK373" s="124">
        <v>8.0999999999999996E-3</v>
      </c>
      <c r="AL373" s="132">
        <f t="shared" si="39"/>
        <v>246.2</v>
      </c>
      <c r="AM373" s="132">
        <f t="shared" si="40"/>
        <v>9.4978115719169907</v>
      </c>
      <c r="AN373" s="36">
        <f t="shared" si="41"/>
        <v>231</v>
      </c>
      <c r="AO373" s="36">
        <f t="shared" si="42"/>
        <v>0.96</v>
      </c>
      <c r="AP373" s="36">
        <f t="shared" si="43"/>
        <v>0.04</v>
      </c>
      <c r="AQ373" s="133">
        <f t="shared" si="44"/>
        <v>1.0416666666666667</v>
      </c>
    </row>
    <row r="374" spans="1:43" x14ac:dyDescent="0.75">
      <c r="A374" s="120" t="s">
        <v>501</v>
      </c>
      <c r="B374" s="120">
        <v>264</v>
      </c>
      <c r="C374" s="120">
        <v>2.456</v>
      </c>
      <c r="D374" s="120">
        <v>0.03</v>
      </c>
      <c r="E374" s="129">
        <v>107</v>
      </c>
      <c r="F374" s="121">
        <v>29.3341155764154</v>
      </c>
      <c r="G374" s="120">
        <v>1.16180402409898</v>
      </c>
      <c r="H374" s="121">
        <v>5.33E-2</v>
      </c>
      <c r="I374" s="120">
        <v>4.64234414655072E-3</v>
      </c>
      <c r="J374" s="120">
        <v>0.10625999999999999</v>
      </c>
      <c r="K374" s="121">
        <v>0.253</v>
      </c>
      <c r="L374" s="120">
        <v>1.96420166133724E-2</v>
      </c>
      <c r="M374" s="121">
        <v>3.4090000000000002E-2</v>
      </c>
      <c r="N374" s="120">
        <v>1.3501651030985E-3</v>
      </c>
      <c r="O374" s="120">
        <v>0.23749999999999999</v>
      </c>
      <c r="P374" s="123">
        <v>216.1</v>
      </c>
      <c r="Q374" s="124">
        <v>8.4126467380262699</v>
      </c>
      <c r="S374" s="123">
        <v>231</v>
      </c>
      <c r="T374" s="124">
        <v>15.1656554192793</v>
      </c>
      <c r="V374" s="123">
        <v>300</v>
      </c>
      <c r="W374" s="124">
        <v>314.47268416362999</v>
      </c>
      <c r="Y374" s="124">
        <v>6.4502164502164403</v>
      </c>
      <c r="Z374" s="124">
        <v>27.966666666666701</v>
      </c>
      <c r="AA374" s="122">
        <v>216.1</v>
      </c>
      <c r="AB374" s="122">
        <v>8.4126467380262699</v>
      </c>
      <c r="AD374" s="125">
        <v>215.1</v>
      </c>
      <c r="AE374" s="124">
        <v>8.5035419172732993</v>
      </c>
      <c r="AF374" s="125">
        <v>214.2</v>
      </c>
      <c r="AG374" s="124">
        <v>10.6567961553327</v>
      </c>
      <c r="AH374" s="125">
        <v>211.3</v>
      </c>
      <c r="AI374" s="124">
        <v>288.17783447912598</v>
      </c>
      <c r="AJ374" s="124">
        <v>4.7999999999999996E-3</v>
      </c>
      <c r="AK374" s="124">
        <v>5.4999999999999997E-3</v>
      </c>
      <c r="AL374" s="132">
        <f t="shared" si="39"/>
        <v>216.1</v>
      </c>
      <c r="AM374" s="132">
        <f t="shared" si="40"/>
        <v>8.4126467380262699</v>
      </c>
      <c r="AN374" s="36">
        <f t="shared" si="41"/>
        <v>264</v>
      </c>
      <c r="AO374" s="36">
        <f t="shared" si="42"/>
        <v>2.456</v>
      </c>
      <c r="AP374" s="36">
        <f t="shared" si="43"/>
        <v>0.03</v>
      </c>
      <c r="AQ374" s="133">
        <f t="shared" si="44"/>
        <v>0.40716612377850164</v>
      </c>
    </row>
    <row r="375" spans="1:43" x14ac:dyDescent="0.75">
      <c r="A375" s="120" t="s">
        <v>502</v>
      </c>
      <c r="B375" s="120">
        <v>663</v>
      </c>
      <c r="C375" s="120">
        <v>1.22</v>
      </c>
      <c r="D375" s="120">
        <v>0.16</v>
      </c>
      <c r="E375" s="129">
        <v>321</v>
      </c>
      <c r="F375" s="121">
        <v>25.766555011594999</v>
      </c>
      <c r="G375" s="120">
        <v>0.93371209927368604</v>
      </c>
      <c r="H375" s="121">
        <v>5.62E-2</v>
      </c>
      <c r="I375" s="120">
        <v>3.3549384584082901E-3</v>
      </c>
      <c r="J375" s="120">
        <v>0.20521</v>
      </c>
      <c r="K375" s="121">
        <v>0.30499999999999999</v>
      </c>
      <c r="L375" s="120">
        <v>2.0028956637827999E-2</v>
      </c>
      <c r="M375" s="121">
        <v>3.8809999999999997E-2</v>
      </c>
      <c r="N375" s="120">
        <v>1.40637219669082E-3</v>
      </c>
      <c r="O375" s="120">
        <v>0.20107</v>
      </c>
      <c r="P375" s="123">
        <v>245.4</v>
      </c>
      <c r="Q375" s="124">
        <v>8.7265118658748992</v>
      </c>
      <c r="S375" s="123">
        <v>269</v>
      </c>
      <c r="T375" s="124">
        <v>15.581012782934</v>
      </c>
      <c r="V375" s="123">
        <v>410</v>
      </c>
      <c r="W375" s="124">
        <v>361.26947198194398</v>
      </c>
      <c r="Y375" s="124">
        <v>8.7732342007435005</v>
      </c>
      <c r="Z375" s="124">
        <v>40.146341463414601</v>
      </c>
      <c r="AA375" s="122">
        <v>245.4</v>
      </c>
      <c r="AB375" s="122">
        <v>8.7265118658748992</v>
      </c>
      <c r="AD375" s="125">
        <v>243.6</v>
      </c>
      <c r="AE375" s="124">
        <v>8.8702654608109306</v>
      </c>
      <c r="AF375" s="125">
        <v>242.5</v>
      </c>
      <c r="AG375" s="124">
        <v>11.7755577083191</v>
      </c>
      <c r="AH375" s="125">
        <v>234</v>
      </c>
      <c r="AI375" s="124">
        <v>346.59329391393698</v>
      </c>
      <c r="AJ375" s="124">
        <v>7.7999999999999996E-3</v>
      </c>
      <c r="AK375" s="124">
        <v>4.3E-3</v>
      </c>
      <c r="AL375" s="132">
        <f t="shared" si="39"/>
        <v>245.4</v>
      </c>
      <c r="AM375" s="132">
        <f t="shared" si="40"/>
        <v>8.7265118658748992</v>
      </c>
      <c r="AN375" s="36">
        <f t="shared" si="41"/>
        <v>663</v>
      </c>
      <c r="AO375" s="36">
        <f t="shared" si="42"/>
        <v>1.22</v>
      </c>
      <c r="AP375" s="36">
        <f t="shared" si="43"/>
        <v>0.16</v>
      </c>
      <c r="AQ375" s="133">
        <f t="shared" si="44"/>
        <v>0.81967213114754101</v>
      </c>
    </row>
    <row r="376" spans="1:43" x14ac:dyDescent="0.75">
      <c r="A376" s="120" t="s">
        <v>503</v>
      </c>
      <c r="B376" s="120">
        <v>92</v>
      </c>
      <c r="C376" s="120">
        <v>7.3</v>
      </c>
      <c r="D376" s="120">
        <v>1</v>
      </c>
      <c r="E376" s="129">
        <v>36.5</v>
      </c>
      <c r="F376" s="121">
        <v>32.362459546925599</v>
      </c>
      <c r="G376" s="120">
        <v>1.7526157976133701</v>
      </c>
      <c r="H376" s="121">
        <v>5.7000000000000002E-2</v>
      </c>
      <c r="I376" s="120">
        <v>1.16597776075131E-2</v>
      </c>
      <c r="J376" s="120">
        <v>7.7914999999999998E-2</v>
      </c>
      <c r="K376" s="121">
        <v>0.22500000000000001</v>
      </c>
      <c r="L376" s="120">
        <v>4.53135035061294E-2</v>
      </c>
      <c r="M376" s="121">
        <v>3.09E-2</v>
      </c>
      <c r="N376" s="120">
        <v>1.67341508971922E-3</v>
      </c>
      <c r="O376" s="120">
        <v>0.30926999999999999</v>
      </c>
      <c r="P376" s="123">
        <v>196</v>
      </c>
      <c r="Q376" s="124">
        <v>10.071517721465099</v>
      </c>
      <c r="S376" s="123">
        <v>210</v>
      </c>
      <c r="T376" s="124">
        <v>30.391839895082501</v>
      </c>
      <c r="V376" s="123">
        <v>270</v>
      </c>
      <c r="W376" s="124">
        <v>799.65251380878203</v>
      </c>
      <c r="Y376" s="124">
        <v>6.6666666666666696</v>
      </c>
      <c r="Z376" s="124">
        <v>27.407407407407401</v>
      </c>
      <c r="AA376" s="122">
        <v>196</v>
      </c>
      <c r="AB376" s="122">
        <v>10.071517721465099</v>
      </c>
      <c r="AD376" s="125">
        <v>197</v>
      </c>
      <c r="AE376" s="124">
        <v>12.6868226602954</v>
      </c>
      <c r="AF376" s="125">
        <v>196</v>
      </c>
      <c r="AG376" s="124">
        <v>13.4038775064653</v>
      </c>
      <c r="AH376" s="125">
        <v>186</v>
      </c>
      <c r="AI376" s="124">
        <v>735.18170736267996</v>
      </c>
      <c r="AJ376" s="124">
        <v>0.01</v>
      </c>
      <c r="AK376" s="124">
        <v>1.7000000000000001E-2</v>
      </c>
      <c r="AL376" s="132">
        <f t="shared" si="39"/>
        <v>196</v>
      </c>
      <c r="AM376" s="132">
        <f t="shared" si="40"/>
        <v>10.071517721465099</v>
      </c>
      <c r="AN376" s="36">
        <f t="shared" si="41"/>
        <v>92</v>
      </c>
      <c r="AO376" s="36">
        <f t="shared" si="42"/>
        <v>7.3</v>
      </c>
      <c r="AP376" s="36">
        <f t="shared" si="43"/>
        <v>1</v>
      </c>
      <c r="AQ376" s="133">
        <f t="shared" si="44"/>
        <v>0.13698630136986301</v>
      </c>
    </row>
    <row r="377" spans="1:43" x14ac:dyDescent="0.75">
      <c r="A377" s="120" t="s">
        <v>504</v>
      </c>
      <c r="B377" s="120">
        <v>879</v>
      </c>
      <c r="C377" s="120">
        <v>4.57</v>
      </c>
      <c r="D377" s="120">
        <v>0.15</v>
      </c>
      <c r="E377" s="129">
        <v>6760</v>
      </c>
      <c r="F377" s="121">
        <v>3.9920159680638698</v>
      </c>
      <c r="G377" s="120">
        <v>0.17366555730665101</v>
      </c>
      <c r="H377" s="121">
        <v>0.1421</v>
      </c>
      <c r="I377" s="120">
        <v>3.5231271336481E-3</v>
      </c>
      <c r="J377" s="120">
        <v>-7.2679999999999995E-2</v>
      </c>
      <c r="K377" s="121">
        <v>4.95</v>
      </c>
      <c r="L377" s="120">
        <v>0.28768194660075302</v>
      </c>
      <c r="M377" s="121">
        <v>0.2505</v>
      </c>
      <c r="N377" s="120">
        <v>1.08975571373817E-2</v>
      </c>
      <c r="O377" s="120">
        <v>0.76470000000000005</v>
      </c>
      <c r="P377" s="123">
        <v>1440</v>
      </c>
      <c r="Q377" s="124">
        <v>55.954914514382502</v>
      </c>
      <c r="S377" s="123">
        <v>1805</v>
      </c>
      <c r="T377" s="124">
        <v>48.837143887167898</v>
      </c>
      <c r="V377" s="123">
        <v>2247</v>
      </c>
      <c r="W377" s="124">
        <v>47.532632725311402</v>
      </c>
      <c r="Y377" s="124">
        <v>20.221606648199401</v>
      </c>
      <c r="Z377" s="124">
        <v>35.9145527369826</v>
      </c>
      <c r="AA377" s="122" t="s">
        <v>35</v>
      </c>
      <c r="AB377" s="122" t="s">
        <v>35</v>
      </c>
      <c r="AD377" s="125">
        <v>1359</v>
      </c>
      <c r="AE377" s="124">
        <v>57.544525876158303</v>
      </c>
      <c r="AF377" s="125">
        <v>1390</v>
      </c>
      <c r="AG377" s="124">
        <v>55.5543573723604</v>
      </c>
      <c r="AH377" s="125">
        <v>1440</v>
      </c>
      <c r="AI377" s="124">
        <v>44.1865496933099</v>
      </c>
      <c r="AJ377" s="124">
        <v>6.4799999999999996E-2</v>
      </c>
      <c r="AK377" s="124">
        <v>5.0000000000000001E-3</v>
      </c>
      <c r="AL377" s="132" t="str">
        <f t="shared" si="39"/>
        <v>Discordant</v>
      </c>
      <c r="AM377" s="132" t="str">
        <f t="shared" si="40"/>
        <v>Discordant</v>
      </c>
      <c r="AN377" s="36">
        <f t="shared" si="41"/>
        <v>879</v>
      </c>
      <c r="AO377" s="36">
        <f t="shared" si="42"/>
        <v>4.57</v>
      </c>
      <c r="AP377" s="36">
        <f t="shared" si="43"/>
        <v>0.15</v>
      </c>
      <c r="AQ377" s="133">
        <f t="shared" si="44"/>
        <v>0.21881838074398249</v>
      </c>
    </row>
    <row r="378" spans="1:43" x14ac:dyDescent="0.75">
      <c r="A378" s="120" t="s">
        <v>505</v>
      </c>
      <c r="B378" s="120">
        <v>203</v>
      </c>
      <c r="C378" s="120">
        <v>3.63</v>
      </c>
      <c r="D378" s="120">
        <v>0.74</v>
      </c>
      <c r="E378" s="129">
        <v>177</v>
      </c>
      <c r="F378" s="121">
        <v>14.5348837209302</v>
      </c>
      <c r="G378" s="120">
        <v>0.52667178920416202</v>
      </c>
      <c r="H378" s="121">
        <v>5.6399999999999999E-2</v>
      </c>
      <c r="I378" s="120">
        <v>4.3105979052967102E-3</v>
      </c>
      <c r="J378" s="120">
        <v>0.18065999999999999</v>
      </c>
      <c r="K378" s="121">
        <v>0.52900000000000003</v>
      </c>
      <c r="L378" s="120">
        <v>3.7496752917552598E-2</v>
      </c>
      <c r="M378" s="121">
        <v>6.88E-2</v>
      </c>
      <c r="N378" s="120">
        <v>2.4929693138905501E-3</v>
      </c>
      <c r="O378" s="120">
        <v>0.1326</v>
      </c>
      <c r="P378" s="123">
        <v>428.8</v>
      </c>
      <c r="Q378" s="124">
        <v>15.020922418457999</v>
      </c>
      <c r="S378" s="123">
        <v>428</v>
      </c>
      <c r="T378" s="124">
        <v>24.956369286569799</v>
      </c>
      <c r="V378" s="123">
        <v>410</v>
      </c>
      <c r="W378" s="124">
        <v>166.722426447754</v>
      </c>
      <c r="Y378" s="124">
        <v>-0.186915887850475</v>
      </c>
      <c r="Z378" s="124">
        <v>-4.5853658536585398</v>
      </c>
      <c r="AA378" s="122">
        <v>428.8</v>
      </c>
      <c r="AB378" s="122">
        <v>15.020922418457999</v>
      </c>
      <c r="AD378" s="125">
        <v>427.6</v>
      </c>
      <c r="AE378" s="124">
        <v>15.2716439947156</v>
      </c>
      <c r="AF378" s="125">
        <v>422</v>
      </c>
      <c r="AG378" s="124">
        <v>17.805689202264698</v>
      </c>
      <c r="AH378" s="125">
        <v>396</v>
      </c>
      <c r="AI378" s="124">
        <v>118.93883924364999</v>
      </c>
      <c r="AJ378" s="124">
        <v>3.3E-3</v>
      </c>
      <c r="AK378" s="124">
        <v>5.3E-3</v>
      </c>
      <c r="AL378" s="132">
        <f t="shared" si="39"/>
        <v>428.8</v>
      </c>
      <c r="AM378" s="132">
        <f t="shared" si="40"/>
        <v>15.020922418457999</v>
      </c>
      <c r="AN378" s="36">
        <f t="shared" si="41"/>
        <v>203</v>
      </c>
      <c r="AO378" s="36">
        <f t="shared" si="42"/>
        <v>3.63</v>
      </c>
      <c r="AP378" s="36">
        <f t="shared" si="43"/>
        <v>0.74</v>
      </c>
      <c r="AQ378" s="133">
        <f t="shared" si="44"/>
        <v>0.27548209366391185</v>
      </c>
    </row>
    <row r="379" spans="1:43" x14ac:dyDescent="0.75">
      <c r="A379" s="120" t="s">
        <v>506</v>
      </c>
      <c r="B379" s="120">
        <v>205</v>
      </c>
      <c r="C379" s="120">
        <v>42.9</v>
      </c>
      <c r="D379" s="120">
        <v>5.7</v>
      </c>
      <c r="E379" s="129">
        <v>200</v>
      </c>
      <c r="F379" s="121">
        <v>14.3266475644699</v>
      </c>
      <c r="G379" s="120">
        <v>0.61647960972536497</v>
      </c>
      <c r="H379" s="121">
        <v>6.0999999999999999E-2</v>
      </c>
      <c r="I379" s="120">
        <v>4.2372072988363296E-3</v>
      </c>
      <c r="J379" s="120">
        <v>-8.7606000000000003E-3</v>
      </c>
      <c r="K379" s="121">
        <v>0.59399999999999997</v>
      </c>
      <c r="L379" s="120">
        <v>4.3658009512115702E-2</v>
      </c>
      <c r="M379" s="121">
        <v>6.9800000000000001E-2</v>
      </c>
      <c r="N379" s="120">
        <v>3.0035133177663698E-3</v>
      </c>
      <c r="O379" s="120">
        <v>0.42270000000000002</v>
      </c>
      <c r="P379" s="123">
        <v>435</v>
      </c>
      <c r="Q379" s="124">
        <v>18.065346663643201</v>
      </c>
      <c r="S379" s="123">
        <v>469</v>
      </c>
      <c r="T379" s="124">
        <v>27.572126493737901</v>
      </c>
      <c r="V379" s="123">
        <v>570</v>
      </c>
      <c r="W379" s="124">
        <v>196.50573989612801</v>
      </c>
      <c r="Y379" s="124">
        <v>7.2494669509594898</v>
      </c>
      <c r="Z379" s="124">
        <v>23.684210526315798</v>
      </c>
      <c r="AA379" s="122">
        <v>435</v>
      </c>
      <c r="AB379" s="122">
        <v>18.065346663643201</v>
      </c>
      <c r="AD379" s="125">
        <v>428</v>
      </c>
      <c r="AE379" s="124">
        <v>17.560659158402999</v>
      </c>
      <c r="AF379" s="125">
        <v>423</v>
      </c>
      <c r="AG379" s="124">
        <v>20.730705713667501</v>
      </c>
      <c r="AH379" s="125">
        <v>407</v>
      </c>
      <c r="AI379" s="124">
        <v>163.85971381680301</v>
      </c>
      <c r="AJ379" s="124">
        <v>8.8000000000000005E-3</v>
      </c>
      <c r="AK379" s="124">
        <v>4.8999999999999998E-3</v>
      </c>
      <c r="AL379" s="132">
        <f t="shared" si="39"/>
        <v>435</v>
      </c>
      <c r="AM379" s="132">
        <f t="shared" si="40"/>
        <v>18.065346663643201</v>
      </c>
      <c r="AN379" s="36">
        <f t="shared" si="41"/>
        <v>205</v>
      </c>
      <c r="AO379" s="36">
        <f t="shared" si="42"/>
        <v>42.9</v>
      </c>
      <c r="AP379" s="36">
        <f t="shared" si="43"/>
        <v>5.7</v>
      </c>
      <c r="AQ379" s="133">
        <f t="shared" si="44"/>
        <v>2.3310023310023312E-2</v>
      </c>
    </row>
    <row r="380" spans="1:43" x14ac:dyDescent="0.75">
      <c r="A380" s="120" t="s">
        <v>507</v>
      </c>
      <c r="B380" s="120">
        <v>147</v>
      </c>
      <c r="C380" s="120">
        <v>1.4379999999999999</v>
      </c>
      <c r="D380" s="120">
        <v>0.09</v>
      </c>
      <c r="E380" s="129">
        <v>71</v>
      </c>
      <c r="F380" s="121">
        <v>27.746947835738101</v>
      </c>
      <c r="G380" s="120">
        <v>1.04468047188397</v>
      </c>
      <c r="H380" s="121">
        <v>5.7700000000000001E-2</v>
      </c>
      <c r="I380" s="120">
        <v>6.69553196416698E-3</v>
      </c>
      <c r="J380" s="120">
        <v>0.35031000000000001</v>
      </c>
      <c r="K380" s="121">
        <v>0.28599999999999998</v>
      </c>
      <c r="L380" s="120">
        <v>2.77835115879904E-2</v>
      </c>
      <c r="M380" s="121">
        <v>3.6040000000000003E-2</v>
      </c>
      <c r="N380" s="120">
        <v>1.3569162428094001E-3</v>
      </c>
      <c r="O380" s="120">
        <v>-0.1552</v>
      </c>
      <c r="P380" s="123">
        <v>228.2</v>
      </c>
      <c r="Q380" s="124">
        <v>8.4376834210548406</v>
      </c>
      <c r="S380" s="123">
        <v>252</v>
      </c>
      <c r="T380" s="124">
        <v>22.299904360293102</v>
      </c>
      <c r="V380" s="123">
        <v>400</v>
      </c>
      <c r="W380" s="124">
        <v>1927.82787075478</v>
      </c>
      <c r="Y380" s="124">
        <v>9.4444444444444393</v>
      </c>
      <c r="Z380" s="124">
        <v>42.95</v>
      </c>
      <c r="AA380" s="122">
        <v>228.2</v>
      </c>
      <c r="AB380" s="122">
        <v>8.4376834210548406</v>
      </c>
      <c r="AD380" s="125">
        <v>226.1</v>
      </c>
      <c r="AE380" s="124">
        <v>8.8160706391194292</v>
      </c>
      <c r="AF380" s="125">
        <v>224.8</v>
      </c>
      <c r="AG380" s="124">
        <v>11.5928225414788</v>
      </c>
      <c r="AH380" s="125">
        <v>214</v>
      </c>
      <c r="AI380" s="124">
        <v>1919.3342124963301</v>
      </c>
      <c r="AJ380" s="124">
        <v>1.0200000000000001E-2</v>
      </c>
      <c r="AK380" s="124">
        <v>8.3999999999999995E-3</v>
      </c>
      <c r="AL380" s="132">
        <f t="shared" si="39"/>
        <v>228.2</v>
      </c>
      <c r="AM380" s="132">
        <f t="shared" si="40"/>
        <v>8.4376834210548406</v>
      </c>
      <c r="AN380" s="36">
        <f t="shared" si="41"/>
        <v>147</v>
      </c>
      <c r="AO380" s="36">
        <f t="shared" si="42"/>
        <v>1.4379999999999999</v>
      </c>
      <c r="AP380" s="36">
        <f t="shared" si="43"/>
        <v>0.09</v>
      </c>
      <c r="AQ380" s="133">
        <f t="shared" si="44"/>
        <v>0.69541029207232274</v>
      </c>
    </row>
    <row r="381" spans="1:43" x14ac:dyDescent="0.75">
      <c r="A381" s="120" t="s">
        <v>508</v>
      </c>
      <c r="B381" s="120">
        <v>177</v>
      </c>
      <c r="C381" s="120">
        <v>2.8330000000000002</v>
      </c>
      <c r="D381" s="120">
        <v>5.2999999999999999E-2</v>
      </c>
      <c r="E381" s="129">
        <v>167</v>
      </c>
      <c r="F381" s="121">
        <v>16.1812297734628</v>
      </c>
      <c r="G381" s="120">
        <v>0.72207188018516</v>
      </c>
      <c r="H381" s="121">
        <v>6.6400000000000001E-2</v>
      </c>
      <c r="I381" s="120">
        <v>5.10255472336633E-3</v>
      </c>
      <c r="J381" s="120">
        <v>-0.25263999999999998</v>
      </c>
      <c r="K381" s="121">
        <v>0.57699999999999996</v>
      </c>
      <c r="L381" s="120">
        <v>4.6316981981126402E-2</v>
      </c>
      <c r="M381" s="121">
        <v>6.1800000000000001E-2</v>
      </c>
      <c r="N381" s="120">
        <v>2.7577658076783701E-3</v>
      </c>
      <c r="O381" s="120">
        <v>0.56847999999999999</v>
      </c>
      <c r="P381" s="123">
        <v>386</v>
      </c>
      <c r="Q381" s="124">
        <v>16.976289632635702</v>
      </c>
      <c r="S381" s="123">
        <v>456</v>
      </c>
      <c r="T381" s="124">
        <v>30.5292592539049</v>
      </c>
      <c r="V381" s="123">
        <v>740</v>
      </c>
      <c r="W381" s="124">
        <v>832.17367605367201</v>
      </c>
      <c r="Y381" s="124">
        <v>15.3508771929825</v>
      </c>
      <c r="Z381" s="124">
        <v>47.837837837837803</v>
      </c>
      <c r="AA381" s="122">
        <v>386</v>
      </c>
      <c r="AB381" s="122">
        <v>16.976289632635702</v>
      </c>
      <c r="AD381" s="125">
        <v>380</v>
      </c>
      <c r="AE381" s="124">
        <v>16.976289632635702</v>
      </c>
      <c r="AF381" s="125">
        <v>379</v>
      </c>
      <c r="AG381" s="124">
        <v>20.461565692589001</v>
      </c>
      <c r="AH381" s="125">
        <v>372</v>
      </c>
      <c r="AI381" s="124">
        <v>823.85812317211605</v>
      </c>
      <c r="AJ381" s="124">
        <v>1.67E-2</v>
      </c>
      <c r="AK381" s="124">
        <v>6.1000000000000004E-3</v>
      </c>
      <c r="AL381" s="132">
        <f t="shared" si="39"/>
        <v>386</v>
      </c>
      <c r="AM381" s="132">
        <f t="shared" si="40"/>
        <v>16.976289632635702</v>
      </c>
      <c r="AN381" s="36">
        <f t="shared" si="41"/>
        <v>177</v>
      </c>
      <c r="AO381" s="36">
        <f t="shared" si="42"/>
        <v>2.8330000000000002</v>
      </c>
      <c r="AP381" s="36">
        <f t="shared" si="43"/>
        <v>5.2999999999999999E-2</v>
      </c>
      <c r="AQ381" s="133">
        <f t="shared" si="44"/>
        <v>0.35298270384751146</v>
      </c>
    </row>
    <row r="382" spans="1:43" x14ac:dyDescent="0.75">
      <c r="A382" s="120" t="s">
        <v>509</v>
      </c>
      <c r="B382" s="120">
        <v>197.3</v>
      </c>
      <c r="C382" s="120">
        <v>2.57</v>
      </c>
      <c r="D382" s="120">
        <v>7.8E-2</v>
      </c>
      <c r="E382" s="129">
        <v>137</v>
      </c>
      <c r="F382" s="121">
        <v>21.3219616204691</v>
      </c>
      <c r="G382" s="120">
        <v>0.77996369474544702</v>
      </c>
      <c r="H382" s="121">
        <v>6.59E-2</v>
      </c>
      <c r="I382" s="120">
        <v>5.5209312213133199E-3</v>
      </c>
      <c r="J382" s="120">
        <v>-5.2093E-2</v>
      </c>
      <c r="K382" s="121">
        <v>0.432</v>
      </c>
      <c r="L382" s="120">
        <v>3.5363455813028098E-2</v>
      </c>
      <c r="M382" s="121">
        <v>4.6899999999999997E-2</v>
      </c>
      <c r="N382" s="120">
        <v>1.7156159425990301E-3</v>
      </c>
      <c r="O382" s="120">
        <v>0.24959999999999999</v>
      </c>
      <c r="P382" s="123">
        <v>295.60000000000002</v>
      </c>
      <c r="Q382" s="124">
        <v>10.5794704623121</v>
      </c>
      <c r="S382" s="123">
        <v>360</v>
      </c>
      <c r="T382" s="124">
        <v>24.922520608243701</v>
      </c>
      <c r="V382" s="123">
        <v>710</v>
      </c>
      <c r="W382" s="124">
        <v>356.96474466788999</v>
      </c>
      <c r="Y382" s="124">
        <v>17.8888888888889</v>
      </c>
      <c r="Z382" s="124">
        <v>58.366197183098599</v>
      </c>
      <c r="AA382" s="122">
        <v>295.60000000000002</v>
      </c>
      <c r="AB382" s="122">
        <v>10.5794704623121</v>
      </c>
      <c r="AD382" s="125">
        <v>288.7</v>
      </c>
      <c r="AE382" s="124">
        <v>10.437873119699001</v>
      </c>
      <c r="AF382" s="125">
        <v>289.3</v>
      </c>
      <c r="AG382" s="124">
        <v>14.9287920967617</v>
      </c>
      <c r="AH382" s="125">
        <v>293.89999999999998</v>
      </c>
      <c r="AI382" s="124">
        <v>330.97075420014397</v>
      </c>
      <c r="AJ382" s="124">
        <v>1.84E-2</v>
      </c>
      <c r="AK382" s="124">
        <v>6.7000000000000002E-3</v>
      </c>
      <c r="AL382" s="132">
        <f t="shared" si="39"/>
        <v>295.60000000000002</v>
      </c>
      <c r="AM382" s="132">
        <f t="shared" si="40"/>
        <v>10.5794704623121</v>
      </c>
      <c r="AN382" s="36">
        <f t="shared" si="41"/>
        <v>197.3</v>
      </c>
      <c r="AO382" s="36">
        <f t="shared" si="42"/>
        <v>2.57</v>
      </c>
      <c r="AP382" s="36">
        <f t="shared" si="43"/>
        <v>7.8E-2</v>
      </c>
      <c r="AQ382" s="133">
        <f t="shared" si="44"/>
        <v>0.38910505836575876</v>
      </c>
    </row>
    <row r="383" spans="1:43" x14ac:dyDescent="0.75">
      <c r="A383" s="120" t="s">
        <v>510</v>
      </c>
      <c r="B383" s="120">
        <v>59.8</v>
      </c>
      <c r="C383" s="120">
        <v>1.091</v>
      </c>
      <c r="D383" s="120">
        <v>7.1999999999999995E-2</v>
      </c>
      <c r="E383" s="129">
        <v>31.9</v>
      </c>
      <c r="F383" s="121">
        <v>28.169014084507001</v>
      </c>
      <c r="G383" s="120">
        <v>1.4022487091234199</v>
      </c>
      <c r="H383" s="121">
        <v>6.7000000000000004E-2</v>
      </c>
      <c r="I383" s="120">
        <v>1.11124254641384E-2</v>
      </c>
      <c r="J383" s="120">
        <v>0.25518999999999997</v>
      </c>
      <c r="K383" s="121">
        <v>0.33800000000000002</v>
      </c>
      <c r="L383" s="120">
        <v>4.82870869098561E-2</v>
      </c>
      <c r="M383" s="121">
        <v>3.5499999999999997E-2</v>
      </c>
      <c r="N383" s="120">
        <v>1.76718393567279E-3</v>
      </c>
      <c r="O383" s="120">
        <v>-7.0559999999999998E-2</v>
      </c>
      <c r="P383" s="123">
        <v>225</v>
      </c>
      <c r="Q383" s="124">
        <v>10.6578280949986</v>
      </c>
      <c r="S383" s="123">
        <v>284</v>
      </c>
      <c r="T383" s="124">
        <v>35.889136561230899</v>
      </c>
      <c r="V383" s="123">
        <v>620</v>
      </c>
      <c r="W383" s="124">
        <v>324.281275036235</v>
      </c>
      <c r="Y383" s="124">
        <v>20.774647887323901</v>
      </c>
      <c r="Z383" s="124">
        <v>63.709677419354797</v>
      </c>
      <c r="AA383" s="122">
        <v>225</v>
      </c>
      <c r="AB383" s="122">
        <v>10.6578280949986</v>
      </c>
      <c r="AD383" s="125">
        <v>219</v>
      </c>
      <c r="AE383" s="124">
        <v>11.868837335752</v>
      </c>
      <c r="AF383" s="125">
        <v>220</v>
      </c>
      <c r="AG383" s="124">
        <v>15.1963851988122</v>
      </c>
      <c r="AH383" s="125">
        <v>224</v>
      </c>
      <c r="AI383" s="124">
        <v>194.204442119964</v>
      </c>
      <c r="AJ383" s="124">
        <v>2.1999999999999999E-2</v>
      </c>
      <c r="AK383" s="124">
        <v>1.4E-2</v>
      </c>
      <c r="AL383" s="132">
        <f t="shared" si="39"/>
        <v>225</v>
      </c>
      <c r="AM383" s="132">
        <f t="shared" si="40"/>
        <v>10.6578280949986</v>
      </c>
      <c r="AN383" s="36">
        <f t="shared" si="41"/>
        <v>59.8</v>
      </c>
      <c r="AO383" s="36">
        <f t="shared" si="42"/>
        <v>1.091</v>
      </c>
      <c r="AP383" s="36">
        <f t="shared" si="43"/>
        <v>7.1999999999999995E-2</v>
      </c>
      <c r="AQ383" s="133">
        <f t="shared" si="44"/>
        <v>0.91659028414298815</v>
      </c>
    </row>
    <row r="384" spans="1:43" x14ac:dyDescent="0.75">
      <c r="A384" s="120" t="s">
        <v>511</v>
      </c>
      <c r="B384" s="120">
        <v>248</v>
      </c>
      <c r="C384" s="120">
        <v>6.7</v>
      </c>
      <c r="D384" s="120">
        <v>1.3</v>
      </c>
      <c r="E384" s="129">
        <v>228</v>
      </c>
      <c r="F384" s="121">
        <v>13.477088948787101</v>
      </c>
      <c r="G384" s="120">
        <v>0.57455814963684204</v>
      </c>
      <c r="H384" s="121">
        <v>6.1499999999999999E-2</v>
      </c>
      <c r="I384" s="120">
        <v>4.0877964271148299E-3</v>
      </c>
      <c r="J384" s="120">
        <v>8.9147000000000004E-2</v>
      </c>
      <c r="K384" s="121">
        <v>0.63100000000000001</v>
      </c>
      <c r="L384" s="120">
        <v>4.5360166518212598E-2</v>
      </c>
      <c r="M384" s="121">
        <v>7.4200000000000002E-2</v>
      </c>
      <c r="N384" s="120">
        <v>3.16331033096658E-3</v>
      </c>
      <c r="O384" s="120">
        <v>0.40260000000000001</v>
      </c>
      <c r="P384" s="123">
        <v>461</v>
      </c>
      <c r="Q384" s="124">
        <v>19.187257390519299</v>
      </c>
      <c r="S384" s="123">
        <v>493</v>
      </c>
      <c r="T384" s="124">
        <v>28.003855369822102</v>
      </c>
      <c r="V384" s="123">
        <v>600</v>
      </c>
      <c r="W384" s="124">
        <v>176.520481703565</v>
      </c>
      <c r="Y384" s="124">
        <v>6.4908722109533397</v>
      </c>
      <c r="Z384" s="124">
        <v>23.1666666666667</v>
      </c>
      <c r="AA384" s="122">
        <v>461</v>
      </c>
      <c r="AB384" s="122">
        <v>19.187257390519299</v>
      </c>
      <c r="AD384" s="125">
        <v>457</v>
      </c>
      <c r="AE384" s="124">
        <v>19.187257390519299</v>
      </c>
      <c r="AF384" s="125">
        <v>445</v>
      </c>
      <c r="AG384" s="124">
        <v>20.904925629475802</v>
      </c>
      <c r="AH384" s="125">
        <v>378</v>
      </c>
      <c r="AI384" s="124">
        <v>146.577626058204</v>
      </c>
      <c r="AJ384" s="124">
        <v>9.4000000000000004E-3</v>
      </c>
      <c r="AK384" s="124">
        <v>4.4000000000000003E-3</v>
      </c>
      <c r="AL384" s="132">
        <f t="shared" si="39"/>
        <v>461</v>
      </c>
      <c r="AM384" s="132">
        <f t="shared" si="40"/>
        <v>19.187257390519299</v>
      </c>
      <c r="AN384" s="36">
        <f t="shared" si="41"/>
        <v>248</v>
      </c>
      <c r="AO384" s="36">
        <f t="shared" si="42"/>
        <v>6.7</v>
      </c>
      <c r="AP384" s="36">
        <f t="shared" si="43"/>
        <v>1.3</v>
      </c>
      <c r="AQ384" s="133">
        <f t="shared" si="44"/>
        <v>0.14925373134328357</v>
      </c>
    </row>
    <row r="385" spans="1:43" x14ac:dyDescent="0.75">
      <c r="A385" s="120" t="s">
        <v>512</v>
      </c>
      <c r="B385" s="120">
        <v>564</v>
      </c>
      <c r="C385" s="120">
        <v>1.8080000000000001</v>
      </c>
      <c r="D385" s="120">
        <v>5.0999999999999997E-2</v>
      </c>
      <c r="E385" s="129">
        <v>5240</v>
      </c>
      <c r="F385" s="121">
        <v>3.0703101013202301</v>
      </c>
      <c r="G385" s="120">
        <v>0.109886099867194</v>
      </c>
      <c r="H385" s="121">
        <v>0.12570000000000001</v>
      </c>
      <c r="I385" s="120">
        <v>2.0457828992555202E-3</v>
      </c>
      <c r="J385" s="120">
        <v>0.43158000000000002</v>
      </c>
      <c r="K385" s="121">
        <v>5.72</v>
      </c>
      <c r="L385" s="120">
        <v>0.27918346380829601</v>
      </c>
      <c r="M385" s="121">
        <v>0.32569999999999999</v>
      </c>
      <c r="N385" s="120">
        <v>1.1656771318100801E-2</v>
      </c>
      <c r="O385" s="120">
        <v>0.85692000000000002</v>
      </c>
      <c r="P385" s="123">
        <v>1817</v>
      </c>
      <c r="Q385" s="124">
        <v>56.633944715482897</v>
      </c>
      <c r="S385" s="123">
        <v>1932</v>
      </c>
      <c r="T385" s="124">
        <v>42.035154366359002</v>
      </c>
      <c r="V385" s="123">
        <v>2035</v>
      </c>
      <c r="W385" s="124">
        <v>29.8999835731736</v>
      </c>
      <c r="Y385" s="124">
        <v>5.9523809523809499</v>
      </c>
      <c r="Z385" s="124">
        <v>10.7125307125307</v>
      </c>
      <c r="AA385" s="122">
        <v>2035</v>
      </c>
      <c r="AB385" s="122">
        <v>29.8999835731736</v>
      </c>
      <c r="AD385" s="125">
        <v>1788</v>
      </c>
      <c r="AE385" s="124">
        <v>58.385817576157798</v>
      </c>
      <c r="AF385" s="125">
        <v>1805</v>
      </c>
      <c r="AG385" s="124">
        <v>48.217778905748403</v>
      </c>
      <c r="AH385" s="125">
        <v>1821</v>
      </c>
      <c r="AI385" s="124">
        <v>32.215664166303497</v>
      </c>
      <c r="AJ385" s="124">
        <v>1.83E-2</v>
      </c>
      <c r="AK385" s="124">
        <v>4.0000000000000001E-3</v>
      </c>
      <c r="AL385" s="132">
        <f t="shared" si="39"/>
        <v>2035</v>
      </c>
      <c r="AM385" s="132">
        <f t="shared" si="40"/>
        <v>29.8999835731736</v>
      </c>
      <c r="AN385" s="36">
        <f t="shared" si="41"/>
        <v>564</v>
      </c>
      <c r="AO385" s="36">
        <f t="shared" si="42"/>
        <v>1.8080000000000001</v>
      </c>
      <c r="AP385" s="36">
        <f t="shared" si="43"/>
        <v>5.0999999999999997E-2</v>
      </c>
      <c r="AQ385" s="133">
        <f t="shared" si="44"/>
        <v>0.55309734513274333</v>
      </c>
    </row>
    <row r="386" spans="1:43" x14ac:dyDescent="0.75">
      <c r="A386" s="120" t="s">
        <v>513</v>
      </c>
      <c r="B386" s="120">
        <v>289</v>
      </c>
      <c r="C386" s="120">
        <v>0.55700000000000005</v>
      </c>
      <c r="D386" s="120">
        <v>1.2999999999999999E-2</v>
      </c>
      <c r="E386" s="129">
        <v>128</v>
      </c>
      <c r="F386" s="121">
        <v>27.137042062415201</v>
      </c>
      <c r="G386" s="120">
        <v>1.0189319355245301</v>
      </c>
      <c r="H386" s="121">
        <v>5.5100000000000003E-2</v>
      </c>
      <c r="I386" s="120">
        <v>5.0193841258276998E-3</v>
      </c>
      <c r="J386" s="120">
        <v>6.4000000000000001E-2</v>
      </c>
      <c r="K386" s="121">
        <v>0.28299999999999997</v>
      </c>
      <c r="L386" s="120">
        <v>2.4321768304134399E-2</v>
      </c>
      <c r="M386" s="121">
        <v>3.6850000000000001E-2</v>
      </c>
      <c r="N386" s="120">
        <v>1.3836306012173099E-3</v>
      </c>
      <c r="O386" s="120">
        <v>0.18606</v>
      </c>
      <c r="P386" s="123">
        <v>233.2</v>
      </c>
      <c r="Q386" s="124">
        <v>8.6138226240773204</v>
      </c>
      <c r="S386" s="123">
        <v>250</v>
      </c>
      <c r="T386" s="124">
        <v>18.867906812674999</v>
      </c>
      <c r="V386" s="123">
        <v>340</v>
      </c>
      <c r="W386" s="124">
        <v>429.03143920263301</v>
      </c>
      <c r="Y386" s="124">
        <v>6.72</v>
      </c>
      <c r="Z386" s="124">
        <v>31.411764705882401</v>
      </c>
      <c r="AA386" s="122">
        <v>233.2</v>
      </c>
      <c r="AB386" s="122">
        <v>8.6138226240773204</v>
      </c>
      <c r="AD386" s="125">
        <v>231.8</v>
      </c>
      <c r="AE386" s="124">
        <v>8.7349722494731594</v>
      </c>
      <c r="AF386" s="125">
        <v>231.6</v>
      </c>
      <c r="AG386" s="124">
        <v>11.3514187435662</v>
      </c>
      <c r="AH386" s="125">
        <v>233.2</v>
      </c>
      <c r="AI386" s="124">
        <v>404.97105825513398</v>
      </c>
      <c r="AJ386" s="124">
        <v>6.4000000000000003E-3</v>
      </c>
      <c r="AK386" s="124">
        <v>6.4999999999999997E-3</v>
      </c>
      <c r="AL386" s="132">
        <f t="shared" si="39"/>
        <v>233.2</v>
      </c>
      <c r="AM386" s="132">
        <f t="shared" si="40"/>
        <v>8.6138226240773204</v>
      </c>
      <c r="AN386" s="36">
        <f t="shared" si="41"/>
        <v>289</v>
      </c>
      <c r="AO386" s="36">
        <f t="shared" si="42"/>
        <v>0.55700000000000005</v>
      </c>
      <c r="AP386" s="36">
        <f t="shared" si="43"/>
        <v>1.2999999999999999E-2</v>
      </c>
      <c r="AQ386" s="133">
        <f t="shared" si="44"/>
        <v>1.7953321364452421</v>
      </c>
    </row>
    <row r="387" spans="1:43" x14ac:dyDescent="0.75">
      <c r="A387" s="120" t="s">
        <v>514</v>
      </c>
      <c r="B387" s="120">
        <v>78</v>
      </c>
      <c r="C387" s="120">
        <v>16.09</v>
      </c>
      <c r="D387" s="120">
        <v>0.78</v>
      </c>
      <c r="E387" s="129">
        <v>63.6</v>
      </c>
      <c r="F387" s="121">
        <v>37.313432835820898</v>
      </c>
      <c r="G387" s="120">
        <v>1.71022066691576</v>
      </c>
      <c r="H387" s="121">
        <v>0.14099999999999999</v>
      </c>
      <c r="I387" s="120">
        <v>1.8467096978376198E-2</v>
      </c>
      <c r="J387" s="120">
        <v>6.6795999999999994E-2</v>
      </c>
      <c r="K387" s="121">
        <v>0.55200000000000005</v>
      </c>
      <c r="L387" s="120">
        <v>6.7271357380686098E-2</v>
      </c>
      <c r="M387" s="121">
        <v>2.6800000000000001E-2</v>
      </c>
      <c r="N387" s="120">
        <v>1.2283488918055801E-3</v>
      </c>
      <c r="O387" s="120">
        <v>0.27535999999999999</v>
      </c>
      <c r="P387" s="123">
        <v>170.4</v>
      </c>
      <c r="Q387" s="124">
        <v>7.5982795811091997</v>
      </c>
      <c r="S387" s="123">
        <v>430</v>
      </c>
      <c r="T387" s="124">
        <v>44.241109086439103</v>
      </c>
      <c r="V387" s="123">
        <v>2050</v>
      </c>
      <c r="W387" s="124">
        <v>229.714162543117</v>
      </c>
      <c r="Y387" s="124">
        <v>60.3720930232558</v>
      </c>
      <c r="Z387" s="124">
        <v>91.687804878048794</v>
      </c>
      <c r="AA387" s="122" t="s">
        <v>35</v>
      </c>
      <c r="AB387" s="122" t="s">
        <v>35</v>
      </c>
      <c r="AD387" s="125">
        <v>149.1</v>
      </c>
      <c r="AE387" s="124">
        <v>8.4012054249792598</v>
      </c>
      <c r="AF387" s="125">
        <v>150.30000000000001</v>
      </c>
      <c r="AG387" s="124">
        <v>17.901836028692902</v>
      </c>
      <c r="AH387" s="125">
        <v>170.4</v>
      </c>
      <c r="AI387" s="124">
        <v>25.581795732235001</v>
      </c>
      <c r="AJ387" s="124">
        <v>0.11899999999999999</v>
      </c>
      <c r="AK387" s="124">
        <v>2.5000000000000001E-2</v>
      </c>
      <c r="AL387" s="132" t="str">
        <f t="shared" si="39"/>
        <v>Discordant</v>
      </c>
      <c r="AM387" s="132" t="str">
        <f t="shared" si="40"/>
        <v>Discordant</v>
      </c>
      <c r="AN387" s="36">
        <f t="shared" si="41"/>
        <v>78</v>
      </c>
      <c r="AO387" s="36">
        <f t="shared" si="42"/>
        <v>16.09</v>
      </c>
      <c r="AP387" s="36">
        <f t="shared" si="43"/>
        <v>0.78</v>
      </c>
      <c r="AQ387" s="133">
        <f t="shared" si="44"/>
        <v>6.2150403977625855E-2</v>
      </c>
    </row>
    <row r="388" spans="1:43" x14ac:dyDescent="0.75">
      <c r="A388" s="120" t="s">
        <v>515</v>
      </c>
      <c r="B388" s="120">
        <v>51.9</v>
      </c>
      <c r="C388" s="120">
        <v>0.76600000000000001</v>
      </c>
      <c r="D388" s="120">
        <v>1.4E-2</v>
      </c>
      <c r="E388" s="129">
        <v>22.3</v>
      </c>
      <c r="F388" s="121">
        <v>28.248587570621499</v>
      </c>
      <c r="G388" s="120">
        <v>1.4084903835462901</v>
      </c>
      <c r="H388" s="121">
        <v>5.3999999999999999E-2</v>
      </c>
      <c r="I388" s="120">
        <v>1.0867972856401901E-2</v>
      </c>
      <c r="J388" s="120">
        <v>0.20191999999999999</v>
      </c>
      <c r="K388" s="121">
        <v>0.26100000000000001</v>
      </c>
      <c r="L388" s="120">
        <v>3.9688055988672401E-2</v>
      </c>
      <c r="M388" s="121">
        <v>3.5400000000000001E-2</v>
      </c>
      <c r="N388" s="120">
        <v>1.76506380904487E-3</v>
      </c>
      <c r="O388" s="120">
        <v>6.0883E-2</v>
      </c>
      <c r="P388" s="123">
        <v>224</v>
      </c>
      <c r="Q388" s="124">
        <v>11.2396163026136</v>
      </c>
      <c r="S388" s="123">
        <v>226</v>
      </c>
      <c r="T388" s="124">
        <v>32.219754477456597</v>
      </c>
      <c r="V388" s="123">
        <v>150</v>
      </c>
      <c r="W388" s="124">
        <v>712.71440927567198</v>
      </c>
      <c r="Y388" s="124">
        <v>0.88495575221239198</v>
      </c>
      <c r="Z388" s="124">
        <v>-49.3333333333333</v>
      </c>
      <c r="AA388" s="122">
        <v>224</v>
      </c>
      <c r="AB388" s="122">
        <v>11.2396163026136</v>
      </c>
      <c r="AD388" s="125">
        <v>223</v>
      </c>
      <c r="AE388" s="124">
        <v>11.857022165365899</v>
      </c>
      <c r="AF388" s="125">
        <v>223</v>
      </c>
      <c r="AG388" s="124">
        <v>13.042721287660299</v>
      </c>
      <c r="AH388" s="125">
        <v>222</v>
      </c>
      <c r="AI388" s="124">
        <v>653.97618396174801</v>
      </c>
      <c r="AJ388" s="124">
        <v>2E-3</v>
      </c>
      <c r="AK388" s="124">
        <v>1.4E-2</v>
      </c>
      <c r="AL388" s="132">
        <f t="shared" si="39"/>
        <v>224</v>
      </c>
      <c r="AM388" s="132">
        <f t="shared" si="40"/>
        <v>11.2396163026136</v>
      </c>
      <c r="AN388" s="36">
        <f t="shared" si="41"/>
        <v>51.9</v>
      </c>
      <c r="AO388" s="36">
        <f t="shared" si="42"/>
        <v>0.76600000000000001</v>
      </c>
      <c r="AP388" s="36">
        <f t="shared" si="43"/>
        <v>1.4E-2</v>
      </c>
      <c r="AQ388" s="133">
        <f t="shared" si="44"/>
        <v>1.3054830287206267</v>
      </c>
    </row>
    <row r="389" spans="1:43" x14ac:dyDescent="0.75">
      <c r="A389" s="120" t="s">
        <v>516</v>
      </c>
      <c r="B389" s="120">
        <v>77.099999999999994</v>
      </c>
      <c r="C389" s="120">
        <v>0.97099999999999997</v>
      </c>
      <c r="D389" s="120">
        <v>2.7E-2</v>
      </c>
      <c r="E389" s="129">
        <v>362</v>
      </c>
      <c r="F389" s="121">
        <v>5.3995680345572401</v>
      </c>
      <c r="G389" s="120">
        <v>0.20480986984834301</v>
      </c>
      <c r="H389" s="121">
        <v>0.11169999999999999</v>
      </c>
      <c r="I389" s="120">
        <v>5.6690444278378101E-3</v>
      </c>
      <c r="J389" s="120">
        <v>0.27174999999999999</v>
      </c>
      <c r="K389" s="121">
        <v>2.91</v>
      </c>
      <c r="L389" s="120">
        <v>0.17430857860702001</v>
      </c>
      <c r="M389" s="121">
        <v>0.1852</v>
      </c>
      <c r="N389" s="120">
        <v>7.0247819183231197E-3</v>
      </c>
      <c r="O389" s="120">
        <v>0.29300999999999999</v>
      </c>
      <c r="P389" s="123">
        <v>1095</v>
      </c>
      <c r="Q389" s="124">
        <v>38.200399629510898</v>
      </c>
      <c r="S389" s="123">
        <v>1376</v>
      </c>
      <c r="T389" s="124">
        <v>45.588147436720497</v>
      </c>
      <c r="V389" s="123">
        <v>1811</v>
      </c>
      <c r="W389" s="124">
        <v>128.49314561179301</v>
      </c>
      <c r="Y389" s="124">
        <v>20.421511627907002</v>
      </c>
      <c r="Z389" s="124">
        <v>39.536167863059099</v>
      </c>
      <c r="AA389" s="122" t="s">
        <v>35</v>
      </c>
      <c r="AB389" s="122" t="s">
        <v>35</v>
      </c>
      <c r="AD389" s="125">
        <v>1048</v>
      </c>
      <c r="AE389" s="124">
        <v>39.4696152990415</v>
      </c>
      <c r="AF389" s="125">
        <v>1062</v>
      </c>
      <c r="AG389" s="124">
        <v>41.0058433239968</v>
      </c>
      <c r="AH389" s="125">
        <v>1091</v>
      </c>
      <c r="AI389" s="124">
        <v>108.234876399493</v>
      </c>
      <c r="AJ389" s="124">
        <v>4.5499999999999999E-2</v>
      </c>
      <c r="AK389" s="124">
        <v>6.6E-3</v>
      </c>
      <c r="AL389" s="132" t="str">
        <f t="shared" si="39"/>
        <v>Discordant</v>
      </c>
      <c r="AM389" s="132" t="str">
        <f t="shared" si="40"/>
        <v>Discordant</v>
      </c>
      <c r="AN389" s="36">
        <f t="shared" si="41"/>
        <v>77.099999999999994</v>
      </c>
      <c r="AO389" s="36">
        <f t="shared" si="42"/>
        <v>0.97099999999999997</v>
      </c>
      <c r="AP389" s="36">
        <f t="shared" si="43"/>
        <v>2.7E-2</v>
      </c>
      <c r="AQ389" s="133">
        <f t="shared" si="44"/>
        <v>1.0298661174047374</v>
      </c>
    </row>
    <row r="390" spans="1:43" x14ac:dyDescent="0.75">
      <c r="A390" s="120" t="s">
        <v>517</v>
      </c>
      <c r="B390" s="120">
        <v>146.30000000000001</v>
      </c>
      <c r="C390" s="120">
        <v>0.98</v>
      </c>
      <c r="D390" s="120">
        <v>1.2E-2</v>
      </c>
      <c r="E390" s="129">
        <v>473</v>
      </c>
      <c r="F390" s="121">
        <v>7.0422535211267601</v>
      </c>
      <c r="G390" s="120">
        <v>0.29832122183348803</v>
      </c>
      <c r="H390" s="121">
        <v>9.8500000000000004E-2</v>
      </c>
      <c r="I390" s="120">
        <v>4.85223606977304E-3</v>
      </c>
      <c r="J390" s="120">
        <v>-0.47859000000000002</v>
      </c>
      <c r="K390" s="121">
        <v>1.98</v>
      </c>
      <c r="L390" s="120">
        <v>0.149634435822774</v>
      </c>
      <c r="M390" s="121">
        <v>0.14199999999999999</v>
      </c>
      <c r="N390" s="120">
        <v>6.0153491170504498E-3</v>
      </c>
      <c r="O390" s="120">
        <v>0.80694999999999995</v>
      </c>
      <c r="P390" s="123">
        <v>855</v>
      </c>
      <c r="Q390" s="124">
        <v>34.128181184907298</v>
      </c>
      <c r="S390" s="123">
        <v>1106</v>
      </c>
      <c r="T390" s="124">
        <v>50.917058037582301</v>
      </c>
      <c r="V390" s="123">
        <v>1582</v>
      </c>
      <c r="W390" s="124">
        <v>149.772972733968</v>
      </c>
      <c r="Y390" s="124">
        <v>22.694394213381599</v>
      </c>
      <c r="Z390" s="124">
        <v>45.954487989886204</v>
      </c>
      <c r="AA390" s="122" t="s">
        <v>35</v>
      </c>
      <c r="AB390" s="122" t="s">
        <v>35</v>
      </c>
      <c r="AD390" s="125">
        <v>822</v>
      </c>
      <c r="AE390" s="124">
        <v>33.132653847675101</v>
      </c>
      <c r="AF390" s="125">
        <v>831</v>
      </c>
      <c r="AG390" s="124">
        <v>37.403834017417502</v>
      </c>
      <c r="AH390" s="125">
        <v>855</v>
      </c>
      <c r="AI390" s="124">
        <v>130.24416824399501</v>
      </c>
      <c r="AJ390" s="124">
        <v>3.9399999999999998E-2</v>
      </c>
      <c r="AK390" s="124">
        <v>5.4000000000000003E-3</v>
      </c>
      <c r="AL390" s="132" t="str">
        <f t="shared" si="39"/>
        <v>Discordant</v>
      </c>
      <c r="AM390" s="132" t="str">
        <f t="shared" si="40"/>
        <v>Discordant</v>
      </c>
      <c r="AN390" s="36">
        <f t="shared" si="41"/>
        <v>146.30000000000001</v>
      </c>
      <c r="AO390" s="36">
        <f t="shared" si="42"/>
        <v>0.98</v>
      </c>
      <c r="AP390" s="36">
        <f t="shared" si="43"/>
        <v>1.2E-2</v>
      </c>
      <c r="AQ390" s="133">
        <f t="shared" si="44"/>
        <v>1.0204081632653061</v>
      </c>
    </row>
    <row r="391" spans="1:43" x14ac:dyDescent="0.75">
      <c r="A391" s="120" t="s">
        <v>518</v>
      </c>
      <c r="B391" s="120">
        <v>1739</v>
      </c>
      <c r="C391" s="120">
        <v>2.1</v>
      </c>
      <c r="D391" s="120">
        <v>0.34</v>
      </c>
      <c r="E391" s="129">
        <v>628</v>
      </c>
      <c r="F391" s="121">
        <v>33.557046979865802</v>
      </c>
      <c r="G391" s="120">
        <v>1.6523759901761801</v>
      </c>
      <c r="H391" s="121">
        <v>5.5199999999999999E-2</v>
      </c>
      <c r="I391" s="120">
        <v>2.26859851804581E-3</v>
      </c>
      <c r="J391" s="120">
        <v>0.31054999999999999</v>
      </c>
      <c r="K391" s="121">
        <v>0.22800000000000001</v>
      </c>
      <c r="L391" s="120">
        <v>1.41844799918784E-2</v>
      </c>
      <c r="M391" s="121">
        <v>2.98E-2</v>
      </c>
      <c r="N391" s="120">
        <v>1.4673759743160501E-3</v>
      </c>
      <c r="O391" s="120">
        <v>0.75495000000000001</v>
      </c>
      <c r="P391" s="123">
        <v>189</v>
      </c>
      <c r="Q391" s="124">
        <v>9.3860715464796396</v>
      </c>
      <c r="S391" s="123">
        <v>208</v>
      </c>
      <c r="T391" s="124">
        <v>11.7694054384095</v>
      </c>
      <c r="V391" s="123">
        <v>400</v>
      </c>
      <c r="W391" s="124">
        <v>892.07995967530201</v>
      </c>
      <c r="Y391" s="124">
        <v>9.1346153846153904</v>
      </c>
      <c r="Z391" s="124">
        <v>52.75</v>
      </c>
      <c r="AA391" s="122">
        <v>189</v>
      </c>
      <c r="AB391" s="122">
        <v>9.3860715464796396</v>
      </c>
      <c r="AD391" s="125">
        <v>187.6</v>
      </c>
      <c r="AE391" s="124">
        <v>9.4463188108190899</v>
      </c>
      <c r="AF391" s="125">
        <v>187.5</v>
      </c>
      <c r="AG391" s="124">
        <v>11.3075684554047</v>
      </c>
      <c r="AH391" s="125">
        <v>185.5</v>
      </c>
      <c r="AI391" s="124">
        <v>889.82529434394496</v>
      </c>
      <c r="AJ391" s="124">
        <v>7.9000000000000008E-3</v>
      </c>
      <c r="AK391" s="124">
        <v>2.8E-3</v>
      </c>
      <c r="AL391" s="132">
        <f t="shared" si="39"/>
        <v>189</v>
      </c>
      <c r="AM391" s="132">
        <f t="shared" si="40"/>
        <v>9.3860715464796396</v>
      </c>
      <c r="AN391" s="36">
        <f t="shared" si="41"/>
        <v>1739</v>
      </c>
      <c r="AO391" s="36">
        <f t="shared" si="42"/>
        <v>2.1</v>
      </c>
      <c r="AP391" s="36">
        <f t="shared" si="43"/>
        <v>0.34</v>
      </c>
      <c r="AQ391" s="133">
        <f t="shared" si="44"/>
        <v>0.47619047619047616</v>
      </c>
    </row>
    <row r="392" spans="1:43" x14ac:dyDescent="0.75">
      <c r="A392" s="120" t="s">
        <v>519</v>
      </c>
      <c r="B392" s="120">
        <v>22.9</v>
      </c>
      <c r="C392" s="120">
        <v>1.3089999999999999</v>
      </c>
      <c r="D392" s="120">
        <v>4.9000000000000002E-2</v>
      </c>
      <c r="E392" s="129">
        <v>12.9</v>
      </c>
      <c r="F392" s="121">
        <v>29.325513196480902</v>
      </c>
      <c r="G392" s="120">
        <v>1.71187239751728</v>
      </c>
      <c r="H392" s="121">
        <v>6.7000000000000004E-2</v>
      </c>
      <c r="I392" s="120">
        <v>2.0181185483766201E-2</v>
      </c>
      <c r="J392" s="120">
        <v>-7.8011999999999998E-2</v>
      </c>
      <c r="K392" s="121">
        <v>0.315</v>
      </c>
      <c r="L392" s="120">
        <v>7.8537299775329694E-2</v>
      </c>
      <c r="M392" s="121">
        <v>3.4099999999999998E-2</v>
      </c>
      <c r="N392" s="120">
        <v>1.9905823425570698E-3</v>
      </c>
      <c r="O392" s="120">
        <v>3.5429000000000002E-2</v>
      </c>
      <c r="P392" s="123">
        <v>216</v>
      </c>
      <c r="Q392" s="124">
        <v>12.3494733607345</v>
      </c>
      <c r="S392" s="123">
        <v>239</v>
      </c>
      <c r="T392" s="124">
        <v>65.545781577284799</v>
      </c>
      <c r="V392" s="123">
        <v>200</v>
      </c>
      <c r="W392" s="124">
        <v>567.60788516354796</v>
      </c>
      <c r="Y392" s="124">
        <v>9.6234309623430896</v>
      </c>
      <c r="Z392" s="124">
        <v>-8</v>
      </c>
      <c r="AA392" s="122">
        <v>216</v>
      </c>
      <c r="AB392" s="122">
        <v>12.3494733607345</v>
      </c>
      <c r="AD392" s="125">
        <v>212</v>
      </c>
      <c r="AE392" s="124">
        <v>13.683182827379399</v>
      </c>
      <c r="AF392" s="125">
        <v>212</v>
      </c>
      <c r="AG392" s="124">
        <v>16.336140381899501</v>
      </c>
      <c r="AH392" s="125">
        <v>215</v>
      </c>
      <c r="AI392" s="124">
        <v>261.40292901923601</v>
      </c>
      <c r="AJ392" s="124">
        <v>2.1999999999999999E-2</v>
      </c>
      <c r="AK392" s="124">
        <v>2.8000000000000001E-2</v>
      </c>
      <c r="AL392" s="132">
        <f t="shared" si="39"/>
        <v>216</v>
      </c>
      <c r="AM392" s="132">
        <f t="shared" si="40"/>
        <v>12.3494733607345</v>
      </c>
      <c r="AN392" s="36">
        <f t="shared" si="41"/>
        <v>22.9</v>
      </c>
      <c r="AO392" s="36">
        <f t="shared" si="42"/>
        <v>1.3089999999999999</v>
      </c>
      <c r="AP392" s="36">
        <f t="shared" si="43"/>
        <v>4.9000000000000002E-2</v>
      </c>
      <c r="AQ392" s="133">
        <f t="shared" si="44"/>
        <v>0.76394194041252872</v>
      </c>
    </row>
    <row r="393" spans="1:43" x14ac:dyDescent="0.75">
      <c r="A393" s="120" t="s">
        <v>520</v>
      </c>
      <c r="B393" s="120">
        <v>15.8</v>
      </c>
      <c r="C393" s="120">
        <v>3.69</v>
      </c>
      <c r="D393" s="120">
        <v>0.12</v>
      </c>
      <c r="E393" s="129">
        <v>25.9</v>
      </c>
      <c r="F393" s="121">
        <v>27.3224043715847</v>
      </c>
      <c r="G393" s="120">
        <v>2.45841283640807</v>
      </c>
      <c r="H393" s="121">
        <v>0.23499999999999999</v>
      </c>
      <c r="I393" s="120">
        <v>4.5029736964769099E-2</v>
      </c>
      <c r="J393" s="120">
        <v>-4.8429E-2</v>
      </c>
      <c r="K393" s="121">
        <v>1.1100000000000001</v>
      </c>
      <c r="L393" s="120">
        <v>0.19586899197167501</v>
      </c>
      <c r="M393" s="121">
        <v>3.6600000000000001E-2</v>
      </c>
      <c r="N393" s="120">
        <v>3.2931914991387902E-3</v>
      </c>
      <c r="O393" s="120">
        <v>0.65976999999999997</v>
      </c>
      <c r="P393" s="123">
        <v>231</v>
      </c>
      <c r="Q393" s="124">
        <v>20.2938315152008</v>
      </c>
      <c r="S393" s="123">
        <v>730</v>
      </c>
      <c r="T393" s="124">
        <v>105.31996385608601</v>
      </c>
      <c r="V393" s="123">
        <v>2680</v>
      </c>
      <c r="W393" s="124">
        <v>310.24569981816398</v>
      </c>
      <c r="Y393" s="124">
        <v>68.356164383561605</v>
      </c>
      <c r="Z393" s="124">
        <v>91.380597014925399</v>
      </c>
      <c r="AA393" s="122" t="s">
        <v>35</v>
      </c>
      <c r="AB393" s="122" t="s">
        <v>35</v>
      </c>
      <c r="AD393" s="125">
        <v>177</v>
      </c>
      <c r="AE393" s="124">
        <v>17.398838971821</v>
      </c>
      <c r="AF393" s="125">
        <v>195</v>
      </c>
      <c r="AG393" s="124">
        <v>31.651141948548599</v>
      </c>
      <c r="AH393" s="125">
        <v>301</v>
      </c>
      <c r="AI393" s="124">
        <v>87.546069333020597</v>
      </c>
      <c r="AJ393" s="124">
        <v>0.22700000000000001</v>
      </c>
      <c r="AK393" s="124">
        <v>5.2999999999999999E-2</v>
      </c>
      <c r="AL393" s="132" t="str">
        <f t="shared" si="39"/>
        <v>Discordant</v>
      </c>
      <c r="AM393" s="132" t="str">
        <f t="shared" si="40"/>
        <v>Discordant</v>
      </c>
      <c r="AN393" s="36">
        <f t="shared" si="41"/>
        <v>15.8</v>
      </c>
      <c r="AO393" s="36">
        <f t="shared" si="42"/>
        <v>3.69</v>
      </c>
      <c r="AP393" s="36">
        <f t="shared" si="43"/>
        <v>0.12</v>
      </c>
      <c r="AQ393" s="133">
        <f t="shared" si="44"/>
        <v>0.2710027100271003</v>
      </c>
    </row>
    <row r="394" spans="1:43" x14ac:dyDescent="0.75">
      <c r="A394" s="120" t="s">
        <v>521</v>
      </c>
      <c r="B394" s="120">
        <v>303</v>
      </c>
      <c r="C394" s="120">
        <v>1.4990000000000001</v>
      </c>
      <c r="D394" s="120">
        <v>3.5999999999999997E-2</v>
      </c>
      <c r="E394" s="129">
        <v>141</v>
      </c>
      <c r="F394" s="121">
        <v>24.894199651481198</v>
      </c>
      <c r="G394" s="120">
        <v>0.90918514749047896</v>
      </c>
      <c r="H394" s="121">
        <v>5.16E-2</v>
      </c>
      <c r="I394" s="120">
        <v>3.9806578429462201E-3</v>
      </c>
      <c r="J394" s="120">
        <v>9.6143999999999993E-2</v>
      </c>
      <c r="K394" s="121">
        <v>0.29299999999999998</v>
      </c>
      <c r="L394" s="120">
        <v>2.1406762086779899E-2</v>
      </c>
      <c r="M394" s="121">
        <v>4.0169999999999997E-2</v>
      </c>
      <c r="N394" s="120">
        <v>1.4670874294413999E-3</v>
      </c>
      <c r="O394" s="120">
        <v>0.34923999999999999</v>
      </c>
      <c r="P394" s="123">
        <v>253.9</v>
      </c>
      <c r="Q394" s="124">
        <v>9.1037980164411305</v>
      </c>
      <c r="S394" s="123">
        <v>259</v>
      </c>
      <c r="T394" s="124">
        <v>17.1219565610605</v>
      </c>
      <c r="V394" s="123">
        <v>240</v>
      </c>
      <c r="W394" s="124">
        <v>170.696127979913</v>
      </c>
      <c r="Y394" s="124">
        <v>1.9691119691119601</v>
      </c>
      <c r="Z394" s="124">
        <v>-5.7916666666666599</v>
      </c>
      <c r="AA394" s="122">
        <v>253.9</v>
      </c>
      <c r="AB394" s="122">
        <v>9.1037980164411305</v>
      </c>
      <c r="AD394" s="125">
        <v>256.3</v>
      </c>
      <c r="AE394" s="124">
        <v>9.6161602692632702</v>
      </c>
      <c r="AF394" s="125">
        <v>253.6</v>
      </c>
      <c r="AG394" s="124">
        <v>11.643178109040701</v>
      </c>
      <c r="AH394" s="125">
        <v>247</v>
      </c>
      <c r="AI394" s="124">
        <v>130.614655025134</v>
      </c>
      <c r="AJ394" s="124">
        <v>1.6000000000000001E-3</v>
      </c>
      <c r="AK394" s="124">
        <v>4.5999999999999999E-3</v>
      </c>
      <c r="AL394" s="132">
        <f t="shared" si="39"/>
        <v>253.9</v>
      </c>
      <c r="AM394" s="132">
        <f t="shared" si="40"/>
        <v>9.1037980164411305</v>
      </c>
      <c r="AN394" s="36">
        <f t="shared" si="41"/>
        <v>303</v>
      </c>
      <c r="AO394" s="36">
        <f t="shared" si="42"/>
        <v>1.4990000000000001</v>
      </c>
      <c r="AP394" s="36">
        <f t="shared" si="43"/>
        <v>3.5999999999999997E-2</v>
      </c>
      <c r="AQ394" s="133">
        <f t="shared" si="44"/>
        <v>0.66711140760507004</v>
      </c>
    </row>
    <row r="395" spans="1:43" x14ac:dyDescent="0.75">
      <c r="A395" s="120" t="s">
        <v>522</v>
      </c>
      <c r="B395" s="120">
        <v>116.2</v>
      </c>
      <c r="C395" s="120">
        <v>1.5209999999999999</v>
      </c>
      <c r="D395" s="120">
        <v>2.7E-2</v>
      </c>
      <c r="E395" s="129">
        <v>52.3</v>
      </c>
      <c r="F395" s="121">
        <v>29.498525073746301</v>
      </c>
      <c r="G395" s="120">
        <v>1.2194871039803601</v>
      </c>
      <c r="H395" s="121">
        <v>6.0999999999999999E-2</v>
      </c>
      <c r="I395" s="120">
        <v>7.9248127563276895E-3</v>
      </c>
      <c r="J395" s="120">
        <v>0.15916</v>
      </c>
      <c r="K395" s="121">
        <v>0.28699999999999998</v>
      </c>
      <c r="L395" s="120">
        <v>3.2033063578746197E-2</v>
      </c>
      <c r="M395" s="121">
        <v>3.39E-2</v>
      </c>
      <c r="N395" s="120">
        <v>1.4014467747652699E-3</v>
      </c>
      <c r="O395" s="120">
        <v>7.3165999999999995E-2</v>
      </c>
      <c r="P395" s="123">
        <v>214.8</v>
      </c>
      <c r="Q395" s="124">
        <v>8.6137511579535904</v>
      </c>
      <c r="S395" s="123">
        <v>251</v>
      </c>
      <c r="T395" s="124">
        <v>25.1356932165567</v>
      </c>
      <c r="V395" s="123">
        <v>480</v>
      </c>
      <c r="W395" s="124">
        <v>344.41412368783</v>
      </c>
      <c r="Y395" s="124">
        <v>14.422310756972101</v>
      </c>
      <c r="Z395" s="124">
        <v>55.25</v>
      </c>
      <c r="AA395" s="122">
        <v>214.8</v>
      </c>
      <c r="AB395" s="122">
        <v>8.6137511579535904</v>
      </c>
      <c r="AD395" s="125">
        <v>211.9</v>
      </c>
      <c r="AE395" s="124">
        <v>8.8568453193643908</v>
      </c>
      <c r="AF395" s="125">
        <v>212.1</v>
      </c>
      <c r="AG395" s="124">
        <v>11.9011458892349</v>
      </c>
      <c r="AH395" s="125">
        <v>213.8</v>
      </c>
      <c r="AI395" s="124">
        <v>287.99518988284501</v>
      </c>
      <c r="AJ395" s="124">
        <v>1.4999999999999999E-2</v>
      </c>
      <c r="AK395" s="124">
        <v>0.01</v>
      </c>
      <c r="AL395" s="132">
        <f t="shared" si="39"/>
        <v>214.8</v>
      </c>
      <c r="AM395" s="132">
        <f t="shared" si="40"/>
        <v>8.6137511579535904</v>
      </c>
      <c r="AN395" s="36">
        <f t="shared" si="41"/>
        <v>116.2</v>
      </c>
      <c r="AO395" s="36">
        <f t="shared" si="42"/>
        <v>1.5209999999999999</v>
      </c>
      <c r="AP395" s="36">
        <f t="shared" si="43"/>
        <v>2.7E-2</v>
      </c>
      <c r="AQ395" s="133">
        <f t="shared" si="44"/>
        <v>0.65746219592373445</v>
      </c>
    </row>
    <row r="396" spans="1:43" x14ac:dyDescent="0.75">
      <c r="A396" s="120" t="s">
        <v>523</v>
      </c>
      <c r="B396" s="120">
        <v>190</v>
      </c>
      <c r="C396" s="120">
        <v>8.3000000000000007</v>
      </c>
      <c r="D396" s="120">
        <v>1.2</v>
      </c>
      <c r="E396" s="129">
        <v>416</v>
      </c>
      <c r="F396" s="121">
        <v>9.4966761633428298</v>
      </c>
      <c r="G396" s="120">
        <v>0.62789483889881004</v>
      </c>
      <c r="H396" s="121">
        <v>0.1024</v>
      </c>
      <c r="I396" s="120">
        <v>5.97870798157477E-3</v>
      </c>
      <c r="J396" s="120">
        <v>-5.8917999999999998E-2</v>
      </c>
      <c r="K396" s="121">
        <v>1.51</v>
      </c>
      <c r="L396" s="120">
        <v>0.124044202186156</v>
      </c>
      <c r="M396" s="121">
        <v>0.1053</v>
      </c>
      <c r="N396" s="120">
        <v>6.9621544842455099E-3</v>
      </c>
      <c r="O396" s="120">
        <v>0.79613999999999996</v>
      </c>
      <c r="P396" s="123">
        <v>643</v>
      </c>
      <c r="Q396" s="124">
        <v>41.355795747972898</v>
      </c>
      <c r="S396" s="123">
        <v>912</v>
      </c>
      <c r="T396" s="124">
        <v>55.093967524436302</v>
      </c>
      <c r="V396" s="123">
        <v>1610</v>
      </c>
      <c r="W396" s="124">
        <v>1750.5700254450601</v>
      </c>
      <c r="Y396" s="124">
        <v>29.495614035087701</v>
      </c>
      <c r="Z396" s="124">
        <v>60.062111801242203</v>
      </c>
      <c r="AA396" s="122" t="s">
        <v>35</v>
      </c>
      <c r="AB396" s="122" t="s">
        <v>35</v>
      </c>
      <c r="AD396" s="125">
        <v>612</v>
      </c>
      <c r="AE396" s="124">
        <v>40.667946124042899</v>
      </c>
      <c r="AF396" s="125">
        <v>619</v>
      </c>
      <c r="AG396" s="124">
        <v>45.374500080812403</v>
      </c>
      <c r="AH396" s="125">
        <v>643</v>
      </c>
      <c r="AI396" s="124">
        <v>1748.39335791083</v>
      </c>
      <c r="AJ396" s="124">
        <v>5.3100000000000001E-2</v>
      </c>
      <c r="AK396" s="124">
        <v>8.0999999999999996E-3</v>
      </c>
      <c r="AL396" s="132" t="str">
        <f t="shared" si="39"/>
        <v>Discordant</v>
      </c>
      <c r="AM396" s="132" t="str">
        <f t="shared" si="40"/>
        <v>Discordant</v>
      </c>
      <c r="AN396" s="36">
        <f t="shared" si="41"/>
        <v>190</v>
      </c>
      <c r="AO396" s="36">
        <f t="shared" si="42"/>
        <v>8.3000000000000007</v>
      </c>
      <c r="AP396" s="36">
        <f t="shared" si="43"/>
        <v>1.2</v>
      </c>
      <c r="AQ396" s="133">
        <f t="shared" si="44"/>
        <v>0.12048192771084336</v>
      </c>
    </row>
    <row r="397" spans="1:43" x14ac:dyDescent="0.75">
      <c r="A397" s="120" t="s">
        <v>524</v>
      </c>
      <c r="B397" s="120">
        <v>52.9</v>
      </c>
      <c r="C397" s="120">
        <v>0.58299999999999996</v>
      </c>
      <c r="D397" s="120">
        <v>2.5000000000000001E-2</v>
      </c>
      <c r="E397" s="129">
        <v>77</v>
      </c>
      <c r="F397" s="121">
        <v>10.3199174406605</v>
      </c>
      <c r="G397" s="120">
        <v>0.45125358558856299</v>
      </c>
      <c r="H397" s="121">
        <v>6.7699999999999996E-2</v>
      </c>
      <c r="I397" s="120">
        <v>7.4760441892023398E-3</v>
      </c>
      <c r="J397" s="120">
        <v>7.2824E-2</v>
      </c>
      <c r="K397" s="121">
        <v>0.91</v>
      </c>
      <c r="L397" s="120">
        <v>8.9346886772847106E-2</v>
      </c>
      <c r="M397" s="121">
        <v>9.69E-2</v>
      </c>
      <c r="N397" s="120">
        <v>4.2370951797782198E-3</v>
      </c>
      <c r="O397" s="120">
        <v>0.20100000000000001</v>
      </c>
      <c r="P397" s="123">
        <v>596</v>
      </c>
      <c r="Q397" s="124">
        <v>24.818626001452301</v>
      </c>
      <c r="S397" s="123">
        <v>640</v>
      </c>
      <c r="T397" s="124">
        <v>48.778707064253403</v>
      </c>
      <c r="V397" s="123">
        <v>710</v>
      </c>
      <c r="W397" s="124">
        <v>286.44879865538201</v>
      </c>
      <c r="Y397" s="124">
        <v>6.875</v>
      </c>
      <c r="Z397" s="124">
        <v>16.056338028169002</v>
      </c>
      <c r="AA397" s="122">
        <v>596</v>
      </c>
      <c r="AB397" s="122">
        <v>24.818626001452301</v>
      </c>
      <c r="AD397" s="125">
        <v>589</v>
      </c>
      <c r="AE397" s="124">
        <v>25.8944819720334</v>
      </c>
      <c r="AF397" s="125">
        <v>581</v>
      </c>
      <c r="AG397" s="124">
        <v>28.841675798404101</v>
      </c>
      <c r="AH397" s="125">
        <v>554</v>
      </c>
      <c r="AI397" s="124">
        <v>224.38492429553199</v>
      </c>
      <c r="AJ397" s="124">
        <v>1.2500000000000001E-2</v>
      </c>
      <c r="AK397" s="124">
        <v>9.1999999999999998E-3</v>
      </c>
      <c r="AL397" s="132">
        <f t="shared" si="39"/>
        <v>596</v>
      </c>
      <c r="AM397" s="132">
        <f t="shared" si="40"/>
        <v>24.818626001452301</v>
      </c>
      <c r="AN397" s="36">
        <f t="shared" si="41"/>
        <v>52.9</v>
      </c>
      <c r="AO397" s="36">
        <f t="shared" si="42"/>
        <v>0.58299999999999996</v>
      </c>
      <c r="AP397" s="36">
        <f t="shared" si="43"/>
        <v>2.5000000000000001E-2</v>
      </c>
      <c r="AQ397" s="133">
        <f t="shared" si="44"/>
        <v>1.7152658662092626</v>
      </c>
    </row>
    <row r="398" spans="1:43" x14ac:dyDescent="0.75">
      <c r="A398" s="120" t="s">
        <v>525</v>
      </c>
      <c r="B398" s="120">
        <v>290</v>
      </c>
      <c r="C398" s="120">
        <v>2.202</v>
      </c>
      <c r="D398" s="120">
        <v>6.4000000000000001E-2</v>
      </c>
      <c r="E398" s="129">
        <v>168</v>
      </c>
      <c r="F398" s="121">
        <v>22.040996253030599</v>
      </c>
      <c r="G398" s="120">
        <v>0.80672712061437601</v>
      </c>
      <c r="H398" s="121">
        <v>5.6800000000000003E-2</v>
      </c>
      <c r="I398" s="120">
        <v>4.3056328957206801E-3</v>
      </c>
      <c r="J398" s="120">
        <v>0.19852</v>
      </c>
      <c r="K398" s="121">
        <v>0.35299999999999998</v>
      </c>
      <c r="L398" s="120">
        <v>2.4418398650198E-2</v>
      </c>
      <c r="M398" s="121">
        <v>4.5370000000000001E-2</v>
      </c>
      <c r="N398" s="120">
        <v>1.66059687330338E-3</v>
      </c>
      <c r="O398" s="120">
        <v>9.1755000000000003E-2</v>
      </c>
      <c r="P398" s="123">
        <v>286</v>
      </c>
      <c r="Q398" s="124">
        <v>10.2469522372505</v>
      </c>
      <c r="S398" s="123">
        <v>309</v>
      </c>
      <c r="T398" s="124">
        <v>19.362717488712502</v>
      </c>
      <c r="V398" s="123">
        <v>420</v>
      </c>
      <c r="W398" s="124">
        <v>297.62793308215498</v>
      </c>
      <c r="Y398" s="124">
        <v>7.4433656957928802</v>
      </c>
      <c r="Z398" s="124">
        <v>31.904761904761902</v>
      </c>
      <c r="AA398" s="122">
        <v>286</v>
      </c>
      <c r="AB398" s="122">
        <v>10.2469522372505</v>
      </c>
      <c r="AD398" s="125">
        <v>284</v>
      </c>
      <c r="AE398" s="124">
        <v>10.434319822225699</v>
      </c>
      <c r="AF398" s="125">
        <v>282.89999999999998</v>
      </c>
      <c r="AG398" s="124">
        <v>13.3150226641825</v>
      </c>
      <c r="AH398" s="125">
        <v>276</v>
      </c>
      <c r="AI398" s="124">
        <v>273.32655661452998</v>
      </c>
      <c r="AJ398" s="124">
        <v>7.4000000000000003E-3</v>
      </c>
      <c r="AK398" s="124">
        <v>5.3E-3</v>
      </c>
      <c r="AL398" s="132">
        <f t="shared" si="39"/>
        <v>286</v>
      </c>
      <c r="AM398" s="132">
        <f t="shared" si="40"/>
        <v>10.2469522372505</v>
      </c>
      <c r="AN398" s="36">
        <f t="shared" si="41"/>
        <v>290</v>
      </c>
      <c r="AO398" s="36">
        <f t="shared" si="42"/>
        <v>2.202</v>
      </c>
      <c r="AP398" s="36">
        <f t="shared" si="43"/>
        <v>6.4000000000000001E-2</v>
      </c>
      <c r="AQ398" s="133">
        <f t="shared" si="44"/>
        <v>0.45413260672116257</v>
      </c>
    </row>
    <row r="399" spans="1:43" x14ac:dyDescent="0.75">
      <c r="A399" s="120" t="s">
        <v>526</v>
      </c>
      <c r="B399" s="120">
        <v>206</v>
      </c>
      <c r="C399" s="120">
        <v>7.4</v>
      </c>
      <c r="D399" s="120">
        <v>0.63</v>
      </c>
      <c r="E399" s="129">
        <v>740</v>
      </c>
      <c r="F399" s="121">
        <v>7.74593338497289</v>
      </c>
      <c r="G399" s="120">
        <v>0.34199978543571102</v>
      </c>
      <c r="H399" s="121">
        <v>0.1166</v>
      </c>
      <c r="I399" s="120">
        <v>5.2986860916673902E-3</v>
      </c>
      <c r="J399" s="120">
        <v>0.20849000000000001</v>
      </c>
      <c r="K399" s="121">
        <v>2.09</v>
      </c>
      <c r="L399" s="120">
        <v>0.13539698879960299</v>
      </c>
      <c r="M399" s="121">
        <v>0.12909999999999999</v>
      </c>
      <c r="N399" s="120">
        <v>5.70004544389777E-3</v>
      </c>
      <c r="O399" s="120">
        <v>0.42359000000000002</v>
      </c>
      <c r="P399" s="123">
        <v>782</v>
      </c>
      <c r="Q399" s="124">
        <v>32.5564122712113</v>
      </c>
      <c r="S399" s="123">
        <v>1138</v>
      </c>
      <c r="T399" s="124">
        <v>43.177077837854597</v>
      </c>
      <c r="V399" s="123">
        <v>1896</v>
      </c>
      <c r="W399" s="124">
        <v>262.05095815292799</v>
      </c>
      <c r="Y399" s="124">
        <v>31.2829525483304</v>
      </c>
      <c r="Z399" s="124">
        <v>58.755274261603397</v>
      </c>
      <c r="AA399" s="122" t="s">
        <v>35</v>
      </c>
      <c r="AB399" s="122" t="s">
        <v>35</v>
      </c>
      <c r="AD399" s="125">
        <v>734</v>
      </c>
      <c r="AE399" s="124">
        <v>33.094712266056597</v>
      </c>
      <c r="AF399" s="125">
        <v>744</v>
      </c>
      <c r="AG399" s="124">
        <v>38.749968395034202</v>
      </c>
      <c r="AH399" s="125">
        <v>776</v>
      </c>
      <c r="AI399" s="124">
        <v>255.513922651717</v>
      </c>
      <c r="AJ399" s="124">
        <v>6.59E-2</v>
      </c>
      <c r="AK399" s="124">
        <v>7.1000000000000004E-3</v>
      </c>
      <c r="AL399" s="132" t="str">
        <f t="shared" si="39"/>
        <v>Discordant</v>
      </c>
      <c r="AM399" s="132" t="str">
        <f t="shared" si="40"/>
        <v>Discordant</v>
      </c>
      <c r="AN399" s="36">
        <f t="shared" si="41"/>
        <v>206</v>
      </c>
      <c r="AO399" s="36">
        <f t="shared" si="42"/>
        <v>7.4</v>
      </c>
      <c r="AP399" s="36">
        <f t="shared" si="43"/>
        <v>0.63</v>
      </c>
      <c r="AQ399" s="133">
        <f t="shared" si="44"/>
        <v>0.13513513513513511</v>
      </c>
    </row>
    <row r="400" spans="1:43" x14ac:dyDescent="0.75">
      <c r="A400" s="120" t="s">
        <v>527</v>
      </c>
      <c r="B400" s="120">
        <v>499</v>
      </c>
      <c r="C400" s="120">
        <v>10.27</v>
      </c>
      <c r="D400" s="120">
        <v>0.85</v>
      </c>
      <c r="E400" s="129">
        <v>408</v>
      </c>
      <c r="F400" s="121">
        <v>15.576323987538901</v>
      </c>
      <c r="G400" s="120">
        <v>0.56386920925170902</v>
      </c>
      <c r="H400" s="121">
        <v>5.7200000000000001E-2</v>
      </c>
      <c r="I400" s="120">
        <v>2.71144555513408E-3</v>
      </c>
      <c r="J400" s="120">
        <v>1.9418000000000001E-2</v>
      </c>
      <c r="K400" s="121">
        <v>0.51300000000000001</v>
      </c>
      <c r="L400" s="120">
        <v>3.0888385037744999E-2</v>
      </c>
      <c r="M400" s="121">
        <v>6.4199999999999993E-2</v>
      </c>
      <c r="N400" s="120">
        <v>2.3240658876202101E-3</v>
      </c>
      <c r="O400" s="120">
        <v>0.39694000000000002</v>
      </c>
      <c r="P400" s="123">
        <v>401.2</v>
      </c>
      <c r="Q400" s="124">
        <v>13.9841332085762</v>
      </c>
      <c r="S400" s="123">
        <v>422</v>
      </c>
      <c r="T400" s="124">
        <v>21.3556442045344</v>
      </c>
      <c r="V400" s="123">
        <v>490</v>
      </c>
      <c r="W400" s="124">
        <v>123.068210740946</v>
      </c>
      <c r="Y400" s="124">
        <v>4.9289099526066504</v>
      </c>
      <c r="Z400" s="124">
        <v>18.122448979591798</v>
      </c>
      <c r="AA400" s="122">
        <v>401.2</v>
      </c>
      <c r="AB400" s="122">
        <v>13.9841332085762</v>
      </c>
      <c r="AD400" s="125">
        <v>399</v>
      </c>
      <c r="AE400" s="124">
        <v>14.0180091880126</v>
      </c>
      <c r="AF400" s="125">
        <v>395.8</v>
      </c>
      <c r="AG400" s="124">
        <v>17.2299837315845</v>
      </c>
      <c r="AH400" s="125">
        <v>380</v>
      </c>
      <c r="AI400" s="124">
        <v>95.524680030754197</v>
      </c>
      <c r="AJ400" s="124">
        <v>4.7999999999999996E-3</v>
      </c>
      <c r="AK400" s="124">
        <v>3.0000000000000001E-3</v>
      </c>
      <c r="AL400" s="132">
        <f t="shared" si="39"/>
        <v>401.2</v>
      </c>
      <c r="AM400" s="132">
        <f t="shared" si="40"/>
        <v>13.9841332085762</v>
      </c>
      <c r="AN400" s="36">
        <f t="shared" si="41"/>
        <v>499</v>
      </c>
      <c r="AO400" s="36">
        <f t="shared" si="42"/>
        <v>10.27</v>
      </c>
      <c r="AP400" s="36">
        <f t="shared" si="43"/>
        <v>0.85</v>
      </c>
      <c r="AQ400" s="133">
        <f t="shared" si="44"/>
        <v>9.7370983446932818E-2</v>
      </c>
    </row>
    <row r="401" spans="1:43" x14ac:dyDescent="0.75">
      <c r="A401" s="120" t="s">
        <v>528</v>
      </c>
      <c r="B401" s="120">
        <v>111</v>
      </c>
      <c r="C401" s="120">
        <v>1.5529999999999999</v>
      </c>
      <c r="D401" s="120">
        <v>0.06</v>
      </c>
      <c r="E401" s="129">
        <v>44.8</v>
      </c>
      <c r="F401" s="121">
        <v>26.315789473684202</v>
      </c>
      <c r="G401" s="120">
        <v>1.0768698060941799</v>
      </c>
      <c r="H401" s="121">
        <v>4.8099999999999997E-2</v>
      </c>
      <c r="I401" s="120">
        <v>7.1194979888876504E-3</v>
      </c>
      <c r="J401" s="120">
        <v>0.25108000000000003</v>
      </c>
      <c r="K401" s="121">
        <v>0.24199999999999999</v>
      </c>
      <c r="L401" s="120">
        <v>2.9758796169200099E-2</v>
      </c>
      <c r="M401" s="121">
        <v>3.7999999999999999E-2</v>
      </c>
      <c r="N401" s="120">
        <v>1.55499999999999E-3</v>
      </c>
      <c r="O401" s="120">
        <v>-5.8201999999999997E-2</v>
      </c>
      <c r="P401" s="123">
        <v>240.2</v>
      </c>
      <c r="Q401" s="124">
        <v>9.6799717678787793</v>
      </c>
      <c r="S401" s="123">
        <v>222</v>
      </c>
      <c r="T401" s="124">
        <v>26.078573662041599</v>
      </c>
      <c r="V401" s="123">
        <v>90</v>
      </c>
      <c r="W401" s="124">
        <v>245.91993631460701</v>
      </c>
      <c r="Y401" s="124">
        <v>-8.1981981981982006</v>
      </c>
      <c r="Z401" s="124">
        <v>-166.888888888889</v>
      </c>
      <c r="AA401" s="122">
        <v>240.2</v>
      </c>
      <c r="AB401" s="122">
        <v>9.6799717678787793</v>
      </c>
      <c r="AD401" s="125">
        <v>240.4</v>
      </c>
      <c r="AE401" s="124">
        <v>10.231424799456301</v>
      </c>
      <c r="AF401" s="125">
        <v>239.3</v>
      </c>
      <c r="AG401" s="124">
        <v>11.3607660061516</v>
      </c>
      <c r="AH401" s="125">
        <v>230</v>
      </c>
      <c r="AI401" s="124">
        <v>136.63599480729999</v>
      </c>
      <c r="AJ401" s="124">
        <v>-2.5999999999999999E-3</v>
      </c>
      <c r="AK401" s="124">
        <v>9.4000000000000004E-3</v>
      </c>
      <c r="AL401" s="132">
        <f t="shared" si="39"/>
        <v>240.2</v>
      </c>
      <c r="AM401" s="132">
        <f t="shared" si="40"/>
        <v>9.6799717678787793</v>
      </c>
      <c r="AN401" s="36">
        <f t="shared" si="41"/>
        <v>111</v>
      </c>
      <c r="AO401" s="36">
        <f t="shared" si="42"/>
        <v>1.5529999999999999</v>
      </c>
      <c r="AP401" s="36">
        <f t="shared" si="43"/>
        <v>0.06</v>
      </c>
      <c r="AQ401" s="133">
        <f t="shared" si="44"/>
        <v>0.64391500321957507</v>
      </c>
    </row>
    <row r="402" spans="1:43" x14ac:dyDescent="0.75">
      <c r="A402" s="120" t="s">
        <v>529</v>
      </c>
      <c r="B402" s="120">
        <v>360</v>
      </c>
      <c r="C402" s="120">
        <v>1.994</v>
      </c>
      <c r="D402" s="120">
        <v>7.9000000000000001E-2</v>
      </c>
      <c r="E402" s="129">
        <v>152</v>
      </c>
      <c r="F402" s="121">
        <v>49.504950495049499</v>
      </c>
      <c r="G402" s="120">
        <v>2.3816532221592901</v>
      </c>
      <c r="H402" s="121">
        <v>9.8799999999999999E-2</v>
      </c>
      <c r="I402" s="120">
        <v>7.7362168053216503E-3</v>
      </c>
      <c r="J402" s="120">
        <v>0.36309999999999998</v>
      </c>
      <c r="K402" s="121">
        <v>0.27600000000000002</v>
      </c>
      <c r="L402" s="120">
        <v>2.0914680991112398E-2</v>
      </c>
      <c r="M402" s="121">
        <v>2.0199999999999999E-2</v>
      </c>
      <c r="N402" s="120">
        <v>9.7180978076987499E-4</v>
      </c>
      <c r="O402" s="120">
        <v>0.32995999999999998</v>
      </c>
      <c r="P402" s="123">
        <v>128.9</v>
      </c>
      <c r="Q402" s="124">
        <v>6.1116275753694902</v>
      </c>
      <c r="S402" s="123">
        <v>246</v>
      </c>
      <c r="T402" s="124">
        <v>16.204056836841701</v>
      </c>
      <c r="V402" s="123">
        <v>1580</v>
      </c>
      <c r="W402" s="124">
        <v>95.838322966184194</v>
      </c>
      <c r="Y402" s="124">
        <v>47.601626016260198</v>
      </c>
      <c r="Z402" s="124">
        <v>91.841772151898695</v>
      </c>
      <c r="AA402" s="122" t="s">
        <v>35</v>
      </c>
      <c r="AB402" s="122" t="s">
        <v>35</v>
      </c>
      <c r="AD402" s="125">
        <v>120.6</v>
      </c>
      <c r="AE402" s="124">
        <v>6.1696832673984696</v>
      </c>
      <c r="AF402" s="125">
        <v>121</v>
      </c>
      <c r="AG402" s="124">
        <v>11.1672851656791</v>
      </c>
      <c r="AH402" s="125">
        <v>128.9</v>
      </c>
      <c r="AI402" s="124">
        <v>16.647160387604501</v>
      </c>
      <c r="AJ402" s="124">
        <v>6.6100000000000006E-2</v>
      </c>
      <c r="AK402" s="124">
        <v>9.4999999999999998E-3</v>
      </c>
      <c r="AL402" s="132" t="str">
        <f t="shared" si="39"/>
        <v>Discordant</v>
      </c>
      <c r="AM402" s="132" t="str">
        <f t="shared" si="40"/>
        <v>Discordant</v>
      </c>
      <c r="AN402" s="36">
        <f t="shared" si="41"/>
        <v>360</v>
      </c>
      <c r="AO402" s="36">
        <f t="shared" si="42"/>
        <v>1.994</v>
      </c>
      <c r="AP402" s="36">
        <f t="shared" si="43"/>
        <v>7.9000000000000001E-2</v>
      </c>
      <c r="AQ402" s="133">
        <f t="shared" si="44"/>
        <v>0.50150451354062187</v>
      </c>
    </row>
    <row r="403" spans="1:43" x14ac:dyDescent="0.75">
      <c r="A403" s="120" t="s">
        <v>530</v>
      </c>
      <c r="B403" s="120">
        <v>1450</v>
      </c>
      <c r="C403" s="120">
        <v>1.91</v>
      </c>
      <c r="D403" s="120">
        <v>0.17</v>
      </c>
      <c r="E403" s="129">
        <v>14700</v>
      </c>
      <c r="F403" s="121">
        <v>2.8034763106251801</v>
      </c>
      <c r="G403" s="120">
        <v>0.100361783246308</v>
      </c>
      <c r="H403" s="121">
        <v>0.128</v>
      </c>
      <c r="I403" s="120">
        <v>1.4256219997965699E-3</v>
      </c>
      <c r="J403" s="120">
        <v>4.5465999999999999E-2</v>
      </c>
      <c r="K403" s="121">
        <v>6.4</v>
      </c>
      <c r="L403" s="120">
        <v>0.31676054299738499</v>
      </c>
      <c r="M403" s="121">
        <v>0.35670000000000002</v>
      </c>
      <c r="N403" s="120">
        <v>1.27695204515478E-2</v>
      </c>
      <c r="O403" s="120">
        <v>0.84965999999999997</v>
      </c>
      <c r="P403" s="123">
        <v>1965</v>
      </c>
      <c r="Q403" s="124">
        <v>60.572786934798103</v>
      </c>
      <c r="S403" s="123">
        <v>2029</v>
      </c>
      <c r="T403" s="124">
        <v>43.406703167987999</v>
      </c>
      <c r="V403" s="123">
        <v>2073</v>
      </c>
      <c r="W403" s="124">
        <v>20.9164881641744</v>
      </c>
      <c r="Y403" s="124">
        <v>3.1542631838344</v>
      </c>
      <c r="Z403" s="124">
        <v>5.2098408104196903</v>
      </c>
      <c r="AA403" s="122">
        <v>2073</v>
      </c>
      <c r="AB403" s="122">
        <v>20.9164881641744</v>
      </c>
      <c r="AD403" s="125">
        <v>1948</v>
      </c>
      <c r="AE403" s="124">
        <v>61.592877161636501</v>
      </c>
      <c r="AF403" s="125">
        <v>1959</v>
      </c>
      <c r="AG403" s="124">
        <v>47.099064533319797</v>
      </c>
      <c r="AH403" s="125">
        <v>1960</v>
      </c>
      <c r="AI403" s="124">
        <v>23.485729222701401</v>
      </c>
      <c r="AJ403" s="124">
        <v>1.04E-2</v>
      </c>
      <c r="AK403" s="124">
        <v>2.8999999999999998E-3</v>
      </c>
      <c r="AL403" s="132">
        <f t="shared" si="39"/>
        <v>2073</v>
      </c>
      <c r="AM403" s="132">
        <f t="shared" si="40"/>
        <v>20.9164881641744</v>
      </c>
      <c r="AN403" s="36">
        <f t="shared" si="41"/>
        <v>1450</v>
      </c>
      <c r="AO403" s="36">
        <f t="shared" si="42"/>
        <v>1.91</v>
      </c>
      <c r="AP403" s="36">
        <f t="shared" si="43"/>
        <v>0.17</v>
      </c>
      <c r="AQ403" s="133">
        <f t="shared" si="44"/>
        <v>0.52356020942408377</v>
      </c>
    </row>
    <row r="404" spans="1:43" x14ac:dyDescent="0.75">
      <c r="A404" s="120" t="s">
        <v>531</v>
      </c>
      <c r="B404" s="120">
        <v>258</v>
      </c>
      <c r="C404" s="120">
        <v>3.16</v>
      </c>
      <c r="D404" s="120">
        <v>0.35</v>
      </c>
      <c r="E404" s="129">
        <v>199</v>
      </c>
      <c r="F404" s="121">
        <v>21.5982721382289</v>
      </c>
      <c r="G404" s="120">
        <v>1.6283127397786701</v>
      </c>
      <c r="H404" s="121">
        <v>0.114</v>
      </c>
      <c r="I404" s="120">
        <v>1.6618753187879101E-2</v>
      </c>
      <c r="J404" s="120">
        <v>-0.79879</v>
      </c>
      <c r="K404" s="121">
        <v>0.91</v>
      </c>
      <c r="L404" s="120">
        <v>0.20903317003767599</v>
      </c>
      <c r="M404" s="121">
        <v>4.6300000000000001E-2</v>
      </c>
      <c r="N404" s="120">
        <v>3.4905977371361401E-3</v>
      </c>
      <c r="O404" s="120">
        <v>0.94006999999999996</v>
      </c>
      <c r="P404" s="123">
        <v>291</v>
      </c>
      <c r="Q404" s="124">
        <v>21.0492599033301</v>
      </c>
      <c r="S404" s="123">
        <v>590</v>
      </c>
      <c r="T404" s="124">
        <v>97.117775215766997</v>
      </c>
      <c r="V404" s="123">
        <v>1520</v>
      </c>
      <c r="W404" s="124">
        <v>239.56793191643601</v>
      </c>
      <c r="Y404" s="124">
        <v>50.677966101694899</v>
      </c>
      <c r="Z404" s="124">
        <v>80.855263157894697</v>
      </c>
      <c r="AA404" s="122" t="s">
        <v>35</v>
      </c>
      <c r="AB404" s="122" t="s">
        <v>35</v>
      </c>
      <c r="AD404" s="125">
        <v>267</v>
      </c>
      <c r="AE404" s="124">
        <v>16.282854248501401</v>
      </c>
      <c r="AF404" s="125">
        <v>270</v>
      </c>
      <c r="AG404" s="124">
        <v>26.546982179905999</v>
      </c>
      <c r="AH404" s="125">
        <v>289</v>
      </c>
      <c r="AI404" s="124">
        <v>44.5004944098145</v>
      </c>
      <c r="AJ404" s="124">
        <v>0.08</v>
      </c>
      <c r="AK404" s="124">
        <v>2.5000000000000001E-2</v>
      </c>
      <c r="AL404" s="132" t="str">
        <f t="shared" si="39"/>
        <v>Discordant</v>
      </c>
      <c r="AM404" s="132" t="str">
        <f t="shared" si="40"/>
        <v>Discordant</v>
      </c>
      <c r="AN404" s="36">
        <f t="shared" si="41"/>
        <v>258</v>
      </c>
      <c r="AO404" s="36">
        <f t="shared" si="42"/>
        <v>3.16</v>
      </c>
      <c r="AP404" s="36">
        <f t="shared" si="43"/>
        <v>0.35</v>
      </c>
      <c r="AQ404" s="133">
        <f t="shared" si="44"/>
        <v>0.31645569620253161</v>
      </c>
    </row>
    <row r="405" spans="1:43" x14ac:dyDescent="0.75">
      <c r="A405" s="120" t="s">
        <v>532</v>
      </c>
      <c r="B405" s="120">
        <v>182.6</v>
      </c>
      <c r="C405" s="120">
        <v>4.62</v>
      </c>
      <c r="D405" s="120">
        <v>0.33</v>
      </c>
      <c r="E405" s="129">
        <v>329</v>
      </c>
      <c r="F405" s="121">
        <v>14.880952380952399</v>
      </c>
      <c r="G405" s="120">
        <v>0.71240770448816404</v>
      </c>
      <c r="H405" s="121">
        <v>0.1193</v>
      </c>
      <c r="I405" s="120">
        <v>7.3984203990119703E-3</v>
      </c>
      <c r="J405" s="120">
        <v>-6.7696000000000006E-2</v>
      </c>
      <c r="K405" s="121">
        <v>1.1240000000000001</v>
      </c>
      <c r="L405" s="120">
        <v>8.6097491211764896E-2</v>
      </c>
      <c r="M405" s="121">
        <v>6.7199999999999996E-2</v>
      </c>
      <c r="N405" s="120">
        <v>3.2171192082358301E-3</v>
      </c>
      <c r="O405" s="120">
        <v>0.57581000000000004</v>
      </c>
      <c r="P405" s="123">
        <v>419</v>
      </c>
      <c r="Q405" s="124">
        <v>19.362861080829902</v>
      </c>
      <c r="S405" s="123">
        <v>754</v>
      </c>
      <c r="T405" s="124">
        <v>42.047496790989101</v>
      </c>
      <c r="V405" s="123">
        <v>1890</v>
      </c>
      <c r="W405" s="124">
        <v>113.901761796484</v>
      </c>
      <c r="Y405" s="124">
        <v>44.429708222811698</v>
      </c>
      <c r="Z405" s="124">
        <v>77.830687830687793</v>
      </c>
      <c r="AA405" s="122" t="s">
        <v>35</v>
      </c>
      <c r="AB405" s="122" t="s">
        <v>35</v>
      </c>
      <c r="AD405" s="125">
        <v>385</v>
      </c>
      <c r="AE405" s="124">
        <v>18.794158380611801</v>
      </c>
      <c r="AF405" s="125">
        <v>390</v>
      </c>
      <c r="AG405" s="124">
        <v>28.298268257761499</v>
      </c>
      <c r="AH405" s="125">
        <v>419</v>
      </c>
      <c r="AI405" s="124">
        <v>65.165108304545001</v>
      </c>
      <c r="AJ405" s="124">
        <v>8.2799999999999999E-2</v>
      </c>
      <c r="AK405" s="124">
        <v>9.4000000000000004E-3</v>
      </c>
      <c r="AL405" s="132" t="str">
        <f t="shared" si="39"/>
        <v>Discordant</v>
      </c>
      <c r="AM405" s="132" t="str">
        <f t="shared" si="40"/>
        <v>Discordant</v>
      </c>
      <c r="AN405" s="36">
        <f t="shared" si="41"/>
        <v>182.6</v>
      </c>
      <c r="AO405" s="36">
        <f t="shared" si="42"/>
        <v>4.62</v>
      </c>
      <c r="AP405" s="36">
        <f t="shared" si="43"/>
        <v>0.33</v>
      </c>
      <c r="AQ405" s="133">
        <f t="shared" si="44"/>
        <v>0.21645021645021645</v>
      </c>
    </row>
    <row r="406" spans="1:43" x14ac:dyDescent="0.75">
      <c r="A406" s="120" t="s">
        <v>533</v>
      </c>
      <c r="B406" s="120">
        <v>1401</v>
      </c>
      <c r="C406" s="120">
        <v>2.46</v>
      </c>
      <c r="D406" s="120">
        <v>0.12</v>
      </c>
      <c r="E406" s="129">
        <v>624</v>
      </c>
      <c r="F406" s="121">
        <v>26.7522739432852</v>
      </c>
      <c r="G406" s="120">
        <v>0.961858883842033</v>
      </c>
      <c r="H406" s="121">
        <v>5.2600000000000001E-2</v>
      </c>
      <c r="I406" s="120">
        <v>2.1073557675099202E-3</v>
      </c>
      <c r="J406" s="120">
        <v>-8.8873999999999995E-2</v>
      </c>
      <c r="K406" s="121">
        <v>0.27500000000000002</v>
      </c>
      <c r="L406" s="120">
        <v>1.58775816798402E-2</v>
      </c>
      <c r="M406" s="121">
        <v>3.7379999999999997E-2</v>
      </c>
      <c r="N406" s="120">
        <v>1.34397117621621E-3</v>
      </c>
      <c r="O406" s="120">
        <v>0.55376000000000003</v>
      </c>
      <c r="P406" s="123">
        <v>236.5</v>
      </c>
      <c r="Q406" s="124">
        <v>8.3394221425973001</v>
      </c>
      <c r="S406" s="123">
        <v>246</v>
      </c>
      <c r="T406" s="124">
        <v>12.6181244179476</v>
      </c>
      <c r="V406" s="123">
        <v>295</v>
      </c>
      <c r="W406" s="124">
        <v>110.139679559895</v>
      </c>
      <c r="Y406" s="124">
        <v>3.8617886178861802</v>
      </c>
      <c r="Z406" s="124">
        <v>19.830508474576298</v>
      </c>
      <c r="AA406" s="122">
        <v>236.5</v>
      </c>
      <c r="AB406" s="122">
        <v>8.3394221425973001</v>
      </c>
      <c r="AD406" s="125">
        <v>235.7</v>
      </c>
      <c r="AE406" s="124">
        <v>8.3394221425973001</v>
      </c>
      <c r="AF406" s="125">
        <v>233.7</v>
      </c>
      <c r="AG406" s="124">
        <v>10.8419031459797</v>
      </c>
      <c r="AH406" s="125">
        <v>206</v>
      </c>
      <c r="AI406" s="124">
        <v>91.164296813809798</v>
      </c>
      <c r="AJ406" s="124">
        <v>4.1999999999999997E-3</v>
      </c>
      <c r="AK406" s="124">
        <v>2.2000000000000001E-3</v>
      </c>
      <c r="AL406" s="132">
        <f t="shared" si="39"/>
        <v>236.5</v>
      </c>
      <c r="AM406" s="132">
        <f t="shared" si="40"/>
        <v>8.3394221425973001</v>
      </c>
      <c r="AN406" s="36">
        <f t="shared" si="41"/>
        <v>1401</v>
      </c>
      <c r="AO406" s="36">
        <f t="shared" si="42"/>
        <v>2.46</v>
      </c>
      <c r="AP406" s="36">
        <f t="shared" si="43"/>
        <v>0.12</v>
      </c>
      <c r="AQ406" s="133">
        <f t="shared" si="44"/>
        <v>0.4065040650406504</v>
      </c>
    </row>
    <row r="407" spans="1:43" x14ac:dyDescent="0.75">
      <c r="A407" s="120" t="s">
        <v>534</v>
      </c>
      <c r="B407" s="120">
        <v>204</v>
      </c>
      <c r="C407" s="120">
        <v>4.91</v>
      </c>
      <c r="D407" s="120">
        <v>0.46</v>
      </c>
      <c r="E407" s="129">
        <v>118</v>
      </c>
      <c r="F407" s="121">
        <v>31.3479623824451</v>
      </c>
      <c r="G407" s="120">
        <v>1.85280326881889</v>
      </c>
      <c r="H407" s="121">
        <v>8.4599999999999995E-2</v>
      </c>
      <c r="I407" s="120">
        <v>8.6465540471466294E-3</v>
      </c>
      <c r="J407" s="120">
        <v>0.65422000000000002</v>
      </c>
      <c r="K407" s="121">
        <v>0.35699999999999998</v>
      </c>
      <c r="L407" s="120">
        <v>2.75766676565533E-2</v>
      </c>
      <c r="M407" s="121">
        <v>3.1899999999999998E-2</v>
      </c>
      <c r="N407" s="120">
        <v>1.88543113438279E-3</v>
      </c>
      <c r="O407" s="120">
        <v>-0.11253000000000001</v>
      </c>
      <c r="P407" s="123">
        <v>202</v>
      </c>
      <c r="Q407" s="124">
        <v>11.455470669253399</v>
      </c>
      <c r="S407" s="123">
        <v>307</v>
      </c>
      <c r="T407" s="124">
        <v>20.665158068384301</v>
      </c>
      <c r="V407" s="123">
        <v>1140</v>
      </c>
      <c r="W407" s="124">
        <v>170.67249027629401</v>
      </c>
      <c r="Y407" s="124">
        <v>34.201954397394097</v>
      </c>
      <c r="Z407" s="124">
        <v>82.280701754386001</v>
      </c>
      <c r="AA407" s="122">
        <v>202</v>
      </c>
      <c r="AB407" s="122">
        <v>11.455470669253399</v>
      </c>
      <c r="AD407" s="125">
        <v>194</v>
      </c>
      <c r="AE407" s="124">
        <v>12.785452993700501</v>
      </c>
      <c r="AF407" s="125">
        <v>194</v>
      </c>
      <c r="AG407" s="124">
        <v>16.075097448889998</v>
      </c>
      <c r="AH407" s="125">
        <v>193</v>
      </c>
      <c r="AI407" s="124">
        <v>43.495734700218598</v>
      </c>
      <c r="AJ407" s="124">
        <v>4.5999999999999999E-2</v>
      </c>
      <c r="AK407" s="124">
        <v>1.2E-2</v>
      </c>
      <c r="AL407" s="132">
        <f t="shared" si="39"/>
        <v>202</v>
      </c>
      <c r="AM407" s="132">
        <f t="shared" si="40"/>
        <v>11.455470669253399</v>
      </c>
      <c r="AN407" s="36">
        <f t="shared" si="41"/>
        <v>204</v>
      </c>
      <c r="AO407" s="36">
        <f t="shared" si="42"/>
        <v>4.91</v>
      </c>
      <c r="AP407" s="36">
        <f t="shared" si="43"/>
        <v>0.46</v>
      </c>
      <c r="AQ407" s="133">
        <f t="shared" si="44"/>
        <v>0.20366598778004072</v>
      </c>
    </row>
    <row r="408" spans="1:43" x14ac:dyDescent="0.75">
      <c r="A408" s="120" t="s">
        <v>535</v>
      </c>
      <c r="B408" s="120">
        <v>208</v>
      </c>
      <c r="C408" s="120">
        <v>1.119</v>
      </c>
      <c r="D408" s="120">
        <v>1.7999999999999999E-2</v>
      </c>
      <c r="E408" s="129">
        <v>1678</v>
      </c>
      <c r="F408" s="121">
        <v>2.9931158335827601</v>
      </c>
      <c r="G408" s="120">
        <v>0.104991260163369</v>
      </c>
      <c r="H408" s="121">
        <v>0.10829999999999999</v>
      </c>
      <c r="I408" s="120">
        <v>2.5800714664600401E-3</v>
      </c>
      <c r="J408" s="120">
        <v>0.23587</v>
      </c>
      <c r="K408" s="121">
        <v>5.05</v>
      </c>
      <c r="L408" s="120">
        <v>0.249815656835193</v>
      </c>
      <c r="M408" s="121">
        <v>0.33410000000000001</v>
      </c>
      <c r="N408" s="120">
        <v>1.1719419484876301E-2</v>
      </c>
      <c r="O408" s="120">
        <v>0.54762999999999995</v>
      </c>
      <c r="P408" s="123">
        <v>1858</v>
      </c>
      <c r="Q408" s="124">
        <v>56.611037035103003</v>
      </c>
      <c r="S408" s="123">
        <v>1825</v>
      </c>
      <c r="T408" s="124">
        <v>41.8024355557679</v>
      </c>
      <c r="V408" s="123">
        <v>1766</v>
      </c>
      <c r="W408" s="124">
        <v>42.096901176329098</v>
      </c>
      <c r="Y408" s="124">
        <v>-1.8082191780821799</v>
      </c>
      <c r="Z408" s="124">
        <v>-5.2095130237825602</v>
      </c>
      <c r="AA408" s="122" t="s">
        <v>35</v>
      </c>
      <c r="AB408" s="122" t="s">
        <v>35</v>
      </c>
      <c r="AD408" s="125">
        <v>1854</v>
      </c>
      <c r="AE408" s="124">
        <v>57.221058310641297</v>
      </c>
      <c r="AF408" s="125">
        <v>1807</v>
      </c>
      <c r="AG408" s="124">
        <v>42.661266019588901</v>
      </c>
      <c r="AH408" s="125">
        <v>1734</v>
      </c>
      <c r="AI408" s="124">
        <v>38.825366561690302</v>
      </c>
      <c r="AJ408" s="124">
        <v>2.2000000000000001E-3</v>
      </c>
      <c r="AK408" s="124">
        <v>1.6000000000000001E-3</v>
      </c>
      <c r="AL408" s="132" t="str">
        <f t="shared" si="39"/>
        <v>Discordant</v>
      </c>
      <c r="AM408" s="132" t="str">
        <f t="shared" si="40"/>
        <v>Discordant</v>
      </c>
      <c r="AN408" s="36">
        <f t="shared" si="41"/>
        <v>208</v>
      </c>
      <c r="AO408" s="36">
        <f t="shared" si="42"/>
        <v>1.119</v>
      </c>
      <c r="AP408" s="36">
        <f t="shared" si="43"/>
        <v>1.7999999999999999E-2</v>
      </c>
      <c r="AQ408" s="133">
        <f t="shared" si="44"/>
        <v>0.89365504915102767</v>
      </c>
    </row>
    <row r="409" spans="1:43" x14ac:dyDescent="0.75">
      <c r="A409" s="120" t="s">
        <v>536</v>
      </c>
      <c r="B409" s="120">
        <v>227</v>
      </c>
      <c r="C409" s="120">
        <v>1.252</v>
      </c>
      <c r="D409" s="120">
        <v>5.2999999999999999E-2</v>
      </c>
      <c r="E409" s="129">
        <v>133</v>
      </c>
      <c r="F409" s="121">
        <v>19.801980198019798</v>
      </c>
      <c r="G409" s="120">
        <v>0.74259625714320598</v>
      </c>
      <c r="H409" s="121">
        <v>5.2699999999999997E-2</v>
      </c>
      <c r="I409" s="120">
        <v>4.2432656221471398E-3</v>
      </c>
      <c r="J409" s="120">
        <v>0.25452999999999998</v>
      </c>
      <c r="K409" s="121">
        <v>0.36899999999999999</v>
      </c>
      <c r="L409" s="120">
        <v>2.6688371748010298E-2</v>
      </c>
      <c r="M409" s="121">
        <v>5.0500000000000003E-2</v>
      </c>
      <c r="N409" s="120">
        <v>1.8938061047794599E-3</v>
      </c>
      <c r="O409" s="120">
        <v>5.1577999999999999E-2</v>
      </c>
      <c r="P409" s="123">
        <v>317.3</v>
      </c>
      <c r="Q409" s="124">
        <v>11.635617210795701</v>
      </c>
      <c r="S409" s="123">
        <v>317</v>
      </c>
      <c r="T409" s="124">
        <v>19.6235969219771</v>
      </c>
      <c r="V409" s="123">
        <v>270</v>
      </c>
      <c r="W409" s="124">
        <v>172.276481566412</v>
      </c>
      <c r="Y409" s="124">
        <v>-9.4637223974757503E-2</v>
      </c>
      <c r="Z409" s="124">
        <v>-17.518518518518501</v>
      </c>
      <c r="AA409" s="122">
        <v>317.3</v>
      </c>
      <c r="AB409" s="122">
        <v>11.635617210795701</v>
      </c>
      <c r="AD409" s="125">
        <v>316.7</v>
      </c>
      <c r="AE409" s="124">
        <v>11.8376766249194</v>
      </c>
      <c r="AF409" s="125">
        <v>309.39999999999998</v>
      </c>
      <c r="AG409" s="124">
        <v>13.751267438175599</v>
      </c>
      <c r="AH409" s="125">
        <v>263</v>
      </c>
      <c r="AI409" s="124">
        <v>127.07598553976401</v>
      </c>
      <c r="AJ409" s="124">
        <v>2.0999999999999999E-3</v>
      </c>
      <c r="AK409" s="124">
        <v>5.0000000000000001E-3</v>
      </c>
      <c r="AL409" s="132">
        <f t="shared" si="39"/>
        <v>317.3</v>
      </c>
      <c r="AM409" s="132">
        <f t="shared" si="40"/>
        <v>11.635617210795701</v>
      </c>
      <c r="AN409" s="36">
        <f t="shared" si="41"/>
        <v>227</v>
      </c>
      <c r="AO409" s="36">
        <f t="shared" si="42"/>
        <v>1.252</v>
      </c>
      <c r="AP409" s="36">
        <f t="shared" si="43"/>
        <v>5.2999999999999999E-2</v>
      </c>
      <c r="AQ409" s="133">
        <f t="shared" si="44"/>
        <v>0.79872204472843455</v>
      </c>
    </row>
    <row r="410" spans="1:43" x14ac:dyDescent="0.75">
      <c r="A410" s="120" t="s">
        <v>537</v>
      </c>
      <c r="B410" s="120">
        <v>100.7</v>
      </c>
      <c r="C410" s="120">
        <v>1.5609999999999999</v>
      </c>
      <c r="D410" s="120">
        <v>2.8000000000000001E-2</v>
      </c>
      <c r="E410" s="129">
        <v>1383</v>
      </c>
      <c r="F410" s="121">
        <v>2.4026910139356099</v>
      </c>
      <c r="G410" s="120">
        <v>8.5388046686485794E-2</v>
      </c>
      <c r="H410" s="121">
        <v>0.14829999999999999</v>
      </c>
      <c r="I410" s="120">
        <v>4.49197753719214E-3</v>
      </c>
      <c r="J410" s="120">
        <v>0.12164</v>
      </c>
      <c r="K410" s="121">
        <v>8.69</v>
      </c>
      <c r="L410" s="120">
        <v>0.47134397488033702</v>
      </c>
      <c r="M410" s="121">
        <v>0.41620000000000001</v>
      </c>
      <c r="N410" s="120">
        <v>1.4791125793867E-2</v>
      </c>
      <c r="O410" s="120">
        <v>0.39661999999999997</v>
      </c>
      <c r="P410" s="123">
        <v>2242</v>
      </c>
      <c r="Q410" s="124">
        <v>67.457673480211497</v>
      </c>
      <c r="S410" s="123">
        <v>2299</v>
      </c>
      <c r="T410" s="124">
        <v>49.194346350589399</v>
      </c>
      <c r="V410" s="123">
        <v>2327</v>
      </c>
      <c r="W410" s="124">
        <v>54.9145912367634</v>
      </c>
      <c r="Y410" s="124">
        <v>2.4793388429752099</v>
      </c>
      <c r="Z410" s="124">
        <v>3.6527718091963801</v>
      </c>
      <c r="AA410" s="122">
        <v>2327</v>
      </c>
      <c r="AB410" s="122">
        <v>54.9145912367634</v>
      </c>
      <c r="AD410" s="125">
        <v>2215</v>
      </c>
      <c r="AE410" s="124">
        <v>69.159509189719003</v>
      </c>
      <c r="AF410" s="125">
        <v>2213</v>
      </c>
      <c r="AG410" s="124">
        <v>49.602255118711597</v>
      </c>
      <c r="AH410" s="125">
        <v>2198</v>
      </c>
      <c r="AI410" s="124">
        <v>44.353041955437597</v>
      </c>
      <c r="AJ410" s="124">
        <v>1.2800000000000001E-2</v>
      </c>
      <c r="AK410" s="124">
        <v>4.8999999999999998E-3</v>
      </c>
      <c r="AL410" s="132">
        <f t="shared" si="39"/>
        <v>2327</v>
      </c>
      <c r="AM410" s="132">
        <f t="shared" si="40"/>
        <v>54.9145912367634</v>
      </c>
      <c r="AN410" s="36">
        <f t="shared" si="41"/>
        <v>100.7</v>
      </c>
      <c r="AO410" s="36">
        <f t="shared" si="42"/>
        <v>1.5609999999999999</v>
      </c>
      <c r="AP410" s="36">
        <f t="shared" si="43"/>
        <v>2.8000000000000001E-2</v>
      </c>
      <c r="AQ410" s="133">
        <f t="shared" si="44"/>
        <v>0.64061499039077519</v>
      </c>
    </row>
    <row r="411" spans="1:43" x14ac:dyDescent="0.75">
      <c r="A411" s="120" t="s">
        <v>538</v>
      </c>
      <c r="B411" s="120">
        <v>222</v>
      </c>
      <c r="C411" s="120">
        <v>6.1</v>
      </c>
      <c r="D411" s="120">
        <v>0.15</v>
      </c>
      <c r="E411" s="129">
        <v>922</v>
      </c>
      <c r="F411" s="121">
        <v>5.71428571428571</v>
      </c>
      <c r="G411" s="120">
        <v>0.31716807085966903</v>
      </c>
      <c r="H411" s="121">
        <v>0.1101</v>
      </c>
      <c r="I411" s="120">
        <v>3.6885307118676202E-3</v>
      </c>
      <c r="J411" s="120">
        <v>-7.8466999999999995E-2</v>
      </c>
      <c r="K411" s="121">
        <v>2.69</v>
      </c>
      <c r="L411" s="120">
        <v>0.20094535042145101</v>
      </c>
      <c r="M411" s="121">
        <v>0.17499999999999999</v>
      </c>
      <c r="N411" s="120">
        <v>9.7132721700773708E-3</v>
      </c>
      <c r="O411" s="120">
        <v>0.89015999999999995</v>
      </c>
      <c r="P411" s="123">
        <v>1034</v>
      </c>
      <c r="Q411" s="124">
        <v>54.018250711882899</v>
      </c>
      <c r="S411" s="123">
        <v>1310</v>
      </c>
      <c r="T411" s="124">
        <v>52.2459079073993</v>
      </c>
      <c r="V411" s="123">
        <v>1788</v>
      </c>
      <c r="W411" s="124">
        <v>87.195955463165902</v>
      </c>
      <c r="Y411" s="124">
        <v>21.068702290076299</v>
      </c>
      <c r="Z411" s="124">
        <v>42.170022371364702</v>
      </c>
      <c r="AA411" s="122" t="s">
        <v>35</v>
      </c>
      <c r="AB411" s="122" t="s">
        <v>35</v>
      </c>
      <c r="AD411" s="125">
        <v>991</v>
      </c>
      <c r="AE411" s="124">
        <v>54.018250711882899</v>
      </c>
      <c r="AF411" s="125">
        <v>1004</v>
      </c>
      <c r="AG411" s="124">
        <v>55.892350935243797</v>
      </c>
      <c r="AH411" s="125">
        <v>1033</v>
      </c>
      <c r="AI411" s="124">
        <v>87.195955463165902</v>
      </c>
      <c r="AJ411" s="124">
        <v>4.5900000000000003E-2</v>
      </c>
      <c r="AK411" s="124">
        <v>4.5999999999999999E-3</v>
      </c>
      <c r="AL411" s="132" t="str">
        <f t="shared" si="39"/>
        <v>Discordant</v>
      </c>
      <c r="AM411" s="132" t="str">
        <f t="shared" si="40"/>
        <v>Discordant</v>
      </c>
      <c r="AN411" s="36">
        <f t="shared" si="41"/>
        <v>222</v>
      </c>
      <c r="AO411" s="36">
        <f t="shared" si="42"/>
        <v>6.1</v>
      </c>
      <c r="AP411" s="36">
        <f t="shared" si="43"/>
        <v>0.15</v>
      </c>
      <c r="AQ411" s="133">
        <f t="shared" si="44"/>
        <v>0.16393442622950821</v>
      </c>
    </row>
    <row r="412" spans="1:43" x14ac:dyDescent="0.75">
      <c r="A412" s="120" t="s">
        <v>539</v>
      </c>
      <c r="B412" s="120">
        <v>253</v>
      </c>
      <c r="C412" s="120">
        <v>1.5469999999999999</v>
      </c>
      <c r="D412" s="120">
        <v>3.9E-2</v>
      </c>
      <c r="E412" s="129">
        <v>1490</v>
      </c>
      <c r="F412" s="121">
        <v>4.2194092827004201</v>
      </c>
      <c r="G412" s="120">
        <v>0.20635724875327499</v>
      </c>
      <c r="H412" s="121">
        <v>0.1114</v>
      </c>
      <c r="I412" s="120">
        <v>3.9424465137778298E-3</v>
      </c>
      <c r="J412" s="120">
        <v>0.10104</v>
      </c>
      <c r="K412" s="121">
        <v>3.62</v>
      </c>
      <c r="L412" s="120">
        <v>0.26481172372838702</v>
      </c>
      <c r="M412" s="121">
        <v>0.23699999999999999</v>
      </c>
      <c r="N412" s="120">
        <v>1.1590880305222701E-2</v>
      </c>
      <c r="O412" s="120">
        <v>0.77181</v>
      </c>
      <c r="P412" s="123">
        <v>1365</v>
      </c>
      <c r="Q412" s="124">
        <v>60.802308407286503</v>
      </c>
      <c r="S412" s="123">
        <v>1527</v>
      </c>
      <c r="T412" s="124">
        <v>66.994105025449699</v>
      </c>
      <c r="V412" s="123">
        <v>1819</v>
      </c>
      <c r="W412" s="124">
        <v>81.660416702052899</v>
      </c>
      <c r="Y412" s="124">
        <v>10.609037328094299</v>
      </c>
      <c r="Z412" s="124">
        <v>24.958768554150598</v>
      </c>
      <c r="AA412" s="122" t="s">
        <v>35</v>
      </c>
      <c r="AB412" s="122" t="s">
        <v>35</v>
      </c>
      <c r="AD412" s="125">
        <v>1330</v>
      </c>
      <c r="AE412" s="124">
        <v>61.9938763722255</v>
      </c>
      <c r="AF412" s="125">
        <v>1338</v>
      </c>
      <c r="AG412" s="124">
        <v>60.578957635147397</v>
      </c>
      <c r="AH412" s="125">
        <v>1348</v>
      </c>
      <c r="AI412" s="124">
        <v>69.418755793754499</v>
      </c>
      <c r="AJ412" s="124">
        <v>3.1899999999999998E-2</v>
      </c>
      <c r="AK412" s="124">
        <v>5.7000000000000002E-3</v>
      </c>
      <c r="AL412" s="132" t="str">
        <f t="shared" si="39"/>
        <v>Discordant</v>
      </c>
      <c r="AM412" s="132" t="str">
        <f t="shared" si="40"/>
        <v>Discordant</v>
      </c>
      <c r="AN412" s="36">
        <f t="shared" si="41"/>
        <v>253</v>
      </c>
      <c r="AO412" s="36">
        <f t="shared" si="42"/>
        <v>1.5469999999999999</v>
      </c>
      <c r="AP412" s="36">
        <f t="shared" si="43"/>
        <v>3.9E-2</v>
      </c>
      <c r="AQ412" s="133">
        <f t="shared" si="44"/>
        <v>0.64641241111829351</v>
      </c>
    </row>
    <row r="413" spans="1:43" x14ac:dyDescent="0.75">
      <c r="A413" s="120" t="s">
        <v>540</v>
      </c>
      <c r="B413" s="120">
        <v>366</v>
      </c>
      <c r="C413" s="120">
        <v>3.1019999999999999</v>
      </c>
      <c r="D413" s="120">
        <v>5.1999999999999998E-2</v>
      </c>
      <c r="E413" s="129">
        <v>7190</v>
      </c>
      <c r="F413" s="121">
        <v>2.1128248468202</v>
      </c>
      <c r="G413" s="120">
        <v>7.4470707291095506E-2</v>
      </c>
      <c r="H413" s="121">
        <v>0.18429999999999999</v>
      </c>
      <c r="I413" s="120">
        <v>2.4844368316067301E-3</v>
      </c>
      <c r="J413" s="120">
        <v>0.31487999999999999</v>
      </c>
      <c r="K413" s="121">
        <v>12.13</v>
      </c>
      <c r="L413" s="120">
        <v>0.58237604708984403</v>
      </c>
      <c r="M413" s="121">
        <v>0.4733</v>
      </c>
      <c r="N413" s="120">
        <v>1.6682398360622401E-2</v>
      </c>
      <c r="O413" s="120">
        <v>0.72035000000000005</v>
      </c>
      <c r="P413" s="123">
        <v>2497</v>
      </c>
      <c r="Q413" s="124">
        <v>73.030635424199502</v>
      </c>
      <c r="S413" s="123">
        <v>2617</v>
      </c>
      <c r="T413" s="124">
        <v>45.312149271291403</v>
      </c>
      <c r="V413" s="123">
        <v>2690</v>
      </c>
      <c r="W413" s="124">
        <v>22.844706234299501</v>
      </c>
      <c r="Y413" s="124">
        <v>4.5854031333588097</v>
      </c>
      <c r="Z413" s="124">
        <v>7.1747211895910796</v>
      </c>
      <c r="AA413" s="122">
        <v>2690</v>
      </c>
      <c r="AB413" s="122">
        <v>22.844706234299501</v>
      </c>
      <c r="AD413" s="125">
        <v>2447</v>
      </c>
      <c r="AE413" s="124">
        <v>76.432151026007006</v>
      </c>
      <c r="AF413" s="125">
        <v>2479</v>
      </c>
      <c r="AG413" s="124">
        <v>54.1912434954559</v>
      </c>
      <c r="AH413" s="125">
        <v>2501</v>
      </c>
      <c r="AI413" s="124">
        <v>33.506127841507499</v>
      </c>
      <c r="AJ413" s="124">
        <v>2.4400000000000002E-2</v>
      </c>
      <c r="AK413" s="124">
        <v>5.7000000000000002E-3</v>
      </c>
      <c r="AL413" s="132">
        <f t="shared" si="39"/>
        <v>2690</v>
      </c>
      <c r="AM413" s="132">
        <f t="shared" si="40"/>
        <v>22.844706234299501</v>
      </c>
      <c r="AN413" s="36">
        <f t="shared" si="41"/>
        <v>366</v>
      </c>
      <c r="AO413" s="36">
        <f t="shared" si="42"/>
        <v>3.1019999999999999</v>
      </c>
      <c r="AP413" s="36">
        <f t="shared" si="43"/>
        <v>5.1999999999999998E-2</v>
      </c>
      <c r="AQ413" s="133">
        <f t="shared" si="44"/>
        <v>0.32237266279819471</v>
      </c>
    </row>
    <row r="414" spans="1:43" x14ac:dyDescent="0.75">
      <c r="A414" s="120" t="s">
        <v>541</v>
      </c>
      <c r="B414" s="120">
        <v>594</v>
      </c>
      <c r="C414" s="120">
        <v>108.5</v>
      </c>
      <c r="D414" s="120">
        <v>5.7</v>
      </c>
      <c r="E414" s="129">
        <v>173</v>
      </c>
      <c r="F414" s="121">
        <v>37.864445285876599</v>
      </c>
      <c r="G414" s="120">
        <v>1.3939451486900301</v>
      </c>
      <c r="H414" s="121">
        <v>5.0299999999999997E-2</v>
      </c>
      <c r="I414" s="120">
        <v>3.8329075165220898E-3</v>
      </c>
      <c r="J414" s="120">
        <v>9.6435999999999994E-2</v>
      </c>
      <c r="K414" s="121">
        <v>0.185</v>
      </c>
      <c r="L414" s="120">
        <v>1.3971580297160301E-2</v>
      </c>
      <c r="M414" s="121">
        <v>2.6409999999999999E-2</v>
      </c>
      <c r="N414" s="120">
        <v>9.7226015326402698E-4</v>
      </c>
      <c r="O414" s="120">
        <v>0.19470999999999999</v>
      </c>
      <c r="P414" s="123">
        <v>168</v>
      </c>
      <c r="Q414" s="124">
        <v>6.1276400337862098</v>
      </c>
      <c r="S414" s="123">
        <v>172</v>
      </c>
      <c r="T414" s="124">
        <v>11.974166231463499</v>
      </c>
      <c r="V414" s="123">
        <v>180</v>
      </c>
      <c r="W414" s="124">
        <v>184.273931728983</v>
      </c>
      <c r="Y414" s="124">
        <v>2.3255813953488498</v>
      </c>
      <c r="Z414" s="124">
        <v>6.6666666666666696</v>
      </c>
      <c r="AA414" s="122">
        <v>168</v>
      </c>
      <c r="AB414" s="122">
        <v>6.1276400337862098</v>
      </c>
      <c r="AD414" s="125">
        <v>167.7</v>
      </c>
      <c r="AE414" s="124">
        <v>6.1654661124410897</v>
      </c>
      <c r="AF414" s="125">
        <v>167.5</v>
      </c>
      <c r="AG414" s="124">
        <v>7.9406206897647698</v>
      </c>
      <c r="AH414" s="125">
        <v>163.30000000000001</v>
      </c>
      <c r="AI414" s="124">
        <v>147.75343283612</v>
      </c>
      <c r="AJ414" s="124">
        <v>2.0999999999999999E-3</v>
      </c>
      <c r="AK414" s="124">
        <v>4.7999999999999996E-3</v>
      </c>
      <c r="AL414" s="132">
        <f t="shared" si="39"/>
        <v>168</v>
      </c>
      <c r="AM414" s="132">
        <f t="shared" si="40"/>
        <v>6.1276400337862098</v>
      </c>
      <c r="AN414" s="36">
        <f t="shared" si="41"/>
        <v>594</v>
      </c>
      <c r="AO414" s="36">
        <f t="shared" si="42"/>
        <v>108.5</v>
      </c>
      <c r="AP414" s="36">
        <f t="shared" si="43"/>
        <v>5.7</v>
      </c>
      <c r="AQ414" s="133">
        <f t="shared" si="44"/>
        <v>9.2165898617511521E-3</v>
      </c>
    </row>
    <row r="415" spans="1:43" x14ac:dyDescent="0.75">
      <c r="A415" s="120" t="s">
        <v>542</v>
      </c>
      <c r="B415" s="120">
        <v>334</v>
      </c>
      <c r="C415" s="120">
        <v>1.92</v>
      </c>
      <c r="D415" s="120">
        <v>0.21</v>
      </c>
      <c r="E415" s="129">
        <v>171</v>
      </c>
      <c r="F415" s="121">
        <v>18.7617260787992</v>
      </c>
      <c r="G415" s="120">
        <v>1.6934383481284201</v>
      </c>
      <c r="H415" s="121">
        <v>2.8000000000000001E-2</v>
      </c>
      <c r="I415" s="120">
        <v>1.7378778503235399E-2</v>
      </c>
      <c r="J415" s="120">
        <v>4.2564999999999999E-3</v>
      </c>
      <c r="K415" s="121">
        <v>0.01</v>
      </c>
      <c r="L415" s="120">
        <v>0.259842674124171</v>
      </c>
      <c r="M415" s="121">
        <v>5.33E-2</v>
      </c>
      <c r="N415" s="120">
        <v>4.8108720688145503E-3</v>
      </c>
      <c r="O415" s="120">
        <v>0.27733999999999998</v>
      </c>
      <c r="P415" s="123">
        <v>334</v>
      </c>
      <c r="Q415" s="124">
        <v>28.794385806786199</v>
      </c>
      <c r="S415" s="123">
        <v>323</v>
      </c>
      <c r="T415" s="124">
        <v>44.884268926494997</v>
      </c>
      <c r="V415" s="123">
        <v>630</v>
      </c>
      <c r="W415" s="124">
        <v>645.930239986012</v>
      </c>
      <c r="Y415" s="124">
        <v>-3.4055727554179498</v>
      </c>
      <c r="Z415" s="124">
        <v>46.984126984127002</v>
      </c>
      <c r="AA415" s="122">
        <v>334</v>
      </c>
      <c r="AB415" s="122">
        <v>28.794385806786199</v>
      </c>
      <c r="AD415" s="125">
        <v>358</v>
      </c>
      <c r="AE415" s="124">
        <v>36.985086913377003</v>
      </c>
      <c r="AF415" s="125">
        <v>357</v>
      </c>
      <c r="AG415" s="124">
        <v>37.010776769286103</v>
      </c>
      <c r="AH415" s="125">
        <v>319</v>
      </c>
      <c r="AI415" s="124">
        <v>35.789592459078797</v>
      </c>
      <c r="AJ415" s="124">
        <v>-3.2000000000000001E-2</v>
      </c>
      <c r="AK415" s="124">
        <v>2.9000000000000001E-2</v>
      </c>
      <c r="AL415" s="132">
        <f t="shared" si="39"/>
        <v>334</v>
      </c>
      <c r="AM415" s="132">
        <f t="shared" si="40"/>
        <v>28.794385806786199</v>
      </c>
      <c r="AN415" s="36">
        <f t="shared" si="41"/>
        <v>334</v>
      </c>
      <c r="AO415" s="36">
        <f t="shared" si="42"/>
        <v>1.92</v>
      </c>
      <c r="AP415" s="36">
        <f t="shared" si="43"/>
        <v>0.21</v>
      </c>
      <c r="AQ415" s="133">
        <f t="shared" si="44"/>
        <v>0.52083333333333337</v>
      </c>
    </row>
    <row r="416" spans="1:43" x14ac:dyDescent="0.75">
      <c r="A416" s="120" t="s">
        <v>543</v>
      </c>
      <c r="B416" s="120">
        <v>128</v>
      </c>
      <c r="C416" s="120">
        <v>0.871</v>
      </c>
      <c r="D416" s="120">
        <v>1.4999999999999999E-2</v>
      </c>
      <c r="E416" s="129">
        <v>54</v>
      </c>
      <c r="F416" s="121">
        <v>24.154589371980698</v>
      </c>
      <c r="G416" s="120">
        <v>0.95925929768682805</v>
      </c>
      <c r="H416" s="121">
        <v>4.5499999999999999E-2</v>
      </c>
      <c r="I416" s="120">
        <v>5.9725127511401702E-3</v>
      </c>
      <c r="J416" s="120">
        <v>0.24248</v>
      </c>
      <c r="K416" s="121">
        <v>0.26</v>
      </c>
      <c r="L416" s="120">
        <v>2.9364265630183899E-2</v>
      </c>
      <c r="M416" s="121">
        <v>4.1399999999999999E-2</v>
      </c>
      <c r="N416" s="120">
        <v>1.64413206586332E-3</v>
      </c>
      <c r="O416" s="120">
        <v>-3.0134000000000001E-2</v>
      </c>
      <c r="P416" s="123">
        <v>261.5</v>
      </c>
      <c r="Q416" s="124">
        <v>10.119748843664199</v>
      </c>
      <c r="S416" s="123">
        <v>230</v>
      </c>
      <c r="T416" s="124">
        <v>24.095541940024901</v>
      </c>
      <c r="V416" s="123">
        <v>20</v>
      </c>
      <c r="W416" s="124">
        <v>197.15266803686001</v>
      </c>
      <c r="Y416" s="124">
        <v>-13.695652173913</v>
      </c>
      <c r="Z416" s="124">
        <v>-1207.5</v>
      </c>
      <c r="AA416" s="122" t="s">
        <v>35</v>
      </c>
      <c r="AB416" s="122" t="s">
        <v>35</v>
      </c>
      <c r="AD416" s="125">
        <v>263.3</v>
      </c>
      <c r="AE416" s="124">
        <v>10.4903630375142</v>
      </c>
      <c r="AF416" s="125">
        <v>262.2</v>
      </c>
      <c r="AG416" s="124">
        <v>11.6706444288009</v>
      </c>
      <c r="AH416" s="125">
        <v>261.3</v>
      </c>
      <c r="AI416" s="124">
        <v>94.328862571603096</v>
      </c>
      <c r="AJ416" s="124">
        <v>-6.4999999999999997E-3</v>
      </c>
      <c r="AK416" s="124">
        <v>7.7000000000000002E-3</v>
      </c>
      <c r="AL416" s="132" t="str">
        <f t="shared" si="39"/>
        <v>Discordant</v>
      </c>
      <c r="AM416" s="132" t="str">
        <f t="shared" si="40"/>
        <v>Discordant</v>
      </c>
      <c r="AN416" s="36">
        <f t="shared" si="41"/>
        <v>128</v>
      </c>
      <c r="AO416" s="36">
        <f t="shared" si="42"/>
        <v>0.871</v>
      </c>
      <c r="AP416" s="36">
        <f t="shared" si="43"/>
        <v>1.4999999999999999E-2</v>
      </c>
      <c r="AQ416" s="133">
        <f t="shared" si="44"/>
        <v>1.1481056257175659</v>
      </c>
    </row>
    <row r="417" spans="1:43" x14ac:dyDescent="0.75">
      <c r="A417" s="120" t="s">
        <v>544</v>
      </c>
      <c r="B417" s="120">
        <v>1840</v>
      </c>
      <c r="C417" s="120">
        <v>1.111</v>
      </c>
      <c r="D417" s="120">
        <v>1.7000000000000001E-2</v>
      </c>
      <c r="E417" s="129">
        <v>482</v>
      </c>
      <c r="F417" s="121">
        <v>41.771094402673299</v>
      </c>
      <c r="G417" s="120">
        <v>1.41481886582562</v>
      </c>
      <c r="H417" s="121">
        <v>4.9200000000000001E-2</v>
      </c>
      <c r="I417" s="120">
        <v>2.1575514664586102E-3</v>
      </c>
      <c r="J417" s="120">
        <v>0.22964999999999999</v>
      </c>
      <c r="K417" s="121">
        <v>0.1646</v>
      </c>
      <c r="L417" s="120">
        <v>9.0643968223814292E-3</v>
      </c>
      <c r="M417" s="121">
        <v>2.3939999999999999E-2</v>
      </c>
      <c r="N417" s="120">
        <v>8.1086608172989405E-4</v>
      </c>
      <c r="O417" s="120">
        <v>0.13009999999999999</v>
      </c>
      <c r="P417" s="123">
        <v>152.5</v>
      </c>
      <c r="Q417" s="124">
        <v>5.0992927289105801</v>
      </c>
      <c r="S417" s="123">
        <v>154.5</v>
      </c>
      <c r="T417" s="124">
        <v>7.9006222144160301</v>
      </c>
      <c r="V417" s="123">
        <v>154</v>
      </c>
      <c r="W417" s="124">
        <v>97.539292447663399</v>
      </c>
      <c r="Y417" s="124">
        <v>1.2944983818770199</v>
      </c>
      <c r="Z417" s="124">
        <v>0.97402597402597701</v>
      </c>
      <c r="AA417" s="122">
        <v>152.5</v>
      </c>
      <c r="AB417" s="122">
        <v>5.0992927289105801</v>
      </c>
      <c r="AD417" s="125">
        <v>152.30000000000001</v>
      </c>
      <c r="AE417" s="124">
        <v>5.1217366522616397</v>
      </c>
      <c r="AF417" s="125">
        <v>151.6</v>
      </c>
      <c r="AG417" s="124">
        <v>6.8248685976305801</v>
      </c>
      <c r="AH417" s="125">
        <v>136</v>
      </c>
      <c r="AI417" s="124">
        <v>76.182895529054306</v>
      </c>
      <c r="AJ417" s="124">
        <v>1.4E-3</v>
      </c>
      <c r="AK417" s="124">
        <v>2.3999999999999998E-3</v>
      </c>
      <c r="AL417" s="132">
        <f t="shared" si="39"/>
        <v>152.5</v>
      </c>
      <c r="AM417" s="132">
        <f t="shared" si="40"/>
        <v>5.0992927289105801</v>
      </c>
      <c r="AN417" s="36">
        <f t="shared" si="41"/>
        <v>1840</v>
      </c>
      <c r="AO417" s="36">
        <f t="shared" si="42"/>
        <v>1.111</v>
      </c>
      <c r="AP417" s="36">
        <f t="shared" si="43"/>
        <v>1.7000000000000001E-2</v>
      </c>
      <c r="AQ417" s="133">
        <f t="shared" si="44"/>
        <v>0.90009000900090008</v>
      </c>
    </row>
    <row r="418" spans="1:43" x14ac:dyDescent="0.75">
      <c r="A418" s="120" t="s">
        <v>545</v>
      </c>
      <c r="B418" s="120">
        <v>151</v>
      </c>
      <c r="C418" s="120">
        <v>1.3819999999999999</v>
      </c>
      <c r="D418" s="120">
        <v>1.7999999999999999E-2</v>
      </c>
      <c r="E418" s="129">
        <v>1357</v>
      </c>
      <c r="F418" s="121">
        <v>2.8248587570621502</v>
      </c>
      <c r="G418" s="120">
        <v>9.7661094042813895E-2</v>
      </c>
      <c r="H418" s="121">
        <v>0.1144</v>
      </c>
      <c r="I418" s="120">
        <v>3.1292664295170902E-3</v>
      </c>
      <c r="J418" s="120">
        <v>0.42170999999999997</v>
      </c>
      <c r="K418" s="121">
        <v>5.65</v>
      </c>
      <c r="L418" s="120">
        <v>0.278668020411382</v>
      </c>
      <c r="M418" s="121">
        <v>0.35399999999999998</v>
      </c>
      <c r="N418" s="120">
        <v>1.2238497661069299E-2</v>
      </c>
      <c r="O418" s="120">
        <v>0.20799000000000001</v>
      </c>
      <c r="P418" s="123">
        <v>1953</v>
      </c>
      <c r="Q418" s="124">
        <v>58.205264577379801</v>
      </c>
      <c r="S418" s="123">
        <v>1921</v>
      </c>
      <c r="T418" s="124">
        <v>42.7333651235895</v>
      </c>
      <c r="V418" s="123">
        <v>1863</v>
      </c>
      <c r="W418" s="124">
        <v>49.4890262536858</v>
      </c>
      <c r="Y418" s="124">
        <v>-1.6657990629880299</v>
      </c>
      <c r="Z418" s="124">
        <v>-4.8309178743961398</v>
      </c>
      <c r="AA418" s="122">
        <v>1863</v>
      </c>
      <c r="AB418" s="122">
        <v>49.4890262536858</v>
      </c>
      <c r="AD418" s="125">
        <v>1948</v>
      </c>
      <c r="AE418" s="124">
        <v>58.756555587634502</v>
      </c>
      <c r="AF418" s="125">
        <v>1898</v>
      </c>
      <c r="AG418" s="124">
        <v>43.015351850077998</v>
      </c>
      <c r="AH418" s="125">
        <v>1826</v>
      </c>
      <c r="AI418" s="124">
        <v>44.334678520747197</v>
      </c>
      <c r="AJ418" s="124">
        <v>2.3E-3</v>
      </c>
      <c r="AK418" s="124">
        <v>1.6999999999999999E-3</v>
      </c>
      <c r="AL418" s="132">
        <f t="shared" si="39"/>
        <v>1863</v>
      </c>
      <c r="AM418" s="132">
        <f t="shared" si="40"/>
        <v>49.4890262536858</v>
      </c>
      <c r="AN418" s="36">
        <f t="shared" si="41"/>
        <v>151</v>
      </c>
      <c r="AO418" s="36">
        <f t="shared" si="42"/>
        <v>1.3819999999999999</v>
      </c>
      <c r="AP418" s="36">
        <f t="shared" si="43"/>
        <v>1.7999999999999999E-2</v>
      </c>
      <c r="AQ418" s="133">
        <f t="shared" si="44"/>
        <v>0.72358900144717808</v>
      </c>
    </row>
    <row r="419" spans="1:43" x14ac:dyDescent="0.75">
      <c r="A419" s="120" t="s">
        <v>546</v>
      </c>
      <c r="B419" s="120">
        <v>100</v>
      </c>
      <c r="C419" s="120">
        <v>1.27</v>
      </c>
      <c r="D419" s="120">
        <v>0.13</v>
      </c>
      <c r="E419" s="129">
        <v>1030</v>
      </c>
      <c r="F419" s="121">
        <v>2.62054507337526</v>
      </c>
      <c r="G419" s="120">
        <v>9.65226559916713E-2</v>
      </c>
      <c r="H419" s="121">
        <v>0.125</v>
      </c>
      <c r="I419" s="120">
        <v>3.68732016786437E-3</v>
      </c>
      <c r="J419" s="120">
        <v>0.53610999999999998</v>
      </c>
      <c r="K419" s="121">
        <v>6.6</v>
      </c>
      <c r="L419" s="120">
        <v>0.33114186929471501</v>
      </c>
      <c r="M419" s="121">
        <v>0.38159999999999999</v>
      </c>
      <c r="N419" s="120">
        <v>1.40554901728825E-2</v>
      </c>
      <c r="O419" s="120">
        <v>0.34536</v>
      </c>
      <c r="P419" s="123">
        <v>2082</v>
      </c>
      <c r="Q419" s="124">
        <v>65.509983036987407</v>
      </c>
      <c r="S419" s="123">
        <v>2057</v>
      </c>
      <c r="T419" s="124">
        <v>44.129626264128902</v>
      </c>
      <c r="V419" s="123">
        <v>2021</v>
      </c>
      <c r="W419" s="124">
        <v>53.084462145530203</v>
      </c>
      <c r="Y419" s="124">
        <v>-1.21536217792901</v>
      </c>
      <c r="Z419" s="124">
        <v>-3.0183077684314599</v>
      </c>
      <c r="AA419" s="122">
        <v>2021</v>
      </c>
      <c r="AB419" s="122">
        <v>53.084462145530203</v>
      </c>
      <c r="AD419" s="125">
        <v>2072</v>
      </c>
      <c r="AE419" s="124">
        <v>67.044148719380203</v>
      </c>
      <c r="AF419" s="125">
        <v>2014</v>
      </c>
      <c r="AG419" s="124">
        <v>47.244088669501203</v>
      </c>
      <c r="AH419" s="125">
        <v>1959</v>
      </c>
      <c r="AI419" s="124">
        <v>46.875794620253899</v>
      </c>
      <c r="AJ419" s="124">
        <v>6.3E-3</v>
      </c>
      <c r="AK419" s="124">
        <v>3.0000000000000001E-3</v>
      </c>
      <c r="AL419" s="132">
        <f t="shared" si="39"/>
        <v>2021</v>
      </c>
      <c r="AM419" s="132">
        <f t="shared" si="40"/>
        <v>53.084462145530203</v>
      </c>
      <c r="AN419" s="36">
        <f t="shared" si="41"/>
        <v>100</v>
      </c>
      <c r="AO419" s="36">
        <f t="shared" si="42"/>
        <v>1.27</v>
      </c>
      <c r="AP419" s="36">
        <f t="shared" si="43"/>
        <v>0.13</v>
      </c>
      <c r="AQ419" s="133">
        <f t="shared" si="44"/>
        <v>0.78740157480314954</v>
      </c>
    </row>
    <row r="420" spans="1:43" x14ac:dyDescent="0.75">
      <c r="A420" s="120" t="s">
        <v>547</v>
      </c>
      <c r="B420" s="120">
        <v>605</v>
      </c>
      <c r="C420" s="120">
        <v>1.83</v>
      </c>
      <c r="D420" s="120">
        <v>0.16</v>
      </c>
      <c r="E420" s="129">
        <v>5110</v>
      </c>
      <c r="F420" s="121">
        <v>3.4542314335060502</v>
      </c>
      <c r="G420" s="120">
        <v>0.122809968513375</v>
      </c>
      <c r="H420" s="121">
        <v>0.12970000000000001</v>
      </c>
      <c r="I420" s="120">
        <v>2.2627156091118402E-3</v>
      </c>
      <c r="J420" s="120">
        <v>-2.2984999999999998E-2</v>
      </c>
      <c r="K420" s="121">
        <v>5.25</v>
      </c>
      <c r="L420" s="120">
        <v>0.26423277616525698</v>
      </c>
      <c r="M420" s="121">
        <v>0.28949999999999998</v>
      </c>
      <c r="N420" s="120">
        <v>1.02927341635981E-2</v>
      </c>
      <c r="O420" s="120">
        <v>0.9385</v>
      </c>
      <c r="P420" s="123">
        <v>1639</v>
      </c>
      <c r="Q420" s="124">
        <v>51.298041477896703</v>
      </c>
      <c r="S420" s="123">
        <v>1858</v>
      </c>
      <c r="T420" s="124">
        <v>43.2007607759707</v>
      </c>
      <c r="V420" s="123">
        <v>2090</v>
      </c>
      <c r="W420" s="124">
        <v>33.0952260691124</v>
      </c>
      <c r="Y420" s="124">
        <v>11.786867599569399</v>
      </c>
      <c r="Z420" s="124">
        <v>21.578947368421101</v>
      </c>
      <c r="AA420" s="122" t="s">
        <v>35</v>
      </c>
      <c r="AB420" s="122" t="s">
        <v>35</v>
      </c>
      <c r="AD420" s="125">
        <v>1586</v>
      </c>
      <c r="AE420" s="124">
        <v>51.946598151062901</v>
      </c>
      <c r="AF420" s="125">
        <v>1609</v>
      </c>
      <c r="AG420" s="124">
        <v>45.30238108116</v>
      </c>
      <c r="AH420" s="125">
        <v>1639</v>
      </c>
      <c r="AI420" s="124">
        <v>30.9259436164146</v>
      </c>
      <c r="AJ420" s="124">
        <v>3.56E-2</v>
      </c>
      <c r="AK420" s="124">
        <v>3.3E-3</v>
      </c>
      <c r="AL420" s="132" t="str">
        <f t="shared" si="39"/>
        <v>Discordant</v>
      </c>
      <c r="AM420" s="132" t="str">
        <f t="shared" si="40"/>
        <v>Discordant</v>
      </c>
      <c r="AN420" s="36">
        <f t="shared" si="41"/>
        <v>605</v>
      </c>
      <c r="AO420" s="36">
        <f t="shared" si="42"/>
        <v>1.83</v>
      </c>
      <c r="AP420" s="36">
        <f t="shared" si="43"/>
        <v>0.16</v>
      </c>
      <c r="AQ420" s="133">
        <f t="shared" si="44"/>
        <v>0.54644808743169393</v>
      </c>
    </row>
    <row r="421" spans="1:43" x14ac:dyDescent="0.75">
      <c r="A421" s="120" t="s">
        <v>548</v>
      </c>
      <c r="B421" s="120">
        <v>310</v>
      </c>
      <c r="C421" s="120">
        <v>1.82</v>
      </c>
      <c r="D421" s="120">
        <v>0.15</v>
      </c>
      <c r="E421" s="129">
        <v>323</v>
      </c>
      <c r="F421" s="121">
        <v>13.605442176870699</v>
      </c>
      <c r="G421" s="120">
        <v>0.778980067417538</v>
      </c>
      <c r="H421" s="121">
        <v>5.9200000000000003E-2</v>
      </c>
      <c r="I421" s="120">
        <v>4.1198953305868697E-3</v>
      </c>
      <c r="J421" s="120">
        <v>0.23422999999999999</v>
      </c>
      <c r="K421" s="121">
        <v>0.60899999999999999</v>
      </c>
      <c r="L421" s="120">
        <v>4.7190803741406898E-2</v>
      </c>
      <c r="M421" s="121">
        <v>7.3499999999999996E-2</v>
      </c>
      <c r="N421" s="120">
        <v>4.20824506920639E-3</v>
      </c>
      <c r="O421" s="120">
        <v>0.46516000000000002</v>
      </c>
      <c r="P421" s="123">
        <v>456</v>
      </c>
      <c r="Q421" s="124">
        <v>24.9977208285374</v>
      </c>
      <c r="S421" s="123">
        <v>476</v>
      </c>
      <c r="T421" s="124">
        <v>31.514655749416001</v>
      </c>
      <c r="V421" s="123">
        <v>520</v>
      </c>
      <c r="W421" s="124">
        <v>157.48956696589599</v>
      </c>
      <c r="Y421" s="124">
        <v>4.2016806722689104</v>
      </c>
      <c r="Z421" s="124">
        <v>12.307692307692299</v>
      </c>
      <c r="AA421" s="122">
        <v>456</v>
      </c>
      <c r="AB421" s="122">
        <v>24.9977208285374</v>
      </c>
      <c r="AD421" s="125">
        <v>453</v>
      </c>
      <c r="AE421" s="124">
        <v>25.646560132335399</v>
      </c>
      <c r="AF421" s="125">
        <v>443</v>
      </c>
      <c r="AG421" s="124">
        <v>27.149834750955598</v>
      </c>
      <c r="AH421" s="125">
        <v>391</v>
      </c>
      <c r="AI421" s="124">
        <v>107.761141897743</v>
      </c>
      <c r="AJ421" s="124">
        <v>6.4999999999999997E-3</v>
      </c>
      <c r="AK421" s="124">
        <v>5.5999999999999999E-3</v>
      </c>
      <c r="AL421" s="132">
        <f t="shared" si="39"/>
        <v>456</v>
      </c>
      <c r="AM421" s="132">
        <f t="shared" si="40"/>
        <v>24.9977208285374</v>
      </c>
      <c r="AN421" s="36">
        <f t="shared" si="41"/>
        <v>310</v>
      </c>
      <c r="AO421" s="36">
        <f t="shared" si="42"/>
        <v>1.82</v>
      </c>
      <c r="AP421" s="36">
        <f t="shared" si="43"/>
        <v>0.15</v>
      </c>
      <c r="AQ421" s="133">
        <f t="shared" si="44"/>
        <v>0.54945054945054939</v>
      </c>
    </row>
    <row r="422" spans="1:43" x14ac:dyDescent="0.75">
      <c r="A422" s="120" t="s">
        <v>549</v>
      </c>
      <c r="B422" s="120">
        <v>176</v>
      </c>
      <c r="C422" s="120">
        <v>2.02</v>
      </c>
      <c r="D422" s="120">
        <v>0.1</v>
      </c>
      <c r="E422" s="129">
        <v>560</v>
      </c>
      <c r="F422" s="121">
        <v>7.19424460431655</v>
      </c>
      <c r="G422" s="120">
        <v>0.46984496375642398</v>
      </c>
      <c r="H422" s="121">
        <v>9.2100000000000001E-2</v>
      </c>
      <c r="I422" s="120">
        <v>5.1166775832890803E-3</v>
      </c>
      <c r="J422" s="120">
        <v>-0.32201000000000002</v>
      </c>
      <c r="K422" s="121">
        <v>1.81</v>
      </c>
      <c r="L422" s="120">
        <v>0.15802313835638099</v>
      </c>
      <c r="M422" s="121">
        <v>0.13900000000000001</v>
      </c>
      <c r="N422" s="120">
        <v>9.0778745447378604E-3</v>
      </c>
      <c r="O422" s="120">
        <v>0.87712999999999997</v>
      </c>
      <c r="P422" s="123">
        <v>833</v>
      </c>
      <c r="Q422" s="124">
        <v>53.027636529769602</v>
      </c>
      <c r="S422" s="123">
        <v>1020</v>
      </c>
      <c r="T422" s="124">
        <v>63.611154618725301</v>
      </c>
      <c r="V422" s="123">
        <v>1440</v>
      </c>
      <c r="W422" s="124">
        <v>139.07291789428501</v>
      </c>
      <c r="Y422" s="124">
        <v>18.3333333333333</v>
      </c>
      <c r="Z422" s="124">
        <v>42.1527777777778</v>
      </c>
      <c r="AA422" s="122">
        <v>833</v>
      </c>
      <c r="AB422" s="122">
        <v>53.027636529769602</v>
      </c>
      <c r="AD422" s="125">
        <v>809</v>
      </c>
      <c r="AE422" s="124">
        <v>51.653559760517602</v>
      </c>
      <c r="AF422" s="125">
        <v>816</v>
      </c>
      <c r="AG422" s="124">
        <v>54.832827684949699</v>
      </c>
      <c r="AH422" s="125">
        <v>833</v>
      </c>
      <c r="AI422" s="124">
        <v>118.31101593524799</v>
      </c>
      <c r="AJ422" s="124">
        <v>3.2199999999999999E-2</v>
      </c>
      <c r="AK422" s="124">
        <v>6.7000000000000002E-3</v>
      </c>
      <c r="AL422" s="132">
        <f t="shared" si="39"/>
        <v>833</v>
      </c>
      <c r="AM422" s="132">
        <f t="shared" si="40"/>
        <v>53.027636529769602</v>
      </c>
      <c r="AN422" s="36">
        <f t="shared" si="41"/>
        <v>176</v>
      </c>
      <c r="AO422" s="36">
        <f t="shared" si="42"/>
        <v>2.02</v>
      </c>
      <c r="AP422" s="36">
        <f t="shared" si="43"/>
        <v>0.1</v>
      </c>
      <c r="AQ422" s="133">
        <f t="shared" si="44"/>
        <v>0.49504950495049505</v>
      </c>
    </row>
    <row r="423" spans="1:43" x14ac:dyDescent="0.75">
      <c r="A423" s="120" t="s">
        <v>550</v>
      </c>
      <c r="B423" s="120">
        <v>56.4</v>
      </c>
      <c r="C423" s="120">
        <v>1.901</v>
      </c>
      <c r="D423" s="120">
        <v>7.0000000000000007E-2</v>
      </c>
      <c r="E423" s="129">
        <v>418</v>
      </c>
      <c r="F423" s="121">
        <v>3.90625</v>
      </c>
      <c r="G423" s="120">
        <v>0.26120729432746398</v>
      </c>
      <c r="H423" s="121">
        <v>0.1283</v>
      </c>
      <c r="I423" s="120">
        <v>6.1696684195106499E-3</v>
      </c>
      <c r="J423" s="120">
        <v>0.10807</v>
      </c>
      <c r="K423" s="121">
        <v>4.55</v>
      </c>
      <c r="L423" s="120">
        <v>0.36619619659411901</v>
      </c>
      <c r="M423" s="121">
        <v>0.25600000000000001</v>
      </c>
      <c r="N423" s="120">
        <v>1.7118481241044699E-2</v>
      </c>
      <c r="O423" s="120">
        <v>0.86202000000000001</v>
      </c>
      <c r="P423" s="123">
        <v>1460</v>
      </c>
      <c r="Q423" s="124">
        <v>89.573945287432807</v>
      </c>
      <c r="S423" s="123">
        <v>1724</v>
      </c>
      <c r="T423" s="124">
        <v>68.599967896778594</v>
      </c>
      <c r="V423" s="123">
        <v>2069</v>
      </c>
      <c r="W423" s="124">
        <v>94.516498767019797</v>
      </c>
      <c r="Y423" s="124">
        <v>15.313225058004599</v>
      </c>
      <c r="Z423" s="124">
        <v>29.434509424842901</v>
      </c>
      <c r="AA423" s="122" t="s">
        <v>35</v>
      </c>
      <c r="AB423" s="122" t="s">
        <v>35</v>
      </c>
      <c r="AD423" s="125">
        <v>1410</v>
      </c>
      <c r="AE423" s="124">
        <v>96.568585338897904</v>
      </c>
      <c r="AF423" s="125">
        <v>1420</v>
      </c>
      <c r="AG423" s="124">
        <v>94.836045865689002</v>
      </c>
      <c r="AH423" s="125">
        <v>1450</v>
      </c>
      <c r="AI423" s="124">
        <v>115.368750271363</v>
      </c>
      <c r="AJ423" s="124">
        <v>4.4600000000000001E-2</v>
      </c>
      <c r="AK423" s="124">
        <v>9.4000000000000004E-3</v>
      </c>
      <c r="AL423" s="132" t="str">
        <f t="shared" si="39"/>
        <v>Discordant</v>
      </c>
      <c r="AM423" s="132" t="str">
        <f t="shared" si="40"/>
        <v>Discordant</v>
      </c>
      <c r="AN423" s="36">
        <f t="shared" si="41"/>
        <v>56.4</v>
      </c>
      <c r="AO423" s="36">
        <f t="shared" si="42"/>
        <v>1.901</v>
      </c>
      <c r="AP423" s="36">
        <f t="shared" si="43"/>
        <v>7.0000000000000007E-2</v>
      </c>
      <c r="AQ423" s="133">
        <f t="shared" si="44"/>
        <v>0.52603892688058917</v>
      </c>
    </row>
    <row r="424" spans="1:43" x14ac:dyDescent="0.75">
      <c r="A424" s="120" t="s">
        <v>551</v>
      </c>
      <c r="B424" s="120">
        <v>235</v>
      </c>
      <c r="C424" s="120">
        <v>2.62</v>
      </c>
      <c r="D424" s="120">
        <v>0.12</v>
      </c>
      <c r="E424" s="129">
        <v>82</v>
      </c>
      <c r="F424" s="121">
        <v>32.362459546925599</v>
      </c>
      <c r="G424" s="120">
        <v>1.50185562790487</v>
      </c>
      <c r="H424" s="121">
        <v>4.9599999999999998E-2</v>
      </c>
      <c r="I424" s="120">
        <v>5.0884579839440402E-3</v>
      </c>
      <c r="J424" s="120">
        <v>-6.6322000000000006E-2</v>
      </c>
      <c r="K424" s="121">
        <v>0.214</v>
      </c>
      <c r="L424" s="120">
        <v>1.9287741084948198E-2</v>
      </c>
      <c r="M424" s="121">
        <v>3.09E-2</v>
      </c>
      <c r="N424" s="120">
        <v>1.4339867720798501E-3</v>
      </c>
      <c r="O424" s="120">
        <v>0.34638000000000002</v>
      </c>
      <c r="P424" s="123">
        <v>196.2</v>
      </c>
      <c r="Q424" s="124">
        <v>9.00690119929072</v>
      </c>
      <c r="S424" s="123">
        <v>195</v>
      </c>
      <c r="T424" s="124">
        <v>16.427236111415802</v>
      </c>
      <c r="V424" s="123">
        <v>150</v>
      </c>
      <c r="W424" s="124">
        <v>203.12972346761401</v>
      </c>
      <c r="Y424" s="124">
        <v>-0.61538461538461298</v>
      </c>
      <c r="Z424" s="124">
        <v>-30.8</v>
      </c>
      <c r="AA424" s="122">
        <v>196.2</v>
      </c>
      <c r="AB424" s="122">
        <v>9.00690119929072</v>
      </c>
      <c r="AD424" s="125">
        <v>196.1</v>
      </c>
      <c r="AE424" s="124">
        <v>9.1204533447512706</v>
      </c>
      <c r="AF424" s="125">
        <v>195.8</v>
      </c>
      <c r="AG424" s="124">
        <v>10.6170281275037</v>
      </c>
      <c r="AH424" s="125">
        <v>194.1</v>
      </c>
      <c r="AI424" s="124">
        <v>145.68811466976101</v>
      </c>
      <c r="AJ424" s="124">
        <v>4.0000000000000002E-4</v>
      </c>
      <c r="AK424" s="124">
        <v>6.1999999999999998E-3</v>
      </c>
      <c r="AL424" s="132">
        <f t="shared" si="39"/>
        <v>196.2</v>
      </c>
      <c r="AM424" s="132">
        <f t="shared" si="40"/>
        <v>9.00690119929072</v>
      </c>
      <c r="AN424" s="36">
        <f t="shared" si="41"/>
        <v>235</v>
      </c>
      <c r="AO424" s="36">
        <f t="shared" si="42"/>
        <v>2.62</v>
      </c>
      <c r="AP424" s="36">
        <f t="shared" si="43"/>
        <v>0.12</v>
      </c>
      <c r="AQ424" s="133">
        <f t="shared" si="44"/>
        <v>0.38167938931297707</v>
      </c>
    </row>
    <row r="425" spans="1:43" x14ac:dyDescent="0.75">
      <c r="A425" s="120" t="s">
        <v>552</v>
      </c>
      <c r="B425" s="120">
        <v>487</v>
      </c>
      <c r="C425" s="120">
        <v>1.42</v>
      </c>
      <c r="D425" s="120">
        <v>0.13</v>
      </c>
      <c r="E425" s="129">
        <v>226</v>
      </c>
      <c r="F425" s="121">
        <v>24.685262898049899</v>
      </c>
      <c r="G425" s="120">
        <v>0.90216928004380104</v>
      </c>
      <c r="H425" s="121">
        <v>5.21E-2</v>
      </c>
      <c r="I425" s="120">
        <v>3.1280781850490601E-3</v>
      </c>
      <c r="J425" s="120">
        <v>0.24559</v>
      </c>
      <c r="K425" s="121">
        <v>0.28899999999999998</v>
      </c>
      <c r="L425" s="120">
        <v>1.78694536055246E-2</v>
      </c>
      <c r="M425" s="121">
        <v>4.0509999999999997E-2</v>
      </c>
      <c r="N425" s="120">
        <v>1.4805140089256101E-3</v>
      </c>
      <c r="O425" s="120">
        <v>0.31004999999999999</v>
      </c>
      <c r="P425" s="123">
        <v>256</v>
      </c>
      <c r="Q425" s="124">
        <v>9.1984723188064805</v>
      </c>
      <c r="S425" s="123">
        <v>257</v>
      </c>
      <c r="T425" s="124">
        <v>14.172502040156299</v>
      </c>
      <c r="V425" s="123">
        <v>290</v>
      </c>
      <c r="W425" s="124">
        <v>143.19120906506799</v>
      </c>
      <c r="Y425" s="124">
        <v>0.38910505836575698</v>
      </c>
      <c r="Z425" s="124">
        <v>11.7241379310345</v>
      </c>
      <c r="AA425" s="122">
        <v>256</v>
      </c>
      <c r="AB425" s="122">
        <v>9.1984723188064805</v>
      </c>
      <c r="AD425" s="125">
        <v>255.3</v>
      </c>
      <c r="AE425" s="124">
        <v>9.3100211063052392</v>
      </c>
      <c r="AF425" s="125">
        <v>253.3</v>
      </c>
      <c r="AG425" s="124">
        <v>11.4770908368905</v>
      </c>
      <c r="AH425" s="125">
        <v>226</v>
      </c>
      <c r="AI425" s="124">
        <v>114.71897120143601</v>
      </c>
      <c r="AJ425" s="124">
        <v>2.5999999999999999E-3</v>
      </c>
      <c r="AK425" s="124">
        <v>3.3999999999999998E-3</v>
      </c>
      <c r="AL425" s="132">
        <f t="shared" si="39"/>
        <v>256</v>
      </c>
      <c r="AM425" s="132">
        <f t="shared" si="40"/>
        <v>9.1984723188064805</v>
      </c>
      <c r="AN425" s="36">
        <f t="shared" si="41"/>
        <v>487</v>
      </c>
      <c r="AO425" s="36">
        <f t="shared" si="42"/>
        <v>1.42</v>
      </c>
      <c r="AP425" s="36">
        <f t="shared" si="43"/>
        <v>0.13</v>
      </c>
      <c r="AQ425" s="133">
        <f t="shared" si="44"/>
        <v>0.70422535211267612</v>
      </c>
    </row>
    <row r="426" spans="1:43" x14ac:dyDescent="0.75">
      <c r="A426" s="120" t="s">
        <v>553</v>
      </c>
      <c r="B426" s="120">
        <v>464</v>
      </c>
      <c r="C426" s="120">
        <v>3.5</v>
      </c>
      <c r="D426" s="120">
        <v>0.33</v>
      </c>
      <c r="E426" s="129">
        <v>180</v>
      </c>
      <c r="F426" s="121">
        <v>31.847133757961799</v>
      </c>
      <c r="G426" s="120">
        <v>1.7071861251671201</v>
      </c>
      <c r="H426" s="121">
        <v>5.4399999999999997E-2</v>
      </c>
      <c r="I426" s="120">
        <v>3.70940307101511E-3</v>
      </c>
      <c r="J426" s="120">
        <v>1.6272999999999999E-3</v>
      </c>
      <c r="K426" s="121">
        <v>0.23799999999999999</v>
      </c>
      <c r="L426" s="120">
        <v>1.8594952708732501E-2</v>
      </c>
      <c r="M426" s="121">
        <v>3.1399999999999997E-2</v>
      </c>
      <c r="N426" s="120">
        <v>1.6832172319697701E-3</v>
      </c>
      <c r="O426" s="120">
        <v>0.86014000000000002</v>
      </c>
      <c r="P426" s="123">
        <v>199</v>
      </c>
      <c r="Q426" s="124">
        <v>10.756512016293399</v>
      </c>
      <c r="S426" s="123">
        <v>215</v>
      </c>
      <c r="T426" s="124">
        <v>15.5163379229674</v>
      </c>
      <c r="V426" s="123">
        <v>350</v>
      </c>
      <c r="W426" s="124">
        <v>675.343077632514</v>
      </c>
      <c r="Y426" s="124">
        <v>7.4418604651162799</v>
      </c>
      <c r="Z426" s="124">
        <v>43.142857142857103</v>
      </c>
      <c r="AA426" s="122">
        <v>199</v>
      </c>
      <c r="AB426" s="122">
        <v>10.756512016293399</v>
      </c>
      <c r="AD426" s="125">
        <v>198</v>
      </c>
      <c r="AE426" s="124">
        <v>10.756512016293399</v>
      </c>
      <c r="AF426" s="125">
        <v>197</v>
      </c>
      <c r="AG426" s="124">
        <v>12.00153084151</v>
      </c>
      <c r="AH426" s="125">
        <v>178</v>
      </c>
      <c r="AI426" s="124">
        <v>667.69091090575398</v>
      </c>
      <c r="AJ426" s="124">
        <v>6.6E-3</v>
      </c>
      <c r="AK426" s="124">
        <v>4.3E-3</v>
      </c>
      <c r="AL426" s="132">
        <f t="shared" si="39"/>
        <v>199</v>
      </c>
      <c r="AM426" s="132">
        <f t="shared" si="40"/>
        <v>10.756512016293399</v>
      </c>
      <c r="AN426" s="36">
        <f t="shared" si="41"/>
        <v>464</v>
      </c>
      <c r="AO426" s="36">
        <f t="shared" si="42"/>
        <v>3.5</v>
      </c>
      <c r="AP426" s="36">
        <f t="shared" si="43"/>
        <v>0.33</v>
      </c>
      <c r="AQ426" s="133">
        <f t="shared" si="44"/>
        <v>0.2857142857142857</v>
      </c>
    </row>
    <row r="427" spans="1:43" x14ac:dyDescent="0.75">
      <c r="A427" s="120" t="s">
        <v>554</v>
      </c>
      <c r="B427" s="120">
        <v>90</v>
      </c>
      <c r="C427" s="120">
        <v>0.95699999999999996</v>
      </c>
      <c r="D427" s="120">
        <v>6.2E-2</v>
      </c>
      <c r="E427" s="129">
        <v>43</v>
      </c>
      <c r="F427" s="121">
        <v>25.252525252525199</v>
      </c>
      <c r="G427" s="120">
        <v>1.0806106819747301</v>
      </c>
      <c r="H427" s="121">
        <v>5.6000000000000001E-2</v>
      </c>
      <c r="I427" s="120">
        <v>7.9258478686337307E-3</v>
      </c>
      <c r="J427" s="120">
        <v>0.11421000000000001</v>
      </c>
      <c r="K427" s="121">
        <v>0.29599999999999999</v>
      </c>
      <c r="L427" s="120">
        <v>3.1498472079769101E-2</v>
      </c>
      <c r="M427" s="121">
        <v>3.9600000000000003E-2</v>
      </c>
      <c r="N427" s="120">
        <v>1.6945704470455001E-3</v>
      </c>
      <c r="O427" s="120">
        <v>0.23227</v>
      </c>
      <c r="P427" s="123">
        <v>250.3</v>
      </c>
      <c r="Q427" s="124">
        <v>10.3651189860967</v>
      </c>
      <c r="S427" s="123">
        <v>258</v>
      </c>
      <c r="T427" s="124">
        <v>24.533028882656399</v>
      </c>
      <c r="V427" s="123">
        <v>310</v>
      </c>
      <c r="W427" s="124">
        <v>701.96826164342497</v>
      </c>
      <c r="Y427" s="124">
        <v>2.9844961240310002</v>
      </c>
      <c r="Z427" s="124">
        <v>19.258064516129</v>
      </c>
      <c r="AA427" s="122">
        <v>250.3</v>
      </c>
      <c r="AB427" s="122">
        <v>10.3651189860967</v>
      </c>
      <c r="AD427" s="125">
        <v>248.7</v>
      </c>
      <c r="AE427" s="124">
        <v>10.5688831763787</v>
      </c>
      <c r="AF427" s="125">
        <v>248.1</v>
      </c>
      <c r="AG427" s="124">
        <v>12.7560693850909</v>
      </c>
      <c r="AH427" s="125">
        <v>249</v>
      </c>
      <c r="AI427" s="124">
        <v>676.089158731814</v>
      </c>
      <c r="AJ427" s="124">
        <v>7.1999999999999998E-3</v>
      </c>
      <c r="AK427" s="124">
        <v>9.9000000000000008E-3</v>
      </c>
      <c r="AL427" s="132">
        <f t="shared" si="39"/>
        <v>250.3</v>
      </c>
      <c r="AM427" s="132">
        <f t="shared" si="40"/>
        <v>10.3651189860967</v>
      </c>
      <c r="AN427" s="36">
        <f t="shared" si="41"/>
        <v>90</v>
      </c>
      <c r="AO427" s="36">
        <f t="shared" si="42"/>
        <v>0.95699999999999996</v>
      </c>
      <c r="AP427" s="36">
        <f t="shared" si="43"/>
        <v>6.2E-2</v>
      </c>
      <c r="AQ427" s="133">
        <f t="shared" si="44"/>
        <v>1.044932079414838</v>
      </c>
    </row>
    <row r="428" spans="1:43" x14ac:dyDescent="0.75">
      <c r="A428" s="120" t="s">
        <v>555</v>
      </c>
      <c r="B428" s="120">
        <v>57.4</v>
      </c>
      <c r="C428" s="120">
        <v>19.8</v>
      </c>
      <c r="D428" s="120">
        <v>1</v>
      </c>
      <c r="E428" s="129">
        <v>51.5</v>
      </c>
      <c r="F428" s="121">
        <v>15.1515151515152</v>
      </c>
      <c r="G428" s="120">
        <v>0.62175437353759899</v>
      </c>
      <c r="H428" s="121">
        <v>6.2100000000000002E-2</v>
      </c>
      <c r="I428" s="120">
        <v>7.4850947632911797E-3</v>
      </c>
      <c r="J428" s="120">
        <v>-2.4142E-2</v>
      </c>
      <c r="K428" s="121">
        <v>0.57699999999999996</v>
      </c>
      <c r="L428" s="120">
        <v>5.7760564573417897E-2</v>
      </c>
      <c r="M428" s="121">
        <v>6.6000000000000003E-2</v>
      </c>
      <c r="N428" s="120">
        <v>2.7083620511297798E-3</v>
      </c>
      <c r="O428" s="120">
        <v>0.28752</v>
      </c>
      <c r="P428" s="123">
        <v>412</v>
      </c>
      <c r="Q428" s="124">
        <v>16.523871760178199</v>
      </c>
      <c r="S428" s="123">
        <v>452</v>
      </c>
      <c r="T428" s="124">
        <v>37.293909296185802</v>
      </c>
      <c r="V428" s="123">
        <v>540</v>
      </c>
      <c r="W428" s="124">
        <v>415.72386785812603</v>
      </c>
      <c r="Y428" s="124">
        <v>8.8495575221239005</v>
      </c>
      <c r="Z428" s="124">
        <v>23.703703703703699</v>
      </c>
      <c r="AA428" s="122">
        <v>412</v>
      </c>
      <c r="AB428" s="122">
        <v>16.523871760178199</v>
      </c>
      <c r="AD428" s="125">
        <v>411</v>
      </c>
      <c r="AE428" s="124">
        <v>17.022876899831498</v>
      </c>
      <c r="AF428" s="125">
        <v>409</v>
      </c>
      <c r="AG428" s="124">
        <v>20.461565692589001</v>
      </c>
      <c r="AH428" s="125">
        <v>411</v>
      </c>
      <c r="AI428" s="124">
        <v>378.09765181354999</v>
      </c>
      <c r="AJ428" s="124">
        <v>1.03E-2</v>
      </c>
      <c r="AK428" s="124">
        <v>8.6999999999999994E-3</v>
      </c>
      <c r="AL428" s="132">
        <f t="shared" si="39"/>
        <v>412</v>
      </c>
      <c r="AM428" s="132">
        <f t="shared" si="40"/>
        <v>16.523871760178199</v>
      </c>
      <c r="AN428" s="36">
        <f t="shared" si="41"/>
        <v>57.4</v>
      </c>
      <c r="AO428" s="36">
        <f t="shared" si="42"/>
        <v>19.8</v>
      </c>
      <c r="AP428" s="36">
        <f t="shared" si="43"/>
        <v>1</v>
      </c>
      <c r="AQ428" s="133">
        <f t="shared" si="44"/>
        <v>5.0505050505050504E-2</v>
      </c>
    </row>
    <row r="429" spans="1:43" x14ac:dyDescent="0.75">
      <c r="A429" s="120" t="s">
        <v>556</v>
      </c>
      <c r="B429" s="120">
        <v>737</v>
      </c>
      <c r="C429" s="120">
        <v>2.0299999999999998</v>
      </c>
      <c r="D429" s="120">
        <v>0.2</v>
      </c>
      <c r="E429" s="129">
        <v>11970</v>
      </c>
      <c r="F429" s="121">
        <v>2.29990800367985</v>
      </c>
      <c r="G429" s="120">
        <v>8.1173267746835906E-2</v>
      </c>
      <c r="H429" s="121">
        <v>0.16689999999999999</v>
      </c>
      <c r="I429" s="120">
        <v>2.22337757878564E-3</v>
      </c>
      <c r="J429" s="120">
        <v>0.17163999999999999</v>
      </c>
      <c r="K429" s="121">
        <v>10.130000000000001</v>
      </c>
      <c r="L429" s="120">
        <v>0.49571169143363403</v>
      </c>
      <c r="M429" s="121">
        <v>0.43480000000000002</v>
      </c>
      <c r="N429" s="120">
        <v>1.53458906877378E-2</v>
      </c>
      <c r="O429" s="120">
        <v>0.74475999999999998</v>
      </c>
      <c r="P429" s="123">
        <v>2326</v>
      </c>
      <c r="Q429" s="124">
        <v>68.902803084933097</v>
      </c>
      <c r="S429" s="123">
        <v>2445</v>
      </c>
      <c r="T429" s="124">
        <v>45.4156033069766</v>
      </c>
      <c r="V429" s="123">
        <v>2524</v>
      </c>
      <c r="W429" s="124">
        <v>22.6027113322227</v>
      </c>
      <c r="Y429" s="124">
        <v>4.8670756646216802</v>
      </c>
      <c r="Z429" s="124">
        <v>7.8446909667194999</v>
      </c>
      <c r="AA429" s="122">
        <v>2524</v>
      </c>
      <c r="AB429" s="122">
        <v>22.6027113322227</v>
      </c>
      <c r="AD429" s="125">
        <v>2281</v>
      </c>
      <c r="AE429" s="124">
        <v>71.225671446193303</v>
      </c>
      <c r="AF429" s="125">
        <v>2304</v>
      </c>
      <c r="AG429" s="124">
        <v>50.973100982151998</v>
      </c>
      <c r="AH429" s="125">
        <v>2320</v>
      </c>
      <c r="AI429" s="124">
        <v>27.9056008637655</v>
      </c>
      <c r="AJ429" s="124">
        <v>2.3699999999999999E-2</v>
      </c>
      <c r="AK429" s="124">
        <v>4.4000000000000003E-3</v>
      </c>
      <c r="AL429" s="132">
        <f t="shared" ref="AL429:AL453" si="45">AA429</f>
        <v>2524</v>
      </c>
      <c r="AM429" s="132">
        <f t="shared" ref="AM429:AM453" si="46">AB429</f>
        <v>22.6027113322227</v>
      </c>
      <c r="AN429" s="36">
        <f t="shared" ref="AN429:AN453" si="47">B429</f>
        <v>737</v>
      </c>
      <c r="AO429" s="36">
        <f t="shared" ref="AO429:AO453" si="48">C429</f>
        <v>2.0299999999999998</v>
      </c>
      <c r="AP429" s="36">
        <f t="shared" ref="AP429:AP453" si="49">D429</f>
        <v>0.2</v>
      </c>
      <c r="AQ429" s="133">
        <f t="shared" ref="AQ429:AQ453" si="50">1/AO429</f>
        <v>0.49261083743842371</v>
      </c>
    </row>
    <row r="430" spans="1:43" x14ac:dyDescent="0.75">
      <c r="A430" s="120" t="s">
        <v>557</v>
      </c>
      <c r="B430" s="120">
        <v>422</v>
      </c>
      <c r="C430" s="120">
        <v>0.74</v>
      </c>
      <c r="D430" s="120">
        <v>0.12</v>
      </c>
      <c r="E430" s="129">
        <v>9200</v>
      </c>
      <c r="F430" s="121">
        <v>1.88679245283019</v>
      </c>
      <c r="G430" s="120">
        <v>6.8636730872893195E-2</v>
      </c>
      <c r="H430" s="121">
        <v>0.18920000000000001</v>
      </c>
      <c r="I430" s="120">
        <v>2.8762478132725402E-3</v>
      </c>
      <c r="J430" s="120">
        <v>0.21528</v>
      </c>
      <c r="K430" s="121">
        <v>14</v>
      </c>
      <c r="L430" s="120">
        <v>0.69394679911358503</v>
      </c>
      <c r="M430" s="121">
        <v>0.53</v>
      </c>
      <c r="N430" s="120">
        <v>1.9280057702195701E-2</v>
      </c>
      <c r="O430" s="120">
        <v>0.74521000000000004</v>
      </c>
      <c r="P430" s="123">
        <v>2739</v>
      </c>
      <c r="Q430" s="124">
        <v>81.111191687806198</v>
      </c>
      <c r="S430" s="123">
        <v>2751</v>
      </c>
      <c r="T430" s="124">
        <v>46.707729706644301</v>
      </c>
      <c r="V430" s="123">
        <v>2732</v>
      </c>
      <c r="W430" s="124">
        <v>25.598339792450599</v>
      </c>
      <c r="Y430" s="124">
        <v>0.43620501635768999</v>
      </c>
      <c r="Z430" s="124">
        <v>-0.25622254758420099</v>
      </c>
      <c r="AA430" s="122">
        <v>2732</v>
      </c>
      <c r="AB430" s="122">
        <v>25.598339792450599</v>
      </c>
      <c r="AD430" s="125">
        <v>2721</v>
      </c>
      <c r="AE430" s="124">
        <v>83.717891857213104</v>
      </c>
      <c r="AF430" s="125">
        <v>2718</v>
      </c>
      <c r="AG430" s="124">
        <v>50.293458961866399</v>
      </c>
      <c r="AH430" s="125">
        <v>2678</v>
      </c>
      <c r="AI430" s="124">
        <v>27.591574803366399</v>
      </c>
      <c r="AJ430" s="124">
        <v>7.1999999999999998E-3</v>
      </c>
      <c r="AK430" s="124">
        <v>4.1000000000000003E-3</v>
      </c>
      <c r="AL430" s="132">
        <f t="shared" si="45"/>
        <v>2732</v>
      </c>
      <c r="AM430" s="132">
        <f t="shared" si="46"/>
        <v>25.598339792450599</v>
      </c>
      <c r="AN430" s="36">
        <f t="shared" si="47"/>
        <v>422</v>
      </c>
      <c r="AO430" s="36">
        <f t="shared" si="48"/>
        <v>0.74</v>
      </c>
      <c r="AP430" s="36">
        <f t="shared" si="49"/>
        <v>0.12</v>
      </c>
      <c r="AQ430" s="133">
        <f t="shared" si="50"/>
        <v>1.3513513513513513</v>
      </c>
    </row>
    <row r="431" spans="1:43" x14ac:dyDescent="0.75">
      <c r="A431" s="120" t="s">
        <v>558</v>
      </c>
      <c r="B431" s="120">
        <v>142</v>
      </c>
      <c r="C431" s="120">
        <v>1.32</v>
      </c>
      <c r="D431" s="120">
        <v>1.6E-2</v>
      </c>
      <c r="E431" s="129">
        <v>2920</v>
      </c>
      <c r="F431" s="121">
        <v>1.9175455417066201</v>
      </c>
      <c r="G431" s="120">
        <v>6.55328498481592E-2</v>
      </c>
      <c r="H431" s="121">
        <v>0.1762</v>
      </c>
      <c r="I431" s="120">
        <v>3.7978090811931001E-3</v>
      </c>
      <c r="J431" s="120">
        <v>0.29630000000000001</v>
      </c>
      <c r="K431" s="121">
        <v>12.82</v>
      </c>
      <c r="L431" s="120">
        <v>0.62909152204110297</v>
      </c>
      <c r="M431" s="121">
        <v>0.52149999999999996</v>
      </c>
      <c r="N431" s="120">
        <v>1.78224612936175E-2</v>
      </c>
      <c r="O431" s="120">
        <v>0.37025000000000002</v>
      </c>
      <c r="P431" s="123">
        <v>2705</v>
      </c>
      <c r="Q431" s="124">
        <v>75.595318990400997</v>
      </c>
      <c r="S431" s="123">
        <v>2664</v>
      </c>
      <c r="T431" s="124">
        <v>46.194354924393302</v>
      </c>
      <c r="V431" s="123">
        <v>2612</v>
      </c>
      <c r="W431" s="124">
        <v>35.044126397680003</v>
      </c>
      <c r="Y431" s="124">
        <v>-1.53903903903905</v>
      </c>
      <c r="Z431" s="124">
        <v>-3.5604900459417999</v>
      </c>
      <c r="AA431" s="122">
        <v>2612</v>
      </c>
      <c r="AB431" s="122">
        <v>35.044126397680003</v>
      </c>
      <c r="AD431" s="125">
        <v>2696</v>
      </c>
      <c r="AE431" s="124">
        <v>76.637929599255699</v>
      </c>
      <c r="AF431" s="125">
        <v>2642</v>
      </c>
      <c r="AG431" s="124">
        <v>47.308333588077502</v>
      </c>
      <c r="AH431" s="125">
        <v>2582</v>
      </c>
      <c r="AI431" s="124">
        <v>32.233380135762502</v>
      </c>
      <c r="AJ431" s="124">
        <v>2.5000000000000001E-3</v>
      </c>
      <c r="AK431" s="124">
        <v>2.2000000000000001E-3</v>
      </c>
      <c r="AL431" s="132">
        <f t="shared" si="45"/>
        <v>2612</v>
      </c>
      <c r="AM431" s="132">
        <f t="shared" si="46"/>
        <v>35.044126397680003</v>
      </c>
      <c r="AN431" s="36">
        <f t="shared" si="47"/>
        <v>142</v>
      </c>
      <c r="AO431" s="36">
        <f t="shared" si="48"/>
        <v>1.32</v>
      </c>
      <c r="AP431" s="36">
        <f t="shared" si="49"/>
        <v>1.6E-2</v>
      </c>
      <c r="AQ431" s="133">
        <f t="shared" si="50"/>
        <v>0.75757575757575757</v>
      </c>
    </row>
    <row r="432" spans="1:43" x14ac:dyDescent="0.75">
      <c r="A432" s="120" t="s">
        <v>559</v>
      </c>
      <c r="B432" s="120">
        <v>118.9</v>
      </c>
      <c r="C432" s="120">
        <v>1.155</v>
      </c>
      <c r="D432" s="120">
        <v>1.7999999999999999E-2</v>
      </c>
      <c r="E432" s="129">
        <v>54.4</v>
      </c>
      <c r="F432" s="121">
        <v>24.875621890547301</v>
      </c>
      <c r="G432" s="120">
        <v>0.96998058957504896</v>
      </c>
      <c r="H432" s="121">
        <v>5.0500000000000003E-2</v>
      </c>
      <c r="I432" s="120">
        <v>5.9432751708345397E-3</v>
      </c>
      <c r="J432" s="120">
        <v>7.7339000000000005E-2</v>
      </c>
      <c r="K432" s="121">
        <v>0.28299999999999997</v>
      </c>
      <c r="L432" s="120">
        <v>2.7717294482687099E-2</v>
      </c>
      <c r="M432" s="121">
        <v>4.02E-2</v>
      </c>
      <c r="N432" s="120">
        <v>1.5675274319768601E-3</v>
      </c>
      <c r="O432" s="120">
        <v>0.17635000000000001</v>
      </c>
      <c r="P432" s="123">
        <v>254</v>
      </c>
      <c r="Q432" s="124">
        <v>9.6638073598662597</v>
      </c>
      <c r="S432" s="123">
        <v>249</v>
      </c>
      <c r="T432" s="124">
        <v>21.566592394065999</v>
      </c>
      <c r="V432" s="123">
        <v>170</v>
      </c>
      <c r="W432" s="124">
        <v>229.90131463121699</v>
      </c>
      <c r="Y432" s="124">
        <v>-2.0080321285140599</v>
      </c>
      <c r="Z432" s="124">
        <v>-49.411764705882298</v>
      </c>
      <c r="AA432" s="122">
        <v>254</v>
      </c>
      <c r="AB432" s="122">
        <v>9.6638073598662597</v>
      </c>
      <c r="AD432" s="125">
        <v>254</v>
      </c>
      <c r="AE432" s="124">
        <v>9.8392872042951005</v>
      </c>
      <c r="AF432" s="125">
        <v>251.9</v>
      </c>
      <c r="AG432" s="124">
        <v>11.726726205202599</v>
      </c>
      <c r="AH432" s="125">
        <v>232</v>
      </c>
      <c r="AI432" s="124">
        <v>167.968254349332</v>
      </c>
      <c r="AJ432" s="124">
        <v>4.0000000000000002E-4</v>
      </c>
      <c r="AK432" s="124">
        <v>6.8999999999999999E-3</v>
      </c>
      <c r="AL432" s="132">
        <f t="shared" si="45"/>
        <v>254</v>
      </c>
      <c r="AM432" s="132">
        <f t="shared" si="46"/>
        <v>9.6638073598662597</v>
      </c>
      <c r="AN432" s="36">
        <f t="shared" si="47"/>
        <v>118.9</v>
      </c>
      <c r="AO432" s="36">
        <f t="shared" si="48"/>
        <v>1.155</v>
      </c>
      <c r="AP432" s="36">
        <f t="shared" si="49"/>
        <v>1.7999999999999999E-2</v>
      </c>
      <c r="AQ432" s="133">
        <f t="shared" si="50"/>
        <v>0.86580086580086579</v>
      </c>
    </row>
    <row r="433" spans="1:43" x14ac:dyDescent="0.75">
      <c r="A433" s="120" t="s">
        <v>560</v>
      </c>
      <c r="B433" s="120">
        <v>154</v>
      </c>
      <c r="C433" s="120">
        <v>1.74</v>
      </c>
      <c r="D433" s="120">
        <v>0.17</v>
      </c>
      <c r="E433" s="129">
        <v>417</v>
      </c>
      <c r="F433" s="121">
        <v>7.1530758226037197</v>
      </c>
      <c r="G433" s="120">
        <v>0.33829369657665398</v>
      </c>
      <c r="H433" s="121">
        <v>8.8900000000000007E-2</v>
      </c>
      <c r="I433" s="120">
        <v>4.8212250732128899E-3</v>
      </c>
      <c r="J433" s="120">
        <v>0.11829000000000001</v>
      </c>
      <c r="K433" s="121">
        <v>1.72</v>
      </c>
      <c r="L433" s="120">
        <v>0.11777655481461401</v>
      </c>
      <c r="M433" s="121">
        <v>0.13980000000000001</v>
      </c>
      <c r="N433" s="120">
        <v>6.6116255376419903E-3</v>
      </c>
      <c r="O433" s="120">
        <v>0.62390000000000001</v>
      </c>
      <c r="P433" s="123">
        <v>842</v>
      </c>
      <c r="Q433" s="124">
        <v>37.680614318261497</v>
      </c>
      <c r="S433" s="123">
        <v>1010</v>
      </c>
      <c r="T433" s="124">
        <v>45.099612453564497</v>
      </c>
      <c r="V433" s="123">
        <v>1370</v>
      </c>
      <c r="W433" s="124">
        <v>143.25121508777801</v>
      </c>
      <c r="Y433" s="124">
        <v>16.633663366336599</v>
      </c>
      <c r="Z433" s="124">
        <v>38.540145985401502</v>
      </c>
      <c r="AA433" s="122">
        <v>842</v>
      </c>
      <c r="AB433" s="122">
        <v>37.680614318261497</v>
      </c>
      <c r="AD433" s="125">
        <v>821</v>
      </c>
      <c r="AE433" s="124">
        <v>38.2602756838156</v>
      </c>
      <c r="AF433" s="125">
        <v>827</v>
      </c>
      <c r="AG433" s="124">
        <v>41.123169180666402</v>
      </c>
      <c r="AH433" s="125">
        <v>839</v>
      </c>
      <c r="AI433" s="124">
        <v>117.958427524805</v>
      </c>
      <c r="AJ433" s="124">
        <v>2.7799999999999998E-2</v>
      </c>
      <c r="AK433" s="124">
        <v>6.4000000000000003E-3</v>
      </c>
      <c r="AL433" s="132">
        <f t="shared" si="45"/>
        <v>842</v>
      </c>
      <c r="AM433" s="132">
        <f t="shared" si="46"/>
        <v>37.680614318261497</v>
      </c>
      <c r="AN433" s="36">
        <f t="shared" si="47"/>
        <v>154</v>
      </c>
      <c r="AO433" s="36">
        <f t="shared" si="48"/>
        <v>1.74</v>
      </c>
      <c r="AP433" s="36">
        <f t="shared" si="49"/>
        <v>0.17</v>
      </c>
      <c r="AQ433" s="133">
        <f t="shared" si="50"/>
        <v>0.57471264367816088</v>
      </c>
    </row>
    <row r="434" spans="1:43" x14ac:dyDescent="0.75">
      <c r="A434" s="120" t="s">
        <v>561</v>
      </c>
      <c r="B434" s="120">
        <v>294</v>
      </c>
      <c r="C434" s="120">
        <v>1.84</v>
      </c>
      <c r="D434" s="120">
        <v>0.15</v>
      </c>
      <c r="E434" s="129">
        <v>183</v>
      </c>
      <c r="F434" s="121">
        <v>18.9753320683112</v>
      </c>
      <c r="G434" s="120">
        <v>0.67874664690471098</v>
      </c>
      <c r="H434" s="121">
        <v>5.3699999999999998E-2</v>
      </c>
      <c r="I434" s="120">
        <v>4.2654692845079398E-3</v>
      </c>
      <c r="J434" s="120">
        <v>0.18246999999999999</v>
      </c>
      <c r="K434" s="121">
        <v>0.39400000000000002</v>
      </c>
      <c r="L434" s="120">
        <v>3.0496506333676902E-2</v>
      </c>
      <c r="M434" s="121">
        <v>5.2699999999999997E-2</v>
      </c>
      <c r="N434" s="120">
        <v>1.88507627498198E-3</v>
      </c>
      <c r="O434" s="120">
        <v>5.7140000000000003E-2</v>
      </c>
      <c r="P434" s="123">
        <v>330.9</v>
      </c>
      <c r="Q434" s="124">
        <v>11.6361884613414</v>
      </c>
      <c r="S434" s="123">
        <v>334</v>
      </c>
      <c r="T434" s="124">
        <v>21.849531426708001</v>
      </c>
      <c r="V434" s="123">
        <v>310</v>
      </c>
      <c r="W434" s="124">
        <v>172.24998568994701</v>
      </c>
      <c r="Y434" s="124">
        <v>0.92814371257486505</v>
      </c>
      <c r="Z434" s="124">
        <v>-6.74193548387096</v>
      </c>
      <c r="AA434" s="122">
        <v>330.9</v>
      </c>
      <c r="AB434" s="122">
        <v>11.6361884613414</v>
      </c>
      <c r="AD434" s="125">
        <v>330.2</v>
      </c>
      <c r="AE434" s="124">
        <v>11.8484463921585</v>
      </c>
      <c r="AF434" s="125">
        <v>327.2</v>
      </c>
      <c r="AG434" s="124">
        <v>14.3523804146455</v>
      </c>
      <c r="AH434" s="125">
        <v>312</v>
      </c>
      <c r="AI434" s="124">
        <v>118.138806368555</v>
      </c>
      <c r="AJ434" s="124">
        <v>2.5000000000000001E-3</v>
      </c>
      <c r="AK434" s="124">
        <v>5.4999999999999997E-3</v>
      </c>
      <c r="AL434" s="132">
        <f t="shared" si="45"/>
        <v>330.9</v>
      </c>
      <c r="AM434" s="132">
        <f t="shared" si="46"/>
        <v>11.6361884613414</v>
      </c>
      <c r="AN434" s="36">
        <f t="shared" si="47"/>
        <v>294</v>
      </c>
      <c r="AO434" s="36">
        <f t="shared" si="48"/>
        <v>1.84</v>
      </c>
      <c r="AP434" s="36">
        <f t="shared" si="49"/>
        <v>0.15</v>
      </c>
      <c r="AQ434" s="133">
        <f t="shared" si="50"/>
        <v>0.54347826086956519</v>
      </c>
    </row>
    <row r="435" spans="1:43" x14ac:dyDescent="0.75">
      <c r="A435" s="120" t="s">
        <v>562</v>
      </c>
      <c r="B435" s="120">
        <v>236</v>
      </c>
      <c r="C435" s="120">
        <v>1.4039999999999999</v>
      </c>
      <c r="D435" s="120">
        <v>2.5000000000000001E-2</v>
      </c>
      <c r="E435" s="129">
        <v>288</v>
      </c>
      <c r="F435" s="121">
        <v>10.4712041884817</v>
      </c>
      <c r="G435" s="120">
        <v>0.46675083621251401</v>
      </c>
      <c r="H435" s="121">
        <v>6.2100000000000002E-2</v>
      </c>
      <c r="I435" s="120">
        <v>3.6936192947958002E-3</v>
      </c>
      <c r="J435" s="120">
        <v>-9.2836000000000002E-2</v>
      </c>
      <c r="K435" s="121">
        <v>0.82299999999999995</v>
      </c>
      <c r="L435" s="120">
        <v>6.1361895699529698E-2</v>
      </c>
      <c r="M435" s="121">
        <v>9.5500000000000002E-2</v>
      </c>
      <c r="N435" s="120">
        <v>4.2568843139671802E-3</v>
      </c>
      <c r="O435" s="120">
        <v>0.62553999999999998</v>
      </c>
      <c r="P435" s="123">
        <v>587</v>
      </c>
      <c r="Q435" s="124">
        <v>25.172376957378098</v>
      </c>
      <c r="S435" s="123">
        <v>604</v>
      </c>
      <c r="T435" s="124">
        <v>33.579450553081898</v>
      </c>
      <c r="V435" s="123">
        <v>630</v>
      </c>
      <c r="W435" s="124">
        <v>135.064014262413</v>
      </c>
      <c r="Y435" s="124">
        <v>2.8145695364238299</v>
      </c>
      <c r="Z435" s="124">
        <v>6.8253968253968198</v>
      </c>
      <c r="AA435" s="122">
        <v>587</v>
      </c>
      <c r="AB435" s="122">
        <v>25.172376957378098</v>
      </c>
      <c r="AD435" s="125">
        <v>584</v>
      </c>
      <c r="AE435" s="124">
        <v>25.172376957378098</v>
      </c>
      <c r="AF435" s="125">
        <v>573</v>
      </c>
      <c r="AG435" s="124">
        <v>27.431359781222501</v>
      </c>
      <c r="AH435" s="125">
        <v>533</v>
      </c>
      <c r="AI435" s="124">
        <v>100.812042676842</v>
      </c>
      <c r="AJ435" s="124">
        <v>5.4999999999999997E-3</v>
      </c>
      <c r="AK435" s="124">
        <v>3.8999999999999998E-3</v>
      </c>
      <c r="AL435" s="132">
        <f t="shared" si="45"/>
        <v>587</v>
      </c>
      <c r="AM435" s="132">
        <f t="shared" si="46"/>
        <v>25.172376957378098</v>
      </c>
      <c r="AN435" s="36">
        <f t="shared" si="47"/>
        <v>236</v>
      </c>
      <c r="AO435" s="36">
        <f t="shared" si="48"/>
        <v>1.4039999999999999</v>
      </c>
      <c r="AP435" s="36">
        <f t="shared" si="49"/>
        <v>2.5000000000000001E-2</v>
      </c>
      <c r="AQ435" s="133">
        <f t="shared" si="50"/>
        <v>0.71225071225071235</v>
      </c>
    </row>
    <row r="436" spans="1:43" x14ac:dyDescent="0.75">
      <c r="A436" s="120" t="s">
        <v>563</v>
      </c>
      <c r="B436" s="120">
        <v>440</v>
      </c>
      <c r="C436" s="120">
        <v>7.53</v>
      </c>
      <c r="D436" s="120">
        <v>0.14000000000000001</v>
      </c>
      <c r="E436" s="129">
        <v>124</v>
      </c>
      <c r="F436" s="121">
        <v>40.916530278232401</v>
      </c>
      <c r="G436" s="120">
        <v>1.49007463973829</v>
      </c>
      <c r="H436" s="121">
        <v>5.21E-2</v>
      </c>
      <c r="I436" s="120">
        <v>4.69373914854031E-3</v>
      </c>
      <c r="J436" s="120">
        <v>0.31274000000000002</v>
      </c>
      <c r="K436" s="121">
        <v>0.18099999999999999</v>
      </c>
      <c r="L436" s="120">
        <v>1.38583232232474E-2</v>
      </c>
      <c r="M436" s="121">
        <v>2.444E-2</v>
      </c>
      <c r="N436" s="120">
        <v>8.9004184733078198E-4</v>
      </c>
      <c r="O436" s="120">
        <v>-6.4376000000000003E-2</v>
      </c>
      <c r="P436" s="123">
        <v>155.6</v>
      </c>
      <c r="Q436" s="124">
        <v>5.5974193659975402</v>
      </c>
      <c r="S436" s="123">
        <v>168</v>
      </c>
      <c r="T436" s="124">
        <v>11.8919238251846</v>
      </c>
      <c r="V436" s="123">
        <v>290</v>
      </c>
      <c r="W436" s="124">
        <v>618.37692702030199</v>
      </c>
      <c r="Y436" s="124">
        <v>7.3809523809523903</v>
      </c>
      <c r="Z436" s="124">
        <v>46.344827586206897</v>
      </c>
      <c r="AA436" s="122">
        <v>155.6</v>
      </c>
      <c r="AB436" s="122">
        <v>5.5974193659975402</v>
      </c>
      <c r="AD436" s="125">
        <v>154.80000000000001</v>
      </c>
      <c r="AE436" s="124">
        <v>5.7076530692434604</v>
      </c>
      <c r="AF436" s="125">
        <v>154.6</v>
      </c>
      <c r="AG436" s="124">
        <v>7.7009773577119498</v>
      </c>
      <c r="AH436" s="125">
        <v>155.19999999999999</v>
      </c>
      <c r="AI436" s="124">
        <v>605.41510888899302</v>
      </c>
      <c r="AJ436" s="124">
        <v>4.7999999999999996E-3</v>
      </c>
      <c r="AK436" s="124">
        <v>6.0000000000000001E-3</v>
      </c>
      <c r="AL436" s="132">
        <f t="shared" si="45"/>
        <v>155.6</v>
      </c>
      <c r="AM436" s="132">
        <f t="shared" si="46"/>
        <v>5.5974193659975402</v>
      </c>
      <c r="AN436" s="36">
        <f t="shared" si="47"/>
        <v>440</v>
      </c>
      <c r="AO436" s="36">
        <f t="shared" si="48"/>
        <v>7.53</v>
      </c>
      <c r="AP436" s="36">
        <f t="shared" si="49"/>
        <v>0.14000000000000001</v>
      </c>
      <c r="AQ436" s="133">
        <f t="shared" si="50"/>
        <v>0.13280212483399734</v>
      </c>
    </row>
    <row r="437" spans="1:43" x14ac:dyDescent="0.75">
      <c r="A437" s="120" t="s">
        <v>564</v>
      </c>
      <c r="B437" s="120">
        <v>861</v>
      </c>
      <c r="C437" s="120">
        <v>1.153</v>
      </c>
      <c r="D437" s="120">
        <v>7.0999999999999994E-2</v>
      </c>
      <c r="E437" s="129">
        <v>388</v>
      </c>
      <c r="F437" s="121">
        <v>29.585798816568101</v>
      </c>
      <c r="G437" s="120">
        <v>1.3622126368252501</v>
      </c>
      <c r="H437" s="121">
        <v>5.8999999999999997E-2</v>
      </c>
      <c r="I437" s="120">
        <v>3.24845505436766E-3</v>
      </c>
      <c r="J437" s="120">
        <v>0.21503</v>
      </c>
      <c r="K437" s="121">
        <v>0.28000000000000003</v>
      </c>
      <c r="L437" s="120">
        <v>1.92268578816196E-2</v>
      </c>
      <c r="M437" s="121">
        <v>3.3799999999999997E-2</v>
      </c>
      <c r="N437" s="120">
        <v>1.5562462048146399E-3</v>
      </c>
      <c r="O437" s="120">
        <v>0.61095999999999995</v>
      </c>
      <c r="P437" s="123">
        <v>214.1</v>
      </c>
      <c r="Q437" s="124">
        <v>9.79953016436437</v>
      </c>
      <c r="S437" s="123">
        <v>249</v>
      </c>
      <c r="T437" s="124">
        <v>15.090940337845</v>
      </c>
      <c r="V437" s="123">
        <v>520</v>
      </c>
      <c r="W437" s="124">
        <v>215.228464379873</v>
      </c>
      <c r="Y437" s="124">
        <v>14.0160642570281</v>
      </c>
      <c r="Z437" s="124">
        <v>58.826923076923102</v>
      </c>
      <c r="AA437" s="122">
        <v>214.1</v>
      </c>
      <c r="AB437" s="122">
        <v>9.79953016436437</v>
      </c>
      <c r="AD437" s="125">
        <v>213.7</v>
      </c>
      <c r="AE437" s="124">
        <v>10.3182067939292</v>
      </c>
      <c r="AF437" s="125">
        <v>212.5</v>
      </c>
      <c r="AG437" s="124">
        <v>12.8277932739968</v>
      </c>
      <c r="AH437" s="125">
        <v>195</v>
      </c>
      <c r="AI437" s="124">
        <v>197.54030444271001</v>
      </c>
      <c r="AJ437" s="124">
        <v>1.15E-2</v>
      </c>
      <c r="AK437" s="124">
        <v>3.8E-3</v>
      </c>
      <c r="AL437" s="132">
        <f t="shared" si="45"/>
        <v>214.1</v>
      </c>
      <c r="AM437" s="132">
        <f t="shared" si="46"/>
        <v>9.79953016436437</v>
      </c>
      <c r="AN437" s="36">
        <f t="shared" si="47"/>
        <v>861</v>
      </c>
      <c r="AO437" s="36">
        <f t="shared" si="48"/>
        <v>1.153</v>
      </c>
      <c r="AP437" s="36">
        <f t="shared" si="49"/>
        <v>7.0999999999999994E-2</v>
      </c>
      <c r="AQ437" s="133">
        <f t="shared" si="50"/>
        <v>0.86730268863833471</v>
      </c>
    </row>
    <row r="438" spans="1:43" x14ac:dyDescent="0.75">
      <c r="A438" s="120" t="s">
        <v>565</v>
      </c>
      <c r="B438" s="120">
        <v>162</v>
      </c>
      <c r="C438" s="120">
        <v>1.663</v>
      </c>
      <c r="D438" s="120">
        <v>5.5E-2</v>
      </c>
      <c r="E438" s="129">
        <v>3030</v>
      </c>
      <c r="F438" s="121">
        <v>1.9912385503783401</v>
      </c>
      <c r="G438" s="120">
        <v>7.0184314358135297E-2</v>
      </c>
      <c r="H438" s="121">
        <v>0.1678</v>
      </c>
      <c r="I438" s="120">
        <v>3.4579693830239801E-3</v>
      </c>
      <c r="J438" s="120">
        <v>0.40709000000000001</v>
      </c>
      <c r="K438" s="121">
        <v>11.83</v>
      </c>
      <c r="L438" s="120">
        <v>0.58584672376312996</v>
      </c>
      <c r="M438" s="121">
        <v>0.50219999999999998</v>
      </c>
      <c r="N438" s="120">
        <v>1.77008237732032E-2</v>
      </c>
      <c r="O438" s="120">
        <v>0.62348000000000003</v>
      </c>
      <c r="P438" s="123">
        <v>2622</v>
      </c>
      <c r="Q438" s="124">
        <v>75.858292529430997</v>
      </c>
      <c r="S438" s="123">
        <v>2588</v>
      </c>
      <c r="T438" s="124">
        <v>46.207943725367201</v>
      </c>
      <c r="V438" s="123">
        <v>2532</v>
      </c>
      <c r="W438" s="124">
        <v>34.321384905054202</v>
      </c>
      <c r="Y438" s="124">
        <v>-1.3137557959814501</v>
      </c>
      <c r="Z438" s="124">
        <v>-3.5545023696682598</v>
      </c>
      <c r="AA438" s="122">
        <v>2532</v>
      </c>
      <c r="AB438" s="122">
        <v>34.321384905054202</v>
      </c>
      <c r="AD438" s="125">
        <v>2614</v>
      </c>
      <c r="AE438" s="124">
        <v>76.796487845999394</v>
      </c>
      <c r="AF438" s="125">
        <v>2568</v>
      </c>
      <c r="AG438" s="124">
        <v>47.693543203736702</v>
      </c>
      <c r="AH438" s="125">
        <v>2503</v>
      </c>
      <c r="AI438" s="124">
        <v>32.080484126659996</v>
      </c>
      <c r="AJ438" s="124">
        <v>2.3999999999999998E-3</v>
      </c>
      <c r="AK438" s="124">
        <v>2.0999999999999999E-3</v>
      </c>
      <c r="AL438" s="132">
        <f t="shared" si="45"/>
        <v>2532</v>
      </c>
      <c r="AM438" s="132">
        <f t="shared" si="46"/>
        <v>34.321384905054202</v>
      </c>
      <c r="AN438" s="36">
        <f t="shared" si="47"/>
        <v>162</v>
      </c>
      <c r="AO438" s="36">
        <f t="shared" si="48"/>
        <v>1.663</v>
      </c>
      <c r="AP438" s="36">
        <f t="shared" si="49"/>
        <v>5.5E-2</v>
      </c>
      <c r="AQ438" s="133">
        <f t="shared" si="50"/>
        <v>0.60132291040288632</v>
      </c>
    </row>
    <row r="439" spans="1:43" x14ac:dyDescent="0.75">
      <c r="A439" s="120" t="s">
        <v>566</v>
      </c>
      <c r="B439" s="120">
        <v>425</v>
      </c>
      <c r="C439" s="120">
        <v>2.3420000000000001</v>
      </c>
      <c r="D439" s="120">
        <v>2.3E-2</v>
      </c>
      <c r="E439" s="129">
        <v>183</v>
      </c>
      <c r="F439" s="121">
        <v>26.8961807423346</v>
      </c>
      <c r="G439" s="120">
        <v>0.95609828159740995</v>
      </c>
      <c r="H439" s="121">
        <v>5.1299999999999998E-2</v>
      </c>
      <c r="I439" s="120">
        <v>3.6482145395610199E-3</v>
      </c>
      <c r="J439" s="120">
        <v>0.33761999999999998</v>
      </c>
      <c r="K439" s="121">
        <v>0.26900000000000002</v>
      </c>
      <c r="L439" s="120">
        <v>1.8885717846033701E-2</v>
      </c>
      <c r="M439" s="121">
        <v>3.7179999999999998E-2</v>
      </c>
      <c r="N439" s="120">
        <v>1.3216647542020499E-3</v>
      </c>
      <c r="O439" s="120">
        <v>-0.1134</v>
      </c>
      <c r="P439" s="123">
        <v>235.3</v>
      </c>
      <c r="Q439" s="124">
        <v>8.2061735767895492</v>
      </c>
      <c r="S439" s="123">
        <v>240</v>
      </c>
      <c r="T439" s="124">
        <v>14.8748706324316</v>
      </c>
      <c r="V439" s="123">
        <v>250</v>
      </c>
      <c r="W439" s="124">
        <v>162.62815360543601</v>
      </c>
      <c r="Y439" s="124">
        <v>1.9583333333333299</v>
      </c>
      <c r="Z439" s="124">
        <v>5.88</v>
      </c>
      <c r="AA439" s="122">
        <v>235.3</v>
      </c>
      <c r="AB439" s="122">
        <v>8.2061735767895492</v>
      </c>
      <c r="AD439" s="125">
        <v>234.8</v>
      </c>
      <c r="AE439" s="124">
        <v>8.3725912818194494</v>
      </c>
      <c r="AF439" s="125">
        <v>234.4</v>
      </c>
      <c r="AG439" s="124">
        <v>10.6507077854749</v>
      </c>
      <c r="AH439" s="125">
        <v>234.1</v>
      </c>
      <c r="AI439" s="124">
        <v>119.625252957364</v>
      </c>
      <c r="AJ439" s="124">
        <v>1.4E-3</v>
      </c>
      <c r="AK439" s="124">
        <v>4.4000000000000003E-3</v>
      </c>
      <c r="AL439" s="132">
        <f t="shared" si="45"/>
        <v>235.3</v>
      </c>
      <c r="AM439" s="132">
        <f t="shared" si="46"/>
        <v>8.2061735767895492</v>
      </c>
      <c r="AN439" s="36">
        <f t="shared" si="47"/>
        <v>425</v>
      </c>
      <c r="AO439" s="36">
        <f t="shared" si="48"/>
        <v>2.3420000000000001</v>
      </c>
      <c r="AP439" s="36">
        <f t="shared" si="49"/>
        <v>2.3E-2</v>
      </c>
      <c r="AQ439" s="133">
        <f t="shared" si="50"/>
        <v>0.42698548249359519</v>
      </c>
    </row>
    <row r="440" spans="1:43" x14ac:dyDescent="0.75">
      <c r="A440" s="120" t="s">
        <v>567</v>
      </c>
      <c r="B440" s="120">
        <v>134.80000000000001</v>
      </c>
      <c r="C440" s="120">
        <v>2.14</v>
      </c>
      <c r="D440" s="120">
        <v>0.16</v>
      </c>
      <c r="E440" s="129">
        <v>156</v>
      </c>
      <c r="F440" s="121">
        <v>13.4952766531714</v>
      </c>
      <c r="G440" s="120">
        <v>0.74506727834736397</v>
      </c>
      <c r="H440" s="121">
        <v>6.7900000000000002E-2</v>
      </c>
      <c r="I440" s="120">
        <v>5.4582879080621698E-3</v>
      </c>
      <c r="J440" s="120">
        <v>1.4945999999999999E-2</v>
      </c>
      <c r="K440" s="121">
        <v>0.70399999999999996</v>
      </c>
      <c r="L440" s="120">
        <v>6.2720980727026102E-2</v>
      </c>
      <c r="M440" s="121">
        <v>7.4099999999999999E-2</v>
      </c>
      <c r="N440" s="120">
        <v>4.0910228626224896E-3</v>
      </c>
      <c r="O440" s="120">
        <v>0.61080000000000001</v>
      </c>
      <c r="P440" s="123">
        <v>460</v>
      </c>
      <c r="Q440" s="124">
        <v>24.421417162621001</v>
      </c>
      <c r="S440" s="123">
        <v>531</v>
      </c>
      <c r="T440" s="124">
        <v>37.697482791242102</v>
      </c>
      <c r="V440" s="123">
        <v>820</v>
      </c>
      <c r="W440" s="124">
        <v>354.12124243813298</v>
      </c>
      <c r="Y440" s="124">
        <v>13.3709981167608</v>
      </c>
      <c r="Z440" s="124">
        <v>43.902439024390198</v>
      </c>
      <c r="AA440" s="122">
        <v>460</v>
      </c>
      <c r="AB440" s="122">
        <v>24.421417162621001</v>
      </c>
      <c r="AD440" s="125">
        <v>453</v>
      </c>
      <c r="AE440" s="124">
        <v>24.421417162621001</v>
      </c>
      <c r="AF440" s="125">
        <v>453</v>
      </c>
      <c r="AG440" s="124">
        <v>27.683572905172301</v>
      </c>
      <c r="AH440" s="125">
        <v>450</v>
      </c>
      <c r="AI440" s="124">
        <v>331.49204265853399</v>
      </c>
      <c r="AJ440" s="124">
        <v>1.7600000000000001E-2</v>
      </c>
      <c r="AK440" s="124">
        <v>6.1999999999999998E-3</v>
      </c>
      <c r="AL440" s="132">
        <f t="shared" si="45"/>
        <v>460</v>
      </c>
      <c r="AM440" s="132">
        <f t="shared" si="46"/>
        <v>24.421417162621001</v>
      </c>
      <c r="AN440" s="36">
        <f t="shared" si="47"/>
        <v>134.80000000000001</v>
      </c>
      <c r="AO440" s="36">
        <f t="shared" si="48"/>
        <v>2.14</v>
      </c>
      <c r="AP440" s="36">
        <f t="shared" si="49"/>
        <v>0.16</v>
      </c>
      <c r="AQ440" s="133">
        <f t="shared" si="50"/>
        <v>0.46728971962616822</v>
      </c>
    </row>
    <row r="441" spans="1:43" x14ac:dyDescent="0.75">
      <c r="A441" s="120" t="s">
        <v>568</v>
      </c>
      <c r="B441" s="120">
        <v>362</v>
      </c>
      <c r="C441" s="120">
        <v>26.08</v>
      </c>
      <c r="D441" s="120">
        <v>0.49</v>
      </c>
      <c r="E441" s="129">
        <v>3510</v>
      </c>
      <c r="F441" s="121">
        <v>2.86368843069874</v>
      </c>
      <c r="G441" s="120">
        <v>9.7123432377227301E-2</v>
      </c>
      <c r="H441" s="121">
        <v>0.12379999999999999</v>
      </c>
      <c r="I441" s="120">
        <v>2.6839259491497E-3</v>
      </c>
      <c r="J441" s="120">
        <v>0.55703999999999998</v>
      </c>
      <c r="K441" s="121">
        <v>6.03</v>
      </c>
      <c r="L441" s="120">
        <v>0.29289172617880199</v>
      </c>
      <c r="M441" s="121">
        <v>0.34920000000000001</v>
      </c>
      <c r="N441" s="120">
        <v>1.1843293503075799E-2</v>
      </c>
      <c r="O441" s="120">
        <v>-4.7534999999999999E-3</v>
      </c>
      <c r="P441" s="123">
        <v>1930</v>
      </c>
      <c r="Q441" s="124">
        <v>56.4654707174005</v>
      </c>
      <c r="S441" s="123">
        <v>1978</v>
      </c>
      <c r="T441" s="124">
        <v>42.102568094308303</v>
      </c>
      <c r="V441" s="123">
        <v>2005</v>
      </c>
      <c r="W441" s="124">
        <v>38.372583094970302</v>
      </c>
      <c r="Y441" s="124">
        <v>2.4266936299292201</v>
      </c>
      <c r="Z441" s="124">
        <v>3.7406483790523701</v>
      </c>
      <c r="AA441" s="122">
        <v>2005</v>
      </c>
      <c r="AB441" s="122">
        <v>38.372583094970302</v>
      </c>
      <c r="AD441" s="125">
        <v>1914</v>
      </c>
      <c r="AE441" s="124">
        <v>57.687514969338103</v>
      </c>
      <c r="AF441" s="125">
        <v>1910</v>
      </c>
      <c r="AG441" s="124">
        <v>43.3719522287834</v>
      </c>
      <c r="AH441" s="125">
        <v>1895</v>
      </c>
      <c r="AI441" s="124">
        <v>29.1649641415929</v>
      </c>
      <c r="AJ441" s="124">
        <v>1.01E-2</v>
      </c>
      <c r="AK441" s="124">
        <v>3.7000000000000002E-3</v>
      </c>
      <c r="AL441" s="132">
        <f t="shared" si="45"/>
        <v>2005</v>
      </c>
      <c r="AM441" s="132">
        <f t="shared" si="46"/>
        <v>38.372583094970302</v>
      </c>
      <c r="AN441" s="36">
        <f t="shared" si="47"/>
        <v>362</v>
      </c>
      <c r="AO441" s="36">
        <f t="shared" si="48"/>
        <v>26.08</v>
      </c>
      <c r="AP441" s="36">
        <f t="shared" si="49"/>
        <v>0.49</v>
      </c>
      <c r="AQ441" s="133">
        <f t="shared" si="50"/>
        <v>3.834355828220859E-2</v>
      </c>
    </row>
    <row r="442" spans="1:43" x14ac:dyDescent="0.75">
      <c r="A442" s="120" t="s">
        <v>569</v>
      </c>
      <c r="B442" s="120">
        <v>265</v>
      </c>
      <c r="C442" s="120">
        <v>5.62</v>
      </c>
      <c r="D442" s="120">
        <v>0.62</v>
      </c>
      <c r="E442" s="129">
        <v>1470</v>
      </c>
      <c r="F442" s="121">
        <v>4</v>
      </c>
      <c r="G442" s="120">
        <v>0.159973457798473</v>
      </c>
      <c r="H442" s="121">
        <v>9.8000000000000004E-2</v>
      </c>
      <c r="I442" s="120">
        <v>2.6792370898019598E-3</v>
      </c>
      <c r="J442" s="120">
        <v>-0.23860999999999999</v>
      </c>
      <c r="K442" s="121">
        <v>3.43</v>
      </c>
      <c r="L442" s="120">
        <v>0.193601030741056</v>
      </c>
      <c r="M442" s="121">
        <v>0.25</v>
      </c>
      <c r="N442" s="120">
        <v>9.9983411124045397E-3</v>
      </c>
      <c r="O442" s="120">
        <v>0.82374999999999998</v>
      </c>
      <c r="P442" s="123">
        <v>1437</v>
      </c>
      <c r="Q442" s="124">
        <v>51.488171533464197</v>
      </c>
      <c r="S442" s="123">
        <v>1504</v>
      </c>
      <c r="T442" s="124">
        <v>44.7869290134484</v>
      </c>
      <c r="V442" s="123">
        <v>1577</v>
      </c>
      <c r="W442" s="124">
        <v>53.539965002268097</v>
      </c>
      <c r="Y442" s="124">
        <v>4.4547872340425601</v>
      </c>
      <c r="Z442" s="124">
        <v>8.87761572606213</v>
      </c>
      <c r="AA442" s="122">
        <v>1577</v>
      </c>
      <c r="AB442" s="122">
        <v>53.539965002268097</v>
      </c>
      <c r="AD442" s="125">
        <v>1424</v>
      </c>
      <c r="AE442" s="124">
        <v>52.419002354675101</v>
      </c>
      <c r="AF442" s="125">
        <v>1428</v>
      </c>
      <c r="AG442" s="124">
        <v>47.180176032478599</v>
      </c>
      <c r="AH442" s="125">
        <v>1426</v>
      </c>
      <c r="AI442" s="124">
        <v>49.396030735719002</v>
      </c>
      <c r="AJ442" s="124">
        <v>1.03E-2</v>
      </c>
      <c r="AK442" s="124">
        <v>3.0000000000000001E-3</v>
      </c>
      <c r="AL442" s="132">
        <f t="shared" si="45"/>
        <v>1577</v>
      </c>
      <c r="AM442" s="132">
        <f t="shared" si="46"/>
        <v>53.539965002268097</v>
      </c>
      <c r="AN442" s="36">
        <f t="shared" si="47"/>
        <v>265</v>
      </c>
      <c r="AO442" s="36">
        <f t="shared" si="48"/>
        <v>5.62</v>
      </c>
      <c r="AP442" s="36">
        <f t="shared" si="49"/>
        <v>0.62</v>
      </c>
      <c r="AQ442" s="133">
        <f t="shared" si="50"/>
        <v>0.17793594306049823</v>
      </c>
    </row>
    <row r="443" spans="1:43" x14ac:dyDescent="0.75">
      <c r="A443" s="120" t="s">
        <v>570</v>
      </c>
      <c r="B443" s="120">
        <v>62.3</v>
      </c>
      <c r="C443" s="120">
        <v>1.0609999999999999</v>
      </c>
      <c r="D443" s="120">
        <v>2.3E-2</v>
      </c>
      <c r="E443" s="129">
        <v>720</v>
      </c>
      <c r="F443" s="121">
        <v>2.9806259314456001</v>
      </c>
      <c r="G443" s="120">
        <v>0.117871683050744</v>
      </c>
      <c r="H443" s="121">
        <v>0.15210000000000001</v>
      </c>
      <c r="I443" s="120">
        <v>6.1505062373360996E-3</v>
      </c>
      <c r="J443" s="120">
        <v>8.2179000000000002E-2</v>
      </c>
      <c r="K443" s="121">
        <v>7.12</v>
      </c>
      <c r="L443" s="120">
        <v>0.4107615067457</v>
      </c>
      <c r="M443" s="121">
        <v>0.33550000000000002</v>
      </c>
      <c r="N443" s="120">
        <v>1.3267666112112501E-2</v>
      </c>
      <c r="O443" s="120">
        <v>0.53634000000000004</v>
      </c>
      <c r="P443" s="123">
        <v>1863</v>
      </c>
      <c r="Q443" s="124">
        <v>64.340590399371607</v>
      </c>
      <c r="S443" s="123">
        <v>2127</v>
      </c>
      <c r="T443" s="124">
        <v>50.5512318178748</v>
      </c>
      <c r="V443" s="123">
        <v>2350</v>
      </c>
      <c r="W443" s="124">
        <v>74.797672429703894</v>
      </c>
      <c r="Y443" s="124">
        <v>12.411847672778601</v>
      </c>
      <c r="Z443" s="124">
        <v>20.7234042553191</v>
      </c>
      <c r="AA443" s="122" t="s">
        <v>35</v>
      </c>
      <c r="AB443" s="122" t="s">
        <v>35</v>
      </c>
      <c r="AD443" s="125">
        <v>1789</v>
      </c>
      <c r="AE443" s="124">
        <v>67.169275512988094</v>
      </c>
      <c r="AF443" s="125">
        <v>1823</v>
      </c>
      <c r="AG443" s="124">
        <v>57.613080444500703</v>
      </c>
      <c r="AH443" s="125">
        <v>1863</v>
      </c>
      <c r="AI443" s="124">
        <v>63.558884515866701</v>
      </c>
      <c r="AJ443" s="124">
        <v>4.6699999999999998E-2</v>
      </c>
      <c r="AK443" s="124">
        <v>8.3999999999999995E-3</v>
      </c>
      <c r="AL443" s="132" t="str">
        <f t="shared" si="45"/>
        <v>Discordant</v>
      </c>
      <c r="AM443" s="132" t="str">
        <f t="shared" si="46"/>
        <v>Discordant</v>
      </c>
      <c r="AN443" s="36">
        <f t="shared" si="47"/>
        <v>62.3</v>
      </c>
      <c r="AO443" s="36">
        <f t="shared" si="48"/>
        <v>1.0609999999999999</v>
      </c>
      <c r="AP443" s="36">
        <f t="shared" si="49"/>
        <v>2.3E-2</v>
      </c>
      <c r="AQ443" s="133">
        <f t="shared" si="50"/>
        <v>0.94250706880301605</v>
      </c>
    </row>
    <row r="444" spans="1:43" x14ac:dyDescent="0.75">
      <c r="A444" s="120" t="s">
        <v>571</v>
      </c>
      <c r="B444" s="120">
        <v>167</v>
      </c>
      <c r="C444" s="120">
        <v>1.105</v>
      </c>
      <c r="D444" s="120">
        <v>7.4999999999999997E-2</v>
      </c>
      <c r="E444" s="129">
        <v>75</v>
      </c>
      <c r="F444" s="121">
        <v>24.038461538461501</v>
      </c>
      <c r="G444" s="120">
        <v>1.1318594109467099</v>
      </c>
      <c r="H444" s="121">
        <v>5.4800000000000001E-2</v>
      </c>
      <c r="I444" s="120">
        <v>7.4833356420599597E-3</v>
      </c>
      <c r="J444" s="120">
        <v>-0.33907999999999999</v>
      </c>
      <c r="K444" s="121">
        <v>0.32400000000000001</v>
      </c>
      <c r="L444" s="120">
        <v>4.73327490112289E-2</v>
      </c>
      <c r="M444" s="121">
        <v>4.1599999999999998E-2</v>
      </c>
      <c r="N444" s="120">
        <v>1.9587506222079301E-3</v>
      </c>
      <c r="O444" s="120">
        <v>0.46749000000000002</v>
      </c>
      <c r="P444" s="123">
        <v>263</v>
      </c>
      <c r="Q444" s="124">
        <v>12.0430260914061</v>
      </c>
      <c r="S444" s="123">
        <v>275</v>
      </c>
      <c r="T444" s="124">
        <v>33.539916045853502</v>
      </c>
      <c r="V444" s="123">
        <v>260</v>
      </c>
      <c r="W444" s="124">
        <v>361.67950576457702</v>
      </c>
      <c r="Y444" s="124">
        <v>4.3636363636363598</v>
      </c>
      <c r="Z444" s="124">
        <v>-1.15384615384615</v>
      </c>
      <c r="AA444" s="122">
        <v>263</v>
      </c>
      <c r="AB444" s="122">
        <v>12.0430260914061</v>
      </c>
      <c r="AD444" s="125">
        <v>258</v>
      </c>
      <c r="AE444" s="124">
        <v>12.0430260914061</v>
      </c>
      <c r="AF444" s="125">
        <v>257</v>
      </c>
      <c r="AG444" s="124">
        <v>13.9615890343076</v>
      </c>
      <c r="AH444" s="125">
        <v>257</v>
      </c>
      <c r="AI444" s="124">
        <v>303.589928835112</v>
      </c>
      <c r="AJ444" s="124">
        <v>6.0000000000000001E-3</v>
      </c>
      <c r="AK444" s="124">
        <v>0.01</v>
      </c>
      <c r="AL444" s="132">
        <f t="shared" si="45"/>
        <v>263</v>
      </c>
      <c r="AM444" s="132">
        <f t="shared" si="46"/>
        <v>12.0430260914061</v>
      </c>
      <c r="AN444" s="36">
        <f t="shared" si="47"/>
        <v>167</v>
      </c>
      <c r="AO444" s="36">
        <f t="shared" si="48"/>
        <v>1.105</v>
      </c>
      <c r="AP444" s="36">
        <f t="shared" si="49"/>
        <v>7.4999999999999997E-2</v>
      </c>
      <c r="AQ444" s="133">
        <f t="shared" si="50"/>
        <v>0.90497737556561086</v>
      </c>
    </row>
    <row r="445" spans="1:43" x14ac:dyDescent="0.75">
      <c r="A445" s="120" t="s">
        <v>572</v>
      </c>
      <c r="B445" s="120">
        <v>335</v>
      </c>
      <c r="C445" s="120">
        <v>9.1</v>
      </c>
      <c r="D445" s="120">
        <v>1</v>
      </c>
      <c r="E445" s="129">
        <v>129</v>
      </c>
      <c r="F445" s="121">
        <v>25.974025974025999</v>
      </c>
      <c r="G445" s="120">
        <v>4.0206439739446997</v>
      </c>
      <c r="H445" s="121">
        <v>5.0299999999999997E-2</v>
      </c>
      <c r="I445" s="120">
        <v>4.9788189383105103E-3</v>
      </c>
      <c r="J445" s="120">
        <v>-9.9695000000000006E-2</v>
      </c>
      <c r="K445" s="121">
        <v>0.27600000000000002</v>
      </c>
      <c r="L445" s="120">
        <v>4.8948992644997302E-2</v>
      </c>
      <c r="M445" s="121">
        <v>3.85E-2</v>
      </c>
      <c r="N445" s="120">
        <v>5.9595995303795297E-3</v>
      </c>
      <c r="O445" s="120">
        <v>0.81772999999999996</v>
      </c>
      <c r="P445" s="123">
        <v>242</v>
      </c>
      <c r="Q445" s="124">
        <v>34.737688189420197</v>
      </c>
      <c r="S445" s="123">
        <v>237</v>
      </c>
      <c r="T445" s="124">
        <v>32.355393027617502</v>
      </c>
      <c r="V445" s="123">
        <v>230</v>
      </c>
      <c r="W445" s="124">
        <v>176.338411190713</v>
      </c>
      <c r="Y445" s="124">
        <v>-2.1097046413502101</v>
      </c>
      <c r="Z445" s="124">
        <v>-5.2173913043478102</v>
      </c>
      <c r="AA445" s="122">
        <v>242</v>
      </c>
      <c r="AB445" s="122">
        <v>34.737688189420197</v>
      </c>
      <c r="AD445" s="125">
        <v>222</v>
      </c>
      <c r="AE445" s="124">
        <v>15.476013076544801</v>
      </c>
      <c r="AF445" s="125">
        <v>235</v>
      </c>
      <c r="AG445" s="124">
        <v>27.1796147502425</v>
      </c>
      <c r="AH445" s="125">
        <v>214</v>
      </c>
      <c r="AI445" s="124">
        <v>115.56995829914101</v>
      </c>
      <c r="AJ445" s="124">
        <v>-2.0000000000000001E-4</v>
      </c>
      <c r="AK445" s="124">
        <v>7.4000000000000003E-3</v>
      </c>
      <c r="AL445" s="132">
        <f t="shared" si="45"/>
        <v>242</v>
      </c>
      <c r="AM445" s="132">
        <f t="shared" si="46"/>
        <v>34.737688189420197</v>
      </c>
      <c r="AN445" s="36">
        <f t="shared" si="47"/>
        <v>335</v>
      </c>
      <c r="AO445" s="36">
        <f t="shared" si="48"/>
        <v>9.1</v>
      </c>
      <c r="AP445" s="36">
        <f t="shared" si="49"/>
        <v>1</v>
      </c>
      <c r="AQ445" s="133">
        <f t="shared" si="50"/>
        <v>0.10989010989010989</v>
      </c>
    </row>
    <row r="446" spans="1:43" x14ac:dyDescent="0.75">
      <c r="A446" s="120" t="s">
        <v>573</v>
      </c>
      <c r="B446" s="120">
        <v>449</v>
      </c>
      <c r="C446" s="120">
        <v>0.84599999999999997</v>
      </c>
      <c r="D446" s="120">
        <v>3.6999999999999998E-2</v>
      </c>
      <c r="E446" s="129">
        <v>181</v>
      </c>
      <c r="F446" s="121">
        <v>26.968716289104599</v>
      </c>
      <c r="G446" s="120">
        <v>0.94783639556157595</v>
      </c>
      <c r="H446" s="121">
        <v>5.1700000000000003E-2</v>
      </c>
      <c r="I446" s="120">
        <v>4.0272606130244901E-3</v>
      </c>
      <c r="J446" s="120">
        <v>7.3764999999999997E-2</v>
      </c>
      <c r="K446" s="121">
        <v>0.26300000000000001</v>
      </c>
      <c r="L446" s="120">
        <v>1.93064261384648E-2</v>
      </c>
      <c r="M446" s="121">
        <v>3.7080000000000002E-2</v>
      </c>
      <c r="N446" s="120">
        <v>1.30320528313845E-3</v>
      </c>
      <c r="O446" s="120">
        <v>0.14216000000000001</v>
      </c>
      <c r="P446" s="123">
        <v>234.7</v>
      </c>
      <c r="Q446" s="124">
        <v>8.0958322244269105</v>
      </c>
      <c r="S446" s="123">
        <v>239</v>
      </c>
      <c r="T446" s="124">
        <v>16.5960828091482</v>
      </c>
      <c r="V446" s="123">
        <v>230</v>
      </c>
      <c r="W446" s="124">
        <v>175.53270428901601</v>
      </c>
      <c r="Y446" s="124">
        <v>1.7991631799163199</v>
      </c>
      <c r="Z446" s="124">
        <v>-2.0434782608695601</v>
      </c>
      <c r="AA446" s="122">
        <v>234.7</v>
      </c>
      <c r="AB446" s="122">
        <v>8.0958322244269105</v>
      </c>
      <c r="AD446" s="125">
        <v>234.2</v>
      </c>
      <c r="AE446" s="124">
        <v>8.1883514461745701</v>
      </c>
      <c r="AF446" s="125">
        <v>233.1</v>
      </c>
      <c r="AG446" s="124">
        <v>10.328221754402</v>
      </c>
      <c r="AH446" s="125">
        <v>226.2</v>
      </c>
      <c r="AI446" s="124">
        <v>130.001632585961</v>
      </c>
      <c r="AJ446" s="124">
        <v>1.1999999999999999E-3</v>
      </c>
      <c r="AK446" s="124">
        <v>4.7999999999999996E-3</v>
      </c>
      <c r="AL446" s="132">
        <f t="shared" si="45"/>
        <v>234.7</v>
      </c>
      <c r="AM446" s="132">
        <f t="shared" si="46"/>
        <v>8.0958322244269105</v>
      </c>
      <c r="AN446" s="36">
        <f t="shared" si="47"/>
        <v>449</v>
      </c>
      <c r="AO446" s="36">
        <f t="shared" si="48"/>
        <v>0.84599999999999997</v>
      </c>
      <c r="AP446" s="36">
        <f t="shared" si="49"/>
        <v>3.6999999999999998E-2</v>
      </c>
      <c r="AQ446" s="133">
        <f t="shared" si="50"/>
        <v>1.1820330969267139</v>
      </c>
    </row>
    <row r="447" spans="1:43" x14ac:dyDescent="0.75">
      <c r="A447" s="120" t="s">
        <v>574</v>
      </c>
      <c r="B447" s="120">
        <v>590</v>
      </c>
      <c r="C447" s="120">
        <v>2.0699999999999998</v>
      </c>
      <c r="D447" s="120">
        <v>0.21</v>
      </c>
      <c r="E447" s="129">
        <v>356</v>
      </c>
      <c r="F447" s="121">
        <v>21.696680407897599</v>
      </c>
      <c r="G447" s="120">
        <v>0.78983976964567804</v>
      </c>
      <c r="H447" s="121">
        <v>0.06</v>
      </c>
      <c r="I447" s="120">
        <v>3.3221919795218299E-3</v>
      </c>
      <c r="J447" s="120">
        <v>0.43379000000000001</v>
      </c>
      <c r="K447" s="121">
        <v>0.38500000000000001</v>
      </c>
      <c r="L447" s="120">
        <v>2.3301126496373399E-2</v>
      </c>
      <c r="M447" s="121">
        <v>4.6089999999999999E-2</v>
      </c>
      <c r="N447" s="120">
        <v>1.67784722356506E-3</v>
      </c>
      <c r="O447" s="120">
        <v>-4.7586999999999997E-2</v>
      </c>
      <c r="P447" s="123">
        <v>290.5</v>
      </c>
      <c r="Q447" s="124">
        <v>10.3339161313079</v>
      </c>
      <c r="S447" s="123">
        <v>329</v>
      </c>
      <c r="T447" s="124">
        <v>17.1184449036997</v>
      </c>
      <c r="V447" s="123">
        <v>560</v>
      </c>
      <c r="W447" s="124">
        <v>755.09426419071997</v>
      </c>
      <c r="Y447" s="124">
        <v>11.702127659574501</v>
      </c>
      <c r="Z447" s="124">
        <v>48.125</v>
      </c>
      <c r="AA447" s="122">
        <v>290.5</v>
      </c>
      <c r="AB447" s="122">
        <v>10.3339161313079</v>
      </c>
      <c r="AD447" s="125">
        <v>287.3</v>
      </c>
      <c r="AE447" s="124">
        <v>10.516787656357099</v>
      </c>
      <c r="AF447" s="125">
        <v>285.60000000000002</v>
      </c>
      <c r="AG447" s="124">
        <v>13.9769079527985</v>
      </c>
      <c r="AH447" s="125">
        <v>279</v>
      </c>
      <c r="AI447" s="124">
        <v>750.16973266969705</v>
      </c>
      <c r="AJ447" s="124">
        <v>1.1599999999999999E-2</v>
      </c>
      <c r="AK447" s="124">
        <v>4.1999999999999997E-3</v>
      </c>
      <c r="AL447" s="132">
        <f t="shared" si="45"/>
        <v>290.5</v>
      </c>
      <c r="AM447" s="132">
        <f t="shared" si="46"/>
        <v>10.3339161313079</v>
      </c>
      <c r="AN447" s="36">
        <f t="shared" si="47"/>
        <v>590</v>
      </c>
      <c r="AO447" s="36">
        <f t="shared" si="48"/>
        <v>2.0699999999999998</v>
      </c>
      <c r="AP447" s="36">
        <f t="shared" si="49"/>
        <v>0.21</v>
      </c>
      <c r="AQ447" s="133">
        <f t="shared" si="50"/>
        <v>0.48309178743961356</v>
      </c>
    </row>
    <row r="448" spans="1:43" x14ac:dyDescent="0.75">
      <c r="A448" s="120" t="s">
        <v>575</v>
      </c>
      <c r="B448" s="120">
        <v>759</v>
      </c>
      <c r="C448" s="120">
        <v>1.83</v>
      </c>
      <c r="D448" s="120">
        <v>0.16</v>
      </c>
      <c r="E448" s="129">
        <v>432</v>
      </c>
      <c r="F448" s="121">
        <v>20.5973223480947</v>
      </c>
      <c r="G448" s="120">
        <v>0.73111621113678205</v>
      </c>
      <c r="H448" s="121">
        <v>5.21E-2</v>
      </c>
      <c r="I448" s="120">
        <v>2.4462386601879901E-3</v>
      </c>
      <c r="J448" s="120">
        <v>0.15271000000000001</v>
      </c>
      <c r="K448" s="121">
        <v>0.35299999999999998</v>
      </c>
      <c r="L448" s="120">
        <v>2.0193518579979901E-2</v>
      </c>
      <c r="M448" s="121">
        <v>4.8550000000000003E-2</v>
      </c>
      <c r="N448" s="120">
        <v>1.72331584906104E-3</v>
      </c>
      <c r="O448" s="120">
        <v>0.27968999999999999</v>
      </c>
      <c r="P448" s="123">
        <v>305.60000000000002</v>
      </c>
      <c r="Q448" s="124">
        <v>10.5916082844836</v>
      </c>
      <c r="S448" s="123">
        <v>306</v>
      </c>
      <c r="T448" s="124">
        <v>15.0371150340647</v>
      </c>
      <c r="V448" s="123">
        <v>275</v>
      </c>
      <c r="W448" s="124">
        <v>100.01183773012799</v>
      </c>
      <c r="Y448" s="124">
        <v>0.130718954248351</v>
      </c>
      <c r="Z448" s="124">
        <v>-11.1272727272727</v>
      </c>
      <c r="AA448" s="122">
        <v>305.60000000000002</v>
      </c>
      <c r="AB448" s="122">
        <v>10.5916082844836</v>
      </c>
      <c r="AD448" s="125">
        <v>305.2</v>
      </c>
      <c r="AE448" s="124">
        <v>10.655804336226399</v>
      </c>
      <c r="AF448" s="125">
        <v>300.8</v>
      </c>
      <c r="AG448" s="124">
        <v>13.1971598667173</v>
      </c>
      <c r="AH448" s="125">
        <v>255</v>
      </c>
      <c r="AI448" s="124">
        <v>74.756857117976494</v>
      </c>
      <c r="AJ448" s="124">
        <v>1.5E-3</v>
      </c>
      <c r="AK448" s="124">
        <v>2.7000000000000001E-3</v>
      </c>
      <c r="AL448" s="132">
        <f t="shared" si="45"/>
        <v>305.60000000000002</v>
      </c>
      <c r="AM448" s="132">
        <f t="shared" si="46"/>
        <v>10.5916082844836</v>
      </c>
      <c r="AN448" s="36">
        <f t="shared" si="47"/>
        <v>759</v>
      </c>
      <c r="AO448" s="36">
        <f t="shared" si="48"/>
        <v>1.83</v>
      </c>
      <c r="AP448" s="36">
        <f t="shared" si="49"/>
        <v>0.16</v>
      </c>
      <c r="AQ448" s="133">
        <f t="shared" si="50"/>
        <v>0.54644808743169393</v>
      </c>
    </row>
    <row r="449" spans="1:43" x14ac:dyDescent="0.75">
      <c r="A449" s="120" t="s">
        <v>576</v>
      </c>
      <c r="B449" s="120">
        <v>66.3</v>
      </c>
      <c r="C449" s="120">
        <v>1.34</v>
      </c>
      <c r="D449" s="120">
        <v>9.8000000000000004E-2</v>
      </c>
      <c r="E449" s="129">
        <v>31.6</v>
      </c>
      <c r="F449" s="121">
        <v>26.315789473684202</v>
      </c>
      <c r="G449" s="120">
        <v>1.1108484406529699</v>
      </c>
      <c r="H449" s="121">
        <v>5.8000000000000003E-2</v>
      </c>
      <c r="I449" s="120">
        <v>9.9308590179555001E-3</v>
      </c>
      <c r="J449" s="120">
        <v>0.16456000000000001</v>
      </c>
      <c r="K449" s="121">
        <v>0.307</v>
      </c>
      <c r="L449" s="120">
        <v>4.5589629599723597E-2</v>
      </c>
      <c r="M449" s="121">
        <v>3.7999999999999999E-2</v>
      </c>
      <c r="N449" s="120">
        <v>1.6040651483028899E-3</v>
      </c>
      <c r="O449" s="120">
        <v>4.2117000000000002E-2</v>
      </c>
      <c r="P449" s="123">
        <v>240.6</v>
      </c>
      <c r="Q449" s="124">
        <v>10.0766389945721</v>
      </c>
      <c r="S449" s="123">
        <v>261</v>
      </c>
      <c r="T449" s="124">
        <v>34.127520312544597</v>
      </c>
      <c r="V449" s="123">
        <v>310</v>
      </c>
      <c r="W449" s="124">
        <v>10215.6867217657</v>
      </c>
      <c r="Y449" s="124">
        <v>7.8160919540229798</v>
      </c>
      <c r="Z449" s="124">
        <v>22.387096774193601</v>
      </c>
      <c r="AA449" s="122">
        <v>240.6</v>
      </c>
      <c r="AB449" s="122">
        <v>10.0766389945721</v>
      </c>
      <c r="AD449" s="125">
        <v>238.4</v>
      </c>
      <c r="AE449" s="124">
        <v>10.6042752428881</v>
      </c>
      <c r="AF449" s="125">
        <v>238.1</v>
      </c>
      <c r="AG449" s="124">
        <v>13.226656519436199</v>
      </c>
      <c r="AH449" s="125">
        <v>240.8</v>
      </c>
      <c r="AI449" s="124">
        <v>10212.581116077399</v>
      </c>
      <c r="AJ449" s="124">
        <v>1.0999999999999999E-2</v>
      </c>
      <c r="AK449" s="124">
        <v>1.2999999999999999E-2</v>
      </c>
      <c r="AL449" s="132">
        <f t="shared" si="45"/>
        <v>240.6</v>
      </c>
      <c r="AM449" s="132">
        <f t="shared" si="46"/>
        <v>10.0766389945721</v>
      </c>
      <c r="AN449" s="36">
        <f t="shared" si="47"/>
        <v>66.3</v>
      </c>
      <c r="AO449" s="36">
        <f t="shared" si="48"/>
        <v>1.34</v>
      </c>
      <c r="AP449" s="36">
        <f t="shared" si="49"/>
        <v>9.8000000000000004E-2</v>
      </c>
      <c r="AQ449" s="133">
        <f t="shared" si="50"/>
        <v>0.74626865671641784</v>
      </c>
    </row>
    <row r="450" spans="1:43" x14ac:dyDescent="0.75">
      <c r="A450" s="120" t="s">
        <v>577</v>
      </c>
      <c r="B450" s="120">
        <v>411</v>
      </c>
      <c r="C450" s="120">
        <v>1.5680000000000001</v>
      </c>
      <c r="D450" s="120">
        <v>8.7999999999999995E-2</v>
      </c>
      <c r="E450" s="129">
        <v>548</v>
      </c>
      <c r="F450" s="121">
        <v>9.9304865938430993</v>
      </c>
      <c r="G450" s="120">
        <v>0.35816088165506099</v>
      </c>
      <c r="H450" s="121">
        <v>5.8500000000000003E-2</v>
      </c>
      <c r="I450" s="120">
        <v>2.3003118544887998E-3</v>
      </c>
      <c r="J450" s="120">
        <v>-0.21931</v>
      </c>
      <c r="K450" s="121">
        <v>0.83199999999999996</v>
      </c>
      <c r="L450" s="120">
        <v>4.8364352399675202E-2</v>
      </c>
      <c r="M450" s="121">
        <v>0.1007</v>
      </c>
      <c r="N450" s="120">
        <v>3.6319268388143298E-3</v>
      </c>
      <c r="O450" s="120">
        <v>0.60057000000000005</v>
      </c>
      <c r="P450" s="123">
        <v>619</v>
      </c>
      <c r="Q450" s="124">
        <v>21.369775419448199</v>
      </c>
      <c r="S450" s="123">
        <v>612</v>
      </c>
      <c r="T450" s="124">
        <v>27.0413860347197</v>
      </c>
      <c r="V450" s="123">
        <v>543</v>
      </c>
      <c r="W450" s="124">
        <v>85.4870718868099</v>
      </c>
      <c r="Y450" s="124">
        <v>-1.1437908496732001</v>
      </c>
      <c r="Z450" s="124">
        <v>-13.9963167587477</v>
      </c>
      <c r="AA450" s="122">
        <v>619</v>
      </c>
      <c r="AB450" s="122">
        <v>21.369775419448199</v>
      </c>
      <c r="AD450" s="125">
        <v>617</v>
      </c>
      <c r="AE450" s="124">
        <v>21.369775419448199</v>
      </c>
      <c r="AF450" s="125">
        <v>593</v>
      </c>
      <c r="AG450" s="124">
        <v>24.069411265727499</v>
      </c>
      <c r="AH450" s="125">
        <v>478</v>
      </c>
      <c r="AI450" s="124">
        <v>70.458778443715602</v>
      </c>
      <c r="AJ450" s="124">
        <v>2.8999999999999998E-3</v>
      </c>
      <c r="AK450" s="124">
        <v>1.2999999999999999E-3</v>
      </c>
      <c r="AL450" s="132">
        <f t="shared" si="45"/>
        <v>619</v>
      </c>
      <c r="AM450" s="132">
        <f t="shared" si="46"/>
        <v>21.369775419448199</v>
      </c>
      <c r="AN450" s="36">
        <f t="shared" si="47"/>
        <v>411</v>
      </c>
      <c r="AO450" s="36">
        <f t="shared" si="48"/>
        <v>1.5680000000000001</v>
      </c>
      <c r="AP450" s="36">
        <f t="shared" si="49"/>
        <v>8.7999999999999995E-2</v>
      </c>
      <c r="AQ450" s="133">
        <f t="shared" si="50"/>
        <v>0.63775510204081631</v>
      </c>
    </row>
    <row r="451" spans="1:43" x14ac:dyDescent="0.75">
      <c r="A451" s="120" t="s">
        <v>578</v>
      </c>
      <c r="B451" s="120">
        <v>256</v>
      </c>
      <c r="C451" s="120">
        <v>2.4209999999999998</v>
      </c>
      <c r="D451" s="120">
        <v>4.5999999999999999E-2</v>
      </c>
      <c r="E451" s="129">
        <v>116</v>
      </c>
      <c r="F451" s="121">
        <v>26.483050847457601</v>
      </c>
      <c r="G451" s="120">
        <v>1.00798941276747</v>
      </c>
      <c r="H451" s="121">
        <v>5.6300000000000003E-2</v>
      </c>
      <c r="I451" s="120">
        <v>5.2114919484837199E-3</v>
      </c>
      <c r="J451" s="120">
        <v>0.11154</v>
      </c>
      <c r="K451" s="121">
        <v>0.29399999999999998</v>
      </c>
      <c r="L451" s="120">
        <v>2.4601082304646599E-2</v>
      </c>
      <c r="M451" s="121">
        <v>3.7760000000000002E-2</v>
      </c>
      <c r="N451" s="120">
        <v>1.43720904533752E-3</v>
      </c>
      <c r="O451" s="120">
        <v>0.16708999999999999</v>
      </c>
      <c r="P451" s="123">
        <v>238.9</v>
      </c>
      <c r="Q451" s="124">
        <v>8.9272164695170595</v>
      </c>
      <c r="S451" s="123">
        <v>259</v>
      </c>
      <c r="T451" s="124">
        <v>19.697803153349099</v>
      </c>
      <c r="V451" s="123">
        <v>390</v>
      </c>
      <c r="W451" s="124">
        <v>725.08507554251105</v>
      </c>
      <c r="Y451" s="124">
        <v>7.7606177606177598</v>
      </c>
      <c r="Z451" s="124">
        <v>38.743589743589702</v>
      </c>
      <c r="AA451" s="122">
        <v>238.9</v>
      </c>
      <c r="AB451" s="122">
        <v>8.9272164695170595</v>
      </c>
      <c r="AD451" s="125">
        <v>237.1</v>
      </c>
      <c r="AE451" s="124">
        <v>9.0950972448686205</v>
      </c>
      <c r="AF451" s="125">
        <v>235.6</v>
      </c>
      <c r="AG451" s="124">
        <v>11.7325891885844</v>
      </c>
      <c r="AH451" s="125">
        <v>227</v>
      </c>
      <c r="AI451" s="124">
        <v>711.16077420966405</v>
      </c>
      <c r="AJ451" s="124">
        <v>7.7999999999999996E-3</v>
      </c>
      <c r="AK451" s="124">
        <v>6.4999999999999997E-3</v>
      </c>
      <c r="AL451" s="132">
        <f t="shared" si="45"/>
        <v>238.9</v>
      </c>
      <c r="AM451" s="132">
        <f t="shared" si="46"/>
        <v>8.9272164695170595</v>
      </c>
      <c r="AN451" s="36">
        <f t="shared" si="47"/>
        <v>256</v>
      </c>
      <c r="AO451" s="36">
        <f t="shared" si="48"/>
        <v>2.4209999999999998</v>
      </c>
      <c r="AP451" s="36">
        <f t="shared" si="49"/>
        <v>4.5999999999999999E-2</v>
      </c>
      <c r="AQ451" s="133">
        <f t="shared" si="50"/>
        <v>0.41305245766212312</v>
      </c>
    </row>
    <row r="452" spans="1:43" x14ac:dyDescent="0.75">
      <c r="A452" s="120" t="s">
        <v>579</v>
      </c>
      <c r="B452" s="120">
        <v>94</v>
      </c>
      <c r="C452" s="120">
        <v>2.34</v>
      </c>
      <c r="D452" s="120">
        <v>0.22</v>
      </c>
      <c r="E452" s="129">
        <v>117</v>
      </c>
      <c r="F452" s="121">
        <v>10.615711252653901</v>
      </c>
      <c r="G452" s="120">
        <v>0.41504176454519398</v>
      </c>
      <c r="H452" s="121">
        <v>6.1100000000000002E-2</v>
      </c>
      <c r="I452" s="120">
        <v>5.8719487394441197E-3</v>
      </c>
      <c r="J452" s="120">
        <v>0.42753999999999998</v>
      </c>
      <c r="K452" s="121">
        <v>0.79300000000000004</v>
      </c>
      <c r="L452" s="120">
        <v>6.5617884323101797E-2</v>
      </c>
      <c r="M452" s="121">
        <v>9.4200000000000006E-2</v>
      </c>
      <c r="N452" s="120">
        <v>3.6829312035388099E-3</v>
      </c>
      <c r="O452" s="120">
        <v>-0.10364</v>
      </c>
      <c r="P452" s="123">
        <v>580</v>
      </c>
      <c r="Q452" s="124">
        <v>21.559697697757802</v>
      </c>
      <c r="S452" s="123">
        <v>583</v>
      </c>
      <c r="T452" s="124">
        <v>37.764954135832802</v>
      </c>
      <c r="V452" s="123">
        <v>530</v>
      </c>
      <c r="W452" s="124">
        <v>203.840529110875</v>
      </c>
      <c r="Y452" s="124">
        <v>0.51457975986278404</v>
      </c>
      <c r="Z452" s="124">
        <v>-9.4339622641509404</v>
      </c>
      <c r="AA452" s="122">
        <v>580</v>
      </c>
      <c r="AB452" s="122">
        <v>21.559697697757802</v>
      </c>
      <c r="AD452" s="125">
        <v>578</v>
      </c>
      <c r="AE452" s="124">
        <v>22.939061986460999</v>
      </c>
      <c r="AF452" s="125">
        <v>567</v>
      </c>
      <c r="AG452" s="124">
        <v>25.200630168342101</v>
      </c>
      <c r="AH452" s="125">
        <v>520</v>
      </c>
      <c r="AI452" s="124">
        <v>141.98929997785501</v>
      </c>
      <c r="AJ452" s="124">
        <v>5.0000000000000001E-3</v>
      </c>
      <c r="AK452" s="124">
        <v>7.4999999999999997E-3</v>
      </c>
      <c r="AL452" s="132">
        <f t="shared" si="45"/>
        <v>580</v>
      </c>
      <c r="AM452" s="132">
        <f t="shared" si="46"/>
        <v>21.559697697757802</v>
      </c>
      <c r="AN452" s="36">
        <f t="shared" si="47"/>
        <v>94</v>
      </c>
      <c r="AO452" s="36">
        <f t="shared" si="48"/>
        <v>2.34</v>
      </c>
      <c r="AP452" s="36">
        <f t="shared" si="49"/>
        <v>0.22</v>
      </c>
      <c r="AQ452" s="133">
        <f t="shared" si="50"/>
        <v>0.42735042735042739</v>
      </c>
    </row>
    <row r="453" spans="1:43" x14ac:dyDescent="0.75">
      <c r="A453" s="120" t="s">
        <v>580</v>
      </c>
      <c r="B453" s="120">
        <v>724</v>
      </c>
      <c r="C453" s="120">
        <v>1.137</v>
      </c>
      <c r="D453" s="120">
        <v>0.03</v>
      </c>
      <c r="E453" s="129">
        <v>313</v>
      </c>
      <c r="F453" s="121">
        <v>26.001040041601701</v>
      </c>
      <c r="G453" s="120">
        <v>0.92570468972331599</v>
      </c>
      <c r="H453" s="121">
        <v>5.04E-2</v>
      </c>
      <c r="I453" s="120">
        <v>2.69711252109235E-3</v>
      </c>
      <c r="J453" s="120">
        <v>2.5597999999999999E-2</v>
      </c>
      <c r="K453" s="121">
        <v>0.26800000000000002</v>
      </c>
      <c r="L453" s="120">
        <v>1.56177526885271E-2</v>
      </c>
      <c r="M453" s="121">
        <v>3.8460000000000001E-2</v>
      </c>
      <c r="N453" s="120">
        <v>1.36927608702554E-3</v>
      </c>
      <c r="O453" s="120">
        <v>0.32611000000000001</v>
      </c>
      <c r="P453" s="123">
        <v>243.3</v>
      </c>
      <c r="Q453" s="124">
        <v>8.4976190168574508</v>
      </c>
      <c r="S453" s="123">
        <v>242</v>
      </c>
      <c r="T453" s="124">
        <v>13.197643564839399</v>
      </c>
      <c r="V453" s="123">
        <v>199</v>
      </c>
      <c r="W453" s="124">
        <v>109.387913213225</v>
      </c>
      <c r="Y453" s="124">
        <v>-0.53719008264462798</v>
      </c>
      <c r="Z453" s="124">
        <v>-22.261306532663301</v>
      </c>
      <c r="AA453" s="122">
        <v>243.3</v>
      </c>
      <c r="AB453" s="122">
        <v>8.4976190168574508</v>
      </c>
      <c r="AD453" s="125">
        <v>243.1</v>
      </c>
      <c r="AE453" s="124">
        <v>8.53002514390535</v>
      </c>
      <c r="AF453" s="125">
        <v>241.1</v>
      </c>
      <c r="AG453" s="124">
        <v>10.5694274047626</v>
      </c>
      <c r="AH453" s="125">
        <v>218</v>
      </c>
      <c r="AI453" s="124">
        <v>79.833048026139807</v>
      </c>
      <c r="AJ453" s="124">
        <v>5.9999999999999995E-4</v>
      </c>
      <c r="AK453" s="124">
        <v>3.0000000000000001E-3</v>
      </c>
      <c r="AL453" s="132">
        <f t="shared" si="45"/>
        <v>243.3</v>
      </c>
      <c r="AM453" s="132">
        <f t="shared" si="46"/>
        <v>8.4976190168574508</v>
      </c>
      <c r="AN453" s="36">
        <f t="shared" si="47"/>
        <v>724</v>
      </c>
      <c r="AO453" s="36">
        <f t="shared" si="48"/>
        <v>1.137</v>
      </c>
      <c r="AP453" s="36">
        <f t="shared" si="49"/>
        <v>0.03</v>
      </c>
      <c r="AQ453" s="133">
        <f t="shared" si="50"/>
        <v>0.87950747581354438</v>
      </c>
    </row>
  </sheetData>
  <mergeCells count="7">
    <mergeCell ref="AL1:AQ2"/>
    <mergeCell ref="A1:E2"/>
    <mergeCell ref="K2:O2"/>
    <mergeCell ref="F1:O1"/>
    <mergeCell ref="AD1:AK2"/>
    <mergeCell ref="F2:J2"/>
    <mergeCell ref="P1:AC2"/>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568B-EF54-495C-9CA9-F135D09C880C}">
  <dimension ref="A1:AQ399"/>
  <sheetViews>
    <sheetView zoomScale="70" zoomScaleNormal="70" workbookViewId="0">
      <pane xSplit="1" ySplit="3" topLeftCell="B4" activePane="bottomRight" state="frozen"/>
      <selection pane="topRight" activeCell="B1" sqref="B1"/>
      <selection pane="bottomLeft" activeCell="A4" sqref="A4"/>
      <selection pane="bottomRight" activeCell="B3" sqref="B3"/>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 min="38" max="39" width="8.7265625" style="136"/>
    <col min="43" max="43" width="8.7265625" style="136"/>
  </cols>
  <sheetData>
    <row r="1" spans="1:43" ht="14.4" customHeight="1" x14ac:dyDescent="0.75">
      <c r="A1" s="220" t="s">
        <v>352</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49" t="s">
        <v>349</v>
      </c>
      <c r="AM1" s="250"/>
      <c r="AN1" s="250"/>
      <c r="AO1" s="250"/>
      <c r="AP1" s="250"/>
      <c r="AQ1" s="251"/>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52"/>
      <c r="AM2" s="253"/>
      <c r="AN2" s="253"/>
      <c r="AO2" s="253"/>
      <c r="AP2" s="253"/>
      <c r="AQ2" s="254"/>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131" t="s">
        <v>0</v>
      </c>
      <c r="AM3" s="131" t="s">
        <v>29</v>
      </c>
      <c r="AN3" s="31" t="s">
        <v>2</v>
      </c>
      <c r="AO3" s="31" t="s">
        <v>3</v>
      </c>
      <c r="AP3" s="31" t="s">
        <v>21</v>
      </c>
      <c r="AQ3" s="134" t="s">
        <v>348</v>
      </c>
    </row>
    <row r="4" spans="1:43" s="119" customFormat="1" ht="29.5" x14ac:dyDescent="0.75">
      <c r="A4" s="114" t="s">
        <v>425</v>
      </c>
      <c r="B4" s="115"/>
      <c r="C4" s="115"/>
      <c r="D4" s="115"/>
      <c r="E4" s="127"/>
      <c r="F4" s="115"/>
      <c r="G4" s="115"/>
      <c r="H4" s="116"/>
      <c r="I4" s="116"/>
      <c r="J4" s="117"/>
      <c r="K4" s="116"/>
      <c r="L4" s="116"/>
      <c r="M4" s="116"/>
      <c r="N4" s="116"/>
      <c r="O4" s="117"/>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5"/>
      <c r="AO4" s="115"/>
      <c r="AP4" s="115"/>
      <c r="AQ4" s="114"/>
    </row>
    <row r="5" spans="1:43" x14ac:dyDescent="0.75">
      <c r="A5" s="5" t="s">
        <v>36</v>
      </c>
      <c r="B5" s="22">
        <v>165.2</v>
      </c>
      <c r="C5" s="22">
        <v>2.87</v>
      </c>
      <c r="D5" s="22">
        <v>0.21</v>
      </c>
      <c r="E5" s="22">
        <v>236</v>
      </c>
      <c r="F5" s="20">
        <v>21.231422505307901</v>
      </c>
      <c r="G5" s="22">
        <v>1.6997566342128301</v>
      </c>
      <c r="H5" s="18">
        <v>2.9899999999999999E-2</v>
      </c>
      <c r="I5" s="15">
        <v>1.2451271494709299E-2</v>
      </c>
      <c r="J5" s="24">
        <v>5.4436999999999999E-2</v>
      </c>
      <c r="K5" s="18">
        <v>0.192</v>
      </c>
      <c r="L5" s="15">
        <v>3.4489491501035398E-2</v>
      </c>
      <c r="M5" s="18">
        <v>4.7100000000000003E-2</v>
      </c>
      <c r="N5" s="15">
        <v>3.7707571149040902E-3</v>
      </c>
      <c r="O5" s="24">
        <v>0.31922</v>
      </c>
      <c r="P5" s="10">
        <v>297</v>
      </c>
      <c r="Q5" s="6">
        <v>23.069378958675902</v>
      </c>
      <c r="R5" s="6">
        <v>23.982115344160299</v>
      </c>
      <c r="S5" s="10">
        <v>173</v>
      </c>
      <c r="T5" s="6">
        <v>28.5221785188666</v>
      </c>
      <c r="U5" s="6">
        <v>28.760685952484899</v>
      </c>
      <c r="V5" s="10">
        <v>720</v>
      </c>
      <c r="W5" s="6">
        <v>237.383621240601</v>
      </c>
      <c r="X5" s="6">
        <v>237.42308589914401</v>
      </c>
      <c r="Y5" s="6">
        <v>-71.676300578034699</v>
      </c>
      <c r="Z5" s="6">
        <v>58.75</v>
      </c>
      <c r="AA5" s="7" t="s">
        <v>35</v>
      </c>
      <c r="AB5" s="7" t="s">
        <v>35</v>
      </c>
      <c r="AC5" s="7" t="s">
        <v>35</v>
      </c>
      <c r="AD5" s="13">
        <v>305</v>
      </c>
      <c r="AE5" s="6">
        <v>23.525672052866</v>
      </c>
      <c r="AF5" s="13">
        <v>302</v>
      </c>
      <c r="AG5" s="6">
        <v>22.365032248179201</v>
      </c>
      <c r="AH5" s="13">
        <v>285</v>
      </c>
      <c r="AI5" s="6">
        <v>152.19374373902801</v>
      </c>
      <c r="AJ5" s="6">
        <v>-2.8199999999999999E-2</v>
      </c>
      <c r="AK5" s="6">
        <v>8.6E-3</v>
      </c>
      <c r="AL5" s="135" t="str">
        <f>AA5</f>
        <v>Discordant</v>
      </c>
      <c r="AM5" s="135" t="str">
        <f>AB5</f>
        <v>Discordant</v>
      </c>
      <c r="AN5" s="29">
        <f>B5</f>
        <v>165.2</v>
      </c>
      <c r="AO5" s="29">
        <f t="shared" ref="AO5:AP5" si="0">C5</f>
        <v>2.87</v>
      </c>
      <c r="AP5" s="29">
        <f t="shared" si="0"/>
        <v>0.21</v>
      </c>
      <c r="AQ5" s="136">
        <f>1/AO5</f>
        <v>0.34843205574912889</v>
      </c>
    </row>
    <row r="6" spans="1:43" x14ac:dyDescent="0.75">
      <c r="A6" s="5" t="s">
        <v>37</v>
      </c>
      <c r="B6" s="22">
        <v>812</v>
      </c>
      <c r="C6" s="22">
        <v>2.57</v>
      </c>
      <c r="D6" s="22">
        <v>0.19</v>
      </c>
      <c r="E6" s="22">
        <v>1900</v>
      </c>
      <c r="F6" s="20">
        <v>23.923444976076599</v>
      </c>
      <c r="G6" s="22">
        <v>1.52833223480845</v>
      </c>
      <c r="H6" s="18">
        <v>5.6599999999999998E-2</v>
      </c>
      <c r="I6" s="15">
        <v>5.1512712534800796E-3</v>
      </c>
      <c r="J6" s="24">
        <v>0.38879000000000002</v>
      </c>
      <c r="K6" s="18">
        <v>0.32100000000000001</v>
      </c>
      <c r="L6" s="15">
        <v>2.9982655190125801E-2</v>
      </c>
      <c r="M6" s="18">
        <v>4.1799999999999997E-2</v>
      </c>
      <c r="N6" s="15">
        <v>2.67036321394672E-3</v>
      </c>
      <c r="O6" s="24">
        <v>0.34932000000000002</v>
      </c>
      <c r="P6" s="10">
        <v>264</v>
      </c>
      <c r="Q6" s="6">
        <v>16.5738286036527</v>
      </c>
      <c r="R6" s="6">
        <v>17.574446744054999</v>
      </c>
      <c r="S6" s="10">
        <v>282</v>
      </c>
      <c r="T6" s="6">
        <v>23.070704855598901</v>
      </c>
      <c r="U6" s="6">
        <v>23.7350320673387</v>
      </c>
      <c r="V6" s="10">
        <v>430</v>
      </c>
      <c r="W6" s="6">
        <v>566.89794015033499</v>
      </c>
      <c r="X6" s="6">
        <v>572.69318205937202</v>
      </c>
      <c r="Y6" s="6">
        <v>6.3829787234042499</v>
      </c>
      <c r="Z6" s="6">
        <v>38.604651162790702</v>
      </c>
      <c r="AA6" s="7">
        <v>264</v>
      </c>
      <c r="AB6" s="7">
        <v>16.5738286036527</v>
      </c>
      <c r="AC6" s="7">
        <v>17.574446744054999</v>
      </c>
      <c r="AD6" s="13">
        <v>262</v>
      </c>
      <c r="AE6" s="6">
        <v>16.5738286036527</v>
      </c>
      <c r="AF6" s="13">
        <v>258</v>
      </c>
      <c r="AG6" s="6">
        <v>22.306241784176802</v>
      </c>
      <c r="AH6" s="13">
        <v>240</v>
      </c>
      <c r="AI6" s="6">
        <v>558.53301383776102</v>
      </c>
      <c r="AJ6" s="6">
        <v>7.1999999999999998E-3</v>
      </c>
      <c r="AK6" s="6">
        <v>5.3E-3</v>
      </c>
      <c r="AL6" s="135">
        <f t="shared" ref="AL6:AL69" si="1">AA6</f>
        <v>264</v>
      </c>
      <c r="AM6" s="135">
        <f t="shared" ref="AM6:AM69" si="2">AB6</f>
        <v>16.5738286036527</v>
      </c>
      <c r="AN6" s="29">
        <f t="shared" ref="AN6:AN69" si="3">B6</f>
        <v>812</v>
      </c>
      <c r="AO6" s="29">
        <f t="shared" ref="AO6:AO69" si="4">C6</f>
        <v>2.57</v>
      </c>
      <c r="AP6" s="29">
        <f t="shared" ref="AP6:AP69" si="5">D6</f>
        <v>0.19</v>
      </c>
      <c r="AQ6" s="136">
        <f t="shared" ref="AQ6:AQ69" si="6">1/AO6</f>
        <v>0.38910505836575876</v>
      </c>
    </row>
    <row r="7" spans="1:43" x14ac:dyDescent="0.75">
      <c r="A7" s="5" t="s">
        <v>38</v>
      </c>
      <c r="B7" s="22">
        <v>388</v>
      </c>
      <c r="C7" s="22">
        <v>3.14</v>
      </c>
      <c r="D7" s="22">
        <v>0.23</v>
      </c>
      <c r="E7" s="22">
        <v>1142</v>
      </c>
      <c r="F7" s="20">
        <v>20.618556701030901</v>
      </c>
      <c r="G7" s="22">
        <v>1.5496546577236401</v>
      </c>
      <c r="H7" s="18">
        <v>5.8999999999999997E-2</v>
      </c>
      <c r="I7" s="15">
        <v>7.4631590488482696E-3</v>
      </c>
      <c r="J7" s="24">
        <v>2.9014999999999999E-2</v>
      </c>
      <c r="K7" s="18">
        <v>0.39</v>
      </c>
      <c r="L7" s="15">
        <v>4.03461550212652E-2</v>
      </c>
      <c r="M7" s="18">
        <v>4.8500000000000001E-2</v>
      </c>
      <c r="N7" s="15">
        <v>3.64517516863042E-3</v>
      </c>
      <c r="O7" s="24">
        <v>0.59582999999999997</v>
      </c>
      <c r="P7" s="10">
        <v>305</v>
      </c>
      <c r="Q7" s="6">
        <v>22.4877548819534</v>
      </c>
      <c r="R7" s="6">
        <v>23.475821180757901</v>
      </c>
      <c r="S7" s="10">
        <v>332</v>
      </c>
      <c r="T7" s="6">
        <v>29.657772634276299</v>
      </c>
      <c r="U7" s="6">
        <v>30.348614791598699</v>
      </c>
      <c r="V7" s="10">
        <v>510</v>
      </c>
      <c r="W7" s="6">
        <v>905.19902621139499</v>
      </c>
      <c r="X7" s="6">
        <v>909.45585946274196</v>
      </c>
      <c r="Y7" s="6">
        <v>8.1325301204819294</v>
      </c>
      <c r="Z7" s="6">
        <v>40.196078431372499</v>
      </c>
      <c r="AA7" s="7">
        <v>305</v>
      </c>
      <c r="AB7" s="7">
        <v>22.4877548819534</v>
      </c>
      <c r="AC7" s="7">
        <v>23.475821180757901</v>
      </c>
      <c r="AD7" s="13">
        <v>303</v>
      </c>
      <c r="AE7" s="6">
        <v>22.4877548819534</v>
      </c>
      <c r="AF7" s="13">
        <v>300</v>
      </c>
      <c r="AG7" s="6">
        <v>28.601371953569402</v>
      </c>
      <c r="AH7" s="13">
        <v>283</v>
      </c>
      <c r="AI7" s="6">
        <v>897.95666602239703</v>
      </c>
      <c r="AJ7" s="6">
        <v>8.8999999999999999E-3</v>
      </c>
      <c r="AK7" s="6">
        <v>6.4000000000000003E-3</v>
      </c>
      <c r="AL7" s="135">
        <f t="shared" si="1"/>
        <v>305</v>
      </c>
      <c r="AM7" s="135">
        <f t="shared" si="2"/>
        <v>22.4877548819534</v>
      </c>
      <c r="AN7" s="29">
        <f t="shared" si="3"/>
        <v>388</v>
      </c>
      <c r="AO7" s="29">
        <f t="shared" si="4"/>
        <v>3.14</v>
      </c>
      <c r="AP7" s="29">
        <f t="shared" si="5"/>
        <v>0.23</v>
      </c>
      <c r="AQ7" s="136">
        <f t="shared" si="6"/>
        <v>0.31847133757961782</v>
      </c>
    </row>
    <row r="8" spans="1:43" x14ac:dyDescent="0.75">
      <c r="A8" s="5" t="s">
        <v>39</v>
      </c>
      <c r="B8" s="22">
        <v>362</v>
      </c>
      <c r="C8" s="22">
        <v>171</v>
      </c>
      <c r="D8" s="22">
        <v>26</v>
      </c>
      <c r="E8" s="22">
        <v>1262</v>
      </c>
      <c r="F8" s="20">
        <v>17.211703958691899</v>
      </c>
      <c r="G8" s="22">
        <v>1.11613185099192</v>
      </c>
      <c r="H8" s="18">
        <v>5.6000000000000001E-2</v>
      </c>
      <c r="I8" s="15">
        <v>6.2365160439499696E-3</v>
      </c>
      <c r="J8" s="24">
        <v>0.29348999999999997</v>
      </c>
      <c r="K8" s="18">
        <v>0.44500000000000001</v>
      </c>
      <c r="L8" s="15">
        <v>4.1162759944517298E-2</v>
      </c>
      <c r="M8" s="18">
        <v>5.8099999999999999E-2</v>
      </c>
      <c r="N8" s="15">
        <v>3.7676258375268301E-3</v>
      </c>
      <c r="O8" s="24">
        <v>0.71031999999999995</v>
      </c>
      <c r="P8" s="10">
        <v>364</v>
      </c>
      <c r="Q8" s="6">
        <v>22.842514082257502</v>
      </c>
      <c r="R8" s="6">
        <v>24.2028168979183</v>
      </c>
      <c r="S8" s="10">
        <v>372</v>
      </c>
      <c r="T8" s="6">
        <v>28.825984268370799</v>
      </c>
      <c r="U8" s="6">
        <v>29.679602511653901</v>
      </c>
      <c r="V8" s="10">
        <v>430</v>
      </c>
      <c r="W8" s="6">
        <v>307.29446201209902</v>
      </c>
      <c r="X8" s="6">
        <v>308.92853449974302</v>
      </c>
      <c r="Y8" s="6">
        <v>2.15053763440861</v>
      </c>
      <c r="Z8" s="6">
        <v>15.3488372093023</v>
      </c>
      <c r="AA8" s="7">
        <v>364</v>
      </c>
      <c r="AB8" s="7">
        <v>22.842514082257502</v>
      </c>
      <c r="AC8" s="7">
        <v>24.2028168979183</v>
      </c>
      <c r="AD8" s="13">
        <v>362</v>
      </c>
      <c r="AE8" s="6">
        <v>23.190934642616899</v>
      </c>
      <c r="AF8" s="13">
        <v>354</v>
      </c>
      <c r="AG8" s="6">
        <v>28.825984268370799</v>
      </c>
      <c r="AH8" s="13">
        <v>311</v>
      </c>
      <c r="AI8" s="6">
        <v>300.75770710541298</v>
      </c>
      <c r="AJ8" s="6">
        <v>4.4000000000000003E-3</v>
      </c>
      <c r="AK8" s="6">
        <v>3.7000000000000002E-3</v>
      </c>
      <c r="AL8" s="135">
        <f t="shared" si="1"/>
        <v>364</v>
      </c>
      <c r="AM8" s="135">
        <f t="shared" si="2"/>
        <v>22.842514082257502</v>
      </c>
      <c r="AN8" s="29">
        <f t="shared" si="3"/>
        <v>362</v>
      </c>
      <c r="AO8" s="29">
        <f t="shared" si="4"/>
        <v>171</v>
      </c>
      <c r="AP8" s="29">
        <f t="shared" si="5"/>
        <v>26</v>
      </c>
      <c r="AQ8" s="136">
        <f t="shared" si="6"/>
        <v>5.8479532163742687E-3</v>
      </c>
    </row>
    <row r="9" spans="1:43" x14ac:dyDescent="0.75">
      <c r="A9" s="5" t="s">
        <v>40</v>
      </c>
      <c r="B9" s="22">
        <v>524</v>
      </c>
      <c r="C9" s="22">
        <v>1.3480000000000001</v>
      </c>
      <c r="D9" s="22">
        <v>9.5000000000000001E-2</v>
      </c>
      <c r="E9" s="22">
        <v>2802</v>
      </c>
      <c r="F9" s="20">
        <v>12.4223602484472</v>
      </c>
      <c r="G9" s="22">
        <v>0.79245693370107095</v>
      </c>
      <c r="H9" s="18">
        <v>5.7700000000000001E-2</v>
      </c>
      <c r="I9" s="15">
        <v>3.7838863020244499E-3</v>
      </c>
      <c r="J9" s="24">
        <v>0.75097000000000003</v>
      </c>
      <c r="K9" s="18">
        <v>0.629</v>
      </c>
      <c r="L9" s="15">
        <v>5.5625605275357801E-2</v>
      </c>
      <c r="M9" s="18">
        <v>8.0500000000000002E-2</v>
      </c>
      <c r="N9" s="15">
        <v>5.1353190446163603E-3</v>
      </c>
      <c r="O9" s="24">
        <v>0.59106999999999998</v>
      </c>
      <c r="P9" s="10">
        <v>499</v>
      </c>
      <c r="Q9" s="6">
        <v>30.825029343657899</v>
      </c>
      <c r="R9" s="6">
        <v>32.680208933629899</v>
      </c>
      <c r="S9" s="10">
        <v>494</v>
      </c>
      <c r="T9" s="6">
        <v>34.5340130576745</v>
      </c>
      <c r="U9" s="6">
        <v>35.652629893967301</v>
      </c>
      <c r="V9" s="10">
        <v>490</v>
      </c>
      <c r="W9" s="6">
        <v>146.380107956091</v>
      </c>
      <c r="X9" s="6">
        <v>148.60398084639499</v>
      </c>
      <c r="Y9" s="6">
        <v>-1.01214574898785</v>
      </c>
      <c r="Z9" s="6">
        <v>-1.83673469387755</v>
      </c>
      <c r="AA9" s="7">
        <v>499</v>
      </c>
      <c r="AB9" s="7">
        <v>30.825029343657899</v>
      </c>
      <c r="AC9" s="7">
        <v>32.680208933629899</v>
      </c>
      <c r="AD9" s="13">
        <v>497</v>
      </c>
      <c r="AE9" s="6">
        <v>31.167987327342299</v>
      </c>
      <c r="AF9" s="13">
        <v>470</v>
      </c>
      <c r="AG9" s="6">
        <v>35.869124018682598</v>
      </c>
      <c r="AH9" s="13">
        <v>358</v>
      </c>
      <c r="AI9" s="6">
        <v>133.183306030587</v>
      </c>
      <c r="AJ9" s="6">
        <v>4.7999999999999996E-3</v>
      </c>
      <c r="AK9" s="6">
        <v>3.0999999999999999E-3</v>
      </c>
      <c r="AL9" s="135">
        <f t="shared" si="1"/>
        <v>499</v>
      </c>
      <c r="AM9" s="135">
        <f t="shared" si="2"/>
        <v>30.825029343657899</v>
      </c>
      <c r="AN9" s="29">
        <f t="shared" si="3"/>
        <v>524</v>
      </c>
      <c r="AO9" s="29">
        <f t="shared" si="4"/>
        <v>1.3480000000000001</v>
      </c>
      <c r="AP9" s="29">
        <f t="shared" si="5"/>
        <v>9.5000000000000001E-2</v>
      </c>
      <c r="AQ9" s="136">
        <f t="shared" si="6"/>
        <v>0.74183976261127593</v>
      </c>
    </row>
    <row r="10" spans="1:43" x14ac:dyDescent="0.75">
      <c r="A10" s="5" t="s">
        <v>41</v>
      </c>
      <c r="B10" s="22">
        <v>777</v>
      </c>
      <c r="C10" s="22">
        <v>3.73</v>
      </c>
      <c r="D10" s="22">
        <v>0.24</v>
      </c>
      <c r="E10" s="22">
        <v>3560</v>
      </c>
      <c r="F10" s="20">
        <v>13.3333333333333</v>
      </c>
      <c r="G10" s="22">
        <v>0.80706558853510602</v>
      </c>
      <c r="H10" s="18">
        <v>5.3900000000000003E-2</v>
      </c>
      <c r="I10" s="15">
        <v>2.8692369898987999E-3</v>
      </c>
      <c r="J10" s="24">
        <v>0.44490000000000002</v>
      </c>
      <c r="K10" s="18">
        <v>0.56100000000000005</v>
      </c>
      <c r="L10" s="15">
        <v>4.9867278773258999E-2</v>
      </c>
      <c r="M10" s="18">
        <v>7.4999999999999997E-2</v>
      </c>
      <c r="N10" s="15">
        <v>4.5397439355099696E-3</v>
      </c>
      <c r="O10" s="24">
        <v>0.52366000000000001</v>
      </c>
      <c r="P10" s="10">
        <v>466</v>
      </c>
      <c r="Q10" s="6">
        <v>27.226678692166601</v>
      </c>
      <c r="R10" s="6">
        <v>29.062105290070502</v>
      </c>
      <c r="S10" s="10">
        <v>451</v>
      </c>
      <c r="T10" s="6">
        <v>32.392738891268202</v>
      </c>
      <c r="U10" s="6">
        <v>33.426086616691798</v>
      </c>
      <c r="V10" s="10">
        <v>380</v>
      </c>
      <c r="W10" s="6">
        <v>108.762811884047</v>
      </c>
      <c r="X10" s="6">
        <v>110.839735615365</v>
      </c>
      <c r="Y10" s="6">
        <v>-3.3259423503325798</v>
      </c>
      <c r="Z10" s="6">
        <v>-22.6315789473684</v>
      </c>
      <c r="AA10" s="7">
        <v>466</v>
      </c>
      <c r="AB10" s="7">
        <v>27.226678692166601</v>
      </c>
      <c r="AC10" s="7">
        <v>29.062105290070502</v>
      </c>
      <c r="AD10" s="13">
        <v>465</v>
      </c>
      <c r="AE10" s="6">
        <v>27.226678692166601</v>
      </c>
      <c r="AF10" s="13">
        <v>445</v>
      </c>
      <c r="AG10" s="6">
        <v>32.392738891268202</v>
      </c>
      <c r="AH10" s="13">
        <v>351</v>
      </c>
      <c r="AI10" s="6">
        <v>94.279463558744098</v>
      </c>
      <c r="AJ10" s="6">
        <v>4.0000000000000002E-4</v>
      </c>
      <c r="AK10" s="6">
        <v>2.5999999999999999E-3</v>
      </c>
      <c r="AL10" s="135">
        <f t="shared" si="1"/>
        <v>466</v>
      </c>
      <c r="AM10" s="135">
        <f t="shared" si="2"/>
        <v>27.226678692166601</v>
      </c>
      <c r="AN10" s="29">
        <f t="shared" si="3"/>
        <v>777</v>
      </c>
      <c r="AO10" s="29">
        <f t="shared" si="4"/>
        <v>3.73</v>
      </c>
      <c r="AP10" s="29">
        <f t="shared" si="5"/>
        <v>0.24</v>
      </c>
      <c r="AQ10" s="136">
        <f t="shared" si="6"/>
        <v>0.26809651474530832</v>
      </c>
    </row>
    <row r="11" spans="1:43" x14ac:dyDescent="0.75">
      <c r="A11" s="5" t="s">
        <v>42</v>
      </c>
      <c r="B11" s="22">
        <v>210</v>
      </c>
      <c r="C11" s="22">
        <v>3.46</v>
      </c>
      <c r="D11" s="22">
        <v>0.43</v>
      </c>
      <c r="E11" s="22">
        <v>6690</v>
      </c>
      <c r="F11" s="20">
        <v>3.6630036630036602</v>
      </c>
      <c r="G11" s="22">
        <v>0.34042424265786703</v>
      </c>
      <c r="H11" s="18">
        <v>0.11600000000000001</v>
      </c>
      <c r="I11" s="15">
        <v>4.3178854668341404E-3</v>
      </c>
      <c r="J11" s="24">
        <v>-0.46223999999999998</v>
      </c>
      <c r="K11" s="18">
        <v>4.4400000000000004</v>
      </c>
      <c r="L11" s="15">
        <v>0.55670759614001597</v>
      </c>
      <c r="M11" s="18">
        <v>0.27300000000000002</v>
      </c>
      <c r="N11" s="15">
        <v>2.5371478381048199E-2</v>
      </c>
      <c r="O11" s="24">
        <v>0.96918000000000004</v>
      </c>
      <c r="P11" s="10">
        <v>1540</v>
      </c>
      <c r="Q11" s="6">
        <v>127.39539208393001</v>
      </c>
      <c r="R11" s="6">
        <v>131.17068137111201</v>
      </c>
      <c r="S11" s="10">
        <v>1670</v>
      </c>
      <c r="T11" s="6">
        <v>105.319588272842</v>
      </c>
      <c r="U11" s="6">
        <v>106.97197653917</v>
      </c>
      <c r="V11" s="10">
        <v>1884</v>
      </c>
      <c r="W11" s="6">
        <v>72.813355880389395</v>
      </c>
      <c r="X11" s="6">
        <v>76.418799553967801</v>
      </c>
      <c r="Y11" s="6">
        <v>7.7844311377245399</v>
      </c>
      <c r="Z11" s="6">
        <v>18.2590233545647</v>
      </c>
      <c r="AA11" s="7">
        <v>1884</v>
      </c>
      <c r="AB11" s="7">
        <v>72.813355880389395</v>
      </c>
      <c r="AC11" s="7">
        <v>76.418799553967801</v>
      </c>
      <c r="AD11" s="13">
        <v>1510</v>
      </c>
      <c r="AE11" s="6">
        <v>132.42011147940499</v>
      </c>
      <c r="AF11" s="13">
        <v>1500</v>
      </c>
      <c r="AG11" s="6">
        <v>119.738530448478</v>
      </c>
      <c r="AH11" s="13">
        <v>1500</v>
      </c>
      <c r="AI11" s="6">
        <v>109.405359990104</v>
      </c>
      <c r="AJ11" s="6">
        <v>2.3599999999999999E-2</v>
      </c>
      <c r="AK11" s="6">
        <v>6.8999999999999999E-3</v>
      </c>
      <c r="AL11" s="135">
        <f t="shared" si="1"/>
        <v>1884</v>
      </c>
      <c r="AM11" s="135">
        <f t="shared" si="2"/>
        <v>72.813355880389395</v>
      </c>
      <c r="AN11" s="29">
        <f t="shared" si="3"/>
        <v>210</v>
      </c>
      <c r="AO11" s="29">
        <f t="shared" si="4"/>
        <v>3.46</v>
      </c>
      <c r="AP11" s="29">
        <f t="shared" si="5"/>
        <v>0.43</v>
      </c>
      <c r="AQ11" s="136">
        <f t="shared" si="6"/>
        <v>0.28901734104046245</v>
      </c>
    </row>
    <row r="12" spans="1:43" x14ac:dyDescent="0.75">
      <c r="A12" s="5" t="s">
        <v>43</v>
      </c>
      <c r="B12" s="22">
        <v>157.1</v>
      </c>
      <c r="C12" s="22">
        <v>3.33</v>
      </c>
      <c r="D12" s="22">
        <v>0.23</v>
      </c>
      <c r="E12" s="22">
        <v>799</v>
      </c>
      <c r="F12" s="20">
        <v>14.025245441795199</v>
      </c>
      <c r="G12" s="22">
        <v>1.01481282350221</v>
      </c>
      <c r="H12" s="18">
        <v>6.2700000000000006E-2</v>
      </c>
      <c r="I12" s="15">
        <v>9.8957054368641207E-3</v>
      </c>
      <c r="J12" s="24">
        <v>0.31251000000000001</v>
      </c>
      <c r="K12" s="18">
        <v>0.60799999999999998</v>
      </c>
      <c r="L12" s="15">
        <v>5.9244323137326103E-2</v>
      </c>
      <c r="M12" s="18">
        <v>7.1300000000000002E-2</v>
      </c>
      <c r="N12" s="15">
        <v>5.1589938027099503E-3</v>
      </c>
      <c r="O12" s="24">
        <v>0.66520000000000001</v>
      </c>
      <c r="P12" s="10">
        <v>443</v>
      </c>
      <c r="Q12" s="6">
        <v>30.9206571033511</v>
      </c>
      <c r="R12" s="6">
        <v>32.405321284069998</v>
      </c>
      <c r="S12" s="10">
        <v>479</v>
      </c>
      <c r="T12" s="6">
        <v>37.545379418009198</v>
      </c>
      <c r="U12" s="6">
        <v>38.534933375614003</v>
      </c>
      <c r="V12" s="10">
        <v>660</v>
      </c>
      <c r="W12" s="6">
        <v>610.51103967836195</v>
      </c>
      <c r="X12" s="6">
        <v>612.14859789066998</v>
      </c>
      <c r="Y12" s="6">
        <v>7.5156576200417504</v>
      </c>
      <c r="Z12" s="6">
        <v>32.878787878787897</v>
      </c>
      <c r="AA12" s="7">
        <v>443</v>
      </c>
      <c r="AB12" s="7">
        <v>30.9206571033511</v>
      </c>
      <c r="AC12" s="7">
        <v>32.405321284069998</v>
      </c>
      <c r="AD12" s="13">
        <v>440</v>
      </c>
      <c r="AE12" s="6">
        <v>31.3340714830201</v>
      </c>
      <c r="AF12" s="13">
        <v>437</v>
      </c>
      <c r="AG12" s="6">
        <v>38.195438414060199</v>
      </c>
      <c r="AH12" s="13">
        <v>424</v>
      </c>
      <c r="AI12" s="6">
        <v>604.068342631159</v>
      </c>
      <c r="AJ12" s="6">
        <v>9.1000000000000004E-3</v>
      </c>
      <c r="AK12" s="6">
        <v>5.3E-3</v>
      </c>
      <c r="AL12" s="135">
        <f t="shared" si="1"/>
        <v>443</v>
      </c>
      <c r="AM12" s="135">
        <f t="shared" si="2"/>
        <v>30.9206571033511</v>
      </c>
      <c r="AN12" s="29">
        <f t="shared" si="3"/>
        <v>157.1</v>
      </c>
      <c r="AO12" s="29">
        <f t="shared" si="4"/>
        <v>3.33</v>
      </c>
      <c r="AP12" s="29">
        <f t="shared" si="5"/>
        <v>0.23</v>
      </c>
      <c r="AQ12" s="136">
        <f t="shared" si="6"/>
        <v>0.3003003003003003</v>
      </c>
    </row>
    <row r="13" spans="1:43" x14ac:dyDescent="0.75">
      <c r="A13" s="5" t="s">
        <v>44</v>
      </c>
      <c r="B13" s="22">
        <v>180</v>
      </c>
      <c r="C13" s="22">
        <v>3.25</v>
      </c>
      <c r="D13" s="22">
        <v>0.33</v>
      </c>
      <c r="E13" s="22">
        <v>855</v>
      </c>
      <c r="F13" s="20">
        <v>13.774104683195601</v>
      </c>
      <c r="G13" s="22">
        <v>0.95082444618074302</v>
      </c>
      <c r="H13" s="18">
        <v>5.7500000000000002E-2</v>
      </c>
      <c r="I13" s="15">
        <v>8.6833470336544292E-3</v>
      </c>
      <c r="J13" s="24">
        <v>-0.24134</v>
      </c>
      <c r="K13" s="18">
        <v>0.57499999999999996</v>
      </c>
      <c r="L13" s="15">
        <v>6.2298677002404497E-2</v>
      </c>
      <c r="M13" s="18">
        <v>7.2599999999999998E-2</v>
      </c>
      <c r="N13" s="15">
        <v>5.0115674579516104E-3</v>
      </c>
      <c r="O13" s="24">
        <v>0.64807000000000003</v>
      </c>
      <c r="P13" s="10">
        <v>451</v>
      </c>
      <c r="Q13" s="6">
        <v>30.022473652136799</v>
      </c>
      <c r="R13" s="6">
        <v>31.600478897645999</v>
      </c>
      <c r="S13" s="10">
        <v>469</v>
      </c>
      <c r="T13" s="6">
        <v>42.631963251219901</v>
      </c>
      <c r="U13" s="6">
        <v>43.4473292257412</v>
      </c>
      <c r="V13" s="10">
        <v>520</v>
      </c>
      <c r="W13" s="6">
        <v>373.70898624590802</v>
      </c>
      <c r="X13" s="6">
        <v>374.74990088884198</v>
      </c>
      <c r="Y13" s="6">
        <v>3.83795309168443</v>
      </c>
      <c r="Z13" s="6">
        <v>13.2692307692308</v>
      </c>
      <c r="AA13" s="7">
        <v>451</v>
      </c>
      <c r="AB13" s="7">
        <v>30.022473652136799</v>
      </c>
      <c r="AC13" s="7">
        <v>31.600478897645999</v>
      </c>
      <c r="AD13" s="13">
        <v>449</v>
      </c>
      <c r="AE13" s="6">
        <v>30.022473652136799</v>
      </c>
      <c r="AF13" s="13">
        <v>440</v>
      </c>
      <c r="AG13" s="6">
        <v>35.969324300761699</v>
      </c>
      <c r="AH13" s="13">
        <v>403</v>
      </c>
      <c r="AI13" s="6">
        <v>358.37494108955798</v>
      </c>
      <c r="AJ13" s="6">
        <v>3.3999999999999998E-3</v>
      </c>
      <c r="AK13" s="6">
        <v>5.0000000000000001E-3</v>
      </c>
      <c r="AL13" s="135">
        <f t="shared" si="1"/>
        <v>451</v>
      </c>
      <c r="AM13" s="135">
        <f t="shared" si="2"/>
        <v>30.022473652136799</v>
      </c>
      <c r="AN13" s="29">
        <f t="shared" si="3"/>
        <v>180</v>
      </c>
      <c r="AO13" s="29">
        <f t="shared" si="4"/>
        <v>3.25</v>
      </c>
      <c r="AP13" s="29">
        <f t="shared" si="5"/>
        <v>0.33</v>
      </c>
      <c r="AQ13" s="136">
        <f t="shared" si="6"/>
        <v>0.30769230769230771</v>
      </c>
    </row>
    <row r="14" spans="1:43" x14ac:dyDescent="0.75">
      <c r="A14" s="5" t="s">
        <v>45</v>
      </c>
      <c r="B14" s="22">
        <v>239</v>
      </c>
      <c r="C14" s="22">
        <v>1.6180000000000001</v>
      </c>
      <c r="D14" s="22">
        <v>9.7000000000000003E-2</v>
      </c>
      <c r="E14" s="22">
        <v>636</v>
      </c>
      <c r="F14" s="20">
        <v>21.008403361344499</v>
      </c>
      <c r="G14" s="22">
        <v>1.36733133211753</v>
      </c>
      <c r="H14" s="18">
        <v>4.82E-2</v>
      </c>
      <c r="I14" s="15">
        <v>9.2719633679097906E-3</v>
      </c>
      <c r="J14" s="24">
        <v>0.38263000000000003</v>
      </c>
      <c r="K14" s="18">
        <v>0.311</v>
      </c>
      <c r="L14" s="15">
        <v>3.1781488200680302E-2</v>
      </c>
      <c r="M14" s="18">
        <v>4.7600000000000003E-2</v>
      </c>
      <c r="N14" s="15">
        <v>3.0980446390586201E-3</v>
      </c>
      <c r="O14" s="24">
        <v>0.27160000000000001</v>
      </c>
      <c r="P14" s="10">
        <v>300</v>
      </c>
      <c r="Q14" s="6">
        <v>19.118056964315901</v>
      </c>
      <c r="R14" s="6">
        <v>20.231670463574599</v>
      </c>
      <c r="S14" s="10">
        <v>273</v>
      </c>
      <c r="T14" s="6">
        <v>24.532521448644101</v>
      </c>
      <c r="U14" s="6">
        <v>25.129240590886301</v>
      </c>
      <c r="V14" s="10">
        <v>80</v>
      </c>
      <c r="W14" s="6">
        <v>294.96220295495402</v>
      </c>
      <c r="X14" s="6">
        <v>295.42253002783298</v>
      </c>
      <c r="Y14" s="6">
        <v>-9.8901098901098994</v>
      </c>
      <c r="Z14" s="6">
        <v>-275</v>
      </c>
      <c r="AA14" s="7" t="s">
        <v>35</v>
      </c>
      <c r="AB14" s="7" t="s">
        <v>35</v>
      </c>
      <c r="AC14" s="7" t="s">
        <v>35</v>
      </c>
      <c r="AD14" s="13">
        <v>302</v>
      </c>
      <c r="AE14" s="6">
        <v>19.4756540863415</v>
      </c>
      <c r="AF14" s="13">
        <v>299</v>
      </c>
      <c r="AG14" s="6">
        <v>23.220262888869001</v>
      </c>
      <c r="AH14" s="13">
        <v>279</v>
      </c>
      <c r="AI14" s="6">
        <v>266.13026541909801</v>
      </c>
      <c r="AJ14" s="6">
        <v>-4.8999999999999998E-3</v>
      </c>
      <c r="AK14" s="6">
        <v>6.4000000000000003E-3</v>
      </c>
      <c r="AL14" s="135" t="str">
        <f t="shared" si="1"/>
        <v>Discordant</v>
      </c>
      <c r="AM14" s="135" t="str">
        <f t="shared" si="2"/>
        <v>Discordant</v>
      </c>
      <c r="AN14" s="29">
        <f t="shared" si="3"/>
        <v>239</v>
      </c>
      <c r="AO14" s="29">
        <f t="shared" si="4"/>
        <v>1.6180000000000001</v>
      </c>
      <c r="AP14" s="29">
        <f t="shared" si="5"/>
        <v>9.7000000000000003E-2</v>
      </c>
      <c r="AQ14" s="136">
        <f t="shared" si="6"/>
        <v>0.61804697156983923</v>
      </c>
    </row>
    <row r="15" spans="1:43" x14ac:dyDescent="0.75">
      <c r="A15" s="5" t="s">
        <v>46</v>
      </c>
      <c r="B15" s="22">
        <v>514</v>
      </c>
      <c r="C15" s="22">
        <v>2.38</v>
      </c>
      <c r="D15" s="22">
        <v>0.17</v>
      </c>
      <c r="E15" s="22">
        <v>2420</v>
      </c>
      <c r="F15" s="20">
        <v>14.044943820224701</v>
      </c>
      <c r="G15" s="22">
        <v>0.82738336255204503</v>
      </c>
      <c r="H15" s="18">
        <v>5.4600000000000003E-2</v>
      </c>
      <c r="I15" s="15">
        <v>3.8794923840213898E-3</v>
      </c>
      <c r="J15" s="24">
        <v>0.48488999999999999</v>
      </c>
      <c r="K15" s="18">
        <v>0.52900000000000003</v>
      </c>
      <c r="L15" s="15">
        <v>4.67359220755292E-2</v>
      </c>
      <c r="M15" s="18">
        <v>7.1199999999999999E-2</v>
      </c>
      <c r="N15" s="15">
        <v>4.1943703134558396E-3</v>
      </c>
      <c r="O15" s="24">
        <v>0.47575000000000001</v>
      </c>
      <c r="P15" s="10">
        <v>443</v>
      </c>
      <c r="Q15" s="6">
        <v>25.3845904550667</v>
      </c>
      <c r="R15" s="6">
        <v>27.168901525528</v>
      </c>
      <c r="S15" s="10">
        <v>430</v>
      </c>
      <c r="T15" s="6">
        <v>31.116779201989999</v>
      </c>
      <c r="U15" s="6">
        <v>32.1136682344872</v>
      </c>
      <c r="V15" s="10">
        <v>370</v>
      </c>
      <c r="W15" s="6">
        <v>147.64043956887099</v>
      </c>
      <c r="X15" s="6">
        <v>149.43649188986399</v>
      </c>
      <c r="Y15" s="6">
        <v>-3.02325581395348</v>
      </c>
      <c r="Z15" s="6">
        <v>-19.729729729729701</v>
      </c>
      <c r="AA15" s="7">
        <v>443</v>
      </c>
      <c r="AB15" s="7">
        <v>25.3845904550667</v>
      </c>
      <c r="AC15" s="7">
        <v>27.168901525528</v>
      </c>
      <c r="AD15" s="13">
        <v>442</v>
      </c>
      <c r="AE15" s="6">
        <v>25.3845904550667</v>
      </c>
      <c r="AF15" s="13">
        <v>422</v>
      </c>
      <c r="AG15" s="6">
        <v>30.730798035609102</v>
      </c>
      <c r="AH15" s="13">
        <v>323</v>
      </c>
      <c r="AI15" s="6">
        <v>135.10948299837901</v>
      </c>
      <c r="AJ15" s="6">
        <v>1.6999999999999999E-3</v>
      </c>
      <c r="AK15" s="6">
        <v>2.7000000000000001E-3</v>
      </c>
      <c r="AL15" s="135">
        <f t="shared" si="1"/>
        <v>443</v>
      </c>
      <c r="AM15" s="135">
        <f t="shared" si="2"/>
        <v>25.3845904550667</v>
      </c>
      <c r="AN15" s="29">
        <f t="shared" si="3"/>
        <v>514</v>
      </c>
      <c r="AO15" s="29">
        <f t="shared" si="4"/>
        <v>2.38</v>
      </c>
      <c r="AP15" s="29">
        <f t="shared" si="5"/>
        <v>0.17</v>
      </c>
      <c r="AQ15" s="136">
        <f t="shared" si="6"/>
        <v>0.42016806722689076</v>
      </c>
    </row>
    <row r="16" spans="1:43" x14ac:dyDescent="0.75">
      <c r="A16" s="5" t="s">
        <v>47</v>
      </c>
      <c r="B16" s="22">
        <v>120.7</v>
      </c>
      <c r="C16" s="22">
        <v>1.81</v>
      </c>
      <c r="D16" s="22">
        <v>0.12</v>
      </c>
      <c r="E16" s="22">
        <v>243</v>
      </c>
      <c r="F16" s="20">
        <v>25.6410256410256</v>
      </c>
      <c r="G16" s="22">
        <v>1.9910689565633399</v>
      </c>
      <c r="H16" s="18">
        <v>4.4999999999999998E-2</v>
      </c>
      <c r="I16" s="15">
        <v>1.77143948398037E-2</v>
      </c>
      <c r="J16" s="24">
        <v>-0.12131</v>
      </c>
      <c r="K16" s="18">
        <v>0.24199999999999999</v>
      </c>
      <c r="L16" s="15">
        <v>3.2654170468716402E-2</v>
      </c>
      <c r="M16" s="18">
        <v>3.9E-2</v>
      </c>
      <c r="N16" s="15">
        <v>3.0284158829328401E-3</v>
      </c>
      <c r="O16" s="24">
        <v>0.58070999999999995</v>
      </c>
      <c r="P16" s="10">
        <v>247</v>
      </c>
      <c r="Q16" s="6">
        <v>18.641184819591999</v>
      </c>
      <c r="R16" s="6">
        <v>19.426767484866001</v>
      </c>
      <c r="S16" s="10">
        <v>216</v>
      </c>
      <c r="T16" s="6">
        <v>26.534855238206401</v>
      </c>
      <c r="U16" s="6">
        <v>26.908937374829101</v>
      </c>
      <c r="V16" s="10">
        <v>60</v>
      </c>
      <c r="W16" s="6">
        <v>446.05333032059701</v>
      </c>
      <c r="X16" s="6">
        <v>446.22095816051598</v>
      </c>
      <c r="Y16" s="6">
        <v>-14.351851851851899</v>
      </c>
      <c r="Z16" s="6">
        <v>-311.66666666666703</v>
      </c>
      <c r="AA16" s="7" t="s">
        <v>35</v>
      </c>
      <c r="AB16" s="7" t="s">
        <v>35</v>
      </c>
      <c r="AC16" s="7" t="s">
        <v>35</v>
      </c>
      <c r="AD16" s="13">
        <v>248</v>
      </c>
      <c r="AE16" s="6">
        <v>19.086088427914898</v>
      </c>
      <c r="AF16" s="13">
        <v>247</v>
      </c>
      <c r="AG16" s="6">
        <v>21.294190346490499</v>
      </c>
      <c r="AH16" s="13">
        <v>234</v>
      </c>
      <c r="AI16" s="6">
        <v>417.13417684253</v>
      </c>
      <c r="AJ16" s="6">
        <v>-8.0000000000000002E-3</v>
      </c>
      <c r="AK16" s="6">
        <v>7.6E-3</v>
      </c>
      <c r="AL16" s="135" t="str">
        <f t="shared" si="1"/>
        <v>Discordant</v>
      </c>
      <c r="AM16" s="135" t="str">
        <f t="shared" si="2"/>
        <v>Discordant</v>
      </c>
      <c r="AN16" s="29">
        <f t="shared" si="3"/>
        <v>120.7</v>
      </c>
      <c r="AO16" s="29">
        <f t="shared" si="4"/>
        <v>1.81</v>
      </c>
      <c r="AP16" s="29">
        <f t="shared" si="5"/>
        <v>0.12</v>
      </c>
      <c r="AQ16" s="136">
        <f t="shared" si="6"/>
        <v>0.5524861878453039</v>
      </c>
    </row>
    <row r="17" spans="1:43" x14ac:dyDescent="0.75">
      <c r="A17" s="5" t="s">
        <v>48</v>
      </c>
      <c r="B17" s="22">
        <v>1490</v>
      </c>
      <c r="C17" s="22">
        <v>1.89</v>
      </c>
      <c r="D17" s="22">
        <v>9.4E-2</v>
      </c>
      <c r="E17" s="22">
        <v>4730</v>
      </c>
      <c r="F17" s="20">
        <v>19.53125</v>
      </c>
      <c r="G17" s="22">
        <v>1.1945816578358499</v>
      </c>
      <c r="H17" s="18">
        <v>5.1299999999999998E-2</v>
      </c>
      <c r="I17" s="15">
        <v>2.2454203756509601E-3</v>
      </c>
      <c r="J17" s="24">
        <v>0.36458000000000002</v>
      </c>
      <c r="K17" s="18">
        <v>0.35799999999999998</v>
      </c>
      <c r="L17" s="15">
        <v>3.1644722292982298E-2</v>
      </c>
      <c r="M17" s="18">
        <v>5.1200000000000002E-2</v>
      </c>
      <c r="N17" s="15">
        <v>3.1315241411172001E-3</v>
      </c>
      <c r="O17" s="24">
        <v>0.68286999999999998</v>
      </c>
      <c r="P17" s="10">
        <v>322</v>
      </c>
      <c r="Q17" s="6">
        <v>19.406330634417099</v>
      </c>
      <c r="R17" s="6">
        <v>20.6629702359436</v>
      </c>
      <c r="S17" s="10">
        <v>310</v>
      </c>
      <c r="T17" s="6">
        <v>23.719409282467801</v>
      </c>
      <c r="U17" s="6">
        <v>24.478708813660099</v>
      </c>
      <c r="V17" s="10">
        <v>243</v>
      </c>
      <c r="W17" s="6">
        <v>87.761572538761001</v>
      </c>
      <c r="X17" s="6">
        <v>90.405771187196507</v>
      </c>
      <c r="Y17" s="6">
        <v>-3.8709677419354902</v>
      </c>
      <c r="Z17" s="6">
        <v>-32.510288065843604</v>
      </c>
      <c r="AA17" s="7">
        <v>322</v>
      </c>
      <c r="AB17" s="7">
        <v>19.406330634417099</v>
      </c>
      <c r="AC17" s="7">
        <v>20.6629702359436</v>
      </c>
      <c r="AD17" s="13">
        <v>322</v>
      </c>
      <c r="AE17" s="6">
        <v>19.406330634417099</v>
      </c>
      <c r="AF17" s="13">
        <v>314</v>
      </c>
      <c r="AG17" s="6">
        <v>24.155711057826899</v>
      </c>
      <c r="AH17" s="13">
        <v>270</v>
      </c>
      <c r="AI17" s="6">
        <v>75.714289367834795</v>
      </c>
      <c r="AJ17" s="6">
        <v>-5.0000000000000001E-4</v>
      </c>
      <c r="AK17" s="6">
        <v>2.3999999999999998E-3</v>
      </c>
      <c r="AL17" s="135">
        <f t="shared" si="1"/>
        <v>322</v>
      </c>
      <c r="AM17" s="135">
        <f t="shared" si="2"/>
        <v>19.406330634417099</v>
      </c>
      <c r="AN17" s="29">
        <f t="shared" si="3"/>
        <v>1490</v>
      </c>
      <c r="AO17" s="29">
        <f t="shared" si="4"/>
        <v>1.89</v>
      </c>
      <c r="AP17" s="29">
        <f t="shared" si="5"/>
        <v>9.4E-2</v>
      </c>
      <c r="AQ17" s="136">
        <f t="shared" si="6"/>
        <v>0.52910052910052918</v>
      </c>
    </row>
    <row r="18" spans="1:43" x14ac:dyDescent="0.75">
      <c r="A18" s="5" t="s">
        <v>49</v>
      </c>
      <c r="B18" s="22">
        <v>762</v>
      </c>
      <c r="C18" s="22">
        <v>38.4</v>
      </c>
      <c r="D18" s="22">
        <v>2.4</v>
      </c>
      <c r="E18" s="22">
        <v>3920</v>
      </c>
      <c r="F18" s="20">
        <v>13.4228187919463</v>
      </c>
      <c r="G18" s="22">
        <v>0.82982861632292504</v>
      </c>
      <c r="H18" s="18">
        <v>5.5800000000000002E-2</v>
      </c>
      <c r="I18" s="15">
        <v>2.6990996324827198E-3</v>
      </c>
      <c r="J18" s="24">
        <v>0.27315</v>
      </c>
      <c r="K18" s="18">
        <v>0.56999999999999995</v>
      </c>
      <c r="L18" s="15">
        <v>5.1451297602683702E-2</v>
      </c>
      <c r="M18" s="18">
        <v>7.4499999999999997E-2</v>
      </c>
      <c r="N18" s="15">
        <v>4.6057562777463102E-3</v>
      </c>
      <c r="O18" s="24">
        <v>0.81425999999999998</v>
      </c>
      <c r="P18" s="10">
        <v>463</v>
      </c>
      <c r="Q18" s="6">
        <v>27.694418407648701</v>
      </c>
      <c r="R18" s="6">
        <v>29.479089367051898</v>
      </c>
      <c r="S18" s="10">
        <v>457</v>
      </c>
      <c r="T18" s="6">
        <v>33.346688596599201</v>
      </c>
      <c r="U18" s="6">
        <v>34.371680921549398</v>
      </c>
      <c r="V18" s="10">
        <v>434</v>
      </c>
      <c r="W18" s="6">
        <v>103.90155063896</v>
      </c>
      <c r="X18" s="6">
        <v>106.687764398958</v>
      </c>
      <c r="Y18" s="6">
        <v>-1.3129102844639</v>
      </c>
      <c r="Z18" s="6">
        <v>-6.6820276497695898</v>
      </c>
      <c r="AA18" s="7">
        <v>463</v>
      </c>
      <c r="AB18" s="7">
        <v>27.694418407648701</v>
      </c>
      <c r="AC18" s="7">
        <v>29.479089367051898</v>
      </c>
      <c r="AD18" s="13">
        <v>462</v>
      </c>
      <c r="AE18" s="6">
        <v>27.694418407648701</v>
      </c>
      <c r="AF18" s="13">
        <v>446</v>
      </c>
      <c r="AG18" s="6">
        <v>33.586316266577398</v>
      </c>
      <c r="AH18" s="13">
        <v>370</v>
      </c>
      <c r="AI18" s="6">
        <v>98.606070934706807</v>
      </c>
      <c r="AJ18" s="6">
        <v>1.5E-3</v>
      </c>
      <c r="AK18" s="6">
        <v>1E-3</v>
      </c>
      <c r="AL18" s="135">
        <f t="shared" si="1"/>
        <v>463</v>
      </c>
      <c r="AM18" s="135">
        <f t="shared" si="2"/>
        <v>27.694418407648701</v>
      </c>
      <c r="AN18" s="29">
        <f t="shared" si="3"/>
        <v>762</v>
      </c>
      <c r="AO18" s="29">
        <f t="shared" si="4"/>
        <v>38.4</v>
      </c>
      <c r="AP18" s="29">
        <f t="shared" si="5"/>
        <v>2.4</v>
      </c>
      <c r="AQ18" s="136">
        <f t="shared" si="6"/>
        <v>2.6041666666666668E-2</v>
      </c>
    </row>
    <row r="19" spans="1:43" x14ac:dyDescent="0.75">
      <c r="A19" s="5" t="s">
        <v>50</v>
      </c>
      <c r="B19" s="22">
        <v>1067</v>
      </c>
      <c r="C19" s="22">
        <v>1.1930000000000001</v>
      </c>
      <c r="D19" s="22">
        <v>8.5000000000000006E-2</v>
      </c>
      <c r="E19" s="22">
        <v>762</v>
      </c>
      <c r="F19" s="20">
        <v>77.821011673151702</v>
      </c>
      <c r="G19" s="22">
        <v>4.4629442046956003</v>
      </c>
      <c r="H19" s="18">
        <v>4.53E-2</v>
      </c>
      <c r="I19" s="15">
        <v>7.4946308583707403E-3</v>
      </c>
      <c r="J19" s="24">
        <v>0.41842000000000001</v>
      </c>
      <c r="K19" s="18">
        <v>7.8399999999999997E-2</v>
      </c>
      <c r="L19" s="15">
        <v>7.4433240531363801E-3</v>
      </c>
      <c r="M19" s="18">
        <v>1.285E-2</v>
      </c>
      <c r="N19" s="15">
        <v>7.3693250443984898E-4</v>
      </c>
      <c r="O19" s="24">
        <v>0.20823</v>
      </c>
      <c r="P19" s="10">
        <v>82.3</v>
      </c>
      <c r="Q19" s="6">
        <v>4.6902045362896096</v>
      </c>
      <c r="R19" s="6">
        <v>5.0412719673788002</v>
      </c>
      <c r="S19" s="10">
        <v>76.599999999999994</v>
      </c>
      <c r="T19" s="6">
        <v>6.99069494096151</v>
      </c>
      <c r="U19" s="6">
        <v>7.18700532657751</v>
      </c>
      <c r="V19" s="10">
        <v>30</v>
      </c>
      <c r="W19" s="6">
        <v>181.52408140422901</v>
      </c>
      <c r="X19" s="6">
        <v>181.85280848168901</v>
      </c>
      <c r="Y19" s="6">
        <v>-7.4412532637075701</v>
      </c>
      <c r="Z19" s="6">
        <v>-174.333333333333</v>
      </c>
      <c r="AA19" s="7" t="s">
        <v>35</v>
      </c>
      <c r="AB19" s="7" t="s">
        <v>35</v>
      </c>
      <c r="AC19" s="7" t="s">
        <v>35</v>
      </c>
      <c r="AD19" s="13">
        <v>82.6</v>
      </c>
      <c r="AE19" s="6">
        <v>4.7128153573242901</v>
      </c>
      <c r="AF19" s="13">
        <v>82.7</v>
      </c>
      <c r="AG19" s="6">
        <v>6.4132726246110003</v>
      </c>
      <c r="AH19" s="13">
        <v>79.900000000000006</v>
      </c>
      <c r="AI19" s="6">
        <v>152.99629230687</v>
      </c>
      <c r="AJ19" s="6">
        <v>-3.0999999999999999E-3</v>
      </c>
      <c r="AK19" s="6">
        <v>4.7000000000000002E-3</v>
      </c>
      <c r="AL19" s="135" t="str">
        <f t="shared" si="1"/>
        <v>Discordant</v>
      </c>
      <c r="AM19" s="135" t="str">
        <f t="shared" si="2"/>
        <v>Discordant</v>
      </c>
      <c r="AN19" s="29">
        <f t="shared" si="3"/>
        <v>1067</v>
      </c>
      <c r="AO19" s="29">
        <f t="shared" si="4"/>
        <v>1.1930000000000001</v>
      </c>
      <c r="AP19" s="29">
        <f t="shared" si="5"/>
        <v>8.5000000000000006E-2</v>
      </c>
      <c r="AQ19" s="136">
        <f t="shared" si="6"/>
        <v>0.83822296730930423</v>
      </c>
    </row>
    <row r="20" spans="1:43" x14ac:dyDescent="0.75">
      <c r="A20" s="5" t="s">
        <v>51</v>
      </c>
      <c r="B20" s="22">
        <v>1135</v>
      </c>
      <c r="C20" s="22">
        <v>0.71099999999999997</v>
      </c>
      <c r="D20" s="22">
        <v>4.3999999999999997E-2</v>
      </c>
      <c r="E20" s="22">
        <v>746</v>
      </c>
      <c r="F20" s="20">
        <v>81.499592502037501</v>
      </c>
      <c r="G20" s="22">
        <v>4.7845300646784903</v>
      </c>
      <c r="H20" s="18">
        <v>4.2599999999999999E-2</v>
      </c>
      <c r="I20" s="15">
        <v>7.1404312345983E-3</v>
      </c>
      <c r="J20" s="24">
        <v>0.48407</v>
      </c>
      <c r="K20" s="18">
        <v>7.1300000000000002E-2</v>
      </c>
      <c r="L20" s="15">
        <v>6.6910206697109297E-3</v>
      </c>
      <c r="M20" s="18">
        <v>1.227E-2</v>
      </c>
      <c r="N20" s="15">
        <v>7.2032487637453495E-4</v>
      </c>
      <c r="O20" s="24">
        <v>0.10915</v>
      </c>
      <c r="P20" s="10">
        <v>78.599999999999994</v>
      </c>
      <c r="Q20" s="6">
        <v>4.6076223102195399</v>
      </c>
      <c r="R20" s="6">
        <v>4.9344413668527398</v>
      </c>
      <c r="S20" s="10">
        <v>69.8</v>
      </c>
      <c r="T20" s="6">
        <v>6.3588626616110702</v>
      </c>
      <c r="U20" s="6">
        <v>6.5397016940903301</v>
      </c>
      <c r="V20" s="10">
        <v>150</v>
      </c>
      <c r="W20" s="6">
        <v>126.012848099306</v>
      </c>
      <c r="X20" s="6">
        <v>126.15946304673599</v>
      </c>
      <c r="Y20" s="6">
        <v>-12.607449856733499</v>
      </c>
      <c r="Z20" s="6">
        <v>47.6</v>
      </c>
      <c r="AA20" s="7" t="s">
        <v>35</v>
      </c>
      <c r="AB20" s="7" t="s">
        <v>35</v>
      </c>
      <c r="AC20" s="7" t="s">
        <v>35</v>
      </c>
      <c r="AD20" s="13">
        <v>79.2</v>
      </c>
      <c r="AE20" s="6">
        <v>4.6338572867140497</v>
      </c>
      <c r="AF20" s="13">
        <v>79.099999999999994</v>
      </c>
      <c r="AG20" s="6">
        <v>5.9919265974502203</v>
      </c>
      <c r="AH20" s="13">
        <v>78.7</v>
      </c>
      <c r="AI20" s="6">
        <v>86.548006366979806</v>
      </c>
      <c r="AJ20" s="6">
        <v>-6.4999999999999997E-3</v>
      </c>
      <c r="AK20" s="6">
        <v>4.1999999999999997E-3</v>
      </c>
      <c r="AL20" s="135" t="str">
        <f t="shared" si="1"/>
        <v>Discordant</v>
      </c>
      <c r="AM20" s="135" t="str">
        <f t="shared" si="2"/>
        <v>Discordant</v>
      </c>
      <c r="AN20" s="29">
        <f t="shared" si="3"/>
        <v>1135</v>
      </c>
      <c r="AO20" s="29">
        <f t="shared" si="4"/>
        <v>0.71099999999999997</v>
      </c>
      <c r="AP20" s="29">
        <f t="shared" si="5"/>
        <v>4.3999999999999997E-2</v>
      </c>
      <c r="AQ20" s="136">
        <f t="shared" si="6"/>
        <v>1.4064697609001406</v>
      </c>
    </row>
    <row r="21" spans="1:43" x14ac:dyDescent="0.75">
      <c r="A21" s="5" t="s">
        <v>52</v>
      </c>
      <c r="B21" s="22">
        <v>218</v>
      </c>
      <c r="C21" s="22">
        <v>0.72899999999999998</v>
      </c>
      <c r="D21" s="22">
        <v>6.0999999999999999E-2</v>
      </c>
      <c r="E21" s="22">
        <v>1086</v>
      </c>
      <c r="F21" s="20">
        <v>14.7710487444609</v>
      </c>
      <c r="G21" s="22">
        <v>0.93731872561947804</v>
      </c>
      <c r="H21" s="18">
        <v>5.7799999999999997E-2</v>
      </c>
      <c r="I21" s="15">
        <v>7.4849466893499696E-3</v>
      </c>
      <c r="J21" s="24">
        <v>9.0634999999999993E-2</v>
      </c>
      <c r="K21" s="18">
        <v>0.53700000000000003</v>
      </c>
      <c r="L21" s="15">
        <v>5.4596279729024901E-2</v>
      </c>
      <c r="M21" s="18">
        <v>6.7699999999999996E-2</v>
      </c>
      <c r="N21" s="15">
        <v>4.2960035419445002E-3</v>
      </c>
      <c r="O21" s="24">
        <v>0.51949999999999996</v>
      </c>
      <c r="P21" s="10">
        <v>422</v>
      </c>
      <c r="Q21" s="6">
        <v>25.956608948269</v>
      </c>
      <c r="R21" s="6">
        <v>27.551434089929401</v>
      </c>
      <c r="S21" s="10">
        <v>433</v>
      </c>
      <c r="T21" s="6">
        <v>35.828336419197697</v>
      </c>
      <c r="U21" s="6">
        <v>36.7144377250305</v>
      </c>
      <c r="V21" s="10">
        <v>470</v>
      </c>
      <c r="W21" s="6">
        <v>343.437182706621</v>
      </c>
      <c r="X21" s="6">
        <v>344.833076619216</v>
      </c>
      <c r="Y21" s="6">
        <v>2.5404157043879798</v>
      </c>
      <c r="Z21" s="6">
        <v>10.2127659574468</v>
      </c>
      <c r="AA21" s="7">
        <v>422</v>
      </c>
      <c r="AB21" s="7">
        <v>25.956608948269</v>
      </c>
      <c r="AC21" s="7">
        <v>27.551434089929401</v>
      </c>
      <c r="AD21" s="13">
        <v>420</v>
      </c>
      <c r="AE21" s="6">
        <v>25.956608948269</v>
      </c>
      <c r="AF21" s="13">
        <v>410</v>
      </c>
      <c r="AG21" s="6">
        <v>33.0502751965427</v>
      </c>
      <c r="AH21" s="13">
        <v>346</v>
      </c>
      <c r="AI21" s="6">
        <v>330.82934492795698</v>
      </c>
      <c r="AJ21" s="6">
        <v>5.1000000000000004E-3</v>
      </c>
      <c r="AK21" s="6">
        <v>5.4999999999999997E-3</v>
      </c>
      <c r="AL21" s="135">
        <f t="shared" si="1"/>
        <v>422</v>
      </c>
      <c r="AM21" s="135">
        <f t="shared" si="2"/>
        <v>25.956608948269</v>
      </c>
      <c r="AN21" s="29">
        <f t="shared" si="3"/>
        <v>218</v>
      </c>
      <c r="AO21" s="29">
        <f t="shared" si="4"/>
        <v>0.72899999999999998</v>
      </c>
      <c r="AP21" s="29">
        <f t="shared" si="5"/>
        <v>6.0999999999999999E-2</v>
      </c>
      <c r="AQ21" s="136">
        <f t="shared" si="6"/>
        <v>1.3717421124828533</v>
      </c>
    </row>
    <row r="22" spans="1:43" x14ac:dyDescent="0.75">
      <c r="A22" s="5" t="s">
        <v>53</v>
      </c>
      <c r="B22" s="22">
        <v>518</v>
      </c>
      <c r="C22" s="22">
        <v>1.24</v>
      </c>
      <c r="D22" s="22">
        <v>5.8000000000000003E-2</v>
      </c>
      <c r="E22" s="22">
        <v>1227</v>
      </c>
      <c r="F22" s="20">
        <v>25.252525252525199</v>
      </c>
      <c r="G22" s="22">
        <v>1.4855005820475899</v>
      </c>
      <c r="H22" s="18">
        <v>4.8800000000000003E-2</v>
      </c>
      <c r="I22" s="15">
        <v>5.4931538186181903E-3</v>
      </c>
      <c r="J22" s="24">
        <v>-6.0592E-2</v>
      </c>
      <c r="K22" s="18">
        <v>0.26500000000000001</v>
      </c>
      <c r="L22" s="15">
        <v>2.47078581882361E-2</v>
      </c>
      <c r="M22" s="18">
        <v>3.9600000000000003E-2</v>
      </c>
      <c r="N22" s="15">
        <v>2.3295025927437601E-3</v>
      </c>
      <c r="O22" s="24">
        <v>0.64824999999999999</v>
      </c>
      <c r="P22" s="10">
        <v>250</v>
      </c>
      <c r="Q22" s="6">
        <v>14.4651281991573</v>
      </c>
      <c r="R22" s="6">
        <v>15.4931315666004</v>
      </c>
      <c r="S22" s="10">
        <v>238</v>
      </c>
      <c r="T22" s="6">
        <v>19.712112960303799</v>
      </c>
      <c r="U22" s="6">
        <v>20.289818373065501</v>
      </c>
      <c r="V22" s="10">
        <v>128</v>
      </c>
      <c r="W22" s="6">
        <v>188.79002980179499</v>
      </c>
      <c r="X22" s="6">
        <v>189.69587708342399</v>
      </c>
      <c r="Y22" s="6">
        <v>-5.0420168067226996</v>
      </c>
      <c r="Z22" s="6">
        <v>-95.3125</v>
      </c>
      <c r="AA22" s="7" t="s">
        <v>35</v>
      </c>
      <c r="AB22" s="7" t="s">
        <v>35</v>
      </c>
      <c r="AC22" s="7" t="s">
        <v>35</v>
      </c>
      <c r="AD22" s="13">
        <v>251</v>
      </c>
      <c r="AE22" s="6">
        <v>14.4651281991573</v>
      </c>
      <c r="AF22" s="13">
        <v>246.8</v>
      </c>
      <c r="AG22" s="6">
        <v>18.703878671542299</v>
      </c>
      <c r="AH22" s="13">
        <v>211</v>
      </c>
      <c r="AI22" s="6">
        <v>179.60461951899401</v>
      </c>
      <c r="AJ22" s="6">
        <v>-2.3999999999999998E-3</v>
      </c>
      <c r="AK22" s="6">
        <v>2.8E-3</v>
      </c>
      <c r="AL22" s="135" t="str">
        <f t="shared" si="1"/>
        <v>Discordant</v>
      </c>
      <c r="AM22" s="135" t="str">
        <f t="shared" si="2"/>
        <v>Discordant</v>
      </c>
      <c r="AN22" s="29">
        <f t="shared" si="3"/>
        <v>518</v>
      </c>
      <c r="AO22" s="29">
        <f t="shared" si="4"/>
        <v>1.24</v>
      </c>
      <c r="AP22" s="29">
        <f t="shared" si="5"/>
        <v>5.8000000000000003E-2</v>
      </c>
      <c r="AQ22" s="136">
        <f t="shared" si="6"/>
        <v>0.80645161290322587</v>
      </c>
    </row>
    <row r="23" spans="1:43" x14ac:dyDescent="0.75">
      <c r="A23" s="5" t="s">
        <v>54</v>
      </c>
      <c r="B23" s="22">
        <v>1510</v>
      </c>
      <c r="C23" s="22">
        <v>0.57799999999999996</v>
      </c>
      <c r="D23" s="22">
        <v>3.4000000000000002E-2</v>
      </c>
      <c r="E23" s="22">
        <v>1079</v>
      </c>
      <c r="F23" s="20">
        <v>80.971659919028298</v>
      </c>
      <c r="G23" s="22">
        <v>4.9081383813280999</v>
      </c>
      <c r="H23" s="18">
        <v>4.3700000000000003E-2</v>
      </c>
      <c r="I23" s="15">
        <v>5.6223712770007202E-3</v>
      </c>
      <c r="J23" s="24">
        <v>0.54607000000000006</v>
      </c>
      <c r="K23" s="18">
        <v>7.3300000000000004E-2</v>
      </c>
      <c r="L23" s="15">
        <v>6.7345239106041304E-3</v>
      </c>
      <c r="M23" s="18">
        <v>1.235E-2</v>
      </c>
      <c r="N23" s="15">
        <v>7.4860153626611604E-4</v>
      </c>
      <c r="O23" s="24">
        <v>0.14202000000000001</v>
      </c>
      <c r="P23" s="10">
        <v>79.099999999999994</v>
      </c>
      <c r="Q23" s="6">
        <v>4.7688593797661998</v>
      </c>
      <c r="R23" s="6">
        <v>5.0892874453172601</v>
      </c>
      <c r="S23" s="10">
        <v>71.8</v>
      </c>
      <c r="T23" s="6">
        <v>6.3834607331711304</v>
      </c>
      <c r="U23" s="6">
        <v>6.5730244380389404</v>
      </c>
      <c r="V23" s="10">
        <v>100</v>
      </c>
      <c r="W23" s="6">
        <v>121.558228260058</v>
      </c>
      <c r="X23" s="6">
        <v>121.788408526628</v>
      </c>
      <c r="Y23" s="6">
        <v>-10.167130919220099</v>
      </c>
      <c r="Z23" s="6">
        <v>20.9</v>
      </c>
      <c r="AA23" s="7" t="s">
        <v>35</v>
      </c>
      <c r="AB23" s="7" t="s">
        <v>35</v>
      </c>
      <c r="AC23" s="7" t="s">
        <v>35</v>
      </c>
      <c r="AD23" s="13">
        <v>79.599999999999994</v>
      </c>
      <c r="AE23" s="6">
        <v>4.8279374254420597</v>
      </c>
      <c r="AF23" s="13">
        <v>79.400000000000006</v>
      </c>
      <c r="AG23" s="6">
        <v>6.2380614722794796</v>
      </c>
      <c r="AH23" s="13">
        <v>75.900000000000006</v>
      </c>
      <c r="AI23" s="6">
        <v>79.950875090422301</v>
      </c>
      <c r="AJ23" s="6">
        <v>-5.1000000000000004E-3</v>
      </c>
      <c r="AK23" s="6">
        <v>4.1000000000000003E-3</v>
      </c>
      <c r="AL23" s="135" t="str">
        <f t="shared" si="1"/>
        <v>Discordant</v>
      </c>
      <c r="AM23" s="135" t="str">
        <f t="shared" si="2"/>
        <v>Discordant</v>
      </c>
      <c r="AN23" s="29">
        <f t="shared" si="3"/>
        <v>1510</v>
      </c>
      <c r="AO23" s="29">
        <f t="shared" si="4"/>
        <v>0.57799999999999996</v>
      </c>
      <c r="AP23" s="29">
        <f t="shared" si="5"/>
        <v>3.4000000000000002E-2</v>
      </c>
      <c r="AQ23" s="136">
        <f t="shared" si="6"/>
        <v>1.7301038062283738</v>
      </c>
    </row>
    <row r="24" spans="1:43" x14ac:dyDescent="0.75">
      <c r="A24" s="5" t="s">
        <v>55</v>
      </c>
      <c r="B24" s="22">
        <v>1037</v>
      </c>
      <c r="C24" s="22">
        <v>8.61</v>
      </c>
      <c r="D24" s="22">
        <v>0.65</v>
      </c>
      <c r="E24" s="22">
        <v>2620</v>
      </c>
      <c r="F24" s="20">
        <v>25.839793281653701</v>
      </c>
      <c r="G24" s="22">
        <v>1.50934542644827</v>
      </c>
      <c r="H24" s="18">
        <v>4.9299999999999997E-2</v>
      </c>
      <c r="I24" s="15">
        <v>3.24483182698147E-3</v>
      </c>
      <c r="J24" s="24">
        <v>0.2109</v>
      </c>
      <c r="K24" s="18">
        <v>0.26600000000000001</v>
      </c>
      <c r="L24" s="15">
        <v>2.4265541844351701E-2</v>
      </c>
      <c r="M24" s="18">
        <v>3.8699999999999998E-2</v>
      </c>
      <c r="N24" s="15">
        <v>2.26053155173731E-3</v>
      </c>
      <c r="O24" s="24">
        <v>0.60296000000000005</v>
      </c>
      <c r="P24" s="10">
        <v>245</v>
      </c>
      <c r="Q24" s="6">
        <v>13.9538879365819</v>
      </c>
      <c r="R24" s="6">
        <v>14.972481726624199</v>
      </c>
      <c r="S24" s="10">
        <v>239</v>
      </c>
      <c r="T24" s="6">
        <v>19.262782485480798</v>
      </c>
      <c r="U24" s="6">
        <v>19.857041353381899</v>
      </c>
      <c r="V24" s="10">
        <v>154</v>
      </c>
      <c r="W24" s="6">
        <v>121.42562702013601</v>
      </c>
      <c r="X24" s="6">
        <v>123.051416915706</v>
      </c>
      <c r="Y24" s="6">
        <v>-2.5104602510460299</v>
      </c>
      <c r="Z24" s="6">
        <v>-59.090909090909101</v>
      </c>
      <c r="AA24" s="7">
        <v>245</v>
      </c>
      <c r="AB24" s="7">
        <v>13.9538879365819</v>
      </c>
      <c r="AC24" s="7">
        <v>14.972481726624199</v>
      </c>
      <c r="AD24" s="13">
        <v>245.3</v>
      </c>
      <c r="AE24" s="6">
        <v>13.9538879365819</v>
      </c>
      <c r="AF24" s="13">
        <v>243</v>
      </c>
      <c r="AG24" s="6">
        <v>18.697688602684199</v>
      </c>
      <c r="AH24" s="13">
        <v>233</v>
      </c>
      <c r="AI24" s="6">
        <v>107.364136923058</v>
      </c>
      <c r="AJ24" s="6">
        <v>-1.9E-3</v>
      </c>
      <c r="AK24" s="6">
        <v>2.8999999999999998E-3</v>
      </c>
      <c r="AL24" s="135">
        <f t="shared" si="1"/>
        <v>245</v>
      </c>
      <c r="AM24" s="135">
        <f t="shared" si="2"/>
        <v>13.9538879365819</v>
      </c>
      <c r="AN24" s="29">
        <f t="shared" si="3"/>
        <v>1037</v>
      </c>
      <c r="AO24" s="29">
        <f t="shared" si="4"/>
        <v>8.61</v>
      </c>
      <c r="AP24" s="29">
        <f t="shared" si="5"/>
        <v>0.65</v>
      </c>
      <c r="AQ24" s="136">
        <f t="shared" si="6"/>
        <v>0.11614401858304298</v>
      </c>
    </row>
    <row r="25" spans="1:43" x14ac:dyDescent="0.75">
      <c r="A25" s="5" t="s">
        <v>56</v>
      </c>
      <c r="B25" s="22">
        <v>103.3</v>
      </c>
      <c r="C25" s="22">
        <v>4.5</v>
      </c>
      <c r="D25" s="22">
        <v>0.43</v>
      </c>
      <c r="E25" s="22">
        <v>834</v>
      </c>
      <c r="F25" s="20">
        <v>10.989010989011</v>
      </c>
      <c r="G25" s="22">
        <v>0.81149483362545405</v>
      </c>
      <c r="H25" s="18">
        <v>6.6199999999999995E-2</v>
      </c>
      <c r="I25" s="15">
        <v>1.0424919384562701E-2</v>
      </c>
      <c r="J25" s="24">
        <v>0.10135</v>
      </c>
      <c r="K25" s="18">
        <v>0.84</v>
      </c>
      <c r="L25" s="15">
        <v>9.3003331123136898E-2</v>
      </c>
      <c r="M25" s="18">
        <v>9.0999999999999998E-2</v>
      </c>
      <c r="N25" s="15">
        <v>6.7199887172523899E-3</v>
      </c>
      <c r="O25" s="24">
        <v>0.65486999999999995</v>
      </c>
      <c r="P25" s="10">
        <v>576</v>
      </c>
      <c r="Q25" s="6">
        <v>43.268741648304299</v>
      </c>
      <c r="R25" s="6">
        <v>44.942764322919302</v>
      </c>
      <c r="S25" s="10">
        <v>613</v>
      </c>
      <c r="T25" s="6">
        <v>50.4569953496868</v>
      </c>
      <c r="U25" s="6">
        <v>51.533068419150901</v>
      </c>
      <c r="V25" s="10">
        <v>750</v>
      </c>
      <c r="W25" s="6">
        <v>486.21591810318898</v>
      </c>
      <c r="X25" s="6">
        <v>487.56926708895202</v>
      </c>
      <c r="Y25" s="6">
        <v>6.03588907014682</v>
      </c>
      <c r="Z25" s="6">
        <v>23.2</v>
      </c>
      <c r="AA25" s="7">
        <v>576</v>
      </c>
      <c r="AB25" s="7">
        <v>43.268741648304299</v>
      </c>
      <c r="AC25" s="7">
        <v>44.942764322919302</v>
      </c>
      <c r="AD25" s="13">
        <v>571</v>
      </c>
      <c r="AE25" s="6">
        <v>43.727508548140499</v>
      </c>
      <c r="AF25" s="13">
        <v>540</v>
      </c>
      <c r="AG25" s="6">
        <v>44.5147097004835</v>
      </c>
      <c r="AH25" s="13">
        <v>506</v>
      </c>
      <c r="AI25" s="6">
        <v>474.648177092178</v>
      </c>
      <c r="AJ25" s="6">
        <v>1.0999999999999999E-2</v>
      </c>
      <c r="AK25" s="6">
        <v>7.7000000000000002E-3</v>
      </c>
      <c r="AL25" s="135">
        <f t="shared" si="1"/>
        <v>576</v>
      </c>
      <c r="AM25" s="135">
        <f t="shared" si="2"/>
        <v>43.268741648304299</v>
      </c>
      <c r="AN25" s="29">
        <f t="shared" si="3"/>
        <v>103.3</v>
      </c>
      <c r="AO25" s="29">
        <f t="shared" si="4"/>
        <v>4.5</v>
      </c>
      <c r="AP25" s="29">
        <f t="shared" si="5"/>
        <v>0.43</v>
      </c>
      <c r="AQ25" s="136">
        <f t="shared" si="6"/>
        <v>0.22222222222222221</v>
      </c>
    </row>
    <row r="26" spans="1:43" x14ac:dyDescent="0.75">
      <c r="A26" s="5" t="s">
        <v>57</v>
      </c>
      <c r="B26" s="22">
        <v>391</v>
      </c>
      <c r="C26" s="22">
        <v>8.32</v>
      </c>
      <c r="D26" s="22">
        <v>0.49</v>
      </c>
      <c r="E26" s="22">
        <v>1950</v>
      </c>
      <c r="F26" s="20">
        <v>13.908205841446501</v>
      </c>
      <c r="G26" s="22">
        <v>0.89981456004936</v>
      </c>
      <c r="H26" s="18">
        <v>5.5500000000000001E-2</v>
      </c>
      <c r="I26" s="15">
        <v>4.5794683407487796E-3</v>
      </c>
      <c r="J26" s="24">
        <v>0.31563000000000002</v>
      </c>
      <c r="K26" s="18">
        <v>0.54400000000000004</v>
      </c>
      <c r="L26" s="15">
        <v>5.1290084577820097E-2</v>
      </c>
      <c r="M26" s="18">
        <v>7.1900000000000006E-2</v>
      </c>
      <c r="N26" s="15">
        <v>4.6516903477767796E-3</v>
      </c>
      <c r="O26" s="24">
        <v>0.74417999999999995</v>
      </c>
      <c r="P26" s="10">
        <v>447</v>
      </c>
      <c r="Q26" s="6">
        <v>28.023579695509898</v>
      </c>
      <c r="R26" s="6">
        <v>29.6786258693683</v>
      </c>
      <c r="S26" s="10">
        <v>439</v>
      </c>
      <c r="T26" s="6">
        <v>33.830452922216701</v>
      </c>
      <c r="U26" s="6">
        <v>34.783182128685901</v>
      </c>
      <c r="V26" s="10">
        <v>410</v>
      </c>
      <c r="W26" s="6">
        <v>177.548152902281</v>
      </c>
      <c r="X26" s="6">
        <v>179.21778744014301</v>
      </c>
      <c r="Y26" s="6">
        <v>-1.8223234624145701</v>
      </c>
      <c r="Z26" s="6">
        <v>-9.0243902439024506</v>
      </c>
      <c r="AA26" s="7">
        <v>447</v>
      </c>
      <c r="AB26" s="7">
        <v>28.023579695509898</v>
      </c>
      <c r="AC26" s="7">
        <v>29.6786258693683</v>
      </c>
      <c r="AD26" s="13">
        <v>446</v>
      </c>
      <c r="AE26" s="6">
        <v>28.023579695509898</v>
      </c>
      <c r="AF26" s="13">
        <v>425</v>
      </c>
      <c r="AG26" s="6">
        <v>33.010127914358598</v>
      </c>
      <c r="AH26" s="13">
        <v>321</v>
      </c>
      <c r="AI26" s="6">
        <v>167.504637544791</v>
      </c>
      <c r="AJ26" s="6">
        <v>3.0000000000000001E-3</v>
      </c>
      <c r="AK26" s="6">
        <v>2.8999999999999998E-3</v>
      </c>
      <c r="AL26" s="135">
        <f t="shared" si="1"/>
        <v>447</v>
      </c>
      <c r="AM26" s="135">
        <f t="shared" si="2"/>
        <v>28.023579695509898</v>
      </c>
      <c r="AN26" s="29">
        <f t="shared" si="3"/>
        <v>391</v>
      </c>
      <c r="AO26" s="29">
        <f t="shared" si="4"/>
        <v>8.32</v>
      </c>
      <c r="AP26" s="29">
        <f t="shared" si="5"/>
        <v>0.49</v>
      </c>
      <c r="AQ26" s="136">
        <f t="shared" si="6"/>
        <v>0.12019230769230768</v>
      </c>
    </row>
    <row r="27" spans="1:43" x14ac:dyDescent="0.75">
      <c r="A27" s="5" t="s">
        <v>58</v>
      </c>
      <c r="B27" s="22">
        <v>403</v>
      </c>
      <c r="C27" s="22">
        <v>4.28</v>
      </c>
      <c r="D27" s="22">
        <v>0.4</v>
      </c>
      <c r="E27" s="22">
        <v>2730</v>
      </c>
      <c r="F27" s="20">
        <v>11.3765642775882</v>
      </c>
      <c r="G27" s="22">
        <v>0.75167110569972095</v>
      </c>
      <c r="H27" s="18">
        <v>5.9299999999999999E-2</v>
      </c>
      <c r="I27" s="15">
        <v>3.7455672920802701E-3</v>
      </c>
      <c r="J27" s="24">
        <v>0.58581000000000005</v>
      </c>
      <c r="K27" s="18">
        <v>0.70699999999999996</v>
      </c>
      <c r="L27" s="15">
        <v>6.3432516821027102E-2</v>
      </c>
      <c r="M27" s="18">
        <v>8.7900000000000006E-2</v>
      </c>
      <c r="N27" s="15">
        <v>5.8077191477893799E-3</v>
      </c>
      <c r="O27" s="24">
        <v>0.75958999999999999</v>
      </c>
      <c r="P27" s="10">
        <v>543</v>
      </c>
      <c r="Q27" s="6">
        <v>34.348231785364597</v>
      </c>
      <c r="R27" s="6">
        <v>36.3093084477768</v>
      </c>
      <c r="S27" s="10">
        <v>541</v>
      </c>
      <c r="T27" s="6">
        <v>37.821089017938597</v>
      </c>
      <c r="U27" s="6">
        <v>38.997028107676996</v>
      </c>
      <c r="V27" s="10">
        <v>561</v>
      </c>
      <c r="W27" s="6">
        <v>144.01398537554601</v>
      </c>
      <c r="X27" s="6">
        <v>146.328754441798</v>
      </c>
      <c r="Y27" s="6">
        <v>-0.36968576709797701</v>
      </c>
      <c r="Z27" s="6">
        <v>3.2085561497326198</v>
      </c>
      <c r="AA27" s="7">
        <v>543</v>
      </c>
      <c r="AB27" s="7">
        <v>34.348231785364597</v>
      </c>
      <c r="AC27" s="7">
        <v>36.3093084477768</v>
      </c>
      <c r="AD27" s="13">
        <v>540</v>
      </c>
      <c r="AE27" s="6">
        <v>34.7101141856539</v>
      </c>
      <c r="AF27" s="13">
        <v>516</v>
      </c>
      <c r="AG27" s="6">
        <v>38.539146001213297</v>
      </c>
      <c r="AH27" s="13">
        <v>431</v>
      </c>
      <c r="AI27" s="6">
        <v>137.23837285449</v>
      </c>
      <c r="AJ27" s="6">
        <v>4.5999999999999999E-3</v>
      </c>
      <c r="AK27" s="6">
        <v>2E-3</v>
      </c>
      <c r="AL27" s="135">
        <f t="shared" si="1"/>
        <v>543</v>
      </c>
      <c r="AM27" s="135">
        <f t="shared" si="2"/>
        <v>34.348231785364597</v>
      </c>
      <c r="AN27" s="29">
        <f t="shared" si="3"/>
        <v>403</v>
      </c>
      <c r="AO27" s="29">
        <f t="shared" si="4"/>
        <v>4.28</v>
      </c>
      <c r="AP27" s="29">
        <f t="shared" si="5"/>
        <v>0.4</v>
      </c>
      <c r="AQ27" s="136">
        <f t="shared" si="6"/>
        <v>0.23364485981308411</v>
      </c>
    </row>
    <row r="28" spans="1:43" x14ac:dyDescent="0.75">
      <c r="A28" s="5" t="s">
        <v>59</v>
      </c>
      <c r="B28" s="22">
        <v>582</v>
      </c>
      <c r="C28" s="22">
        <v>1.55</v>
      </c>
      <c r="D28" s="22">
        <v>0.12</v>
      </c>
      <c r="E28" s="22">
        <v>1960</v>
      </c>
      <c r="F28" s="20">
        <v>21.1864406779661</v>
      </c>
      <c r="G28" s="22">
        <v>1.28206948794874</v>
      </c>
      <c r="H28" s="18">
        <v>5.5399999999999998E-2</v>
      </c>
      <c r="I28" s="15">
        <v>4.5570075952155696E-3</v>
      </c>
      <c r="J28" s="24">
        <v>0.10308</v>
      </c>
      <c r="K28" s="18">
        <v>0.35799999999999998</v>
      </c>
      <c r="L28" s="15">
        <v>3.2773822618058598E-2</v>
      </c>
      <c r="M28" s="18">
        <v>4.7199999999999999E-2</v>
      </c>
      <c r="N28" s="15">
        <v>2.85624568803173E-3</v>
      </c>
      <c r="O28" s="24">
        <v>0.57135000000000002</v>
      </c>
      <c r="P28" s="10">
        <v>297</v>
      </c>
      <c r="Q28" s="6">
        <v>17.429126472280799</v>
      </c>
      <c r="R28" s="6">
        <v>18.6251007201957</v>
      </c>
      <c r="S28" s="10">
        <v>310</v>
      </c>
      <c r="T28" s="6">
        <v>24.644885406696901</v>
      </c>
      <c r="U28" s="6">
        <v>25.3765085302127</v>
      </c>
      <c r="V28" s="10">
        <v>400</v>
      </c>
      <c r="W28" s="6">
        <v>284.20470865475301</v>
      </c>
      <c r="X28" s="6">
        <v>287.13843721877703</v>
      </c>
      <c r="Y28" s="6">
        <v>4.1935483870967802</v>
      </c>
      <c r="Z28" s="6">
        <v>25.75</v>
      </c>
      <c r="AA28" s="7">
        <v>297</v>
      </c>
      <c r="AB28" s="7">
        <v>17.429126472280799</v>
      </c>
      <c r="AC28" s="7">
        <v>18.6251007201957</v>
      </c>
      <c r="AD28" s="13">
        <v>296</v>
      </c>
      <c r="AE28" s="6">
        <v>17.715683717733299</v>
      </c>
      <c r="AF28" s="13">
        <v>289</v>
      </c>
      <c r="AG28" s="6">
        <v>23.3389454926571</v>
      </c>
      <c r="AH28" s="13">
        <v>261</v>
      </c>
      <c r="AI28" s="6">
        <v>275.33127940997298</v>
      </c>
      <c r="AJ28" s="6">
        <v>4.4999999999999997E-3</v>
      </c>
      <c r="AK28" s="6">
        <v>3.3E-3</v>
      </c>
      <c r="AL28" s="135">
        <f t="shared" si="1"/>
        <v>297</v>
      </c>
      <c r="AM28" s="135">
        <f t="shared" si="2"/>
        <v>17.429126472280799</v>
      </c>
      <c r="AN28" s="29">
        <f t="shared" si="3"/>
        <v>582</v>
      </c>
      <c r="AO28" s="29">
        <f t="shared" si="4"/>
        <v>1.55</v>
      </c>
      <c r="AP28" s="29">
        <f t="shared" si="5"/>
        <v>0.12</v>
      </c>
      <c r="AQ28" s="136">
        <f t="shared" si="6"/>
        <v>0.64516129032258063</v>
      </c>
    </row>
    <row r="29" spans="1:43" x14ac:dyDescent="0.75">
      <c r="A29" s="5" t="s">
        <v>60</v>
      </c>
      <c r="B29" s="22">
        <v>380</v>
      </c>
      <c r="C29" s="22">
        <v>24.3</v>
      </c>
      <c r="D29" s="22">
        <v>2.7</v>
      </c>
      <c r="E29" s="22">
        <v>1980</v>
      </c>
      <c r="F29" s="20">
        <v>15.1745068285281</v>
      </c>
      <c r="G29" s="22">
        <v>0.98643462208400501</v>
      </c>
      <c r="H29" s="18">
        <v>6.0600000000000001E-2</v>
      </c>
      <c r="I29" s="15">
        <v>4.9343511613533101E-3</v>
      </c>
      <c r="J29" s="24">
        <v>0.24292</v>
      </c>
      <c r="K29" s="18">
        <v>0.54800000000000004</v>
      </c>
      <c r="L29" s="15">
        <v>5.2758616016722201E-2</v>
      </c>
      <c r="M29" s="18">
        <v>6.59E-2</v>
      </c>
      <c r="N29" s="15">
        <v>4.2838981411326398E-3</v>
      </c>
      <c r="O29" s="24">
        <v>0.76127999999999996</v>
      </c>
      <c r="P29" s="10">
        <v>411</v>
      </c>
      <c r="Q29" s="6">
        <v>25.841920360380001</v>
      </c>
      <c r="R29" s="6">
        <v>27.366707206996502</v>
      </c>
      <c r="S29" s="10">
        <v>441</v>
      </c>
      <c r="T29" s="6">
        <v>34.245670531331399</v>
      </c>
      <c r="U29" s="6">
        <v>35.196003340904902</v>
      </c>
      <c r="V29" s="10">
        <v>600</v>
      </c>
      <c r="W29" s="6">
        <v>291.40918463920798</v>
      </c>
      <c r="X29" s="6">
        <v>294.50844383870998</v>
      </c>
      <c r="Y29" s="6">
        <v>6.8027210884353799</v>
      </c>
      <c r="Z29" s="6">
        <v>31.5</v>
      </c>
      <c r="AA29" s="7">
        <v>411</v>
      </c>
      <c r="AB29" s="7">
        <v>25.841920360380001</v>
      </c>
      <c r="AC29" s="7">
        <v>27.366707206996502</v>
      </c>
      <c r="AD29" s="13">
        <v>408</v>
      </c>
      <c r="AE29" s="6">
        <v>25.841920360380001</v>
      </c>
      <c r="AF29" s="13">
        <v>403</v>
      </c>
      <c r="AG29" s="6">
        <v>33.138587026916198</v>
      </c>
      <c r="AH29" s="13">
        <v>379</v>
      </c>
      <c r="AI29" s="6">
        <v>284.074717094091</v>
      </c>
      <c r="AJ29" s="6">
        <v>7.7999999999999996E-3</v>
      </c>
      <c r="AK29" s="6">
        <v>3.7000000000000002E-3</v>
      </c>
      <c r="AL29" s="135">
        <f t="shared" si="1"/>
        <v>411</v>
      </c>
      <c r="AM29" s="135">
        <f t="shared" si="2"/>
        <v>25.841920360380001</v>
      </c>
      <c r="AN29" s="29">
        <f t="shared" si="3"/>
        <v>380</v>
      </c>
      <c r="AO29" s="29">
        <f t="shared" si="4"/>
        <v>24.3</v>
      </c>
      <c r="AP29" s="29">
        <f t="shared" si="5"/>
        <v>2.7</v>
      </c>
      <c r="AQ29" s="136">
        <f t="shared" si="6"/>
        <v>4.1152263374485597E-2</v>
      </c>
    </row>
    <row r="30" spans="1:43" x14ac:dyDescent="0.75">
      <c r="A30" s="5" t="s">
        <v>61</v>
      </c>
      <c r="B30" s="22">
        <v>252</v>
      </c>
      <c r="C30" s="22">
        <v>2.14</v>
      </c>
      <c r="D30" s="22">
        <v>0.28999999999999998</v>
      </c>
      <c r="E30" s="22">
        <v>9280</v>
      </c>
      <c r="F30" s="20">
        <v>5.1546391752577296</v>
      </c>
      <c r="G30" s="22">
        <v>0.40135526409421102</v>
      </c>
      <c r="H30" s="18">
        <v>0.13500000000000001</v>
      </c>
      <c r="I30" s="15">
        <v>4.10449577008116E-3</v>
      </c>
      <c r="J30" s="24">
        <v>-0.35966999999999999</v>
      </c>
      <c r="K30" s="18">
        <v>3.62</v>
      </c>
      <c r="L30" s="15">
        <v>0.39643959552496399</v>
      </c>
      <c r="M30" s="18">
        <v>0.19400000000000001</v>
      </c>
      <c r="N30" s="15">
        <v>1.51054067194497E-2</v>
      </c>
      <c r="O30" s="24">
        <v>0.95501000000000003</v>
      </c>
      <c r="P30" s="10">
        <v>1137</v>
      </c>
      <c r="Q30" s="6">
        <v>81.030281012826293</v>
      </c>
      <c r="R30" s="6">
        <v>84.417071059262</v>
      </c>
      <c r="S30" s="10">
        <v>1529</v>
      </c>
      <c r="T30" s="6">
        <v>85.067987688257503</v>
      </c>
      <c r="U30" s="6">
        <v>86.947487858331996</v>
      </c>
      <c r="V30" s="10">
        <v>2155</v>
      </c>
      <c r="W30" s="6">
        <v>82.525250696332805</v>
      </c>
      <c r="X30" s="6">
        <v>90.562491169107801</v>
      </c>
      <c r="Y30" s="6">
        <v>25.637671680837101</v>
      </c>
      <c r="Z30" s="6">
        <v>47.238979118329503</v>
      </c>
      <c r="AA30" s="7" t="s">
        <v>35</v>
      </c>
      <c r="AB30" s="7" t="s">
        <v>35</v>
      </c>
      <c r="AC30" s="7" t="s">
        <v>35</v>
      </c>
      <c r="AD30" s="13">
        <v>1067</v>
      </c>
      <c r="AE30" s="6">
        <v>80.1508979426781</v>
      </c>
      <c r="AF30" s="13">
        <v>1090</v>
      </c>
      <c r="AG30" s="6">
        <v>88.605268067590302</v>
      </c>
      <c r="AH30" s="13">
        <v>1137</v>
      </c>
      <c r="AI30" s="6">
        <v>94.832552441092602</v>
      </c>
      <c r="AJ30" s="6">
        <v>6.83E-2</v>
      </c>
      <c r="AK30" s="6">
        <v>6.4999999999999997E-3</v>
      </c>
      <c r="AL30" s="135" t="str">
        <f t="shared" si="1"/>
        <v>Discordant</v>
      </c>
      <c r="AM30" s="135" t="str">
        <f t="shared" si="2"/>
        <v>Discordant</v>
      </c>
      <c r="AN30" s="29">
        <f t="shared" si="3"/>
        <v>252</v>
      </c>
      <c r="AO30" s="29">
        <f t="shared" si="4"/>
        <v>2.14</v>
      </c>
      <c r="AP30" s="29">
        <f t="shared" si="5"/>
        <v>0.28999999999999998</v>
      </c>
      <c r="AQ30" s="136">
        <f t="shared" si="6"/>
        <v>0.46728971962616822</v>
      </c>
    </row>
    <row r="31" spans="1:43" x14ac:dyDescent="0.75">
      <c r="A31" s="5" t="s">
        <v>62</v>
      </c>
      <c r="B31" s="22">
        <v>372</v>
      </c>
      <c r="C31" s="22">
        <v>8.0399999999999991</v>
      </c>
      <c r="D31" s="22">
        <v>0.57999999999999996</v>
      </c>
      <c r="E31" s="22">
        <v>1340</v>
      </c>
      <c r="F31" s="20">
        <v>20.449897750511202</v>
      </c>
      <c r="G31" s="22">
        <v>1.27808403959574</v>
      </c>
      <c r="H31" s="18">
        <v>5.6099999999999997E-2</v>
      </c>
      <c r="I31" s="15">
        <v>6.0035086195473599E-3</v>
      </c>
      <c r="J31" s="24">
        <v>0.48247000000000001</v>
      </c>
      <c r="K31" s="18">
        <v>0.374</v>
      </c>
      <c r="L31" s="15">
        <v>3.3760086507590097E-2</v>
      </c>
      <c r="M31" s="18">
        <v>4.8899999999999999E-2</v>
      </c>
      <c r="N31" s="15">
        <v>3.0561673363217199E-3</v>
      </c>
      <c r="O31" s="24">
        <v>0.34699000000000002</v>
      </c>
      <c r="P31" s="10">
        <v>308</v>
      </c>
      <c r="Q31" s="6">
        <v>18.7894146467798</v>
      </c>
      <c r="R31" s="6">
        <v>19.9793433712675</v>
      </c>
      <c r="S31" s="10">
        <v>322</v>
      </c>
      <c r="T31" s="6">
        <v>25.0617169156132</v>
      </c>
      <c r="U31" s="6">
        <v>25.828394971723</v>
      </c>
      <c r="V31" s="10">
        <v>430</v>
      </c>
      <c r="W31" s="6">
        <v>395.31006022471303</v>
      </c>
      <c r="X31" s="6">
        <v>397.64979856204098</v>
      </c>
      <c r="Y31" s="6">
        <v>4.3478260869565197</v>
      </c>
      <c r="Z31" s="6">
        <v>28.3720930232558</v>
      </c>
      <c r="AA31" s="7">
        <v>308</v>
      </c>
      <c r="AB31" s="7">
        <v>18.7894146467798</v>
      </c>
      <c r="AC31" s="7">
        <v>19.9793433712675</v>
      </c>
      <c r="AD31" s="13">
        <v>306</v>
      </c>
      <c r="AE31" s="6">
        <v>18.7894146467798</v>
      </c>
      <c r="AF31" s="13">
        <v>299</v>
      </c>
      <c r="AG31" s="6">
        <v>24.829954787681999</v>
      </c>
      <c r="AH31" s="13">
        <v>245</v>
      </c>
      <c r="AI31" s="6">
        <v>389.078721745184</v>
      </c>
      <c r="AJ31" s="6">
        <v>5.7999999999999996E-3</v>
      </c>
      <c r="AK31" s="6">
        <v>3.0999999999999999E-3</v>
      </c>
      <c r="AL31" s="135">
        <f t="shared" si="1"/>
        <v>308</v>
      </c>
      <c r="AM31" s="135">
        <f t="shared" si="2"/>
        <v>18.7894146467798</v>
      </c>
      <c r="AN31" s="29">
        <f t="shared" si="3"/>
        <v>372</v>
      </c>
      <c r="AO31" s="29">
        <f t="shared" si="4"/>
        <v>8.0399999999999991</v>
      </c>
      <c r="AP31" s="29">
        <f t="shared" si="5"/>
        <v>0.57999999999999996</v>
      </c>
      <c r="AQ31" s="136">
        <f t="shared" si="6"/>
        <v>0.12437810945273634</v>
      </c>
    </row>
    <row r="32" spans="1:43" x14ac:dyDescent="0.75">
      <c r="A32" s="5" t="s">
        <v>63</v>
      </c>
      <c r="B32" s="22">
        <v>601</v>
      </c>
      <c r="C32" s="22">
        <v>8.34</v>
      </c>
      <c r="D32" s="22">
        <v>0.49</v>
      </c>
      <c r="E32" s="22">
        <v>2330</v>
      </c>
      <c r="F32" s="20">
        <v>18.903591682419702</v>
      </c>
      <c r="G32" s="22">
        <v>1.1800071655137001</v>
      </c>
      <c r="H32" s="18">
        <v>5.4100000000000002E-2</v>
      </c>
      <c r="I32" s="15">
        <v>3.84912119004954E-3</v>
      </c>
      <c r="J32" s="24">
        <v>-2.7179999999999999E-2</v>
      </c>
      <c r="K32" s="18">
        <v>0.39300000000000002</v>
      </c>
      <c r="L32" s="15">
        <v>3.6725659153376201E-2</v>
      </c>
      <c r="M32" s="18">
        <v>5.2900000000000003E-2</v>
      </c>
      <c r="N32" s="15">
        <v>3.3021438520451801E-3</v>
      </c>
      <c r="O32" s="24">
        <v>0.79395000000000004</v>
      </c>
      <c r="P32" s="10">
        <v>332</v>
      </c>
      <c r="Q32" s="6">
        <v>20.172364192976701</v>
      </c>
      <c r="R32" s="6">
        <v>21.4593279556128</v>
      </c>
      <c r="S32" s="10">
        <v>335</v>
      </c>
      <c r="T32" s="6">
        <v>26.5859090415289</v>
      </c>
      <c r="U32" s="6">
        <v>27.362832525689701</v>
      </c>
      <c r="V32" s="10">
        <v>356</v>
      </c>
      <c r="W32" s="6">
        <v>177.159180263097</v>
      </c>
      <c r="X32" s="6">
        <v>179.46261847598601</v>
      </c>
      <c r="Y32" s="6">
        <v>0.89552238805970297</v>
      </c>
      <c r="Z32" s="6">
        <v>6.7415730337078701</v>
      </c>
      <c r="AA32" s="7">
        <v>332</v>
      </c>
      <c r="AB32" s="7">
        <v>20.172364192976701</v>
      </c>
      <c r="AC32" s="7">
        <v>21.4593279556128</v>
      </c>
      <c r="AD32" s="13">
        <v>331</v>
      </c>
      <c r="AE32" s="6">
        <v>20.172364192976701</v>
      </c>
      <c r="AF32" s="13">
        <v>324</v>
      </c>
      <c r="AG32" s="6">
        <v>25.838838200748199</v>
      </c>
      <c r="AH32" s="13">
        <v>271</v>
      </c>
      <c r="AI32" s="6">
        <v>169.29114315726201</v>
      </c>
      <c r="AJ32" s="6">
        <v>2.5000000000000001E-3</v>
      </c>
      <c r="AK32" s="6">
        <v>2.0999999999999999E-3</v>
      </c>
      <c r="AL32" s="135">
        <f t="shared" si="1"/>
        <v>332</v>
      </c>
      <c r="AM32" s="135">
        <f t="shared" si="2"/>
        <v>20.172364192976701</v>
      </c>
      <c r="AN32" s="29">
        <f t="shared" si="3"/>
        <v>601</v>
      </c>
      <c r="AO32" s="29">
        <f t="shared" si="4"/>
        <v>8.34</v>
      </c>
      <c r="AP32" s="29">
        <f t="shared" si="5"/>
        <v>0.49</v>
      </c>
      <c r="AQ32" s="136">
        <f t="shared" si="6"/>
        <v>0.11990407673860912</v>
      </c>
    </row>
    <row r="33" spans="1:43" x14ac:dyDescent="0.75">
      <c r="A33" s="5" t="s">
        <v>64</v>
      </c>
      <c r="B33" s="22">
        <v>449</v>
      </c>
      <c r="C33" s="22">
        <v>3.01</v>
      </c>
      <c r="D33" s="22">
        <v>0.15</v>
      </c>
      <c r="E33" s="22">
        <v>410</v>
      </c>
      <c r="F33" s="20">
        <v>81.766148814390803</v>
      </c>
      <c r="G33" s="22">
        <v>5.5272442494828899</v>
      </c>
      <c r="H33" s="18">
        <v>5.5500000000000001E-2</v>
      </c>
      <c r="I33" s="15">
        <v>1.4534924568838301E-2</v>
      </c>
      <c r="J33" s="24">
        <v>0.18129000000000001</v>
      </c>
      <c r="K33" s="18">
        <v>9.2999999999999999E-2</v>
      </c>
      <c r="L33" s="15">
        <v>9.8794225666279708E-3</v>
      </c>
      <c r="M33" s="18">
        <v>1.223E-2</v>
      </c>
      <c r="N33" s="15">
        <v>8.2672595140348003E-4</v>
      </c>
      <c r="O33" s="24">
        <v>0.59052000000000004</v>
      </c>
      <c r="P33" s="10">
        <v>78.400000000000006</v>
      </c>
      <c r="Q33" s="6">
        <v>5.2703195844426602</v>
      </c>
      <c r="R33" s="6">
        <v>5.5565044838912403</v>
      </c>
      <c r="S33" s="10">
        <v>89.8</v>
      </c>
      <c r="T33" s="6">
        <v>9.1440277418419704</v>
      </c>
      <c r="U33" s="6">
        <v>9.3501698812422998</v>
      </c>
      <c r="V33" s="10">
        <v>370</v>
      </c>
      <c r="W33" s="6">
        <v>225.39741423075</v>
      </c>
      <c r="X33" s="6">
        <v>225.55838769718801</v>
      </c>
      <c r="Y33" s="6">
        <v>12.6948775055679</v>
      </c>
      <c r="Z33" s="6">
        <v>78.810810810810807</v>
      </c>
      <c r="AA33" s="7">
        <v>78.400000000000006</v>
      </c>
      <c r="AB33" s="7">
        <v>5.2703195844426602</v>
      </c>
      <c r="AC33" s="7">
        <v>5.5565044838912403</v>
      </c>
      <c r="AD33" s="13">
        <v>77.599999999999994</v>
      </c>
      <c r="AE33" s="6">
        <v>5.2703195844426602</v>
      </c>
      <c r="AF33" s="13">
        <v>77.7</v>
      </c>
      <c r="AG33" s="6">
        <v>7.9069648629278504</v>
      </c>
      <c r="AH33" s="13">
        <v>76.599999999999994</v>
      </c>
      <c r="AI33" s="6">
        <v>193.260371059119</v>
      </c>
      <c r="AJ33" s="6">
        <v>9.5999999999999992E-3</v>
      </c>
      <c r="AK33" s="6">
        <v>6.1000000000000004E-3</v>
      </c>
      <c r="AL33" s="135">
        <f t="shared" si="1"/>
        <v>78.400000000000006</v>
      </c>
      <c r="AM33" s="135">
        <f t="shared" si="2"/>
        <v>5.2703195844426602</v>
      </c>
      <c r="AN33" s="29">
        <f t="shared" si="3"/>
        <v>449</v>
      </c>
      <c r="AO33" s="29">
        <f t="shared" si="4"/>
        <v>3.01</v>
      </c>
      <c r="AP33" s="29">
        <f t="shared" si="5"/>
        <v>0.15</v>
      </c>
      <c r="AQ33" s="136">
        <f t="shared" si="6"/>
        <v>0.33222591362126247</v>
      </c>
    </row>
    <row r="34" spans="1:43" x14ac:dyDescent="0.75">
      <c r="A34" s="5" t="s">
        <v>65</v>
      </c>
      <c r="B34" s="22">
        <v>231</v>
      </c>
      <c r="C34" s="22">
        <v>6.09</v>
      </c>
      <c r="D34" s="22">
        <v>0.41</v>
      </c>
      <c r="E34" s="22">
        <v>1210</v>
      </c>
      <c r="F34" s="20">
        <v>15.267175572519101</v>
      </c>
      <c r="G34" s="22">
        <v>1.0110057951306199</v>
      </c>
      <c r="H34" s="18">
        <v>5.6000000000000001E-2</v>
      </c>
      <c r="I34" s="15">
        <v>6.4448353085936102E-3</v>
      </c>
      <c r="J34" s="24">
        <v>-5.2705000000000002E-2</v>
      </c>
      <c r="K34" s="18">
        <v>0.50600000000000001</v>
      </c>
      <c r="L34" s="15">
        <v>5.0403095152975898E-2</v>
      </c>
      <c r="M34" s="18">
        <v>6.5500000000000003E-2</v>
      </c>
      <c r="N34" s="15">
        <v>4.3374676125591599E-3</v>
      </c>
      <c r="O34" s="24">
        <v>0.79995000000000005</v>
      </c>
      <c r="P34" s="10">
        <v>409</v>
      </c>
      <c r="Q34" s="6">
        <v>26.094747655437398</v>
      </c>
      <c r="R34" s="6">
        <v>27.5888735009163</v>
      </c>
      <c r="S34" s="10">
        <v>413</v>
      </c>
      <c r="T34" s="6">
        <v>33.870212419902003</v>
      </c>
      <c r="U34" s="6">
        <v>34.7366952178714</v>
      </c>
      <c r="V34" s="10">
        <v>430</v>
      </c>
      <c r="W34" s="6">
        <v>277.62341073529302</v>
      </c>
      <c r="X34" s="6">
        <v>278.99070279761997</v>
      </c>
      <c r="Y34" s="6">
        <v>0.96852300242130696</v>
      </c>
      <c r="Z34" s="6">
        <v>4.8837209302325597</v>
      </c>
      <c r="AA34" s="7">
        <v>409</v>
      </c>
      <c r="AB34" s="7">
        <v>26.094747655437398</v>
      </c>
      <c r="AC34" s="7">
        <v>27.5888735009163</v>
      </c>
      <c r="AD34" s="13">
        <v>408</v>
      </c>
      <c r="AE34" s="6">
        <v>26.094747655437398</v>
      </c>
      <c r="AF34" s="13">
        <v>395</v>
      </c>
      <c r="AG34" s="6">
        <v>32.036530545133701</v>
      </c>
      <c r="AH34" s="13">
        <v>327</v>
      </c>
      <c r="AI34" s="6">
        <v>270.96282067526801</v>
      </c>
      <c r="AJ34" s="6">
        <v>2.5999999999999999E-3</v>
      </c>
      <c r="AK34" s="6">
        <v>2.5000000000000001E-3</v>
      </c>
      <c r="AL34" s="135">
        <f t="shared" si="1"/>
        <v>409</v>
      </c>
      <c r="AM34" s="135">
        <f t="shared" si="2"/>
        <v>26.094747655437398</v>
      </c>
      <c r="AN34" s="29">
        <f t="shared" si="3"/>
        <v>231</v>
      </c>
      <c r="AO34" s="29">
        <f t="shared" si="4"/>
        <v>6.09</v>
      </c>
      <c r="AP34" s="29">
        <f t="shared" si="5"/>
        <v>0.41</v>
      </c>
      <c r="AQ34" s="136">
        <f t="shared" si="6"/>
        <v>0.16420361247947454</v>
      </c>
    </row>
    <row r="35" spans="1:43" x14ac:dyDescent="0.75">
      <c r="A35" s="5" t="s">
        <v>66</v>
      </c>
      <c r="B35" s="22">
        <v>312</v>
      </c>
      <c r="C35" s="22">
        <v>8.9</v>
      </c>
      <c r="D35" s="22">
        <v>0.5</v>
      </c>
      <c r="E35" s="22">
        <v>1550</v>
      </c>
      <c r="F35" s="20">
        <v>13.908205841446501</v>
      </c>
      <c r="G35" s="22">
        <v>0.86783652686428603</v>
      </c>
      <c r="H35" s="18">
        <v>5.1700000000000003E-2</v>
      </c>
      <c r="I35" s="15">
        <v>5.1924711538181099E-3</v>
      </c>
      <c r="J35" s="24">
        <v>0.34703000000000001</v>
      </c>
      <c r="K35" s="18">
        <v>0.505</v>
      </c>
      <c r="L35" s="15">
        <v>4.7555294723615603E-2</v>
      </c>
      <c r="M35" s="18">
        <v>7.1900000000000006E-2</v>
      </c>
      <c r="N35" s="15">
        <v>4.4863763876428799E-3</v>
      </c>
      <c r="O35" s="24">
        <v>0.42576000000000003</v>
      </c>
      <c r="P35" s="10">
        <v>447</v>
      </c>
      <c r="Q35" s="6">
        <v>27.027578858465901</v>
      </c>
      <c r="R35" s="6">
        <v>28.740038856862</v>
      </c>
      <c r="S35" s="10">
        <v>413</v>
      </c>
      <c r="T35" s="6">
        <v>32.003272891082403</v>
      </c>
      <c r="U35" s="6">
        <v>32.9165635986365</v>
      </c>
      <c r="V35" s="10">
        <v>240</v>
      </c>
      <c r="W35" s="6">
        <v>178.344049049083</v>
      </c>
      <c r="X35" s="6">
        <v>179.35368181547199</v>
      </c>
      <c r="Y35" s="6">
        <v>-8.2324455205811091</v>
      </c>
      <c r="Z35" s="6">
        <v>-86.25</v>
      </c>
      <c r="AA35" s="7" t="s">
        <v>35</v>
      </c>
      <c r="AB35" s="7" t="s">
        <v>35</v>
      </c>
      <c r="AC35" s="7" t="s">
        <v>35</v>
      </c>
      <c r="AD35" s="13">
        <v>449</v>
      </c>
      <c r="AE35" s="6">
        <v>27.349972924129101</v>
      </c>
      <c r="AF35" s="13">
        <v>429</v>
      </c>
      <c r="AG35" s="6">
        <v>31.7281968561261</v>
      </c>
      <c r="AH35" s="13">
        <v>316</v>
      </c>
      <c r="AI35" s="6">
        <v>157.34325480052101</v>
      </c>
      <c r="AJ35" s="6">
        <v>-2E-3</v>
      </c>
      <c r="AK35" s="6">
        <v>4.7999999999999996E-3</v>
      </c>
      <c r="AL35" s="135" t="str">
        <f t="shared" si="1"/>
        <v>Discordant</v>
      </c>
      <c r="AM35" s="135" t="str">
        <f t="shared" si="2"/>
        <v>Discordant</v>
      </c>
      <c r="AN35" s="29">
        <f t="shared" si="3"/>
        <v>312</v>
      </c>
      <c r="AO35" s="29">
        <f t="shared" si="4"/>
        <v>8.9</v>
      </c>
      <c r="AP35" s="29">
        <f t="shared" si="5"/>
        <v>0.5</v>
      </c>
      <c r="AQ35" s="136">
        <f t="shared" si="6"/>
        <v>0.11235955056179775</v>
      </c>
    </row>
    <row r="36" spans="1:43" x14ac:dyDescent="0.75">
      <c r="A36" s="5" t="s">
        <v>67</v>
      </c>
      <c r="B36" s="22">
        <v>720</v>
      </c>
      <c r="C36" s="22">
        <v>7.84</v>
      </c>
      <c r="D36" s="22">
        <v>0.56000000000000005</v>
      </c>
      <c r="E36" s="22">
        <v>2500</v>
      </c>
      <c r="F36" s="20">
        <v>21.2765957446809</v>
      </c>
      <c r="G36" s="22">
        <v>1.21924881596129</v>
      </c>
      <c r="H36" s="18">
        <v>5.2400000000000002E-2</v>
      </c>
      <c r="I36" s="15">
        <v>3.5499221974533701E-3</v>
      </c>
      <c r="J36" s="24">
        <v>0.31839000000000001</v>
      </c>
      <c r="K36" s="18">
        <v>0.33800000000000002</v>
      </c>
      <c r="L36" s="15">
        <v>2.9672592219082802E-2</v>
      </c>
      <c r="M36" s="18">
        <v>4.7E-2</v>
      </c>
      <c r="N36" s="15">
        <v>2.69332063445848E-3</v>
      </c>
      <c r="O36" s="24">
        <v>0.51231000000000004</v>
      </c>
      <c r="P36" s="10">
        <v>296.3</v>
      </c>
      <c r="Q36" s="6">
        <v>16.571534246229</v>
      </c>
      <c r="R36" s="6">
        <v>17.8153686902271</v>
      </c>
      <c r="S36" s="10">
        <v>295</v>
      </c>
      <c r="T36" s="6">
        <v>22.446817664887401</v>
      </c>
      <c r="U36" s="6">
        <v>23.1832732154704</v>
      </c>
      <c r="V36" s="10">
        <v>289</v>
      </c>
      <c r="W36" s="6">
        <v>156.03413550397701</v>
      </c>
      <c r="X36" s="6">
        <v>158.22374916065201</v>
      </c>
      <c r="Y36" s="6">
        <v>-0.44067796610170301</v>
      </c>
      <c r="Z36" s="6">
        <v>-2.5259515570934399</v>
      </c>
      <c r="AA36" s="7">
        <v>296.3</v>
      </c>
      <c r="AB36" s="7">
        <v>16.571534246229</v>
      </c>
      <c r="AC36" s="7">
        <v>17.8153686902271</v>
      </c>
      <c r="AD36" s="13">
        <v>296</v>
      </c>
      <c r="AE36" s="6">
        <v>16.616041263608501</v>
      </c>
      <c r="AF36" s="13">
        <v>290</v>
      </c>
      <c r="AG36" s="6">
        <v>22.2716551535961</v>
      </c>
      <c r="AH36" s="13">
        <v>242</v>
      </c>
      <c r="AI36" s="6">
        <v>147.04001986695201</v>
      </c>
      <c r="AJ36" s="6">
        <v>1.5E-3</v>
      </c>
      <c r="AK36" s="6">
        <v>2.3999999999999998E-3</v>
      </c>
      <c r="AL36" s="135">
        <f t="shared" si="1"/>
        <v>296.3</v>
      </c>
      <c r="AM36" s="135">
        <f t="shared" si="2"/>
        <v>16.571534246229</v>
      </c>
      <c r="AN36" s="29">
        <f t="shared" si="3"/>
        <v>720</v>
      </c>
      <c r="AO36" s="29">
        <f t="shared" si="4"/>
        <v>7.84</v>
      </c>
      <c r="AP36" s="29">
        <f t="shared" si="5"/>
        <v>0.56000000000000005</v>
      </c>
      <c r="AQ36" s="136">
        <f t="shared" si="6"/>
        <v>0.12755102040816327</v>
      </c>
    </row>
    <row r="37" spans="1:43" x14ac:dyDescent="0.75">
      <c r="A37" s="5" t="s">
        <v>68</v>
      </c>
      <c r="B37" s="22">
        <v>269</v>
      </c>
      <c r="C37" s="22">
        <v>71</v>
      </c>
      <c r="D37" s="22">
        <v>10</v>
      </c>
      <c r="E37" s="22">
        <v>976</v>
      </c>
      <c r="F37" s="20">
        <v>20.080321285140599</v>
      </c>
      <c r="G37" s="22">
        <v>1.31628178422037</v>
      </c>
      <c r="H37" s="18">
        <v>5.1400000000000001E-2</v>
      </c>
      <c r="I37" s="15">
        <v>6.9191623672296698E-3</v>
      </c>
      <c r="J37" s="24">
        <v>8.3284999999999998E-2</v>
      </c>
      <c r="K37" s="18">
        <v>0.35299999999999998</v>
      </c>
      <c r="L37" s="15">
        <v>3.5366044452977398E-2</v>
      </c>
      <c r="M37" s="18">
        <v>4.9799999999999997E-2</v>
      </c>
      <c r="N37" s="15">
        <v>3.2644314761378899E-3</v>
      </c>
      <c r="O37" s="24">
        <v>0.74261999999999995</v>
      </c>
      <c r="P37" s="10">
        <v>313</v>
      </c>
      <c r="Q37" s="6">
        <v>20.032899236473199</v>
      </c>
      <c r="R37" s="6">
        <v>21.191527744930699</v>
      </c>
      <c r="S37" s="10">
        <v>305</v>
      </c>
      <c r="T37" s="6">
        <v>26.536028622873602</v>
      </c>
      <c r="U37" s="6">
        <v>27.203050832375201</v>
      </c>
      <c r="V37" s="10">
        <v>240</v>
      </c>
      <c r="W37" s="6">
        <v>267.76128284902501</v>
      </c>
      <c r="X37" s="6">
        <v>268.68917122036402</v>
      </c>
      <c r="Y37" s="6">
        <v>-2.6229508196721301</v>
      </c>
      <c r="Z37" s="6">
        <v>-30.4166666666667</v>
      </c>
      <c r="AA37" s="7">
        <v>313</v>
      </c>
      <c r="AB37" s="7">
        <v>20.032899236473199</v>
      </c>
      <c r="AC37" s="7">
        <v>21.191527744930699</v>
      </c>
      <c r="AD37" s="13">
        <v>313</v>
      </c>
      <c r="AE37" s="6">
        <v>20.032899236473199</v>
      </c>
      <c r="AF37" s="13">
        <v>305</v>
      </c>
      <c r="AG37" s="6">
        <v>25.569626807483299</v>
      </c>
      <c r="AH37" s="13">
        <v>236</v>
      </c>
      <c r="AI37" s="6">
        <v>259.26912194273302</v>
      </c>
      <c r="AJ37" s="6">
        <v>2.9999999999999997E-4</v>
      </c>
      <c r="AK37" s="6">
        <v>3.3999999999999998E-3</v>
      </c>
      <c r="AL37" s="135">
        <f t="shared" si="1"/>
        <v>313</v>
      </c>
      <c r="AM37" s="135">
        <f t="shared" si="2"/>
        <v>20.032899236473199</v>
      </c>
      <c r="AN37" s="29">
        <f t="shared" si="3"/>
        <v>269</v>
      </c>
      <c r="AO37" s="29">
        <f t="shared" si="4"/>
        <v>71</v>
      </c>
      <c r="AP37" s="29">
        <f t="shared" si="5"/>
        <v>10</v>
      </c>
      <c r="AQ37" s="136">
        <f t="shared" si="6"/>
        <v>1.4084507042253521E-2</v>
      </c>
    </row>
    <row r="38" spans="1:43" x14ac:dyDescent="0.75">
      <c r="A38" s="5" t="s">
        <v>69</v>
      </c>
      <c r="B38" s="22">
        <v>719</v>
      </c>
      <c r="C38" s="22">
        <v>2.2799999999999998</v>
      </c>
      <c r="D38" s="22">
        <v>0.2</v>
      </c>
      <c r="E38" s="22">
        <v>679</v>
      </c>
      <c r="F38" s="20">
        <v>83.752093802345101</v>
      </c>
      <c r="G38" s="22">
        <v>4.8368758954182596</v>
      </c>
      <c r="H38" s="18">
        <v>5.3999999999999999E-2</v>
      </c>
      <c r="I38" s="15">
        <v>9.6575006078629903E-3</v>
      </c>
      <c r="J38" s="24">
        <v>-0.36314000000000002</v>
      </c>
      <c r="K38" s="18">
        <v>8.8999999999999996E-2</v>
      </c>
      <c r="L38" s="15">
        <v>8.8272596115667908E-3</v>
      </c>
      <c r="M38" s="18">
        <v>1.1939999999999999E-2</v>
      </c>
      <c r="N38" s="15">
        <v>6.8956244040405004E-4</v>
      </c>
      <c r="O38" s="24">
        <v>0.65617000000000003</v>
      </c>
      <c r="P38" s="10">
        <v>76.5</v>
      </c>
      <c r="Q38" s="6">
        <v>4.3836818759487102</v>
      </c>
      <c r="R38" s="6">
        <v>4.7086762792966104</v>
      </c>
      <c r="S38" s="10">
        <v>86.4</v>
      </c>
      <c r="T38" s="6">
        <v>8.23953695093949</v>
      </c>
      <c r="U38" s="6">
        <v>8.4502781411305801</v>
      </c>
      <c r="V38" s="10">
        <v>330</v>
      </c>
      <c r="W38" s="6">
        <v>191.02295974612099</v>
      </c>
      <c r="X38" s="6">
        <v>191.30977045056099</v>
      </c>
      <c r="Y38" s="6">
        <v>11.4583333333333</v>
      </c>
      <c r="Z38" s="6">
        <v>76.818181818181799</v>
      </c>
      <c r="AA38" s="7">
        <v>76.5</v>
      </c>
      <c r="AB38" s="7">
        <v>4.3836818759487102</v>
      </c>
      <c r="AC38" s="7">
        <v>4.7086762792966104</v>
      </c>
      <c r="AD38" s="13">
        <v>75.900000000000006</v>
      </c>
      <c r="AE38" s="6">
        <v>4.3836818759487102</v>
      </c>
      <c r="AF38" s="13">
        <v>75.8</v>
      </c>
      <c r="AG38" s="6">
        <v>7.1087466663186998</v>
      </c>
      <c r="AH38" s="13">
        <v>76.2</v>
      </c>
      <c r="AI38" s="6">
        <v>160.35338499753701</v>
      </c>
      <c r="AJ38" s="6">
        <v>8.0999999999999996E-3</v>
      </c>
      <c r="AK38" s="6">
        <v>5.1999999999999998E-3</v>
      </c>
      <c r="AL38" s="135">
        <f t="shared" si="1"/>
        <v>76.5</v>
      </c>
      <c r="AM38" s="135">
        <f t="shared" si="2"/>
        <v>4.3836818759487102</v>
      </c>
      <c r="AN38" s="29">
        <f t="shared" si="3"/>
        <v>719</v>
      </c>
      <c r="AO38" s="29">
        <f t="shared" si="4"/>
        <v>2.2799999999999998</v>
      </c>
      <c r="AP38" s="29">
        <f t="shared" si="5"/>
        <v>0.2</v>
      </c>
      <c r="AQ38" s="136">
        <f t="shared" si="6"/>
        <v>0.43859649122807021</v>
      </c>
    </row>
    <row r="39" spans="1:43" x14ac:dyDescent="0.75">
      <c r="A39" s="5" t="s">
        <v>70</v>
      </c>
      <c r="B39" s="22">
        <v>29.5</v>
      </c>
      <c r="C39" s="22">
        <v>1.1459999999999999</v>
      </c>
      <c r="D39" s="22">
        <v>6.3E-2</v>
      </c>
      <c r="E39" s="22">
        <v>204</v>
      </c>
      <c r="F39" s="20">
        <v>20.449897750511202</v>
      </c>
      <c r="G39" s="22">
        <v>2.4073682992983998</v>
      </c>
      <c r="H39" s="18">
        <v>0.10199999999999999</v>
      </c>
      <c r="I39" s="15">
        <v>4.5712118778079597E-2</v>
      </c>
      <c r="J39" s="24">
        <v>-0.10775999999999999</v>
      </c>
      <c r="K39" s="18">
        <v>0.7</v>
      </c>
      <c r="L39" s="15">
        <v>0.119147398209109</v>
      </c>
      <c r="M39" s="18">
        <v>4.8899999999999999E-2</v>
      </c>
      <c r="N39" s="15">
        <v>5.75652315096533E-3</v>
      </c>
      <c r="O39" s="24">
        <v>0.83808000000000005</v>
      </c>
      <c r="P39" s="10">
        <v>307</v>
      </c>
      <c r="Q39" s="6">
        <v>35.038936952604899</v>
      </c>
      <c r="R39" s="6">
        <v>35.6911636339727</v>
      </c>
      <c r="S39" s="10">
        <v>511</v>
      </c>
      <c r="T39" s="6">
        <v>65.116019308477902</v>
      </c>
      <c r="U39" s="6">
        <v>65.798026091121798</v>
      </c>
      <c r="V39" s="10">
        <v>1490</v>
      </c>
      <c r="W39" s="6">
        <v>525.27162824950597</v>
      </c>
      <c r="X39" s="6">
        <v>525.41842874324095</v>
      </c>
      <c r="Y39" s="6">
        <v>39.921722113502902</v>
      </c>
      <c r="Z39" s="6">
        <v>79.395973154362395</v>
      </c>
      <c r="AA39" s="7" t="s">
        <v>35</v>
      </c>
      <c r="AB39" s="7" t="s">
        <v>35</v>
      </c>
      <c r="AC39" s="7" t="s">
        <v>35</v>
      </c>
      <c r="AD39" s="13">
        <v>288</v>
      </c>
      <c r="AE39" s="6">
        <v>33.4207435998755</v>
      </c>
      <c r="AF39" s="13">
        <v>290</v>
      </c>
      <c r="AG39" s="6">
        <v>45.982268001720698</v>
      </c>
      <c r="AH39" s="13">
        <v>307</v>
      </c>
      <c r="AI39" s="6">
        <v>486.06661729014797</v>
      </c>
      <c r="AJ39" s="6">
        <v>6.2E-2</v>
      </c>
      <c r="AK39" s="6">
        <v>1.7000000000000001E-2</v>
      </c>
      <c r="AL39" s="135" t="str">
        <f t="shared" si="1"/>
        <v>Discordant</v>
      </c>
      <c r="AM39" s="135" t="str">
        <f t="shared" si="2"/>
        <v>Discordant</v>
      </c>
      <c r="AN39" s="29">
        <f t="shared" si="3"/>
        <v>29.5</v>
      </c>
      <c r="AO39" s="29">
        <f t="shared" si="4"/>
        <v>1.1459999999999999</v>
      </c>
      <c r="AP39" s="29">
        <f t="shared" si="5"/>
        <v>6.3E-2</v>
      </c>
      <c r="AQ39" s="136">
        <f t="shared" si="6"/>
        <v>0.87260034904013972</v>
      </c>
    </row>
    <row r="40" spans="1:43" x14ac:dyDescent="0.75">
      <c r="A40" s="5" t="s">
        <v>71</v>
      </c>
      <c r="B40" s="22">
        <v>54</v>
      </c>
      <c r="C40" s="22">
        <v>1</v>
      </c>
      <c r="D40" s="22">
        <v>0.16</v>
      </c>
      <c r="E40" s="22">
        <v>450</v>
      </c>
      <c r="F40" s="20">
        <v>20.8333333333333</v>
      </c>
      <c r="G40" s="22">
        <v>3.6211287415322202</v>
      </c>
      <c r="H40" s="18">
        <v>0.17599999999999999</v>
      </c>
      <c r="I40" s="15">
        <v>5.1179078249279197E-2</v>
      </c>
      <c r="J40" s="24">
        <v>0.51722999999999997</v>
      </c>
      <c r="K40" s="18">
        <v>0.79</v>
      </c>
      <c r="L40" s="15">
        <v>0.1079915794171</v>
      </c>
      <c r="M40" s="18">
        <v>4.8000000000000001E-2</v>
      </c>
      <c r="N40" s="15">
        <v>8.34308062049024E-3</v>
      </c>
      <c r="O40" s="24">
        <v>0.37724999999999997</v>
      </c>
      <c r="P40" s="10">
        <v>298</v>
      </c>
      <c r="Q40" s="6">
        <v>51.339918593014097</v>
      </c>
      <c r="R40" s="6">
        <v>51.771741245525703</v>
      </c>
      <c r="S40" s="10">
        <v>569</v>
      </c>
      <c r="T40" s="6">
        <v>61.541615209178701</v>
      </c>
      <c r="U40" s="6">
        <v>62.369395195599203</v>
      </c>
      <c r="V40" s="10">
        <v>2100</v>
      </c>
      <c r="W40" s="6">
        <v>341.630509000328</v>
      </c>
      <c r="X40" s="6">
        <v>341.70767234807698</v>
      </c>
      <c r="Y40" s="6">
        <v>47.6274165202109</v>
      </c>
      <c r="Z40" s="6">
        <v>85.809523809523796</v>
      </c>
      <c r="AA40" s="7" t="s">
        <v>35</v>
      </c>
      <c r="AB40" s="7" t="s">
        <v>35</v>
      </c>
      <c r="AC40" s="7" t="s">
        <v>35</v>
      </c>
      <c r="AD40" s="13">
        <v>274</v>
      </c>
      <c r="AE40" s="6">
        <v>53.670059075217303</v>
      </c>
      <c r="AF40" s="13">
        <v>274</v>
      </c>
      <c r="AG40" s="6">
        <v>63.498491340776098</v>
      </c>
      <c r="AH40" s="13">
        <v>282</v>
      </c>
      <c r="AI40" s="6">
        <v>160.77501261024099</v>
      </c>
      <c r="AJ40" s="6">
        <v>0.155</v>
      </c>
      <c r="AK40" s="6">
        <v>0.06</v>
      </c>
      <c r="AL40" s="135" t="str">
        <f t="shared" si="1"/>
        <v>Discordant</v>
      </c>
      <c r="AM40" s="135" t="str">
        <f t="shared" si="2"/>
        <v>Discordant</v>
      </c>
      <c r="AN40" s="29">
        <f t="shared" si="3"/>
        <v>54</v>
      </c>
      <c r="AO40" s="29">
        <f t="shared" si="4"/>
        <v>1</v>
      </c>
      <c r="AP40" s="29">
        <f t="shared" si="5"/>
        <v>0.16</v>
      </c>
      <c r="AQ40" s="136">
        <f t="shared" si="6"/>
        <v>1</v>
      </c>
    </row>
    <row r="41" spans="1:43" x14ac:dyDescent="0.75">
      <c r="A41" s="5" t="s">
        <v>72</v>
      </c>
      <c r="B41" s="22">
        <v>528</v>
      </c>
      <c r="C41" s="22">
        <v>2.0539999999999998</v>
      </c>
      <c r="D41" s="22">
        <v>9.5000000000000001E-2</v>
      </c>
      <c r="E41" s="22">
        <v>1900</v>
      </c>
      <c r="F41" s="20">
        <v>20.790020790020801</v>
      </c>
      <c r="G41" s="22">
        <v>1.26536157726026</v>
      </c>
      <c r="H41" s="18">
        <v>5.3100000000000001E-2</v>
      </c>
      <c r="I41" s="15">
        <v>4.3364495512212796E-3</v>
      </c>
      <c r="J41" s="24">
        <v>0.58511999999999997</v>
      </c>
      <c r="K41" s="18">
        <v>0.35199999999999998</v>
      </c>
      <c r="L41" s="15">
        <v>3.1171889002753299E-2</v>
      </c>
      <c r="M41" s="18">
        <v>4.8099999999999997E-2</v>
      </c>
      <c r="N41" s="15">
        <v>2.9275531987651101E-3</v>
      </c>
      <c r="O41" s="24">
        <v>0.58326</v>
      </c>
      <c r="P41" s="10">
        <v>303</v>
      </c>
      <c r="Q41" s="6">
        <v>17.9634203000683</v>
      </c>
      <c r="R41" s="6">
        <v>19.167357821092299</v>
      </c>
      <c r="S41" s="10">
        <v>306</v>
      </c>
      <c r="T41" s="6">
        <v>23.458504593251501</v>
      </c>
      <c r="U41" s="6">
        <v>24.207365430513001</v>
      </c>
      <c r="V41" s="10">
        <v>350</v>
      </c>
      <c r="W41" s="6">
        <v>204.26358543322399</v>
      </c>
      <c r="X41" s="6">
        <v>206.183652529543</v>
      </c>
      <c r="Y41" s="6">
        <v>0.98039215686273495</v>
      </c>
      <c r="Z41" s="6">
        <v>13.4285714285714</v>
      </c>
      <c r="AA41" s="7">
        <v>303</v>
      </c>
      <c r="AB41" s="7">
        <v>17.9634203000683</v>
      </c>
      <c r="AC41" s="7">
        <v>19.167357821092299</v>
      </c>
      <c r="AD41" s="13">
        <v>302</v>
      </c>
      <c r="AE41" s="6">
        <v>17.9634203000683</v>
      </c>
      <c r="AF41" s="13">
        <v>297</v>
      </c>
      <c r="AG41" s="6">
        <v>23.458504593251501</v>
      </c>
      <c r="AH41" s="13">
        <v>266</v>
      </c>
      <c r="AI41" s="6">
        <v>193.503068022283</v>
      </c>
      <c r="AJ41" s="6">
        <v>1.6999999999999999E-3</v>
      </c>
      <c r="AK41" s="6">
        <v>2.5999999999999999E-3</v>
      </c>
      <c r="AL41" s="135">
        <f t="shared" si="1"/>
        <v>303</v>
      </c>
      <c r="AM41" s="135">
        <f t="shared" si="2"/>
        <v>17.9634203000683</v>
      </c>
      <c r="AN41" s="29">
        <f t="shared" si="3"/>
        <v>528</v>
      </c>
      <c r="AO41" s="29">
        <f t="shared" si="4"/>
        <v>2.0539999999999998</v>
      </c>
      <c r="AP41" s="29">
        <f t="shared" si="5"/>
        <v>9.5000000000000001E-2</v>
      </c>
      <c r="AQ41" s="136">
        <f t="shared" si="6"/>
        <v>0.48685491723466412</v>
      </c>
    </row>
    <row r="42" spans="1:43" x14ac:dyDescent="0.75">
      <c r="A42" s="5" t="s">
        <v>73</v>
      </c>
      <c r="B42" s="22">
        <v>1097</v>
      </c>
      <c r="C42" s="22">
        <v>8.4499999999999993</v>
      </c>
      <c r="D42" s="22">
        <v>0.7</v>
      </c>
      <c r="E42" s="22">
        <v>4260</v>
      </c>
      <c r="F42" s="20">
        <v>20.325203252032502</v>
      </c>
      <c r="G42" s="22">
        <v>1.26820447440367</v>
      </c>
      <c r="H42" s="18">
        <v>5.8099999999999999E-2</v>
      </c>
      <c r="I42" s="15">
        <v>2.7262387298865199E-3</v>
      </c>
      <c r="J42" s="24">
        <v>0.37074000000000001</v>
      </c>
      <c r="K42" s="18">
        <v>0.39300000000000002</v>
      </c>
      <c r="L42" s="15">
        <v>3.5459681897190898E-2</v>
      </c>
      <c r="M42" s="18">
        <v>4.9200000000000001E-2</v>
      </c>
      <c r="N42" s="15">
        <v>3.0698664789205101E-3</v>
      </c>
      <c r="O42" s="24">
        <v>0.87851999999999997</v>
      </c>
      <c r="P42" s="10">
        <v>309</v>
      </c>
      <c r="Q42" s="6">
        <v>18.869628830017</v>
      </c>
      <c r="R42" s="6">
        <v>20.0682839987746</v>
      </c>
      <c r="S42" s="10">
        <v>341</v>
      </c>
      <c r="T42" s="6">
        <v>26.5859090415289</v>
      </c>
      <c r="U42" s="6">
        <v>27.362832525689701</v>
      </c>
      <c r="V42" s="10">
        <v>518</v>
      </c>
      <c r="W42" s="6">
        <v>239.778408252216</v>
      </c>
      <c r="X42" s="6">
        <v>248.16177278110399</v>
      </c>
      <c r="Y42" s="6">
        <v>9.3841642228739097</v>
      </c>
      <c r="Z42" s="6">
        <v>40.3474903474903</v>
      </c>
      <c r="AA42" s="7">
        <v>309</v>
      </c>
      <c r="AB42" s="7">
        <v>18.869628830017</v>
      </c>
      <c r="AC42" s="7">
        <v>20.0682839987746</v>
      </c>
      <c r="AD42" s="13">
        <v>307</v>
      </c>
      <c r="AE42" s="6">
        <v>18.869628830017</v>
      </c>
      <c r="AF42" s="13">
        <v>304</v>
      </c>
      <c r="AG42" s="6">
        <v>25.402077859191898</v>
      </c>
      <c r="AH42" s="13">
        <v>278</v>
      </c>
      <c r="AI42" s="6">
        <v>235.074005504578</v>
      </c>
      <c r="AJ42" s="6">
        <v>7.4000000000000003E-3</v>
      </c>
      <c r="AK42" s="6">
        <v>2.0999999999999999E-3</v>
      </c>
      <c r="AL42" s="135">
        <f t="shared" si="1"/>
        <v>309</v>
      </c>
      <c r="AM42" s="135">
        <f t="shared" si="2"/>
        <v>18.869628830017</v>
      </c>
      <c r="AN42" s="29">
        <f t="shared" si="3"/>
        <v>1097</v>
      </c>
      <c r="AO42" s="29">
        <f t="shared" si="4"/>
        <v>8.4499999999999993</v>
      </c>
      <c r="AP42" s="29">
        <f t="shared" si="5"/>
        <v>0.7</v>
      </c>
      <c r="AQ42" s="136">
        <f t="shared" si="6"/>
        <v>0.1183431952662722</v>
      </c>
    </row>
    <row r="43" spans="1:43" x14ac:dyDescent="0.75">
      <c r="A43" s="5" t="s">
        <v>74</v>
      </c>
      <c r="B43" s="22">
        <v>1773</v>
      </c>
      <c r="C43" s="22">
        <v>7.43</v>
      </c>
      <c r="D43" s="22">
        <v>0.46</v>
      </c>
      <c r="E43" s="22">
        <v>5280</v>
      </c>
      <c r="F43" s="20">
        <v>27.2479564032698</v>
      </c>
      <c r="G43" s="22">
        <v>1.62588620547697</v>
      </c>
      <c r="H43" s="18">
        <v>5.4300000000000001E-2</v>
      </c>
      <c r="I43" s="15">
        <v>2.4014855232404298E-3</v>
      </c>
      <c r="J43" s="24">
        <v>0.78779999999999994</v>
      </c>
      <c r="K43" s="18">
        <v>0.27</v>
      </c>
      <c r="L43" s="15">
        <v>2.33575903080772E-2</v>
      </c>
      <c r="M43" s="18">
        <v>3.6700000000000003E-2</v>
      </c>
      <c r="N43" s="15">
        <v>2.18988987129488E-3</v>
      </c>
      <c r="O43" s="24">
        <v>0.73558999999999997</v>
      </c>
      <c r="P43" s="10">
        <v>232</v>
      </c>
      <c r="Q43" s="6">
        <v>13.6310781922156</v>
      </c>
      <c r="R43" s="6">
        <v>14.574160171715</v>
      </c>
      <c r="S43" s="10">
        <v>242.8</v>
      </c>
      <c r="T43" s="6">
        <v>18.675501458108702</v>
      </c>
      <c r="U43" s="6">
        <v>19.302213380968499</v>
      </c>
      <c r="V43" s="10">
        <v>363</v>
      </c>
      <c r="W43" s="6">
        <v>194.245415304983</v>
      </c>
      <c r="X43" s="6">
        <v>203.25851182238199</v>
      </c>
      <c r="Y43" s="6">
        <v>4.4481054365733099</v>
      </c>
      <c r="Z43" s="6">
        <v>36.088154269972399</v>
      </c>
      <c r="AA43" s="7">
        <v>232</v>
      </c>
      <c r="AB43" s="7">
        <v>13.6310781922156</v>
      </c>
      <c r="AC43" s="7">
        <v>14.574160171715</v>
      </c>
      <c r="AD43" s="13">
        <v>231</v>
      </c>
      <c r="AE43" s="6">
        <v>13.6310781922156</v>
      </c>
      <c r="AF43" s="13">
        <v>229</v>
      </c>
      <c r="AG43" s="6">
        <v>18.9927690111742</v>
      </c>
      <c r="AH43" s="13">
        <v>205</v>
      </c>
      <c r="AI43" s="6">
        <v>186.01060821094401</v>
      </c>
      <c r="AJ43" s="6">
        <v>4.4999999999999997E-3</v>
      </c>
      <c r="AK43" s="6">
        <v>2.7000000000000001E-3</v>
      </c>
      <c r="AL43" s="135">
        <f t="shared" si="1"/>
        <v>232</v>
      </c>
      <c r="AM43" s="135">
        <f t="shared" si="2"/>
        <v>13.6310781922156</v>
      </c>
      <c r="AN43" s="29">
        <f t="shared" si="3"/>
        <v>1773</v>
      </c>
      <c r="AO43" s="29">
        <f t="shared" si="4"/>
        <v>7.43</v>
      </c>
      <c r="AP43" s="29">
        <f t="shared" si="5"/>
        <v>0.46</v>
      </c>
      <c r="AQ43" s="136">
        <f t="shared" si="6"/>
        <v>0.13458950201884254</v>
      </c>
    </row>
    <row r="44" spans="1:43" x14ac:dyDescent="0.75">
      <c r="A44" s="5" t="s">
        <v>75</v>
      </c>
      <c r="B44" s="22">
        <v>323</v>
      </c>
      <c r="C44" s="22">
        <v>7.52</v>
      </c>
      <c r="D44" s="22">
        <v>0.5</v>
      </c>
      <c r="E44" s="22">
        <v>2300</v>
      </c>
      <c r="F44" s="20">
        <v>13.3155792276964</v>
      </c>
      <c r="G44" s="22">
        <v>0.92061086980841</v>
      </c>
      <c r="H44" s="18">
        <v>7.1800000000000003E-2</v>
      </c>
      <c r="I44" s="15">
        <v>6.4310873945614203E-3</v>
      </c>
      <c r="J44" s="24">
        <v>-0.26732</v>
      </c>
      <c r="K44" s="18">
        <v>0.72799999999999998</v>
      </c>
      <c r="L44" s="15">
        <v>8.1545778210768693E-2</v>
      </c>
      <c r="M44" s="18">
        <v>7.51E-2</v>
      </c>
      <c r="N44" s="15">
        <v>5.1922545118281297E-3</v>
      </c>
      <c r="O44" s="24">
        <v>0.54625999999999997</v>
      </c>
      <c r="P44" s="10">
        <v>466</v>
      </c>
      <c r="Q44" s="6">
        <v>30.986813421031499</v>
      </c>
      <c r="R44" s="6">
        <v>32.615225814979297</v>
      </c>
      <c r="S44" s="10">
        <v>548</v>
      </c>
      <c r="T44" s="6">
        <v>46.993348312799803</v>
      </c>
      <c r="U44" s="6">
        <v>47.977499155560501</v>
      </c>
      <c r="V44" s="10">
        <v>910</v>
      </c>
      <c r="W44" s="6">
        <v>755.62127503402201</v>
      </c>
      <c r="X44" s="6">
        <v>766.11970412294704</v>
      </c>
      <c r="Y44" s="6">
        <v>14.963503649634999</v>
      </c>
      <c r="Z44" s="6">
        <v>48.791208791208803</v>
      </c>
      <c r="AA44" s="7">
        <v>466</v>
      </c>
      <c r="AB44" s="7">
        <v>30.986813421031499</v>
      </c>
      <c r="AC44" s="7">
        <v>32.615225814979297</v>
      </c>
      <c r="AD44" s="13">
        <v>451</v>
      </c>
      <c r="AE44" s="6">
        <v>30.2312852189552</v>
      </c>
      <c r="AF44" s="13">
        <v>452</v>
      </c>
      <c r="AG44" s="6">
        <v>40.144424091623499</v>
      </c>
      <c r="AH44" s="13">
        <v>457</v>
      </c>
      <c r="AI44" s="6">
        <v>748.75946490447802</v>
      </c>
      <c r="AJ44" s="6">
        <v>1.9199999999999998E-2</v>
      </c>
      <c r="AK44" s="6">
        <v>8.6999999999999994E-3</v>
      </c>
      <c r="AL44" s="135">
        <f t="shared" si="1"/>
        <v>466</v>
      </c>
      <c r="AM44" s="135">
        <f t="shared" si="2"/>
        <v>30.986813421031499</v>
      </c>
      <c r="AN44" s="29">
        <f t="shared" si="3"/>
        <v>323</v>
      </c>
      <c r="AO44" s="29">
        <f t="shared" si="4"/>
        <v>7.52</v>
      </c>
      <c r="AP44" s="29">
        <f t="shared" si="5"/>
        <v>0.5</v>
      </c>
      <c r="AQ44" s="136">
        <f t="shared" si="6"/>
        <v>0.13297872340425532</v>
      </c>
    </row>
    <row r="45" spans="1:43" x14ac:dyDescent="0.75">
      <c r="A45" s="5" t="s">
        <v>76</v>
      </c>
      <c r="B45" s="22">
        <v>335</v>
      </c>
      <c r="C45" s="22">
        <v>1.494</v>
      </c>
      <c r="D45" s="22">
        <v>7.2999999999999995E-2</v>
      </c>
      <c r="E45" s="22">
        <v>2450</v>
      </c>
      <c r="F45" s="20">
        <v>11.6144018583043</v>
      </c>
      <c r="G45" s="22">
        <v>0.722566151156947</v>
      </c>
      <c r="H45" s="18">
        <v>5.7200000000000001E-2</v>
      </c>
      <c r="I45" s="15">
        <v>3.8628208118232999E-3</v>
      </c>
      <c r="J45" s="24">
        <v>0.11837</v>
      </c>
      <c r="K45" s="18">
        <v>0.67600000000000005</v>
      </c>
      <c r="L45" s="15">
        <v>6.1505698240081001E-2</v>
      </c>
      <c r="M45" s="18">
        <v>8.6099999999999996E-2</v>
      </c>
      <c r="N45" s="15">
        <v>5.35653461741819E-3</v>
      </c>
      <c r="O45" s="24">
        <v>0.66979999999999995</v>
      </c>
      <c r="P45" s="10">
        <v>532</v>
      </c>
      <c r="Q45" s="6">
        <v>31.8845461317751</v>
      </c>
      <c r="R45" s="6">
        <v>33.911845512790698</v>
      </c>
      <c r="S45" s="10">
        <v>522</v>
      </c>
      <c r="T45" s="6">
        <v>37.2060279381298</v>
      </c>
      <c r="U45" s="6">
        <v>38.340020768570398</v>
      </c>
      <c r="V45" s="10">
        <v>486</v>
      </c>
      <c r="W45" s="6">
        <v>141.88165685817501</v>
      </c>
      <c r="X45" s="6">
        <v>143.82925642237001</v>
      </c>
      <c r="Y45" s="6">
        <v>-1.9157088122605299</v>
      </c>
      <c r="Z45" s="6">
        <v>-9.4650205761316801</v>
      </c>
      <c r="AA45" s="7">
        <v>532</v>
      </c>
      <c r="AB45" s="7">
        <v>31.8845461317751</v>
      </c>
      <c r="AC45" s="7">
        <v>33.911845512790698</v>
      </c>
      <c r="AD45" s="13">
        <v>531</v>
      </c>
      <c r="AE45" s="6">
        <v>31.8845461317751</v>
      </c>
      <c r="AF45" s="13">
        <v>506</v>
      </c>
      <c r="AG45" s="6">
        <v>36.741972115455297</v>
      </c>
      <c r="AH45" s="13">
        <v>409</v>
      </c>
      <c r="AI45" s="6">
        <v>136.57717434777001</v>
      </c>
      <c r="AJ45" s="6">
        <v>2.8999999999999998E-3</v>
      </c>
      <c r="AK45" s="6">
        <v>1.6999999999999999E-3</v>
      </c>
      <c r="AL45" s="135">
        <f t="shared" si="1"/>
        <v>532</v>
      </c>
      <c r="AM45" s="135">
        <f t="shared" si="2"/>
        <v>31.8845461317751</v>
      </c>
      <c r="AN45" s="29">
        <f t="shared" si="3"/>
        <v>335</v>
      </c>
      <c r="AO45" s="29">
        <f t="shared" si="4"/>
        <v>1.494</v>
      </c>
      <c r="AP45" s="29">
        <f t="shared" si="5"/>
        <v>7.2999999999999995E-2</v>
      </c>
      <c r="AQ45" s="136">
        <f t="shared" si="6"/>
        <v>0.66934404283801874</v>
      </c>
    </row>
    <row r="46" spans="1:43" x14ac:dyDescent="0.75">
      <c r="A46" s="5" t="s">
        <v>77</v>
      </c>
      <c r="B46" s="22">
        <v>866</v>
      </c>
      <c r="C46" s="22">
        <v>12.1</v>
      </c>
      <c r="D46" s="22">
        <v>2.2999999999999998</v>
      </c>
      <c r="E46" s="22">
        <v>2970</v>
      </c>
      <c r="F46" s="20">
        <v>26.0416666666667</v>
      </c>
      <c r="G46" s="22">
        <v>1.5978497147941999</v>
      </c>
      <c r="H46" s="18">
        <v>6.0999999999999999E-2</v>
      </c>
      <c r="I46" s="15">
        <v>4.0028029283309596E-3</v>
      </c>
      <c r="J46" s="24">
        <v>0.58023000000000002</v>
      </c>
      <c r="K46" s="18">
        <v>0.313</v>
      </c>
      <c r="L46" s="15">
        <v>2.7143624670444799E-2</v>
      </c>
      <c r="M46" s="18">
        <v>3.8399999999999997E-2</v>
      </c>
      <c r="N46" s="15">
        <v>2.3561252754469302E-3</v>
      </c>
      <c r="O46" s="24">
        <v>0.31102999999999997</v>
      </c>
      <c r="P46" s="10">
        <v>243</v>
      </c>
      <c r="Q46" s="6">
        <v>14.688877144134601</v>
      </c>
      <c r="R46" s="6">
        <v>15.6457360804004</v>
      </c>
      <c r="S46" s="10">
        <v>276.39999999999998</v>
      </c>
      <c r="T46" s="6">
        <v>20.9615855414159</v>
      </c>
      <c r="U46" s="6">
        <v>21.663637504667001</v>
      </c>
      <c r="V46" s="10">
        <v>610</v>
      </c>
      <c r="W46" s="6">
        <v>353.33604403273898</v>
      </c>
      <c r="X46" s="6">
        <v>360.38937024782001</v>
      </c>
      <c r="Y46" s="6">
        <v>12.083936324167899</v>
      </c>
      <c r="Z46" s="6">
        <v>60.163934426229503</v>
      </c>
      <c r="AA46" s="7">
        <v>243</v>
      </c>
      <c r="AB46" s="7">
        <v>14.688877144134601</v>
      </c>
      <c r="AC46" s="7">
        <v>15.6457360804004</v>
      </c>
      <c r="AD46" s="13">
        <v>240</v>
      </c>
      <c r="AE46" s="6">
        <v>14.688877144134601</v>
      </c>
      <c r="AF46" s="13">
        <v>240</v>
      </c>
      <c r="AG46" s="6">
        <v>21.499114828524799</v>
      </c>
      <c r="AH46" s="13">
        <v>241</v>
      </c>
      <c r="AI46" s="6">
        <v>344.35441047372302</v>
      </c>
      <c r="AJ46" s="6">
        <v>1.23E-2</v>
      </c>
      <c r="AK46" s="6">
        <v>4.4999999999999997E-3</v>
      </c>
      <c r="AL46" s="135">
        <f t="shared" si="1"/>
        <v>243</v>
      </c>
      <c r="AM46" s="135">
        <f t="shared" si="2"/>
        <v>14.688877144134601</v>
      </c>
      <c r="AN46" s="29">
        <f t="shared" si="3"/>
        <v>866</v>
      </c>
      <c r="AO46" s="29">
        <f t="shared" si="4"/>
        <v>12.1</v>
      </c>
      <c r="AP46" s="29">
        <f t="shared" si="5"/>
        <v>2.2999999999999998</v>
      </c>
      <c r="AQ46" s="136">
        <f t="shared" si="6"/>
        <v>8.2644628099173556E-2</v>
      </c>
    </row>
    <row r="47" spans="1:43" x14ac:dyDescent="0.75">
      <c r="A47" s="5" t="s">
        <v>78</v>
      </c>
      <c r="B47" s="22">
        <v>167</v>
      </c>
      <c r="C47" s="22">
        <v>2.34</v>
      </c>
      <c r="D47" s="22">
        <v>0.15</v>
      </c>
      <c r="E47" s="22">
        <v>7970</v>
      </c>
      <c r="F47" s="20">
        <v>3.40136054421769</v>
      </c>
      <c r="G47" s="22">
        <v>0.234536603728939</v>
      </c>
      <c r="H47" s="18">
        <v>0.1144</v>
      </c>
      <c r="I47" s="15">
        <v>3.72084855101868E-3</v>
      </c>
      <c r="J47" s="24">
        <v>0.25727</v>
      </c>
      <c r="K47" s="18">
        <v>4.5999999999999996</v>
      </c>
      <c r="L47" s="15">
        <v>0.43096172683893302</v>
      </c>
      <c r="M47" s="18">
        <v>0.29399999999999998</v>
      </c>
      <c r="N47" s="15">
        <v>2.0272405879914499E-2</v>
      </c>
      <c r="O47" s="24">
        <v>0.90339000000000003</v>
      </c>
      <c r="P47" s="10">
        <v>1660</v>
      </c>
      <c r="Q47" s="6">
        <v>99.232516318854195</v>
      </c>
      <c r="R47" s="6">
        <v>104.60765437344899</v>
      </c>
      <c r="S47" s="10">
        <v>1738</v>
      </c>
      <c r="T47" s="6">
        <v>77.589111487583494</v>
      </c>
      <c r="U47" s="6">
        <v>79.846023603576299</v>
      </c>
      <c r="V47" s="10">
        <v>1861</v>
      </c>
      <c r="W47" s="6">
        <v>61.8789957877175</v>
      </c>
      <c r="X47" s="6">
        <v>65.660356029581905</v>
      </c>
      <c r="Y47" s="6">
        <v>4.4879171461449898</v>
      </c>
      <c r="Z47" s="6">
        <v>10.800644814615801</v>
      </c>
      <c r="AA47" s="7">
        <v>1861</v>
      </c>
      <c r="AB47" s="7">
        <v>61.8789957877175</v>
      </c>
      <c r="AC47" s="7">
        <v>65.660356029581905</v>
      </c>
      <c r="AD47" s="13">
        <v>1630</v>
      </c>
      <c r="AE47" s="6">
        <v>103.103793795241</v>
      </c>
      <c r="AF47" s="13">
        <v>1616</v>
      </c>
      <c r="AG47" s="6">
        <v>89.101937248483296</v>
      </c>
      <c r="AH47" s="13">
        <v>1603</v>
      </c>
      <c r="AI47" s="6">
        <v>67.790302549084103</v>
      </c>
      <c r="AJ47" s="6">
        <v>1.7399999999999999E-2</v>
      </c>
      <c r="AK47" s="6">
        <v>7.1000000000000004E-3</v>
      </c>
      <c r="AL47" s="135">
        <f t="shared" si="1"/>
        <v>1861</v>
      </c>
      <c r="AM47" s="135">
        <f t="shared" si="2"/>
        <v>61.8789957877175</v>
      </c>
      <c r="AN47" s="29">
        <f t="shared" si="3"/>
        <v>167</v>
      </c>
      <c r="AO47" s="29">
        <f t="shared" si="4"/>
        <v>2.34</v>
      </c>
      <c r="AP47" s="29">
        <f t="shared" si="5"/>
        <v>0.15</v>
      </c>
      <c r="AQ47" s="136">
        <f t="shared" si="6"/>
        <v>0.42735042735042739</v>
      </c>
    </row>
    <row r="48" spans="1:43" x14ac:dyDescent="0.75">
      <c r="A48" s="5" t="s">
        <v>79</v>
      </c>
      <c r="B48" s="22">
        <v>84</v>
      </c>
      <c r="C48" s="22">
        <v>0.52500000000000002</v>
      </c>
      <c r="D48" s="22">
        <v>3.4000000000000002E-2</v>
      </c>
      <c r="E48" s="22">
        <v>319</v>
      </c>
      <c r="F48" s="20">
        <v>21.505376344085999</v>
      </c>
      <c r="G48" s="22">
        <v>1.75531913061837</v>
      </c>
      <c r="H48" s="18">
        <v>6.3700000000000007E-2</v>
      </c>
      <c r="I48" s="15">
        <v>2.0611854176154201E-2</v>
      </c>
      <c r="J48" s="24">
        <v>3.2433000000000002E-3</v>
      </c>
      <c r="K48" s="18">
        <v>0.38500000000000001</v>
      </c>
      <c r="L48" s="15">
        <v>5.06089888878445E-2</v>
      </c>
      <c r="M48" s="18">
        <v>4.65E-2</v>
      </c>
      <c r="N48" s="15">
        <v>3.7954387901795801E-3</v>
      </c>
      <c r="O48" s="24">
        <v>0.63715999999999995</v>
      </c>
      <c r="P48" s="10">
        <v>293</v>
      </c>
      <c r="Q48" s="6">
        <v>23.402041799786399</v>
      </c>
      <c r="R48" s="6">
        <v>24.2808977726866</v>
      </c>
      <c r="S48" s="10">
        <v>339</v>
      </c>
      <c r="T48" s="6">
        <v>39.548127939679702</v>
      </c>
      <c r="U48" s="6">
        <v>40.059274168009502</v>
      </c>
      <c r="V48" s="10">
        <v>570</v>
      </c>
      <c r="W48" s="6">
        <v>3327.92538884737</v>
      </c>
      <c r="X48" s="6">
        <v>3330.1064411131601</v>
      </c>
      <c r="Y48" s="6">
        <v>13.569321533923301</v>
      </c>
      <c r="Z48" s="6">
        <v>48.596491228070199</v>
      </c>
      <c r="AA48" s="7">
        <v>293</v>
      </c>
      <c r="AB48" s="7">
        <v>23.402041799786399</v>
      </c>
      <c r="AC48" s="7">
        <v>24.2808977726866</v>
      </c>
      <c r="AD48" s="13">
        <v>289</v>
      </c>
      <c r="AE48" s="6">
        <v>23.402041799786399</v>
      </c>
      <c r="AF48" s="13">
        <v>288</v>
      </c>
      <c r="AG48" s="6">
        <v>29.481442019230801</v>
      </c>
      <c r="AH48" s="13">
        <v>287</v>
      </c>
      <c r="AI48" s="6">
        <v>3322.9318149391702</v>
      </c>
      <c r="AJ48" s="6">
        <v>1.4E-2</v>
      </c>
      <c r="AK48" s="6">
        <v>1.0999999999999999E-2</v>
      </c>
      <c r="AL48" s="135">
        <f t="shared" si="1"/>
        <v>293</v>
      </c>
      <c r="AM48" s="135">
        <f t="shared" si="2"/>
        <v>23.402041799786399</v>
      </c>
      <c r="AN48" s="29">
        <f t="shared" si="3"/>
        <v>84</v>
      </c>
      <c r="AO48" s="29">
        <f t="shared" si="4"/>
        <v>0.52500000000000002</v>
      </c>
      <c r="AP48" s="29">
        <f t="shared" si="5"/>
        <v>3.4000000000000002E-2</v>
      </c>
      <c r="AQ48" s="136">
        <f t="shared" si="6"/>
        <v>1.9047619047619047</v>
      </c>
    </row>
    <row r="49" spans="1:43" x14ac:dyDescent="0.75">
      <c r="A49" s="5" t="s">
        <v>80</v>
      </c>
      <c r="B49" s="22">
        <v>177</v>
      </c>
      <c r="C49" s="22">
        <v>1.2929999999999999</v>
      </c>
      <c r="D49" s="22">
        <v>9.7000000000000003E-2</v>
      </c>
      <c r="E49" s="22">
        <v>627</v>
      </c>
      <c r="F49" s="20">
        <v>22.321428571428601</v>
      </c>
      <c r="G49" s="22">
        <v>1.55857622909814</v>
      </c>
      <c r="H49" s="18">
        <v>5.62E-2</v>
      </c>
      <c r="I49" s="15">
        <v>1.08051578635687E-2</v>
      </c>
      <c r="J49" s="24">
        <v>0.24235000000000001</v>
      </c>
      <c r="K49" s="18">
        <v>0.33</v>
      </c>
      <c r="L49" s="15">
        <v>3.2756236429113399E-2</v>
      </c>
      <c r="M49" s="18">
        <v>4.48E-2</v>
      </c>
      <c r="N49" s="15">
        <v>3.1281248348491199E-3</v>
      </c>
      <c r="O49" s="24">
        <v>0.36098000000000002</v>
      </c>
      <c r="P49" s="10">
        <v>283</v>
      </c>
      <c r="Q49" s="6">
        <v>19.1592174835931</v>
      </c>
      <c r="R49" s="6">
        <v>20.151938407109</v>
      </c>
      <c r="S49" s="10">
        <v>296</v>
      </c>
      <c r="T49" s="6">
        <v>26.7294206947304</v>
      </c>
      <c r="U49" s="6">
        <v>27.329124690023299</v>
      </c>
      <c r="V49" s="10">
        <v>400</v>
      </c>
      <c r="W49" s="6">
        <v>904.77188256878901</v>
      </c>
      <c r="X49" s="6">
        <v>906.44360298438403</v>
      </c>
      <c r="Y49" s="6">
        <v>4.3918918918919001</v>
      </c>
      <c r="Z49" s="6">
        <v>29.25</v>
      </c>
      <c r="AA49" s="7">
        <v>283</v>
      </c>
      <c r="AB49" s="7">
        <v>19.1592174835931</v>
      </c>
      <c r="AC49" s="7">
        <v>20.151938407109</v>
      </c>
      <c r="AD49" s="13">
        <v>281</v>
      </c>
      <c r="AE49" s="6">
        <v>19.554247993303601</v>
      </c>
      <c r="AF49" s="13">
        <v>278</v>
      </c>
      <c r="AG49" s="6">
        <v>24.6381397568056</v>
      </c>
      <c r="AH49" s="13">
        <v>253</v>
      </c>
      <c r="AI49" s="6">
        <v>896.729249822415</v>
      </c>
      <c r="AJ49" s="6">
        <v>6.0000000000000001E-3</v>
      </c>
      <c r="AK49" s="6">
        <v>6.4999999999999997E-3</v>
      </c>
      <c r="AL49" s="135">
        <f t="shared" si="1"/>
        <v>283</v>
      </c>
      <c r="AM49" s="135">
        <f t="shared" si="2"/>
        <v>19.1592174835931</v>
      </c>
      <c r="AN49" s="29">
        <f t="shared" si="3"/>
        <v>177</v>
      </c>
      <c r="AO49" s="29">
        <f t="shared" si="4"/>
        <v>1.2929999999999999</v>
      </c>
      <c r="AP49" s="29">
        <f t="shared" si="5"/>
        <v>9.7000000000000003E-2</v>
      </c>
      <c r="AQ49" s="136">
        <f t="shared" si="6"/>
        <v>0.77339520494972935</v>
      </c>
    </row>
    <row r="50" spans="1:43" x14ac:dyDescent="0.75">
      <c r="A50" s="5" t="s">
        <v>330</v>
      </c>
      <c r="B50" s="22">
        <v>345</v>
      </c>
      <c r="C50" s="22">
        <v>1.7</v>
      </c>
      <c r="D50" s="22">
        <v>0.11</v>
      </c>
      <c r="E50" s="22">
        <v>234</v>
      </c>
      <c r="F50" s="20">
        <v>79.239302694136299</v>
      </c>
      <c r="G50" s="22">
        <v>5.1379275087038296</v>
      </c>
      <c r="H50" s="18">
        <v>4.1599999999999998E-2</v>
      </c>
      <c r="I50" s="15">
        <v>1.6928530734044201E-2</v>
      </c>
      <c r="J50" s="24">
        <v>-0.27327000000000001</v>
      </c>
      <c r="K50" s="18">
        <v>7.2999999999999995E-2</v>
      </c>
      <c r="L50" s="15">
        <v>1.0009601403152799E-2</v>
      </c>
      <c r="M50" s="18">
        <v>1.2619999999999999E-2</v>
      </c>
      <c r="N50" s="15">
        <v>8.1828894191721103E-4</v>
      </c>
      <c r="O50" s="24">
        <v>0.54725999999999997</v>
      </c>
      <c r="P50" s="10">
        <v>80.8</v>
      </c>
      <c r="Q50" s="6">
        <v>5.1960844323545299</v>
      </c>
      <c r="R50" s="6">
        <v>5.5041793357256097</v>
      </c>
      <c r="S50" s="10">
        <v>71</v>
      </c>
      <c r="T50" s="6">
        <v>9.3265219044938092</v>
      </c>
      <c r="U50" s="6">
        <v>9.4562883488223406</v>
      </c>
      <c r="V50" s="10">
        <v>220</v>
      </c>
      <c r="W50" s="6">
        <v>243.445086194406</v>
      </c>
      <c r="X50" s="6">
        <v>243.50184599791501</v>
      </c>
      <c r="Y50" s="6">
        <v>-13.8028169014084</v>
      </c>
      <c r="Z50" s="6">
        <v>63.272727272727302</v>
      </c>
      <c r="AA50" s="7" t="s">
        <v>35</v>
      </c>
      <c r="AB50" s="7" t="s">
        <v>35</v>
      </c>
      <c r="AC50" s="7" t="s">
        <v>35</v>
      </c>
      <c r="AD50" s="13">
        <v>81.400000000000006</v>
      </c>
      <c r="AE50" s="6">
        <v>5.1618740228871403</v>
      </c>
      <c r="AF50" s="13">
        <v>81.400000000000006</v>
      </c>
      <c r="AG50" s="6">
        <v>6.4429481477816397</v>
      </c>
      <c r="AH50" s="13">
        <v>80.8</v>
      </c>
      <c r="AI50" s="6">
        <v>184.55162939460001</v>
      </c>
      <c r="AJ50" s="6">
        <v>-7.9000000000000008E-3</v>
      </c>
      <c r="AK50" s="6">
        <v>7.9000000000000008E-3</v>
      </c>
      <c r="AL50" s="135" t="str">
        <f t="shared" si="1"/>
        <v>Discordant</v>
      </c>
      <c r="AM50" s="135" t="str">
        <f t="shared" si="2"/>
        <v>Discordant</v>
      </c>
      <c r="AN50" s="29">
        <f t="shared" si="3"/>
        <v>345</v>
      </c>
      <c r="AO50" s="29">
        <f t="shared" si="4"/>
        <v>1.7</v>
      </c>
      <c r="AP50" s="29">
        <f t="shared" si="5"/>
        <v>0.11</v>
      </c>
      <c r="AQ50" s="136">
        <f t="shared" si="6"/>
        <v>0.58823529411764708</v>
      </c>
    </row>
    <row r="51" spans="1:43" x14ac:dyDescent="0.75">
      <c r="A51" s="5" t="s">
        <v>81</v>
      </c>
      <c r="B51" s="22">
        <v>182</v>
      </c>
      <c r="C51" s="22">
        <v>5.6</v>
      </c>
      <c r="D51" s="22">
        <v>0.32</v>
      </c>
      <c r="E51" s="22">
        <v>1036</v>
      </c>
      <c r="F51" s="20">
        <v>14.367816091953999</v>
      </c>
      <c r="G51" s="22">
        <v>0.93944960432097002</v>
      </c>
      <c r="H51" s="18">
        <v>5.5599999999999997E-2</v>
      </c>
      <c r="I51" s="15">
        <v>7.2278406256905898E-3</v>
      </c>
      <c r="J51" s="24">
        <v>2.2926999999999999E-2</v>
      </c>
      <c r="K51" s="18">
        <v>0.54100000000000004</v>
      </c>
      <c r="L51" s="15">
        <v>5.3521977749798597E-2</v>
      </c>
      <c r="M51" s="18">
        <v>6.9599999999999995E-2</v>
      </c>
      <c r="N51" s="15">
        <v>4.5508441952674698E-3</v>
      </c>
      <c r="O51" s="24">
        <v>0.79166000000000003</v>
      </c>
      <c r="P51" s="10">
        <v>433</v>
      </c>
      <c r="Q51" s="6">
        <v>27.4573552688441</v>
      </c>
      <c r="R51" s="6">
        <v>29.047879523079501</v>
      </c>
      <c r="S51" s="10">
        <v>436</v>
      </c>
      <c r="T51" s="6">
        <v>35.276467200219997</v>
      </c>
      <c r="U51" s="6">
        <v>36.184697243754997</v>
      </c>
      <c r="V51" s="10">
        <v>400</v>
      </c>
      <c r="W51" s="6">
        <v>289.326655943513</v>
      </c>
      <c r="X51" s="6">
        <v>290.42625343645301</v>
      </c>
      <c r="Y51" s="6">
        <v>0.68807339449541904</v>
      </c>
      <c r="Z51" s="6">
        <v>-8.25</v>
      </c>
      <c r="AA51" s="7">
        <v>433</v>
      </c>
      <c r="AB51" s="7">
        <v>27.4573552688441</v>
      </c>
      <c r="AC51" s="7">
        <v>29.047879523079501</v>
      </c>
      <c r="AD51" s="13">
        <v>432</v>
      </c>
      <c r="AE51" s="6">
        <v>27.4573552688441</v>
      </c>
      <c r="AF51" s="13">
        <v>423</v>
      </c>
      <c r="AG51" s="6">
        <v>34.636240242384801</v>
      </c>
      <c r="AH51" s="13">
        <v>316</v>
      </c>
      <c r="AI51" s="6">
        <v>280.24014494618001</v>
      </c>
      <c r="AJ51" s="6">
        <v>2.8E-3</v>
      </c>
      <c r="AK51" s="6">
        <v>3.3999999999999998E-3</v>
      </c>
      <c r="AL51" s="135">
        <f t="shared" si="1"/>
        <v>433</v>
      </c>
      <c r="AM51" s="135">
        <f t="shared" si="2"/>
        <v>27.4573552688441</v>
      </c>
      <c r="AN51" s="29">
        <f t="shared" si="3"/>
        <v>182</v>
      </c>
      <c r="AO51" s="29">
        <f t="shared" si="4"/>
        <v>5.6</v>
      </c>
      <c r="AP51" s="29">
        <f t="shared" si="5"/>
        <v>0.32</v>
      </c>
      <c r="AQ51" s="136">
        <f t="shared" si="6"/>
        <v>0.17857142857142858</v>
      </c>
    </row>
    <row r="52" spans="1:43" x14ac:dyDescent="0.75">
      <c r="A52" s="5" t="s">
        <v>331</v>
      </c>
      <c r="B52" s="22">
        <v>284</v>
      </c>
      <c r="C52" s="22">
        <v>1.77</v>
      </c>
      <c r="D52" s="22">
        <v>0.1</v>
      </c>
      <c r="E52" s="22">
        <v>1408</v>
      </c>
      <c r="F52" s="20">
        <v>20.161290322580601</v>
      </c>
      <c r="G52" s="22">
        <v>1.2552706920513601</v>
      </c>
      <c r="H52" s="18">
        <v>6.9500000000000006E-2</v>
      </c>
      <c r="I52" s="15">
        <v>7.1241925395767198E-3</v>
      </c>
      <c r="J52" s="24">
        <v>-1.3967999999999999E-3</v>
      </c>
      <c r="K52" s="18">
        <v>0.47199999999999998</v>
      </c>
      <c r="L52" s="15">
        <v>4.48355968400104E-2</v>
      </c>
      <c r="M52" s="18">
        <v>4.9599999999999998E-2</v>
      </c>
      <c r="N52" s="15">
        <v>3.0881667457570701E-3</v>
      </c>
      <c r="O52" s="24">
        <v>0.74112</v>
      </c>
      <c r="P52" s="10">
        <v>312</v>
      </c>
      <c r="Q52" s="6">
        <v>18.976703951065598</v>
      </c>
      <c r="R52" s="6">
        <v>20.186982763324401</v>
      </c>
      <c r="S52" s="10">
        <v>391</v>
      </c>
      <c r="T52" s="6">
        <v>30.8859920824315</v>
      </c>
      <c r="U52" s="6">
        <v>31.7503992282825</v>
      </c>
      <c r="V52" s="10">
        <v>890</v>
      </c>
      <c r="W52" s="6">
        <v>440.43895015789701</v>
      </c>
      <c r="X52" s="6">
        <v>443.29805272921402</v>
      </c>
      <c r="Y52" s="6">
        <v>20.204603580562701</v>
      </c>
      <c r="Z52" s="6">
        <v>64.943820224719104</v>
      </c>
      <c r="AA52" s="7" t="s">
        <v>35</v>
      </c>
      <c r="AB52" s="7" t="s">
        <v>35</v>
      </c>
      <c r="AC52" s="7" t="s">
        <v>35</v>
      </c>
      <c r="AD52" s="13">
        <v>306</v>
      </c>
      <c r="AE52" s="6">
        <v>18.976703951065598</v>
      </c>
      <c r="AF52" s="13">
        <v>307</v>
      </c>
      <c r="AG52" s="6">
        <v>28.8891762934844</v>
      </c>
      <c r="AH52" s="13">
        <v>312</v>
      </c>
      <c r="AI52" s="6">
        <v>436.29342971925502</v>
      </c>
      <c r="AJ52" s="6">
        <v>2.0799999999999999E-2</v>
      </c>
      <c r="AK52" s="6">
        <v>4.1000000000000003E-3</v>
      </c>
      <c r="AL52" s="135" t="str">
        <f t="shared" si="1"/>
        <v>Discordant</v>
      </c>
      <c r="AM52" s="135" t="str">
        <f t="shared" si="2"/>
        <v>Discordant</v>
      </c>
      <c r="AN52" s="29">
        <f t="shared" si="3"/>
        <v>284</v>
      </c>
      <c r="AO52" s="29">
        <f t="shared" si="4"/>
        <v>1.77</v>
      </c>
      <c r="AP52" s="29">
        <f t="shared" si="5"/>
        <v>0.1</v>
      </c>
      <c r="AQ52" s="136">
        <f t="shared" si="6"/>
        <v>0.56497175141242939</v>
      </c>
    </row>
    <row r="53" spans="1:43" x14ac:dyDescent="0.75">
      <c r="A53" s="5" t="s">
        <v>332</v>
      </c>
      <c r="B53" s="22">
        <v>320</v>
      </c>
      <c r="C53" s="22">
        <v>8.9</v>
      </c>
      <c r="D53" s="22">
        <v>1.6</v>
      </c>
      <c r="E53" s="22">
        <v>1414</v>
      </c>
      <c r="F53" s="20">
        <v>16.806722689075599</v>
      </c>
      <c r="G53" s="22">
        <v>1.02749928222551</v>
      </c>
      <c r="H53" s="18">
        <v>5.2999999999999999E-2</v>
      </c>
      <c r="I53" s="15">
        <v>5.41769191834482E-3</v>
      </c>
      <c r="J53" s="24">
        <v>0.17610999999999999</v>
      </c>
      <c r="K53" s="18">
        <v>0.432</v>
      </c>
      <c r="L53" s="15">
        <v>4.0185596723203702E-2</v>
      </c>
      <c r="M53" s="18">
        <v>5.9499999999999997E-2</v>
      </c>
      <c r="N53" s="15">
        <v>3.63760433389886E-3</v>
      </c>
      <c r="O53" s="24">
        <v>0.60728000000000004</v>
      </c>
      <c r="P53" s="10">
        <v>372</v>
      </c>
      <c r="Q53" s="6">
        <v>22.239063682146298</v>
      </c>
      <c r="R53" s="6">
        <v>23.696326516134</v>
      </c>
      <c r="S53" s="10">
        <v>363</v>
      </c>
      <c r="T53" s="6">
        <v>28.3444096608286</v>
      </c>
      <c r="U53" s="6">
        <v>29.1775619540641</v>
      </c>
      <c r="V53" s="10">
        <v>310</v>
      </c>
      <c r="W53" s="6">
        <v>210.98752590305901</v>
      </c>
      <c r="X53" s="6">
        <v>212.25107072948401</v>
      </c>
      <c r="Y53" s="6">
        <v>-2.4793388429752001</v>
      </c>
      <c r="Z53" s="6">
        <v>-20</v>
      </c>
      <c r="AA53" s="7">
        <v>372</v>
      </c>
      <c r="AB53" s="7">
        <v>22.239063682146298</v>
      </c>
      <c r="AC53" s="7">
        <v>23.696326516134</v>
      </c>
      <c r="AD53" s="13">
        <v>372</v>
      </c>
      <c r="AE53" s="6">
        <v>22.239063682146298</v>
      </c>
      <c r="AF53" s="13">
        <v>362</v>
      </c>
      <c r="AG53" s="6">
        <v>27.839855585488799</v>
      </c>
      <c r="AH53" s="13">
        <v>302</v>
      </c>
      <c r="AI53" s="6">
        <v>201.492521168141</v>
      </c>
      <c r="AJ53" s="6">
        <v>1.5E-3</v>
      </c>
      <c r="AK53" s="6">
        <v>2.5999999999999999E-3</v>
      </c>
      <c r="AL53" s="135">
        <f t="shared" si="1"/>
        <v>372</v>
      </c>
      <c r="AM53" s="135">
        <f t="shared" si="2"/>
        <v>22.239063682146298</v>
      </c>
      <c r="AN53" s="29">
        <f t="shared" si="3"/>
        <v>320</v>
      </c>
      <c r="AO53" s="29">
        <f t="shared" si="4"/>
        <v>8.9</v>
      </c>
      <c r="AP53" s="29">
        <f t="shared" si="5"/>
        <v>1.6</v>
      </c>
      <c r="AQ53" s="136">
        <f t="shared" si="6"/>
        <v>0.11235955056179775</v>
      </c>
    </row>
    <row r="54" spans="1:43" x14ac:dyDescent="0.75">
      <c r="A54" s="5" t="s">
        <v>333</v>
      </c>
      <c r="B54" s="22">
        <v>142.6</v>
      </c>
      <c r="C54" s="22">
        <v>1.4430000000000001</v>
      </c>
      <c r="D54" s="22">
        <v>6.2E-2</v>
      </c>
      <c r="E54" s="22">
        <v>460</v>
      </c>
      <c r="F54" s="20">
        <v>21.141649048625801</v>
      </c>
      <c r="G54" s="22">
        <v>1.4109156258628499</v>
      </c>
      <c r="H54" s="18">
        <v>4.8399999999999999E-2</v>
      </c>
      <c r="I54" s="15">
        <v>1.17607802328582E-2</v>
      </c>
      <c r="J54" s="24">
        <v>-0.24132000000000001</v>
      </c>
      <c r="K54" s="18">
        <v>0.318</v>
      </c>
      <c r="L54" s="15">
        <v>3.7778165770719699E-2</v>
      </c>
      <c r="M54" s="18">
        <v>4.7300000000000002E-2</v>
      </c>
      <c r="N54" s="15">
        <v>3.1566274205867E-3</v>
      </c>
      <c r="O54" s="24">
        <v>0.66002000000000005</v>
      </c>
      <c r="P54" s="10">
        <v>298</v>
      </c>
      <c r="Q54" s="6">
        <v>19.400140162922799</v>
      </c>
      <c r="R54" s="6">
        <v>20.485604742605801</v>
      </c>
      <c r="S54" s="10">
        <v>277</v>
      </c>
      <c r="T54" s="6">
        <v>28.716879348239999</v>
      </c>
      <c r="U54" s="6">
        <v>29.2457531055944</v>
      </c>
      <c r="V54" s="10">
        <v>80</v>
      </c>
      <c r="W54" s="6">
        <v>371.723895832111</v>
      </c>
      <c r="X54" s="6">
        <v>372.10450669456299</v>
      </c>
      <c r="Y54" s="6">
        <v>-7.5812274368230996</v>
      </c>
      <c r="Z54" s="6">
        <v>-272.5</v>
      </c>
      <c r="AA54" s="7" t="s">
        <v>35</v>
      </c>
      <c r="AB54" s="7" t="s">
        <v>35</v>
      </c>
      <c r="AC54" s="7" t="s">
        <v>35</v>
      </c>
      <c r="AD54" s="13">
        <v>299</v>
      </c>
      <c r="AE54" s="6">
        <v>19.400140162922799</v>
      </c>
      <c r="AF54" s="13">
        <v>297</v>
      </c>
      <c r="AG54" s="6">
        <v>23.518400445212599</v>
      </c>
      <c r="AH54" s="13">
        <v>281</v>
      </c>
      <c r="AI54" s="6">
        <v>349.28680440663999</v>
      </c>
      <c r="AJ54" s="6">
        <v>-4.7000000000000002E-3</v>
      </c>
      <c r="AK54" s="6">
        <v>6.4000000000000003E-3</v>
      </c>
      <c r="AL54" s="135" t="str">
        <f t="shared" si="1"/>
        <v>Discordant</v>
      </c>
      <c r="AM54" s="135" t="str">
        <f t="shared" si="2"/>
        <v>Discordant</v>
      </c>
      <c r="AN54" s="29">
        <f t="shared" si="3"/>
        <v>142.6</v>
      </c>
      <c r="AO54" s="29">
        <f t="shared" si="4"/>
        <v>1.4430000000000001</v>
      </c>
      <c r="AP54" s="29">
        <f t="shared" si="5"/>
        <v>6.2E-2</v>
      </c>
      <c r="AQ54" s="136">
        <f t="shared" si="6"/>
        <v>0.693000693000693</v>
      </c>
    </row>
    <row r="55" spans="1:43" x14ac:dyDescent="0.75">
      <c r="A55" s="5" t="s">
        <v>82</v>
      </c>
      <c r="B55" s="22">
        <v>495</v>
      </c>
      <c r="C55" s="22">
        <v>6.75</v>
      </c>
      <c r="D55" s="22">
        <v>0.39</v>
      </c>
      <c r="E55" s="22">
        <v>2880</v>
      </c>
      <c r="F55" s="20">
        <v>13.477088948787101</v>
      </c>
      <c r="G55" s="22">
        <v>0.84547004194590403</v>
      </c>
      <c r="H55" s="18">
        <v>6.1899999999999997E-2</v>
      </c>
      <c r="I55" s="15">
        <v>3.8743806648174799E-3</v>
      </c>
      <c r="J55" s="24">
        <v>0.55113999999999996</v>
      </c>
      <c r="K55" s="18">
        <v>0.63</v>
      </c>
      <c r="L55" s="15">
        <v>5.7014857931945301E-2</v>
      </c>
      <c r="M55" s="18">
        <v>7.4200000000000002E-2</v>
      </c>
      <c r="N55" s="15">
        <v>4.6548536817390502E-3</v>
      </c>
      <c r="O55" s="24">
        <v>0.64500999999999997</v>
      </c>
      <c r="P55" s="10">
        <v>461</v>
      </c>
      <c r="Q55" s="6">
        <v>27.932934453364901</v>
      </c>
      <c r="R55" s="6">
        <v>29.690421983874401</v>
      </c>
      <c r="S55" s="10">
        <v>494</v>
      </c>
      <c r="T55" s="6">
        <v>35.417082580913601</v>
      </c>
      <c r="U55" s="6">
        <v>36.510750847491501</v>
      </c>
      <c r="V55" s="10">
        <v>652</v>
      </c>
      <c r="W55" s="6">
        <v>199.242476848314</v>
      </c>
      <c r="X55" s="6">
        <v>202.89248101523401</v>
      </c>
      <c r="Y55" s="6">
        <v>6.6801619433198498</v>
      </c>
      <c r="Z55" s="6">
        <v>29.294478527607399</v>
      </c>
      <c r="AA55" s="7">
        <v>461</v>
      </c>
      <c r="AB55" s="7">
        <v>27.932934453364901</v>
      </c>
      <c r="AC55" s="7">
        <v>29.690421983874401</v>
      </c>
      <c r="AD55" s="13">
        <v>458</v>
      </c>
      <c r="AE55" s="6">
        <v>27.932934453364901</v>
      </c>
      <c r="AF55" s="13">
        <v>452</v>
      </c>
      <c r="AG55" s="6">
        <v>35.653257053784699</v>
      </c>
      <c r="AH55" s="13">
        <v>422</v>
      </c>
      <c r="AI55" s="6">
        <v>191.61660048297301</v>
      </c>
      <c r="AJ55" s="6">
        <v>7.1999999999999998E-3</v>
      </c>
      <c r="AK55" s="6">
        <v>2.5999999999999999E-3</v>
      </c>
      <c r="AL55" s="135">
        <f t="shared" si="1"/>
        <v>461</v>
      </c>
      <c r="AM55" s="135">
        <f t="shared" si="2"/>
        <v>27.932934453364901</v>
      </c>
      <c r="AN55" s="29">
        <f t="shared" si="3"/>
        <v>495</v>
      </c>
      <c r="AO55" s="29">
        <f t="shared" si="4"/>
        <v>6.75</v>
      </c>
      <c r="AP55" s="29">
        <f t="shared" si="5"/>
        <v>0.39</v>
      </c>
      <c r="AQ55" s="136">
        <f t="shared" si="6"/>
        <v>0.14814814814814814</v>
      </c>
    </row>
    <row r="56" spans="1:43" x14ac:dyDescent="0.75">
      <c r="A56" s="5" t="s">
        <v>83</v>
      </c>
      <c r="B56" s="22">
        <v>617</v>
      </c>
      <c r="C56" s="22">
        <v>4.7300000000000004</v>
      </c>
      <c r="D56" s="22">
        <v>0.44</v>
      </c>
      <c r="E56" s="22">
        <v>2113</v>
      </c>
      <c r="F56" s="20">
        <v>21.739130434782599</v>
      </c>
      <c r="G56" s="22">
        <v>1.3231856721447199</v>
      </c>
      <c r="H56" s="18">
        <v>5.2299999999999999E-2</v>
      </c>
      <c r="I56" s="15">
        <v>3.9725682290007803E-3</v>
      </c>
      <c r="J56" s="24">
        <v>0.38179000000000002</v>
      </c>
      <c r="K56" s="18">
        <v>0.32800000000000001</v>
      </c>
      <c r="L56" s="15">
        <v>2.9079039598996E-2</v>
      </c>
      <c r="M56" s="18">
        <v>4.5999999999999999E-2</v>
      </c>
      <c r="N56" s="15">
        <v>2.79986088225823E-3</v>
      </c>
      <c r="O56" s="24">
        <v>0.60236999999999996</v>
      </c>
      <c r="P56" s="10">
        <v>290</v>
      </c>
      <c r="Q56" s="6">
        <v>17.386348089168202</v>
      </c>
      <c r="R56" s="6">
        <v>18.5292844873969</v>
      </c>
      <c r="S56" s="10">
        <v>288</v>
      </c>
      <c r="T56" s="6">
        <v>22.186186126739099</v>
      </c>
      <c r="U56" s="6">
        <v>22.898706355795898</v>
      </c>
      <c r="V56" s="10">
        <v>283</v>
      </c>
      <c r="W56" s="6">
        <v>176.88649212272099</v>
      </c>
      <c r="X56" s="6">
        <v>178.848073699135</v>
      </c>
      <c r="Y56" s="6">
        <v>-0.69444444444444298</v>
      </c>
      <c r="Z56" s="6">
        <v>-2.47349823321554</v>
      </c>
      <c r="AA56" s="7">
        <v>290</v>
      </c>
      <c r="AB56" s="7">
        <v>17.386348089168202</v>
      </c>
      <c r="AC56" s="7">
        <v>18.5292844873969</v>
      </c>
      <c r="AD56" s="13">
        <v>290</v>
      </c>
      <c r="AE56" s="6">
        <v>17.386348089168202</v>
      </c>
      <c r="AF56" s="13">
        <v>285</v>
      </c>
      <c r="AG56" s="6">
        <v>22.3953534209735</v>
      </c>
      <c r="AH56" s="13">
        <v>248</v>
      </c>
      <c r="AI56" s="6">
        <v>168.23928820427599</v>
      </c>
      <c r="AJ56" s="6">
        <v>1E-3</v>
      </c>
      <c r="AK56" s="6">
        <v>2.5999999999999999E-3</v>
      </c>
      <c r="AL56" s="135">
        <f t="shared" si="1"/>
        <v>290</v>
      </c>
      <c r="AM56" s="135">
        <f t="shared" si="2"/>
        <v>17.386348089168202</v>
      </c>
      <c r="AN56" s="29">
        <f t="shared" si="3"/>
        <v>617</v>
      </c>
      <c r="AO56" s="29">
        <f t="shared" si="4"/>
        <v>4.7300000000000004</v>
      </c>
      <c r="AP56" s="29">
        <f t="shared" si="5"/>
        <v>0.44</v>
      </c>
      <c r="AQ56" s="136">
        <f t="shared" si="6"/>
        <v>0.21141649048625791</v>
      </c>
    </row>
    <row r="57" spans="1:43" x14ac:dyDescent="0.75">
      <c r="A57" s="5" t="s">
        <v>84</v>
      </c>
      <c r="B57" s="22">
        <v>463</v>
      </c>
      <c r="C57" s="22">
        <v>2.1720000000000002</v>
      </c>
      <c r="D57" s="22">
        <v>8.5999999999999993E-2</v>
      </c>
      <c r="E57" s="22">
        <v>445</v>
      </c>
      <c r="F57" s="20">
        <v>76.687116564417195</v>
      </c>
      <c r="G57" s="22">
        <v>4.4861048067360301</v>
      </c>
      <c r="H57" s="18">
        <v>5.3900000000000003E-2</v>
      </c>
      <c r="I57" s="15">
        <v>1.37866784211152E-2</v>
      </c>
      <c r="J57" s="24">
        <v>5.5458E-2</v>
      </c>
      <c r="K57" s="18">
        <v>9.1999999999999998E-2</v>
      </c>
      <c r="L57" s="15">
        <v>1.06172088610895E-2</v>
      </c>
      <c r="M57" s="18">
        <v>1.304E-2</v>
      </c>
      <c r="N57" s="15">
        <v>7.6282443910508503E-4</v>
      </c>
      <c r="O57" s="24">
        <v>0.27089999999999997</v>
      </c>
      <c r="P57" s="10">
        <v>83.5</v>
      </c>
      <c r="Q57" s="6">
        <v>4.8679069987037096</v>
      </c>
      <c r="R57" s="6">
        <v>5.2166445347019996</v>
      </c>
      <c r="S57" s="10">
        <v>93</v>
      </c>
      <c r="T57" s="6">
        <v>10.6798720201206</v>
      </c>
      <c r="U57" s="6">
        <v>10.853450560214201</v>
      </c>
      <c r="V57" s="10">
        <v>270</v>
      </c>
      <c r="W57" s="6">
        <v>317.389469168397</v>
      </c>
      <c r="X57" s="6">
        <v>317.638128987416</v>
      </c>
      <c r="Y57" s="6">
        <v>10.215053763440901</v>
      </c>
      <c r="Z57" s="6">
        <v>69.074074074074105</v>
      </c>
      <c r="AA57" s="7">
        <v>83.5</v>
      </c>
      <c r="AB57" s="7">
        <v>4.8679069987037096</v>
      </c>
      <c r="AC57" s="7">
        <v>5.2166445347019996</v>
      </c>
      <c r="AD57" s="13">
        <v>82.9</v>
      </c>
      <c r="AE57" s="6">
        <v>4.8935088176101802</v>
      </c>
      <c r="AF57" s="13">
        <v>82.9</v>
      </c>
      <c r="AG57" s="6">
        <v>7.4219024761954104</v>
      </c>
      <c r="AH57" s="13">
        <v>83.3</v>
      </c>
      <c r="AI57" s="6">
        <v>267.38957911443902</v>
      </c>
      <c r="AJ57" s="6">
        <v>7.4999999999999997E-3</v>
      </c>
      <c r="AK57" s="6">
        <v>9.7999999999999997E-3</v>
      </c>
      <c r="AL57" s="135">
        <f t="shared" si="1"/>
        <v>83.5</v>
      </c>
      <c r="AM57" s="135">
        <f t="shared" si="2"/>
        <v>4.8679069987037096</v>
      </c>
      <c r="AN57" s="29">
        <f t="shared" si="3"/>
        <v>463</v>
      </c>
      <c r="AO57" s="29">
        <f t="shared" si="4"/>
        <v>2.1720000000000002</v>
      </c>
      <c r="AP57" s="29">
        <f t="shared" si="5"/>
        <v>8.5999999999999993E-2</v>
      </c>
      <c r="AQ57" s="136">
        <f t="shared" si="6"/>
        <v>0.46040515653775321</v>
      </c>
    </row>
    <row r="58" spans="1:43" x14ac:dyDescent="0.75">
      <c r="A58" s="5" t="s">
        <v>85</v>
      </c>
      <c r="B58" s="22">
        <v>628</v>
      </c>
      <c r="C58" s="22">
        <v>7.34</v>
      </c>
      <c r="D58" s="22">
        <v>0.48</v>
      </c>
      <c r="E58" s="22">
        <v>2106</v>
      </c>
      <c r="F58" s="20">
        <v>22.727272727272702</v>
      </c>
      <c r="G58" s="22">
        <v>1.33990631556798</v>
      </c>
      <c r="H58" s="18">
        <v>5.5300000000000002E-2</v>
      </c>
      <c r="I58" s="15">
        <v>4.2470621216814802E-3</v>
      </c>
      <c r="J58" s="24">
        <v>0.44596000000000002</v>
      </c>
      <c r="K58" s="18">
        <v>0.33300000000000002</v>
      </c>
      <c r="L58" s="15">
        <v>2.90904422491301E-2</v>
      </c>
      <c r="M58" s="18">
        <v>4.3999999999999997E-2</v>
      </c>
      <c r="N58" s="15">
        <v>2.5940586269396198E-3</v>
      </c>
      <c r="O58" s="24">
        <v>0.46111999999999997</v>
      </c>
      <c r="P58" s="10">
        <v>277</v>
      </c>
      <c r="Q58" s="6">
        <v>15.9880903120337</v>
      </c>
      <c r="R58" s="6">
        <v>17.126600548710702</v>
      </c>
      <c r="S58" s="10">
        <v>291</v>
      </c>
      <c r="T58" s="6">
        <v>22.2201423594143</v>
      </c>
      <c r="U58" s="6">
        <v>22.947713382695799</v>
      </c>
      <c r="V58" s="10">
        <v>406</v>
      </c>
      <c r="W58" s="6">
        <v>303.40724273348701</v>
      </c>
      <c r="X58" s="6">
        <v>307.00773273255498</v>
      </c>
      <c r="Y58" s="6">
        <v>4.8109965635738901</v>
      </c>
      <c r="Z58" s="6">
        <v>31.773399014778299</v>
      </c>
      <c r="AA58" s="7">
        <v>277</v>
      </c>
      <c r="AB58" s="7">
        <v>15.9880903120337</v>
      </c>
      <c r="AC58" s="7">
        <v>17.126600548710702</v>
      </c>
      <c r="AD58" s="13">
        <v>276</v>
      </c>
      <c r="AE58" s="6">
        <v>15.9880903120337</v>
      </c>
      <c r="AF58" s="13">
        <v>272</v>
      </c>
      <c r="AG58" s="6">
        <v>22.0431786834984</v>
      </c>
      <c r="AH58" s="13">
        <v>234</v>
      </c>
      <c r="AI58" s="6">
        <v>297.84874507564598</v>
      </c>
      <c r="AJ58" s="6">
        <v>5.3E-3</v>
      </c>
      <c r="AK58" s="6">
        <v>2.7000000000000001E-3</v>
      </c>
      <c r="AL58" s="135">
        <f t="shared" si="1"/>
        <v>277</v>
      </c>
      <c r="AM58" s="135">
        <f t="shared" si="2"/>
        <v>15.9880903120337</v>
      </c>
      <c r="AN58" s="29">
        <f t="shared" si="3"/>
        <v>628</v>
      </c>
      <c r="AO58" s="29">
        <f t="shared" si="4"/>
        <v>7.34</v>
      </c>
      <c r="AP58" s="29">
        <f t="shared" si="5"/>
        <v>0.48</v>
      </c>
      <c r="AQ58" s="136">
        <f t="shared" si="6"/>
        <v>0.13623978201634879</v>
      </c>
    </row>
    <row r="59" spans="1:43" x14ac:dyDescent="0.75">
      <c r="A59" s="5" t="s">
        <v>86</v>
      </c>
      <c r="B59" s="22">
        <v>115</v>
      </c>
      <c r="C59" s="22">
        <v>1.81</v>
      </c>
      <c r="D59" s="22">
        <v>0.1</v>
      </c>
      <c r="E59" s="22">
        <v>930</v>
      </c>
      <c r="F59" s="20">
        <v>10.3412616339193</v>
      </c>
      <c r="G59" s="22">
        <v>0.74690786445560098</v>
      </c>
      <c r="H59" s="18">
        <v>6.1499999999999999E-2</v>
      </c>
      <c r="I59" s="15">
        <v>8.6975054518058491E-3</v>
      </c>
      <c r="J59" s="24">
        <v>0.19245000000000001</v>
      </c>
      <c r="K59" s="18">
        <v>0.80900000000000005</v>
      </c>
      <c r="L59" s="15">
        <v>8.1961290572134401E-2</v>
      </c>
      <c r="M59" s="18">
        <v>9.6699999999999994E-2</v>
      </c>
      <c r="N59" s="15">
        <v>6.9842532806592399E-3</v>
      </c>
      <c r="O59" s="24">
        <v>0.68744000000000005</v>
      </c>
      <c r="P59" s="10">
        <v>594</v>
      </c>
      <c r="Q59" s="6">
        <v>40.946485043100601</v>
      </c>
      <c r="R59" s="6">
        <v>42.914244084020297</v>
      </c>
      <c r="S59" s="10">
        <v>596</v>
      </c>
      <c r="T59" s="6">
        <v>45.777946533953703</v>
      </c>
      <c r="U59" s="6">
        <v>46.9141442992563</v>
      </c>
      <c r="V59" s="10">
        <v>610</v>
      </c>
      <c r="W59" s="6">
        <v>330.040226300379</v>
      </c>
      <c r="X59" s="6">
        <v>331.09878589137202</v>
      </c>
      <c r="Y59" s="6">
        <v>0.335570469798668</v>
      </c>
      <c r="Z59" s="6">
        <v>2.6229508196721301</v>
      </c>
      <c r="AA59" s="7">
        <v>594</v>
      </c>
      <c r="AB59" s="7">
        <v>40.946485043100601</v>
      </c>
      <c r="AC59" s="7">
        <v>42.914244084020297</v>
      </c>
      <c r="AD59" s="13">
        <v>592</v>
      </c>
      <c r="AE59" s="6">
        <v>41.358888251316202</v>
      </c>
      <c r="AF59" s="13">
        <v>577</v>
      </c>
      <c r="AG59" s="6">
        <v>46.473394419447402</v>
      </c>
      <c r="AH59" s="13">
        <v>524</v>
      </c>
      <c r="AI59" s="6">
        <v>319.54651613873898</v>
      </c>
      <c r="AJ59" s="6">
        <v>4.1000000000000003E-3</v>
      </c>
      <c r="AK59" s="6">
        <v>5.0000000000000001E-3</v>
      </c>
      <c r="AL59" s="135">
        <f t="shared" si="1"/>
        <v>594</v>
      </c>
      <c r="AM59" s="135">
        <f t="shared" si="2"/>
        <v>40.946485043100601</v>
      </c>
      <c r="AN59" s="29">
        <f t="shared" si="3"/>
        <v>115</v>
      </c>
      <c r="AO59" s="29">
        <f t="shared" si="4"/>
        <v>1.81</v>
      </c>
      <c r="AP59" s="29">
        <f t="shared" si="5"/>
        <v>0.1</v>
      </c>
      <c r="AQ59" s="136">
        <f t="shared" si="6"/>
        <v>0.5524861878453039</v>
      </c>
    </row>
    <row r="60" spans="1:43" x14ac:dyDescent="0.75">
      <c r="A60" s="5" t="s">
        <v>87</v>
      </c>
      <c r="B60" s="22">
        <v>1421</v>
      </c>
      <c r="C60" s="22">
        <v>2.92</v>
      </c>
      <c r="D60" s="22">
        <v>0.2</v>
      </c>
      <c r="E60" s="22">
        <v>8920</v>
      </c>
      <c r="F60" s="20">
        <v>12.987012987012999</v>
      </c>
      <c r="G60" s="22">
        <v>0.747197160808172</v>
      </c>
      <c r="H60" s="18">
        <v>5.9299999999999999E-2</v>
      </c>
      <c r="I60" s="15">
        <v>1.6572314056333901E-3</v>
      </c>
      <c r="J60" s="24">
        <v>0.62090000000000001</v>
      </c>
      <c r="K60" s="18">
        <v>0.626</v>
      </c>
      <c r="L60" s="15">
        <v>5.3679208647295799E-2</v>
      </c>
      <c r="M60" s="18">
        <v>7.6999999999999999E-2</v>
      </c>
      <c r="N60" s="15">
        <v>4.4301319664316503E-3</v>
      </c>
      <c r="O60" s="24">
        <v>0.77639999999999998</v>
      </c>
      <c r="P60" s="10">
        <v>478</v>
      </c>
      <c r="Q60" s="6">
        <v>26.480254770665699</v>
      </c>
      <c r="R60" s="6">
        <v>28.4551804792635</v>
      </c>
      <c r="S60" s="10">
        <v>493</v>
      </c>
      <c r="T60" s="6">
        <v>33.454145731183999</v>
      </c>
      <c r="U60" s="6">
        <v>34.601039162771201</v>
      </c>
      <c r="V60" s="10">
        <v>572</v>
      </c>
      <c r="W60" s="6">
        <v>70.164328430459605</v>
      </c>
      <c r="X60" s="6">
        <v>76.201746128419899</v>
      </c>
      <c r="Y60" s="6">
        <v>3.0425963488843899</v>
      </c>
      <c r="Z60" s="6">
        <v>16.433566433566401</v>
      </c>
      <c r="AA60" s="7">
        <v>478</v>
      </c>
      <c r="AB60" s="7">
        <v>26.480254770665699</v>
      </c>
      <c r="AC60" s="7">
        <v>28.4551804792635</v>
      </c>
      <c r="AD60" s="13">
        <v>477</v>
      </c>
      <c r="AE60" s="6">
        <v>26.480254770665699</v>
      </c>
      <c r="AF60" s="13">
        <v>473</v>
      </c>
      <c r="AG60" s="6">
        <v>33.742789846177502</v>
      </c>
      <c r="AH60" s="13">
        <v>455</v>
      </c>
      <c r="AI60" s="6">
        <v>61.945379037482702</v>
      </c>
      <c r="AJ60" s="6">
        <v>3.7000000000000002E-3</v>
      </c>
      <c r="AK60" s="6">
        <v>1.6000000000000001E-3</v>
      </c>
      <c r="AL60" s="135">
        <f t="shared" si="1"/>
        <v>478</v>
      </c>
      <c r="AM60" s="135">
        <f t="shared" si="2"/>
        <v>26.480254770665699</v>
      </c>
      <c r="AN60" s="29">
        <f t="shared" si="3"/>
        <v>1421</v>
      </c>
      <c r="AO60" s="29">
        <f t="shared" si="4"/>
        <v>2.92</v>
      </c>
      <c r="AP60" s="29">
        <f t="shared" si="5"/>
        <v>0.2</v>
      </c>
      <c r="AQ60" s="136">
        <f t="shared" si="6"/>
        <v>0.34246575342465752</v>
      </c>
    </row>
    <row r="61" spans="1:43" x14ac:dyDescent="0.75">
      <c r="A61" s="5" t="s">
        <v>88</v>
      </c>
      <c r="B61" s="22">
        <v>525</v>
      </c>
      <c r="C61" s="22">
        <v>2.78</v>
      </c>
      <c r="D61" s="22">
        <v>0.14000000000000001</v>
      </c>
      <c r="E61" s="22">
        <v>85900</v>
      </c>
      <c r="F61" s="20">
        <v>1.8587360594795499</v>
      </c>
      <c r="G61" s="22">
        <v>0.113408889387398</v>
      </c>
      <c r="H61" s="18">
        <v>0.21879999999999999</v>
      </c>
      <c r="I61" s="15">
        <v>3.0004126292655499E-3</v>
      </c>
      <c r="J61" s="24">
        <v>0.63210999999999995</v>
      </c>
      <c r="K61" s="18">
        <v>16.010000000000002</v>
      </c>
      <c r="L61" s="15">
        <v>1.3945322933603701</v>
      </c>
      <c r="M61" s="18">
        <v>0.53800000000000003</v>
      </c>
      <c r="N61" s="15">
        <v>3.2825522579846E-2</v>
      </c>
      <c r="O61" s="24">
        <v>0.90649999999999997</v>
      </c>
      <c r="P61" s="10">
        <v>2770</v>
      </c>
      <c r="Q61" s="6">
        <v>137.88906262806901</v>
      </c>
      <c r="R61" s="6">
        <v>147.00541571578799</v>
      </c>
      <c r="S61" s="10">
        <v>2872</v>
      </c>
      <c r="T61" s="6">
        <v>83.278977238502094</v>
      </c>
      <c r="U61" s="6">
        <v>86.034220346444798</v>
      </c>
      <c r="V61" s="10">
        <v>2969</v>
      </c>
      <c r="W61" s="6">
        <v>21.7978634988682</v>
      </c>
      <c r="X61" s="6">
        <v>28.764166690859099</v>
      </c>
      <c r="Y61" s="6">
        <v>3.55153203342618</v>
      </c>
      <c r="Z61" s="6">
        <v>6.7025934658133899</v>
      </c>
      <c r="AA61" s="7">
        <v>2969</v>
      </c>
      <c r="AB61" s="7">
        <v>21.7978634988682</v>
      </c>
      <c r="AC61" s="7">
        <v>28.764166690859099</v>
      </c>
      <c r="AD61" s="13">
        <v>2710</v>
      </c>
      <c r="AE61" s="6">
        <v>147.68511635384101</v>
      </c>
      <c r="AF61" s="13">
        <v>2730</v>
      </c>
      <c r="AG61" s="6">
        <v>104.313733754913</v>
      </c>
      <c r="AH61" s="13">
        <v>2748</v>
      </c>
      <c r="AI61" s="6">
        <v>60.218359767726099</v>
      </c>
      <c r="AJ61" s="6">
        <v>2.8000000000000001E-2</v>
      </c>
      <c r="AK61" s="6">
        <v>1.6E-2</v>
      </c>
      <c r="AL61" s="135">
        <f t="shared" si="1"/>
        <v>2969</v>
      </c>
      <c r="AM61" s="135">
        <f t="shared" si="2"/>
        <v>21.7978634988682</v>
      </c>
      <c r="AN61" s="29">
        <f t="shared" si="3"/>
        <v>525</v>
      </c>
      <c r="AO61" s="29">
        <f t="shared" si="4"/>
        <v>2.78</v>
      </c>
      <c r="AP61" s="29">
        <f t="shared" si="5"/>
        <v>0.14000000000000001</v>
      </c>
      <c r="AQ61" s="136">
        <f t="shared" si="6"/>
        <v>0.35971223021582738</v>
      </c>
    </row>
    <row r="62" spans="1:43" x14ac:dyDescent="0.75">
      <c r="A62" s="5" t="s">
        <v>89</v>
      </c>
      <c r="B62" s="22">
        <v>375</v>
      </c>
      <c r="C62" s="22">
        <v>1.452</v>
      </c>
      <c r="D62" s="22">
        <v>6.4000000000000001E-2</v>
      </c>
      <c r="E62" s="22">
        <v>1444</v>
      </c>
      <c r="F62" s="20">
        <v>20.1207243460765</v>
      </c>
      <c r="G62" s="22">
        <v>1.25207905106191</v>
      </c>
      <c r="H62" s="18">
        <v>5.5500000000000001E-2</v>
      </c>
      <c r="I62" s="15">
        <v>5.6620533741928497E-3</v>
      </c>
      <c r="J62" s="24">
        <v>-8.4098000000000006E-2</v>
      </c>
      <c r="K62" s="18">
        <v>0.37</v>
      </c>
      <c r="L62" s="15">
        <v>3.47368539882352E-2</v>
      </c>
      <c r="M62" s="18">
        <v>4.9700000000000001E-2</v>
      </c>
      <c r="N62" s="15">
        <v>3.0927479432375101E-3</v>
      </c>
      <c r="O62" s="24">
        <v>0.67811999999999995</v>
      </c>
      <c r="P62" s="10">
        <v>313</v>
      </c>
      <c r="Q62" s="6">
        <v>19.003494240009498</v>
      </c>
      <c r="R62" s="6">
        <v>20.2166768827026</v>
      </c>
      <c r="S62" s="10">
        <v>318</v>
      </c>
      <c r="T62" s="6">
        <v>25.670437958058798</v>
      </c>
      <c r="U62" s="6">
        <v>26.407970705612801</v>
      </c>
      <c r="V62" s="10">
        <v>400</v>
      </c>
      <c r="W62" s="6">
        <v>329.61399126995099</v>
      </c>
      <c r="X62" s="6">
        <v>331.77087647180701</v>
      </c>
      <c r="Y62" s="6">
        <v>1.57232704402516</v>
      </c>
      <c r="Z62" s="6">
        <v>21.75</v>
      </c>
      <c r="AA62" s="7">
        <v>313</v>
      </c>
      <c r="AB62" s="7">
        <v>19.003494240009498</v>
      </c>
      <c r="AC62" s="7">
        <v>20.2166768827026</v>
      </c>
      <c r="AD62" s="13">
        <v>311</v>
      </c>
      <c r="AE62" s="6">
        <v>19.003494240009498</v>
      </c>
      <c r="AF62" s="13">
        <v>305</v>
      </c>
      <c r="AG62" s="6">
        <v>24.662590799803301</v>
      </c>
      <c r="AH62" s="13">
        <v>269</v>
      </c>
      <c r="AI62" s="6">
        <v>321.99437920700899</v>
      </c>
      <c r="AJ62" s="6">
        <v>4.8999999999999998E-3</v>
      </c>
      <c r="AK62" s="6">
        <v>3.8999999999999998E-3</v>
      </c>
      <c r="AL62" s="135">
        <f t="shared" si="1"/>
        <v>313</v>
      </c>
      <c r="AM62" s="135">
        <f t="shared" si="2"/>
        <v>19.003494240009498</v>
      </c>
      <c r="AN62" s="29">
        <f t="shared" si="3"/>
        <v>375</v>
      </c>
      <c r="AO62" s="29">
        <f t="shared" si="4"/>
        <v>1.452</v>
      </c>
      <c r="AP62" s="29">
        <f t="shared" si="5"/>
        <v>6.4000000000000001E-2</v>
      </c>
      <c r="AQ62" s="136">
        <f t="shared" si="6"/>
        <v>0.68870523415977969</v>
      </c>
    </row>
    <row r="63" spans="1:43" x14ac:dyDescent="0.75">
      <c r="A63" s="5" t="s">
        <v>90</v>
      </c>
      <c r="B63" s="22">
        <v>543</v>
      </c>
      <c r="C63" s="22">
        <v>1.859</v>
      </c>
      <c r="D63" s="22">
        <v>7.3999999999999996E-2</v>
      </c>
      <c r="E63" s="22">
        <v>1790</v>
      </c>
      <c r="F63" s="20">
        <v>22.075055187638</v>
      </c>
      <c r="G63" s="22">
        <v>1.2713546770634001</v>
      </c>
      <c r="H63" s="18">
        <v>5.0299999999999997E-2</v>
      </c>
      <c r="I63" s="15">
        <v>4.3669076715907697E-3</v>
      </c>
      <c r="J63" s="24">
        <v>0.16458</v>
      </c>
      <c r="K63" s="18">
        <v>0.313</v>
      </c>
      <c r="L63" s="15">
        <v>2.8595757731698201E-2</v>
      </c>
      <c r="M63" s="18">
        <v>4.53E-2</v>
      </c>
      <c r="N63" s="15">
        <v>2.6089342192550302E-3</v>
      </c>
      <c r="O63" s="24">
        <v>0.51414000000000004</v>
      </c>
      <c r="P63" s="10">
        <v>286</v>
      </c>
      <c r="Q63" s="6">
        <v>16.1199561839449</v>
      </c>
      <c r="R63" s="6">
        <v>17.312301598072899</v>
      </c>
      <c r="S63" s="10">
        <v>276</v>
      </c>
      <c r="T63" s="6">
        <v>22.190649796932401</v>
      </c>
      <c r="U63" s="6">
        <v>22.854978887183702</v>
      </c>
      <c r="V63" s="10">
        <v>190</v>
      </c>
      <c r="W63" s="6">
        <v>164.54970752960099</v>
      </c>
      <c r="X63" s="6">
        <v>165.86769930238901</v>
      </c>
      <c r="Y63" s="6">
        <v>-3.62318840579709</v>
      </c>
      <c r="Z63" s="6">
        <v>-50.526315789473699</v>
      </c>
      <c r="AA63" s="7">
        <v>286</v>
      </c>
      <c r="AB63" s="7">
        <v>16.1199561839449</v>
      </c>
      <c r="AC63" s="7">
        <v>17.312301598072899</v>
      </c>
      <c r="AD63" s="13">
        <v>286</v>
      </c>
      <c r="AE63" s="6">
        <v>16.1199561839449</v>
      </c>
      <c r="AF63" s="13">
        <v>280</v>
      </c>
      <c r="AG63" s="6">
        <v>21.1139749552304</v>
      </c>
      <c r="AH63" s="13">
        <v>235</v>
      </c>
      <c r="AI63" s="6">
        <v>151.55693071607499</v>
      </c>
      <c r="AJ63" s="6">
        <v>-1E-3</v>
      </c>
      <c r="AK63" s="6">
        <v>3.3999999999999998E-3</v>
      </c>
      <c r="AL63" s="135">
        <f t="shared" si="1"/>
        <v>286</v>
      </c>
      <c r="AM63" s="135">
        <f t="shared" si="2"/>
        <v>16.1199561839449</v>
      </c>
      <c r="AN63" s="29">
        <f t="shared" si="3"/>
        <v>543</v>
      </c>
      <c r="AO63" s="29">
        <f t="shared" si="4"/>
        <v>1.859</v>
      </c>
      <c r="AP63" s="29">
        <f t="shared" si="5"/>
        <v>7.3999999999999996E-2</v>
      </c>
      <c r="AQ63" s="136">
        <f t="shared" si="6"/>
        <v>0.53792361484669182</v>
      </c>
    </row>
    <row r="64" spans="1:43" x14ac:dyDescent="0.75">
      <c r="A64" s="5" t="s">
        <v>91</v>
      </c>
      <c r="B64" s="22">
        <v>247.7</v>
      </c>
      <c r="C64" s="22">
        <v>3.83</v>
      </c>
      <c r="D64" s="22">
        <v>0.22</v>
      </c>
      <c r="E64" s="22">
        <v>1439</v>
      </c>
      <c r="F64" s="20">
        <v>14.792899408284001</v>
      </c>
      <c r="G64" s="22">
        <v>0.91131082032271105</v>
      </c>
      <c r="H64" s="18">
        <v>6.0499999999999998E-2</v>
      </c>
      <c r="I64" s="15">
        <v>6.0448893334823003E-3</v>
      </c>
      <c r="J64" s="24">
        <v>0.26204</v>
      </c>
      <c r="K64" s="18">
        <v>0.56000000000000005</v>
      </c>
      <c r="L64" s="15">
        <v>5.0679873717284801E-2</v>
      </c>
      <c r="M64" s="18">
        <v>6.7599999999999993E-2</v>
      </c>
      <c r="N64" s="15">
        <v>4.1644717342779096E-3</v>
      </c>
      <c r="O64" s="24">
        <v>0.60563</v>
      </c>
      <c r="P64" s="10">
        <v>422</v>
      </c>
      <c r="Q64" s="6">
        <v>25.290395621101201</v>
      </c>
      <c r="R64" s="6">
        <v>26.920328914756499</v>
      </c>
      <c r="S64" s="10">
        <v>450</v>
      </c>
      <c r="T64" s="6">
        <v>33.027412707225203</v>
      </c>
      <c r="U64" s="6">
        <v>34.039218278671697</v>
      </c>
      <c r="V64" s="10">
        <v>602</v>
      </c>
      <c r="W64" s="6">
        <v>346.05088947615599</v>
      </c>
      <c r="X64" s="6">
        <v>348.35900994210999</v>
      </c>
      <c r="Y64" s="6">
        <v>6.2222222222222099</v>
      </c>
      <c r="Z64" s="6">
        <v>29.900332225913601</v>
      </c>
      <c r="AA64" s="7">
        <v>422</v>
      </c>
      <c r="AB64" s="7">
        <v>25.290395621101201</v>
      </c>
      <c r="AC64" s="7">
        <v>26.920328914756499</v>
      </c>
      <c r="AD64" s="13">
        <v>419</v>
      </c>
      <c r="AE64" s="6">
        <v>25.290395621101201</v>
      </c>
      <c r="AF64" s="13">
        <v>411</v>
      </c>
      <c r="AG64" s="6">
        <v>32.359990576843202</v>
      </c>
      <c r="AH64" s="13">
        <v>379</v>
      </c>
      <c r="AI64" s="6">
        <v>342.11746097976197</v>
      </c>
      <c r="AJ64" s="6">
        <v>7.7999999999999996E-3</v>
      </c>
      <c r="AK64" s="6">
        <v>2.7000000000000001E-3</v>
      </c>
      <c r="AL64" s="135">
        <f t="shared" si="1"/>
        <v>422</v>
      </c>
      <c r="AM64" s="135">
        <f t="shared" si="2"/>
        <v>25.290395621101201</v>
      </c>
      <c r="AN64" s="29">
        <f t="shared" si="3"/>
        <v>247.7</v>
      </c>
      <c r="AO64" s="29">
        <f t="shared" si="4"/>
        <v>3.83</v>
      </c>
      <c r="AP64" s="29">
        <f t="shared" si="5"/>
        <v>0.22</v>
      </c>
      <c r="AQ64" s="136">
        <f t="shared" si="6"/>
        <v>0.2610966057441253</v>
      </c>
    </row>
    <row r="65" spans="1:43" x14ac:dyDescent="0.75">
      <c r="A65" s="5" t="s">
        <v>92</v>
      </c>
      <c r="B65" s="22">
        <v>1347</v>
      </c>
      <c r="C65" s="22">
        <v>0.97599999999999998</v>
      </c>
      <c r="D65" s="22">
        <v>4.3999999999999997E-2</v>
      </c>
      <c r="E65" s="22">
        <v>7900</v>
      </c>
      <c r="F65" s="20">
        <v>12.8865979381443</v>
      </c>
      <c r="G65" s="22">
        <v>0.74443785728114997</v>
      </c>
      <c r="H65" s="18">
        <v>5.6300000000000003E-2</v>
      </c>
      <c r="I65" s="15">
        <v>1.64539885088499E-3</v>
      </c>
      <c r="J65" s="24">
        <v>0.49010999999999999</v>
      </c>
      <c r="K65" s="18">
        <v>0.59899999999999998</v>
      </c>
      <c r="L65" s="15">
        <v>5.1634709956093698E-2</v>
      </c>
      <c r="M65" s="18">
        <v>7.7600000000000002E-2</v>
      </c>
      <c r="N65" s="15">
        <v>4.4828261114613398E-3</v>
      </c>
      <c r="O65" s="24">
        <v>0.73367000000000004</v>
      </c>
      <c r="P65" s="10">
        <v>482</v>
      </c>
      <c r="Q65" s="6">
        <v>26.875723623999001</v>
      </c>
      <c r="R65" s="6">
        <v>28.850869047659799</v>
      </c>
      <c r="S65" s="10">
        <v>476</v>
      </c>
      <c r="T65" s="6">
        <v>32.73836895518</v>
      </c>
      <c r="U65" s="6">
        <v>33.848174640185498</v>
      </c>
      <c r="V65" s="10">
        <v>456</v>
      </c>
      <c r="W65" s="6">
        <v>63.722981387048399</v>
      </c>
      <c r="X65" s="6">
        <v>68.174286350026193</v>
      </c>
      <c r="Y65" s="6">
        <v>-1.26050420168067</v>
      </c>
      <c r="Z65" s="6">
        <v>-5.7017543859649198</v>
      </c>
      <c r="AA65" s="7">
        <v>482</v>
      </c>
      <c r="AB65" s="7">
        <v>26.875723623999001</v>
      </c>
      <c r="AC65" s="7">
        <v>28.850869047659799</v>
      </c>
      <c r="AD65" s="13">
        <v>481</v>
      </c>
      <c r="AE65" s="6">
        <v>26.875723623999001</v>
      </c>
      <c r="AF65" s="13">
        <v>467</v>
      </c>
      <c r="AG65" s="6">
        <v>32.891819679754697</v>
      </c>
      <c r="AH65" s="13">
        <v>408</v>
      </c>
      <c r="AI65" s="6">
        <v>58.904892469591303</v>
      </c>
      <c r="AJ65" s="6">
        <v>1.6999999999999999E-3</v>
      </c>
      <c r="AK65" s="6">
        <v>1.1000000000000001E-3</v>
      </c>
      <c r="AL65" s="135">
        <f t="shared" si="1"/>
        <v>482</v>
      </c>
      <c r="AM65" s="135">
        <f t="shared" si="2"/>
        <v>26.875723623999001</v>
      </c>
      <c r="AN65" s="29">
        <f t="shared" si="3"/>
        <v>1347</v>
      </c>
      <c r="AO65" s="29">
        <f t="shared" si="4"/>
        <v>0.97599999999999998</v>
      </c>
      <c r="AP65" s="29">
        <f t="shared" si="5"/>
        <v>4.3999999999999997E-2</v>
      </c>
      <c r="AQ65" s="136">
        <f t="shared" si="6"/>
        <v>1.0245901639344261</v>
      </c>
    </row>
    <row r="66" spans="1:43" x14ac:dyDescent="0.75">
      <c r="A66" s="5" t="s">
        <v>93</v>
      </c>
      <c r="B66" s="22">
        <v>710</v>
      </c>
      <c r="C66" s="22">
        <v>3.28</v>
      </c>
      <c r="D66" s="22">
        <v>0.16</v>
      </c>
      <c r="E66" s="22">
        <v>2390</v>
      </c>
      <c r="F66" s="20">
        <v>20.790020790020801</v>
      </c>
      <c r="G66" s="22">
        <v>1.19745566586744</v>
      </c>
      <c r="H66" s="18">
        <v>5.11E-2</v>
      </c>
      <c r="I66" s="15">
        <v>3.49591668559516E-3</v>
      </c>
      <c r="J66" s="24">
        <v>5.4065000000000002E-2</v>
      </c>
      <c r="K66" s="18">
        <v>0.33600000000000002</v>
      </c>
      <c r="L66" s="15">
        <v>2.9915483215217701E-2</v>
      </c>
      <c r="M66" s="18">
        <v>4.8099999999999997E-2</v>
      </c>
      <c r="N66" s="15">
        <v>2.7704454031075602E-3</v>
      </c>
      <c r="O66" s="24">
        <v>0.64790999999999999</v>
      </c>
      <c r="P66" s="10">
        <v>303</v>
      </c>
      <c r="Q66" s="6">
        <v>16.937428047874</v>
      </c>
      <c r="R66" s="6">
        <v>18.209327440676901</v>
      </c>
      <c r="S66" s="10">
        <v>294</v>
      </c>
      <c r="T66" s="6">
        <v>22.7532241775742</v>
      </c>
      <c r="U66" s="6">
        <v>23.473745623915399</v>
      </c>
      <c r="V66" s="10">
        <v>232</v>
      </c>
      <c r="W66" s="6">
        <v>135.91938020177</v>
      </c>
      <c r="X66" s="6">
        <v>137.69938978249601</v>
      </c>
      <c r="Y66" s="6">
        <v>-3.0612244897959</v>
      </c>
      <c r="Z66" s="6">
        <v>-30.6034482758621</v>
      </c>
      <c r="AA66" s="7">
        <v>303</v>
      </c>
      <c r="AB66" s="7">
        <v>16.937428047874</v>
      </c>
      <c r="AC66" s="7">
        <v>18.209327440676901</v>
      </c>
      <c r="AD66" s="13">
        <v>302</v>
      </c>
      <c r="AE66" s="6">
        <v>16.937428047874</v>
      </c>
      <c r="AF66" s="13">
        <v>293</v>
      </c>
      <c r="AG66" s="6">
        <v>22.180446579700501</v>
      </c>
      <c r="AH66" s="13">
        <v>220</v>
      </c>
      <c r="AI66" s="6">
        <v>129.165312349847</v>
      </c>
      <c r="AJ66" s="6">
        <v>4.0000000000000002E-4</v>
      </c>
      <c r="AK66" s="6">
        <v>2.2000000000000001E-3</v>
      </c>
      <c r="AL66" s="135">
        <f t="shared" si="1"/>
        <v>303</v>
      </c>
      <c r="AM66" s="135">
        <f t="shared" si="2"/>
        <v>16.937428047874</v>
      </c>
      <c r="AN66" s="29">
        <f t="shared" si="3"/>
        <v>710</v>
      </c>
      <c r="AO66" s="29">
        <f t="shared" si="4"/>
        <v>3.28</v>
      </c>
      <c r="AP66" s="29">
        <f t="shared" si="5"/>
        <v>0.16</v>
      </c>
      <c r="AQ66" s="136">
        <f t="shared" si="6"/>
        <v>0.3048780487804878</v>
      </c>
    </row>
    <row r="67" spans="1:43" x14ac:dyDescent="0.75">
      <c r="A67" s="5" t="s">
        <v>94</v>
      </c>
      <c r="B67" s="22">
        <v>429</v>
      </c>
      <c r="C67" s="22">
        <v>0.53600000000000003</v>
      </c>
      <c r="D67" s="22">
        <v>3.3000000000000002E-2</v>
      </c>
      <c r="E67" s="22">
        <v>1454</v>
      </c>
      <c r="F67" s="20">
        <v>21.231422505307901</v>
      </c>
      <c r="G67" s="22">
        <v>1.23732543576867</v>
      </c>
      <c r="H67" s="18">
        <v>5.0999999999999997E-2</v>
      </c>
      <c r="I67" s="15">
        <v>5.0588862845027697E-3</v>
      </c>
      <c r="J67" s="24">
        <v>2.9198999999999999E-2</v>
      </c>
      <c r="K67" s="18">
        <v>0.33100000000000002</v>
      </c>
      <c r="L67" s="15">
        <v>2.9975651490000602E-2</v>
      </c>
      <c r="M67" s="18">
        <v>4.7100000000000003E-2</v>
      </c>
      <c r="N67" s="15">
        <v>2.7448951199635701E-3</v>
      </c>
      <c r="O67" s="24">
        <v>0.62261999999999995</v>
      </c>
      <c r="P67" s="10">
        <v>297</v>
      </c>
      <c r="Q67" s="6">
        <v>16.878899417290199</v>
      </c>
      <c r="R67" s="6">
        <v>18.1064313540965</v>
      </c>
      <c r="S67" s="10">
        <v>289</v>
      </c>
      <c r="T67" s="6">
        <v>22.988852055980601</v>
      </c>
      <c r="U67" s="6">
        <v>23.686583344459802</v>
      </c>
      <c r="V67" s="10">
        <v>231</v>
      </c>
      <c r="W67" s="6">
        <v>196.26124636715301</v>
      </c>
      <c r="X67" s="6">
        <v>197.50261347437899</v>
      </c>
      <c r="Y67" s="6">
        <v>-2.7681660899653902</v>
      </c>
      <c r="Z67" s="6">
        <v>-28.571428571428601</v>
      </c>
      <c r="AA67" s="7">
        <v>297</v>
      </c>
      <c r="AB67" s="7">
        <v>16.878899417290199</v>
      </c>
      <c r="AC67" s="7">
        <v>18.1064313540965</v>
      </c>
      <c r="AD67" s="13">
        <v>297</v>
      </c>
      <c r="AE67" s="6">
        <v>16.878899417290199</v>
      </c>
      <c r="AF67" s="13">
        <v>291</v>
      </c>
      <c r="AG67" s="6">
        <v>22.129060505402499</v>
      </c>
      <c r="AH67" s="13">
        <v>252</v>
      </c>
      <c r="AI67" s="6">
        <v>188.189045445234</v>
      </c>
      <c r="AJ67" s="6">
        <v>-2.9999999999999997E-4</v>
      </c>
      <c r="AK67" s="6">
        <v>2.8E-3</v>
      </c>
      <c r="AL67" s="135">
        <f t="shared" si="1"/>
        <v>297</v>
      </c>
      <c r="AM67" s="135">
        <f t="shared" si="2"/>
        <v>16.878899417290199</v>
      </c>
      <c r="AN67" s="29">
        <f t="shared" si="3"/>
        <v>429</v>
      </c>
      <c r="AO67" s="29">
        <f t="shared" si="4"/>
        <v>0.53600000000000003</v>
      </c>
      <c r="AP67" s="29">
        <f t="shared" si="5"/>
        <v>3.3000000000000002E-2</v>
      </c>
      <c r="AQ67" s="136">
        <f t="shared" si="6"/>
        <v>1.8656716417910446</v>
      </c>
    </row>
    <row r="68" spans="1:43" x14ac:dyDescent="0.75">
      <c r="A68" s="5" t="s">
        <v>95</v>
      </c>
      <c r="B68" s="22">
        <v>425</v>
      </c>
      <c r="C68" s="22">
        <v>8.33</v>
      </c>
      <c r="D68" s="22">
        <v>0.36</v>
      </c>
      <c r="E68" s="22">
        <v>1440</v>
      </c>
      <c r="F68" s="20">
        <v>20.408163265306101</v>
      </c>
      <c r="G68" s="22">
        <v>1.2250786634373501</v>
      </c>
      <c r="H68" s="18">
        <v>5.1700000000000003E-2</v>
      </c>
      <c r="I68" s="15">
        <v>5.2102632427071397E-3</v>
      </c>
      <c r="J68" s="24">
        <v>0.23025000000000001</v>
      </c>
      <c r="K68" s="18">
        <v>0.34699999999999998</v>
      </c>
      <c r="L68" s="15">
        <v>3.1686190213561102E-2</v>
      </c>
      <c r="M68" s="18">
        <v>4.9000000000000002E-2</v>
      </c>
      <c r="N68" s="15">
        <v>2.9414138709130699E-3</v>
      </c>
      <c r="O68" s="24">
        <v>0.65447</v>
      </c>
      <c r="P68" s="10">
        <v>309</v>
      </c>
      <c r="Q68" s="6">
        <v>17.933105349765899</v>
      </c>
      <c r="R68" s="6">
        <v>19.180937603263502</v>
      </c>
      <c r="S68" s="10">
        <v>301</v>
      </c>
      <c r="T68" s="6">
        <v>23.927597141661401</v>
      </c>
      <c r="U68" s="6">
        <v>24.647031163917902</v>
      </c>
      <c r="V68" s="10">
        <v>250</v>
      </c>
      <c r="W68" s="6">
        <v>209.82036116032199</v>
      </c>
      <c r="X68" s="6">
        <v>211.11135096153899</v>
      </c>
      <c r="Y68" s="6">
        <v>-2.65780730897009</v>
      </c>
      <c r="Z68" s="6">
        <v>-23.6</v>
      </c>
      <c r="AA68" s="7">
        <v>309</v>
      </c>
      <c r="AB68" s="7">
        <v>17.933105349765899</v>
      </c>
      <c r="AC68" s="7">
        <v>19.180937603263502</v>
      </c>
      <c r="AD68" s="13">
        <v>308</v>
      </c>
      <c r="AE68" s="6">
        <v>17.933105349765899</v>
      </c>
      <c r="AF68" s="13">
        <v>299</v>
      </c>
      <c r="AG68" s="6">
        <v>23.239597779945399</v>
      </c>
      <c r="AH68" s="13">
        <v>232</v>
      </c>
      <c r="AI68" s="6">
        <v>200.19644591612499</v>
      </c>
      <c r="AJ68" s="6">
        <v>8.0000000000000004E-4</v>
      </c>
      <c r="AK68" s="6">
        <v>2.8E-3</v>
      </c>
      <c r="AL68" s="135">
        <f t="shared" si="1"/>
        <v>309</v>
      </c>
      <c r="AM68" s="135">
        <f t="shared" si="2"/>
        <v>17.933105349765899</v>
      </c>
      <c r="AN68" s="29">
        <f t="shared" si="3"/>
        <v>425</v>
      </c>
      <c r="AO68" s="29">
        <f t="shared" si="4"/>
        <v>8.33</v>
      </c>
      <c r="AP68" s="29">
        <f t="shared" si="5"/>
        <v>0.36</v>
      </c>
      <c r="AQ68" s="136">
        <f t="shared" si="6"/>
        <v>0.12004801920768307</v>
      </c>
    </row>
    <row r="69" spans="1:43" x14ac:dyDescent="0.75">
      <c r="A69" s="5" t="s">
        <v>96</v>
      </c>
      <c r="B69" s="22">
        <v>472</v>
      </c>
      <c r="C69" s="22">
        <v>1.8240000000000001</v>
      </c>
      <c r="D69" s="22">
        <v>7.5999999999999998E-2</v>
      </c>
      <c r="E69" s="22">
        <v>1679</v>
      </c>
      <c r="F69" s="20">
        <v>21.097046413502099</v>
      </c>
      <c r="G69" s="22">
        <v>1.19810011318722</v>
      </c>
      <c r="H69" s="18">
        <v>5.3900000000000003E-2</v>
      </c>
      <c r="I69" s="15">
        <v>4.7375037627266697E-3</v>
      </c>
      <c r="J69" s="24">
        <v>-0.23102</v>
      </c>
      <c r="K69" s="18">
        <v>0.34799999999999998</v>
      </c>
      <c r="L69" s="15">
        <v>3.04678907048055E-2</v>
      </c>
      <c r="M69" s="18">
        <v>4.7399999999999998E-2</v>
      </c>
      <c r="N69" s="15">
        <v>2.6918434103045102E-3</v>
      </c>
      <c r="O69" s="24">
        <v>0.81423000000000001</v>
      </c>
      <c r="P69" s="10">
        <v>298.5</v>
      </c>
      <c r="Q69" s="6">
        <v>16.519752138768101</v>
      </c>
      <c r="R69" s="6">
        <v>17.786841473711299</v>
      </c>
      <c r="S69" s="10">
        <v>303</v>
      </c>
      <c r="T69" s="6">
        <v>22.895781037919999</v>
      </c>
      <c r="U69" s="6">
        <v>23.649790910045098</v>
      </c>
      <c r="V69" s="10">
        <v>354</v>
      </c>
      <c r="W69" s="6">
        <v>245.88140676173899</v>
      </c>
      <c r="X69" s="6">
        <v>247.943900828637</v>
      </c>
      <c r="Y69" s="6">
        <v>1.48514851485149</v>
      </c>
      <c r="Z69" s="6">
        <v>15.677966101694899</v>
      </c>
      <c r="AA69" s="7">
        <v>298.5</v>
      </c>
      <c r="AB69" s="7">
        <v>16.519752138768101</v>
      </c>
      <c r="AC69" s="7">
        <v>17.786841473711299</v>
      </c>
      <c r="AD69" s="13">
        <v>301</v>
      </c>
      <c r="AE69" s="6">
        <v>16.965323773106501</v>
      </c>
      <c r="AF69" s="13">
        <v>293.5</v>
      </c>
      <c r="AG69" s="6">
        <v>22.552807349338501</v>
      </c>
      <c r="AH69" s="13">
        <v>260</v>
      </c>
      <c r="AI69" s="6">
        <v>242.30025833897099</v>
      </c>
      <c r="AJ69" s="6">
        <v>2.5999999999999999E-3</v>
      </c>
      <c r="AK69" s="6">
        <v>1.9E-3</v>
      </c>
      <c r="AL69" s="135">
        <f t="shared" si="1"/>
        <v>298.5</v>
      </c>
      <c r="AM69" s="135">
        <f t="shared" si="2"/>
        <v>16.519752138768101</v>
      </c>
      <c r="AN69" s="29">
        <f t="shared" si="3"/>
        <v>472</v>
      </c>
      <c r="AO69" s="29">
        <f t="shared" si="4"/>
        <v>1.8240000000000001</v>
      </c>
      <c r="AP69" s="29">
        <f t="shared" si="5"/>
        <v>7.5999999999999998E-2</v>
      </c>
      <c r="AQ69" s="136">
        <f t="shared" si="6"/>
        <v>0.54824561403508765</v>
      </c>
    </row>
    <row r="70" spans="1:43" x14ac:dyDescent="0.75">
      <c r="A70" s="5" t="s">
        <v>97</v>
      </c>
      <c r="B70" s="22">
        <v>973</v>
      </c>
      <c r="C70" s="22">
        <v>5.13</v>
      </c>
      <c r="D70" s="22">
        <v>0.26</v>
      </c>
      <c r="E70" s="22">
        <v>2760</v>
      </c>
      <c r="F70" s="20">
        <v>24.449877750611201</v>
      </c>
      <c r="G70" s="22">
        <v>1.4021098022396801</v>
      </c>
      <c r="H70" s="18">
        <v>5.0099999999999999E-2</v>
      </c>
      <c r="I70" s="15">
        <v>3.10945759381884E-3</v>
      </c>
      <c r="J70" s="24">
        <v>-2.0920000000000001E-2</v>
      </c>
      <c r="K70" s="18">
        <v>0.27700000000000002</v>
      </c>
      <c r="L70" s="15">
        <v>2.4262847529710599E-2</v>
      </c>
      <c r="M70" s="18">
        <v>4.0899999999999999E-2</v>
      </c>
      <c r="N70" s="15">
        <v>2.3454632982845601E-3</v>
      </c>
      <c r="O70" s="24">
        <v>0.67900000000000005</v>
      </c>
      <c r="P70" s="10">
        <v>258.39999999999998</v>
      </c>
      <c r="Q70" s="6">
        <v>14.488119801650701</v>
      </c>
      <c r="R70" s="6">
        <v>15.5780623437205</v>
      </c>
      <c r="S70" s="10">
        <v>247.8</v>
      </c>
      <c r="T70" s="6">
        <v>19.2481042312398</v>
      </c>
      <c r="U70" s="6">
        <v>19.881318944631701</v>
      </c>
      <c r="V70" s="10">
        <v>190</v>
      </c>
      <c r="W70" s="6">
        <v>121.270543178485</v>
      </c>
      <c r="X70" s="6">
        <v>123.170495184828</v>
      </c>
      <c r="Y70" s="6">
        <v>-4.2776432606940897</v>
      </c>
      <c r="Z70" s="6">
        <v>-36</v>
      </c>
      <c r="AA70" s="7">
        <v>258.39999999999998</v>
      </c>
      <c r="AB70" s="7">
        <v>14.488119801650701</v>
      </c>
      <c r="AC70" s="7">
        <v>15.5780623437205</v>
      </c>
      <c r="AD70" s="13">
        <v>258.3</v>
      </c>
      <c r="AE70" s="6">
        <v>14.5101152782113</v>
      </c>
      <c r="AF70" s="13">
        <v>251.6</v>
      </c>
      <c r="AG70" s="6">
        <v>19.1948364540225</v>
      </c>
      <c r="AH70" s="13">
        <v>199</v>
      </c>
      <c r="AI70" s="6">
        <v>112.541053144196</v>
      </c>
      <c r="AJ70" s="6">
        <v>1E-4</v>
      </c>
      <c r="AK70" s="6">
        <v>2.3999999999999998E-3</v>
      </c>
      <c r="AL70" s="135">
        <f t="shared" ref="AL70:AL133" si="7">AA70</f>
        <v>258.39999999999998</v>
      </c>
      <c r="AM70" s="135">
        <f t="shared" ref="AM70:AM133" si="8">AB70</f>
        <v>14.488119801650701</v>
      </c>
      <c r="AN70" s="29">
        <f t="shared" ref="AN70:AN133" si="9">B70</f>
        <v>973</v>
      </c>
      <c r="AO70" s="29">
        <f t="shared" ref="AO70:AO133" si="10">C70</f>
        <v>5.13</v>
      </c>
      <c r="AP70" s="29">
        <f t="shared" ref="AP70:AP133" si="11">D70</f>
        <v>0.26</v>
      </c>
      <c r="AQ70" s="136">
        <f t="shared" ref="AQ70:AQ133" si="12">1/AO70</f>
        <v>0.19493177387914232</v>
      </c>
    </row>
    <row r="71" spans="1:43" x14ac:dyDescent="0.75">
      <c r="A71" s="5" t="s">
        <v>98</v>
      </c>
      <c r="B71" s="22">
        <v>523</v>
      </c>
      <c r="C71" s="22">
        <v>2.38</v>
      </c>
      <c r="D71" s="22">
        <v>0.18</v>
      </c>
      <c r="E71" s="22">
        <v>4550</v>
      </c>
      <c r="F71" s="20">
        <v>9.5877277085330803</v>
      </c>
      <c r="G71" s="22">
        <v>0.58936873382017696</v>
      </c>
      <c r="H71" s="18">
        <v>6.3500000000000001E-2</v>
      </c>
      <c r="I71" s="15">
        <v>2.8363088743461702E-3</v>
      </c>
      <c r="J71" s="24">
        <v>-3.8376E-2</v>
      </c>
      <c r="K71" s="18">
        <v>0.90800000000000003</v>
      </c>
      <c r="L71" s="15">
        <v>8.2438620342651397E-2</v>
      </c>
      <c r="M71" s="18">
        <v>0.1043</v>
      </c>
      <c r="N71" s="15">
        <v>6.4114418771754602E-3</v>
      </c>
      <c r="O71" s="24">
        <v>0.79905000000000004</v>
      </c>
      <c r="P71" s="10">
        <v>639</v>
      </c>
      <c r="Q71" s="6">
        <v>37.320148556276699</v>
      </c>
      <c r="R71" s="6">
        <v>39.776071170192097</v>
      </c>
      <c r="S71" s="10">
        <v>654</v>
      </c>
      <c r="T71" s="6">
        <v>43.822448474863201</v>
      </c>
      <c r="U71" s="6">
        <v>45.162662959874801</v>
      </c>
      <c r="V71" s="10">
        <v>715</v>
      </c>
      <c r="W71" s="6">
        <v>103.187658094038</v>
      </c>
      <c r="X71" s="6">
        <v>106.615145098558</v>
      </c>
      <c r="Y71" s="6">
        <v>2.2935779816513699</v>
      </c>
      <c r="Z71" s="6">
        <v>10.6293706293706</v>
      </c>
      <c r="AA71" s="7">
        <v>639</v>
      </c>
      <c r="AB71" s="7">
        <v>37.320148556276699</v>
      </c>
      <c r="AC71" s="7">
        <v>39.776071170192097</v>
      </c>
      <c r="AD71" s="13">
        <v>637</v>
      </c>
      <c r="AE71" s="6">
        <v>37.623748992658399</v>
      </c>
      <c r="AF71" s="13">
        <v>626</v>
      </c>
      <c r="AG71" s="6">
        <v>43.822448474863201</v>
      </c>
      <c r="AH71" s="13">
        <v>611</v>
      </c>
      <c r="AI71" s="6">
        <v>95.500040748327095</v>
      </c>
      <c r="AJ71" s="6">
        <v>4.4000000000000003E-3</v>
      </c>
      <c r="AK71" s="6">
        <v>2.3E-3</v>
      </c>
      <c r="AL71" s="135">
        <f t="shared" si="7"/>
        <v>639</v>
      </c>
      <c r="AM71" s="135">
        <f t="shared" si="8"/>
        <v>37.320148556276699</v>
      </c>
      <c r="AN71" s="29">
        <f t="shared" si="9"/>
        <v>523</v>
      </c>
      <c r="AO71" s="29">
        <f t="shared" si="10"/>
        <v>2.38</v>
      </c>
      <c r="AP71" s="29">
        <f t="shared" si="11"/>
        <v>0.18</v>
      </c>
      <c r="AQ71" s="136">
        <f t="shared" si="12"/>
        <v>0.42016806722689076</v>
      </c>
    </row>
    <row r="72" spans="1:43" x14ac:dyDescent="0.75">
      <c r="A72" s="5" t="s">
        <v>99</v>
      </c>
      <c r="B72" s="22">
        <v>240</v>
      </c>
      <c r="C72" s="22">
        <v>1.1919999999999999</v>
      </c>
      <c r="D72" s="22">
        <v>6.3E-2</v>
      </c>
      <c r="E72" s="22">
        <v>1233</v>
      </c>
      <c r="F72" s="20">
        <v>15.015015015015001</v>
      </c>
      <c r="G72" s="22">
        <v>0.88379642558985105</v>
      </c>
      <c r="H72" s="18">
        <v>5.4199999999999998E-2</v>
      </c>
      <c r="I72" s="15">
        <v>6.0727997494953298E-3</v>
      </c>
      <c r="J72" s="24">
        <v>0.17509</v>
      </c>
      <c r="K72" s="18">
        <v>0.502</v>
      </c>
      <c r="L72" s="15">
        <v>4.5746419411795997E-2</v>
      </c>
      <c r="M72" s="18">
        <v>6.6600000000000006E-2</v>
      </c>
      <c r="N72" s="15">
        <v>3.9201320734893203E-3</v>
      </c>
      <c r="O72" s="24">
        <v>0.54718999999999995</v>
      </c>
      <c r="P72" s="10">
        <v>416</v>
      </c>
      <c r="Q72" s="6">
        <v>23.6116850120615</v>
      </c>
      <c r="R72" s="6">
        <v>25.3035076072245</v>
      </c>
      <c r="S72" s="10">
        <v>412</v>
      </c>
      <c r="T72" s="6">
        <v>30.857282591666799</v>
      </c>
      <c r="U72" s="6">
        <v>31.796139639754799</v>
      </c>
      <c r="V72" s="10">
        <v>390</v>
      </c>
      <c r="W72" s="6">
        <v>236.194468965466</v>
      </c>
      <c r="X72" s="6">
        <v>237.363897308124</v>
      </c>
      <c r="Y72" s="6">
        <v>-0.970873786407765</v>
      </c>
      <c r="Z72" s="6">
        <v>-6.6666666666666696</v>
      </c>
      <c r="AA72" s="7">
        <v>416</v>
      </c>
      <c r="AB72" s="7">
        <v>23.6116850120615</v>
      </c>
      <c r="AC72" s="7">
        <v>25.3035076072245</v>
      </c>
      <c r="AD72" s="13">
        <v>415</v>
      </c>
      <c r="AE72" s="6">
        <v>23.6116850120615</v>
      </c>
      <c r="AF72" s="13">
        <v>402</v>
      </c>
      <c r="AG72" s="6">
        <v>29.974320491747299</v>
      </c>
      <c r="AH72" s="13">
        <v>333</v>
      </c>
      <c r="AI72" s="6">
        <v>228.100530840852</v>
      </c>
      <c r="AJ72" s="6">
        <v>8.9999999999999998E-4</v>
      </c>
      <c r="AK72" s="6">
        <v>2.3999999999999998E-3</v>
      </c>
      <c r="AL72" s="135">
        <f t="shared" si="7"/>
        <v>416</v>
      </c>
      <c r="AM72" s="135">
        <f t="shared" si="8"/>
        <v>23.6116850120615</v>
      </c>
      <c r="AN72" s="29">
        <f t="shared" si="9"/>
        <v>240</v>
      </c>
      <c r="AO72" s="29">
        <f t="shared" si="10"/>
        <v>1.1919999999999999</v>
      </c>
      <c r="AP72" s="29">
        <f t="shared" si="11"/>
        <v>6.3E-2</v>
      </c>
      <c r="AQ72" s="136">
        <f t="shared" si="12"/>
        <v>0.83892617449664431</v>
      </c>
    </row>
    <row r="73" spans="1:43" x14ac:dyDescent="0.75">
      <c r="A73" s="5" t="s">
        <v>100</v>
      </c>
      <c r="B73" s="22">
        <v>1524</v>
      </c>
      <c r="C73" s="22">
        <v>16.5</v>
      </c>
      <c r="D73" s="22">
        <v>1.3</v>
      </c>
      <c r="E73" s="22">
        <v>122200</v>
      </c>
      <c r="F73" s="20">
        <v>2.7173913043478302</v>
      </c>
      <c r="G73" s="22">
        <v>0.154871780400581</v>
      </c>
      <c r="H73" s="18">
        <v>0.16339999999999999</v>
      </c>
      <c r="I73" s="15">
        <v>1.60530074859852E-3</v>
      </c>
      <c r="J73" s="24">
        <v>0.31378</v>
      </c>
      <c r="K73" s="18">
        <v>8.26</v>
      </c>
      <c r="L73" s="15">
        <v>0.71059347316168398</v>
      </c>
      <c r="M73" s="18">
        <v>0.36799999999999999</v>
      </c>
      <c r="N73" s="15">
        <v>2.0973355988968202E-2</v>
      </c>
      <c r="O73" s="24">
        <v>0.86165999999999998</v>
      </c>
      <c r="P73" s="10">
        <v>2020</v>
      </c>
      <c r="Q73" s="6">
        <v>99.146027030994603</v>
      </c>
      <c r="R73" s="6">
        <v>106.610897430235</v>
      </c>
      <c r="S73" s="10">
        <v>2258</v>
      </c>
      <c r="T73" s="6">
        <v>77.816251267459606</v>
      </c>
      <c r="U73" s="6">
        <v>80.463468302875199</v>
      </c>
      <c r="V73" s="10">
        <v>2488</v>
      </c>
      <c r="W73" s="6">
        <v>16.890356041280501</v>
      </c>
      <c r="X73" s="6">
        <v>27.294620550502099</v>
      </c>
      <c r="Y73" s="6">
        <v>10.540301151461501</v>
      </c>
      <c r="Z73" s="6">
        <v>18.810289389067499</v>
      </c>
      <c r="AA73" s="7">
        <v>2488</v>
      </c>
      <c r="AB73" s="7">
        <v>16.890356041280501</v>
      </c>
      <c r="AC73" s="7">
        <v>27.294620550502099</v>
      </c>
      <c r="AD73" s="13">
        <v>1944</v>
      </c>
      <c r="AE73" s="6">
        <v>101.240109028145</v>
      </c>
      <c r="AF73" s="13">
        <v>1982</v>
      </c>
      <c r="AG73" s="6">
        <v>85.132114747141202</v>
      </c>
      <c r="AH73" s="13">
        <v>2023</v>
      </c>
      <c r="AI73" s="6">
        <v>37.697070538719899</v>
      </c>
      <c r="AJ73" s="6">
        <v>4.4299999999999999E-2</v>
      </c>
      <c r="AK73" s="6">
        <v>7.0000000000000001E-3</v>
      </c>
      <c r="AL73" s="135">
        <f t="shared" si="7"/>
        <v>2488</v>
      </c>
      <c r="AM73" s="135">
        <f t="shared" si="8"/>
        <v>16.890356041280501</v>
      </c>
      <c r="AN73" s="29">
        <f t="shared" si="9"/>
        <v>1524</v>
      </c>
      <c r="AO73" s="29">
        <f t="shared" si="10"/>
        <v>16.5</v>
      </c>
      <c r="AP73" s="29">
        <f t="shared" si="11"/>
        <v>1.3</v>
      </c>
      <c r="AQ73" s="136">
        <f t="shared" si="12"/>
        <v>6.0606060606060608E-2</v>
      </c>
    </row>
    <row r="74" spans="1:43" x14ac:dyDescent="0.75">
      <c r="A74" s="5" t="s">
        <v>101</v>
      </c>
      <c r="B74" s="22">
        <v>557</v>
      </c>
      <c r="C74" s="22">
        <v>2.33</v>
      </c>
      <c r="D74" s="22">
        <v>0.1</v>
      </c>
      <c r="E74" s="22">
        <v>2890</v>
      </c>
      <c r="F74" s="20">
        <v>14.492753623188401</v>
      </c>
      <c r="G74" s="22">
        <v>0.83290178374008395</v>
      </c>
      <c r="H74" s="18">
        <v>5.4699999999999999E-2</v>
      </c>
      <c r="I74" s="15">
        <v>3.39646491937424E-3</v>
      </c>
      <c r="J74" s="24">
        <v>-0.2087</v>
      </c>
      <c r="K74" s="18">
        <v>0.52</v>
      </c>
      <c r="L74" s="15">
        <v>4.7368231970382202E-2</v>
      </c>
      <c r="M74" s="18">
        <v>6.9000000000000006E-2</v>
      </c>
      <c r="N74" s="15">
        <v>3.9654453923865397E-3</v>
      </c>
      <c r="O74" s="24">
        <v>0.69313000000000002</v>
      </c>
      <c r="P74" s="10">
        <v>430</v>
      </c>
      <c r="Q74" s="6">
        <v>24.033796477589899</v>
      </c>
      <c r="R74" s="6">
        <v>25.807995801654702</v>
      </c>
      <c r="S74" s="10">
        <v>424</v>
      </c>
      <c r="T74" s="6">
        <v>31.7142823067622</v>
      </c>
      <c r="U74" s="6">
        <v>32.671490263457997</v>
      </c>
      <c r="V74" s="10">
        <v>383</v>
      </c>
      <c r="W74" s="6">
        <v>132.26973709216901</v>
      </c>
      <c r="X74" s="6">
        <v>134.393175975204</v>
      </c>
      <c r="Y74" s="6">
        <v>-1.4150943396226401</v>
      </c>
      <c r="Z74" s="6">
        <v>-12.2715404699739</v>
      </c>
      <c r="AA74" s="7">
        <v>430</v>
      </c>
      <c r="AB74" s="7">
        <v>24.033796477589899</v>
      </c>
      <c r="AC74" s="7">
        <v>25.807995801654702</v>
      </c>
      <c r="AD74" s="13">
        <v>430</v>
      </c>
      <c r="AE74" s="6">
        <v>24.033796477589899</v>
      </c>
      <c r="AF74" s="13">
        <v>416</v>
      </c>
      <c r="AG74" s="6">
        <v>30.2392245640163</v>
      </c>
      <c r="AH74" s="13">
        <v>350</v>
      </c>
      <c r="AI74" s="6">
        <v>121.252873575975</v>
      </c>
      <c r="AJ74" s="6">
        <v>1.5E-3</v>
      </c>
      <c r="AK74" s="6">
        <v>2.5000000000000001E-3</v>
      </c>
      <c r="AL74" s="135">
        <f t="shared" si="7"/>
        <v>430</v>
      </c>
      <c r="AM74" s="135">
        <f t="shared" si="8"/>
        <v>24.033796477589899</v>
      </c>
      <c r="AN74" s="29">
        <f t="shared" si="9"/>
        <v>557</v>
      </c>
      <c r="AO74" s="29">
        <f t="shared" si="10"/>
        <v>2.33</v>
      </c>
      <c r="AP74" s="29">
        <f t="shared" si="11"/>
        <v>0.1</v>
      </c>
      <c r="AQ74" s="136">
        <f t="shared" si="12"/>
        <v>0.42918454935622319</v>
      </c>
    </row>
    <row r="75" spans="1:43" x14ac:dyDescent="0.75">
      <c r="A75" s="5" t="s">
        <v>102</v>
      </c>
      <c r="B75" s="22">
        <v>1211</v>
      </c>
      <c r="C75" s="22">
        <v>6.11</v>
      </c>
      <c r="D75" s="22">
        <v>0.79</v>
      </c>
      <c r="E75" s="22">
        <v>3370</v>
      </c>
      <c r="F75" s="20">
        <v>25.906735751295301</v>
      </c>
      <c r="G75" s="22">
        <v>1.49772100188172</v>
      </c>
      <c r="H75" s="18">
        <v>5.4600000000000003E-2</v>
      </c>
      <c r="I75" s="15">
        <v>2.9511252066396301E-3</v>
      </c>
      <c r="J75" s="24">
        <v>0.30678</v>
      </c>
      <c r="K75" s="18">
        <v>0.28899999999999998</v>
      </c>
      <c r="L75" s="15">
        <v>2.52198590846575E-2</v>
      </c>
      <c r="M75" s="18">
        <v>3.8600000000000002E-2</v>
      </c>
      <c r="N75" s="15">
        <v>2.2315443839636901E-3</v>
      </c>
      <c r="O75" s="24">
        <v>0.5554</v>
      </c>
      <c r="P75" s="10">
        <v>244.4</v>
      </c>
      <c r="Q75" s="6">
        <v>13.853261456490999</v>
      </c>
      <c r="R75" s="6">
        <v>14.8738241608732</v>
      </c>
      <c r="S75" s="10">
        <v>257.8</v>
      </c>
      <c r="T75" s="6">
        <v>19.874826471020199</v>
      </c>
      <c r="U75" s="6">
        <v>20.5299658011023</v>
      </c>
      <c r="V75" s="10">
        <v>383</v>
      </c>
      <c r="W75" s="6">
        <v>251.18359026450199</v>
      </c>
      <c r="X75" s="6">
        <v>257.36143001558298</v>
      </c>
      <c r="Y75" s="6">
        <v>5.19782777346781</v>
      </c>
      <c r="Z75" s="6">
        <v>36.187989556135797</v>
      </c>
      <c r="AA75" s="7">
        <v>244.4</v>
      </c>
      <c r="AB75" s="7">
        <v>13.853261456490999</v>
      </c>
      <c r="AC75" s="7">
        <v>14.8738241608732</v>
      </c>
      <c r="AD75" s="13">
        <v>243.2</v>
      </c>
      <c r="AE75" s="6">
        <v>13.900568800660601</v>
      </c>
      <c r="AF75" s="13">
        <v>240.9</v>
      </c>
      <c r="AG75" s="6">
        <v>19.737726496564001</v>
      </c>
      <c r="AH75" s="13">
        <v>228</v>
      </c>
      <c r="AI75" s="6">
        <v>246.80863643350301</v>
      </c>
      <c r="AJ75" s="6">
        <v>5.0000000000000001E-3</v>
      </c>
      <c r="AK75" s="6">
        <v>2.2000000000000001E-3</v>
      </c>
      <c r="AL75" s="135">
        <f t="shared" si="7"/>
        <v>244.4</v>
      </c>
      <c r="AM75" s="135">
        <f t="shared" si="8"/>
        <v>13.853261456490999</v>
      </c>
      <c r="AN75" s="29">
        <f t="shared" si="9"/>
        <v>1211</v>
      </c>
      <c r="AO75" s="29">
        <f t="shared" si="10"/>
        <v>6.11</v>
      </c>
      <c r="AP75" s="29">
        <f t="shared" si="11"/>
        <v>0.79</v>
      </c>
      <c r="AQ75" s="136">
        <f t="shared" si="12"/>
        <v>0.16366612111292961</v>
      </c>
    </row>
    <row r="76" spans="1:43" x14ac:dyDescent="0.75">
      <c r="A76" s="5" t="s">
        <v>103</v>
      </c>
      <c r="B76" s="22">
        <v>703</v>
      </c>
      <c r="C76" s="22">
        <v>1.7250000000000001</v>
      </c>
      <c r="D76" s="22">
        <v>7.8E-2</v>
      </c>
      <c r="E76" s="22">
        <v>3620</v>
      </c>
      <c r="F76" s="20">
        <v>14.7710487444609</v>
      </c>
      <c r="G76" s="22">
        <v>0.878348159589461</v>
      </c>
      <c r="H76" s="18">
        <v>5.79E-2</v>
      </c>
      <c r="I76" s="15">
        <v>3.0085274013371601E-3</v>
      </c>
      <c r="J76" s="24">
        <v>0.18676000000000001</v>
      </c>
      <c r="K76" s="18">
        <v>0.53700000000000003</v>
      </c>
      <c r="L76" s="15">
        <v>4.7367771324498001E-2</v>
      </c>
      <c r="M76" s="18">
        <v>6.7699999999999996E-2</v>
      </c>
      <c r="N76" s="15">
        <v>4.0257243363647803E-3</v>
      </c>
      <c r="O76" s="24">
        <v>0.74785000000000001</v>
      </c>
      <c r="P76" s="10">
        <v>422</v>
      </c>
      <c r="Q76" s="6">
        <v>24.439323805976201</v>
      </c>
      <c r="R76" s="6">
        <v>26.126930941305101</v>
      </c>
      <c r="S76" s="10">
        <v>435</v>
      </c>
      <c r="T76" s="6">
        <v>31.192317813320699</v>
      </c>
      <c r="U76" s="6">
        <v>32.206225135292399</v>
      </c>
      <c r="V76" s="10">
        <v>512</v>
      </c>
      <c r="W76" s="6">
        <v>138.50393029779701</v>
      </c>
      <c r="X76" s="6">
        <v>141.98920139017099</v>
      </c>
      <c r="Y76" s="6">
        <v>2.9885057471264398</v>
      </c>
      <c r="Z76" s="6">
        <v>17.578125</v>
      </c>
      <c r="AA76" s="7">
        <v>422</v>
      </c>
      <c r="AB76" s="7">
        <v>24.439323805976201</v>
      </c>
      <c r="AC76" s="7">
        <v>26.126930941305101</v>
      </c>
      <c r="AD76" s="13">
        <v>420</v>
      </c>
      <c r="AE76" s="6">
        <v>24.439323805976201</v>
      </c>
      <c r="AF76" s="13">
        <v>414</v>
      </c>
      <c r="AG76" s="6">
        <v>31.192317813320699</v>
      </c>
      <c r="AH76" s="13">
        <v>371</v>
      </c>
      <c r="AI76" s="6">
        <v>131.09509414137901</v>
      </c>
      <c r="AJ76" s="6">
        <v>4.3E-3</v>
      </c>
      <c r="AK76" s="6">
        <v>2E-3</v>
      </c>
      <c r="AL76" s="135">
        <f t="shared" si="7"/>
        <v>422</v>
      </c>
      <c r="AM76" s="135">
        <f t="shared" si="8"/>
        <v>24.439323805976201</v>
      </c>
      <c r="AN76" s="29">
        <f t="shared" si="9"/>
        <v>703</v>
      </c>
      <c r="AO76" s="29">
        <f t="shared" si="10"/>
        <v>1.7250000000000001</v>
      </c>
      <c r="AP76" s="29">
        <f t="shared" si="11"/>
        <v>7.8E-2</v>
      </c>
      <c r="AQ76" s="136">
        <f t="shared" si="12"/>
        <v>0.57971014492753625</v>
      </c>
    </row>
    <row r="77" spans="1:43" x14ac:dyDescent="0.75">
      <c r="A77" s="5" t="s">
        <v>104</v>
      </c>
      <c r="B77" s="22">
        <v>70.2</v>
      </c>
      <c r="C77" s="22">
        <v>1.4470000000000001</v>
      </c>
      <c r="D77" s="22">
        <v>6.3E-2</v>
      </c>
      <c r="E77" s="22">
        <v>238</v>
      </c>
      <c r="F77" s="20">
        <v>19.230769230769202</v>
      </c>
      <c r="G77" s="22">
        <v>1.5097795507801901</v>
      </c>
      <c r="H77" s="18">
        <v>5.8000000000000003E-2</v>
      </c>
      <c r="I77" s="15">
        <v>2.3675777076036301E-2</v>
      </c>
      <c r="J77" s="24">
        <v>-0.10057000000000001</v>
      </c>
      <c r="K77" s="18">
        <v>0.41699999999999998</v>
      </c>
      <c r="L77" s="15">
        <v>6.8190656106610098E-2</v>
      </c>
      <c r="M77" s="18">
        <v>5.1999999999999998E-2</v>
      </c>
      <c r="N77" s="15">
        <v>4.0824439053096396E-3</v>
      </c>
      <c r="O77" s="24">
        <v>0.28613</v>
      </c>
      <c r="P77" s="10">
        <v>327</v>
      </c>
      <c r="Q77" s="6">
        <v>25.0046070733299</v>
      </c>
      <c r="R77" s="6">
        <v>26.0209510854725</v>
      </c>
      <c r="S77" s="10">
        <v>339</v>
      </c>
      <c r="T77" s="6">
        <v>47.405959744168896</v>
      </c>
      <c r="U77" s="6">
        <v>47.884545183189303</v>
      </c>
      <c r="V77" s="10">
        <v>340</v>
      </c>
      <c r="W77" s="6">
        <v>1828.3909034542301</v>
      </c>
      <c r="X77" s="6">
        <v>1829.13972290022</v>
      </c>
      <c r="Y77" s="6">
        <v>3.5398230088495701</v>
      </c>
      <c r="Z77" s="6">
        <v>3.8235294117647101</v>
      </c>
      <c r="AA77" s="7">
        <v>327</v>
      </c>
      <c r="AB77" s="7">
        <v>25.0046070733299</v>
      </c>
      <c r="AC77" s="7">
        <v>26.0209510854725</v>
      </c>
      <c r="AD77" s="13">
        <v>325</v>
      </c>
      <c r="AE77" s="6">
        <v>25.4555175726525</v>
      </c>
      <c r="AF77" s="13">
        <v>323</v>
      </c>
      <c r="AG77" s="6">
        <v>31.3207601961665</v>
      </c>
      <c r="AH77" s="13">
        <v>317</v>
      </c>
      <c r="AI77" s="6">
        <v>1812.90883632746</v>
      </c>
      <c r="AJ77" s="6">
        <v>7.0000000000000001E-3</v>
      </c>
      <c r="AK77" s="6">
        <v>1.4E-2</v>
      </c>
      <c r="AL77" s="135">
        <f t="shared" si="7"/>
        <v>327</v>
      </c>
      <c r="AM77" s="135">
        <f t="shared" si="8"/>
        <v>25.0046070733299</v>
      </c>
      <c r="AN77" s="29">
        <f t="shared" si="9"/>
        <v>70.2</v>
      </c>
      <c r="AO77" s="29">
        <f t="shared" si="10"/>
        <v>1.4470000000000001</v>
      </c>
      <c r="AP77" s="29">
        <f t="shared" si="11"/>
        <v>6.3E-2</v>
      </c>
      <c r="AQ77" s="136">
        <f t="shared" si="12"/>
        <v>0.69108500345542501</v>
      </c>
    </row>
    <row r="78" spans="1:43" x14ac:dyDescent="0.75">
      <c r="A78" s="5" t="s">
        <v>105</v>
      </c>
      <c r="B78" s="22">
        <v>372</v>
      </c>
      <c r="C78" s="22">
        <v>1.27</v>
      </c>
      <c r="D78" s="22">
        <v>0.11</v>
      </c>
      <c r="E78" s="22">
        <v>2600</v>
      </c>
      <c r="F78" s="20">
        <v>11.0253583241455</v>
      </c>
      <c r="G78" s="22">
        <v>0.69600435554968798</v>
      </c>
      <c r="H78" s="18">
        <v>5.8400000000000001E-2</v>
      </c>
      <c r="I78" s="15">
        <v>3.7975483453962801E-3</v>
      </c>
      <c r="J78" s="24">
        <v>9.4392000000000004E-2</v>
      </c>
      <c r="K78" s="18">
        <v>0.72899999999999998</v>
      </c>
      <c r="L78" s="15">
        <v>6.8101685091118594E-2</v>
      </c>
      <c r="M78" s="18">
        <v>9.0700000000000003E-2</v>
      </c>
      <c r="N78" s="15">
        <v>5.7256728708859504E-3</v>
      </c>
      <c r="O78" s="24">
        <v>0.82555999999999996</v>
      </c>
      <c r="P78" s="10">
        <v>559</v>
      </c>
      <c r="Q78" s="6">
        <v>33.987509174387803</v>
      </c>
      <c r="R78" s="6">
        <v>36.0822327433414</v>
      </c>
      <c r="S78" s="10">
        <v>553</v>
      </c>
      <c r="T78" s="6">
        <v>40.169675892854698</v>
      </c>
      <c r="U78" s="6">
        <v>41.318483392687099</v>
      </c>
      <c r="V78" s="10">
        <v>530</v>
      </c>
      <c r="W78" s="6">
        <v>139.584383469904</v>
      </c>
      <c r="X78" s="6">
        <v>141.65278821341499</v>
      </c>
      <c r="Y78" s="6">
        <v>-1.0849909584086801</v>
      </c>
      <c r="Z78" s="6">
        <v>-5.47169811320755</v>
      </c>
      <c r="AA78" s="7">
        <v>559</v>
      </c>
      <c r="AB78" s="7">
        <v>33.987509174387803</v>
      </c>
      <c r="AC78" s="7">
        <v>36.0822327433414</v>
      </c>
      <c r="AD78" s="13">
        <v>558</v>
      </c>
      <c r="AE78" s="6">
        <v>33.987509174387803</v>
      </c>
      <c r="AF78" s="13">
        <v>544</v>
      </c>
      <c r="AG78" s="6">
        <v>39.894809954892601</v>
      </c>
      <c r="AH78" s="13">
        <v>486</v>
      </c>
      <c r="AI78" s="6">
        <v>132.44466432693</v>
      </c>
      <c r="AJ78" s="6">
        <v>2.5000000000000001E-3</v>
      </c>
      <c r="AK78" s="6">
        <v>1.8E-3</v>
      </c>
      <c r="AL78" s="135">
        <f t="shared" si="7"/>
        <v>559</v>
      </c>
      <c r="AM78" s="135">
        <f t="shared" si="8"/>
        <v>33.987509174387803</v>
      </c>
      <c r="AN78" s="29">
        <f t="shared" si="9"/>
        <v>372</v>
      </c>
      <c r="AO78" s="29">
        <f t="shared" si="10"/>
        <v>1.27</v>
      </c>
      <c r="AP78" s="29">
        <f t="shared" si="11"/>
        <v>0.11</v>
      </c>
      <c r="AQ78" s="136">
        <f t="shared" si="12"/>
        <v>0.78740157480314954</v>
      </c>
    </row>
    <row r="79" spans="1:43" x14ac:dyDescent="0.75">
      <c r="A79" s="5" t="s">
        <v>106</v>
      </c>
      <c r="B79" s="22">
        <v>208.4</v>
      </c>
      <c r="C79" s="22">
        <v>1.08</v>
      </c>
      <c r="D79" s="22">
        <v>5.2999999999999999E-2</v>
      </c>
      <c r="E79" s="22">
        <v>1593</v>
      </c>
      <c r="F79" s="20">
        <v>9.9009900990098991</v>
      </c>
      <c r="G79" s="22">
        <v>0.674667086662598</v>
      </c>
      <c r="H79" s="18">
        <v>6.0699999999999997E-2</v>
      </c>
      <c r="I79" s="15">
        <v>5.6891647763063404E-3</v>
      </c>
      <c r="J79" s="24">
        <v>-0.2722</v>
      </c>
      <c r="K79" s="18">
        <v>0.81699999999999995</v>
      </c>
      <c r="L79" s="15">
        <v>7.8623839770452897E-2</v>
      </c>
      <c r="M79" s="18">
        <v>0.10100000000000001</v>
      </c>
      <c r="N79" s="15">
        <v>6.8822789510451596E-3</v>
      </c>
      <c r="O79" s="24">
        <v>0.84604999999999997</v>
      </c>
      <c r="P79" s="10">
        <v>619</v>
      </c>
      <c r="Q79" s="6">
        <v>39.925066571951497</v>
      </c>
      <c r="R79" s="6">
        <v>42.102581492263802</v>
      </c>
      <c r="S79" s="10">
        <v>602</v>
      </c>
      <c r="T79" s="6">
        <v>43.706570956537199</v>
      </c>
      <c r="U79" s="6">
        <v>44.9080209966219</v>
      </c>
      <c r="V79" s="10">
        <v>600</v>
      </c>
      <c r="W79" s="6">
        <v>205.170851270116</v>
      </c>
      <c r="X79" s="6">
        <v>206.63974449278501</v>
      </c>
      <c r="Y79" s="6">
        <v>-2.8239202657807301</v>
      </c>
      <c r="Z79" s="6">
        <v>-3.1666666666666701</v>
      </c>
      <c r="AA79" s="7">
        <v>619</v>
      </c>
      <c r="AB79" s="7">
        <v>39.925066571951497</v>
      </c>
      <c r="AC79" s="7">
        <v>42.102581492263802</v>
      </c>
      <c r="AD79" s="13">
        <v>617</v>
      </c>
      <c r="AE79" s="6">
        <v>39.925066571951497</v>
      </c>
      <c r="AF79" s="13">
        <v>590</v>
      </c>
      <c r="AG79" s="6">
        <v>44.631282132365598</v>
      </c>
      <c r="AH79" s="13">
        <v>492</v>
      </c>
      <c r="AI79" s="6">
        <v>198.92082648859099</v>
      </c>
      <c r="AJ79" s="6">
        <v>4.0000000000000001E-3</v>
      </c>
      <c r="AK79" s="6">
        <v>1.8E-3</v>
      </c>
      <c r="AL79" s="135">
        <f t="shared" si="7"/>
        <v>619</v>
      </c>
      <c r="AM79" s="135">
        <f t="shared" si="8"/>
        <v>39.925066571951497</v>
      </c>
      <c r="AN79" s="29">
        <f t="shared" si="9"/>
        <v>208.4</v>
      </c>
      <c r="AO79" s="29">
        <f t="shared" si="10"/>
        <v>1.08</v>
      </c>
      <c r="AP79" s="29">
        <f t="shared" si="11"/>
        <v>5.2999999999999999E-2</v>
      </c>
      <c r="AQ79" s="136">
        <f t="shared" si="12"/>
        <v>0.92592592592592582</v>
      </c>
    </row>
    <row r="80" spans="1:43" x14ac:dyDescent="0.75">
      <c r="A80" s="5" t="s">
        <v>107</v>
      </c>
      <c r="B80" s="22">
        <v>351</v>
      </c>
      <c r="C80" s="22">
        <v>1.786</v>
      </c>
      <c r="D80" s="22">
        <v>0.09</v>
      </c>
      <c r="E80" s="22">
        <v>697</v>
      </c>
      <c r="F80" s="20">
        <v>37.878787878787897</v>
      </c>
      <c r="G80" s="22">
        <v>2.3214525898521399</v>
      </c>
      <c r="H80" s="18">
        <v>5.8099999999999999E-2</v>
      </c>
      <c r="I80" s="15">
        <v>1.0178587730831801E-2</v>
      </c>
      <c r="J80" s="24">
        <v>0.24718000000000001</v>
      </c>
      <c r="K80" s="18">
        <v>0.20899999999999999</v>
      </c>
      <c r="L80" s="15">
        <v>2.0001071277558902E-2</v>
      </c>
      <c r="M80" s="18">
        <v>2.64E-2</v>
      </c>
      <c r="N80" s="15">
        <v>1.61795959702335E-3</v>
      </c>
      <c r="O80" s="24">
        <v>0.42659000000000002</v>
      </c>
      <c r="P80" s="10">
        <v>167.9</v>
      </c>
      <c r="Q80" s="6">
        <v>10.2330252415674</v>
      </c>
      <c r="R80" s="6">
        <v>10.897557966219299</v>
      </c>
      <c r="S80" s="10">
        <v>193</v>
      </c>
      <c r="T80" s="6">
        <v>16.669013945614498</v>
      </c>
      <c r="U80" s="6">
        <v>17.134550907276498</v>
      </c>
      <c r="V80" s="10">
        <v>490</v>
      </c>
      <c r="W80" s="6">
        <v>447.20699306143302</v>
      </c>
      <c r="X80" s="6">
        <v>448.15766236386298</v>
      </c>
      <c r="Y80" s="6">
        <v>13.0051813471503</v>
      </c>
      <c r="Z80" s="6">
        <v>65.734693877550995</v>
      </c>
      <c r="AA80" s="7">
        <v>167.9</v>
      </c>
      <c r="AB80" s="7">
        <v>10.2330252415674</v>
      </c>
      <c r="AC80" s="7">
        <v>10.897557966219299</v>
      </c>
      <c r="AD80" s="13">
        <v>166.2</v>
      </c>
      <c r="AE80" s="6">
        <v>10.2948047866171</v>
      </c>
      <c r="AF80" s="13">
        <v>165.1</v>
      </c>
      <c r="AG80" s="6">
        <v>15.5085458995707</v>
      </c>
      <c r="AH80" s="13">
        <v>154</v>
      </c>
      <c r="AI80" s="6">
        <v>437.80669552103501</v>
      </c>
      <c r="AJ80" s="6">
        <v>1.1299999999999999E-2</v>
      </c>
      <c r="AK80" s="6">
        <v>5.3E-3</v>
      </c>
      <c r="AL80" s="135">
        <f t="shared" si="7"/>
        <v>167.9</v>
      </c>
      <c r="AM80" s="135">
        <f t="shared" si="8"/>
        <v>10.2330252415674</v>
      </c>
      <c r="AN80" s="29">
        <f t="shared" si="9"/>
        <v>351</v>
      </c>
      <c r="AO80" s="29">
        <f t="shared" si="10"/>
        <v>1.786</v>
      </c>
      <c r="AP80" s="29">
        <f t="shared" si="11"/>
        <v>0.09</v>
      </c>
      <c r="AQ80" s="136">
        <f t="shared" si="12"/>
        <v>0.55991041433370659</v>
      </c>
    </row>
    <row r="81" spans="1:43" x14ac:dyDescent="0.75">
      <c r="A81" s="5" t="s">
        <v>108</v>
      </c>
      <c r="B81" s="22">
        <v>203.1</v>
      </c>
      <c r="C81" s="22">
        <v>1.4339999999999999</v>
      </c>
      <c r="D81" s="22">
        <v>0.06</v>
      </c>
      <c r="E81" s="22">
        <v>653</v>
      </c>
      <c r="F81" s="20">
        <v>20.040080160320599</v>
      </c>
      <c r="G81" s="22">
        <v>1.2849686562009199</v>
      </c>
      <c r="H81" s="18">
        <v>4.9000000000000002E-2</v>
      </c>
      <c r="I81" s="15">
        <v>8.9832969964592693E-3</v>
      </c>
      <c r="J81" s="24">
        <v>-0.16561000000000001</v>
      </c>
      <c r="K81" s="18">
        <v>0.33700000000000002</v>
      </c>
      <c r="L81" s="15">
        <v>3.4260523350497403E-2</v>
      </c>
      <c r="M81" s="18">
        <v>4.99E-2</v>
      </c>
      <c r="N81" s="15">
        <v>3.1995848036268401E-3</v>
      </c>
      <c r="O81" s="24">
        <v>0.65025999999999995</v>
      </c>
      <c r="P81" s="10">
        <v>314</v>
      </c>
      <c r="Q81" s="6">
        <v>19.7113436186429</v>
      </c>
      <c r="R81" s="6">
        <v>20.892193369547901</v>
      </c>
      <c r="S81" s="10">
        <v>293</v>
      </c>
      <c r="T81" s="6">
        <v>25.914217786809399</v>
      </c>
      <c r="U81" s="6">
        <v>26.551886151455001</v>
      </c>
      <c r="V81" s="10">
        <v>130</v>
      </c>
      <c r="W81" s="6">
        <v>290.03231453947598</v>
      </c>
      <c r="X81" s="6">
        <v>290.56326960255302</v>
      </c>
      <c r="Y81" s="6">
        <v>-7.1672354948805399</v>
      </c>
      <c r="Z81" s="6">
        <v>-141.538461538462</v>
      </c>
      <c r="AA81" s="7" t="s">
        <v>35</v>
      </c>
      <c r="AB81" s="7" t="s">
        <v>35</v>
      </c>
      <c r="AC81" s="7" t="s">
        <v>35</v>
      </c>
      <c r="AD81" s="13">
        <v>315</v>
      </c>
      <c r="AE81" s="6">
        <v>19.7113436186429</v>
      </c>
      <c r="AF81" s="13">
        <v>309</v>
      </c>
      <c r="AG81" s="6">
        <v>24.032284192356599</v>
      </c>
      <c r="AH81" s="13">
        <v>270</v>
      </c>
      <c r="AI81" s="6">
        <v>277.96558865644801</v>
      </c>
      <c r="AJ81" s="6">
        <v>-3.3999999999999998E-3</v>
      </c>
      <c r="AK81" s="6">
        <v>4.4000000000000003E-3</v>
      </c>
      <c r="AL81" s="135" t="str">
        <f t="shared" si="7"/>
        <v>Discordant</v>
      </c>
      <c r="AM81" s="135" t="str">
        <f t="shared" si="8"/>
        <v>Discordant</v>
      </c>
      <c r="AN81" s="29">
        <f t="shared" si="9"/>
        <v>203.1</v>
      </c>
      <c r="AO81" s="29">
        <f t="shared" si="10"/>
        <v>1.4339999999999999</v>
      </c>
      <c r="AP81" s="29">
        <f t="shared" si="11"/>
        <v>0.06</v>
      </c>
      <c r="AQ81" s="136">
        <f t="shared" si="12"/>
        <v>0.69735006973500702</v>
      </c>
    </row>
    <row r="82" spans="1:43" x14ac:dyDescent="0.75">
      <c r="A82" s="5" t="s">
        <v>109</v>
      </c>
      <c r="B82" s="22">
        <v>498</v>
      </c>
      <c r="C82" s="22">
        <v>2.79</v>
      </c>
      <c r="D82" s="22">
        <v>0.16</v>
      </c>
      <c r="E82" s="22">
        <v>2520</v>
      </c>
      <c r="F82" s="20">
        <v>14.164305949008501</v>
      </c>
      <c r="G82" s="22">
        <v>0.84639467903358701</v>
      </c>
      <c r="H82" s="18">
        <v>5.67E-2</v>
      </c>
      <c r="I82" s="15">
        <v>3.6828471954366698E-3</v>
      </c>
      <c r="J82" s="24">
        <v>9.2811999999999999E-3</v>
      </c>
      <c r="K82" s="18">
        <v>0.53900000000000003</v>
      </c>
      <c r="L82" s="15">
        <v>4.7333212887463401E-2</v>
      </c>
      <c r="M82" s="18">
        <v>7.0599999999999996E-2</v>
      </c>
      <c r="N82" s="15">
        <v>4.2187357823878502E-3</v>
      </c>
      <c r="O82" s="24">
        <v>0.80357999999999996</v>
      </c>
      <c r="P82" s="10">
        <v>439</v>
      </c>
      <c r="Q82" s="6">
        <v>25.494494767106801</v>
      </c>
      <c r="R82" s="6">
        <v>27.2446443816544</v>
      </c>
      <c r="S82" s="10">
        <v>437</v>
      </c>
      <c r="T82" s="6">
        <v>31.260403294294701</v>
      </c>
      <c r="U82" s="6">
        <v>32.276997306190601</v>
      </c>
      <c r="V82" s="10">
        <v>470</v>
      </c>
      <c r="W82" s="6">
        <v>154.40525158368499</v>
      </c>
      <c r="X82" s="6">
        <v>156.757896695407</v>
      </c>
      <c r="Y82" s="6">
        <v>-0.45766590389015999</v>
      </c>
      <c r="Z82" s="6">
        <v>6.5957446808510696</v>
      </c>
      <c r="AA82" s="7">
        <v>439</v>
      </c>
      <c r="AB82" s="7">
        <v>25.494494767106801</v>
      </c>
      <c r="AC82" s="7">
        <v>27.2446443816544</v>
      </c>
      <c r="AD82" s="13">
        <v>438</v>
      </c>
      <c r="AE82" s="6">
        <v>25.494494767106801</v>
      </c>
      <c r="AF82" s="13">
        <v>428</v>
      </c>
      <c r="AG82" s="6">
        <v>31.6634933973172</v>
      </c>
      <c r="AH82" s="13">
        <v>398</v>
      </c>
      <c r="AI82" s="6">
        <v>150.057338096546</v>
      </c>
      <c r="AJ82" s="6">
        <v>2.8E-3</v>
      </c>
      <c r="AK82" s="6">
        <v>1.6000000000000001E-3</v>
      </c>
      <c r="AL82" s="135">
        <f t="shared" si="7"/>
        <v>439</v>
      </c>
      <c r="AM82" s="135">
        <f t="shared" si="8"/>
        <v>25.494494767106801</v>
      </c>
      <c r="AN82" s="29">
        <f t="shared" si="9"/>
        <v>498</v>
      </c>
      <c r="AO82" s="29">
        <f t="shared" si="10"/>
        <v>2.79</v>
      </c>
      <c r="AP82" s="29">
        <f t="shared" si="11"/>
        <v>0.16</v>
      </c>
      <c r="AQ82" s="136">
        <f t="shared" si="12"/>
        <v>0.35842293906810035</v>
      </c>
    </row>
    <row r="83" spans="1:43" x14ac:dyDescent="0.75">
      <c r="A83" s="5" t="s">
        <v>110</v>
      </c>
      <c r="B83" s="22">
        <v>925</v>
      </c>
      <c r="C83" s="22">
        <v>2.89</v>
      </c>
      <c r="D83" s="22">
        <v>0.13</v>
      </c>
      <c r="E83" s="22">
        <v>1517</v>
      </c>
      <c r="F83" s="20">
        <v>38.759689922480597</v>
      </c>
      <c r="G83" s="22">
        <v>2.3443950437272698</v>
      </c>
      <c r="H83" s="18">
        <v>4.99E-2</v>
      </c>
      <c r="I83" s="15">
        <v>4.8259146710310898E-3</v>
      </c>
      <c r="J83" s="24">
        <v>0.32355</v>
      </c>
      <c r="K83" s="18">
        <v>0.17599999999999999</v>
      </c>
      <c r="L83" s="15">
        <v>1.5914534740293002E-2</v>
      </c>
      <c r="M83" s="18">
        <v>2.58E-2</v>
      </c>
      <c r="N83" s="15">
        <v>1.5605231169066201E-3</v>
      </c>
      <c r="O83" s="24">
        <v>0.59077999999999997</v>
      </c>
      <c r="P83" s="10">
        <v>164</v>
      </c>
      <c r="Q83" s="6">
        <v>9.7949901279442404</v>
      </c>
      <c r="R83" s="6">
        <v>10.4579381615389</v>
      </c>
      <c r="S83" s="10">
        <v>164.5</v>
      </c>
      <c r="T83" s="6">
        <v>13.804051959766401</v>
      </c>
      <c r="U83" s="6">
        <v>14.224857253949301</v>
      </c>
      <c r="V83" s="10">
        <v>170</v>
      </c>
      <c r="W83" s="6">
        <v>258.88277759102903</v>
      </c>
      <c r="X83" s="6">
        <v>260.69966972472798</v>
      </c>
      <c r="Y83" s="6">
        <v>0.303951367781153</v>
      </c>
      <c r="Z83" s="6">
        <v>3.52941176470588</v>
      </c>
      <c r="AA83" s="7">
        <v>164</v>
      </c>
      <c r="AB83" s="7">
        <v>9.7949901279442404</v>
      </c>
      <c r="AC83" s="7">
        <v>10.4579381615389</v>
      </c>
      <c r="AD83" s="13">
        <v>163.9</v>
      </c>
      <c r="AE83" s="6">
        <v>9.8527027564280605</v>
      </c>
      <c r="AF83" s="13">
        <v>162.30000000000001</v>
      </c>
      <c r="AG83" s="6">
        <v>13.4696696510319</v>
      </c>
      <c r="AH83" s="13">
        <v>144</v>
      </c>
      <c r="AI83" s="6">
        <v>251.700873127699</v>
      </c>
      <c r="AJ83" s="6">
        <v>1.1000000000000001E-3</v>
      </c>
      <c r="AK83" s="6">
        <v>3.0999999999999999E-3</v>
      </c>
      <c r="AL83" s="135">
        <f t="shared" si="7"/>
        <v>164</v>
      </c>
      <c r="AM83" s="135">
        <f t="shared" si="8"/>
        <v>9.7949901279442404</v>
      </c>
      <c r="AN83" s="29">
        <f t="shared" si="9"/>
        <v>925</v>
      </c>
      <c r="AO83" s="29">
        <f t="shared" si="10"/>
        <v>2.89</v>
      </c>
      <c r="AP83" s="29">
        <f t="shared" si="11"/>
        <v>0.13</v>
      </c>
      <c r="AQ83" s="136">
        <f t="shared" si="12"/>
        <v>0.34602076124567471</v>
      </c>
    </row>
    <row r="84" spans="1:43" x14ac:dyDescent="0.75">
      <c r="A84" s="5" t="s">
        <v>111</v>
      </c>
      <c r="B84" s="22">
        <v>342</v>
      </c>
      <c r="C84" s="22">
        <v>1.61</v>
      </c>
      <c r="D84" s="22">
        <v>7.4999999999999997E-2</v>
      </c>
      <c r="E84" s="22">
        <v>1734</v>
      </c>
      <c r="F84" s="20">
        <v>13.774104683195601</v>
      </c>
      <c r="G84" s="22">
        <v>0.82899299497039003</v>
      </c>
      <c r="H84" s="18">
        <v>5.4800000000000001E-2</v>
      </c>
      <c r="I84" s="15">
        <v>4.8173708592387596E-3</v>
      </c>
      <c r="J84" s="24">
        <v>0.16077</v>
      </c>
      <c r="K84" s="18">
        <v>0.54700000000000004</v>
      </c>
      <c r="L84" s="15">
        <v>4.9923510996823302E-2</v>
      </c>
      <c r="M84" s="18">
        <v>7.2599999999999998E-2</v>
      </c>
      <c r="N84" s="15">
        <v>4.3694231181701298E-3</v>
      </c>
      <c r="O84" s="24">
        <v>0.62646999999999997</v>
      </c>
      <c r="P84" s="10">
        <v>452</v>
      </c>
      <c r="Q84" s="6">
        <v>26.307716058093099</v>
      </c>
      <c r="R84" s="6">
        <v>28.0951466727008</v>
      </c>
      <c r="S84" s="10">
        <v>441</v>
      </c>
      <c r="T84" s="6">
        <v>32.607022991026497</v>
      </c>
      <c r="U84" s="6">
        <v>33.601414452870401</v>
      </c>
      <c r="V84" s="10">
        <v>380</v>
      </c>
      <c r="W84" s="6">
        <v>181.05058555199699</v>
      </c>
      <c r="X84" s="6">
        <v>182.51824021341201</v>
      </c>
      <c r="Y84" s="6">
        <v>-2.49433106575965</v>
      </c>
      <c r="Z84" s="6">
        <v>-18.947368421052602</v>
      </c>
      <c r="AA84" s="7">
        <v>452</v>
      </c>
      <c r="AB84" s="7">
        <v>26.307716058093099</v>
      </c>
      <c r="AC84" s="7">
        <v>28.0951466727008</v>
      </c>
      <c r="AD84" s="13">
        <v>452</v>
      </c>
      <c r="AE84" s="6">
        <v>26.307716058093099</v>
      </c>
      <c r="AF84" s="13">
        <v>438</v>
      </c>
      <c r="AG84" s="6">
        <v>32.371668914921997</v>
      </c>
      <c r="AH84" s="13">
        <v>371</v>
      </c>
      <c r="AI84" s="6">
        <v>173.26132727392201</v>
      </c>
      <c r="AJ84" s="6">
        <v>1E-3</v>
      </c>
      <c r="AK84" s="6">
        <v>3.2000000000000002E-3</v>
      </c>
      <c r="AL84" s="135">
        <f t="shared" si="7"/>
        <v>452</v>
      </c>
      <c r="AM84" s="135">
        <f t="shared" si="8"/>
        <v>26.307716058093099</v>
      </c>
      <c r="AN84" s="29">
        <f t="shared" si="9"/>
        <v>342</v>
      </c>
      <c r="AO84" s="29">
        <f t="shared" si="10"/>
        <v>1.61</v>
      </c>
      <c r="AP84" s="29">
        <f t="shared" si="11"/>
        <v>7.4999999999999997E-2</v>
      </c>
      <c r="AQ84" s="136">
        <f t="shared" si="12"/>
        <v>0.6211180124223602</v>
      </c>
    </row>
    <row r="85" spans="1:43" x14ac:dyDescent="0.75">
      <c r="A85" s="5" t="s">
        <v>112</v>
      </c>
      <c r="B85" s="22">
        <v>673</v>
      </c>
      <c r="C85" s="22">
        <v>7.91</v>
      </c>
      <c r="D85" s="22">
        <v>0.36</v>
      </c>
      <c r="E85" s="22">
        <v>3230</v>
      </c>
      <c r="F85" s="20">
        <v>13.9275766016713</v>
      </c>
      <c r="G85" s="22">
        <v>0.81435386724783698</v>
      </c>
      <c r="H85" s="18">
        <v>5.4800000000000001E-2</v>
      </c>
      <c r="I85" s="15">
        <v>3.0684370542331399E-3</v>
      </c>
      <c r="J85" s="24">
        <v>-9.2591000000000007E-2</v>
      </c>
      <c r="K85" s="18">
        <v>0.54</v>
      </c>
      <c r="L85" s="15">
        <v>4.8670402710476297E-2</v>
      </c>
      <c r="M85" s="18">
        <v>7.1800000000000003E-2</v>
      </c>
      <c r="N85" s="15">
        <v>4.19818963059074E-3</v>
      </c>
      <c r="O85" s="24">
        <v>0.74509999999999998</v>
      </c>
      <c r="P85" s="10">
        <v>447</v>
      </c>
      <c r="Q85" s="6">
        <v>25.290060765123702</v>
      </c>
      <c r="R85" s="6">
        <v>27.107919475903799</v>
      </c>
      <c r="S85" s="10">
        <v>437</v>
      </c>
      <c r="T85" s="6">
        <v>31.914002857186698</v>
      </c>
      <c r="U85" s="6">
        <v>32.9127793508301</v>
      </c>
      <c r="V85" s="10">
        <v>390</v>
      </c>
      <c r="W85" s="6">
        <v>117.33780638286601</v>
      </c>
      <c r="X85" s="6">
        <v>119.624951967496</v>
      </c>
      <c r="Y85" s="6">
        <v>-2.2883295194508002</v>
      </c>
      <c r="Z85" s="6">
        <v>-14.615384615384601</v>
      </c>
      <c r="AA85" s="7">
        <v>447</v>
      </c>
      <c r="AB85" s="7">
        <v>25.290060765123702</v>
      </c>
      <c r="AC85" s="7">
        <v>27.107919475903799</v>
      </c>
      <c r="AD85" s="13">
        <v>446</v>
      </c>
      <c r="AE85" s="6">
        <v>25.290060765123702</v>
      </c>
      <c r="AF85" s="13">
        <v>431</v>
      </c>
      <c r="AG85" s="6">
        <v>31.697043684995599</v>
      </c>
      <c r="AH85" s="13">
        <v>356</v>
      </c>
      <c r="AI85" s="6">
        <v>110.485998238432</v>
      </c>
      <c r="AJ85" s="6">
        <v>1.8E-3</v>
      </c>
      <c r="AK85" s="6">
        <v>1.6000000000000001E-3</v>
      </c>
      <c r="AL85" s="135">
        <f t="shared" si="7"/>
        <v>447</v>
      </c>
      <c r="AM85" s="135">
        <f t="shared" si="8"/>
        <v>25.290060765123702</v>
      </c>
      <c r="AN85" s="29">
        <f t="shared" si="9"/>
        <v>673</v>
      </c>
      <c r="AO85" s="29">
        <f t="shared" si="10"/>
        <v>7.91</v>
      </c>
      <c r="AP85" s="29">
        <f t="shared" si="11"/>
        <v>0.36</v>
      </c>
      <c r="AQ85" s="136">
        <f t="shared" si="12"/>
        <v>0.12642225031605561</v>
      </c>
    </row>
    <row r="86" spans="1:43" x14ac:dyDescent="0.75">
      <c r="A86" s="5" t="s">
        <v>113</v>
      </c>
      <c r="B86" s="22">
        <v>498</v>
      </c>
      <c r="C86" s="22">
        <v>3.72</v>
      </c>
      <c r="D86" s="22">
        <v>0.14000000000000001</v>
      </c>
      <c r="E86" s="22">
        <v>1660</v>
      </c>
      <c r="F86" s="20">
        <v>20.618556701030901</v>
      </c>
      <c r="G86" s="22">
        <v>1.30526160717477</v>
      </c>
      <c r="H86" s="18">
        <v>5.5300000000000002E-2</v>
      </c>
      <c r="I86" s="15">
        <v>5.2523034105057204E-3</v>
      </c>
      <c r="J86" s="24">
        <v>0.16366</v>
      </c>
      <c r="K86" s="18">
        <v>0.36699999999999999</v>
      </c>
      <c r="L86" s="15">
        <v>3.5394609480116697E-2</v>
      </c>
      <c r="M86" s="18">
        <v>4.8500000000000001E-2</v>
      </c>
      <c r="N86" s="15">
        <v>3.0703016154768601E-3</v>
      </c>
      <c r="O86" s="24">
        <v>0.51839000000000002</v>
      </c>
      <c r="P86" s="10">
        <v>305</v>
      </c>
      <c r="Q86" s="6">
        <v>18.682588675845199</v>
      </c>
      <c r="R86" s="6">
        <v>19.8608705778705</v>
      </c>
      <c r="S86" s="10">
        <v>316</v>
      </c>
      <c r="T86" s="6">
        <v>26.431969948409701</v>
      </c>
      <c r="U86" s="6">
        <v>27.140454682214902</v>
      </c>
      <c r="V86" s="10">
        <v>390</v>
      </c>
      <c r="W86" s="6">
        <v>304.014504875699</v>
      </c>
      <c r="X86" s="6">
        <v>306.40752749640899</v>
      </c>
      <c r="Y86" s="6">
        <v>3.48101265822784</v>
      </c>
      <c r="Z86" s="6">
        <v>21.794871794871799</v>
      </c>
      <c r="AA86" s="7">
        <v>305</v>
      </c>
      <c r="AB86" s="7">
        <v>18.682588675845199</v>
      </c>
      <c r="AC86" s="7">
        <v>19.8608705778705</v>
      </c>
      <c r="AD86" s="13">
        <v>304</v>
      </c>
      <c r="AE86" s="6">
        <v>19.009158835435599</v>
      </c>
      <c r="AF86" s="13">
        <v>301</v>
      </c>
      <c r="AG86" s="6">
        <v>24.7710523666968</v>
      </c>
      <c r="AH86" s="13">
        <v>281</v>
      </c>
      <c r="AI86" s="6">
        <v>292.11105281179698</v>
      </c>
      <c r="AJ86" s="6">
        <v>4.1000000000000003E-3</v>
      </c>
      <c r="AK86" s="6">
        <v>4.7000000000000002E-3</v>
      </c>
      <c r="AL86" s="135">
        <f t="shared" si="7"/>
        <v>305</v>
      </c>
      <c r="AM86" s="135">
        <f t="shared" si="8"/>
        <v>18.682588675845199</v>
      </c>
      <c r="AN86" s="29">
        <f t="shared" si="9"/>
        <v>498</v>
      </c>
      <c r="AO86" s="29">
        <f t="shared" si="10"/>
        <v>3.72</v>
      </c>
      <c r="AP86" s="29">
        <f t="shared" si="11"/>
        <v>0.14000000000000001</v>
      </c>
      <c r="AQ86" s="136">
        <f t="shared" si="12"/>
        <v>0.26881720430107525</v>
      </c>
    </row>
    <row r="87" spans="1:43" x14ac:dyDescent="0.75">
      <c r="A87" s="5" t="s">
        <v>114</v>
      </c>
      <c r="B87" s="22">
        <v>1660</v>
      </c>
      <c r="C87" s="22">
        <v>1.56</v>
      </c>
      <c r="D87" s="22">
        <v>0.1</v>
      </c>
      <c r="E87" s="22">
        <v>4220</v>
      </c>
      <c r="F87" s="20">
        <v>26.315789473684202</v>
      </c>
      <c r="G87" s="22">
        <v>1.5089998525306001</v>
      </c>
      <c r="H87" s="18">
        <v>5.1400000000000001E-2</v>
      </c>
      <c r="I87" s="15">
        <v>2.38214721929618E-3</v>
      </c>
      <c r="J87" s="24">
        <v>0.38153999999999999</v>
      </c>
      <c r="K87" s="18">
        <v>0.26690000000000003</v>
      </c>
      <c r="L87" s="15">
        <v>2.29835419773038E-2</v>
      </c>
      <c r="M87" s="18">
        <v>3.7999999999999999E-2</v>
      </c>
      <c r="N87" s="15">
        <v>2.17899578705419E-3</v>
      </c>
      <c r="O87" s="24">
        <v>0.61419999999999997</v>
      </c>
      <c r="P87" s="10">
        <v>240.5</v>
      </c>
      <c r="Q87" s="6">
        <v>13.516174037909099</v>
      </c>
      <c r="R87" s="6">
        <v>14.530425318711799</v>
      </c>
      <c r="S87" s="10">
        <v>240.1</v>
      </c>
      <c r="T87" s="6">
        <v>18.424591220373301</v>
      </c>
      <c r="U87" s="6">
        <v>19.048286036704798</v>
      </c>
      <c r="V87" s="10">
        <v>247</v>
      </c>
      <c r="W87" s="6">
        <v>111.969511482473</v>
      </c>
      <c r="X87" s="6">
        <v>115.375056317245</v>
      </c>
      <c r="Y87" s="6">
        <v>-0.166597251145362</v>
      </c>
      <c r="Z87" s="6">
        <v>2.6315789473684199</v>
      </c>
      <c r="AA87" s="7">
        <v>240.5</v>
      </c>
      <c r="AB87" s="7">
        <v>13.516174037909099</v>
      </c>
      <c r="AC87" s="7">
        <v>14.530425318711799</v>
      </c>
      <c r="AD87" s="13">
        <v>240.2</v>
      </c>
      <c r="AE87" s="6">
        <v>13.560806783633801</v>
      </c>
      <c r="AF87" s="13">
        <v>235.2</v>
      </c>
      <c r="AG87" s="6">
        <v>18.439667340759001</v>
      </c>
      <c r="AH87" s="13">
        <v>193</v>
      </c>
      <c r="AI87" s="6">
        <v>103.58564814501899</v>
      </c>
      <c r="AJ87" s="6">
        <v>1.6000000000000001E-3</v>
      </c>
      <c r="AK87" s="6">
        <v>1.6999999999999999E-3</v>
      </c>
      <c r="AL87" s="135">
        <f t="shared" si="7"/>
        <v>240.5</v>
      </c>
      <c r="AM87" s="135">
        <f t="shared" si="8"/>
        <v>13.516174037909099</v>
      </c>
      <c r="AN87" s="29">
        <f t="shared" si="9"/>
        <v>1660</v>
      </c>
      <c r="AO87" s="29">
        <f t="shared" si="10"/>
        <v>1.56</v>
      </c>
      <c r="AP87" s="29">
        <f t="shared" si="11"/>
        <v>0.1</v>
      </c>
      <c r="AQ87" s="136">
        <f t="shared" si="12"/>
        <v>0.64102564102564097</v>
      </c>
    </row>
    <row r="88" spans="1:43" x14ac:dyDescent="0.75">
      <c r="A88" s="5" t="s">
        <v>115</v>
      </c>
      <c r="B88" s="22">
        <v>8.5500000000000007</v>
      </c>
      <c r="C88" s="22">
        <v>2.5299999999999998</v>
      </c>
      <c r="D88" s="22">
        <v>0.26</v>
      </c>
      <c r="E88" s="22">
        <v>35</v>
      </c>
      <c r="F88" s="20">
        <v>12.8205128205128</v>
      </c>
      <c r="G88" s="22">
        <v>1.74596828436688</v>
      </c>
      <c r="H88" s="18">
        <v>3.4000000000000002E-2</v>
      </c>
      <c r="I88" s="15">
        <v>6.1464215081108303E-2</v>
      </c>
      <c r="J88" s="24">
        <v>-0.12089</v>
      </c>
      <c r="K88" s="18">
        <v>0.41</v>
      </c>
      <c r="L88" s="15">
        <v>0.210453879092308</v>
      </c>
      <c r="M88" s="18">
        <v>7.8E-2</v>
      </c>
      <c r="N88" s="15">
        <v>1.06224710420881E-2</v>
      </c>
      <c r="O88" s="24">
        <v>0.70201999999999998</v>
      </c>
      <c r="P88" s="10">
        <v>479</v>
      </c>
      <c r="Q88" s="6">
        <v>62.019958995039303</v>
      </c>
      <c r="R88" s="6">
        <v>62.909447410950897</v>
      </c>
      <c r="S88" s="10">
        <v>370</v>
      </c>
      <c r="T88" s="6">
        <v>136.60527877810401</v>
      </c>
      <c r="U88" s="6">
        <v>136.76815207395401</v>
      </c>
      <c r="V88" s="10">
        <v>900</v>
      </c>
      <c r="W88" s="6">
        <v>1288.1295139758299</v>
      </c>
      <c r="X88" s="6">
        <v>1288.1505349478</v>
      </c>
      <c r="Y88" s="6">
        <v>-29.459459459459499</v>
      </c>
      <c r="Z88" s="6">
        <v>46.7777777777778</v>
      </c>
      <c r="AA88" s="7" t="s">
        <v>35</v>
      </c>
      <c r="AB88" s="7" t="s">
        <v>35</v>
      </c>
      <c r="AC88" s="7" t="s">
        <v>35</v>
      </c>
      <c r="AD88" s="13">
        <v>491</v>
      </c>
      <c r="AE88" s="6">
        <v>63.140504541430097</v>
      </c>
      <c r="AF88" s="13">
        <v>485</v>
      </c>
      <c r="AG88" s="6">
        <v>59.685301289710502</v>
      </c>
      <c r="AH88" s="13">
        <v>485</v>
      </c>
      <c r="AI88" s="6">
        <v>1135.3015162394599</v>
      </c>
      <c r="AJ88" s="6">
        <v>-0.03</v>
      </c>
      <c r="AK88" s="6">
        <v>3.4000000000000002E-2</v>
      </c>
      <c r="AL88" s="135" t="str">
        <f t="shared" si="7"/>
        <v>Discordant</v>
      </c>
      <c r="AM88" s="135" t="str">
        <f t="shared" si="8"/>
        <v>Discordant</v>
      </c>
      <c r="AN88" s="29">
        <f t="shared" si="9"/>
        <v>8.5500000000000007</v>
      </c>
      <c r="AO88" s="29">
        <f t="shared" si="10"/>
        <v>2.5299999999999998</v>
      </c>
      <c r="AP88" s="29">
        <f t="shared" si="11"/>
        <v>0.26</v>
      </c>
      <c r="AQ88" s="136">
        <f t="shared" si="12"/>
        <v>0.39525691699604748</v>
      </c>
    </row>
    <row r="89" spans="1:43" x14ac:dyDescent="0.75">
      <c r="A89" s="5" t="s">
        <v>116</v>
      </c>
      <c r="B89" s="22">
        <v>547</v>
      </c>
      <c r="C89" s="22">
        <v>0.65600000000000003</v>
      </c>
      <c r="D89" s="22">
        <v>2.4E-2</v>
      </c>
      <c r="E89" s="22">
        <v>65</v>
      </c>
      <c r="F89" s="20">
        <v>87.950747581354406</v>
      </c>
      <c r="G89" s="22">
        <v>5.5350735624923004</v>
      </c>
      <c r="H89" s="18">
        <v>8.5000000000000006E-3</v>
      </c>
      <c r="I89" s="15">
        <v>9.8942066688294493E-3</v>
      </c>
      <c r="J89" s="24">
        <v>5.3295000000000002E-2</v>
      </c>
      <c r="K89" s="18">
        <v>1.34E-2</v>
      </c>
      <c r="L89" s="15">
        <v>5.9688874348575198E-3</v>
      </c>
      <c r="M89" s="18">
        <v>1.137E-2</v>
      </c>
      <c r="N89" s="15">
        <v>7.1555715143096002E-4</v>
      </c>
      <c r="O89" s="24">
        <v>7.1238999999999997E-2</v>
      </c>
      <c r="P89" s="10">
        <v>72.900000000000006</v>
      </c>
      <c r="Q89" s="6">
        <v>4.5442440286070402</v>
      </c>
      <c r="R89" s="6">
        <v>4.8303977529484596</v>
      </c>
      <c r="S89" s="10">
        <v>13.3</v>
      </c>
      <c r="T89" s="6">
        <v>5.9093224370289299</v>
      </c>
      <c r="U89" s="6">
        <v>5.9171076559171301</v>
      </c>
      <c r="V89" s="10">
        <v>1680</v>
      </c>
      <c r="W89" s="6">
        <v>171.909019496882</v>
      </c>
      <c r="X89" s="6">
        <v>171.90911889041101</v>
      </c>
      <c r="Y89" s="6">
        <v>-448.12030075188</v>
      </c>
      <c r="Z89" s="6">
        <v>95.660714285714306</v>
      </c>
      <c r="AA89" s="7" t="s">
        <v>35</v>
      </c>
      <c r="AB89" s="7" t="s">
        <v>35</v>
      </c>
      <c r="AC89" s="7" t="s">
        <v>35</v>
      </c>
      <c r="AD89" s="13">
        <v>76.3</v>
      </c>
      <c r="AE89" s="6">
        <v>4.6429025179870802</v>
      </c>
      <c r="AF89" s="13">
        <v>76.2</v>
      </c>
      <c r="AG89" s="6">
        <v>2.7993859442337601</v>
      </c>
      <c r="AH89" s="13">
        <v>72.900000000000006</v>
      </c>
      <c r="AI89" s="6">
        <v>17.753431059356199</v>
      </c>
      <c r="AJ89" s="6">
        <v>-5.0099999999999999E-2</v>
      </c>
      <c r="AK89" s="6">
        <v>8.0000000000000002E-3</v>
      </c>
      <c r="AL89" s="135" t="str">
        <f t="shared" si="7"/>
        <v>Discordant</v>
      </c>
      <c r="AM89" s="135" t="str">
        <f t="shared" si="8"/>
        <v>Discordant</v>
      </c>
      <c r="AN89" s="29">
        <f t="shared" si="9"/>
        <v>547</v>
      </c>
      <c r="AO89" s="29">
        <f t="shared" si="10"/>
        <v>0.65600000000000003</v>
      </c>
      <c r="AP89" s="29">
        <f t="shared" si="11"/>
        <v>2.4E-2</v>
      </c>
      <c r="AQ89" s="136">
        <f t="shared" si="12"/>
        <v>1.524390243902439</v>
      </c>
    </row>
    <row r="90" spans="1:43" x14ac:dyDescent="0.75">
      <c r="A90" s="5" t="s">
        <v>117</v>
      </c>
      <c r="B90" s="22">
        <v>159.19999999999999</v>
      </c>
      <c r="C90" s="22">
        <v>4.51</v>
      </c>
      <c r="D90" s="22">
        <v>0.34</v>
      </c>
      <c r="E90" s="22">
        <v>1994</v>
      </c>
      <c r="F90" s="20">
        <v>12.2249388753056</v>
      </c>
      <c r="G90" s="22">
        <v>0.76171045312180896</v>
      </c>
      <c r="H90" s="18">
        <v>0.122</v>
      </c>
      <c r="I90" s="15">
        <v>9.9253662946157603E-3</v>
      </c>
      <c r="J90" s="24">
        <v>0.18966</v>
      </c>
      <c r="K90" s="18">
        <v>1.367</v>
      </c>
      <c r="L90" s="15">
        <v>0.12804410130985999</v>
      </c>
      <c r="M90" s="18">
        <v>8.1799999999999998E-2</v>
      </c>
      <c r="N90" s="15">
        <v>5.0967874523467696E-3</v>
      </c>
      <c r="O90" s="24">
        <v>0.67337000000000002</v>
      </c>
      <c r="P90" s="10">
        <v>507</v>
      </c>
      <c r="Q90" s="6">
        <v>30.490699493153102</v>
      </c>
      <c r="R90" s="6">
        <v>32.419748084808198</v>
      </c>
      <c r="S90" s="10">
        <v>870</v>
      </c>
      <c r="T90" s="6">
        <v>54.996308838333</v>
      </c>
      <c r="U90" s="6">
        <v>56.570588402536202</v>
      </c>
      <c r="V90" s="10">
        <v>1967</v>
      </c>
      <c r="W90" s="6">
        <v>220.56810607286201</v>
      </c>
      <c r="X90" s="6">
        <v>222.910422577692</v>
      </c>
      <c r="Y90" s="6">
        <v>41.724137931034498</v>
      </c>
      <c r="Z90" s="6">
        <v>74.224707676665005</v>
      </c>
      <c r="AA90" s="7" t="s">
        <v>35</v>
      </c>
      <c r="AB90" s="7" t="s">
        <v>35</v>
      </c>
      <c r="AC90" s="7" t="s">
        <v>35</v>
      </c>
      <c r="AD90" s="13">
        <v>468</v>
      </c>
      <c r="AE90" s="6">
        <v>30.177139618952701</v>
      </c>
      <c r="AF90" s="13">
        <v>474</v>
      </c>
      <c r="AG90" s="6">
        <v>51.290408322037202</v>
      </c>
      <c r="AH90" s="13">
        <v>507</v>
      </c>
      <c r="AI90" s="6">
        <v>213.881662179275</v>
      </c>
      <c r="AJ90" s="6">
        <v>8.0500000000000002E-2</v>
      </c>
      <c r="AK90" s="6">
        <v>8.3999999999999995E-3</v>
      </c>
      <c r="AL90" s="135" t="str">
        <f t="shared" si="7"/>
        <v>Discordant</v>
      </c>
      <c r="AM90" s="135" t="str">
        <f t="shared" si="8"/>
        <v>Discordant</v>
      </c>
      <c r="AN90" s="29">
        <f t="shared" si="9"/>
        <v>159.19999999999999</v>
      </c>
      <c r="AO90" s="29">
        <f t="shared" si="10"/>
        <v>4.51</v>
      </c>
      <c r="AP90" s="29">
        <f t="shared" si="11"/>
        <v>0.34</v>
      </c>
      <c r="AQ90" s="136">
        <f t="shared" si="12"/>
        <v>0.22172949002217296</v>
      </c>
    </row>
    <row r="91" spans="1:43" x14ac:dyDescent="0.75">
      <c r="A91" s="5" t="s">
        <v>118</v>
      </c>
      <c r="B91" s="22">
        <v>486</v>
      </c>
      <c r="C91" s="22">
        <v>4.33</v>
      </c>
      <c r="D91" s="22">
        <v>0.28999999999999998</v>
      </c>
      <c r="E91" s="22">
        <v>1772</v>
      </c>
      <c r="F91" s="20">
        <v>18.181818181818201</v>
      </c>
      <c r="G91" s="22">
        <v>1.05152909368911</v>
      </c>
      <c r="H91" s="18">
        <v>5.2299999999999999E-2</v>
      </c>
      <c r="I91" s="15">
        <v>4.6389894031926898E-3</v>
      </c>
      <c r="J91" s="24">
        <v>0.28225</v>
      </c>
      <c r="K91" s="18">
        <v>0.39300000000000002</v>
      </c>
      <c r="L91" s="15">
        <v>3.5459681897190898E-2</v>
      </c>
      <c r="M91" s="18">
        <v>5.5E-2</v>
      </c>
      <c r="N91" s="15">
        <v>3.1808755084095598E-3</v>
      </c>
      <c r="O91" s="24">
        <v>0.31640000000000001</v>
      </c>
      <c r="P91" s="10">
        <v>345</v>
      </c>
      <c r="Q91" s="6">
        <v>19.384889095602201</v>
      </c>
      <c r="R91" s="6">
        <v>20.8197110134696</v>
      </c>
      <c r="S91" s="10">
        <v>336</v>
      </c>
      <c r="T91" s="6">
        <v>25.838838200748199</v>
      </c>
      <c r="U91" s="6">
        <v>26.637560020184701</v>
      </c>
      <c r="V91" s="10">
        <v>280</v>
      </c>
      <c r="W91" s="6">
        <v>181.554456214217</v>
      </c>
      <c r="X91" s="6">
        <v>182.992420824525</v>
      </c>
      <c r="Y91" s="6">
        <v>-2.6785714285714199</v>
      </c>
      <c r="Z91" s="6">
        <v>-23.214285714285701</v>
      </c>
      <c r="AA91" s="7">
        <v>345</v>
      </c>
      <c r="AB91" s="7">
        <v>19.384889095602201</v>
      </c>
      <c r="AC91" s="7">
        <v>20.8197110134696</v>
      </c>
      <c r="AD91" s="13">
        <v>346</v>
      </c>
      <c r="AE91" s="6">
        <v>19.623937557197699</v>
      </c>
      <c r="AF91" s="13">
        <v>341</v>
      </c>
      <c r="AG91" s="6">
        <v>25.017385146422601</v>
      </c>
      <c r="AH91" s="13">
        <v>321</v>
      </c>
      <c r="AI91" s="6">
        <v>166.862124435835</v>
      </c>
      <c r="AJ91" s="6">
        <v>-6.9999999999999999E-4</v>
      </c>
      <c r="AK91" s="6">
        <v>3.5000000000000001E-3</v>
      </c>
      <c r="AL91" s="135">
        <f t="shared" si="7"/>
        <v>345</v>
      </c>
      <c r="AM91" s="135">
        <f t="shared" si="8"/>
        <v>19.384889095602201</v>
      </c>
      <c r="AN91" s="29">
        <f t="shared" si="9"/>
        <v>486</v>
      </c>
      <c r="AO91" s="29">
        <f t="shared" si="10"/>
        <v>4.33</v>
      </c>
      <c r="AP91" s="29">
        <f t="shared" si="11"/>
        <v>0.28999999999999998</v>
      </c>
      <c r="AQ91" s="136">
        <f t="shared" si="12"/>
        <v>0.23094688221709006</v>
      </c>
    </row>
    <row r="92" spans="1:43" x14ac:dyDescent="0.75">
      <c r="A92" s="5" t="s">
        <v>119</v>
      </c>
      <c r="B92" s="22">
        <v>272</v>
      </c>
      <c r="C92" s="22">
        <v>0.67700000000000005</v>
      </c>
      <c r="D92" s="22">
        <v>3.7999999999999999E-2</v>
      </c>
      <c r="E92" s="22">
        <v>2740</v>
      </c>
      <c r="F92" s="20">
        <v>6.9252077562326901</v>
      </c>
      <c r="G92" s="22">
        <v>0.42284036648494999</v>
      </c>
      <c r="H92" s="18">
        <v>5.9799999999999999E-2</v>
      </c>
      <c r="I92" s="15">
        <v>3.7867047295911099E-3</v>
      </c>
      <c r="J92" s="24">
        <v>3.5628E-2</v>
      </c>
      <c r="K92" s="18">
        <v>1.2070000000000001</v>
      </c>
      <c r="L92" s="15">
        <v>0.11254140322676701</v>
      </c>
      <c r="M92" s="18">
        <v>0.1444</v>
      </c>
      <c r="N92" s="15">
        <v>8.81679670410963E-3</v>
      </c>
      <c r="O92" s="24">
        <v>0.79137000000000002</v>
      </c>
      <c r="P92" s="10">
        <v>869</v>
      </c>
      <c r="Q92" s="6">
        <v>49.537967787981501</v>
      </c>
      <c r="R92" s="6">
        <v>52.838852385961502</v>
      </c>
      <c r="S92" s="10">
        <v>799</v>
      </c>
      <c r="T92" s="6">
        <v>51.8520272050256</v>
      </c>
      <c r="U92" s="6">
        <v>53.349179064608499</v>
      </c>
      <c r="V92" s="10">
        <v>579</v>
      </c>
      <c r="W92" s="6">
        <v>114.240165638203</v>
      </c>
      <c r="X92" s="6">
        <v>115.872733650851</v>
      </c>
      <c r="Y92" s="6">
        <v>-8.7609511889862297</v>
      </c>
      <c r="Z92" s="6">
        <v>-50.086355785837597</v>
      </c>
      <c r="AA92" s="7" t="s">
        <v>35</v>
      </c>
      <c r="AB92" s="7" t="s">
        <v>35</v>
      </c>
      <c r="AC92" s="7" t="s">
        <v>35</v>
      </c>
      <c r="AD92" s="13">
        <v>869</v>
      </c>
      <c r="AE92" s="6">
        <v>49.834498618558399</v>
      </c>
      <c r="AF92" s="13">
        <v>798</v>
      </c>
      <c r="AG92" s="6">
        <v>51.8520272050256</v>
      </c>
      <c r="AH92" s="13">
        <v>571</v>
      </c>
      <c r="AI92" s="6">
        <v>113.085027501629</v>
      </c>
      <c r="AJ92" s="6">
        <v>0</v>
      </c>
      <c r="AK92" s="6">
        <v>1</v>
      </c>
      <c r="AL92" s="135" t="str">
        <f t="shared" si="7"/>
        <v>Discordant</v>
      </c>
      <c r="AM92" s="135" t="str">
        <f t="shared" si="8"/>
        <v>Discordant</v>
      </c>
      <c r="AN92" s="29">
        <f t="shared" si="9"/>
        <v>272</v>
      </c>
      <c r="AO92" s="29">
        <f t="shared" si="10"/>
        <v>0.67700000000000005</v>
      </c>
      <c r="AP92" s="29">
        <f t="shared" si="11"/>
        <v>3.7999999999999999E-2</v>
      </c>
      <c r="AQ92" s="136">
        <f t="shared" si="12"/>
        <v>1.4771048744460855</v>
      </c>
    </row>
    <row r="93" spans="1:43" x14ac:dyDescent="0.75">
      <c r="A93" s="5" t="s">
        <v>120</v>
      </c>
      <c r="B93" s="22">
        <v>451</v>
      </c>
      <c r="C93" s="22">
        <v>0.42</v>
      </c>
      <c r="D93" s="22">
        <v>2.5999999999999999E-2</v>
      </c>
      <c r="E93" s="22">
        <v>1383</v>
      </c>
      <c r="F93" s="20">
        <v>21.141649048625801</v>
      </c>
      <c r="G93" s="22">
        <v>1.34825810503659</v>
      </c>
      <c r="H93" s="18">
        <v>5.2699999999999997E-2</v>
      </c>
      <c r="I93" s="15">
        <v>5.6365515673329697E-3</v>
      </c>
      <c r="J93" s="24">
        <v>0.32303999999999999</v>
      </c>
      <c r="K93" s="18">
        <v>0.34799999999999998</v>
      </c>
      <c r="L93" s="15">
        <v>3.3410842012735503E-2</v>
      </c>
      <c r="M93" s="18">
        <v>4.7300000000000002E-2</v>
      </c>
      <c r="N93" s="15">
        <v>3.0164443758173001E-3</v>
      </c>
      <c r="O93" s="24">
        <v>0.35548000000000002</v>
      </c>
      <c r="P93" s="10">
        <v>298</v>
      </c>
      <c r="Q93" s="6">
        <v>18.695171524782801</v>
      </c>
      <c r="R93" s="6">
        <v>19.819283581155801</v>
      </c>
      <c r="S93" s="10">
        <v>302</v>
      </c>
      <c r="T93" s="6">
        <v>25.065589746430799</v>
      </c>
      <c r="U93" s="6">
        <v>25.756156741424999</v>
      </c>
      <c r="V93" s="10">
        <v>330</v>
      </c>
      <c r="W93" s="6">
        <v>257.75073581676003</v>
      </c>
      <c r="X93" s="6">
        <v>259.17201920180901</v>
      </c>
      <c r="Y93" s="6">
        <v>1.32450331125827</v>
      </c>
      <c r="Z93" s="6">
        <v>9.6969696969696901</v>
      </c>
      <c r="AA93" s="7">
        <v>298</v>
      </c>
      <c r="AB93" s="7">
        <v>18.695171524782801</v>
      </c>
      <c r="AC93" s="7">
        <v>19.819283581155801</v>
      </c>
      <c r="AD93" s="13">
        <v>297</v>
      </c>
      <c r="AE93" s="6">
        <v>18.695171524782801</v>
      </c>
      <c r="AF93" s="13">
        <v>292</v>
      </c>
      <c r="AG93" s="6">
        <v>24.225622578922</v>
      </c>
      <c r="AH93" s="13">
        <v>258</v>
      </c>
      <c r="AI93" s="6">
        <v>239.520458028288</v>
      </c>
      <c r="AJ93" s="6">
        <v>1.6999999999999999E-3</v>
      </c>
      <c r="AK93" s="6">
        <v>4.4000000000000003E-3</v>
      </c>
      <c r="AL93" s="135">
        <f t="shared" si="7"/>
        <v>298</v>
      </c>
      <c r="AM93" s="135">
        <f t="shared" si="8"/>
        <v>18.695171524782801</v>
      </c>
      <c r="AN93" s="29">
        <f t="shared" si="9"/>
        <v>451</v>
      </c>
      <c r="AO93" s="29">
        <f t="shared" si="10"/>
        <v>0.42</v>
      </c>
      <c r="AP93" s="29">
        <f t="shared" si="11"/>
        <v>2.5999999999999999E-2</v>
      </c>
      <c r="AQ93" s="136">
        <f t="shared" si="12"/>
        <v>2.3809523809523809</v>
      </c>
    </row>
    <row r="94" spans="1:43" x14ac:dyDescent="0.75">
      <c r="A94" s="5" t="s">
        <v>121</v>
      </c>
      <c r="B94" s="22">
        <v>83.1</v>
      </c>
      <c r="C94" s="22">
        <v>1.1359999999999999</v>
      </c>
      <c r="D94" s="22">
        <v>4.3999999999999997E-2</v>
      </c>
      <c r="E94" s="22">
        <v>1950</v>
      </c>
      <c r="F94" s="20">
        <v>4.3478260869565197</v>
      </c>
      <c r="G94" s="22">
        <v>0.42661035176964301</v>
      </c>
      <c r="H94" s="18">
        <v>9.2499999999999999E-2</v>
      </c>
      <c r="I94" s="15">
        <v>7.51247804284467E-3</v>
      </c>
      <c r="J94" s="24">
        <v>5.7461999999999999E-2</v>
      </c>
      <c r="K94" s="18">
        <v>2.81</v>
      </c>
      <c r="L94" s="15">
        <v>0.31740523503086399</v>
      </c>
      <c r="M94" s="18">
        <v>0.23</v>
      </c>
      <c r="N94" s="15">
        <v>2.25676876086141E-2</v>
      </c>
      <c r="O94" s="24">
        <v>0.95118000000000003</v>
      </c>
      <c r="P94" s="10">
        <v>1320</v>
      </c>
      <c r="Q94" s="6">
        <v>117.013980676538</v>
      </c>
      <c r="R94" s="6">
        <v>120.143388147796</v>
      </c>
      <c r="S94" s="10">
        <v>1360</v>
      </c>
      <c r="T94" s="6">
        <v>87.408056800266095</v>
      </c>
      <c r="U94" s="6">
        <v>89.031523453096099</v>
      </c>
      <c r="V94" s="10">
        <v>1460</v>
      </c>
      <c r="W94" s="6">
        <v>164.385988722397</v>
      </c>
      <c r="X94" s="6">
        <v>165.98816739099499</v>
      </c>
      <c r="Y94" s="6">
        <v>2.9411764705882302</v>
      </c>
      <c r="Z94" s="6">
        <v>9.5890410958904209</v>
      </c>
      <c r="AA94" s="7">
        <v>1320</v>
      </c>
      <c r="AB94" s="7">
        <v>117.013980676538</v>
      </c>
      <c r="AC94" s="7">
        <v>120.143388147796</v>
      </c>
      <c r="AD94" s="13">
        <v>1310</v>
      </c>
      <c r="AE94" s="6">
        <v>117.013980676538</v>
      </c>
      <c r="AF94" s="13">
        <v>1260</v>
      </c>
      <c r="AG94" s="6">
        <v>101.06368484079</v>
      </c>
      <c r="AH94" s="13">
        <v>1200</v>
      </c>
      <c r="AI94" s="6">
        <v>166.52763520881399</v>
      </c>
      <c r="AJ94" s="6">
        <v>1.3899999999999999E-2</v>
      </c>
      <c r="AK94" s="6">
        <v>6.6E-3</v>
      </c>
      <c r="AL94" s="135">
        <f t="shared" si="7"/>
        <v>1320</v>
      </c>
      <c r="AM94" s="135">
        <f t="shared" si="8"/>
        <v>117.013980676538</v>
      </c>
      <c r="AN94" s="29">
        <f t="shared" si="9"/>
        <v>83.1</v>
      </c>
      <c r="AO94" s="29">
        <f t="shared" si="10"/>
        <v>1.1359999999999999</v>
      </c>
      <c r="AP94" s="29">
        <f t="shared" si="11"/>
        <v>4.3999999999999997E-2</v>
      </c>
      <c r="AQ94" s="136">
        <f t="shared" si="12"/>
        <v>0.88028169014084512</v>
      </c>
    </row>
    <row r="95" spans="1:43" x14ac:dyDescent="0.75">
      <c r="A95" s="5" t="s">
        <v>122</v>
      </c>
      <c r="B95" s="22">
        <v>638</v>
      </c>
      <c r="C95" s="22">
        <v>2.84</v>
      </c>
      <c r="D95" s="22">
        <v>0.13</v>
      </c>
      <c r="E95" s="22">
        <v>2620</v>
      </c>
      <c r="F95" s="20">
        <v>19.047619047619001</v>
      </c>
      <c r="G95" s="22">
        <v>1.0846544914012599</v>
      </c>
      <c r="H95" s="18">
        <v>6.1199999999999997E-2</v>
      </c>
      <c r="I95" s="15">
        <v>3.8964663778672699E-3</v>
      </c>
      <c r="J95" s="24">
        <v>-0.11489000000000001</v>
      </c>
      <c r="K95" s="18">
        <v>0.442</v>
      </c>
      <c r="L95" s="15">
        <v>3.9276693458079603E-2</v>
      </c>
      <c r="M95" s="18">
        <v>5.2499999999999998E-2</v>
      </c>
      <c r="N95" s="15">
        <v>2.9895789419247302E-3</v>
      </c>
      <c r="O95" s="24">
        <v>0.68918000000000001</v>
      </c>
      <c r="P95" s="10">
        <v>330</v>
      </c>
      <c r="Q95" s="6">
        <v>18.224837398376302</v>
      </c>
      <c r="R95" s="6">
        <v>19.620298137193</v>
      </c>
      <c r="S95" s="10">
        <v>371</v>
      </c>
      <c r="T95" s="6">
        <v>27.7644703629262</v>
      </c>
      <c r="U95" s="6">
        <v>28.641602162577001</v>
      </c>
      <c r="V95" s="10">
        <v>635</v>
      </c>
      <c r="W95" s="6">
        <v>611.95735737655002</v>
      </c>
      <c r="X95" s="6">
        <v>622.49873566187296</v>
      </c>
      <c r="Y95" s="6">
        <v>11.051212938005399</v>
      </c>
      <c r="Z95" s="6">
        <v>48.031496062992098</v>
      </c>
      <c r="AA95" s="7">
        <v>330</v>
      </c>
      <c r="AB95" s="7">
        <v>18.224837398376302</v>
      </c>
      <c r="AC95" s="7">
        <v>19.620298137193</v>
      </c>
      <c r="AD95" s="13">
        <v>326</v>
      </c>
      <c r="AE95" s="6">
        <v>18.224837398376302</v>
      </c>
      <c r="AF95" s="13">
        <v>326</v>
      </c>
      <c r="AG95" s="6">
        <v>26.696026193683</v>
      </c>
      <c r="AH95" s="13">
        <v>330</v>
      </c>
      <c r="AI95" s="6">
        <v>610.36810471001002</v>
      </c>
      <c r="AJ95" s="6">
        <v>1.04E-2</v>
      </c>
      <c r="AK95" s="6">
        <v>2.5999999999999999E-3</v>
      </c>
      <c r="AL95" s="135">
        <f t="shared" si="7"/>
        <v>330</v>
      </c>
      <c r="AM95" s="135">
        <f t="shared" si="8"/>
        <v>18.224837398376302</v>
      </c>
      <c r="AN95" s="29">
        <f t="shared" si="9"/>
        <v>638</v>
      </c>
      <c r="AO95" s="29">
        <f t="shared" si="10"/>
        <v>2.84</v>
      </c>
      <c r="AP95" s="29">
        <f t="shared" si="11"/>
        <v>0.13</v>
      </c>
      <c r="AQ95" s="136">
        <f t="shared" si="12"/>
        <v>0.35211267605633806</v>
      </c>
    </row>
    <row r="96" spans="1:43" x14ac:dyDescent="0.75">
      <c r="A96" s="5" t="s">
        <v>123</v>
      </c>
      <c r="B96" s="22">
        <v>350</v>
      </c>
      <c r="C96" s="22">
        <v>1.7589999999999999</v>
      </c>
      <c r="D96" s="22">
        <v>7.5999999999999998E-2</v>
      </c>
      <c r="E96" s="22">
        <v>2080</v>
      </c>
      <c r="F96" s="20">
        <v>11.086474501108601</v>
      </c>
      <c r="G96" s="22">
        <v>0.677920186620114</v>
      </c>
      <c r="H96" s="18">
        <v>5.5300000000000002E-2</v>
      </c>
      <c r="I96" s="15">
        <v>4.3517159884715302E-3</v>
      </c>
      <c r="J96" s="24">
        <v>1.0956E-2</v>
      </c>
      <c r="K96" s="18">
        <v>0.68500000000000005</v>
      </c>
      <c r="L96" s="15">
        <v>6.3195585338296306E-2</v>
      </c>
      <c r="M96" s="18">
        <v>9.0200000000000002E-2</v>
      </c>
      <c r="N96" s="15">
        <v>5.51558575514871E-3</v>
      </c>
      <c r="O96" s="24">
        <v>0.68601000000000001</v>
      </c>
      <c r="P96" s="10">
        <v>556</v>
      </c>
      <c r="Q96" s="6">
        <v>32.608779524543401</v>
      </c>
      <c r="R96" s="6">
        <v>34.765336463097803</v>
      </c>
      <c r="S96" s="10">
        <v>527</v>
      </c>
      <c r="T96" s="6">
        <v>38.208776623339403</v>
      </c>
      <c r="U96" s="6">
        <v>39.331138002040603</v>
      </c>
      <c r="V96" s="10">
        <v>400</v>
      </c>
      <c r="W96" s="6">
        <v>152.181745143472</v>
      </c>
      <c r="X96" s="6">
        <v>153.600307972043</v>
      </c>
      <c r="Y96" s="6">
        <v>-5.5028462998102396</v>
      </c>
      <c r="Z96" s="6">
        <v>-39</v>
      </c>
      <c r="AA96" s="7" t="s">
        <v>35</v>
      </c>
      <c r="AB96" s="7" t="s">
        <v>35</v>
      </c>
      <c r="AC96" s="7" t="s">
        <v>35</v>
      </c>
      <c r="AD96" s="13">
        <v>557</v>
      </c>
      <c r="AE96" s="6">
        <v>32.608779524543401</v>
      </c>
      <c r="AF96" s="13">
        <v>538</v>
      </c>
      <c r="AG96" s="6">
        <v>37.697726868502897</v>
      </c>
      <c r="AH96" s="13">
        <v>461</v>
      </c>
      <c r="AI96" s="6">
        <v>137.840344438458</v>
      </c>
      <c r="AJ96" s="6">
        <v>-1.2999999999999999E-3</v>
      </c>
      <c r="AK96" s="6">
        <v>3.2000000000000002E-3</v>
      </c>
      <c r="AL96" s="135" t="str">
        <f t="shared" si="7"/>
        <v>Discordant</v>
      </c>
      <c r="AM96" s="135" t="str">
        <f t="shared" si="8"/>
        <v>Discordant</v>
      </c>
      <c r="AN96" s="29">
        <f t="shared" si="9"/>
        <v>350</v>
      </c>
      <c r="AO96" s="29">
        <f t="shared" si="10"/>
        <v>1.7589999999999999</v>
      </c>
      <c r="AP96" s="29">
        <f t="shared" si="11"/>
        <v>7.5999999999999998E-2</v>
      </c>
      <c r="AQ96" s="136">
        <f t="shared" si="12"/>
        <v>0.56850483229107451</v>
      </c>
    </row>
    <row r="97" spans="1:43" x14ac:dyDescent="0.75">
      <c r="A97" s="5" t="s">
        <v>124</v>
      </c>
      <c r="B97" s="22">
        <v>261</v>
      </c>
      <c r="C97" s="22">
        <v>2.15</v>
      </c>
      <c r="D97" s="22">
        <v>0.2</v>
      </c>
      <c r="E97" s="22">
        <v>167</v>
      </c>
      <c r="F97" s="20">
        <v>65.789473684210506</v>
      </c>
      <c r="G97" s="22">
        <v>4.5604166307324396</v>
      </c>
      <c r="H97" s="18">
        <v>3.7999999999999999E-2</v>
      </c>
      <c r="I97" s="15">
        <v>2.1383282456976599E-2</v>
      </c>
      <c r="J97" s="24">
        <v>0.29519000000000001</v>
      </c>
      <c r="K97" s="18">
        <v>7.2999999999999995E-2</v>
      </c>
      <c r="L97" s="15">
        <v>1.81545344266935E-2</v>
      </c>
      <c r="M97" s="18">
        <v>1.52E-2</v>
      </c>
      <c r="N97" s="15">
        <v>1.05363865836442E-3</v>
      </c>
      <c r="O97" s="24">
        <v>-0.22802</v>
      </c>
      <c r="P97" s="10">
        <v>97.2</v>
      </c>
      <c r="Q97" s="6">
        <v>6.5809228570198899</v>
      </c>
      <c r="R97" s="6">
        <v>6.9330142064560496</v>
      </c>
      <c r="S97" s="10">
        <v>69</v>
      </c>
      <c r="T97" s="6">
        <v>16.894378083700001</v>
      </c>
      <c r="U97" s="6">
        <v>16.966360521221802</v>
      </c>
      <c r="V97" s="10">
        <v>510</v>
      </c>
      <c r="W97" s="6">
        <v>377.45011563005397</v>
      </c>
      <c r="X97" s="6">
        <v>377.46895900563601</v>
      </c>
      <c r="Y97" s="6">
        <v>-40.869565217391298</v>
      </c>
      <c r="Z97" s="6">
        <v>80.941176470588204</v>
      </c>
      <c r="AA97" s="7" t="s">
        <v>35</v>
      </c>
      <c r="AB97" s="7" t="s">
        <v>35</v>
      </c>
      <c r="AC97" s="7" t="s">
        <v>35</v>
      </c>
      <c r="AD97" s="13">
        <v>98.8</v>
      </c>
      <c r="AE97" s="6">
        <v>6.9770871895116002</v>
      </c>
      <c r="AF97" s="13">
        <v>98.8</v>
      </c>
      <c r="AG97" s="6">
        <v>7.4422564343754596</v>
      </c>
      <c r="AH97" s="13">
        <v>97.2</v>
      </c>
      <c r="AI97" s="6">
        <v>172.199981879039</v>
      </c>
      <c r="AJ97" s="6">
        <v>-1.4E-2</v>
      </c>
      <c r="AK97" s="6">
        <v>1.7999999999999999E-2</v>
      </c>
      <c r="AL97" s="135" t="str">
        <f t="shared" si="7"/>
        <v>Discordant</v>
      </c>
      <c r="AM97" s="135" t="str">
        <f t="shared" si="8"/>
        <v>Discordant</v>
      </c>
      <c r="AN97" s="29">
        <f t="shared" si="9"/>
        <v>261</v>
      </c>
      <c r="AO97" s="29">
        <f t="shared" si="10"/>
        <v>2.15</v>
      </c>
      <c r="AP97" s="29">
        <f t="shared" si="11"/>
        <v>0.2</v>
      </c>
      <c r="AQ97" s="136">
        <f t="shared" si="12"/>
        <v>0.46511627906976744</v>
      </c>
    </row>
    <row r="98" spans="1:43" x14ac:dyDescent="0.75">
      <c r="A98" s="5" t="s">
        <v>125</v>
      </c>
      <c r="B98" s="22">
        <v>286.8</v>
      </c>
      <c r="C98" s="22">
        <v>3.8</v>
      </c>
      <c r="D98" s="22">
        <v>0.2</v>
      </c>
      <c r="E98" s="22">
        <v>1635</v>
      </c>
      <c r="F98" s="20">
        <v>14.1843971631206</v>
      </c>
      <c r="G98" s="22">
        <v>0.83192726047941101</v>
      </c>
      <c r="H98" s="18">
        <v>6.4399999999999999E-2</v>
      </c>
      <c r="I98" s="15">
        <v>5.8933686917750899E-3</v>
      </c>
      <c r="J98" s="24">
        <v>0.38166</v>
      </c>
      <c r="K98" s="18">
        <v>0.63200000000000001</v>
      </c>
      <c r="L98" s="15">
        <v>5.6489653778368197E-2</v>
      </c>
      <c r="M98" s="18">
        <v>7.0499999999999993E-2</v>
      </c>
      <c r="N98" s="15">
        <v>4.1348864663977901E-3</v>
      </c>
      <c r="O98" s="24">
        <v>0.65015999999999996</v>
      </c>
      <c r="P98" s="10">
        <v>439</v>
      </c>
      <c r="Q98" s="6">
        <v>24.934925016986799</v>
      </c>
      <c r="R98" s="6">
        <v>26.717181257614602</v>
      </c>
      <c r="S98" s="10">
        <v>496</v>
      </c>
      <c r="T98" s="6">
        <v>35.249290894434601</v>
      </c>
      <c r="U98" s="6">
        <v>36.352221909003198</v>
      </c>
      <c r="V98" s="10">
        <v>736</v>
      </c>
      <c r="W98" s="6">
        <v>432.955762833959</v>
      </c>
      <c r="X98" s="6">
        <v>436.50856200687099</v>
      </c>
      <c r="Y98" s="6">
        <v>11.491935483871</v>
      </c>
      <c r="Z98" s="6">
        <v>40.353260869565197</v>
      </c>
      <c r="AA98" s="7">
        <v>439</v>
      </c>
      <c r="AB98" s="7">
        <v>24.934925016986799</v>
      </c>
      <c r="AC98" s="7">
        <v>26.717181257614602</v>
      </c>
      <c r="AD98" s="13">
        <v>434</v>
      </c>
      <c r="AE98" s="6">
        <v>24.934925016986799</v>
      </c>
      <c r="AF98" s="13">
        <v>434</v>
      </c>
      <c r="AG98" s="6">
        <v>34.435686555671701</v>
      </c>
      <c r="AH98" s="13">
        <v>434</v>
      </c>
      <c r="AI98" s="6">
        <v>429.41986164025502</v>
      </c>
      <c r="AJ98" s="6">
        <v>1.0800000000000001E-2</v>
      </c>
      <c r="AK98" s="6">
        <v>3.7000000000000002E-3</v>
      </c>
      <c r="AL98" s="135">
        <f t="shared" si="7"/>
        <v>439</v>
      </c>
      <c r="AM98" s="135">
        <f t="shared" si="8"/>
        <v>24.934925016986799</v>
      </c>
      <c r="AN98" s="29">
        <f t="shared" si="9"/>
        <v>286.8</v>
      </c>
      <c r="AO98" s="29">
        <f t="shared" si="10"/>
        <v>3.8</v>
      </c>
      <c r="AP98" s="29">
        <f t="shared" si="11"/>
        <v>0.2</v>
      </c>
      <c r="AQ98" s="136">
        <f t="shared" si="12"/>
        <v>0.26315789473684209</v>
      </c>
    </row>
    <row r="99" spans="1:43" x14ac:dyDescent="0.75">
      <c r="A99" s="5" t="s">
        <v>126</v>
      </c>
      <c r="B99" s="22">
        <v>229.7</v>
      </c>
      <c r="C99" s="22">
        <v>1.2749999999999999</v>
      </c>
      <c r="D99" s="22">
        <v>5.5E-2</v>
      </c>
      <c r="E99" s="22">
        <v>1976</v>
      </c>
      <c r="F99" s="20">
        <v>9.3896713615023497</v>
      </c>
      <c r="G99" s="22">
        <v>0.57693587634352705</v>
      </c>
      <c r="H99" s="18">
        <v>6.8199999999999997E-2</v>
      </c>
      <c r="I99" s="15">
        <v>5.3583599297239003E-3</v>
      </c>
      <c r="J99" s="24">
        <v>0.33350999999999997</v>
      </c>
      <c r="K99" s="18">
        <v>1.014</v>
      </c>
      <c r="L99" s="15">
        <v>9.3001486875209496E-2</v>
      </c>
      <c r="M99" s="18">
        <v>0.1065</v>
      </c>
      <c r="N99" s="15">
        <v>6.5437509434573696E-3</v>
      </c>
      <c r="O99" s="24">
        <v>0.79290000000000005</v>
      </c>
      <c r="P99" s="10">
        <v>652</v>
      </c>
      <c r="Q99" s="6">
        <v>38.1606207256605</v>
      </c>
      <c r="R99" s="6">
        <v>40.655416907856903</v>
      </c>
      <c r="S99" s="10">
        <v>708</v>
      </c>
      <c r="T99" s="6">
        <v>46.948116035501201</v>
      </c>
      <c r="U99" s="6">
        <v>48.348846642520101</v>
      </c>
      <c r="V99" s="10">
        <v>862</v>
      </c>
      <c r="W99" s="6">
        <v>215.868325787158</v>
      </c>
      <c r="X99" s="6">
        <v>218.176525591662</v>
      </c>
      <c r="Y99" s="6">
        <v>7.9096045197740201</v>
      </c>
      <c r="Z99" s="6">
        <v>24.3619489559165</v>
      </c>
      <c r="AA99" s="7">
        <v>652</v>
      </c>
      <c r="AB99" s="7">
        <v>38.1606207256605</v>
      </c>
      <c r="AC99" s="7">
        <v>40.655416907856903</v>
      </c>
      <c r="AD99" s="13">
        <v>647</v>
      </c>
      <c r="AE99" s="6">
        <v>38.1606207256605</v>
      </c>
      <c r="AF99" s="13">
        <v>654</v>
      </c>
      <c r="AG99" s="6">
        <v>47.4695860449918</v>
      </c>
      <c r="AH99" s="13">
        <v>636</v>
      </c>
      <c r="AI99" s="6">
        <v>212.03286084508301</v>
      </c>
      <c r="AJ99" s="6">
        <v>8.3999999999999995E-3</v>
      </c>
      <c r="AK99" s="6">
        <v>2.8999999999999998E-3</v>
      </c>
      <c r="AL99" s="135">
        <f t="shared" si="7"/>
        <v>652</v>
      </c>
      <c r="AM99" s="135">
        <f t="shared" si="8"/>
        <v>38.1606207256605</v>
      </c>
      <c r="AN99" s="29">
        <f t="shared" si="9"/>
        <v>229.7</v>
      </c>
      <c r="AO99" s="29">
        <f t="shared" si="10"/>
        <v>1.2749999999999999</v>
      </c>
      <c r="AP99" s="29">
        <f t="shared" si="11"/>
        <v>5.5E-2</v>
      </c>
      <c r="AQ99" s="136">
        <f t="shared" si="12"/>
        <v>0.78431372549019618</v>
      </c>
    </row>
    <row r="100" spans="1:43" x14ac:dyDescent="0.75">
      <c r="A100" s="5" t="s">
        <v>127</v>
      </c>
      <c r="B100" s="22">
        <v>4780</v>
      </c>
      <c r="C100" s="22">
        <v>4.05</v>
      </c>
      <c r="D100" s="22">
        <v>0.17</v>
      </c>
      <c r="E100" s="22">
        <v>3260</v>
      </c>
      <c r="F100" s="20">
        <v>84.602368866328206</v>
      </c>
      <c r="G100" s="22">
        <v>4.6480672628413497</v>
      </c>
      <c r="H100" s="18">
        <v>4.7E-2</v>
      </c>
      <c r="I100" s="15">
        <v>2.6369475450627698E-3</v>
      </c>
      <c r="J100" s="24">
        <v>-0.19767999999999999</v>
      </c>
      <c r="K100" s="18">
        <v>7.6499999999999999E-2</v>
      </c>
      <c r="L100" s="15">
        <v>6.7167871830584799E-3</v>
      </c>
      <c r="M100" s="18">
        <v>1.1820000000000001E-2</v>
      </c>
      <c r="N100" s="15">
        <v>6.4939263265299699E-4</v>
      </c>
      <c r="O100" s="24">
        <v>0.65203</v>
      </c>
      <c r="P100" s="10">
        <v>75.8</v>
      </c>
      <c r="Q100" s="6">
        <v>4.1383898194707998</v>
      </c>
      <c r="R100" s="6">
        <v>4.4746871313682597</v>
      </c>
      <c r="S100" s="10">
        <v>74.8</v>
      </c>
      <c r="T100" s="6">
        <v>6.3341353850243998</v>
      </c>
      <c r="U100" s="6">
        <v>6.5406877772195404</v>
      </c>
      <c r="V100" s="10">
        <v>48</v>
      </c>
      <c r="W100" s="6">
        <v>102.375466560186</v>
      </c>
      <c r="X100" s="6">
        <v>104.28405865027599</v>
      </c>
      <c r="Y100" s="6">
        <v>-1.33689839572193</v>
      </c>
      <c r="Z100" s="6">
        <v>-57.9166666666667</v>
      </c>
      <c r="AA100" s="7">
        <v>75.8</v>
      </c>
      <c r="AB100" s="7">
        <v>4.1383898194707998</v>
      </c>
      <c r="AC100" s="7">
        <v>4.4746871313682597</v>
      </c>
      <c r="AD100" s="13">
        <v>75.8</v>
      </c>
      <c r="AE100" s="6">
        <v>4.1383898194707998</v>
      </c>
      <c r="AF100" s="13">
        <v>75.7</v>
      </c>
      <c r="AG100" s="6">
        <v>6.1138957364202904</v>
      </c>
      <c r="AH100" s="13">
        <v>70.2</v>
      </c>
      <c r="AI100" s="6">
        <v>89.714888582753005</v>
      </c>
      <c r="AJ100" s="6">
        <v>-6.9999999999999999E-4</v>
      </c>
      <c r="AK100" s="6">
        <v>2.0999999999999999E-3</v>
      </c>
      <c r="AL100" s="135">
        <f t="shared" si="7"/>
        <v>75.8</v>
      </c>
      <c r="AM100" s="135">
        <f t="shared" si="8"/>
        <v>4.1383898194707998</v>
      </c>
      <c r="AN100" s="29">
        <f t="shared" si="9"/>
        <v>4780</v>
      </c>
      <c r="AO100" s="29">
        <f t="shared" si="10"/>
        <v>4.05</v>
      </c>
      <c r="AP100" s="29">
        <f t="shared" si="11"/>
        <v>0.17</v>
      </c>
      <c r="AQ100" s="136">
        <f t="shared" si="12"/>
        <v>0.24691358024691359</v>
      </c>
    </row>
    <row r="101" spans="1:43" x14ac:dyDescent="0.75">
      <c r="A101" s="5" t="s">
        <v>128</v>
      </c>
      <c r="B101" s="22">
        <v>955</v>
      </c>
      <c r="C101" s="22">
        <v>5.56</v>
      </c>
      <c r="D101" s="22">
        <v>0.32</v>
      </c>
      <c r="E101" s="22">
        <v>5530</v>
      </c>
      <c r="F101" s="20">
        <v>11.990407673860901</v>
      </c>
      <c r="G101" s="22">
        <v>0.70646587141378103</v>
      </c>
      <c r="H101" s="18">
        <v>5.8299999999999998E-2</v>
      </c>
      <c r="I101" s="15">
        <v>2.1991663842293599E-3</v>
      </c>
      <c r="J101" s="24">
        <v>0.24598999999999999</v>
      </c>
      <c r="K101" s="18">
        <v>0.66700000000000004</v>
      </c>
      <c r="L101" s="15">
        <v>5.8084372513180299E-2</v>
      </c>
      <c r="M101" s="18">
        <v>8.3400000000000002E-2</v>
      </c>
      <c r="N101" s="15">
        <v>4.9138657565708397E-3</v>
      </c>
      <c r="O101" s="24">
        <v>0.70367999999999997</v>
      </c>
      <c r="P101" s="10">
        <v>516</v>
      </c>
      <c r="Q101" s="6">
        <v>29.1791068024</v>
      </c>
      <c r="R101" s="6">
        <v>31.260184823249599</v>
      </c>
      <c r="S101" s="10">
        <v>518</v>
      </c>
      <c r="T101" s="6">
        <v>35.303306853183898</v>
      </c>
      <c r="U101" s="6">
        <v>36.477790767404699</v>
      </c>
      <c r="V101" s="10">
        <v>533</v>
      </c>
      <c r="W101" s="6">
        <v>85.721317029919504</v>
      </c>
      <c r="X101" s="6">
        <v>89.495556704630502</v>
      </c>
      <c r="Y101" s="6">
        <v>0.386100386100381</v>
      </c>
      <c r="Z101" s="6">
        <v>3.18949343339587</v>
      </c>
      <c r="AA101" s="7">
        <v>516</v>
      </c>
      <c r="AB101" s="7">
        <v>29.1791068024</v>
      </c>
      <c r="AC101" s="7">
        <v>31.260184823249599</v>
      </c>
      <c r="AD101" s="13">
        <v>515</v>
      </c>
      <c r="AE101" s="6">
        <v>29.439994459677902</v>
      </c>
      <c r="AF101" s="13">
        <v>500</v>
      </c>
      <c r="AG101" s="6">
        <v>35.477210639649499</v>
      </c>
      <c r="AH101" s="13">
        <v>447</v>
      </c>
      <c r="AI101" s="6">
        <v>79.501755913589605</v>
      </c>
      <c r="AJ101" s="6">
        <v>3.2000000000000002E-3</v>
      </c>
      <c r="AK101" s="6">
        <v>1.6000000000000001E-3</v>
      </c>
      <c r="AL101" s="135">
        <f t="shared" si="7"/>
        <v>516</v>
      </c>
      <c r="AM101" s="135">
        <f t="shared" si="8"/>
        <v>29.1791068024</v>
      </c>
      <c r="AN101" s="29">
        <f t="shared" si="9"/>
        <v>955</v>
      </c>
      <c r="AO101" s="29">
        <f t="shared" si="10"/>
        <v>5.56</v>
      </c>
      <c r="AP101" s="29">
        <f t="shared" si="11"/>
        <v>0.32</v>
      </c>
      <c r="AQ101" s="136">
        <f t="shared" si="12"/>
        <v>0.17985611510791369</v>
      </c>
    </row>
    <row r="102" spans="1:43" x14ac:dyDescent="0.75">
      <c r="A102" s="5" t="s">
        <v>129</v>
      </c>
      <c r="B102" s="22">
        <v>177</v>
      </c>
      <c r="C102" s="22">
        <v>3.1</v>
      </c>
      <c r="D102" s="22">
        <v>0.15</v>
      </c>
      <c r="E102" s="22">
        <v>159</v>
      </c>
      <c r="F102" s="20">
        <v>37.735849056603797</v>
      </c>
      <c r="G102" s="22">
        <v>2.6059632712876901</v>
      </c>
      <c r="H102" s="18">
        <v>0.03</v>
      </c>
      <c r="I102" s="15">
        <v>1.71971656761436E-2</v>
      </c>
      <c r="J102" s="24">
        <v>0.18004999999999999</v>
      </c>
      <c r="K102" s="18">
        <v>0.104</v>
      </c>
      <c r="L102" s="15">
        <v>2.59270487329352E-2</v>
      </c>
      <c r="M102" s="18">
        <v>2.6499999999999999E-2</v>
      </c>
      <c r="N102" s="15">
        <v>1.83003770726178E-3</v>
      </c>
      <c r="O102" s="24">
        <v>-3.789E-2</v>
      </c>
      <c r="P102" s="10">
        <v>168</v>
      </c>
      <c r="Q102" s="6">
        <v>11.519009043776901</v>
      </c>
      <c r="R102" s="6">
        <v>12.1174814565536</v>
      </c>
      <c r="S102" s="10">
        <v>97</v>
      </c>
      <c r="T102" s="6">
        <v>23.392290999368601</v>
      </c>
      <c r="U102" s="6">
        <v>23.491964155608802</v>
      </c>
      <c r="V102" s="10">
        <v>770</v>
      </c>
      <c r="W102" s="6">
        <v>289.941431529623</v>
      </c>
      <c r="X102" s="6">
        <v>289.95544015455698</v>
      </c>
      <c r="Y102" s="6">
        <v>-73.195876288659804</v>
      </c>
      <c r="Z102" s="6">
        <v>78.181818181818201</v>
      </c>
      <c r="AA102" s="7" t="s">
        <v>35</v>
      </c>
      <c r="AB102" s="7" t="s">
        <v>35</v>
      </c>
      <c r="AC102" s="7" t="s">
        <v>35</v>
      </c>
      <c r="AD102" s="13">
        <v>173</v>
      </c>
      <c r="AE102" s="6">
        <v>11.916902674378701</v>
      </c>
      <c r="AF102" s="13">
        <v>172</v>
      </c>
      <c r="AG102" s="6">
        <v>11.2618061694891</v>
      </c>
      <c r="AH102" s="13">
        <v>168</v>
      </c>
      <c r="AI102" s="6">
        <v>135.36079830381999</v>
      </c>
      <c r="AJ102" s="6">
        <v>-2.5000000000000001E-2</v>
      </c>
      <c r="AK102" s="6">
        <v>1.2999999999999999E-2</v>
      </c>
      <c r="AL102" s="135" t="str">
        <f t="shared" si="7"/>
        <v>Discordant</v>
      </c>
      <c r="AM102" s="135" t="str">
        <f t="shared" si="8"/>
        <v>Discordant</v>
      </c>
      <c r="AN102" s="29">
        <f t="shared" si="9"/>
        <v>177</v>
      </c>
      <c r="AO102" s="29">
        <f t="shared" si="10"/>
        <v>3.1</v>
      </c>
      <c r="AP102" s="29">
        <f t="shared" si="11"/>
        <v>0.15</v>
      </c>
      <c r="AQ102" s="136">
        <f t="shared" si="12"/>
        <v>0.32258064516129031</v>
      </c>
    </row>
    <row r="103" spans="1:43" x14ac:dyDescent="0.75">
      <c r="A103" s="5" t="s">
        <v>130</v>
      </c>
      <c r="B103" s="22">
        <v>65.8</v>
      </c>
      <c r="C103" s="22">
        <v>0.78300000000000003</v>
      </c>
      <c r="D103" s="22">
        <v>5.0999999999999997E-2</v>
      </c>
      <c r="E103" s="22">
        <v>780</v>
      </c>
      <c r="F103" s="20">
        <v>18.281535648994499</v>
      </c>
      <c r="G103" s="22">
        <v>1.41231348703198</v>
      </c>
      <c r="H103" s="18">
        <v>0.182</v>
      </c>
      <c r="I103" s="15">
        <v>3.24221271180824E-2</v>
      </c>
      <c r="J103" s="24">
        <v>-0.12155000000000001</v>
      </c>
      <c r="K103" s="18">
        <v>1.44</v>
      </c>
      <c r="L103" s="15">
        <v>0.21915213345984</v>
      </c>
      <c r="M103" s="18">
        <v>5.4699999999999999E-2</v>
      </c>
      <c r="N103" s="15">
        <v>4.2257690614135304E-3</v>
      </c>
      <c r="O103" s="24">
        <v>0.68691999999999998</v>
      </c>
      <c r="P103" s="10">
        <v>354</v>
      </c>
      <c r="Q103" s="6">
        <v>28.322205991542202</v>
      </c>
      <c r="R103" s="6">
        <v>29.3127731151124</v>
      </c>
      <c r="S103" s="10">
        <v>860</v>
      </c>
      <c r="T103" s="6">
        <v>83.767391457952399</v>
      </c>
      <c r="U103" s="6">
        <v>84.855085044969798</v>
      </c>
      <c r="V103" s="10">
        <v>2520</v>
      </c>
      <c r="W103" s="6">
        <v>199.36647908670199</v>
      </c>
      <c r="X103" s="6">
        <v>199.55930560163699</v>
      </c>
      <c r="Y103" s="6">
        <v>58.837209302325597</v>
      </c>
      <c r="Z103" s="6">
        <v>85.952380952380906</v>
      </c>
      <c r="AA103" s="7" t="s">
        <v>35</v>
      </c>
      <c r="AB103" s="7" t="s">
        <v>35</v>
      </c>
      <c r="AC103" s="7" t="s">
        <v>35</v>
      </c>
      <c r="AD103" s="13">
        <v>297</v>
      </c>
      <c r="AE103" s="6">
        <v>26.022919748317001</v>
      </c>
      <c r="AF103" s="13">
        <v>303</v>
      </c>
      <c r="AG103" s="6">
        <v>53.718040467517397</v>
      </c>
      <c r="AH103" s="13">
        <v>354</v>
      </c>
      <c r="AI103" s="6">
        <v>122.53816133527</v>
      </c>
      <c r="AJ103" s="6">
        <v>0.16300000000000001</v>
      </c>
      <c r="AK103" s="6">
        <v>3.5000000000000003E-2</v>
      </c>
      <c r="AL103" s="135" t="str">
        <f t="shared" si="7"/>
        <v>Discordant</v>
      </c>
      <c r="AM103" s="135" t="str">
        <f t="shared" si="8"/>
        <v>Discordant</v>
      </c>
      <c r="AN103" s="29">
        <f t="shared" si="9"/>
        <v>65.8</v>
      </c>
      <c r="AO103" s="29">
        <f t="shared" si="10"/>
        <v>0.78300000000000003</v>
      </c>
      <c r="AP103" s="29">
        <f t="shared" si="11"/>
        <v>5.0999999999999997E-2</v>
      </c>
      <c r="AQ103" s="136">
        <f t="shared" si="12"/>
        <v>1.277139208173691</v>
      </c>
    </row>
    <row r="104" spans="1:43" x14ac:dyDescent="0.75">
      <c r="A104" s="5" t="s">
        <v>131</v>
      </c>
      <c r="B104" s="22">
        <v>718</v>
      </c>
      <c r="C104" s="22">
        <v>8.34</v>
      </c>
      <c r="D104" s="22">
        <v>0.62</v>
      </c>
      <c r="E104" s="22">
        <v>2455</v>
      </c>
      <c r="F104" s="20">
        <v>19.920318725099602</v>
      </c>
      <c r="G104" s="22">
        <v>1.13221642159705</v>
      </c>
      <c r="H104" s="18">
        <v>5.62E-2</v>
      </c>
      <c r="I104" s="15">
        <v>3.8631789826276E-3</v>
      </c>
      <c r="J104" s="24">
        <v>0.25207000000000002</v>
      </c>
      <c r="K104" s="18">
        <v>0.38800000000000001</v>
      </c>
      <c r="L104" s="15">
        <v>3.4624130371750397E-2</v>
      </c>
      <c r="M104" s="18">
        <v>5.0200000000000002E-2</v>
      </c>
      <c r="N104" s="15">
        <v>2.85323067108143E-3</v>
      </c>
      <c r="O104" s="24">
        <v>0.38730999999999999</v>
      </c>
      <c r="P104" s="10">
        <v>315.5</v>
      </c>
      <c r="Q104" s="6">
        <v>17.530441370127601</v>
      </c>
      <c r="R104" s="6">
        <v>18.863021444962602</v>
      </c>
      <c r="S104" s="10">
        <v>332</v>
      </c>
      <c r="T104" s="6">
        <v>25.4094793856057</v>
      </c>
      <c r="U104" s="6">
        <v>26.2066942940824</v>
      </c>
      <c r="V104" s="10">
        <v>442</v>
      </c>
      <c r="W104" s="6">
        <v>241.080890469026</v>
      </c>
      <c r="X104" s="6">
        <v>244.62076198525699</v>
      </c>
      <c r="Y104" s="6">
        <v>4.9698795180722897</v>
      </c>
      <c r="Z104" s="6">
        <v>28.619909502262399</v>
      </c>
      <c r="AA104" s="7">
        <v>315.5</v>
      </c>
      <c r="AB104" s="7">
        <v>17.530441370127601</v>
      </c>
      <c r="AC104" s="7">
        <v>18.863021444962602</v>
      </c>
      <c r="AD104" s="13">
        <v>314</v>
      </c>
      <c r="AE104" s="6">
        <v>17.5515994892625</v>
      </c>
      <c r="AF104" s="13">
        <v>313</v>
      </c>
      <c r="AG104" s="6">
        <v>24.474816498750801</v>
      </c>
      <c r="AH104" s="13">
        <v>309</v>
      </c>
      <c r="AI104" s="6">
        <v>233.49075945171501</v>
      </c>
      <c r="AJ104" s="6">
        <v>4.7999999999999996E-3</v>
      </c>
      <c r="AK104" s="6">
        <v>3.3999999999999998E-3</v>
      </c>
      <c r="AL104" s="135">
        <f t="shared" si="7"/>
        <v>315.5</v>
      </c>
      <c r="AM104" s="135">
        <f t="shared" si="8"/>
        <v>17.530441370127601</v>
      </c>
      <c r="AN104" s="29">
        <f t="shared" si="9"/>
        <v>718</v>
      </c>
      <c r="AO104" s="29">
        <f t="shared" si="10"/>
        <v>8.34</v>
      </c>
      <c r="AP104" s="29">
        <f t="shared" si="11"/>
        <v>0.62</v>
      </c>
      <c r="AQ104" s="136">
        <f t="shared" si="12"/>
        <v>0.11990407673860912</v>
      </c>
    </row>
    <row r="105" spans="1:43" x14ac:dyDescent="0.75">
      <c r="A105" s="5" t="s">
        <v>132</v>
      </c>
      <c r="B105" s="22">
        <v>571</v>
      </c>
      <c r="C105" s="22">
        <v>1.8169999999999999</v>
      </c>
      <c r="D105" s="22">
        <v>9.6000000000000002E-2</v>
      </c>
      <c r="E105" s="22">
        <v>1830</v>
      </c>
      <c r="F105" s="20">
        <v>19.841269841269799</v>
      </c>
      <c r="G105" s="22">
        <v>1.17367936182759</v>
      </c>
      <c r="H105" s="18">
        <v>5.5899999999999998E-2</v>
      </c>
      <c r="I105" s="15">
        <v>4.83019149122829E-3</v>
      </c>
      <c r="J105" s="24">
        <v>8.9182999999999998E-2</v>
      </c>
      <c r="K105" s="18">
        <v>0.38700000000000001</v>
      </c>
      <c r="L105" s="15">
        <v>3.57400603000326E-2</v>
      </c>
      <c r="M105" s="18">
        <v>5.04E-2</v>
      </c>
      <c r="N105" s="15">
        <v>2.98133336773998E-3</v>
      </c>
      <c r="O105" s="24">
        <v>0.47499999999999998</v>
      </c>
      <c r="P105" s="10">
        <v>317</v>
      </c>
      <c r="Q105" s="6">
        <v>18.3263051796181</v>
      </c>
      <c r="R105" s="6">
        <v>19.614261465978601</v>
      </c>
      <c r="S105" s="10">
        <v>331</v>
      </c>
      <c r="T105" s="6">
        <v>26.086069492248701</v>
      </c>
      <c r="U105" s="6">
        <v>26.860368951601298</v>
      </c>
      <c r="V105" s="10">
        <v>420</v>
      </c>
      <c r="W105" s="6">
        <v>286.86216284403599</v>
      </c>
      <c r="X105" s="6">
        <v>289.52801623908903</v>
      </c>
      <c r="Y105" s="6">
        <v>4.2296072507552802</v>
      </c>
      <c r="Z105" s="6">
        <v>24.523809523809501</v>
      </c>
      <c r="AA105" s="7">
        <v>317</v>
      </c>
      <c r="AB105" s="7">
        <v>18.3263051796181</v>
      </c>
      <c r="AC105" s="7">
        <v>19.614261465978601</v>
      </c>
      <c r="AD105" s="13">
        <v>315</v>
      </c>
      <c r="AE105" s="6">
        <v>18.3263051796181</v>
      </c>
      <c r="AF105" s="13">
        <v>313</v>
      </c>
      <c r="AG105" s="6">
        <v>25.154304235148899</v>
      </c>
      <c r="AH105" s="13">
        <v>306</v>
      </c>
      <c r="AI105" s="6">
        <v>277.61105970684702</v>
      </c>
      <c r="AJ105" s="6">
        <v>4.5999999999999999E-3</v>
      </c>
      <c r="AK105" s="6">
        <v>3.8999999999999998E-3</v>
      </c>
      <c r="AL105" s="135">
        <f t="shared" si="7"/>
        <v>317</v>
      </c>
      <c r="AM105" s="135">
        <f t="shared" si="8"/>
        <v>18.3263051796181</v>
      </c>
      <c r="AN105" s="29">
        <f t="shared" si="9"/>
        <v>571</v>
      </c>
      <c r="AO105" s="29">
        <f t="shared" si="10"/>
        <v>1.8169999999999999</v>
      </c>
      <c r="AP105" s="29">
        <f t="shared" si="11"/>
        <v>9.6000000000000002E-2</v>
      </c>
      <c r="AQ105" s="136">
        <f t="shared" si="12"/>
        <v>0.55035773252614206</v>
      </c>
    </row>
    <row r="106" spans="1:43" x14ac:dyDescent="0.75">
      <c r="A106" s="5" t="s">
        <v>133</v>
      </c>
      <c r="B106" s="22">
        <v>2451</v>
      </c>
      <c r="C106" s="22">
        <v>270</v>
      </c>
      <c r="D106" s="22">
        <v>15</v>
      </c>
      <c r="E106" s="22">
        <v>8970</v>
      </c>
      <c r="F106" s="20">
        <v>19.841269841269799</v>
      </c>
      <c r="G106" s="22">
        <v>1.11170771999454</v>
      </c>
      <c r="H106" s="18">
        <v>6.0999999999999999E-2</v>
      </c>
      <c r="I106" s="15">
        <v>1.7913988217885101E-3</v>
      </c>
      <c r="J106" s="24">
        <v>-0.17867</v>
      </c>
      <c r="K106" s="18">
        <v>0.42399999999999999</v>
      </c>
      <c r="L106" s="15">
        <v>3.7451878671168899E-2</v>
      </c>
      <c r="M106" s="18">
        <v>5.04E-2</v>
      </c>
      <c r="N106" s="15">
        <v>2.8239154820213401E-3</v>
      </c>
      <c r="O106" s="24">
        <v>0.73311999999999999</v>
      </c>
      <c r="P106" s="10">
        <v>317</v>
      </c>
      <c r="Q106" s="6">
        <v>17.3507588173111</v>
      </c>
      <c r="R106" s="6">
        <v>18.7060049945404</v>
      </c>
      <c r="S106" s="10">
        <v>358</v>
      </c>
      <c r="T106" s="6">
        <v>26.653496275425798</v>
      </c>
      <c r="U106" s="6">
        <v>27.5153603253857</v>
      </c>
      <c r="V106" s="10">
        <v>630</v>
      </c>
      <c r="W106" s="6">
        <v>306.99372480335097</v>
      </c>
      <c r="X106" s="6">
        <v>340.92586047444502</v>
      </c>
      <c r="Y106" s="6">
        <v>11.452513966480501</v>
      </c>
      <c r="Z106" s="6">
        <v>49.682539682539698</v>
      </c>
      <c r="AA106" s="7">
        <v>317</v>
      </c>
      <c r="AB106" s="7">
        <v>17.3507588173111</v>
      </c>
      <c r="AC106" s="7">
        <v>18.7060049945404</v>
      </c>
      <c r="AD106" s="13">
        <v>313.7</v>
      </c>
      <c r="AE106" s="6">
        <v>17.3321534015972</v>
      </c>
      <c r="AF106" s="13">
        <v>314</v>
      </c>
      <c r="AG106" s="6">
        <v>25.785421146534301</v>
      </c>
      <c r="AH106" s="13">
        <v>315</v>
      </c>
      <c r="AI106" s="6">
        <v>304.31570789007202</v>
      </c>
      <c r="AJ106" s="6">
        <v>1.04E-2</v>
      </c>
      <c r="AK106" s="6">
        <v>2.3999999999999998E-3</v>
      </c>
      <c r="AL106" s="135">
        <f t="shared" si="7"/>
        <v>317</v>
      </c>
      <c r="AM106" s="135">
        <f t="shared" si="8"/>
        <v>17.3507588173111</v>
      </c>
      <c r="AN106" s="29">
        <f t="shared" si="9"/>
        <v>2451</v>
      </c>
      <c r="AO106" s="29">
        <f t="shared" si="10"/>
        <v>270</v>
      </c>
      <c r="AP106" s="29">
        <f t="shared" si="11"/>
        <v>15</v>
      </c>
      <c r="AQ106" s="136">
        <f t="shared" si="12"/>
        <v>3.7037037037037038E-3</v>
      </c>
    </row>
    <row r="107" spans="1:43" x14ac:dyDescent="0.75">
      <c r="A107" s="5" t="s">
        <v>134</v>
      </c>
      <c r="B107" s="22">
        <v>401</v>
      </c>
      <c r="C107" s="22">
        <v>0.95699999999999996</v>
      </c>
      <c r="D107" s="22">
        <v>4.8000000000000001E-2</v>
      </c>
      <c r="E107" s="22">
        <v>2257</v>
      </c>
      <c r="F107" s="20">
        <v>12.5628140703518</v>
      </c>
      <c r="G107" s="22">
        <v>0.77860454784518796</v>
      </c>
      <c r="H107" s="18">
        <v>5.8200000000000002E-2</v>
      </c>
      <c r="I107" s="15">
        <v>4.30611207075069E-3</v>
      </c>
      <c r="J107" s="24">
        <v>0.15325</v>
      </c>
      <c r="K107" s="18">
        <v>0.63600000000000001</v>
      </c>
      <c r="L107" s="15">
        <v>5.8455515017831403E-2</v>
      </c>
      <c r="M107" s="18">
        <v>7.9600000000000004E-2</v>
      </c>
      <c r="N107" s="15">
        <v>4.93336299187477E-3</v>
      </c>
      <c r="O107" s="24">
        <v>0.61924999999999997</v>
      </c>
      <c r="P107" s="10">
        <v>494</v>
      </c>
      <c r="Q107" s="6">
        <v>29.309484914323701</v>
      </c>
      <c r="R107" s="6">
        <v>31.215894242016599</v>
      </c>
      <c r="S107" s="10">
        <v>498</v>
      </c>
      <c r="T107" s="6">
        <v>36.324944685042801</v>
      </c>
      <c r="U107" s="6">
        <v>37.404349267340798</v>
      </c>
      <c r="V107" s="10">
        <v>510</v>
      </c>
      <c r="W107" s="6">
        <v>171.602332701812</v>
      </c>
      <c r="X107" s="6">
        <v>173.66505354270001</v>
      </c>
      <c r="Y107" s="6">
        <v>0.80321285140561804</v>
      </c>
      <c r="Z107" s="6">
        <v>3.13725490196079</v>
      </c>
      <c r="AA107" s="7">
        <v>494</v>
      </c>
      <c r="AB107" s="7">
        <v>29.309484914323701</v>
      </c>
      <c r="AC107" s="7">
        <v>31.215894242016599</v>
      </c>
      <c r="AD107" s="13">
        <v>492</v>
      </c>
      <c r="AE107" s="6">
        <v>29.6196371676456</v>
      </c>
      <c r="AF107" s="13">
        <v>473</v>
      </c>
      <c r="AG107" s="6">
        <v>35.367635012415199</v>
      </c>
      <c r="AH107" s="13">
        <v>396</v>
      </c>
      <c r="AI107" s="6">
        <v>163.36319533084401</v>
      </c>
      <c r="AJ107" s="6">
        <v>4.5999999999999999E-3</v>
      </c>
      <c r="AK107" s="6">
        <v>3.0999999999999999E-3</v>
      </c>
      <c r="AL107" s="135">
        <f t="shared" si="7"/>
        <v>494</v>
      </c>
      <c r="AM107" s="135">
        <f t="shared" si="8"/>
        <v>29.309484914323701</v>
      </c>
      <c r="AN107" s="29">
        <f t="shared" si="9"/>
        <v>401</v>
      </c>
      <c r="AO107" s="29">
        <f t="shared" si="10"/>
        <v>0.95699999999999996</v>
      </c>
      <c r="AP107" s="29">
        <f t="shared" si="11"/>
        <v>4.8000000000000001E-2</v>
      </c>
      <c r="AQ107" s="136">
        <f t="shared" si="12"/>
        <v>1.044932079414838</v>
      </c>
    </row>
    <row r="108" spans="1:43" x14ac:dyDescent="0.75">
      <c r="A108" s="5" t="s">
        <v>135</v>
      </c>
      <c r="B108" s="22">
        <v>369</v>
      </c>
      <c r="C108" s="22">
        <v>29.1</v>
      </c>
      <c r="D108" s="22">
        <v>2</v>
      </c>
      <c r="E108" s="22">
        <v>1869</v>
      </c>
      <c r="F108" s="20">
        <v>14.204545454545499</v>
      </c>
      <c r="G108" s="22">
        <v>0.854899026063215</v>
      </c>
      <c r="H108" s="18">
        <v>6.0999999999999999E-2</v>
      </c>
      <c r="I108" s="15">
        <v>5.0729990214890197E-3</v>
      </c>
      <c r="J108" s="24">
        <v>3.9643999999999999E-2</v>
      </c>
      <c r="K108" s="18">
        <v>0.58599999999999997</v>
      </c>
      <c r="L108" s="15">
        <v>5.3154781167830303E-2</v>
      </c>
      <c r="M108" s="18">
        <v>7.0400000000000004E-2</v>
      </c>
      <c r="N108" s="15">
        <v>4.2370163570134602E-3</v>
      </c>
      <c r="O108" s="24">
        <v>0.74619000000000002</v>
      </c>
      <c r="P108" s="10">
        <v>438</v>
      </c>
      <c r="Q108" s="6">
        <v>25.441015270678101</v>
      </c>
      <c r="R108" s="6">
        <v>27.185634609469499</v>
      </c>
      <c r="S108" s="10">
        <v>467</v>
      </c>
      <c r="T108" s="6">
        <v>34.086314399853499</v>
      </c>
      <c r="U108" s="6">
        <v>35.125010268841898</v>
      </c>
      <c r="V108" s="10">
        <v>618</v>
      </c>
      <c r="W108" s="6">
        <v>277.21183705770198</v>
      </c>
      <c r="X108" s="6">
        <v>279.93181285589401</v>
      </c>
      <c r="Y108" s="6">
        <v>6.2098501070663898</v>
      </c>
      <c r="Z108" s="6">
        <v>29.126213592233</v>
      </c>
      <c r="AA108" s="7">
        <v>438</v>
      </c>
      <c r="AB108" s="7">
        <v>25.441015270678101</v>
      </c>
      <c r="AC108" s="7">
        <v>27.185634609469499</v>
      </c>
      <c r="AD108" s="13">
        <v>436</v>
      </c>
      <c r="AE108" s="6">
        <v>25.441015270678101</v>
      </c>
      <c r="AF108" s="13">
        <v>433</v>
      </c>
      <c r="AG108" s="6">
        <v>33.406553688844603</v>
      </c>
      <c r="AH108" s="13">
        <v>419</v>
      </c>
      <c r="AI108" s="6">
        <v>271.47977199950998</v>
      </c>
      <c r="AJ108" s="6">
        <v>6.6E-3</v>
      </c>
      <c r="AK108" s="6">
        <v>2.8E-3</v>
      </c>
      <c r="AL108" s="135">
        <f t="shared" si="7"/>
        <v>438</v>
      </c>
      <c r="AM108" s="135">
        <f t="shared" si="8"/>
        <v>25.441015270678101</v>
      </c>
      <c r="AN108" s="29">
        <f t="shared" si="9"/>
        <v>369</v>
      </c>
      <c r="AO108" s="29">
        <f t="shared" si="10"/>
        <v>29.1</v>
      </c>
      <c r="AP108" s="29">
        <f t="shared" si="11"/>
        <v>2</v>
      </c>
      <c r="AQ108" s="136">
        <f t="shared" si="12"/>
        <v>3.4364261168384876E-2</v>
      </c>
    </row>
    <row r="109" spans="1:43" x14ac:dyDescent="0.75">
      <c r="A109" s="5" t="s">
        <v>136</v>
      </c>
      <c r="B109" s="22">
        <v>360</v>
      </c>
      <c r="C109" s="22">
        <v>1.956</v>
      </c>
      <c r="D109" s="22">
        <v>8.7999999999999995E-2</v>
      </c>
      <c r="E109" s="22">
        <v>9940</v>
      </c>
      <c r="F109" s="20">
        <v>4.2194092827004201</v>
      </c>
      <c r="G109" s="22">
        <v>0.26598460857380801</v>
      </c>
      <c r="H109" s="18">
        <v>9.4799999999999995E-2</v>
      </c>
      <c r="I109" s="15">
        <v>2.6934591701580001E-3</v>
      </c>
      <c r="J109" s="24">
        <v>0.20854</v>
      </c>
      <c r="K109" s="18">
        <v>3.08</v>
      </c>
      <c r="L109" s="15">
        <v>0.27734680888735302</v>
      </c>
      <c r="M109" s="18">
        <v>0.23699999999999999</v>
      </c>
      <c r="N109" s="15">
        <v>1.49400894789822E-2</v>
      </c>
      <c r="O109" s="24">
        <v>0.82347000000000004</v>
      </c>
      <c r="P109" s="10">
        <v>1367</v>
      </c>
      <c r="Q109" s="6">
        <v>78.266994312073606</v>
      </c>
      <c r="R109" s="6">
        <v>83.095448575003005</v>
      </c>
      <c r="S109" s="10">
        <v>1423</v>
      </c>
      <c r="T109" s="6">
        <v>68.727881379399705</v>
      </c>
      <c r="U109" s="6">
        <v>70.877471882436694</v>
      </c>
      <c r="V109" s="10">
        <v>1516</v>
      </c>
      <c r="W109" s="6">
        <v>55.634223152625303</v>
      </c>
      <c r="X109" s="6">
        <v>60.166485674728797</v>
      </c>
      <c r="Y109" s="6">
        <v>3.9353478566409001</v>
      </c>
      <c r="Z109" s="6">
        <v>9.8284960422163596</v>
      </c>
      <c r="AA109" s="7">
        <v>1367</v>
      </c>
      <c r="AB109" s="7">
        <v>78.266994312073606</v>
      </c>
      <c r="AC109" s="7">
        <v>83.095448575003005</v>
      </c>
      <c r="AD109" s="13">
        <v>1353</v>
      </c>
      <c r="AE109" s="6">
        <v>79.268539778692599</v>
      </c>
      <c r="AF109" s="13">
        <v>1336</v>
      </c>
      <c r="AG109" s="6">
        <v>72.568840964292903</v>
      </c>
      <c r="AH109" s="13">
        <v>1316</v>
      </c>
      <c r="AI109" s="6">
        <v>51.043293249907997</v>
      </c>
      <c r="AJ109" s="6">
        <v>1.17E-2</v>
      </c>
      <c r="AK109" s="6">
        <v>3.8999999999999998E-3</v>
      </c>
      <c r="AL109" s="135">
        <f t="shared" si="7"/>
        <v>1367</v>
      </c>
      <c r="AM109" s="135">
        <f t="shared" si="8"/>
        <v>78.266994312073606</v>
      </c>
      <c r="AN109" s="29">
        <f t="shared" si="9"/>
        <v>360</v>
      </c>
      <c r="AO109" s="29">
        <f t="shared" si="10"/>
        <v>1.956</v>
      </c>
      <c r="AP109" s="29">
        <f t="shared" si="11"/>
        <v>8.7999999999999995E-2</v>
      </c>
      <c r="AQ109" s="136">
        <f t="shared" si="12"/>
        <v>0.5112474437627812</v>
      </c>
    </row>
    <row r="110" spans="1:43" x14ac:dyDescent="0.75">
      <c r="A110" s="5" t="s">
        <v>137</v>
      </c>
      <c r="B110" s="22">
        <v>550</v>
      </c>
      <c r="C110" s="22">
        <v>1.232</v>
      </c>
      <c r="D110" s="22">
        <v>7.8E-2</v>
      </c>
      <c r="E110" s="22">
        <v>1464</v>
      </c>
      <c r="F110" s="20">
        <v>21.9298245614035</v>
      </c>
      <c r="G110" s="22">
        <v>1.2618281219670999</v>
      </c>
      <c r="H110" s="18">
        <v>4.8000000000000001E-2</v>
      </c>
      <c r="I110" s="15">
        <v>4.8143922313330003E-3</v>
      </c>
      <c r="J110" s="24">
        <v>-6.5997E-3</v>
      </c>
      <c r="K110" s="18">
        <v>0.316</v>
      </c>
      <c r="L110" s="15">
        <v>3.1114915972889599E-2</v>
      </c>
      <c r="M110" s="18">
        <v>4.5600000000000002E-2</v>
      </c>
      <c r="N110" s="15">
        <v>2.6237949236935102E-3</v>
      </c>
      <c r="O110" s="24">
        <v>0.65427000000000002</v>
      </c>
      <c r="P110" s="10">
        <v>287.39999999999998</v>
      </c>
      <c r="Q110" s="6">
        <v>16.116971269307399</v>
      </c>
      <c r="R110" s="6">
        <v>17.324148443227799</v>
      </c>
      <c r="S110" s="10">
        <v>277</v>
      </c>
      <c r="T110" s="6">
        <v>24.0616907992652</v>
      </c>
      <c r="U110" s="6">
        <v>24.684561431992499</v>
      </c>
      <c r="V110" s="10">
        <v>90</v>
      </c>
      <c r="W110" s="6">
        <v>152.87853640379001</v>
      </c>
      <c r="X110" s="6">
        <v>153.74648474403401</v>
      </c>
      <c r="Y110" s="6">
        <v>-3.7545126353790401</v>
      </c>
      <c r="Z110" s="6">
        <v>-219.333333333333</v>
      </c>
      <c r="AA110" s="7">
        <v>287.39999999999998</v>
      </c>
      <c r="AB110" s="7">
        <v>16.116971269307399</v>
      </c>
      <c r="AC110" s="7">
        <v>17.324148443227799</v>
      </c>
      <c r="AD110" s="13">
        <v>287.89999999999998</v>
      </c>
      <c r="AE110" s="6">
        <v>16.139289107506599</v>
      </c>
      <c r="AF110" s="13">
        <v>281</v>
      </c>
      <c r="AG110" s="6">
        <v>21.254927996101099</v>
      </c>
      <c r="AH110" s="13">
        <v>211</v>
      </c>
      <c r="AI110" s="6">
        <v>139.376755210347</v>
      </c>
      <c r="AJ110" s="6">
        <v>-3.3E-3</v>
      </c>
      <c r="AK110" s="6">
        <v>3.3E-3</v>
      </c>
      <c r="AL110" s="135">
        <f t="shared" si="7"/>
        <v>287.39999999999998</v>
      </c>
      <c r="AM110" s="135">
        <f t="shared" si="8"/>
        <v>16.116971269307399</v>
      </c>
      <c r="AN110" s="29">
        <f t="shared" si="9"/>
        <v>550</v>
      </c>
      <c r="AO110" s="29">
        <f t="shared" si="10"/>
        <v>1.232</v>
      </c>
      <c r="AP110" s="29">
        <f t="shared" si="11"/>
        <v>7.8E-2</v>
      </c>
      <c r="AQ110" s="136">
        <f t="shared" si="12"/>
        <v>0.81168831168831168</v>
      </c>
    </row>
    <row r="111" spans="1:43" x14ac:dyDescent="0.75">
      <c r="A111" s="5" t="s">
        <v>138</v>
      </c>
      <c r="B111" s="22">
        <v>553</v>
      </c>
      <c r="C111" s="22">
        <v>0.85</v>
      </c>
      <c r="D111" s="22">
        <v>5.7000000000000002E-2</v>
      </c>
      <c r="E111" s="22">
        <v>1339</v>
      </c>
      <c r="F111" s="20">
        <v>27.173913043478301</v>
      </c>
      <c r="G111" s="22">
        <v>1.6627142531914301</v>
      </c>
      <c r="H111" s="18">
        <v>5.3100000000000001E-2</v>
      </c>
      <c r="I111" s="15">
        <v>5.6094025031923301E-3</v>
      </c>
      <c r="J111" s="24">
        <v>0.29092000000000001</v>
      </c>
      <c r="K111" s="18">
        <v>0.26800000000000002</v>
      </c>
      <c r="L111" s="15">
        <v>2.4418494712000201E-2</v>
      </c>
      <c r="M111" s="18">
        <v>3.6799999999999999E-2</v>
      </c>
      <c r="N111" s="15">
        <v>2.2517141502419701E-3</v>
      </c>
      <c r="O111" s="24">
        <v>0.58087999999999995</v>
      </c>
      <c r="P111" s="10">
        <v>233</v>
      </c>
      <c r="Q111" s="6">
        <v>13.943489229067801</v>
      </c>
      <c r="R111" s="6">
        <v>14.871474063655899</v>
      </c>
      <c r="S111" s="10">
        <v>241</v>
      </c>
      <c r="T111" s="6">
        <v>19.599857418632698</v>
      </c>
      <c r="U111" s="6">
        <v>20.1910432422596</v>
      </c>
      <c r="V111" s="10">
        <v>310</v>
      </c>
      <c r="W111" s="6">
        <v>380.71822013373998</v>
      </c>
      <c r="X111" s="6">
        <v>382.989055943599</v>
      </c>
      <c r="Y111" s="6">
        <v>3.3195020746888</v>
      </c>
      <c r="Z111" s="6">
        <v>24.838709677419399</v>
      </c>
      <c r="AA111" s="7">
        <v>233</v>
      </c>
      <c r="AB111" s="7">
        <v>13.943489229067801</v>
      </c>
      <c r="AC111" s="7">
        <v>14.871474063655899</v>
      </c>
      <c r="AD111" s="13">
        <v>232</v>
      </c>
      <c r="AE111" s="6">
        <v>13.943489229067801</v>
      </c>
      <c r="AF111" s="13">
        <v>229</v>
      </c>
      <c r="AG111" s="6">
        <v>19.360511636595</v>
      </c>
      <c r="AH111" s="13">
        <v>201</v>
      </c>
      <c r="AI111" s="6">
        <v>376.23405367112002</v>
      </c>
      <c r="AJ111" s="6">
        <v>3.8E-3</v>
      </c>
      <c r="AK111" s="6">
        <v>3.0000000000000001E-3</v>
      </c>
      <c r="AL111" s="135">
        <f t="shared" si="7"/>
        <v>233</v>
      </c>
      <c r="AM111" s="135">
        <f t="shared" si="8"/>
        <v>13.943489229067801</v>
      </c>
      <c r="AN111" s="29">
        <f t="shared" si="9"/>
        <v>553</v>
      </c>
      <c r="AO111" s="29">
        <f t="shared" si="10"/>
        <v>0.85</v>
      </c>
      <c r="AP111" s="29">
        <f t="shared" si="11"/>
        <v>5.7000000000000002E-2</v>
      </c>
      <c r="AQ111" s="136">
        <f t="shared" si="12"/>
        <v>1.1764705882352942</v>
      </c>
    </row>
    <row r="112" spans="1:43" x14ac:dyDescent="0.75">
      <c r="A112" s="5" t="s">
        <v>139</v>
      </c>
      <c r="B112" s="22">
        <v>2176</v>
      </c>
      <c r="C112" s="22">
        <v>30.1</v>
      </c>
      <c r="D112" s="22">
        <v>1.5</v>
      </c>
      <c r="E112" s="22">
        <v>9040</v>
      </c>
      <c r="F112" s="20">
        <v>15.7232704402516</v>
      </c>
      <c r="G112" s="22">
        <v>0.94005093422524</v>
      </c>
      <c r="H112" s="18">
        <v>5.4800000000000001E-2</v>
      </c>
      <c r="I112" s="15">
        <v>1.8440365257363801E-3</v>
      </c>
      <c r="J112" s="24">
        <v>0.30321999999999999</v>
      </c>
      <c r="K112" s="18">
        <v>0.47599999999999998</v>
      </c>
      <c r="L112" s="15">
        <v>4.2362631126972597E-2</v>
      </c>
      <c r="M112" s="18">
        <v>6.3600000000000004E-2</v>
      </c>
      <c r="N112" s="15">
        <v>3.8024684269037301E-3</v>
      </c>
      <c r="O112" s="24">
        <v>0.61094999999999999</v>
      </c>
      <c r="P112" s="10">
        <v>397</v>
      </c>
      <c r="Q112" s="6">
        <v>23.054600309413502</v>
      </c>
      <c r="R112" s="6">
        <v>24.645672908946999</v>
      </c>
      <c r="S112" s="10">
        <v>394</v>
      </c>
      <c r="T112" s="6">
        <v>29.247308242739901</v>
      </c>
      <c r="U112" s="6">
        <v>30.169055430269601</v>
      </c>
      <c r="V112" s="10">
        <v>386</v>
      </c>
      <c r="W112" s="6">
        <v>75.846020305486803</v>
      </c>
      <c r="X112" s="6">
        <v>80.057481526638199</v>
      </c>
      <c r="Y112" s="6">
        <v>-0.76142131979695205</v>
      </c>
      <c r="Z112" s="6">
        <v>-2.8497409326424998</v>
      </c>
      <c r="AA112" s="7">
        <v>397</v>
      </c>
      <c r="AB112" s="7">
        <v>23.054600309413502</v>
      </c>
      <c r="AC112" s="7">
        <v>24.645672908946999</v>
      </c>
      <c r="AD112" s="13">
        <v>397</v>
      </c>
      <c r="AE112" s="6">
        <v>23.336014985999899</v>
      </c>
      <c r="AF112" s="13">
        <v>387</v>
      </c>
      <c r="AG112" s="6">
        <v>29.469646069232599</v>
      </c>
      <c r="AH112" s="13">
        <v>333</v>
      </c>
      <c r="AI112" s="6">
        <v>57.951115573216597</v>
      </c>
      <c r="AJ112" s="6">
        <v>1.8E-3</v>
      </c>
      <c r="AK112" s="6">
        <v>2.5000000000000001E-3</v>
      </c>
      <c r="AL112" s="135">
        <f t="shared" si="7"/>
        <v>397</v>
      </c>
      <c r="AM112" s="135">
        <f t="shared" si="8"/>
        <v>23.054600309413502</v>
      </c>
      <c r="AN112" s="29">
        <f t="shared" si="9"/>
        <v>2176</v>
      </c>
      <c r="AO112" s="29">
        <f t="shared" si="10"/>
        <v>30.1</v>
      </c>
      <c r="AP112" s="29">
        <f t="shared" si="11"/>
        <v>1.5</v>
      </c>
      <c r="AQ112" s="136">
        <f t="shared" si="12"/>
        <v>3.3222591362126241E-2</v>
      </c>
    </row>
    <row r="113" spans="1:43" x14ac:dyDescent="0.75">
      <c r="A113" s="5" t="s">
        <v>140</v>
      </c>
      <c r="B113" s="22">
        <v>514</v>
      </c>
      <c r="C113" s="22">
        <v>1.24</v>
      </c>
      <c r="D113" s="22">
        <v>0.13</v>
      </c>
      <c r="E113" s="22">
        <v>1182</v>
      </c>
      <c r="F113" s="20">
        <v>25.3164556962025</v>
      </c>
      <c r="G113" s="22">
        <v>1.4899254664258199</v>
      </c>
      <c r="H113" s="18">
        <v>4.7800000000000002E-2</v>
      </c>
      <c r="I113" s="15">
        <v>5.6750792123361603E-3</v>
      </c>
      <c r="J113" s="24">
        <v>-7.9269000000000006E-2</v>
      </c>
      <c r="K113" s="18">
        <v>0.26100000000000001</v>
      </c>
      <c r="L113" s="15">
        <v>2.5287341541767198E-2</v>
      </c>
      <c r="M113" s="18">
        <v>3.95E-2</v>
      </c>
      <c r="N113" s="15">
        <v>2.3246562089908902E-3</v>
      </c>
      <c r="O113" s="24">
        <v>0.60450999999999999</v>
      </c>
      <c r="P113" s="10">
        <v>249.7</v>
      </c>
      <c r="Q113" s="6">
        <v>14.4105271503536</v>
      </c>
      <c r="R113" s="6">
        <v>15.4373260466673</v>
      </c>
      <c r="S113" s="10">
        <v>234</v>
      </c>
      <c r="T113" s="6">
        <v>20.389934154910001</v>
      </c>
      <c r="U113" s="6">
        <v>20.935826104143299</v>
      </c>
      <c r="V113" s="10">
        <v>80</v>
      </c>
      <c r="W113" s="6">
        <v>181.75521814890899</v>
      </c>
      <c r="X113" s="6">
        <v>182.49736663193099</v>
      </c>
      <c r="Y113" s="6">
        <v>-6.7094017094016998</v>
      </c>
      <c r="Z113" s="6">
        <v>-212.125</v>
      </c>
      <c r="AA113" s="7" t="s">
        <v>35</v>
      </c>
      <c r="AB113" s="7" t="s">
        <v>35</v>
      </c>
      <c r="AC113" s="7" t="s">
        <v>35</v>
      </c>
      <c r="AD113" s="13">
        <v>250.4</v>
      </c>
      <c r="AE113" s="6">
        <v>14.4105271503536</v>
      </c>
      <c r="AF113" s="13">
        <v>245</v>
      </c>
      <c r="AG113" s="6">
        <v>18.790567177218701</v>
      </c>
      <c r="AH113" s="13">
        <v>203</v>
      </c>
      <c r="AI113" s="6">
        <v>164.73450253167201</v>
      </c>
      <c r="AJ113" s="6">
        <v>-2.8999999999999998E-3</v>
      </c>
      <c r="AK113" s="6">
        <v>3.8999999999999998E-3</v>
      </c>
      <c r="AL113" s="135" t="str">
        <f t="shared" si="7"/>
        <v>Discordant</v>
      </c>
      <c r="AM113" s="135" t="str">
        <f t="shared" si="8"/>
        <v>Discordant</v>
      </c>
      <c r="AN113" s="29">
        <f t="shared" si="9"/>
        <v>514</v>
      </c>
      <c r="AO113" s="29">
        <f t="shared" si="10"/>
        <v>1.24</v>
      </c>
      <c r="AP113" s="29">
        <f t="shared" si="11"/>
        <v>0.13</v>
      </c>
      <c r="AQ113" s="136">
        <f t="shared" si="12"/>
        <v>0.80645161290322587</v>
      </c>
    </row>
    <row r="114" spans="1:43" x14ac:dyDescent="0.75">
      <c r="A114" s="5" t="s">
        <v>141</v>
      </c>
      <c r="B114" s="22">
        <v>84.3</v>
      </c>
      <c r="C114" s="22">
        <v>1.0289999999999999</v>
      </c>
      <c r="D114" s="22">
        <v>5.0999999999999997E-2</v>
      </c>
      <c r="E114" s="22">
        <v>2300</v>
      </c>
      <c r="F114" s="20">
        <v>4.40528634361233</v>
      </c>
      <c r="G114" s="22">
        <v>0.30973667057304999</v>
      </c>
      <c r="H114" s="18">
        <v>0.09</v>
      </c>
      <c r="I114" s="15">
        <v>6.3127788626579197E-3</v>
      </c>
      <c r="J114" s="24">
        <v>7.0447999999999997E-2</v>
      </c>
      <c r="K114" s="18">
        <v>2.82</v>
      </c>
      <c r="L114" s="15">
        <v>0.26813321483918801</v>
      </c>
      <c r="M114" s="18">
        <v>0.22700000000000001</v>
      </c>
      <c r="N114" s="15">
        <v>1.59604208979587E-2</v>
      </c>
      <c r="O114" s="24">
        <v>0.91695000000000004</v>
      </c>
      <c r="P114" s="10">
        <v>1314</v>
      </c>
      <c r="Q114" s="6">
        <v>83.728009271125799</v>
      </c>
      <c r="R114" s="6">
        <v>87.959345807745507</v>
      </c>
      <c r="S114" s="10">
        <v>1350</v>
      </c>
      <c r="T114" s="6">
        <v>71.619370473079599</v>
      </c>
      <c r="U114" s="6">
        <v>73.595597377903005</v>
      </c>
      <c r="V114" s="10">
        <v>1435</v>
      </c>
      <c r="W114" s="6">
        <v>142.6323348331</v>
      </c>
      <c r="X114" s="6">
        <v>144.43936629329701</v>
      </c>
      <c r="Y114" s="6">
        <v>2.6666666666666599</v>
      </c>
      <c r="Z114" s="6">
        <v>8.4320557491289208</v>
      </c>
      <c r="AA114" s="7">
        <v>1314</v>
      </c>
      <c r="AB114" s="7">
        <v>83.728009271125799</v>
      </c>
      <c r="AC114" s="7">
        <v>87.959345807745507</v>
      </c>
      <c r="AD114" s="13">
        <v>1302</v>
      </c>
      <c r="AE114" s="6">
        <v>84.928902833521406</v>
      </c>
      <c r="AF114" s="13">
        <v>1268</v>
      </c>
      <c r="AG114" s="6">
        <v>76.492412871867401</v>
      </c>
      <c r="AH114" s="13">
        <v>1244</v>
      </c>
      <c r="AI114" s="6">
        <v>140.08335711261901</v>
      </c>
      <c r="AJ114" s="6">
        <v>1.09E-2</v>
      </c>
      <c r="AK114" s="6">
        <v>5.1999999999999998E-3</v>
      </c>
      <c r="AL114" s="135">
        <f t="shared" si="7"/>
        <v>1314</v>
      </c>
      <c r="AM114" s="135">
        <f t="shared" si="8"/>
        <v>83.728009271125799</v>
      </c>
      <c r="AN114" s="29">
        <f t="shared" si="9"/>
        <v>84.3</v>
      </c>
      <c r="AO114" s="29">
        <f t="shared" si="10"/>
        <v>1.0289999999999999</v>
      </c>
      <c r="AP114" s="29">
        <f t="shared" si="11"/>
        <v>5.0999999999999997E-2</v>
      </c>
      <c r="AQ114" s="136">
        <f t="shared" si="12"/>
        <v>0.97181729834791064</v>
      </c>
    </row>
    <row r="115" spans="1:43" x14ac:dyDescent="0.75">
      <c r="A115" s="5" t="s">
        <v>142</v>
      </c>
      <c r="B115" s="22">
        <v>222</v>
      </c>
      <c r="C115" s="22">
        <v>2.5</v>
      </c>
      <c r="D115" s="22">
        <v>0.2</v>
      </c>
      <c r="E115" s="22">
        <v>1270</v>
      </c>
      <c r="F115" s="20">
        <v>12.7226463104326</v>
      </c>
      <c r="G115" s="22">
        <v>0.78116195645442499</v>
      </c>
      <c r="H115" s="18">
        <v>5.8500000000000003E-2</v>
      </c>
      <c r="I115" s="15">
        <v>6.7014225261069699E-3</v>
      </c>
      <c r="J115" s="24">
        <v>-0.15576999999999999</v>
      </c>
      <c r="K115" s="18">
        <v>0.61499999999999999</v>
      </c>
      <c r="L115" s="15">
        <v>5.9436119121708403E-2</v>
      </c>
      <c r="M115" s="18">
        <v>7.8600000000000003E-2</v>
      </c>
      <c r="N115" s="15">
        <v>4.8259873204971803E-3</v>
      </c>
      <c r="O115" s="24">
        <v>0.69216</v>
      </c>
      <c r="P115" s="10">
        <v>487</v>
      </c>
      <c r="Q115" s="6">
        <v>28.750581249558898</v>
      </c>
      <c r="R115" s="6">
        <v>30.648162114368301</v>
      </c>
      <c r="S115" s="10">
        <v>494</v>
      </c>
      <c r="T115" s="6">
        <v>39.061701396211099</v>
      </c>
      <c r="U115" s="6">
        <v>40.027232253709798</v>
      </c>
      <c r="V115" s="10">
        <v>510</v>
      </c>
      <c r="W115" s="6">
        <v>274.729856674242</v>
      </c>
      <c r="X115" s="6">
        <v>276.10719063204101</v>
      </c>
      <c r="Y115" s="6">
        <v>1.417004048583</v>
      </c>
      <c r="Z115" s="6">
        <v>4.5098039215686203</v>
      </c>
      <c r="AA115" s="7">
        <v>487</v>
      </c>
      <c r="AB115" s="7">
        <v>28.750581249558898</v>
      </c>
      <c r="AC115" s="7">
        <v>30.648162114368301</v>
      </c>
      <c r="AD115" s="13">
        <v>486</v>
      </c>
      <c r="AE115" s="6">
        <v>28.750581249558898</v>
      </c>
      <c r="AF115" s="13">
        <v>481</v>
      </c>
      <c r="AG115" s="6">
        <v>35.209736096238601</v>
      </c>
      <c r="AH115" s="13">
        <v>463</v>
      </c>
      <c r="AI115" s="6">
        <v>259.78874330549797</v>
      </c>
      <c r="AJ115" s="6">
        <v>2.5000000000000001E-3</v>
      </c>
      <c r="AK115" s="6">
        <v>4.7999999999999996E-3</v>
      </c>
      <c r="AL115" s="135">
        <f t="shared" si="7"/>
        <v>487</v>
      </c>
      <c r="AM115" s="135">
        <f t="shared" si="8"/>
        <v>28.750581249558898</v>
      </c>
      <c r="AN115" s="29">
        <f t="shared" si="9"/>
        <v>222</v>
      </c>
      <c r="AO115" s="29">
        <f t="shared" si="10"/>
        <v>2.5</v>
      </c>
      <c r="AP115" s="29">
        <f t="shared" si="11"/>
        <v>0.2</v>
      </c>
      <c r="AQ115" s="136">
        <f t="shared" si="12"/>
        <v>0.4</v>
      </c>
    </row>
    <row r="116" spans="1:43" x14ac:dyDescent="0.75">
      <c r="A116" s="5" t="s">
        <v>143</v>
      </c>
      <c r="B116" s="22">
        <v>418</v>
      </c>
      <c r="C116" s="22">
        <v>1.804</v>
      </c>
      <c r="D116" s="22">
        <v>8.8999999999999996E-2</v>
      </c>
      <c r="E116" s="22">
        <v>2450</v>
      </c>
      <c r="F116" s="20">
        <v>12.1654501216545</v>
      </c>
      <c r="G116" s="22">
        <v>0.77129934762581598</v>
      </c>
      <c r="H116" s="18">
        <v>5.7299999999999997E-2</v>
      </c>
      <c r="I116" s="15">
        <v>3.9565346418571797E-3</v>
      </c>
      <c r="J116" s="24">
        <v>0.14993999999999999</v>
      </c>
      <c r="K116" s="18">
        <v>0.64900000000000002</v>
      </c>
      <c r="L116" s="15">
        <v>6.0762189495194303E-2</v>
      </c>
      <c r="M116" s="18">
        <v>8.2199999999999995E-2</v>
      </c>
      <c r="N116" s="15">
        <v>5.2115462840120197E-3</v>
      </c>
      <c r="O116" s="24">
        <v>0.72011000000000003</v>
      </c>
      <c r="P116" s="10">
        <v>509</v>
      </c>
      <c r="Q116" s="6">
        <v>30.9125951559996</v>
      </c>
      <c r="R116" s="6">
        <v>32.833596295303202</v>
      </c>
      <c r="S116" s="10">
        <v>505</v>
      </c>
      <c r="T116" s="6">
        <v>37.220867601525697</v>
      </c>
      <c r="U116" s="6">
        <v>38.300938867774001</v>
      </c>
      <c r="V116" s="10">
        <v>482</v>
      </c>
      <c r="W116" s="6">
        <v>150.691206333786</v>
      </c>
      <c r="X116" s="6">
        <v>152.68257270735501</v>
      </c>
      <c r="Y116" s="6">
        <v>-0.792079207920793</v>
      </c>
      <c r="Z116" s="6">
        <v>-5.6016597510373503</v>
      </c>
      <c r="AA116" s="7">
        <v>509</v>
      </c>
      <c r="AB116" s="7">
        <v>30.9125951559996</v>
      </c>
      <c r="AC116" s="7">
        <v>32.833596295303202</v>
      </c>
      <c r="AD116" s="13">
        <v>508</v>
      </c>
      <c r="AE116" s="6">
        <v>30.9125951559996</v>
      </c>
      <c r="AF116" s="13">
        <v>491</v>
      </c>
      <c r="AG116" s="6">
        <v>36.204875155292399</v>
      </c>
      <c r="AH116" s="13">
        <v>414</v>
      </c>
      <c r="AI116" s="6">
        <v>141.752797737229</v>
      </c>
      <c r="AJ116" s="6">
        <v>2.5999999999999999E-3</v>
      </c>
      <c r="AK116" s="6">
        <v>2.5999999999999999E-3</v>
      </c>
      <c r="AL116" s="135">
        <f t="shared" si="7"/>
        <v>509</v>
      </c>
      <c r="AM116" s="135">
        <f t="shared" si="8"/>
        <v>30.9125951559996</v>
      </c>
      <c r="AN116" s="29">
        <f t="shared" si="9"/>
        <v>418</v>
      </c>
      <c r="AO116" s="29">
        <f t="shared" si="10"/>
        <v>1.804</v>
      </c>
      <c r="AP116" s="29">
        <f t="shared" si="11"/>
        <v>8.8999999999999996E-2</v>
      </c>
      <c r="AQ116" s="136">
        <f t="shared" si="12"/>
        <v>0.55432372505543237</v>
      </c>
    </row>
    <row r="117" spans="1:43" x14ac:dyDescent="0.75">
      <c r="A117" s="5" t="s">
        <v>144</v>
      </c>
      <c r="B117" s="22">
        <v>133.30000000000001</v>
      </c>
      <c r="C117" s="22">
        <v>3.22</v>
      </c>
      <c r="D117" s="22">
        <v>0.18</v>
      </c>
      <c r="E117" s="22">
        <v>201</v>
      </c>
      <c r="F117" s="20">
        <v>38.910505836575901</v>
      </c>
      <c r="G117" s="22">
        <v>2.60544589773682</v>
      </c>
      <c r="H117" s="18">
        <v>5.0900000000000001E-2</v>
      </c>
      <c r="I117" s="15">
        <v>2.31126187027373E-2</v>
      </c>
      <c r="J117" s="24">
        <v>9.7062999999999997E-2</v>
      </c>
      <c r="K117" s="18">
        <v>0.17699999999999999</v>
      </c>
      <c r="L117" s="15">
        <v>2.12499087115685E-2</v>
      </c>
      <c r="M117" s="18">
        <v>2.5700000000000001E-2</v>
      </c>
      <c r="N117" s="15">
        <v>1.72087096099619E-3</v>
      </c>
      <c r="O117" s="24">
        <v>0.61663000000000001</v>
      </c>
      <c r="P117" s="10">
        <v>164</v>
      </c>
      <c r="Q117" s="6">
        <v>10.9328917521017</v>
      </c>
      <c r="R117" s="6">
        <v>11.5262083184285</v>
      </c>
      <c r="S117" s="10">
        <v>172</v>
      </c>
      <c r="T117" s="6">
        <v>20.364497284054998</v>
      </c>
      <c r="U117" s="6">
        <v>20.654820571556201</v>
      </c>
      <c r="V117" s="10">
        <v>170</v>
      </c>
      <c r="W117" s="6">
        <v>1748.9479017846099</v>
      </c>
      <c r="X117" s="6">
        <v>1749.5026337095701</v>
      </c>
      <c r="Y117" s="6">
        <v>4.6511627906976702</v>
      </c>
      <c r="Z117" s="6">
        <v>3.52941176470588</v>
      </c>
      <c r="AA117" s="7">
        <v>164</v>
      </c>
      <c r="AB117" s="7">
        <v>10.9328917521017</v>
      </c>
      <c r="AC117" s="7">
        <v>11.5262083184285</v>
      </c>
      <c r="AD117" s="13">
        <v>164</v>
      </c>
      <c r="AE117" s="6">
        <v>10.9328917521017</v>
      </c>
      <c r="AF117" s="13">
        <v>163</v>
      </c>
      <c r="AG117" s="6">
        <v>14.4117226462447</v>
      </c>
      <c r="AH117" s="13">
        <v>157</v>
      </c>
      <c r="AI117" s="6">
        <v>1740.59502790189</v>
      </c>
      <c r="AJ117" s="6">
        <v>1.9E-3</v>
      </c>
      <c r="AK117" s="6">
        <v>8.9999999999999993E-3</v>
      </c>
      <c r="AL117" s="135">
        <f t="shared" si="7"/>
        <v>164</v>
      </c>
      <c r="AM117" s="135">
        <f t="shared" si="8"/>
        <v>10.9328917521017</v>
      </c>
      <c r="AN117" s="29">
        <f t="shared" si="9"/>
        <v>133.30000000000001</v>
      </c>
      <c r="AO117" s="29">
        <f t="shared" si="10"/>
        <v>3.22</v>
      </c>
      <c r="AP117" s="29">
        <f t="shared" si="11"/>
        <v>0.18</v>
      </c>
      <c r="AQ117" s="136">
        <f t="shared" si="12"/>
        <v>0.3105590062111801</v>
      </c>
    </row>
    <row r="118" spans="1:43" x14ac:dyDescent="0.75">
      <c r="A118" s="5" t="s">
        <v>145</v>
      </c>
      <c r="B118" s="22">
        <v>423</v>
      </c>
      <c r="C118" s="22">
        <v>1.8</v>
      </c>
      <c r="D118" s="22">
        <v>8.6999999999999994E-2</v>
      </c>
      <c r="E118" s="22">
        <v>1070</v>
      </c>
      <c r="F118" s="20">
        <v>25.3164556962025</v>
      </c>
      <c r="G118" s="22">
        <v>1.5821940946873001</v>
      </c>
      <c r="H118" s="18">
        <v>5.2600000000000001E-2</v>
      </c>
      <c r="I118" s="15">
        <v>6.6279718822687501E-3</v>
      </c>
      <c r="J118" s="24">
        <v>0.31633</v>
      </c>
      <c r="K118" s="18">
        <v>0.28499999999999998</v>
      </c>
      <c r="L118" s="15">
        <v>2.6213984936479601E-2</v>
      </c>
      <c r="M118" s="18">
        <v>3.95E-2</v>
      </c>
      <c r="N118" s="15">
        <v>2.46861833623586E-3</v>
      </c>
      <c r="O118" s="24">
        <v>0.53590000000000004</v>
      </c>
      <c r="P118" s="10">
        <v>250</v>
      </c>
      <c r="Q118" s="6">
        <v>15.301717640548601</v>
      </c>
      <c r="R118" s="6">
        <v>16.272378605204299</v>
      </c>
      <c r="S118" s="10">
        <v>254</v>
      </c>
      <c r="T118" s="6">
        <v>20.6569901285844</v>
      </c>
      <c r="U118" s="6">
        <v>21.2747466146851</v>
      </c>
      <c r="V118" s="10">
        <v>290</v>
      </c>
      <c r="W118" s="6">
        <v>362.631454572481</v>
      </c>
      <c r="X118" s="6">
        <v>364.13448224585898</v>
      </c>
      <c r="Y118" s="6">
        <v>1.5748031496063</v>
      </c>
      <c r="Z118" s="6">
        <v>13.7931034482759</v>
      </c>
      <c r="AA118" s="7">
        <v>250</v>
      </c>
      <c r="AB118" s="7">
        <v>15.301717640548601</v>
      </c>
      <c r="AC118" s="7">
        <v>16.272378605204299</v>
      </c>
      <c r="AD118" s="13">
        <v>249</v>
      </c>
      <c r="AE118" s="6">
        <v>15.301717640548601</v>
      </c>
      <c r="AF118" s="13">
        <v>248</v>
      </c>
      <c r="AG118" s="6">
        <v>20.411767223159199</v>
      </c>
      <c r="AH118" s="13">
        <v>228</v>
      </c>
      <c r="AI118" s="6">
        <v>355.31848227379498</v>
      </c>
      <c r="AJ118" s="6">
        <v>2.2000000000000001E-3</v>
      </c>
      <c r="AK118" s="6">
        <v>4.0000000000000001E-3</v>
      </c>
      <c r="AL118" s="135">
        <f t="shared" si="7"/>
        <v>250</v>
      </c>
      <c r="AM118" s="135">
        <f t="shared" si="8"/>
        <v>15.301717640548601</v>
      </c>
      <c r="AN118" s="29">
        <f t="shared" si="9"/>
        <v>423</v>
      </c>
      <c r="AO118" s="29">
        <f t="shared" si="10"/>
        <v>1.8</v>
      </c>
      <c r="AP118" s="29">
        <f t="shared" si="11"/>
        <v>8.6999999999999994E-2</v>
      </c>
      <c r="AQ118" s="136">
        <f t="shared" si="12"/>
        <v>0.55555555555555558</v>
      </c>
    </row>
    <row r="119" spans="1:43" x14ac:dyDescent="0.75">
      <c r="A119" s="5" t="s">
        <v>146</v>
      </c>
      <c r="B119" s="22">
        <v>274</v>
      </c>
      <c r="C119" s="22">
        <v>1.2450000000000001</v>
      </c>
      <c r="D119" s="22">
        <v>6.5000000000000002E-2</v>
      </c>
      <c r="E119" s="22">
        <v>212</v>
      </c>
      <c r="F119" s="20">
        <v>82.1018062397373</v>
      </c>
      <c r="G119" s="22">
        <v>5.4101780729931201</v>
      </c>
      <c r="H119" s="18">
        <v>4.8099999999999997E-2</v>
      </c>
      <c r="I119" s="15">
        <v>2.1403705027883399E-2</v>
      </c>
      <c r="J119" s="24">
        <v>0.16311999999999999</v>
      </c>
      <c r="K119" s="18">
        <v>0.08</v>
      </c>
      <c r="L119" s="15">
        <v>1.23458252053072E-2</v>
      </c>
      <c r="M119" s="18">
        <v>1.218E-2</v>
      </c>
      <c r="N119" s="15">
        <v>8.0261290155590498E-4</v>
      </c>
      <c r="O119" s="24">
        <v>0.18235000000000001</v>
      </c>
      <c r="P119" s="10">
        <v>78</v>
      </c>
      <c r="Q119" s="6">
        <v>5.1102806195980603</v>
      </c>
      <c r="R119" s="6">
        <v>5.4026347239563002</v>
      </c>
      <c r="S119" s="10">
        <v>77</v>
      </c>
      <c r="T119" s="6">
        <v>11.1070956047078</v>
      </c>
      <c r="U119" s="6">
        <v>11.236413249532101</v>
      </c>
      <c r="V119" s="10">
        <v>10</v>
      </c>
      <c r="W119" s="6">
        <v>1487.1840226040499</v>
      </c>
      <c r="X119" s="6">
        <v>1487.6901715598201</v>
      </c>
      <c r="Y119" s="6">
        <v>-1.29870129870129</v>
      </c>
      <c r="Z119" s="6">
        <v>-680</v>
      </c>
      <c r="AA119" s="7">
        <v>78</v>
      </c>
      <c r="AB119" s="7">
        <v>5.1102806195980603</v>
      </c>
      <c r="AC119" s="7">
        <v>5.4026347239563002</v>
      </c>
      <c r="AD119" s="13">
        <v>78.099999999999994</v>
      </c>
      <c r="AE119" s="6">
        <v>5.1827567964394703</v>
      </c>
      <c r="AF119" s="13">
        <v>78.099999999999994</v>
      </c>
      <c r="AG119" s="6">
        <v>7.0102997633567101</v>
      </c>
      <c r="AH119" s="13">
        <v>78</v>
      </c>
      <c r="AI119" s="6">
        <v>1470.84481602199</v>
      </c>
      <c r="AJ119" s="6">
        <v>1E-3</v>
      </c>
      <c r="AK119" s="6">
        <v>1.2E-2</v>
      </c>
      <c r="AL119" s="135">
        <f t="shared" si="7"/>
        <v>78</v>
      </c>
      <c r="AM119" s="135">
        <f t="shared" si="8"/>
        <v>5.1102806195980603</v>
      </c>
      <c r="AN119" s="29">
        <f t="shared" si="9"/>
        <v>274</v>
      </c>
      <c r="AO119" s="29">
        <f t="shared" si="10"/>
        <v>1.2450000000000001</v>
      </c>
      <c r="AP119" s="29">
        <f t="shared" si="11"/>
        <v>6.5000000000000002E-2</v>
      </c>
      <c r="AQ119" s="136">
        <f t="shared" si="12"/>
        <v>0.80321285140562237</v>
      </c>
    </row>
    <row r="120" spans="1:43" x14ac:dyDescent="0.75">
      <c r="A120" s="5" t="s">
        <v>147</v>
      </c>
      <c r="B120" s="22">
        <v>294</v>
      </c>
      <c r="C120" s="22">
        <v>3.06</v>
      </c>
      <c r="D120" s="22">
        <v>0.17</v>
      </c>
      <c r="E120" s="22">
        <v>714</v>
      </c>
      <c r="F120" s="20">
        <v>27.855153203342599</v>
      </c>
      <c r="G120" s="22">
        <v>1.81643047100128</v>
      </c>
      <c r="H120" s="18">
        <v>5.0999999999999997E-2</v>
      </c>
      <c r="I120" s="15">
        <v>8.8827174137937701E-3</v>
      </c>
      <c r="J120" s="24">
        <v>0.10638</v>
      </c>
      <c r="K120" s="18">
        <v>0.252</v>
      </c>
      <c r="L120" s="15">
        <v>2.6361217043224399E-2</v>
      </c>
      <c r="M120" s="18">
        <v>3.5900000000000001E-2</v>
      </c>
      <c r="N120" s="15">
        <v>2.3410337553311602E-3</v>
      </c>
      <c r="O120" s="24">
        <v>0.60816999999999999</v>
      </c>
      <c r="P120" s="10">
        <v>227</v>
      </c>
      <c r="Q120" s="6">
        <v>14.6775351696414</v>
      </c>
      <c r="R120" s="6">
        <v>15.5216684633406</v>
      </c>
      <c r="S120" s="10">
        <v>226</v>
      </c>
      <c r="T120" s="6">
        <v>21.347498247173</v>
      </c>
      <c r="U120" s="6">
        <v>21.841463454476401</v>
      </c>
      <c r="V120" s="10">
        <v>200</v>
      </c>
      <c r="W120" s="6">
        <v>418.82307497668899</v>
      </c>
      <c r="X120" s="6">
        <v>419.72146004912798</v>
      </c>
      <c r="Y120" s="6">
        <v>-0.442477876106182</v>
      </c>
      <c r="Z120" s="6">
        <v>-13.5</v>
      </c>
      <c r="AA120" s="7">
        <v>227</v>
      </c>
      <c r="AB120" s="7">
        <v>14.6775351696414</v>
      </c>
      <c r="AC120" s="7">
        <v>15.5216684633406</v>
      </c>
      <c r="AD120" s="13">
        <v>227</v>
      </c>
      <c r="AE120" s="6">
        <v>14.6775351696414</v>
      </c>
      <c r="AF120" s="13">
        <v>224</v>
      </c>
      <c r="AG120" s="6">
        <v>19.087448268772199</v>
      </c>
      <c r="AH120" s="13">
        <v>200</v>
      </c>
      <c r="AI120" s="6">
        <v>404.426375416996</v>
      </c>
      <c r="AJ120" s="6">
        <v>1.1999999999999999E-3</v>
      </c>
      <c r="AK120" s="6">
        <v>5.5999999999999999E-3</v>
      </c>
      <c r="AL120" s="135">
        <f t="shared" si="7"/>
        <v>227</v>
      </c>
      <c r="AM120" s="135">
        <f t="shared" si="8"/>
        <v>14.6775351696414</v>
      </c>
      <c r="AN120" s="29">
        <f t="shared" si="9"/>
        <v>294</v>
      </c>
      <c r="AO120" s="29">
        <f t="shared" si="10"/>
        <v>3.06</v>
      </c>
      <c r="AP120" s="29">
        <f t="shared" si="11"/>
        <v>0.17</v>
      </c>
      <c r="AQ120" s="136">
        <f t="shared" si="12"/>
        <v>0.32679738562091504</v>
      </c>
    </row>
    <row r="121" spans="1:43" x14ac:dyDescent="0.75">
      <c r="A121" s="5" t="s">
        <v>148</v>
      </c>
      <c r="B121" s="22">
        <v>461</v>
      </c>
      <c r="C121" s="22">
        <v>17.399999999999999</v>
      </c>
      <c r="D121" s="22">
        <v>1</v>
      </c>
      <c r="E121" s="22">
        <v>2330</v>
      </c>
      <c r="F121" s="20">
        <v>14.104372355430201</v>
      </c>
      <c r="G121" s="22">
        <v>0.82643735272627705</v>
      </c>
      <c r="H121" s="18">
        <v>5.5899999999999998E-2</v>
      </c>
      <c r="I121" s="15">
        <v>3.93912288530984E-3</v>
      </c>
      <c r="J121" s="24">
        <v>0.29468</v>
      </c>
      <c r="K121" s="18">
        <v>0.54500000000000004</v>
      </c>
      <c r="L121" s="15">
        <v>4.8614448019595302E-2</v>
      </c>
      <c r="M121" s="18">
        <v>7.0900000000000005E-2</v>
      </c>
      <c r="N121" s="15">
        <v>4.1543435490579801E-3</v>
      </c>
      <c r="O121" s="24">
        <v>0.64598</v>
      </c>
      <c r="P121" s="10">
        <v>441</v>
      </c>
      <c r="Q121" s="6">
        <v>25.044178742370701</v>
      </c>
      <c r="R121" s="6">
        <v>26.837403435923701</v>
      </c>
      <c r="S121" s="10">
        <v>440</v>
      </c>
      <c r="T121" s="6">
        <v>32.080044284475903</v>
      </c>
      <c r="U121" s="6">
        <v>33.085572420416099</v>
      </c>
      <c r="V121" s="10">
        <v>435</v>
      </c>
      <c r="W121" s="6">
        <v>158.11003225393799</v>
      </c>
      <c r="X121" s="6">
        <v>160.13775510685201</v>
      </c>
      <c r="Y121" s="6">
        <v>-0.22727272727271999</v>
      </c>
      <c r="Z121" s="6">
        <v>-1.3793103448275901</v>
      </c>
      <c r="AA121" s="7">
        <v>441</v>
      </c>
      <c r="AB121" s="7">
        <v>25.044178742370701</v>
      </c>
      <c r="AC121" s="7">
        <v>26.837403435923701</v>
      </c>
      <c r="AD121" s="13">
        <v>441</v>
      </c>
      <c r="AE121" s="6">
        <v>25.044178742370701</v>
      </c>
      <c r="AF121" s="13">
        <v>430</v>
      </c>
      <c r="AG121" s="6">
        <v>31.864215686156999</v>
      </c>
      <c r="AH121" s="13">
        <v>373</v>
      </c>
      <c r="AI121" s="6">
        <v>150.71216705807501</v>
      </c>
      <c r="AJ121" s="6">
        <v>3.0000000000000001E-3</v>
      </c>
      <c r="AK121" s="6">
        <v>2E-3</v>
      </c>
      <c r="AL121" s="135">
        <f t="shared" si="7"/>
        <v>441</v>
      </c>
      <c r="AM121" s="135">
        <f t="shared" si="8"/>
        <v>25.044178742370701</v>
      </c>
      <c r="AN121" s="29">
        <f t="shared" si="9"/>
        <v>461</v>
      </c>
      <c r="AO121" s="29">
        <f t="shared" si="10"/>
        <v>17.399999999999999</v>
      </c>
      <c r="AP121" s="29">
        <f t="shared" si="11"/>
        <v>1</v>
      </c>
      <c r="AQ121" s="136">
        <f t="shared" si="12"/>
        <v>5.7471264367816098E-2</v>
      </c>
    </row>
    <row r="122" spans="1:43" x14ac:dyDescent="0.75">
      <c r="A122" s="5" t="s">
        <v>149</v>
      </c>
      <c r="B122" s="22">
        <v>447</v>
      </c>
      <c r="C122" s="22">
        <v>3.02</v>
      </c>
      <c r="D122" s="22">
        <v>0.28999999999999998</v>
      </c>
      <c r="E122" s="22">
        <v>6730</v>
      </c>
      <c r="F122" s="20">
        <v>7.2098053352559504</v>
      </c>
      <c r="G122" s="22">
        <v>0.45101944797743998</v>
      </c>
      <c r="H122" s="18">
        <v>8.6900000000000005E-2</v>
      </c>
      <c r="I122" s="15">
        <v>3.04559885655301E-3</v>
      </c>
      <c r="J122" s="24">
        <v>0.27272000000000002</v>
      </c>
      <c r="K122" s="18">
        <v>1.657</v>
      </c>
      <c r="L122" s="15">
        <v>0.15026948872026299</v>
      </c>
      <c r="M122" s="18">
        <v>0.13869999999999999</v>
      </c>
      <c r="N122" s="15">
        <v>8.6765723241611099E-3</v>
      </c>
      <c r="O122" s="24">
        <v>0.89607000000000003</v>
      </c>
      <c r="P122" s="10">
        <v>837</v>
      </c>
      <c r="Q122" s="6">
        <v>49.153951949860897</v>
      </c>
      <c r="R122" s="6">
        <v>52.259179127777699</v>
      </c>
      <c r="S122" s="10">
        <v>1000</v>
      </c>
      <c r="T122" s="6">
        <v>59.037305863249699</v>
      </c>
      <c r="U122" s="6">
        <v>60.747078656582197</v>
      </c>
      <c r="V122" s="10">
        <v>1349</v>
      </c>
      <c r="W122" s="6">
        <v>102.360330527324</v>
      </c>
      <c r="X122" s="6">
        <v>108.892791853473</v>
      </c>
      <c r="Y122" s="6">
        <v>16.3</v>
      </c>
      <c r="Z122" s="6">
        <v>37.954040029651601</v>
      </c>
      <c r="AA122" s="7">
        <v>837</v>
      </c>
      <c r="AB122" s="7">
        <v>49.153951949860897</v>
      </c>
      <c r="AC122" s="7">
        <v>52.259179127777699</v>
      </c>
      <c r="AD122" s="13">
        <v>818</v>
      </c>
      <c r="AE122" s="6">
        <v>49.475407954753003</v>
      </c>
      <c r="AF122" s="13">
        <v>823</v>
      </c>
      <c r="AG122" s="6">
        <v>59.037305863249699</v>
      </c>
      <c r="AH122" s="13">
        <v>837</v>
      </c>
      <c r="AI122" s="6">
        <v>98.730320903271505</v>
      </c>
      <c r="AJ122" s="6">
        <v>2.35E-2</v>
      </c>
      <c r="AK122" s="6">
        <v>4.4999999999999997E-3</v>
      </c>
      <c r="AL122" s="135">
        <f t="shared" si="7"/>
        <v>837</v>
      </c>
      <c r="AM122" s="135">
        <f t="shared" si="8"/>
        <v>49.153951949860897</v>
      </c>
      <c r="AN122" s="29">
        <f t="shared" si="9"/>
        <v>447</v>
      </c>
      <c r="AO122" s="29">
        <f t="shared" si="10"/>
        <v>3.02</v>
      </c>
      <c r="AP122" s="29">
        <f t="shared" si="11"/>
        <v>0.28999999999999998</v>
      </c>
      <c r="AQ122" s="136">
        <f t="shared" si="12"/>
        <v>0.33112582781456956</v>
      </c>
    </row>
    <row r="123" spans="1:43" x14ac:dyDescent="0.75">
      <c r="A123" s="5" t="s">
        <v>150</v>
      </c>
      <c r="B123" s="22">
        <v>45</v>
      </c>
      <c r="C123" s="22">
        <v>1.1719999999999999</v>
      </c>
      <c r="D123" s="22">
        <v>7.9000000000000001E-2</v>
      </c>
      <c r="E123" s="22">
        <v>164</v>
      </c>
      <c r="F123" s="20">
        <v>19.3050193050193</v>
      </c>
      <c r="G123" s="22">
        <v>2.0333166749237099</v>
      </c>
      <c r="H123" s="18">
        <v>0.06</v>
      </c>
      <c r="I123" s="15">
        <v>3.2530168065963899E-2</v>
      </c>
      <c r="J123" s="24">
        <v>5.1920000000000001E-2</v>
      </c>
      <c r="K123" s="18">
        <v>0.43</v>
      </c>
      <c r="L123" s="15">
        <v>8.1611083959226796E-2</v>
      </c>
      <c r="M123" s="18">
        <v>5.1799999999999999E-2</v>
      </c>
      <c r="N123" s="15">
        <v>5.4558766348222903E-3</v>
      </c>
      <c r="O123" s="24">
        <v>0.49646000000000001</v>
      </c>
      <c r="P123" s="10">
        <v>325</v>
      </c>
      <c r="Q123" s="6">
        <v>33.3372730545248</v>
      </c>
      <c r="R123" s="6">
        <v>34.100655647929003</v>
      </c>
      <c r="S123" s="10">
        <v>341</v>
      </c>
      <c r="T123" s="6">
        <v>55.1105836550311</v>
      </c>
      <c r="U123" s="6">
        <v>55.540896498215297</v>
      </c>
      <c r="V123" s="10">
        <v>330</v>
      </c>
      <c r="W123" s="6">
        <v>3905.67537370321</v>
      </c>
      <c r="X123" s="6">
        <v>3906.58201886192</v>
      </c>
      <c r="Y123" s="6">
        <v>4.6920821114369504</v>
      </c>
      <c r="Z123" s="6">
        <v>1.51515151515152</v>
      </c>
      <c r="AA123" s="7">
        <v>325</v>
      </c>
      <c r="AB123" s="7">
        <v>33.3372730545248</v>
      </c>
      <c r="AC123" s="7">
        <v>34.100655647929003</v>
      </c>
      <c r="AD123" s="13">
        <v>322</v>
      </c>
      <c r="AE123" s="6">
        <v>33.864565178249997</v>
      </c>
      <c r="AF123" s="13">
        <v>321</v>
      </c>
      <c r="AG123" s="6">
        <v>38.850591125466501</v>
      </c>
      <c r="AH123" s="13">
        <v>315</v>
      </c>
      <c r="AI123" s="6">
        <v>3896.1087250937599</v>
      </c>
      <c r="AJ123" s="6">
        <v>8.9999999999999993E-3</v>
      </c>
      <c r="AK123" s="6">
        <v>1.7000000000000001E-2</v>
      </c>
      <c r="AL123" s="135">
        <f t="shared" si="7"/>
        <v>325</v>
      </c>
      <c r="AM123" s="135">
        <f t="shared" si="8"/>
        <v>33.3372730545248</v>
      </c>
      <c r="AN123" s="29">
        <f t="shared" si="9"/>
        <v>45</v>
      </c>
      <c r="AO123" s="29">
        <f t="shared" si="10"/>
        <v>1.1719999999999999</v>
      </c>
      <c r="AP123" s="29">
        <f t="shared" si="11"/>
        <v>7.9000000000000001E-2</v>
      </c>
      <c r="AQ123" s="136">
        <f t="shared" si="12"/>
        <v>0.85324232081911267</v>
      </c>
    </row>
    <row r="124" spans="1:43" x14ac:dyDescent="0.75">
      <c r="A124" s="5" t="s">
        <v>151</v>
      </c>
      <c r="B124" s="22">
        <v>1960</v>
      </c>
      <c r="C124" s="22">
        <v>5.43</v>
      </c>
      <c r="D124" s="22">
        <v>0.59</v>
      </c>
      <c r="E124" s="22">
        <v>11500</v>
      </c>
      <c r="F124" s="20">
        <v>11.6144018583043</v>
      </c>
      <c r="G124" s="22">
        <v>0.80346910135008698</v>
      </c>
      <c r="H124" s="18">
        <v>5.6000000000000001E-2</v>
      </c>
      <c r="I124" s="15">
        <v>1.6238980883074099E-3</v>
      </c>
      <c r="J124" s="24">
        <v>0.54761000000000004</v>
      </c>
      <c r="K124" s="18">
        <v>0.65900000000000003</v>
      </c>
      <c r="L124" s="15">
        <v>6.07115121064358E-2</v>
      </c>
      <c r="M124" s="18">
        <v>8.6099999999999996E-2</v>
      </c>
      <c r="N124" s="15">
        <v>5.9562851768194796E-3</v>
      </c>
      <c r="O124" s="24">
        <v>0.88961000000000001</v>
      </c>
      <c r="P124" s="10">
        <v>532</v>
      </c>
      <c r="Q124" s="6">
        <v>35.430838009131101</v>
      </c>
      <c r="R124" s="6">
        <v>37.265711667475003</v>
      </c>
      <c r="S124" s="10">
        <v>512</v>
      </c>
      <c r="T124" s="6">
        <v>37.234437450757198</v>
      </c>
      <c r="U124" s="6">
        <v>38.333985963180901</v>
      </c>
      <c r="V124" s="10">
        <v>440</v>
      </c>
      <c r="W124" s="6">
        <v>60.600699262999399</v>
      </c>
      <c r="X124" s="6">
        <v>64.522321324919005</v>
      </c>
      <c r="Y124" s="6">
        <v>-3.90625</v>
      </c>
      <c r="Z124" s="6">
        <v>-20.909090909090899</v>
      </c>
      <c r="AA124" s="7">
        <v>532</v>
      </c>
      <c r="AB124" s="7">
        <v>35.430838009131101</v>
      </c>
      <c r="AC124" s="7">
        <v>37.265711667475003</v>
      </c>
      <c r="AD124" s="13">
        <v>531</v>
      </c>
      <c r="AE124" s="6">
        <v>35.430838009131101</v>
      </c>
      <c r="AF124" s="13">
        <v>503</v>
      </c>
      <c r="AG124" s="6">
        <v>37.771514826312497</v>
      </c>
      <c r="AH124" s="13">
        <v>379</v>
      </c>
      <c r="AI124" s="6">
        <v>49.9077223600165</v>
      </c>
      <c r="AJ124" s="6">
        <v>1.6999999999999999E-3</v>
      </c>
      <c r="AK124" s="6">
        <v>1.5E-3</v>
      </c>
      <c r="AL124" s="135">
        <f t="shared" si="7"/>
        <v>532</v>
      </c>
      <c r="AM124" s="135">
        <f t="shared" si="8"/>
        <v>35.430838009131101</v>
      </c>
      <c r="AN124" s="29">
        <f t="shared" si="9"/>
        <v>1960</v>
      </c>
      <c r="AO124" s="29">
        <f t="shared" si="10"/>
        <v>5.43</v>
      </c>
      <c r="AP124" s="29">
        <f t="shared" si="11"/>
        <v>0.59</v>
      </c>
      <c r="AQ124" s="136">
        <f t="shared" si="12"/>
        <v>0.18416206261510129</v>
      </c>
    </row>
    <row r="125" spans="1:43" x14ac:dyDescent="0.75">
      <c r="A125" s="5" t="s">
        <v>152</v>
      </c>
      <c r="B125" s="22">
        <v>215</v>
      </c>
      <c r="C125" s="22">
        <v>1.04</v>
      </c>
      <c r="D125" s="22">
        <v>6.9000000000000006E-2</v>
      </c>
      <c r="E125" s="22">
        <v>659</v>
      </c>
      <c r="F125" s="20">
        <v>21.8818380743982</v>
      </c>
      <c r="G125" s="22">
        <v>1.46116641984813</v>
      </c>
      <c r="H125" s="18">
        <v>5.21E-2</v>
      </c>
      <c r="I125" s="15">
        <v>9.6452126128871492E-3</v>
      </c>
      <c r="J125" s="24">
        <v>0.60714999999999997</v>
      </c>
      <c r="K125" s="18">
        <v>0.32100000000000001</v>
      </c>
      <c r="L125" s="15">
        <v>3.05495599354553E-2</v>
      </c>
      <c r="M125" s="18">
        <v>4.5699999999999998E-2</v>
      </c>
      <c r="N125" s="15">
        <v>3.0516314561886099E-3</v>
      </c>
      <c r="O125" s="24">
        <v>0.1729</v>
      </c>
      <c r="P125" s="10">
        <v>288</v>
      </c>
      <c r="Q125" s="6">
        <v>18.999483857552601</v>
      </c>
      <c r="R125" s="6">
        <v>20.037945039685301</v>
      </c>
      <c r="S125" s="10">
        <v>281</v>
      </c>
      <c r="T125" s="6">
        <v>23.6455793444389</v>
      </c>
      <c r="U125" s="6">
        <v>24.294191635812702</v>
      </c>
      <c r="V125" s="10">
        <v>250</v>
      </c>
      <c r="W125" s="6">
        <v>421.900158353758</v>
      </c>
      <c r="X125" s="6">
        <v>422.69324539850402</v>
      </c>
      <c r="Y125" s="6">
        <v>-2.4911032028469702</v>
      </c>
      <c r="Z125" s="6">
        <v>-15.2</v>
      </c>
      <c r="AA125" s="7">
        <v>288</v>
      </c>
      <c r="AB125" s="7">
        <v>18.999483857552601</v>
      </c>
      <c r="AC125" s="7">
        <v>20.037945039685301</v>
      </c>
      <c r="AD125" s="13">
        <v>288</v>
      </c>
      <c r="AE125" s="6">
        <v>19.378529016759799</v>
      </c>
      <c r="AF125" s="13">
        <v>285</v>
      </c>
      <c r="AG125" s="6">
        <v>23.951209208183101</v>
      </c>
      <c r="AH125" s="13">
        <v>265</v>
      </c>
      <c r="AI125" s="6">
        <v>406.04204661454298</v>
      </c>
      <c r="AJ125" s="6">
        <v>8.0000000000000004E-4</v>
      </c>
      <c r="AK125" s="6">
        <v>6.3E-3</v>
      </c>
      <c r="AL125" s="135">
        <f t="shared" si="7"/>
        <v>288</v>
      </c>
      <c r="AM125" s="135">
        <f t="shared" si="8"/>
        <v>18.999483857552601</v>
      </c>
      <c r="AN125" s="29">
        <f t="shared" si="9"/>
        <v>215</v>
      </c>
      <c r="AO125" s="29">
        <f t="shared" si="10"/>
        <v>1.04</v>
      </c>
      <c r="AP125" s="29">
        <f t="shared" si="11"/>
        <v>6.9000000000000006E-2</v>
      </c>
      <c r="AQ125" s="136">
        <f t="shared" si="12"/>
        <v>0.96153846153846145</v>
      </c>
    </row>
    <row r="126" spans="1:43" x14ac:dyDescent="0.75">
      <c r="A126" s="5" t="s">
        <v>153</v>
      </c>
      <c r="B126" s="22">
        <v>327</v>
      </c>
      <c r="C126" s="22">
        <v>0.82299999999999995</v>
      </c>
      <c r="D126" s="22">
        <v>4.8000000000000001E-2</v>
      </c>
      <c r="E126" s="22">
        <v>1010</v>
      </c>
      <c r="F126" s="20">
        <v>23.094688221708999</v>
      </c>
      <c r="G126" s="22">
        <v>1.4778735231318501</v>
      </c>
      <c r="H126" s="18">
        <v>5.3499999999999999E-2</v>
      </c>
      <c r="I126" s="15">
        <v>7.1802212907379603E-3</v>
      </c>
      <c r="J126" s="24">
        <v>-0.14165</v>
      </c>
      <c r="K126" s="18">
        <v>0.31900000000000001</v>
      </c>
      <c r="L126" s="15">
        <v>3.1987437100367701E-2</v>
      </c>
      <c r="M126" s="18">
        <v>4.3299999999999998E-2</v>
      </c>
      <c r="N126" s="15">
        <v>2.7708502897846798E-3</v>
      </c>
      <c r="O126" s="24">
        <v>0.65088999999999997</v>
      </c>
      <c r="P126" s="10">
        <v>273</v>
      </c>
      <c r="Q126" s="6">
        <v>17.309062637115499</v>
      </c>
      <c r="R126" s="6">
        <v>18.334776424293299</v>
      </c>
      <c r="S126" s="10">
        <v>279</v>
      </c>
      <c r="T126" s="6">
        <v>24.855117499972</v>
      </c>
      <c r="U126" s="6">
        <v>25.467197045941202</v>
      </c>
      <c r="V126" s="10">
        <v>320</v>
      </c>
      <c r="W126" s="6">
        <v>394.91001553180899</v>
      </c>
      <c r="X126" s="6">
        <v>396.37466327239503</v>
      </c>
      <c r="Y126" s="6">
        <v>2.15053763440861</v>
      </c>
      <c r="Z126" s="6">
        <v>14.6875</v>
      </c>
      <c r="AA126" s="7">
        <v>273</v>
      </c>
      <c r="AB126" s="7">
        <v>17.309062637115499</v>
      </c>
      <c r="AC126" s="7">
        <v>18.334776424293299</v>
      </c>
      <c r="AD126" s="13">
        <v>272</v>
      </c>
      <c r="AE126" s="6">
        <v>17.309062637115499</v>
      </c>
      <c r="AF126" s="13">
        <v>268</v>
      </c>
      <c r="AG126" s="6">
        <v>22.2163873286684</v>
      </c>
      <c r="AH126" s="13">
        <v>235</v>
      </c>
      <c r="AI126" s="6">
        <v>383.01116480767803</v>
      </c>
      <c r="AJ126" s="6">
        <v>3.2000000000000002E-3</v>
      </c>
      <c r="AK126" s="6">
        <v>4.5999999999999999E-3</v>
      </c>
      <c r="AL126" s="135">
        <f t="shared" si="7"/>
        <v>273</v>
      </c>
      <c r="AM126" s="135">
        <f t="shared" si="8"/>
        <v>17.309062637115499</v>
      </c>
      <c r="AN126" s="29">
        <f t="shared" si="9"/>
        <v>327</v>
      </c>
      <c r="AO126" s="29">
        <f t="shared" si="10"/>
        <v>0.82299999999999995</v>
      </c>
      <c r="AP126" s="29">
        <f t="shared" si="11"/>
        <v>4.8000000000000001E-2</v>
      </c>
      <c r="AQ126" s="136">
        <f t="shared" si="12"/>
        <v>1.2150668286755772</v>
      </c>
    </row>
    <row r="127" spans="1:43" x14ac:dyDescent="0.75">
      <c r="A127" s="5" t="s">
        <v>154</v>
      </c>
      <c r="B127" s="22">
        <v>52.5</v>
      </c>
      <c r="C127" s="22">
        <v>1.329</v>
      </c>
      <c r="D127" s="22">
        <v>8.5000000000000006E-2</v>
      </c>
      <c r="E127" s="22">
        <v>223</v>
      </c>
      <c r="F127" s="20">
        <v>21.978021978021999</v>
      </c>
      <c r="G127" s="22">
        <v>2.1484278848236902</v>
      </c>
      <c r="H127" s="18">
        <v>7.7600000000000002E-2</v>
      </c>
      <c r="I127" s="15">
        <v>3.2423322355584899E-2</v>
      </c>
      <c r="J127" s="24">
        <v>0.26962999999999998</v>
      </c>
      <c r="K127" s="18">
        <v>0.44800000000000001</v>
      </c>
      <c r="L127" s="15">
        <v>5.4992240034389898E-2</v>
      </c>
      <c r="M127" s="18">
        <v>4.5499999999999999E-2</v>
      </c>
      <c r="N127" s="15">
        <v>4.4477828285562496E-3</v>
      </c>
      <c r="O127" s="24">
        <v>0.68045999999999995</v>
      </c>
      <c r="P127" s="10">
        <v>286</v>
      </c>
      <c r="Q127" s="6">
        <v>27.623333993901898</v>
      </c>
      <c r="R127" s="6">
        <v>28.341643599487501</v>
      </c>
      <c r="S127" s="10">
        <v>386</v>
      </c>
      <c r="T127" s="6">
        <v>42.6195399833369</v>
      </c>
      <c r="U127" s="6">
        <v>43.2068598728765</v>
      </c>
      <c r="V127" s="10">
        <v>1010</v>
      </c>
      <c r="W127" s="6">
        <v>759.12631097609301</v>
      </c>
      <c r="X127" s="6">
        <v>759.39860875567297</v>
      </c>
      <c r="Y127" s="6">
        <v>25.906735751295301</v>
      </c>
      <c r="Z127" s="6">
        <v>71.683168316831697</v>
      </c>
      <c r="AA127" s="7" t="s">
        <v>35</v>
      </c>
      <c r="AB127" s="7" t="s">
        <v>35</v>
      </c>
      <c r="AC127" s="7" t="s">
        <v>35</v>
      </c>
      <c r="AD127" s="13">
        <v>278</v>
      </c>
      <c r="AE127" s="6">
        <v>27.1122404263951</v>
      </c>
      <c r="AF127" s="13">
        <v>278</v>
      </c>
      <c r="AG127" s="6">
        <v>34.622784238002197</v>
      </c>
      <c r="AH127" s="13">
        <v>281</v>
      </c>
      <c r="AI127" s="6">
        <v>741.34451708782001</v>
      </c>
      <c r="AJ127" s="6">
        <v>3.2000000000000001E-2</v>
      </c>
      <c r="AK127" s="6">
        <v>1.0999999999999999E-2</v>
      </c>
      <c r="AL127" s="135" t="str">
        <f t="shared" si="7"/>
        <v>Discordant</v>
      </c>
      <c r="AM127" s="135" t="str">
        <f t="shared" si="8"/>
        <v>Discordant</v>
      </c>
      <c r="AN127" s="29">
        <f t="shared" si="9"/>
        <v>52.5</v>
      </c>
      <c r="AO127" s="29">
        <f t="shared" si="10"/>
        <v>1.329</v>
      </c>
      <c r="AP127" s="29">
        <f t="shared" si="11"/>
        <v>8.5000000000000006E-2</v>
      </c>
      <c r="AQ127" s="136">
        <f t="shared" si="12"/>
        <v>0.7524454477050414</v>
      </c>
    </row>
    <row r="128" spans="1:43" x14ac:dyDescent="0.75">
      <c r="A128" s="5" t="s">
        <v>155</v>
      </c>
      <c r="B128" s="22">
        <v>169.9</v>
      </c>
      <c r="C128" s="22">
        <v>2.35</v>
      </c>
      <c r="D128" s="22">
        <v>0.18</v>
      </c>
      <c r="E128" s="22">
        <v>1024</v>
      </c>
      <c r="F128" s="20">
        <v>11.4810562571757</v>
      </c>
      <c r="G128" s="22">
        <v>0.87759680754074998</v>
      </c>
      <c r="H128" s="18">
        <v>5.3499999999999999E-2</v>
      </c>
      <c r="I128" s="15">
        <v>7.0357675075459402E-3</v>
      </c>
      <c r="J128" s="24">
        <v>9.5743999999999996E-2</v>
      </c>
      <c r="K128" s="18">
        <v>0.63900000000000001</v>
      </c>
      <c r="L128" s="15">
        <v>6.6504444154130898E-2</v>
      </c>
      <c r="M128" s="18">
        <v>8.7099999999999997E-2</v>
      </c>
      <c r="N128" s="15">
        <v>6.6578091966952198E-3</v>
      </c>
      <c r="O128" s="24">
        <v>0.78810999999999998</v>
      </c>
      <c r="P128" s="10">
        <v>537</v>
      </c>
      <c r="Q128" s="6">
        <v>39.369695862175398</v>
      </c>
      <c r="R128" s="6">
        <v>41.063698992192101</v>
      </c>
      <c r="S128" s="10">
        <v>496</v>
      </c>
      <c r="T128" s="6">
        <v>41.102782235839399</v>
      </c>
      <c r="U128" s="6">
        <v>42.065201562787003</v>
      </c>
      <c r="V128" s="10">
        <v>320</v>
      </c>
      <c r="W128" s="6">
        <v>232.12287028726399</v>
      </c>
      <c r="X128" s="6">
        <v>232.932756810287</v>
      </c>
      <c r="Y128" s="6">
        <v>-8.26612903225808</v>
      </c>
      <c r="Z128" s="6">
        <v>-67.8125</v>
      </c>
      <c r="AA128" s="7" t="s">
        <v>35</v>
      </c>
      <c r="AB128" s="7" t="s">
        <v>35</v>
      </c>
      <c r="AC128" s="7" t="s">
        <v>35</v>
      </c>
      <c r="AD128" s="13">
        <v>539</v>
      </c>
      <c r="AE128" s="6">
        <v>39.369695862175398</v>
      </c>
      <c r="AF128" s="13">
        <v>512</v>
      </c>
      <c r="AG128" s="6">
        <v>41.468683455432199</v>
      </c>
      <c r="AH128" s="13">
        <v>405</v>
      </c>
      <c r="AI128" s="6">
        <v>219.312641930186</v>
      </c>
      <c r="AJ128" s="6">
        <v>-1.9E-3</v>
      </c>
      <c r="AK128" s="6">
        <v>4.5999999999999999E-3</v>
      </c>
      <c r="AL128" s="135" t="str">
        <f t="shared" si="7"/>
        <v>Discordant</v>
      </c>
      <c r="AM128" s="135" t="str">
        <f t="shared" si="8"/>
        <v>Discordant</v>
      </c>
      <c r="AN128" s="29">
        <f t="shared" si="9"/>
        <v>169.9</v>
      </c>
      <c r="AO128" s="29">
        <f t="shared" si="10"/>
        <v>2.35</v>
      </c>
      <c r="AP128" s="29">
        <f t="shared" si="11"/>
        <v>0.18</v>
      </c>
      <c r="AQ128" s="136">
        <f t="shared" si="12"/>
        <v>0.42553191489361702</v>
      </c>
    </row>
    <row r="129" spans="1:43" x14ac:dyDescent="0.75">
      <c r="A129" s="5" t="s">
        <v>156</v>
      </c>
      <c r="B129" s="22">
        <v>785</v>
      </c>
      <c r="C129" s="22">
        <v>1.2030000000000001</v>
      </c>
      <c r="D129" s="22">
        <v>8.2000000000000003E-2</v>
      </c>
      <c r="E129" s="22">
        <v>634</v>
      </c>
      <c r="F129" s="20">
        <v>78.554595443833506</v>
      </c>
      <c r="G129" s="22">
        <v>4.7128750969158002</v>
      </c>
      <c r="H129" s="18">
        <v>4.6199999999999998E-2</v>
      </c>
      <c r="I129" s="15">
        <v>8.8688315824036502E-3</v>
      </c>
      <c r="J129" s="24">
        <v>0.33684999999999998</v>
      </c>
      <c r="K129" s="18">
        <v>7.7799999999999994E-2</v>
      </c>
      <c r="L129" s="15">
        <v>7.5502505713385898E-3</v>
      </c>
      <c r="M129" s="18">
        <v>1.273E-2</v>
      </c>
      <c r="N129" s="15">
        <v>7.6373507679298601E-4</v>
      </c>
      <c r="O129" s="24">
        <v>8.5958999999999994E-2</v>
      </c>
      <c r="P129" s="10">
        <v>81.5</v>
      </c>
      <c r="Q129" s="6">
        <v>4.8536211292450799</v>
      </c>
      <c r="R129" s="6">
        <v>5.1876128185538901</v>
      </c>
      <c r="S129" s="10">
        <v>78</v>
      </c>
      <c r="T129" s="6">
        <v>7.5005620307824703</v>
      </c>
      <c r="U129" s="6">
        <v>7.6812938708487799</v>
      </c>
      <c r="V129" s="10">
        <v>0</v>
      </c>
      <c r="W129" s="6">
        <v>257.386329049327</v>
      </c>
      <c r="X129" s="6">
        <v>257.77906080487497</v>
      </c>
      <c r="Y129" s="6">
        <v>-4.4871794871794899</v>
      </c>
      <c r="Z129" s="6" t="e">
        <v>#NAME?</v>
      </c>
      <c r="AA129" s="7">
        <v>81.5</v>
      </c>
      <c r="AB129" s="7">
        <v>4.8536211292450799</v>
      </c>
      <c r="AC129" s="7">
        <v>5.1876128185538901</v>
      </c>
      <c r="AD129" s="13">
        <v>81.7</v>
      </c>
      <c r="AE129" s="6">
        <v>4.9101606965815598</v>
      </c>
      <c r="AF129" s="13">
        <v>81.7</v>
      </c>
      <c r="AG129" s="6">
        <v>6.5672544322277897</v>
      </c>
      <c r="AH129" s="13">
        <v>82.1</v>
      </c>
      <c r="AI129" s="6">
        <v>229.75477462174399</v>
      </c>
      <c r="AJ129" s="6">
        <v>-1.9E-3</v>
      </c>
      <c r="AK129" s="6">
        <v>5.7999999999999996E-3</v>
      </c>
      <c r="AL129" s="135">
        <f t="shared" si="7"/>
        <v>81.5</v>
      </c>
      <c r="AM129" s="135">
        <f t="shared" si="8"/>
        <v>4.8536211292450799</v>
      </c>
      <c r="AN129" s="29">
        <f t="shared" si="9"/>
        <v>785</v>
      </c>
      <c r="AO129" s="29">
        <f t="shared" si="10"/>
        <v>1.2030000000000001</v>
      </c>
      <c r="AP129" s="29">
        <f t="shared" si="11"/>
        <v>8.2000000000000003E-2</v>
      </c>
      <c r="AQ129" s="136">
        <f t="shared" si="12"/>
        <v>0.83125519534497083</v>
      </c>
    </row>
    <row r="130" spans="1:43" x14ac:dyDescent="0.75">
      <c r="A130" s="5" t="s">
        <v>157</v>
      </c>
      <c r="B130" s="22">
        <v>143</v>
      </c>
      <c r="C130" s="22">
        <v>3.3</v>
      </c>
      <c r="D130" s="22">
        <v>0.23</v>
      </c>
      <c r="E130" s="22">
        <v>800</v>
      </c>
      <c r="F130" s="20">
        <v>14.7492625368732</v>
      </c>
      <c r="G130" s="22">
        <v>1.09262933666106</v>
      </c>
      <c r="H130" s="18">
        <v>5.7099999999999998E-2</v>
      </c>
      <c r="I130" s="15">
        <v>8.9398838452053892E-3</v>
      </c>
      <c r="J130" s="24">
        <v>0.20058999999999999</v>
      </c>
      <c r="K130" s="18">
        <v>0.52900000000000003</v>
      </c>
      <c r="L130" s="15">
        <v>5.26790130151462E-2</v>
      </c>
      <c r="M130" s="18">
        <v>6.7799999999999999E-2</v>
      </c>
      <c r="N130" s="15">
        <v>5.0226422399370302E-3</v>
      </c>
      <c r="O130" s="24">
        <v>0.79098000000000002</v>
      </c>
      <c r="P130" s="10">
        <v>422</v>
      </c>
      <c r="Q130" s="6">
        <v>30.148558212304401</v>
      </c>
      <c r="R130" s="6">
        <v>31.535817591027499</v>
      </c>
      <c r="S130" s="10">
        <v>428</v>
      </c>
      <c r="T130" s="6">
        <v>34.912890855748302</v>
      </c>
      <c r="U130" s="6">
        <v>35.804241193952301</v>
      </c>
      <c r="V130" s="10">
        <v>460</v>
      </c>
      <c r="W130" s="6">
        <v>400.82608704836701</v>
      </c>
      <c r="X130" s="6">
        <v>401.88490533017301</v>
      </c>
      <c r="Y130" s="6">
        <v>1.4018691588784999</v>
      </c>
      <c r="Z130" s="6">
        <v>8.2608695652173907</v>
      </c>
      <c r="AA130" s="7">
        <v>422</v>
      </c>
      <c r="AB130" s="7">
        <v>30.148558212304401</v>
      </c>
      <c r="AC130" s="7">
        <v>31.535817591027499</v>
      </c>
      <c r="AD130" s="13">
        <v>421</v>
      </c>
      <c r="AE130" s="6">
        <v>30.148558212304401</v>
      </c>
      <c r="AF130" s="13">
        <v>409</v>
      </c>
      <c r="AG130" s="6">
        <v>34.265871474477301</v>
      </c>
      <c r="AH130" s="13">
        <v>368</v>
      </c>
      <c r="AI130" s="6">
        <v>393.204781327116</v>
      </c>
      <c r="AJ130" s="6">
        <v>4.3E-3</v>
      </c>
      <c r="AK130" s="6">
        <v>4.1999999999999997E-3</v>
      </c>
      <c r="AL130" s="135">
        <f t="shared" si="7"/>
        <v>422</v>
      </c>
      <c r="AM130" s="135">
        <f t="shared" si="8"/>
        <v>30.148558212304401</v>
      </c>
      <c r="AN130" s="29">
        <f t="shared" si="9"/>
        <v>143</v>
      </c>
      <c r="AO130" s="29">
        <f t="shared" si="10"/>
        <v>3.3</v>
      </c>
      <c r="AP130" s="29">
        <f t="shared" si="11"/>
        <v>0.23</v>
      </c>
      <c r="AQ130" s="136">
        <f t="shared" si="12"/>
        <v>0.30303030303030304</v>
      </c>
    </row>
    <row r="131" spans="1:43" x14ac:dyDescent="0.75">
      <c r="A131" s="5" t="s">
        <v>158</v>
      </c>
      <c r="B131" s="22">
        <v>234</v>
      </c>
      <c r="C131" s="22">
        <v>6.88</v>
      </c>
      <c r="D131" s="22">
        <v>0.6</v>
      </c>
      <c r="E131" s="22">
        <v>707</v>
      </c>
      <c r="F131" s="20">
        <v>21.691973969631199</v>
      </c>
      <c r="G131" s="22">
        <v>1.49704269597816</v>
      </c>
      <c r="H131" s="18">
        <v>0.05</v>
      </c>
      <c r="I131" s="15">
        <v>8.5811982936588697E-3</v>
      </c>
      <c r="J131" s="24">
        <v>0.47204000000000002</v>
      </c>
      <c r="K131" s="18">
        <v>0.313</v>
      </c>
      <c r="L131" s="15">
        <v>2.9387010059718201E-2</v>
      </c>
      <c r="M131" s="18">
        <v>4.6100000000000002E-2</v>
      </c>
      <c r="N131" s="15">
        <v>3.1815301079197501E-3</v>
      </c>
      <c r="O131" s="24">
        <v>0.5675</v>
      </c>
      <c r="P131" s="10">
        <v>290</v>
      </c>
      <c r="Q131" s="6">
        <v>19.4764113991356</v>
      </c>
      <c r="R131" s="6">
        <v>20.507332152756302</v>
      </c>
      <c r="S131" s="10">
        <v>275</v>
      </c>
      <c r="T131" s="6">
        <v>22.722168435475002</v>
      </c>
      <c r="U131" s="6">
        <v>23.371394051994699</v>
      </c>
      <c r="V131" s="10">
        <v>180</v>
      </c>
      <c r="W131" s="6">
        <v>307.20086581329002</v>
      </c>
      <c r="X131" s="6">
        <v>307.85125736251501</v>
      </c>
      <c r="Y131" s="6">
        <v>-5.4545454545454399</v>
      </c>
      <c r="Z131" s="6">
        <v>-61.1111111111111</v>
      </c>
      <c r="AA131" s="7" t="s">
        <v>35</v>
      </c>
      <c r="AB131" s="7" t="s">
        <v>35</v>
      </c>
      <c r="AC131" s="7" t="s">
        <v>35</v>
      </c>
      <c r="AD131" s="13">
        <v>291</v>
      </c>
      <c r="AE131" s="6">
        <v>19.865135312611802</v>
      </c>
      <c r="AF131" s="13">
        <v>289</v>
      </c>
      <c r="AG131" s="6">
        <v>23.937270905641999</v>
      </c>
      <c r="AH131" s="13">
        <v>277</v>
      </c>
      <c r="AI131" s="6">
        <v>297.18818946323398</v>
      </c>
      <c r="AJ131" s="6">
        <v>-2.3999999999999998E-3</v>
      </c>
      <c r="AK131" s="6">
        <v>4.1000000000000003E-3</v>
      </c>
      <c r="AL131" s="135" t="str">
        <f t="shared" si="7"/>
        <v>Discordant</v>
      </c>
      <c r="AM131" s="135" t="str">
        <f t="shared" si="8"/>
        <v>Discordant</v>
      </c>
      <c r="AN131" s="29">
        <f t="shared" si="9"/>
        <v>234</v>
      </c>
      <c r="AO131" s="29">
        <f t="shared" si="10"/>
        <v>6.88</v>
      </c>
      <c r="AP131" s="29">
        <f t="shared" si="11"/>
        <v>0.6</v>
      </c>
      <c r="AQ131" s="136">
        <f t="shared" si="12"/>
        <v>0.14534883720930233</v>
      </c>
    </row>
    <row r="132" spans="1:43" x14ac:dyDescent="0.75">
      <c r="A132" s="5" t="s">
        <v>159</v>
      </c>
      <c r="B132" s="22">
        <v>266</v>
      </c>
      <c r="C132" s="22">
        <v>2.08</v>
      </c>
      <c r="D132" s="22">
        <v>0.17</v>
      </c>
      <c r="E132" s="22">
        <v>205</v>
      </c>
      <c r="F132" s="20">
        <v>81.366965012205</v>
      </c>
      <c r="G132" s="22">
        <v>5.2077550188459396</v>
      </c>
      <c r="H132" s="18">
        <v>4.6600000000000003E-2</v>
      </c>
      <c r="I132" s="15">
        <v>2.1121097501502501E-2</v>
      </c>
      <c r="J132" s="24">
        <v>-2.4301E-2</v>
      </c>
      <c r="K132" s="18">
        <v>7.3999999999999996E-2</v>
      </c>
      <c r="L132" s="15">
        <v>1.006066801957E-2</v>
      </c>
      <c r="M132" s="18">
        <v>1.2290000000000001E-2</v>
      </c>
      <c r="N132" s="15">
        <v>7.8660066984206705E-4</v>
      </c>
      <c r="O132" s="24">
        <v>0.29104000000000002</v>
      </c>
      <c r="P132" s="10">
        <v>78.7</v>
      </c>
      <c r="Q132" s="6">
        <v>5.0020023871596901</v>
      </c>
      <c r="R132" s="6">
        <v>5.3055260945286502</v>
      </c>
      <c r="S132" s="10">
        <v>72</v>
      </c>
      <c r="T132" s="6">
        <v>9.3722023988193097</v>
      </c>
      <c r="U132" s="6">
        <v>9.5046372506077397</v>
      </c>
      <c r="V132" s="10">
        <v>40</v>
      </c>
      <c r="W132" s="6">
        <v>672.62710762506799</v>
      </c>
      <c r="X132" s="6">
        <v>672.82928366499402</v>
      </c>
      <c r="Y132" s="6">
        <v>-9.3055555555555696</v>
      </c>
      <c r="Z132" s="6">
        <v>-96.75</v>
      </c>
      <c r="AA132" s="7" t="s">
        <v>35</v>
      </c>
      <c r="AB132" s="7" t="s">
        <v>35</v>
      </c>
      <c r="AC132" s="7" t="s">
        <v>35</v>
      </c>
      <c r="AD132" s="13">
        <v>78.8</v>
      </c>
      <c r="AE132" s="6">
        <v>5.0358174987931399</v>
      </c>
      <c r="AF132" s="13">
        <v>78.7</v>
      </c>
      <c r="AG132" s="6">
        <v>6.4821954463309996</v>
      </c>
      <c r="AH132" s="13">
        <v>77.099999999999994</v>
      </c>
      <c r="AI132" s="6">
        <v>641.73110347096599</v>
      </c>
      <c r="AJ132" s="6">
        <v>-1E-3</v>
      </c>
      <c r="AK132" s="6">
        <v>1.0999999999999999E-2</v>
      </c>
      <c r="AL132" s="135" t="str">
        <f t="shared" si="7"/>
        <v>Discordant</v>
      </c>
      <c r="AM132" s="135" t="str">
        <f t="shared" si="8"/>
        <v>Discordant</v>
      </c>
      <c r="AN132" s="29">
        <f t="shared" si="9"/>
        <v>266</v>
      </c>
      <c r="AO132" s="29">
        <f t="shared" si="10"/>
        <v>2.08</v>
      </c>
      <c r="AP132" s="29">
        <f t="shared" si="11"/>
        <v>0.17</v>
      </c>
      <c r="AQ132" s="136">
        <f t="shared" si="12"/>
        <v>0.48076923076923073</v>
      </c>
    </row>
    <row r="133" spans="1:43" x14ac:dyDescent="0.75">
      <c r="A133" s="5" t="s">
        <v>160</v>
      </c>
      <c r="B133" s="22">
        <v>629</v>
      </c>
      <c r="C133" s="22">
        <v>0.72399999999999998</v>
      </c>
      <c r="D133" s="22">
        <v>4.1000000000000002E-2</v>
      </c>
      <c r="E133" s="22">
        <v>3610</v>
      </c>
      <c r="F133" s="20">
        <v>13.9275766016713</v>
      </c>
      <c r="G133" s="22">
        <v>0.88187156769078701</v>
      </c>
      <c r="H133" s="18">
        <v>5.57E-2</v>
      </c>
      <c r="I133" s="15">
        <v>2.7790311804541099E-3</v>
      </c>
      <c r="J133" s="24">
        <v>0.35566999999999999</v>
      </c>
      <c r="K133" s="18">
        <v>0.54900000000000004</v>
      </c>
      <c r="L133" s="15">
        <v>4.9367429771560299E-2</v>
      </c>
      <c r="M133" s="18">
        <v>7.1800000000000003E-2</v>
      </c>
      <c r="N133" s="15">
        <v>4.5462595806222503E-3</v>
      </c>
      <c r="O133" s="24">
        <v>0.90146999999999999</v>
      </c>
      <c r="P133" s="10">
        <v>447</v>
      </c>
      <c r="Q133" s="6">
        <v>27.324680666087399</v>
      </c>
      <c r="R133" s="6">
        <v>29.015345910605401</v>
      </c>
      <c r="S133" s="10">
        <v>443</v>
      </c>
      <c r="T133" s="6">
        <v>32.212198180073301</v>
      </c>
      <c r="U133" s="6">
        <v>33.2230942441225</v>
      </c>
      <c r="V133" s="10">
        <v>432</v>
      </c>
      <c r="W133" s="6">
        <v>109.193400281245</v>
      </c>
      <c r="X133" s="6">
        <v>111.96946416195701</v>
      </c>
      <c r="Y133" s="6">
        <v>-0.90293453724605399</v>
      </c>
      <c r="Z133" s="6">
        <v>-3.4722222222222299</v>
      </c>
      <c r="AA133" s="7">
        <v>447</v>
      </c>
      <c r="AB133" s="7">
        <v>27.324680666087399</v>
      </c>
      <c r="AC133" s="7">
        <v>29.015345910605401</v>
      </c>
      <c r="AD133" s="13">
        <v>446</v>
      </c>
      <c r="AE133" s="6">
        <v>27.324680666087399</v>
      </c>
      <c r="AF133" s="13">
        <v>432</v>
      </c>
      <c r="AG133" s="6">
        <v>32.672093774233602</v>
      </c>
      <c r="AH133" s="13">
        <v>364</v>
      </c>
      <c r="AI133" s="6">
        <v>105.354708793581</v>
      </c>
      <c r="AJ133" s="6">
        <v>2.0999999999999999E-3</v>
      </c>
      <c r="AK133" s="6">
        <v>1.1999999999999999E-3</v>
      </c>
      <c r="AL133" s="135">
        <f t="shared" si="7"/>
        <v>447</v>
      </c>
      <c r="AM133" s="135">
        <f t="shared" si="8"/>
        <v>27.324680666087399</v>
      </c>
      <c r="AN133" s="29">
        <f t="shared" si="9"/>
        <v>629</v>
      </c>
      <c r="AO133" s="29">
        <f t="shared" si="10"/>
        <v>0.72399999999999998</v>
      </c>
      <c r="AP133" s="29">
        <f t="shared" si="11"/>
        <v>4.1000000000000002E-2</v>
      </c>
      <c r="AQ133" s="136">
        <f t="shared" si="12"/>
        <v>1.3812154696132597</v>
      </c>
    </row>
    <row r="134" spans="1:43" x14ac:dyDescent="0.75">
      <c r="A134" s="5" t="s">
        <v>161</v>
      </c>
      <c r="B134" s="22">
        <v>648</v>
      </c>
      <c r="C134" s="22">
        <v>1.244</v>
      </c>
      <c r="D134" s="22">
        <v>6.7000000000000004E-2</v>
      </c>
      <c r="E134" s="22">
        <v>6790</v>
      </c>
      <c r="F134" s="20">
        <v>8.4033613445378208</v>
      </c>
      <c r="G134" s="22">
        <v>0.49239749789139298</v>
      </c>
      <c r="H134" s="18">
        <v>6.3E-2</v>
      </c>
      <c r="I134" s="15">
        <v>2.0608779967638698E-3</v>
      </c>
      <c r="J134" s="24">
        <v>0.25938</v>
      </c>
      <c r="K134" s="18">
        <v>1.016</v>
      </c>
      <c r="L134" s="15">
        <v>8.7638775071310598E-2</v>
      </c>
      <c r="M134" s="18">
        <v>0.11899999999999999</v>
      </c>
      <c r="N134" s="15">
        <v>6.9728409676400203E-3</v>
      </c>
      <c r="O134" s="24">
        <v>0.81279999999999997</v>
      </c>
      <c r="P134" s="10">
        <v>725</v>
      </c>
      <c r="Q134" s="6">
        <v>40.1505258878924</v>
      </c>
      <c r="R134" s="6">
        <v>43.036108326202502</v>
      </c>
      <c r="S134" s="10">
        <v>711</v>
      </c>
      <c r="T134" s="6">
        <v>44.120209090426002</v>
      </c>
      <c r="U134" s="6">
        <v>45.6107393661933</v>
      </c>
      <c r="V134" s="10">
        <v>700</v>
      </c>
      <c r="W134" s="6">
        <v>68.249809226703604</v>
      </c>
      <c r="X134" s="6">
        <v>72.206508982438294</v>
      </c>
      <c r="Y134" s="6">
        <v>-1.9690576652601799</v>
      </c>
      <c r="Z134" s="6">
        <v>-3.5714285714285801</v>
      </c>
      <c r="AA134" s="7">
        <v>725</v>
      </c>
      <c r="AB134" s="7">
        <v>40.1505258878924</v>
      </c>
      <c r="AC134" s="7">
        <v>43.036108326202502</v>
      </c>
      <c r="AD134" s="13">
        <v>723</v>
      </c>
      <c r="AE134" s="6">
        <v>40.1505258878924</v>
      </c>
      <c r="AF134" s="13">
        <v>704</v>
      </c>
      <c r="AG134" s="6">
        <v>45.374726998439399</v>
      </c>
      <c r="AH134" s="13">
        <v>643</v>
      </c>
      <c r="AI134" s="6">
        <v>63.774638058411902</v>
      </c>
      <c r="AJ134" s="6">
        <v>2E-3</v>
      </c>
      <c r="AK134" s="6">
        <v>1.5E-3</v>
      </c>
      <c r="AL134" s="135">
        <f t="shared" ref="AL134:AL197" si="13">AA134</f>
        <v>725</v>
      </c>
      <c r="AM134" s="135">
        <f t="shared" ref="AM134:AM197" si="14">AB134</f>
        <v>40.1505258878924</v>
      </c>
      <c r="AN134" s="29">
        <f t="shared" ref="AN134:AN197" si="15">B134</f>
        <v>648</v>
      </c>
      <c r="AO134" s="29">
        <f t="shared" ref="AO134:AO197" si="16">C134</f>
        <v>1.244</v>
      </c>
      <c r="AP134" s="29">
        <f t="shared" ref="AP134:AP197" si="17">D134</f>
        <v>6.7000000000000004E-2</v>
      </c>
      <c r="AQ134" s="136">
        <f t="shared" ref="AQ134:AQ197" si="18">1/AO134</f>
        <v>0.8038585209003215</v>
      </c>
    </row>
    <row r="135" spans="1:43" x14ac:dyDescent="0.75">
      <c r="A135" s="5" t="s">
        <v>162</v>
      </c>
      <c r="B135" s="22">
        <v>182.3</v>
      </c>
      <c r="C135" s="22">
        <v>3.13</v>
      </c>
      <c r="D135" s="22">
        <v>0.16</v>
      </c>
      <c r="E135" s="22">
        <v>9170</v>
      </c>
      <c r="F135" s="20">
        <v>3.16455696202532</v>
      </c>
      <c r="G135" s="22">
        <v>0.21225809333885601</v>
      </c>
      <c r="H135" s="18">
        <v>0.1104</v>
      </c>
      <c r="I135" s="15">
        <v>3.1490072241374002E-3</v>
      </c>
      <c r="J135" s="24">
        <v>-7.9795000000000005E-2</v>
      </c>
      <c r="K135" s="18">
        <v>4.79</v>
      </c>
      <c r="L135" s="15">
        <v>0.450655967701522</v>
      </c>
      <c r="M135" s="18">
        <v>0.316</v>
      </c>
      <c r="N135" s="15">
        <v>2.1195244168444798E-2</v>
      </c>
      <c r="O135" s="24">
        <v>0.90912000000000004</v>
      </c>
      <c r="P135" s="10">
        <v>1770</v>
      </c>
      <c r="Q135" s="6">
        <v>102.774151879605</v>
      </c>
      <c r="R135" s="6">
        <v>108.564916175204</v>
      </c>
      <c r="S135" s="10">
        <v>1771</v>
      </c>
      <c r="T135" s="6">
        <v>78.855590833819207</v>
      </c>
      <c r="U135" s="6">
        <v>81.108624898481693</v>
      </c>
      <c r="V135" s="10">
        <v>1800</v>
      </c>
      <c r="W135" s="6">
        <v>52.965951812837098</v>
      </c>
      <c r="X135" s="6">
        <v>56.898246762337699</v>
      </c>
      <c r="Y135" s="6">
        <v>5.64652738565741E-2</v>
      </c>
      <c r="Z135" s="6">
        <v>1.6666666666666701</v>
      </c>
      <c r="AA135" s="7">
        <v>1800</v>
      </c>
      <c r="AB135" s="7">
        <v>52.965951812837098</v>
      </c>
      <c r="AC135" s="7">
        <v>56.898246762337699</v>
      </c>
      <c r="AD135" s="13">
        <v>1750</v>
      </c>
      <c r="AE135" s="6">
        <v>106.516788792059</v>
      </c>
      <c r="AF135" s="13">
        <v>1709</v>
      </c>
      <c r="AG135" s="6">
        <v>86.184936072092697</v>
      </c>
      <c r="AH135" s="13">
        <v>1674</v>
      </c>
      <c r="AI135" s="6">
        <v>60.315238965287897</v>
      </c>
      <c r="AJ135" s="6">
        <v>8.6E-3</v>
      </c>
      <c r="AK135" s="6">
        <v>4.5999999999999999E-3</v>
      </c>
      <c r="AL135" s="135">
        <f t="shared" si="13"/>
        <v>1800</v>
      </c>
      <c r="AM135" s="135">
        <f t="shared" si="14"/>
        <v>52.965951812837098</v>
      </c>
      <c r="AN135" s="29">
        <f t="shared" si="15"/>
        <v>182.3</v>
      </c>
      <c r="AO135" s="29">
        <f t="shared" si="16"/>
        <v>3.13</v>
      </c>
      <c r="AP135" s="29">
        <f t="shared" si="17"/>
        <v>0.16</v>
      </c>
      <c r="AQ135" s="136">
        <f t="shared" si="18"/>
        <v>0.31948881789137379</v>
      </c>
    </row>
    <row r="136" spans="1:43" x14ac:dyDescent="0.75">
      <c r="A136" s="5" t="s">
        <v>163</v>
      </c>
      <c r="B136" s="22">
        <v>548</v>
      </c>
      <c r="C136" s="22">
        <v>0.47499999999999998</v>
      </c>
      <c r="D136" s="22">
        <v>2.9000000000000001E-2</v>
      </c>
      <c r="E136" s="22">
        <v>931</v>
      </c>
      <c r="F136" s="20">
        <v>46.511627906976699</v>
      </c>
      <c r="G136" s="22">
        <v>3.0968252259299098</v>
      </c>
      <c r="H136" s="18">
        <v>0.05</v>
      </c>
      <c r="I136" s="15">
        <v>7.0097736571596101E-3</v>
      </c>
      <c r="J136" s="24">
        <v>-8.7026999999999993E-2</v>
      </c>
      <c r="K136" s="18">
        <v>0.14799999999999999</v>
      </c>
      <c r="L136" s="15">
        <v>1.46886746849399E-2</v>
      </c>
      <c r="M136" s="18">
        <v>2.1499999999999998E-2</v>
      </c>
      <c r="N136" s="15">
        <v>1.4315074606861E-3</v>
      </c>
      <c r="O136" s="24">
        <v>0.74124999999999996</v>
      </c>
      <c r="P136" s="10">
        <v>137.30000000000001</v>
      </c>
      <c r="Q136" s="6">
        <v>9.0211008509205204</v>
      </c>
      <c r="R136" s="6">
        <v>9.5280102735886008</v>
      </c>
      <c r="S136" s="10">
        <v>140</v>
      </c>
      <c r="T136" s="6">
        <v>12.8299154800482</v>
      </c>
      <c r="U136" s="6">
        <v>13.166583213332901</v>
      </c>
      <c r="V136" s="10">
        <v>170</v>
      </c>
      <c r="W136" s="6">
        <v>522.42955685750496</v>
      </c>
      <c r="X136" s="6">
        <v>524.20592770349697</v>
      </c>
      <c r="Y136" s="6">
        <v>1.9285714285714299</v>
      </c>
      <c r="Z136" s="6">
        <v>19.235294117647001</v>
      </c>
      <c r="AA136" s="7">
        <v>137.30000000000001</v>
      </c>
      <c r="AB136" s="7">
        <v>9.0211008509205204</v>
      </c>
      <c r="AC136" s="7">
        <v>9.5280102735886008</v>
      </c>
      <c r="AD136" s="13">
        <v>137.1</v>
      </c>
      <c r="AE136" s="6">
        <v>9.0211008509205204</v>
      </c>
      <c r="AF136" s="13">
        <v>136.6</v>
      </c>
      <c r="AG136" s="6">
        <v>12.180264825740901</v>
      </c>
      <c r="AH136" s="13">
        <v>123</v>
      </c>
      <c r="AI136" s="6">
        <v>516.45370545512503</v>
      </c>
      <c r="AJ136" s="6">
        <v>1.8E-3</v>
      </c>
      <c r="AK136" s="6">
        <v>3.8E-3</v>
      </c>
      <c r="AL136" s="135">
        <f t="shared" si="13"/>
        <v>137.30000000000001</v>
      </c>
      <c r="AM136" s="135">
        <f t="shared" si="14"/>
        <v>9.0211008509205204</v>
      </c>
      <c r="AN136" s="29">
        <f t="shared" si="15"/>
        <v>548</v>
      </c>
      <c r="AO136" s="29">
        <f t="shared" si="16"/>
        <v>0.47499999999999998</v>
      </c>
      <c r="AP136" s="29">
        <f t="shared" si="17"/>
        <v>2.9000000000000001E-2</v>
      </c>
      <c r="AQ136" s="136">
        <f t="shared" si="18"/>
        <v>2.1052631578947367</v>
      </c>
    </row>
    <row r="137" spans="1:43" x14ac:dyDescent="0.75">
      <c r="A137" s="5" t="s">
        <v>164</v>
      </c>
      <c r="B137" s="22">
        <v>169.5</v>
      </c>
      <c r="C137" s="22">
        <v>2.09</v>
      </c>
      <c r="D137" s="22">
        <v>0.11</v>
      </c>
      <c r="E137" s="22">
        <v>179</v>
      </c>
      <c r="F137" s="20">
        <v>76.335877862595396</v>
      </c>
      <c r="G137" s="22">
        <v>5.6517090701780699</v>
      </c>
      <c r="H137" s="18">
        <v>5.6000000000000001E-2</v>
      </c>
      <c r="I137" s="15">
        <v>2.8037297370902301E-2</v>
      </c>
      <c r="J137" s="24">
        <v>0.57574000000000003</v>
      </c>
      <c r="K137" s="18">
        <v>9.6000000000000002E-2</v>
      </c>
      <c r="L137" s="15">
        <v>1.12824312982618E-2</v>
      </c>
      <c r="M137" s="18">
        <v>1.3100000000000001E-2</v>
      </c>
      <c r="N137" s="15">
        <v>9.69889793533259E-4</v>
      </c>
      <c r="O137" s="24">
        <v>-5.5645E-2</v>
      </c>
      <c r="P137" s="10">
        <v>84</v>
      </c>
      <c r="Q137" s="6">
        <v>6.17173421375327</v>
      </c>
      <c r="R137" s="6">
        <v>6.4528429917736796</v>
      </c>
      <c r="S137" s="10">
        <v>92</v>
      </c>
      <c r="T137" s="6">
        <v>10.433747831721201</v>
      </c>
      <c r="U137" s="6">
        <v>10.625594058674601</v>
      </c>
      <c r="V137" s="10">
        <v>290</v>
      </c>
      <c r="W137" s="6">
        <v>436.98985472195699</v>
      </c>
      <c r="X137" s="6">
        <v>437.08030761347698</v>
      </c>
      <c r="Y137" s="6">
        <v>8.6956521739130501</v>
      </c>
      <c r="Z137" s="6">
        <v>71.034482758620697</v>
      </c>
      <c r="AA137" s="7">
        <v>84</v>
      </c>
      <c r="AB137" s="7">
        <v>6.17173421375327</v>
      </c>
      <c r="AC137" s="7">
        <v>6.4528429917736796</v>
      </c>
      <c r="AD137" s="13">
        <v>83.4</v>
      </c>
      <c r="AE137" s="6">
        <v>6.3870613904371298</v>
      </c>
      <c r="AF137" s="13">
        <v>83.5</v>
      </c>
      <c r="AG137" s="6">
        <v>8.7253850239371307</v>
      </c>
      <c r="AH137" s="13">
        <v>83.8</v>
      </c>
      <c r="AI137" s="6">
        <v>384.52383625715203</v>
      </c>
      <c r="AJ137" s="6">
        <v>0.01</v>
      </c>
      <c r="AK137" s="6">
        <v>1.2E-2</v>
      </c>
      <c r="AL137" s="135">
        <f t="shared" si="13"/>
        <v>84</v>
      </c>
      <c r="AM137" s="135">
        <f t="shared" si="14"/>
        <v>6.17173421375327</v>
      </c>
      <c r="AN137" s="29">
        <f t="shared" si="15"/>
        <v>169.5</v>
      </c>
      <c r="AO137" s="29">
        <f t="shared" si="16"/>
        <v>2.09</v>
      </c>
      <c r="AP137" s="29">
        <f t="shared" si="17"/>
        <v>0.11</v>
      </c>
      <c r="AQ137" s="136">
        <f t="shared" si="18"/>
        <v>0.47846889952153115</v>
      </c>
    </row>
    <row r="138" spans="1:43" x14ac:dyDescent="0.75">
      <c r="A138" s="5" t="s">
        <v>165</v>
      </c>
      <c r="B138" s="22">
        <v>3310</v>
      </c>
      <c r="C138" s="22">
        <v>6.76</v>
      </c>
      <c r="D138" s="22">
        <v>0.47</v>
      </c>
      <c r="E138" s="22">
        <v>8990</v>
      </c>
      <c r="F138" s="20">
        <v>29.585798816568101</v>
      </c>
      <c r="G138" s="22">
        <v>1.7965633944408099</v>
      </c>
      <c r="H138" s="18">
        <v>5.1799999999999999E-2</v>
      </c>
      <c r="I138" s="15">
        <v>1.47265897406966E-3</v>
      </c>
      <c r="J138" s="24">
        <v>0.54498999999999997</v>
      </c>
      <c r="K138" s="18">
        <v>0.24</v>
      </c>
      <c r="L138" s="15">
        <v>2.0949978520275098E-2</v>
      </c>
      <c r="M138" s="18">
        <v>3.3799999999999997E-2</v>
      </c>
      <c r="N138" s="15">
        <v>2.05246588434495E-3</v>
      </c>
      <c r="O138" s="24">
        <v>0.84423999999999999</v>
      </c>
      <c r="P138" s="10">
        <v>214</v>
      </c>
      <c r="Q138" s="6">
        <v>12.805139749636901</v>
      </c>
      <c r="R138" s="6">
        <v>13.662375858542999</v>
      </c>
      <c r="S138" s="10">
        <v>218.6</v>
      </c>
      <c r="T138" s="6">
        <v>17.175005043958901</v>
      </c>
      <c r="U138" s="6">
        <v>17.7399988901504</v>
      </c>
      <c r="V138" s="10">
        <v>271</v>
      </c>
      <c r="W138" s="6">
        <v>80.469199964074093</v>
      </c>
      <c r="X138" s="6">
        <v>87.801244553386795</v>
      </c>
      <c r="Y138" s="6">
        <v>2.1043000914913099</v>
      </c>
      <c r="Z138" s="6">
        <v>21.033210332103302</v>
      </c>
      <c r="AA138" s="7">
        <v>214</v>
      </c>
      <c r="AB138" s="7">
        <v>12.805139749636901</v>
      </c>
      <c r="AC138" s="7">
        <v>13.662375858542999</v>
      </c>
      <c r="AD138" s="13">
        <v>214</v>
      </c>
      <c r="AE138" s="6">
        <v>12.805139749636901</v>
      </c>
      <c r="AF138" s="13">
        <v>212</v>
      </c>
      <c r="AG138" s="6">
        <v>17.509563908333501</v>
      </c>
      <c r="AH138" s="13">
        <v>184</v>
      </c>
      <c r="AI138" s="6">
        <v>72.880258937919095</v>
      </c>
      <c r="AJ138" s="6">
        <v>1.8E-3</v>
      </c>
      <c r="AK138" s="6">
        <v>1.2999999999999999E-3</v>
      </c>
      <c r="AL138" s="135">
        <f t="shared" si="13"/>
        <v>214</v>
      </c>
      <c r="AM138" s="135">
        <f t="shared" si="14"/>
        <v>12.805139749636901</v>
      </c>
      <c r="AN138" s="29">
        <f t="shared" si="15"/>
        <v>3310</v>
      </c>
      <c r="AO138" s="29">
        <f t="shared" si="16"/>
        <v>6.76</v>
      </c>
      <c r="AP138" s="29">
        <f t="shared" si="17"/>
        <v>0.47</v>
      </c>
      <c r="AQ138" s="136">
        <f t="shared" si="18"/>
        <v>0.14792899408284024</v>
      </c>
    </row>
    <row r="139" spans="1:43" x14ac:dyDescent="0.75">
      <c r="A139" s="5" t="s">
        <v>166</v>
      </c>
      <c r="B139" s="22">
        <v>477</v>
      </c>
      <c r="C139" s="22">
        <v>0.70399999999999996</v>
      </c>
      <c r="D139" s="22">
        <v>6.2E-2</v>
      </c>
      <c r="E139" s="22">
        <v>1830</v>
      </c>
      <c r="F139" s="20">
        <v>21.691973969631199</v>
      </c>
      <c r="G139" s="22">
        <v>1.4104078447372499</v>
      </c>
      <c r="H139" s="18">
        <v>5.2499999999999998E-2</v>
      </c>
      <c r="I139" s="15">
        <v>4.4664492082674102E-3</v>
      </c>
      <c r="J139" s="24">
        <v>0.51573000000000002</v>
      </c>
      <c r="K139" s="18">
        <v>0.33500000000000002</v>
      </c>
      <c r="L139" s="15">
        <v>3.0523118390000301E-2</v>
      </c>
      <c r="M139" s="18">
        <v>4.6100000000000002E-2</v>
      </c>
      <c r="N139" s="15">
        <v>2.99741285571405E-3</v>
      </c>
      <c r="O139" s="24">
        <v>0.53718999999999995</v>
      </c>
      <c r="P139" s="10">
        <v>290</v>
      </c>
      <c r="Q139" s="6">
        <v>18.382807211859099</v>
      </c>
      <c r="R139" s="6">
        <v>19.471714665726498</v>
      </c>
      <c r="S139" s="10">
        <v>293</v>
      </c>
      <c r="T139" s="6">
        <v>23.1640285274561</v>
      </c>
      <c r="U139" s="6">
        <v>23.869046852306099</v>
      </c>
      <c r="V139" s="10">
        <v>320</v>
      </c>
      <c r="W139" s="6">
        <v>205.10508818753399</v>
      </c>
      <c r="X139" s="6">
        <v>206.88444913502599</v>
      </c>
      <c r="Y139" s="6">
        <v>1.0238907849829399</v>
      </c>
      <c r="Z139" s="6">
        <v>9.375</v>
      </c>
      <c r="AA139" s="7">
        <v>290</v>
      </c>
      <c r="AB139" s="7">
        <v>18.382807211859099</v>
      </c>
      <c r="AC139" s="7">
        <v>19.471714665726498</v>
      </c>
      <c r="AD139" s="13">
        <v>290</v>
      </c>
      <c r="AE139" s="6">
        <v>18.7345296441725</v>
      </c>
      <c r="AF139" s="13">
        <v>284</v>
      </c>
      <c r="AG139" s="6">
        <v>23.412287748547801</v>
      </c>
      <c r="AH139" s="13">
        <v>236</v>
      </c>
      <c r="AI139" s="6">
        <v>192.438554350255</v>
      </c>
      <c r="AJ139" s="6">
        <v>1.8E-3</v>
      </c>
      <c r="AK139" s="6">
        <v>3.2000000000000002E-3</v>
      </c>
      <c r="AL139" s="135">
        <f t="shared" si="13"/>
        <v>290</v>
      </c>
      <c r="AM139" s="135">
        <f t="shared" si="14"/>
        <v>18.382807211859099</v>
      </c>
      <c r="AN139" s="29">
        <f t="shared" si="15"/>
        <v>477</v>
      </c>
      <c r="AO139" s="29">
        <f t="shared" si="16"/>
        <v>0.70399999999999996</v>
      </c>
      <c r="AP139" s="29">
        <f t="shared" si="17"/>
        <v>6.2E-2</v>
      </c>
      <c r="AQ139" s="136">
        <f t="shared" si="18"/>
        <v>1.4204545454545456</v>
      </c>
    </row>
    <row r="140" spans="1:43" x14ac:dyDescent="0.75">
      <c r="A140" s="5" t="s">
        <v>167</v>
      </c>
      <c r="B140" s="22">
        <v>374</v>
      </c>
      <c r="C140" s="22">
        <v>2.16</v>
      </c>
      <c r="D140" s="22">
        <v>0.13</v>
      </c>
      <c r="E140" s="22">
        <v>2190</v>
      </c>
      <c r="F140" s="20">
        <v>14.2247510668563</v>
      </c>
      <c r="G140" s="22">
        <v>0.83470049833975402</v>
      </c>
      <c r="H140" s="18">
        <v>5.4800000000000001E-2</v>
      </c>
      <c r="I140" s="15">
        <v>4.15105853607805E-3</v>
      </c>
      <c r="J140" s="24">
        <v>0.1479</v>
      </c>
      <c r="K140" s="18">
        <v>0.53</v>
      </c>
      <c r="L140" s="15">
        <v>4.7444040985143099E-2</v>
      </c>
      <c r="M140" s="18">
        <v>7.0300000000000001E-2</v>
      </c>
      <c r="N140" s="15">
        <v>4.1251649858399199E-3</v>
      </c>
      <c r="O140" s="24">
        <v>0.46877999999999997</v>
      </c>
      <c r="P140" s="10">
        <v>438</v>
      </c>
      <c r="Q140" s="6">
        <v>24.880305094006999</v>
      </c>
      <c r="R140" s="6">
        <v>26.6570724741817</v>
      </c>
      <c r="S140" s="10">
        <v>431</v>
      </c>
      <c r="T140" s="6">
        <v>31.3597911379835</v>
      </c>
      <c r="U140" s="6">
        <v>32.351601135339003</v>
      </c>
      <c r="V140" s="10">
        <v>380</v>
      </c>
      <c r="W140" s="6">
        <v>160.186168233003</v>
      </c>
      <c r="X140" s="6">
        <v>161.920857135646</v>
      </c>
      <c r="Y140" s="6">
        <v>-1.6241299303944201</v>
      </c>
      <c r="Z140" s="6">
        <v>-15.2631578947368</v>
      </c>
      <c r="AA140" s="7">
        <v>438</v>
      </c>
      <c r="AB140" s="7">
        <v>24.880305094006999</v>
      </c>
      <c r="AC140" s="7">
        <v>26.6570724741817</v>
      </c>
      <c r="AD140" s="13">
        <v>437</v>
      </c>
      <c r="AE140" s="6">
        <v>24.880305094006999</v>
      </c>
      <c r="AF140" s="13">
        <v>417</v>
      </c>
      <c r="AG140" s="6">
        <v>30.765394524009398</v>
      </c>
      <c r="AH140" s="13">
        <v>302</v>
      </c>
      <c r="AI140" s="6">
        <v>148.97672802546001</v>
      </c>
      <c r="AJ140" s="6">
        <v>2.8E-3</v>
      </c>
      <c r="AK140" s="6">
        <v>2.3999999999999998E-3</v>
      </c>
      <c r="AL140" s="135">
        <f t="shared" si="13"/>
        <v>438</v>
      </c>
      <c r="AM140" s="135">
        <f t="shared" si="14"/>
        <v>24.880305094006999</v>
      </c>
      <c r="AN140" s="29">
        <f t="shared" si="15"/>
        <v>374</v>
      </c>
      <c r="AO140" s="29">
        <f t="shared" si="16"/>
        <v>2.16</v>
      </c>
      <c r="AP140" s="29">
        <f t="shared" si="17"/>
        <v>0.13</v>
      </c>
      <c r="AQ140" s="136">
        <f t="shared" si="18"/>
        <v>0.46296296296296291</v>
      </c>
    </row>
    <row r="141" spans="1:43" x14ac:dyDescent="0.75">
      <c r="A141" s="5" t="s">
        <v>168</v>
      </c>
      <c r="B141" s="22">
        <v>192</v>
      </c>
      <c r="C141" s="22">
        <v>0.36099999999999999</v>
      </c>
      <c r="D141" s="22">
        <v>2.9000000000000001E-2</v>
      </c>
      <c r="E141" s="22">
        <v>24000</v>
      </c>
      <c r="F141" s="20">
        <v>2.03252032520325</v>
      </c>
      <c r="G141" s="22">
        <v>0.14481819241218899</v>
      </c>
      <c r="H141" s="18">
        <v>0.17430000000000001</v>
      </c>
      <c r="I141" s="15">
        <v>4.0634146071932701E-3</v>
      </c>
      <c r="J141" s="24">
        <v>0.39712999999999998</v>
      </c>
      <c r="K141" s="18">
        <v>11.68</v>
      </c>
      <c r="L141" s="15">
        <v>1.0991500254287301</v>
      </c>
      <c r="M141" s="18">
        <v>0.49199999999999999</v>
      </c>
      <c r="N141" s="15">
        <v>3.5055270928064201E-2</v>
      </c>
      <c r="O141" s="24">
        <v>0.90490000000000004</v>
      </c>
      <c r="P141" s="10">
        <v>2560</v>
      </c>
      <c r="Q141" s="6">
        <v>149.78185105364199</v>
      </c>
      <c r="R141" s="6">
        <v>157.29798563071901</v>
      </c>
      <c r="S141" s="10">
        <v>2566</v>
      </c>
      <c r="T141" s="6">
        <v>87.333311972328303</v>
      </c>
      <c r="U141" s="6">
        <v>89.8549854071412</v>
      </c>
      <c r="V141" s="10">
        <v>2592</v>
      </c>
      <c r="W141" s="6">
        <v>38.660732800840201</v>
      </c>
      <c r="X141" s="6">
        <v>43.034981030411302</v>
      </c>
      <c r="Y141" s="6">
        <v>0.233826968043644</v>
      </c>
      <c r="Z141" s="6">
        <v>1.2345679012345701</v>
      </c>
      <c r="AA141" s="7">
        <v>2592</v>
      </c>
      <c r="AB141" s="7">
        <v>38.660732800840201</v>
      </c>
      <c r="AC141" s="7">
        <v>43.034981030411302</v>
      </c>
      <c r="AD141" s="13">
        <v>2520</v>
      </c>
      <c r="AE141" s="6">
        <v>158.022159538007</v>
      </c>
      <c r="AF141" s="13">
        <v>2440</v>
      </c>
      <c r="AG141" s="6">
        <v>107.100417273025</v>
      </c>
      <c r="AH141" s="13">
        <v>2386</v>
      </c>
      <c r="AI141" s="6">
        <v>57.266545737436999</v>
      </c>
      <c r="AJ141" s="6">
        <v>2.1999999999999999E-2</v>
      </c>
      <c r="AK141" s="6">
        <v>1.2E-2</v>
      </c>
      <c r="AL141" s="135">
        <f t="shared" si="13"/>
        <v>2592</v>
      </c>
      <c r="AM141" s="135">
        <f t="shared" si="14"/>
        <v>38.660732800840201</v>
      </c>
      <c r="AN141" s="29">
        <f t="shared" si="15"/>
        <v>192</v>
      </c>
      <c r="AO141" s="29">
        <f t="shared" si="16"/>
        <v>0.36099999999999999</v>
      </c>
      <c r="AP141" s="29">
        <f t="shared" si="17"/>
        <v>2.9000000000000001E-2</v>
      </c>
      <c r="AQ141" s="136">
        <f t="shared" si="18"/>
        <v>2.770083102493075</v>
      </c>
    </row>
    <row r="142" spans="1:43" x14ac:dyDescent="0.75">
      <c r="A142" s="5" t="s">
        <v>169</v>
      </c>
      <c r="B142" s="22">
        <v>1553</v>
      </c>
      <c r="C142" s="22">
        <v>13.2</v>
      </c>
      <c r="D142" s="22">
        <v>1.6</v>
      </c>
      <c r="E142" s="22">
        <v>5540</v>
      </c>
      <c r="F142" s="20">
        <v>22.573363431151201</v>
      </c>
      <c r="G142" s="22">
        <v>1.43469026827552</v>
      </c>
      <c r="H142" s="18">
        <v>5.1499999999999997E-2</v>
      </c>
      <c r="I142" s="15">
        <v>2.02441772310812E-3</v>
      </c>
      <c r="J142" s="24">
        <v>0.28639999999999999</v>
      </c>
      <c r="K142" s="18">
        <v>0.313</v>
      </c>
      <c r="L142" s="15">
        <v>2.8122257381831502E-2</v>
      </c>
      <c r="M142" s="18">
        <v>4.4299999999999999E-2</v>
      </c>
      <c r="N142" s="15">
        <v>2.8155653045880201E-3</v>
      </c>
      <c r="O142" s="24">
        <v>0.85521999999999998</v>
      </c>
      <c r="P142" s="10">
        <v>279</v>
      </c>
      <c r="Q142" s="6">
        <v>17.238576203904898</v>
      </c>
      <c r="R142" s="6">
        <v>18.3129416649756</v>
      </c>
      <c r="S142" s="10">
        <v>276</v>
      </c>
      <c r="T142" s="6">
        <v>21.7149012986497</v>
      </c>
      <c r="U142" s="6">
        <v>22.393348564554</v>
      </c>
      <c r="V142" s="10">
        <v>254</v>
      </c>
      <c r="W142" s="6">
        <v>86.128973595420803</v>
      </c>
      <c r="X142" s="6">
        <v>89.559878070971706</v>
      </c>
      <c r="Y142" s="6">
        <v>-1.0869565217391399</v>
      </c>
      <c r="Z142" s="6">
        <v>-9.8425196850393792</v>
      </c>
      <c r="AA142" s="7">
        <v>279</v>
      </c>
      <c r="AB142" s="7">
        <v>17.238576203904898</v>
      </c>
      <c r="AC142" s="7">
        <v>18.3129416649756</v>
      </c>
      <c r="AD142" s="13">
        <v>279</v>
      </c>
      <c r="AE142" s="6">
        <v>17.238576203904898</v>
      </c>
      <c r="AF142" s="13">
        <v>273</v>
      </c>
      <c r="AG142" s="6">
        <v>21.7149012986497</v>
      </c>
      <c r="AH142" s="13">
        <v>232</v>
      </c>
      <c r="AI142" s="6">
        <v>75.018664961466101</v>
      </c>
      <c r="AJ142" s="6">
        <v>8.0000000000000004E-4</v>
      </c>
      <c r="AK142" s="6">
        <v>1.9E-3</v>
      </c>
      <c r="AL142" s="135">
        <f t="shared" si="13"/>
        <v>279</v>
      </c>
      <c r="AM142" s="135">
        <f t="shared" si="14"/>
        <v>17.238576203904898</v>
      </c>
      <c r="AN142" s="29">
        <f t="shared" si="15"/>
        <v>1553</v>
      </c>
      <c r="AO142" s="29">
        <f t="shared" si="16"/>
        <v>13.2</v>
      </c>
      <c r="AP142" s="29">
        <f t="shared" si="17"/>
        <v>1.6</v>
      </c>
      <c r="AQ142" s="136">
        <f t="shared" si="18"/>
        <v>7.575757575757576E-2</v>
      </c>
    </row>
    <row r="143" spans="1:43" x14ac:dyDescent="0.75">
      <c r="A143" s="5" t="s">
        <v>170</v>
      </c>
      <c r="B143" s="22">
        <v>468</v>
      </c>
      <c r="C143" s="22">
        <v>1.59</v>
      </c>
      <c r="D143" s="22">
        <v>0.11</v>
      </c>
      <c r="E143" s="22">
        <v>392</v>
      </c>
      <c r="F143" s="20">
        <v>82.781456953642405</v>
      </c>
      <c r="G143" s="22">
        <v>4.82156840458146</v>
      </c>
      <c r="H143" s="18">
        <v>4.3799999999999999E-2</v>
      </c>
      <c r="I143" s="15">
        <v>1.17679183103622E-2</v>
      </c>
      <c r="J143" s="24">
        <v>0.21496999999999999</v>
      </c>
      <c r="K143" s="18">
        <v>7.2300000000000003E-2</v>
      </c>
      <c r="L143" s="15">
        <v>6.7654247983773199E-3</v>
      </c>
      <c r="M143" s="18">
        <v>1.208E-2</v>
      </c>
      <c r="N143" s="15">
        <v>7.0359411963431698E-4</v>
      </c>
      <c r="O143" s="24">
        <v>0.2099</v>
      </c>
      <c r="P143" s="10">
        <v>77.400000000000006</v>
      </c>
      <c r="Q143" s="6">
        <v>4.4742484706966597</v>
      </c>
      <c r="R143" s="6">
        <v>4.8002843749583004</v>
      </c>
      <c r="S143" s="10">
        <v>70.8</v>
      </c>
      <c r="T143" s="6">
        <v>6.39680949609276</v>
      </c>
      <c r="U143" s="6">
        <v>6.5812728735681496</v>
      </c>
      <c r="V143" s="10">
        <v>100</v>
      </c>
      <c r="W143" s="6">
        <v>197.13377132088701</v>
      </c>
      <c r="X143" s="6">
        <v>197.27879022920999</v>
      </c>
      <c r="Y143" s="6">
        <v>-9.3220338983051096</v>
      </c>
      <c r="Z143" s="6">
        <v>22.6</v>
      </c>
      <c r="AA143" s="7" t="s">
        <v>35</v>
      </c>
      <c r="AB143" s="7" t="s">
        <v>35</v>
      </c>
      <c r="AC143" s="7" t="s">
        <v>35</v>
      </c>
      <c r="AD143" s="13">
        <v>77.8</v>
      </c>
      <c r="AE143" s="6">
        <v>4.5239915315494796</v>
      </c>
      <c r="AF143" s="13">
        <v>77.7</v>
      </c>
      <c r="AG143" s="6">
        <v>6.00304936922082</v>
      </c>
      <c r="AH143" s="13">
        <v>77.3</v>
      </c>
      <c r="AI143" s="6">
        <v>177.635246488966</v>
      </c>
      <c r="AJ143" s="6">
        <v>-5.0000000000000001E-3</v>
      </c>
      <c r="AK143" s="6">
        <v>3.8999999999999998E-3</v>
      </c>
      <c r="AL143" s="135" t="str">
        <f t="shared" si="13"/>
        <v>Discordant</v>
      </c>
      <c r="AM143" s="135" t="str">
        <f t="shared" si="14"/>
        <v>Discordant</v>
      </c>
      <c r="AN143" s="29">
        <f t="shared" si="15"/>
        <v>468</v>
      </c>
      <c r="AO143" s="29">
        <f t="shared" si="16"/>
        <v>1.59</v>
      </c>
      <c r="AP143" s="29">
        <f t="shared" si="17"/>
        <v>0.11</v>
      </c>
      <c r="AQ143" s="136">
        <f t="shared" si="18"/>
        <v>0.62893081761006286</v>
      </c>
    </row>
    <row r="144" spans="1:43" x14ac:dyDescent="0.75">
      <c r="A144" s="5" t="s">
        <v>171</v>
      </c>
      <c r="B144" s="22">
        <v>453</v>
      </c>
      <c r="C144" s="22">
        <v>0.81</v>
      </c>
      <c r="D144" s="22">
        <v>0.06</v>
      </c>
      <c r="E144" s="22">
        <v>1690</v>
      </c>
      <c r="F144" s="20">
        <v>21.691973969631199</v>
      </c>
      <c r="G144" s="22">
        <v>1.36306233974904</v>
      </c>
      <c r="H144" s="18">
        <v>5.0099999999999999E-2</v>
      </c>
      <c r="I144" s="15">
        <v>4.5918857119871502E-3</v>
      </c>
      <c r="J144" s="24">
        <v>0.36958000000000002</v>
      </c>
      <c r="K144" s="18">
        <v>0.316</v>
      </c>
      <c r="L144" s="15">
        <v>2.88248850127798E-2</v>
      </c>
      <c r="M144" s="18">
        <v>4.6100000000000002E-2</v>
      </c>
      <c r="N144" s="15">
        <v>2.89679371505805E-3</v>
      </c>
      <c r="O144" s="24">
        <v>0.58638000000000001</v>
      </c>
      <c r="P144" s="10">
        <v>290</v>
      </c>
      <c r="Q144" s="6">
        <v>18.0449051255023</v>
      </c>
      <c r="R144" s="6">
        <v>19.1530329719204</v>
      </c>
      <c r="S144" s="10">
        <v>278</v>
      </c>
      <c r="T144" s="6">
        <v>22.324806026468501</v>
      </c>
      <c r="U144" s="6">
        <v>22.994772734032601</v>
      </c>
      <c r="V144" s="10">
        <v>180</v>
      </c>
      <c r="W144" s="6">
        <v>168.94714417154501</v>
      </c>
      <c r="X144" s="6">
        <v>170.153081097811</v>
      </c>
      <c r="Y144" s="6">
        <v>-4.3165467625899199</v>
      </c>
      <c r="Z144" s="6">
        <v>-61.1111111111111</v>
      </c>
      <c r="AA144" s="7">
        <v>290</v>
      </c>
      <c r="AB144" s="7">
        <v>18.0449051255023</v>
      </c>
      <c r="AC144" s="7">
        <v>19.1530329719204</v>
      </c>
      <c r="AD144" s="13">
        <v>291</v>
      </c>
      <c r="AE144" s="6">
        <v>18.0449051255023</v>
      </c>
      <c r="AF144" s="13">
        <v>287</v>
      </c>
      <c r="AG144" s="6">
        <v>22.582293154581102</v>
      </c>
      <c r="AH144" s="13">
        <v>256</v>
      </c>
      <c r="AI144" s="6">
        <v>153.47276476209299</v>
      </c>
      <c r="AJ144" s="6">
        <v>-1.6999999999999999E-3</v>
      </c>
      <c r="AK144" s="6">
        <v>3.5000000000000001E-3</v>
      </c>
      <c r="AL144" s="135">
        <f t="shared" si="13"/>
        <v>290</v>
      </c>
      <c r="AM144" s="135">
        <f t="shared" si="14"/>
        <v>18.0449051255023</v>
      </c>
      <c r="AN144" s="29">
        <f t="shared" si="15"/>
        <v>453</v>
      </c>
      <c r="AO144" s="29">
        <f t="shared" si="16"/>
        <v>0.81</v>
      </c>
      <c r="AP144" s="29">
        <f t="shared" si="17"/>
        <v>0.06</v>
      </c>
      <c r="AQ144" s="136">
        <f t="shared" si="18"/>
        <v>1.2345679012345678</v>
      </c>
    </row>
    <row r="145" spans="1:43" x14ac:dyDescent="0.75">
      <c r="A145" s="5" t="s">
        <v>172</v>
      </c>
      <c r="B145" s="22">
        <v>559</v>
      </c>
      <c r="C145" s="22">
        <v>4.04</v>
      </c>
      <c r="D145" s="22">
        <v>0.27</v>
      </c>
      <c r="E145" s="22">
        <v>5200</v>
      </c>
      <c r="F145" s="20">
        <v>10.3412616339193</v>
      </c>
      <c r="G145" s="22">
        <v>0.60278502188529803</v>
      </c>
      <c r="H145" s="18">
        <v>5.9200000000000003E-2</v>
      </c>
      <c r="I145" s="15">
        <v>2.39817388991267E-3</v>
      </c>
      <c r="J145" s="24">
        <v>0.16666</v>
      </c>
      <c r="K145" s="18">
        <v>0.78600000000000003</v>
      </c>
      <c r="L145" s="15">
        <v>6.9412283934472699E-2</v>
      </c>
      <c r="M145" s="18">
        <v>9.6699999999999994E-2</v>
      </c>
      <c r="N145" s="15">
        <v>5.6365764332970102E-3</v>
      </c>
      <c r="O145" s="24">
        <v>0.68555999999999995</v>
      </c>
      <c r="P145" s="10">
        <v>595</v>
      </c>
      <c r="Q145" s="6">
        <v>33.193698760229402</v>
      </c>
      <c r="R145" s="6">
        <v>35.5926866828408</v>
      </c>
      <c r="S145" s="10">
        <v>588</v>
      </c>
      <c r="T145" s="6">
        <v>39.455490357431898</v>
      </c>
      <c r="U145" s="6">
        <v>40.727460300433798</v>
      </c>
      <c r="V145" s="10">
        <v>562</v>
      </c>
      <c r="W145" s="6">
        <v>86.477056876563395</v>
      </c>
      <c r="X145" s="6">
        <v>89.705201590054202</v>
      </c>
      <c r="Y145" s="6">
        <v>-1.19047619047619</v>
      </c>
      <c r="Z145" s="6">
        <v>-5.8718861209964501</v>
      </c>
      <c r="AA145" s="7">
        <v>595</v>
      </c>
      <c r="AB145" s="7">
        <v>33.193698760229402</v>
      </c>
      <c r="AC145" s="7">
        <v>35.5926866828408</v>
      </c>
      <c r="AD145" s="13">
        <v>593</v>
      </c>
      <c r="AE145" s="6">
        <v>33.193698760229402</v>
      </c>
      <c r="AF145" s="13">
        <v>575</v>
      </c>
      <c r="AG145" s="6">
        <v>39.2612113840798</v>
      </c>
      <c r="AH145" s="13">
        <v>523</v>
      </c>
      <c r="AI145" s="6">
        <v>78.157695501034198</v>
      </c>
      <c r="AJ145" s="6">
        <v>1.6000000000000001E-3</v>
      </c>
      <c r="AK145" s="6">
        <v>1.1000000000000001E-3</v>
      </c>
      <c r="AL145" s="135">
        <f t="shared" si="13"/>
        <v>595</v>
      </c>
      <c r="AM145" s="135">
        <f t="shared" si="14"/>
        <v>33.193698760229402</v>
      </c>
      <c r="AN145" s="29">
        <f t="shared" si="15"/>
        <v>559</v>
      </c>
      <c r="AO145" s="29">
        <f t="shared" si="16"/>
        <v>4.04</v>
      </c>
      <c r="AP145" s="29">
        <f t="shared" si="17"/>
        <v>0.27</v>
      </c>
      <c r="AQ145" s="136">
        <f t="shared" si="18"/>
        <v>0.24752475247524752</v>
      </c>
    </row>
    <row r="146" spans="1:43" x14ac:dyDescent="0.75">
      <c r="A146" s="5" t="s">
        <v>173</v>
      </c>
      <c r="B146" s="22">
        <v>467</v>
      </c>
      <c r="C146" s="22">
        <v>1.153</v>
      </c>
      <c r="D146" s="22">
        <v>7.5999999999999998E-2</v>
      </c>
      <c r="E146" s="22">
        <v>1880</v>
      </c>
      <c r="F146" s="20">
        <v>23.419203747072601</v>
      </c>
      <c r="G146" s="22">
        <v>1.3356190732817199</v>
      </c>
      <c r="H146" s="18">
        <v>5.3999999999999999E-2</v>
      </c>
      <c r="I146" s="15">
        <v>4.5836318479875304E-3</v>
      </c>
      <c r="J146" s="24">
        <v>0.27361000000000002</v>
      </c>
      <c r="K146" s="18">
        <v>0.317</v>
      </c>
      <c r="L146" s="15">
        <v>2.8215641588487401E-2</v>
      </c>
      <c r="M146" s="18">
        <v>4.2700000000000002E-2</v>
      </c>
      <c r="N146" s="15">
        <v>2.4352209001238202E-3</v>
      </c>
      <c r="O146" s="24">
        <v>0.31347000000000003</v>
      </c>
      <c r="P146" s="10">
        <v>269.7</v>
      </c>
      <c r="Q146" s="6">
        <v>15.0015147905806</v>
      </c>
      <c r="R146" s="6">
        <v>16.1443659568626</v>
      </c>
      <c r="S146" s="10">
        <v>279</v>
      </c>
      <c r="T146" s="6">
        <v>21.897561217750098</v>
      </c>
      <c r="U146" s="6">
        <v>22.583442724969299</v>
      </c>
      <c r="V146" s="10">
        <v>350</v>
      </c>
      <c r="W146" s="6">
        <v>274.482172697105</v>
      </c>
      <c r="X146" s="6">
        <v>277.12476753428899</v>
      </c>
      <c r="Y146" s="6">
        <v>3.3333333333333299</v>
      </c>
      <c r="Z146" s="6">
        <v>22.9428571428571</v>
      </c>
      <c r="AA146" s="7">
        <v>269.7</v>
      </c>
      <c r="AB146" s="7">
        <v>15.0015147905806</v>
      </c>
      <c r="AC146" s="7">
        <v>16.1443659568626</v>
      </c>
      <c r="AD146" s="13">
        <v>268.60000000000002</v>
      </c>
      <c r="AE146" s="6">
        <v>15.0651563553788</v>
      </c>
      <c r="AF146" s="13">
        <v>264.7</v>
      </c>
      <c r="AG146" s="6">
        <v>21.0276522057293</v>
      </c>
      <c r="AH146" s="13">
        <v>231</v>
      </c>
      <c r="AI146" s="6">
        <v>265.10932863353401</v>
      </c>
      <c r="AJ146" s="6">
        <v>4.1000000000000003E-3</v>
      </c>
      <c r="AK146" s="6">
        <v>3.3E-3</v>
      </c>
      <c r="AL146" s="135">
        <f t="shared" si="13"/>
        <v>269.7</v>
      </c>
      <c r="AM146" s="135">
        <f t="shared" si="14"/>
        <v>15.0015147905806</v>
      </c>
      <c r="AN146" s="29">
        <f t="shared" si="15"/>
        <v>467</v>
      </c>
      <c r="AO146" s="29">
        <f t="shared" si="16"/>
        <v>1.153</v>
      </c>
      <c r="AP146" s="29">
        <f t="shared" si="17"/>
        <v>7.5999999999999998E-2</v>
      </c>
      <c r="AQ146" s="136">
        <f t="shared" si="18"/>
        <v>0.86730268863833471</v>
      </c>
    </row>
    <row r="147" spans="1:43" x14ac:dyDescent="0.75">
      <c r="A147" s="5" t="s">
        <v>174</v>
      </c>
      <c r="B147" s="22">
        <v>177</v>
      </c>
      <c r="C147" s="22">
        <v>3.02</v>
      </c>
      <c r="D147" s="22">
        <v>0.28000000000000003</v>
      </c>
      <c r="E147" s="22">
        <v>1156</v>
      </c>
      <c r="F147" s="20">
        <v>13.9275766016713</v>
      </c>
      <c r="G147" s="22">
        <v>0.91506613139052395</v>
      </c>
      <c r="H147" s="18">
        <v>5.6099999999999997E-2</v>
      </c>
      <c r="I147" s="15">
        <v>6.9078653945295401E-3</v>
      </c>
      <c r="J147" s="24">
        <v>0.39623999999999998</v>
      </c>
      <c r="K147" s="18">
        <v>0.54700000000000004</v>
      </c>
      <c r="L147" s="15">
        <v>5.2384462870682699E-2</v>
      </c>
      <c r="M147" s="18">
        <v>7.1800000000000003E-2</v>
      </c>
      <c r="N147" s="15">
        <v>4.7173855231896896E-3</v>
      </c>
      <c r="O147" s="24">
        <v>0.39117000000000002</v>
      </c>
      <c r="P147" s="10">
        <v>446</v>
      </c>
      <c r="Q147" s="6">
        <v>28.349729690133799</v>
      </c>
      <c r="R147" s="6">
        <v>29.982649954800198</v>
      </c>
      <c r="S147" s="10">
        <v>441</v>
      </c>
      <c r="T147" s="6">
        <v>34.214645231791202</v>
      </c>
      <c r="U147" s="6">
        <v>35.163604099033499</v>
      </c>
      <c r="V147" s="10">
        <v>410</v>
      </c>
      <c r="W147" s="6">
        <v>275.79744463579198</v>
      </c>
      <c r="X147" s="6">
        <v>276.97290439753101</v>
      </c>
      <c r="Y147" s="6">
        <v>-1.1337868480725699</v>
      </c>
      <c r="Z147" s="6">
        <v>-8.7804878048780495</v>
      </c>
      <c r="AA147" s="7">
        <v>446</v>
      </c>
      <c r="AB147" s="7">
        <v>28.349729690133799</v>
      </c>
      <c r="AC147" s="7">
        <v>29.982649954800198</v>
      </c>
      <c r="AD147" s="13">
        <v>446</v>
      </c>
      <c r="AE147" s="6">
        <v>28.709269818364401</v>
      </c>
      <c r="AF147" s="13">
        <v>432</v>
      </c>
      <c r="AG147" s="6">
        <v>33.642977697245101</v>
      </c>
      <c r="AH147" s="13">
        <v>359</v>
      </c>
      <c r="AI147" s="6">
        <v>260.16371474060901</v>
      </c>
      <c r="AJ147" s="6">
        <v>2.7000000000000001E-3</v>
      </c>
      <c r="AK147" s="6">
        <v>5.4000000000000003E-3</v>
      </c>
      <c r="AL147" s="135">
        <f t="shared" si="13"/>
        <v>446</v>
      </c>
      <c r="AM147" s="135">
        <f t="shared" si="14"/>
        <v>28.349729690133799</v>
      </c>
      <c r="AN147" s="29">
        <f t="shared" si="15"/>
        <v>177</v>
      </c>
      <c r="AO147" s="29">
        <f t="shared" si="16"/>
        <v>3.02</v>
      </c>
      <c r="AP147" s="29">
        <f t="shared" si="17"/>
        <v>0.28000000000000003</v>
      </c>
      <c r="AQ147" s="136">
        <f t="shared" si="18"/>
        <v>0.33112582781456956</v>
      </c>
    </row>
    <row r="148" spans="1:43" x14ac:dyDescent="0.75">
      <c r="A148" s="5" t="s">
        <v>175</v>
      </c>
      <c r="B148" s="22">
        <v>361</v>
      </c>
      <c r="C148" s="22">
        <v>4.75</v>
      </c>
      <c r="D148" s="22">
        <v>0.24</v>
      </c>
      <c r="E148" s="22">
        <v>14170</v>
      </c>
      <c r="F148" s="20">
        <v>4.3478260869565197</v>
      </c>
      <c r="G148" s="22">
        <v>0.28289496473457898</v>
      </c>
      <c r="H148" s="18">
        <v>0.10440000000000001</v>
      </c>
      <c r="I148" s="15">
        <v>2.4081736950614602E-3</v>
      </c>
      <c r="J148" s="24">
        <v>0.25611</v>
      </c>
      <c r="K148" s="18">
        <v>3.3</v>
      </c>
      <c r="L148" s="15">
        <v>0.30140969211357099</v>
      </c>
      <c r="M148" s="18">
        <v>0.23</v>
      </c>
      <c r="N148" s="15">
        <v>1.4965143634459201E-2</v>
      </c>
      <c r="O148" s="24">
        <v>0.88859999999999995</v>
      </c>
      <c r="P148" s="10">
        <v>1332</v>
      </c>
      <c r="Q148" s="6">
        <v>78.651253478689995</v>
      </c>
      <c r="R148" s="6">
        <v>83.235699766578406</v>
      </c>
      <c r="S148" s="10">
        <v>1474</v>
      </c>
      <c r="T148" s="6">
        <v>71.117456953018305</v>
      </c>
      <c r="U148" s="6">
        <v>73.265542673645697</v>
      </c>
      <c r="V148" s="10">
        <v>1698</v>
      </c>
      <c r="W148" s="6">
        <v>46.708737528975597</v>
      </c>
      <c r="X148" s="6">
        <v>52.955697201253599</v>
      </c>
      <c r="Y148" s="6">
        <v>9.6336499321574003</v>
      </c>
      <c r="Z148" s="6">
        <v>21.554770318021198</v>
      </c>
      <c r="AA148" s="7" t="s">
        <v>35</v>
      </c>
      <c r="AB148" s="7" t="s">
        <v>35</v>
      </c>
      <c r="AC148" s="7" t="s">
        <v>35</v>
      </c>
      <c r="AD148" s="13">
        <v>1307</v>
      </c>
      <c r="AE148" s="6">
        <v>80.079982978077297</v>
      </c>
      <c r="AF148" s="13">
        <v>1313</v>
      </c>
      <c r="AG148" s="6">
        <v>79.222999712611298</v>
      </c>
      <c r="AH148" s="13">
        <v>1325</v>
      </c>
      <c r="AI148" s="6">
        <v>55.335216287195799</v>
      </c>
      <c r="AJ148" s="6">
        <v>2.24E-2</v>
      </c>
      <c r="AK148" s="6">
        <v>5.7999999999999996E-3</v>
      </c>
      <c r="AL148" s="135" t="str">
        <f t="shared" si="13"/>
        <v>Discordant</v>
      </c>
      <c r="AM148" s="135" t="str">
        <f t="shared" si="14"/>
        <v>Discordant</v>
      </c>
      <c r="AN148" s="29">
        <f t="shared" si="15"/>
        <v>361</v>
      </c>
      <c r="AO148" s="29">
        <f t="shared" si="16"/>
        <v>4.75</v>
      </c>
      <c r="AP148" s="29">
        <f t="shared" si="17"/>
        <v>0.24</v>
      </c>
      <c r="AQ148" s="136">
        <f t="shared" si="18"/>
        <v>0.21052631578947367</v>
      </c>
    </row>
    <row r="149" spans="1:43" x14ac:dyDescent="0.75">
      <c r="A149" s="5" t="s">
        <v>176</v>
      </c>
      <c r="B149" s="22">
        <v>58.1</v>
      </c>
      <c r="C149" s="22">
        <v>1.7270000000000001</v>
      </c>
      <c r="D149" s="22">
        <v>8.1000000000000003E-2</v>
      </c>
      <c r="E149" s="22">
        <v>1897</v>
      </c>
      <c r="F149" s="20">
        <v>4.2016806722689104</v>
      </c>
      <c r="G149" s="22">
        <v>0.31876163994537998</v>
      </c>
      <c r="H149" s="18">
        <v>8.48E-2</v>
      </c>
      <c r="I149" s="15">
        <v>6.9118452787077997E-3</v>
      </c>
      <c r="J149" s="24">
        <v>-4.8606999999999997E-2</v>
      </c>
      <c r="K149" s="18">
        <v>2.78</v>
      </c>
      <c r="L149" s="15">
        <v>0.28124568778916098</v>
      </c>
      <c r="M149" s="18">
        <v>0.23799999999999999</v>
      </c>
      <c r="N149" s="15">
        <v>1.8055934333066102E-2</v>
      </c>
      <c r="O149" s="24">
        <v>0.91244000000000003</v>
      </c>
      <c r="P149" s="10">
        <v>1370</v>
      </c>
      <c r="Q149" s="6">
        <v>94.302018973503394</v>
      </c>
      <c r="R149" s="6">
        <v>98.373380294478494</v>
      </c>
      <c r="S149" s="10">
        <v>1334</v>
      </c>
      <c r="T149" s="6">
        <v>75.259318242304801</v>
      </c>
      <c r="U149" s="6">
        <v>77.128418821529294</v>
      </c>
      <c r="V149" s="10">
        <v>1298</v>
      </c>
      <c r="W149" s="6">
        <v>153.88836957862401</v>
      </c>
      <c r="X149" s="6">
        <v>155.34727112103599</v>
      </c>
      <c r="Y149" s="6">
        <v>-2.6986506746626602</v>
      </c>
      <c r="Z149" s="6">
        <v>-5.5469953775038503</v>
      </c>
      <c r="AA149" s="7" t="s">
        <v>35</v>
      </c>
      <c r="AB149" s="7" t="s">
        <v>35</v>
      </c>
      <c r="AC149" s="7" t="s">
        <v>35</v>
      </c>
      <c r="AD149" s="13">
        <v>1360</v>
      </c>
      <c r="AE149" s="6">
        <v>94.302018973503394</v>
      </c>
      <c r="AF149" s="13">
        <v>1290</v>
      </c>
      <c r="AG149" s="6">
        <v>78.469382451351706</v>
      </c>
      <c r="AH149" s="13">
        <v>1187</v>
      </c>
      <c r="AI149" s="6">
        <v>151.26647114138399</v>
      </c>
      <c r="AJ149" s="6">
        <v>5.7999999999999996E-3</v>
      </c>
      <c r="AK149" s="6">
        <v>3.0000000000000001E-3</v>
      </c>
      <c r="AL149" s="135" t="str">
        <f t="shared" si="13"/>
        <v>Discordant</v>
      </c>
      <c r="AM149" s="135" t="str">
        <f t="shared" si="14"/>
        <v>Discordant</v>
      </c>
      <c r="AN149" s="29">
        <f t="shared" si="15"/>
        <v>58.1</v>
      </c>
      <c r="AO149" s="29">
        <f t="shared" si="16"/>
        <v>1.7270000000000001</v>
      </c>
      <c r="AP149" s="29">
        <f t="shared" si="17"/>
        <v>8.1000000000000003E-2</v>
      </c>
      <c r="AQ149" s="136">
        <f t="shared" si="18"/>
        <v>0.57903879559930516</v>
      </c>
    </row>
    <row r="150" spans="1:43" x14ac:dyDescent="0.75">
      <c r="A150" s="5" t="s">
        <v>177</v>
      </c>
      <c r="B150" s="22">
        <v>189</v>
      </c>
      <c r="C150" s="22">
        <v>0.84099999999999997</v>
      </c>
      <c r="D150" s="22">
        <v>3.7999999999999999E-2</v>
      </c>
      <c r="E150" s="22">
        <v>2520</v>
      </c>
      <c r="F150" s="20">
        <v>10.7642626480086</v>
      </c>
      <c r="G150" s="22">
        <v>0.71044318654787397</v>
      </c>
      <c r="H150" s="18">
        <v>8.8999999999999996E-2</v>
      </c>
      <c r="I150" s="15">
        <v>9.6849940921741907E-3</v>
      </c>
      <c r="J150" s="24">
        <v>-0.20769000000000001</v>
      </c>
      <c r="K150" s="18">
        <v>1.0900000000000001</v>
      </c>
      <c r="L150" s="15">
        <v>0.14271976115801099</v>
      </c>
      <c r="M150" s="18">
        <v>9.2899999999999996E-2</v>
      </c>
      <c r="N150" s="15">
        <v>6.1314159816146397E-3</v>
      </c>
      <c r="O150" s="24">
        <v>0.52986999999999995</v>
      </c>
      <c r="P150" s="10">
        <v>572</v>
      </c>
      <c r="Q150" s="6">
        <v>36.2374550484599</v>
      </c>
      <c r="R150" s="6">
        <v>38.295134196428101</v>
      </c>
      <c r="S150" s="10">
        <v>753</v>
      </c>
      <c r="T150" s="6">
        <v>67.728111136660502</v>
      </c>
      <c r="U150" s="6">
        <v>68.777380518035898</v>
      </c>
      <c r="V150" s="10">
        <v>1270</v>
      </c>
      <c r="W150" s="6">
        <v>2577.9482346002801</v>
      </c>
      <c r="X150" s="6">
        <v>2619.8725997721799</v>
      </c>
      <c r="Y150" s="6">
        <v>24.037184594953501</v>
      </c>
      <c r="Z150" s="6">
        <v>54.960629921259802</v>
      </c>
      <c r="AA150" s="7" t="s">
        <v>35</v>
      </c>
      <c r="AB150" s="7" t="s">
        <v>35</v>
      </c>
      <c r="AC150" s="7" t="s">
        <v>35</v>
      </c>
      <c r="AD150" s="13">
        <v>551</v>
      </c>
      <c r="AE150" s="6">
        <v>35.880581773281698</v>
      </c>
      <c r="AF150" s="13">
        <v>555</v>
      </c>
      <c r="AG150" s="6">
        <v>48.850762922802303</v>
      </c>
      <c r="AH150" s="13">
        <v>572</v>
      </c>
      <c r="AI150" s="6">
        <v>2574.5331276328002</v>
      </c>
      <c r="AJ150" s="6">
        <v>3.6999999999999998E-2</v>
      </c>
      <c r="AK150" s="6">
        <v>1.6E-2</v>
      </c>
      <c r="AL150" s="135" t="str">
        <f t="shared" si="13"/>
        <v>Discordant</v>
      </c>
      <c r="AM150" s="135" t="str">
        <f t="shared" si="14"/>
        <v>Discordant</v>
      </c>
      <c r="AN150" s="29">
        <f t="shared" si="15"/>
        <v>189</v>
      </c>
      <c r="AO150" s="29">
        <f t="shared" si="16"/>
        <v>0.84099999999999997</v>
      </c>
      <c r="AP150" s="29">
        <f t="shared" si="17"/>
        <v>3.7999999999999999E-2</v>
      </c>
      <c r="AQ150" s="136">
        <f t="shared" si="18"/>
        <v>1.1890606420927468</v>
      </c>
    </row>
    <row r="151" spans="1:43" x14ac:dyDescent="0.75">
      <c r="A151" s="5" t="s">
        <v>178</v>
      </c>
      <c r="B151" s="22">
        <v>270.89999999999998</v>
      </c>
      <c r="C151" s="22">
        <v>1.85</v>
      </c>
      <c r="D151" s="22">
        <v>0.12</v>
      </c>
      <c r="E151" s="22">
        <v>278</v>
      </c>
      <c r="F151" s="20">
        <v>80</v>
      </c>
      <c r="G151" s="22">
        <v>5.6859706759707702</v>
      </c>
      <c r="H151" s="18">
        <v>5.11E-2</v>
      </c>
      <c r="I151" s="15">
        <v>1.8005079679409002E-2</v>
      </c>
      <c r="J151" s="24">
        <v>0.39013999999999999</v>
      </c>
      <c r="K151" s="18">
        <v>8.6099999999999996E-2</v>
      </c>
      <c r="L151" s="15">
        <v>9.1245533272866792E-3</v>
      </c>
      <c r="M151" s="18">
        <v>1.2500000000000001E-2</v>
      </c>
      <c r="N151" s="15">
        <v>8.8843291812043296E-4</v>
      </c>
      <c r="O151" s="24">
        <v>0.39554</v>
      </c>
      <c r="P151" s="10">
        <v>80.099999999999994</v>
      </c>
      <c r="Q151" s="6">
        <v>5.6516037589343098</v>
      </c>
      <c r="R151" s="6">
        <v>5.9309098660375099</v>
      </c>
      <c r="S151" s="10">
        <v>83.6</v>
      </c>
      <c r="T151" s="6">
        <v>8.4926076000201896</v>
      </c>
      <c r="U151" s="6">
        <v>8.6852598686732403</v>
      </c>
      <c r="V151" s="10">
        <v>190</v>
      </c>
      <c r="W151" s="6">
        <v>892.28935133381594</v>
      </c>
      <c r="X151" s="6">
        <v>892.75304503064694</v>
      </c>
      <c r="Y151" s="6">
        <v>4.18660287081339</v>
      </c>
      <c r="Z151" s="6">
        <v>57.842105263157897</v>
      </c>
      <c r="AA151" s="7">
        <v>80.099999999999994</v>
      </c>
      <c r="AB151" s="7">
        <v>5.6516037589343098</v>
      </c>
      <c r="AC151" s="7">
        <v>5.9309098660375099</v>
      </c>
      <c r="AD151" s="13">
        <v>79.8</v>
      </c>
      <c r="AE151" s="6">
        <v>5.7328583662951598</v>
      </c>
      <c r="AF151" s="13">
        <v>79.5</v>
      </c>
      <c r="AG151" s="6">
        <v>7.7446435584809601</v>
      </c>
      <c r="AH151" s="13">
        <v>76.3</v>
      </c>
      <c r="AI151" s="6">
        <v>883.03729168349503</v>
      </c>
      <c r="AJ151" s="6">
        <v>4.4000000000000003E-3</v>
      </c>
      <c r="AK151" s="6">
        <v>6.6E-3</v>
      </c>
      <c r="AL151" s="135">
        <f t="shared" si="13"/>
        <v>80.099999999999994</v>
      </c>
      <c r="AM151" s="135">
        <f t="shared" si="14"/>
        <v>5.6516037589343098</v>
      </c>
      <c r="AN151" s="29">
        <f t="shared" si="15"/>
        <v>270.89999999999998</v>
      </c>
      <c r="AO151" s="29">
        <f t="shared" si="16"/>
        <v>1.85</v>
      </c>
      <c r="AP151" s="29">
        <f t="shared" si="17"/>
        <v>0.12</v>
      </c>
      <c r="AQ151" s="136">
        <f t="shared" si="18"/>
        <v>0.54054054054054046</v>
      </c>
    </row>
    <row r="152" spans="1:43" x14ac:dyDescent="0.75">
      <c r="A152" s="5" t="s">
        <v>179</v>
      </c>
      <c r="B152" s="22">
        <v>489</v>
      </c>
      <c r="C152" s="22">
        <v>5.33</v>
      </c>
      <c r="D152" s="22">
        <v>0.52</v>
      </c>
      <c r="E152" s="22">
        <v>1650</v>
      </c>
      <c r="F152" s="20">
        <v>24.330900243308999</v>
      </c>
      <c r="G152" s="22">
        <v>1.5048512437029</v>
      </c>
      <c r="H152" s="18">
        <v>5.0099999999999999E-2</v>
      </c>
      <c r="I152" s="15">
        <v>4.5633929816847303E-3</v>
      </c>
      <c r="J152" s="24">
        <v>0.27928999999999998</v>
      </c>
      <c r="K152" s="18">
        <v>0.28299999999999997</v>
      </c>
      <c r="L152" s="15">
        <v>2.60624736019048E-2</v>
      </c>
      <c r="M152" s="18">
        <v>4.1099999999999998E-2</v>
      </c>
      <c r="N152" s="15">
        <v>2.5420097693753798E-3</v>
      </c>
      <c r="O152" s="24">
        <v>0.67098999999999998</v>
      </c>
      <c r="P152" s="10">
        <v>260</v>
      </c>
      <c r="Q152" s="6">
        <v>15.738998338760201</v>
      </c>
      <c r="R152" s="6">
        <v>16.756940156861901</v>
      </c>
      <c r="S152" s="10">
        <v>252</v>
      </c>
      <c r="T152" s="6">
        <v>20.563405782566601</v>
      </c>
      <c r="U152" s="6">
        <v>21.177220499730499</v>
      </c>
      <c r="V152" s="10">
        <v>190</v>
      </c>
      <c r="W152" s="6">
        <v>175.76259306071</v>
      </c>
      <c r="X152" s="6">
        <v>177.07143789425899</v>
      </c>
      <c r="Y152" s="6">
        <v>-3.17460317460319</v>
      </c>
      <c r="Z152" s="6">
        <v>-36.842105263157897</v>
      </c>
      <c r="AA152" s="7">
        <v>260</v>
      </c>
      <c r="AB152" s="7">
        <v>15.738998338760201</v>
      </c>
      <c r="AC152" s="7">
        <v>16.756940156861901</v>
      </c>
      <c r="AD152" s="13">
        <v>260</v>
      </c>
      <c r="AE152" s="6">
        <v>15.738998338760201</v>
      </c>
      <c r="AF152" s="13">
        <v>258</v>
      </c>
      <c r="AG152" s="6">
        <v>20.563405782566601</v>
      </c>
      <c r="AH152" s="13">
        <v>253</v>
      </c>
      <c r="AI152" s="6">
        <v>165.064878515766</v>
      </c>
      <c r="AJ152" s="6">
        <v>-1.2999999999999999E-3</v>
      </c>
      <c r="AK152" s="6">
        <v>3.0000000000000001E-3</v>
      </c>
      <c r="AL152" s="135">
        <f t="shared" si="13"/>
        <v>260</v>
      </c>
      <c r="AM152" s="135">
        <f t="shared" si="14"/>
        <v>15.738998338760201</v>
      </c>
      <c r="AN152" s="29">
        <f t="shared" si="15"/>
        <v>489</v>
      </c>
      <c r="AO152" s="29">
        <f t="shared" si="16"/>
        <v>5.33</v>
      </c>
      <c r="AP152" s="29">
        <f t="shared" si="17"/>
        <v>0.52</v>
      </c>
      <c r="AQ152" s="136">
        <f t="shared" si="18"/>
        <v>0.18761726078799248</v>
      </c>
    </row>
    <row r="153" spans="1:43" x14ac:dyDescent="0.75">
      <c r="A153" s="5" t="s">
        <v>180</v>
      </c>
      <c r="B153" s="22">
        <v>209.1</v>
      </c>
      <c r="C153" s="22">
        <v>1.05</v>
      </c>
      <c r="D153" s="22">
        <v>7.5999999999999998E-2</v>
      </c>
      <c r="E153" s="22">
        <v>9400</v>
      </c>
      <c r="F153" s="20">
        <v>4.0485829959514197</v>
      </c>
      <c r="G153" s="22">
        <v>0.252340776430513</v>
      </c>
      <c r="H153" s="18">
        <v>0.1085</v>
      </c>
      <c r="I153" s="15">
        <v>2.8992551916646701E-3</v>
      </c>
      <c r="J153" s="24">
        <v>0.75712999999999997</v>
      </c>
      <c r="K153" s="18">
        <v>3.67</v>
      </c>
      <c r="L153" s="15">
        <v>0.31984533453686198</v>
      </c>
      <c r="M153" s="18">
        <v>0.247</v>
      </c>
      <c r="N153" s="15">
        <v>1.53950584292492E-2</v>
      </c>
      <c r="O153" s="24">
        <v>0.89032999999999995</v>
      </c>
      <c r="P153" s="10">
        <v>1421</v>
      </c>
      <c r="Q153" s="6">
        <v>79.521161651401002</v>
      </c>
      <c r="R153" s="6">
        <v>84.595298181635201</v>
      </c>
      <c r="S153" s="10">
        <v>1561</v>
      </c>
      <c r="T153" s="6">
        <v>69.610826356479095</v>
      </c>
      <c r="U153" s="6">
        <v>71.908869514272197</v>
      </c>
      <c r="V153" s="10">
        <v>1769</v>
      </c>
      <c r="W153" s="6">
        <v>55.083209140432501</v>
      </c>
      <c r="X153" s="6">
        <v>60.1358388735704</v>
      </c>
      <c r="Y153" s="6">
        <v>8.9686098654708495</v>
      </c>
      <c r="Z153" s="6">
        <v>19.672131147540998</v>
      </c>
      <c r="AA153" s="7">
        <v>1769</v>
      </c>
      <c r="AB153" s="7">
        <v>55.083209140432501</v>
      </c>
      <c r="AC153" s="7">
        <v>60.1358388735704</v>
      </c>
      <c r="AD153" s="13">
        <v>1395</v>
      </c>
      <c r="AE153" s="6">
        <v>81.467387035477302</v>
      </c>
      <c r="AF153" s="13">
        <v>1403</v>
      </c>
      <c r="AG153" s="6">
        <v>78.837320768985293</v>
      </c>
      <c r="AH153" s="13">
        <v>1414</v>
      </c>
      <c r="AI153" s="6">
        <v>61.312901816898403</v>
      </c>
      <c r="AJ153" s="6">
        <v>2.2200000000000001E-2</v>
      </c>
      <c r="AK153" s="6">
        <v>6.1000000000000004E-3</v>
      </c>
      <c r="AL153" s="135">
        <f t="shared" si="13"/>
        <v>1769</v>
      </c>
      <c r="AM153" s="135">
        <f t="shared" si="14"/>
        <v>55.083209140432501</v>
      </c>
      <c r="AN153" s="29">
        <f t="shared" si="15"/>
        <v>209.1</v>
      </c>
      <c r="AO153" s="29">
        <f t="shared" si="16"/>
        <v>1.05</v>
      </c>
      <c r="AP153" s="29">
        <f t="shared" si="17"/>
        <v>7.5999999999999998E-2</v>
      </c>
      <c r="AQ153" s="136">
        <f t="shared" si="18"/>
        <v>0.95238095238095233</v>
      </c>
    </row>
    <row r="154" spans="1:43" x14ac:dyDescent="0.75">
      <c r="A154" s="5" t="s">
        <v>181</v>
      </c>
      <c r="B154" s="22">
        <v>598</v>
      </c>
      <c r="C154" s="22">
        <v>1.625</v>
      </c>
      <c r="D154" s="22">
        <v>9.2999999999999999E-2</v>
      </c>
      <c r="E154" s="22">
        <v>2604</v>
      </c>
      <c r="F154" s="20">
        <v>20.920502092050199</v>
      </c>
      <c r="G154" s="22">
        <v>1.19622103837507</v>
      </c>
      <c r="H154" s="18">
        <v>5.33E-2</v>
      </c>
      <c r="I154" s="15">
        <v>3.4826109514675099E-3</v>
      </c>
      <c r="J154" s="24">
        <v>0.12274</v>
      </c>
      <c r="K154" s="18">
        <v>0.34899999999999998</v>
      </c>
      <c r="L154" s="15">
        <v>3.07362167849261E-2</v>
      </c>
      <c r="M154" s="18">
        <v>4.7800000000000002E-2</v>
      </c>
      <c r="N154" s="15">
        <v>2.7331736773209001E-3</v>
      </c>
      <c r="O154" s="24">
        <v>0.50490999999999997</v>
      </c>
      <c r="P154" s="10">
        <v>300.7</v>
      </c>
      <c r="Q154" s="6">
        <v>16.7842093971813</v>
      </c>
      <c r="R154" s="6">
        <v>18.0522080952416</v>
      </c>
      <c r="S154" s="10">
        <v>303</v>
      </c>
      <c r="T154" s="6">
        <v>23.1265863751151</v>
      </c>
      <c r="U154" s="6">
        <v>23.876442272997799</v>
      </c>
      <c r="V154" s="10">
        <v>326</v>
      </c>
      <c r="W154" s="6">
        <v>164.84967363225999</v>
      </c>
      <c r="X154" s="6">
        <v>167.38591445236699</v>
      </c>
      <c r="Y154" s="6">
        <v>0.75907590759077004</v>
      </c>
      <c r="Z154" s="6">
        <v>7.7607361963190202</v>
      </c>
      <c r="AA154" s="7">
        <v>300.7</v>
      </c>
      <c r="AB154" s="7">
        <v>16.7842093971813</v>
      </c>
      <c r="AC154" s="7">
        <v>18.0522080952416</v>
      </c>
      <c r="AD154" s="13">
        <v>300.10000000000002</v>
      </c>
      <c r="AE154" s="6">
        <v>16.827710631230602</v>
      </c>
      <c r="AF154" s="13">
        <v>294.39999999999998</v>
      </c>
      <c r="AG154" s="6">
        <v>22.704684040207699</v>
      </c>
      <c r="AH154" s="13">
        <v>250</v>
      </c>
      <c r="AI154" s="6">
        <v>157.34794214308201</v>
      </c>
      <c r="AJ154" s="6">
        <v>2.3E-3</v>
      </c>
      <c r="AK154" s="6">
        <v>2.2000000000000001E-3</v>
      </c>
      <c r="AL154" s="135">
        <f t="shared" si="13"/>
        <v>300.7</v>
      </c>
      <c r="AM154" s="135">
        <f t="shared" si="14"/>
        <v>16.7842093971813</v>
      </c>
      <c r="AN154" s="29">
        <f t="shared" si="15"/>
        <v>598</v>
      </c>
      <c r="AO154" s="29">
        <f t="shared" si="16"/>
        <v>1.625</v>
      </c>
      <c r="AP154" s="29">
        <f t="shared" si="17"/>
        <v>9.2999999999999999E-2</v>
      </c>
      <c r="AQ154" s="136">
        <f t="shared" si="18"/>
        <v>0.61538461538461542</v>
      </c>
    </row>
    <row r="155" spans="1:43" x14ac:dyDescent="0.75">
      <c r="A155" s="5" t="s">
        <v>182</v>
      </c>
      <c r="B155" s="22">
        <v>585</v>
      </c>
      <c r="C155" s="22">
        <v>7.49</v>
      </c>
      <c r="D155" s="22">
        <v>0.5</v>
      </c>
      <c r="E155" s="22">
        <v>3830</v>
      </c>
      <c r="F155" s="20">
        <v>13.3511348464619</v>
      </c>
      <c r="G155" s="22">
        <v>0.83541974903594696</v>
      </c>
      <c r="H155" s="18">
        <v>5.4100000000000002E-2</v>
      </c>
      <c r="I155" s="15">
        <v>2.8409302436973398E-3</v>
      </c>
      <c r="J155" s="24">
        <v>0.38406000000000001</v>
      </c>
      <c r="K155" s="18">
        <v>0.55600000000000005</v>
      </c>
      <c r="L155" s="15">
        <v>5.01380741153859E-2</v>
      </c>
      <c r="M155" s="18">
        <v>7.4899999999999994E-2</v>
      </c>
      <c r="N155" s="15">
        <v>4.6867131462891504E-3</v>
      </c>
      <c r="O155" s="24">
        <v>0.63182000000000005</v>
      </c>
      <c r="P155" s="10">
        <v>465</v>
      </c>
      <c r="Q155" s="6">
        <v>28.1107980620232</v>
      </c>
      <c r="R155" s="6">
        <v>29.8877023451174</v>
      </c>
      <c r="S155" s="10">
        <v>448</v>
      </c>
      <c r="T155" s="6">
        <v>32.665454955455701</v>
      </c>
      <c r="U155" s="6">
        <v>33.678906707466702</v>
      </c>
      <c r="V155" s="10">
        <v>355</v>
      </c>
      <c r="W155" s="6">
        <v>105.247762167448</v>
      </c>
      <c r="X155" s="6">
        <v>107.44953463415899</v>
      </c>
      <c r="Y155" s="6">
        <v>-3.7946428571428599</v>
      </c>
      <c r="Z155" s="6">
        <v>-30.985915492957801</v>
      </c>
      <c r="AA155" s="7">
        <v>465</v>
      </c>
      <c r="AB155" s="7">
        <v>28.1107980620232</v>
      </c>
      <c r="AC155" s="7">
        <v>29.8877023451174</v>
      </c>
      <c r="AD155" s="13">
        <v>465</v>
      </c>
      <c r="AE155" s="6">
        <v>28.1107980620232</v>
      </c>
      <c r="AF155" s="13">
        <v>444</v>
      </c>
      <c r="AG155" s="6">
        <v>33.655310835689903</v>
      </c>
      <c r="AH155" s="13">
        <v>329</v>
      </c>
      <c r="AI155" s="6">
        <v>93.1455336624133</v>
      </c>
      <c r="AJ155" s="6">
        <v>2.0999999999999999E-3</v>
      </c>
      <c r="AK155" s="6">
        <v>1.8E-3</v>
      </c>
      <c r="AL155" s="135">
        <f t="shared" si="13"/>
        <v>465</v>
      </c>
      <c r="AM155" s="135">
        <f t="shared" si="14"/>
        <v>28.1107980620232</v>
      </c>
      <c r="AN155" s="29">
        <f t="shared" si="15"/>
        <v>585</v>
      </c>
      <c r="AO155" s="29">
        <f t="shared" si="16"/>
        <v>7.49</v>
      </c>
      <c r="AP155" s="29">
        <f t="shared" si="17"/>
        <v>0.5</v>
      </c>
      <c r="AQ155" s="136">
        <f t="shared" si="18"/>
        <v>0.13351134846461948</v>
      </c>
    </row>
    <row r="156" spans="1:43" x14ac:dyDescent="0.75">
      <c r="A156" s="4" t="s">
        <v>183</v>
      </c>
      <c r="B156" s="22">
        <v>402</v>
      </c>
      <c r="C156" s="22">
        <v>4.78</v>
      </c>
      <c r="D156" s="22">
        <v>0.28000000000000003</v>
      </c>
      <c r="E156" s="22">
        <v>2760</v>
      </c>
      <c r="F156" s="20">
        <v>13.458950201884299</v>
      </c>
      <c r="G156" s="22">
        <v>0.84401928292653605</v>
      </c>
      <c r="H156" s="18">
        <v>5.62E-2</v>
      </c>
      <c r="I156" s="15">
        <v>3.7420310146456001E-3</v>
      </c>
      <c r="J156" s="24">
        <v>0.38901999999999998</v>
      </c>
      <c r="K156" s="18">
        <v>0.56000000000000005</v>
      </c>
      <c r="L156" s="15">
        <v>5.0001905963672301E-2</v>
      </c>
      <c r="M156" s="18">
        <v>7.4300000000000005E-2</v>
      </c>
      <c r="N156" s="16">
        <v>4.6594000112031202E-3</v>
      </c>
      <c r="O156" s="24">
        <v>0.52176999999999996</v>
      </c>
      <c r="P156" s="10">
        <v>462</v>
      </c>
      <c r="Q156" s="6">
        <v>27.958331623734399</v>
      </c>
      <c r="R156" s="6">
        <v>29.718595006455299</v>
      </c>
      <c r="S156" s="10">
        <v>457</v>
      </c>
      <c r="T156" s="6">
        <v>33.520650204513899</v>
      </c>
      <c r="U156" s="6">
        <v>34.5180008259901</v>
      </c>
      <c r="V156" s="10">
        <v>430</v>
      </c>
      <c r="W156" s="6">
        <v>144.63709361373401</v>
      </c>
      <c r="X156" s="6">
        <v>146.769989051696</v>
      </c>
      <c r="Y156" s="6">
        <v>-1.0940919037199099</v>
      </c>
      <c r="Z156" s="6">
        <v>-7.4418604651162799</v>
      </c>
      <c r="AA156" s="7">
        <v>462</v>
      </c>
      <c r="AB156" s="7">
        <v>27.958331623734399</v>
      </c>
      <c r="AC156" s="7">
        <v>29.718595006455299</v>
      </c>
      <c r="AD156" s="13">
        <v>460</v>
      </c>
      <c r="AE156" s="6">
        <v>27.958331623734399</v>
      </c>
      <c r="AF156" s="13">
        <v>440</v>
      </c>
      <c r="AG156" s="6">
        <v>33.027412707225203</v>
      </c>
      <c r="AH156" s="13">
        <v>347</v>
      </c>
      <c r="AI156" s="6">
        <v>131.13297391971199</v>
      </c>
      <c r="AJ156" s="6">
        <v>3.7000000000000002E-3</v>
      </c>
      <c r="AK156" s="6">
        <v>3.5999999999999999E-3</v>
      </c>
      <c r="AL156" s="135">
        <f t="shared" si="13"/>
        <v>462</v>
      </c>
      <c r="AM156" s="135">
        <f t="shared" si="14"/>
        <v>27.958331623734399</v>
      </c>
      <c r="AN156" s="29">
        <f t="shared" si="15"/>
        <v>402</v>
      </c>
      <c r="AO156" s="29">
        <f t="shared" si="16"/>
        <v>4.78</v>
      </c>
      <c r="AP156" s="29">
        <f t="shared" si="17"/>
        <v>0.28000000000000003</v>
      </c>
      <c r="AQ156" s="136">
        <f t="shared" si="18"/>
        <v>0.20920502092050208</v>
      </c>
    </row>
    <row r="157" spans="1:43" x14ac:dyDescent="0.75">
      <c r="A157" s="4" t="s">
        <v>184</v>
      </c>
      <c r="B157" s="22">
        <v>389</v>
      </c>
      <c r="C157" s="22">
        <v>6.13</v>
      </c>
      <c r="D157" s="22">
        <v>0.65</v>
      </c>
      <c r="E157" s="22">
        <v>2460</v>
      </c>
      <c r="F157" s="20">
        <v>14.367816091953999</v>
      </c>
      <c r="G157" s="22">
        <v>0.90453807435736799</v>
      </c>
      <c r="H157" s="18">
        <v>5.4199999999999998E-2</v>
      </c>
      <c r="I157" s="15">
        <v>3.6728583982651901E-3</v>
      </c>
      <c r="J157" s="24">
        <v>0.17771000000000001</v>
      </c>
      <c r="K157" s="18">
        <v>0.52</v>
      </c>
      <c r="L157" s="15">
        <v>4.7127448477505503E-2</v>
      </c>
      <c r="M157" s="18">
        <v>6.9599999999999995E-2</v>
      </c>
      <c r="N157" s="16">
        <v>4.3817271582789899E-3</v>
      </c>
      <c r="O157" s="24">
        <v>0.76615</v>
      </c>
      <c r="P157" s="10">
        <v>434</v>
      </c>
      <c r="Q157" s="6">
        <v>26.440033251861099</v>
      </c>
      <c r="R157" s="6">
        <v>28.088223596150399</v>
      </c>
      <c r="S157" s="10">
        <v>424</v>
      </c>
      <c r="T157" s="6">
        <v>31.472252894144798</v>
      </c>
      <c r="U157" s="6">
        <v>32.436603953484898</v>
      </c>
      <c r="V157" s="10">
        <v>365</v>
      </c>
      <c r="W157" s="6">
        <v>138.79051830041399</v>
      </c>
      <c r="X157" s="6">
        <v>140.65353825822001</v>
      </c>
      <c r="Y157" s="6">
        <v>-2.35849056603774</v>
      </c>
      <c r="Z157" s="6">
        <v>-18.904109589041099</v>
      </c>
      <c r="AA157" s="7">
        <v>434</v>
      </c>
      <c r="AB157" s="7">
        <v>26.440033251861099</v>
      </c>
      <c r="AC157" s="7">
        <v>28.088223596150399</v>
      </c>
      <c r="AD157" s="13">
        <v>433</v>
      </c>
      <c r="AE157" s="6">
        <v>26.440033251861099</v>
      </c>
      <c r="AF157" s="13">
        <v>414</v>
      </c>
      <c r="AG157" s="6">
        <v>31.472252894144798</v>
      </c>
      <c r="AH157" s="13">
        <v>314</v>
      </c>
      <c r="AI157" s="6">
        <v>131.525522124406</v>
      </c>
      <c r="AJ157" s="6">
        <v>2E-3</v>
      </c>
      <c r="AK157" s="6">
        <v>2.0999999999999999E-3</v>
      </c>
      <c r="AL157" s="135">
        <f t="shared" si="13"/>
        <v>434</v>
      </c>
      <c r="AM157" s="135">
        <f t="shared" si="14"/>
        <v>26.440033251861099</v>
      </c>
      <c r="AN157" s="29">
        <f t="shared" si="15"/>
        <v>389</v>
      </c>
      <c r="AO157" s="29">
        <f t="shared" si="16"/>
        <v>6.13</v>
      </c>
      <c r="AP157" s="29">
        <f t="shared" si="17"/>
        <v>0.65</v>
      </c>
      <c r="AQ157" s="136">
        <f t="shared" si="18"/>
        <v>0.16313213703099511</v>
      </c>
    </row>
    <row r="158" spans="1:43" x14ac:dyDescent="0.75">
      <c r="A158" s="4" t="s">
        <v>185</v>
      </c>
      <c r="B158" s="22">
        <v>169</v>
      </c>
      <c r="C158" s="22">
        <v>0.80500000000000005</v>
      </c>
      <c r="D158" s="22">
        <v>3.6999999999999998E-2</v>
      </c>
      <c r="E158" s="22">
        <v>2000</v>
      </c>
      <c r="F158" s="20">
        <v>10.1522842639594</v>
      </c>
      <c r="G158" s="22">
        <v>0.66434169434373003</v>
      </c>
      <c r="H158" s="18">
        <v>7.1099999999999997E-2</v>
      </c>
      <c r="I158" s="15">
        <v>5.8147464933454504E-3</v>
      </c>
      <c r="J158" s="24">
        <v>-7.5450000000000003E-2</v>
      </c>
      <c r="K158" s="18">
        <v>0.96399999999999997</v>
      </c>
      <c r="L158" s="15">
        <v>9.2917877913778202E-2</v>
      </c>
      <c r="M158" s="18">
        <v>9.8500000000000004E-2</v>
      </c>
      <c r="N158" s="16">
        <v>6.4456092039464601E-3</v>
      </c>
      <c r="O158" s="24">
        <v>0.73107</v>
      </c>
      <c r="P158" s="10">
        <v>605</v>
      </c>
      <c r="Q158" s="6">
        <v>37.8970315106044</v>
      </c>
      <c r="R158" s="6">
        <v>40.085441184595901</v>
      </c>
      <c r="S158" s="10">
        <v>680</v>
      </c>
      <c r="T158" s="6">
        <v>48.255823238778902</v>
      </c>
      <c r="U158" s="6">
        <v>49.5529133595874</v>
      </c>
      <c r="V158" s="10">
        <v>930</v>
      </c>
      <c r="W158" s="6">
        <v>280.80858613883902</v>
      </c>
      <c r="X158" s="6">
        <v>283.794265282352</v>
      </c>
      <c r="Y158" s="6">
        <v>11.0294117647059</v>
      </c>
      <c r="Z158" s="6">
        <v>34.946236559139798</v>
      </c>
      <c r="AA158" s="7">
        <v>605</v>
      </c>
      <c r="AB158" s="7">
        <v>37.8970315106044</v>
      </c>
      <c r="AC158" s="7">
        <v>40.085441184595901</v>
      </c>
      <c r="AD158" s="13">
        <v>597</v>
      </c>
      <c r="AE158" s="6">
        <v>37.8970315106044</v>
      </c>
      <c r="AF158" s="13">
        <v>593</v>
      </c>
      <c r="AG158" s="6">
        <v>46.508197948880699</v>
      </c>
      <c r="AH158" s="13">
        <v>575</v>
      </c>
      <c r="AI158" s="6">
        <v>272.06777473507202</v>
      </c>
      <c r="AJ158" s="6">
        <v>1.4500000000000001E-2</v>
      </c>
      <c r="AK158" s="6">
        <v>4.4999999999999997E-3</v>
      </c>
      <c r="AL158" s="135">
        <f t="shared" si="13"/>
        <v>605</v>
      </c>
      <c r="AM158" s="135">
        <f t="shared" si="14"/>
        <v>37.8970315106044</v>
      </c>
      <c r="AN158" s="29">
        <f t="shared" si="15"/>
        <v>169</v>
      </c>
      <c r="AO158" s="29">
        <f t="shared" si="16"/>
        <v>0.80500000000000005</v>
      </c>
      <c r="AP158" s="29">
        <f t="shared" si="17"/>
        <v>3.6999999999999998E-2</v>
      </c>
      <c r="AQ158" s="136">
        <f t="shared" si="18"/>
        <v>1.2422360248447204</v>
      </c>
    </row>
    <row r="159" spans="1:43" x14ac:dyDescent="0.75">
      <c r="A159" s="4" t="s">
        <v>186</v>
      </c>
      <c r="B159" s="22">
        <v>817</v>
      </c>
      <c r="C159" s="22">
        <v>29.3</v>
      </c>
      <c r="D159" s="22">
        <v>4.4000000000000004</v>
      </c>
      <c r="E159" s="22">
        <v>4550</v>
      </c>
      <c r="F159" s="20">
        <v>17.3611111111111</v>
      </c>
      <c r="G159" s="22">
        <v>1.0116774263949899</v>
      </c>
      <c r="H159" s="18">
        <v>5.74E-2</v>
      </c>
      <c r="I159" s="15">
        <v>2.4366817857681901E-3</v>
      </c>
      <c r="J159" s="24">
        <v>0.11676</v>
      </c>
      <c r="K159" s="18">
        <v>0.45500000000000002</v>
      </c>
      <c r="L159" s="15">
        <v>4.0098915898686797E-2</v>
      </c>
      <c r="M159" s="18">
        <v>5.7599999999999998E-2</v>
      </c>
      <c r="N159" s="16">
        <v>3.35650289819624E-3</v>
      </c>
      <c r="O159" s="24">
        <v>0.85075999999999996</v>
      </c>
      <c r="P159" s="10">
        <v>361</v>
      </c>
      <c r="Q159" s="6">
        <v>20.360095829155799</v>
      </c>
      <c r="R159" s="6">
        <v>21.851593696385098</v>
      </c>
      <c r="S159" s="10">
        <v>380</v>
      </c>
      <c r="T159" s="6">
        <v>28.051440710652098</v>
      </c>
      <c r="U159" s="6">
        <v>28.9547807308358</v>
      </c>
      <c r="V159" s="10">
        <v>500</v>
      </c>
      <c r="W159" s="6">
        <v>137.012266049158</v>
      </c>
      <c r="X159" s="6">
        <v>142.16424514937</v>
      </c>
      <c r="Y159" s="6">
        <v>5</v>
      </c>
      <c r="Z159" s="6">
        <v>27.8</v>
      </c>
      <c r="AA159" s="7">
        <v>361</v>
      </c>
      <c r="AB159" s="7">
        <v>20.360095829155799</v>
      </c>
      <c r="AC159" s="7">
        <v>21.851593696385098</v>
      </c>
      <c r="AD159" s="13">
        <v>359</v>
      </c>
      <c r="AE159" s="6">
        <v>20.360095829155799</v>
      </c>
      <c r="AF159" s="13">
        <v>358</v>
      </c>
      <c r="AG159" s="6">
        <v>27.6766205657994</v>
      </c>
      <c r="AH159" s="13">
        <v>346</v>
      </c>
      <c r="AI159" s="6">
        <v>132.47797193467699</v>
      </c>
      <c r="AJ159" s="6">
        <v>4.8999999999999998E-3</v>
      </c>
      <c r="AK159" s="6">
        <v>1.6000000000000001E-3</v>
      </c>
      <c r="AL159" s="135">
        <f t="shared" si="13"/>
        <v>361</v>
      </c>
      <c r="AM159" s="135">
        <f t="shared" si="14"/>
        <v>20.360095829155799</v>
      </c>
      <c r="AN159" s="29">
        <f t="shared" si="15"/>
        <v>817</v>
      </c>
      <c r="AO159" s="29">
        <f t="shared" si="16"/>
        <v>29.3</v>
      </c>
      <c r="AP159" s="29">
        <f t="shared" si="17"/>
        <v>4.4000000000000004</v>
      </c>
      <c r="AQ159" s="136">
        <f t="shared" si="18"/>
        <v>3.4129692832764506E-2</v>
      </c>
    </row>
    <row r="160" spans="1:43" x14ac:dyDescent="0.75">
      <c r="A160" s="4" t="s">
        <v>187</v>
      </c>
      <c r="B160" s="22">
        <v>708</v>
      </c>
      <c r="C160" s="22">
        <v>0.70499999999999996</v>
      </c>
      <c r="D160" s="22">
        <v>3.5000000000000003E-2</v>
      </c>
      <c r="E160" s="22">
        <v>714</v>
      </c>
      <c r="F160" s="20">
        <v>81.10300081103</v>
      </c>
      <c r="G160" s="22">
        <v>4.6479549034659096</v>
      </c>
      <c r="H160" s="18">
        <v>4.9399999999999999E-2</v>
      </c>
      <c r="I160" s="15">
        <v>8.4776548844881592E-3</v>
      </c>
      <c r="J160" s="24">
        <v>0.45611000000000002</v>
      </c>
      <c r="K160" s="18">
        <v>8.3199999999999996E-2</v>
      </c>
      <c r="L160" s="15">
        <v>7.5887145051054903E-3</v>
      </c>
      <c r="M160" s="18">
        <v>1.2330000000000001E-2</v>
      </c>
      <c r="N160" s="16">
        <v>7.0662347122352805E-4</v>
      </c>
      <c r="O160" s="24">
        <v>0.12670999999999999</v>
      </c>
      <c r="P160" s="10">
        <v>79</v>
      </c>
      <c r="Q160" s="6">
        <v>4.5053791302060304</v>
      </c>
      <c r="R160" s="6">
        <v>4.8422277622252503</v>
      </c>
      <c r="S160" s="10">
        <v>81.099999999999994</v>
      </c>
      <c r="T160" s="6">
        <v>7.1168089360518101</v>
      </c>
      <c r="U160" s="6">
        <v>7.3318290754501696</v>
      </c>
      <c r="V160" s="10">
        <v>150</v>
      </c>
      <c r="W160" s="6">
        <v>8611.5678866601102</v>
      </c>
      <c r="X160" s="6">
        <v>8631.4028946502494</v>
      </c>
      <c r="Y160" s="6">
        <v>2.58939580764488</v>
      </c>
      <c r="Z160" s="6">
        <v>47.3333333333333</v>
      </c>
      <c r="AA160" s="7">
        <v>79</v>
      </c>
      <c r="AB160" s="7">
        <v>4.5053791302060304</v>
      </c>
      <c r="AC160" s="7">
        <v>4.8422277622252503</v>
      </c>
      <c r="AD160" s="13">
        <v>78.900000000000006</v>
      </c>
      <c r="AE160" s="6">
        <v>4.5515053671171302</v>
      </c>
      <c r="AF160" s="13">
        <v>78.900000000000006</v>
      </c>
      <c r="AG160" s="6">
        <v>6.7330319642986103</v>
      </c>
      <c r="AH160" s="13">
        <v>79</v>
      </c>
      <c r="AI160" s="6">
        <v>8611.0807501570707</v>
      </c>
      <c r="AJ160" s="6">
        <v>2.2000000000000001E-3</v>
      </c>
      <c r="AK160" s="6">
        <v>4.3E-3</v>
      </c>
      <c r="AL160" s="135">
        <f t="shared" si="13"/>
        <v>79</v>
      </c>
      <c r="AM160" s="135">
        <f t="shared" si="14"/>
        <v>4.5053791302060304</v>
      </c>
      <c r="AN160" s="29">
        <f t="shared" si="15"/>
        <v>708</v>
      </c>
      <c r="AO160" s="29">
        <f t="shared" si="16"/>
        <v>0.70499999999999996</v>
      </c>
      <c r="AP160" s="29">
        <f t="shared" si="17"/>
        <v>3.5000000000000003E-2</v>
      </c>
      <c r="AQ160" s="136">
        <f t="shared" si="18"/>
        <v>1.4184397163120568</v>
      </c>
    </row>
    <row r="161" spans="1:43" x14ac:dyDescent="0.75">
      <c r="A161" s="4" t="s">
        <v>188</v>
      </c>
      <c r="B161" s="22">
        <v>97.7</v>
      </c>
      <c r="C161" s="22">
        <v>3.78</v>
      </c>
      <c r="D161" s="22">
        <v>0.22</v>
      </c>
      <c r="E161" s="22">
        <v>600</v>
      </c>
      <c r="F161" s="20">
        <v>18.348623853210999</v>
      </c>
      <c r="G161" s="22">
        <v>1.29257390799314</v>
      </c>
      <c r="H161" s="18">
        <v>6.8900000000000003E-2</v>
      </c>
      <c r="I161" s="15">
        <v>1.40066758431086E-2</v>
      </c>
      <c r="J161" s="24">
        <v>-0.11090999999999999</v>
      </c>
      <c r="K161" s="18">
        <v>0.51500000000000001</v>
      </c>
      <c r="L161" s="15">
        <v>6.0208537652478702E-2</v>
      </c>
      <c r="M161" s="18">
        <v>5.45E-2</v>
      </c>
      <c r="N161" s="16">
        <v>3.8392676502166101E-3</v>
      </c>
      <c r="O161" s="24">
        <v>0.45300000000000001</v>
      </c>
      <c r="P161" s="10">
        <v>342</v>
      </c>
      <c r="Q161" s="6">
        <v>23.444782587823099</v>
      </c>
      <c r="R161" s="6">
        <v>24.624254765325901</v>
      </c>
      <c r="S161" s="10">
        <v>415</v>
      </c>
      <c r="T161" s="6">
        <v>40.248297488012703</v>
      </c>
      <c r="U161" s="6">
        <v>40.997270575422398</v>
      </c>
      <c r="V161" s="10">
        <v>780</v>
      </c>
      <c r="W161" s="6">
        <v>1684.0557872687</v>
      </c>
      <c r="X161" s="6">
        <v>1686.99288011679</v>
      </c>
      <c r="Y161" s="6">
        <v>17.590361445783099</v>
      </c>
      <c r="Z161" s="6">
        <v>56.153846153846203</v>
      </c>
      <c r="AA161" s="7">
        <v>342</v>
      </c>
      <c r="AB161" s="7">
        <v>23.444782587823099</v>
      </c>
      <c r="AC161" s="7">
        <v>24.624254765325901</v>
      </c>
      <c r="AD161" s="13">
        <v>335</v>
      </c>
      <c r="AE161" s="6">
        <v>23.444782587823099</v>
      </c>
      <c r="AF161" s="13">
        <v>332</v>
      </c>
      <c r="AG161" s="6">
        <v>32.334276715021304</v>
      </c>
      <c r="AH161" s="13">
        <v>322</v>
      </c>
      <c r="AI161" s="6">
        <v>1677.76482101432</v>
      </c>
      <c r="AJ161" s="6">
        <v>2.0199999999999999E-2</v>
      </c>
      <c r="AK161" s="6">
        <v>9.1999999999999998E-3</v>
      </c>
      <c r="AL161" s="135">
        <f t="shared" si="13"/>
        <v>342</v>
      </c>
      <c r="AM161" s="135">
        <f t="shared" si="14"/>
        <v>23.444782587823099</v>
      </c>
      <c r="AN161" s="29">
        <f t="shared" si="15"/>
        <v>97.7</v>
      </c>
      <c r="AO161" s="29">
        <f t="shared" si="16"/>
        <v>3.78</v>
      </c>
      <c r="AP161" s="29">
        <f t="shared" si="17"/>
        <v>0.22</v>
      </c>
      <c r="AQ161" s="136">
        <f t="shared" si="18"/>
        <v>0.26455026455026459</v>
      </c>
    </row>
    <row r="162" spans="1:43" x14ac:dyDescent="0.75">
      <c r="A162" s="4" t="s">
        <v>189</v>
      </c>
      <c r="B162" s="22">
        <v>699</v>
      </c>
      <c r="C162" s="22">
        <v>3.39</v>
      </c>
      <c r="D162" s="22">
        <v>0.12</v>
      </c>
      <c r="E162" s="22">
        <v>5740</v>
      </c>
      <c r="F162" s="20">
        <v>11.9617224880383</v>
      </c>
      <c r="G162" s="22">
        <v>0.69046073040794498</v>
      </c>
      <c r="H162" s="18">
        <v>5.6500000000000002E-2</v>
      </c>
      <c r="I162" s="15">
        <v>2.0174890816833601E-3</v>
      </c>
      <c r="J162" s="24">
        <v>0.27725</v>
      </c>
      <c r="K162" s="18">
        <v>0.65400000000000003</v>
      </c>
      <c r="L162" s="15">
        <v>5.6703332186035599E-2</v>
      </c>
      <c r="M162" s="18">
        <v>8.3599999999999994E-2</v>
      </c>
      <c r="N162" s="16">
        <v>4.8256024263919096E-3</v>
      </c>
      <c r="O162" s="24">
        <v>0.61160000000000003</v>
      </c>
      <c r="P162" s="10">
        <v>518</v>
      </c>
      <c r="Q162" s="6">
        <v>28.7434137991056</v>
      </c>
      <c r="R162" s="6">
        <v>30.862923531759101</v>
      </c>
      <c r="S162" s="10">
        <v>510</v>
      </c>
      <c r="T162" s="6">
        <v>34.753389101040902</v>
      </c>
      <c r="U162" s="6">
        <v>35.918360710241402</v>
      </c>
      <c r="V162" s="10">
        <v>467</v>
      </c>
      <c r="W162" s="6">
        <v>74.767186286257996</v>
      </c>
      <c r="X162" s="6">
        <v>78.284046584628399</v>
      </c>
      <c r="Y162" s="6">
        <v>-1.5686274509803899</v>
      </c>
      <c r="Z162" s="6">
        <v>-10.9207708779443</v>
      </c>
      <c r="AA162" s="7">
        <v>518</v>
      </c>
      <c r="AB162" s="7">
        <v>28.7434137991056</v>
      </c>
      <c r="AC162" s="7">
        <v>30.862923531759101</v>
      </c>
      <c r="AD162" s="13">
        <v>517</v>
      </c>
      <c r="AE162" s="6">
        <v>28.7434137991056</v>
      </c>
      <c r="AF162" s="13">
        <v>499</v>
      </c>
      <c r="AG162" s="6">
        <v>34.753389101040902</v>
      </c>
      <c r="AH162" s="13">
        <v>433</v>
      </c>
      <c r="AI162" s="6">
        <v>71.084542237845199</v>
      </c>
      <c r="AJ162" s="6">
        <v>1.2999999999999999E-3</v>
      </c>
      <c r="AK162" s="6">
        <v>1.1999999999999999E-3</v>
      </c>
      <c r="AL162" s="135">
        <f t="shared" si="13"/>
        <v>518</v>
      </c>
      <c r="AM162" s="135">
        <f t="shared" si="14"/>
        <v>28.7434137991056</v>
      </c>
      <c r="AN162" s="29">
        <f t="shared" si="15"/>
        <v>699</v>
      </c>
      <c r="AO162" s="29">
        <f t="shared" si="16"/>
        <v>3.39</v>
      </c>
      <c r="AP162" s="29">
        <f t="shared" si="17"/>
        <v>0.12</v>
      </c>
      <c r="AQ162" s="136">
        <f t="shared" si="18"/>
        <v>0.29498525073746312</v>
      </c>
    </row>
    <row r="163" spans="1:43" x14ac:dyDescent="0.75">
      <c r="A163" s="4" t="s">
        <v>190</v>
      </c>
      <c r="B163" s="22">
        <v>349.3</v>
      </c>
      <c r="C163" s="22">
        <v>7.39</v>
      </c>
      <c r="D163" s="22">
        <v>0.31</v>
      </c>
      <c r="E163" s="22">
        <v>2376</v>
      </c>
      <c r="F163" s="20">
        <v>14.450867052023099</v>
      </c>
      <c r="G163" s="22">
        <v>0.86132430325572396</v>
      </c>
      <c r="H163" s="18">
        <v>5.5599999999999997E-2</v>
      </c>
      <c r="I163" s="15">
        <v>3.8898562335657702E-3</v>
      </c>
      <c r="J163" s="24">
        <v>-2.1651E-2</v>
      </c>
      <c r="K163" s="18">
        <v>0.53300000000000003</v>
      </c>
      <c r="L163" s="15">
        <v>4.9372710379823603E-2</v>
      </c>
      <c r="M163" s="18">
        <v>6.9199999999999998E-2</v>
      </c>
      <c r="N163" s="16">
        <v>4.12457201154249E-3</v>
      </c>
      <c r="O163" s="24">
        <v>0.77583999999999997</v>
      </c>
      <c r="P163" s="10">
        <v>431</v>
      </c>
      <c r="Q163" s="6">
        <v>24.844129838091401</v>
      </c>
      <c r="R163" s="6">
        <v>26.5732980009907</v>
      </c>
      <c r="S163" s="10">
        <v>432</v>
      </c>
      <c r="T163" s="6">
        <v>32.653991998059297</v>
      </c>
      <c r="U163" s="6">
        <v>33.614584443505102</v>
      </c>
      <c r="V163" s="10">
        <v>418</v>
      </c>
      <c r="W163" s="6">
        <v>157.34332666882901</v>
      </c>
      <c r="X163" s="6">
        <v>159.37615124318199</v>
      </c>
      <c r="Y163" s="6">
        <v>0.23148148148148101</v>
      </c>
      <c r="Z163" s="6">
        <v>-3.1100478468899602</v>
      </c>
      <c r="AA163" s="7">
        <v>431</v>
      </c>
      <c r="AB163" s="7">
        <v>24.844129838091401</v>
      </c>
      <c r="AC163" s="7">
        <v>26.5732980009907</v>
      </c>
      <c r="AD163" s="13">
        <v>430</v>
      </c>
      <c r="AE163" s="6">
        <v>24.844129838091401</v>
      </c>
      <c r="AF163" s="13">
        <v>419</v>
      </c>
      <c r="AG163" s="6">
        <v>31.6799493908896</v>
      </c>
      <c r="AH163" s="13">
        <v>349</v>
      </c>
      <c r="AI163" s="6">
        <v>150.162453520225</v>
      </c>
      <c r="AJ163" s="6">
        <v>3.3E-3</v>
      </c>
      <c r="AK163" s="6">
        <v>1.8E-3</v>
      </c>
      <c r="AL163" s="135">
        <f t="shared" si="13"/>
        <v>431</v>
      </c>
      <c r="AM163" s="135">
        <f t="shared" si="14"/>
        <v>24.844129838091401</v>
      </c>
      <c r="AN163" s="29">
        <f t="shared" si="15"/>
        <v>349.3</v>
      </c>
      <c r="AO163" s="29">
        <f t="shared" si="16"/>
        <v>7.39</v>
      </c>
      <c r="AP163" s="29">
        <f t="shared" si="17"/>
        <v>0.31</v>
      </c>
      <c r="AQ163" s="136">
        <f t="shared" si="18"/>
        <v>0.13531799729364005</v>
      </c>
    </row>
    <row r="164" spans="1:43" x14ac:dyDescent="0.75">
      <c r="A164" s="4" t="s">
        <v>191</v>
      </c>
      <c r="B164" s="22">
        <v>297</v>
      </c>
      <c r="C164" s="22">
        <v>2.92</v>
      </c>
      <c r="D164" s="22">
        <v>0.31</v>
      </c>
      <c r="E164" s="22">
        <v>2070</v>
      </c>
      <c r="F164" s="20">
        <v>15.384615384615399</v>
      </c>
      <c r="G164" s="22">
        <v>0.89178711291034396</v>
      </c>
      <c r="H164" s="18">
        <v>6.2700000000000006E-2</v>
      </c>
      <c r="I164" s="15">
        <v>4.8230722486214198E-3</v>
      </c>
      <c r="J164" s="24">
        <v>0.19356000000000001</v>
      </c>
      <c r="K164" s="18">
        <v>0.56000000000000005</v>
      </c>
      <c r="L164" s="15">
        <v>4.9788850157439203E-2</v>
      </c>
      <c r="M164" s="18">
        <v>6.5000000000000002E-2</v>
      </c>
      <c r="N164" s="16">
        <v>3.7678005520462099E-3</v>
      </c>
      <c r="O164" s="24">
        <v>0.65815999999999997</v>
      </c>
      <c r="P164" s="10">
        <v>406</v>
      </c>
      <c r="Q164" s="6">
        <v>22.683084551677599</v>
      </c>
      <c r="R164" s="6">
        <v>24.363634575552101</v>
      </c>
      <c r="S164" s="10">
        <v>450</v>
      </c>
      <c r="T164" s="6">
        <v>32.359990576843202</v>
      </c>
      <c r="U164" s="6">
        <v>33.392025710086202</v>
      </c>
      <c r="V164" s="10">
        <v>681</v>
      </c>
      <c r="W164" s="6">
        <v>373.34974159422501</v>
      </c>
      <c r="X164" s="6">
        <v>377.748322879574</v>
      </c>
      <c r="Y164" s="6">
        <v>9.7777777777777697</v>
      </c>
      <c r="Z164" s="6">
        <v>40.381791483113098</v>
      </c>
      <c r="AA164" s="7">
        <v>406</v>
      </c>
      <c r="AB164" s="7">
        <v>22.683084551677599</v>
      </c>
      <c r="AC164" s="7">
        <v>24.363634575552101</v>
      </c>
      <c r="AD164" s="13">
        <v>402</v>
      </c>
      <c r="AE164" s="6">
        <v>22.920281952422801</v>
      </c>
      <c r="AF164" s="13">
        <v>397</v>
      </c>
      <c r="AG164" s="6">
        <v>31.305414709493601</v>
      </c>
      <c r="AH164" s="13">
        <v>391</v>
      </c>
      <c r="AI164" s="6">
        <v>369.68366280980598</v>
      </c>
      <c r="AJ164" s="6">
        <v>0.01</v>
      </c>
      <c r="AK164" s="6">
        <v>3.0000000000000001E-3</v>
      </c>
      <c r="AL164" s="135">
        <f t="shared" si="13"/>
        <v>406</v>
      </c>
      <c r="AM164" s="135">
        <f t="shared" si="14"/>
        <v>22.683084551677599</v>
      </c>
      <c r="AN164" s="29">
        <f t="shared" si="15"/>
        <v>297</v>
      </c>
      <c r="AO164" s="29">
        <f t="shared" si="16"/>
        <v>2.92</v>
      </c>
      <c r="AP164" s="29">
        <f t="shared" si="17"/>
        <v>0.31</v>
      </c>
      <c r="AQ164" s="136">
        <f t="shared" si="18"/>
        <v>0.34246575342465752</v>
      </c>
    </row>
    <row r="165" spans="1:43" x14ac:dyDescent="0.75">
      <c r="A165" s="4" t="s">
        <v>192</v>
      </c>
      <c r="B165" s="22">
        <v>188.5</v>
      </c>
      <c r="C165" s="22">
        <v>1.5169999999999999</v>
      </c>
      <c r="D165" s="22">
        <v>7.1999999999999995E-2</v>
      </c>
      <c r="E165" s="22">
        <v>368</v>
      </c>
      <c r="F165" s="20">
        <v>41.322314049586801</v>
      </c>
      <c r="G165" s="22">
        <v>2.58980428408104</v>
      </c>
      <c r="H165" s="18">
        <v>4.6600000000000003E-2</v>
      </c>
      <c r="I165" s="15">
        <v>1.34338473485373E-2</v>
      </c>
      <c r="J165" s="24">
        <v>7.5915999999999997E-2</v>
      </c>
      <c r="K165" s="18">
        <v>0.155</v>
      </c>
      <c r="L165" s="15">
        <v>1.77963003528822E-2</v>
      </c>
      <c r="M165" s="18">
        <v>2.4199999999999999E-2</v>
      </c>
      <c r="N165" s="16">
        <v>1.5166929809292201E-3</v>
      </c>
      <c r="O165" s="24">
        <v>0.58406999999999998</v>
      </c>
      <c r="P165" s="10">
        <v>154.4</v>
      </c>
      <c r="Q165" s="6">
        <v>9.5840297725310002</v>
      </c>
      <c r="R165" s="6">
        <v>10.183492575168399</v>
      </c>
      <c r="S165" s="10">
        <v>145</v>
      </c>
      <c r="T165" s="6">
        <v>15.403116106707101</v>
      </c>
      <c r="U165" s="6">
        <v>15.7079485967163</v>
      </c>
      <c r="V165" s="10">
        <v>10</v>
      </c>
      <c r="W165" s="6">
        <v>396.68670339402303</v>
      </c>
      <c r="X165" s="6">
        <v>396.96798456498402</v>
      </c>
      <c r="Y165" s="6">
        <v>-6.4827586206896504</v>
      </c>
      <c r="Z165" s="6">
        <v>-1444</v>
      </c>
      <c r="AA165" s="7" t="s">
        <v>35</v>
      </c>
      <c r="AB165" s="7" t="s">
        <v>35</v>
      </c>
      <c r="AC165" s="7" t="s">
        <v>35</v>
      </c>
      <c r="AD165" s="13">
        <v>155</v>
      </c>
      <c r="AE165" s="6">
        <v>9.7154529838170998</v>
      </c>
      <c r="AF165" s="13">
        <v>154.5</v>
      </c>
      <c r="AG165" s="6">
        <v>12.557521881195299</v>
      </c>
      <c r="AH165" s="13">
        <v>154.30000000000001</v>
      </c>
      <c r="AI165" s="6">
        <v>368.651289187516</v>
      </c>
      <c r="AJ165" s="6">
        <v>-2.8999999999999998E-3</v>
      </c>
      <c r="AK165" s="6">
        <v>7.1999999999999998E-3</v>
      </c>
      <c r="AL165" s="135" t="str">
        <f t="shared" si="13"/>
        <v>Discordant</v>
      </c>
      <c r="AM165" s="135" t="str">
        <f t="shared" si="14"/>
        <v>Discordant</v>
      </c>
      <c r="AN165" s="29">
        <f t="shared" si="15"/>
        <v>188.5</v>
      </c>
      <c r="AO165" s="29">
        <f t="shared" si="16"/>
        <v>1.5169999999999999</v>
      </c>
      <c r="AP165" s="29">
        <f t="shared" si="17"/>
        <v>7.1999999999999995E-2</v>
      </c>
      <c r="AQ165" s="136">
        <f t="shared" si="18"/>
        <v>0.65919578114700073</v>
      </c>
    </row>
    <row r="166" spans="1:43" x14ac:dyDescent="0.75">
      <c r="A166" s="4" t="s">
        <v>193</v>
      </c>
      <c r="B166" s="22">
        <v>292</v>
      </c>
      <c r="C166" s="22">
        <v>4.6399999999999997</v>
      </c>
      <c r="D166" s="22">
        <v>0.28000000000000003</v>
      </c>
      <c r="E166" s="22">
        <v>1840</v>
      </c>
      <c r="F166" s="20">
        <v>14.064697609001399</v>
      </c>
      <c r="G166" s="22">
        <v>0.84471607786538705</v>
      </c>
      <c r="H166" s="18">
        <v>5.3699999999999998E-2</v>
      </c>
      <c r="I166" s="15">
        <v>4.6756031544599704E-3</v>
      </c>
      <c r="J166" s="24">
        <v>1.5561E-2</v>
      </c>
      <c r="K166" s="18">
        <v>0.52600000000000002</v>
      </c>
      <c r="L166" s="15">
        <v>4.9393230720412899E-2</v>
      </c>
      <c r="M166" s="18">
        <v>7.1099999999999997E-2</v>
      </c>
      <c r="N166" s="16">
        <v>4.2702171639858802E-3</v>
      </c>
      <c r="O166" s="24">
        <v>0.62777000000000005</v>
      </c>
      <c r="P166" s="10">
        <v>443</v>
      </c>
      <c r="Q166" s="6">
        <v>25.628233905191401</v>
      </c>
      <c r="R166" s="6">
        <v>27.392195838180299</v>
      </c>
      <c r="S166" s="10">
        <v>427</v>
      </c>
      <c r="T166" s="6">
        <v>32.9726916569537</v>
      </c>
      <c r="U166" s="6">
        <v>33.908177484907498</v>
      </c>
      <c r="V166" s="10">
        <v>340</v>
      </c>
      <c r="W166" s="6">
        <v>172.57390200434901</v>
      </c>
      <c r="X166" s="6">
        <v>173.93895510927601</v>
      </c>
      <c r="Y166" s="6">
        <v>-3.7470725995316201</v>
      </c>
      <c r="Z166" s="6">
        <v>-30.294117647058801</v>
      </c>
      <c r="AA166" s="7">
        <v>443</v>
      </c>
      <c r="AB166" s="7">
        <v>25.628233905191401</v>
      </c>
      <c r="AC166" s="7">
        <v>27.392195838180299</v>
      </c>
      <c r="AD166" s="13">
        <v>443</v>
      </c>
      <c r="AE166" s="6">
        <v>25.628233905191401</v>
      </c>
      <c r="AF166" s="13">
        <v>428</v>
      </c>
      <c r="AG166" s="6">
        <v>31.674491236712001</v>
      </c>
      <c r="AH166" s="13">
        <v>351</v>
      </c>
      <c r="AI166" s="6">
        <v>156.864198123748</v>
      </c>
      <c r="AJ166" s="6">
        <v>0</v>
      </c>
      <c r="AK166" s="6">
        <v>3.5000000000000001E-3</v>
      </c>
      <c r="AL166" s="135">
        <f t="shared" si="13"/>
        <v>443</v>
      </c>
      <c r="AM166" s="135">
        <f t="shared" si="14"/>
        <v>25.628233905191401</v>
      </c>
      <c r="AN166" s="29">
        <f t="shared" si="15"/>
        <v>292</v>
      </c>
      <c r="AO166" s="29">
        <f t="shared" si="16"/>
        <v>4.6399999999999997</v>
      </c>
      <c r="AP166" s="29">
        <f t="shared" si="17"/>
        <v>0.28000000000000003</v>
      </c>
      <c r="AQ166" s="136">
        <f t="shared" si="18"/>
        <v>0.21551724137931036</v>
      </c>
    </row>
    <row r="167" spans="1:43" x14ac:dyDescent="0.75">
      <c r="A167" s="4" t="s">
        <v>194</v>
      </c>
      <c r="B167" s="22">
        <v>451</v>
      </c>
      <c r="C167" s="22">
        <v>3.14</v>
      </c>
      <c r="D167" s="22">
        <v>0.13</v>
      </c>
      <c r="E167" s="22">
        <v>3197</v>
      </c>
      <c r="F167" s="20">
        <v>12.8205128205128</v>
      </c>
      <c r="G167" s="22">
        <v>0.77887873819669395</v>
      </c>
      <c r="H167" s="18">
        <v>5.5399999999999998E-2</v>
      </c>
      <c r="I167" s="15">
        <v>3.0506196717058598E-3</v>
      </c>
      <c r="J167" s="24">
        <v>0.47661999999999999</v>
      </c>
      <c r="K167" s="18">
        <v>0.59199999999999997</v>
      </c>
      <c r="L167" s="15">
        <v>5.1919848073736903E-2</v>
      </c>
      <c r="M167" s="18">
        <v>7.8E-2</v>
      </c>
      <c r="N167" s="16">
        <v>4.7386982431886901E-3</v>
      </c>
      <c r="O167" s="24">
        <v>0.72262999999999999</v>
      </c>
      <c r="P167" s="10">
        <v>484</v>
      </c>
      <c r="Q167" s="6">
        <v>28.3007122480399</v>
      </c>
      <c r="R167" s="6">
        <v>30.200224726832701</v>
      </c>
      <c r="S167" s="10">
        <v>472</v>
      </c>
      <c r="T167" s="6">
        <v>33.007520516159303</v>
      </c>
      <c r="U167" s="6">
        <v>34.0927208140548</v>
      </c>
      <c r="V167" s="10">
        <v>418</v>
      </c>
      <c r="W167" s="6">
        <v>112.6127722518</v>
      </c>
      <c r="X167" s="6">
        <v>114.906462223606</v>
      </c>
      <c r="Y167" s="6">
        <v>-2.5423728813559299</v>
      </c>
      <c r="Z167" s="6">
        <v>-15.789473684210501</v>
      </c>
      <c r="AA167" s="7">
        <v>484</v>
      </c>
      <c r="AB167" s="7">
        <v>28.3007122480399</v>
      </c>
      <c r="AC167" s="7">
        <v>30.200224726832701</v>
      </c>
      <c r="AD167" s="13">
        <v>483</v>
      </c>
      <c r="AE167" s="6">
        <v>28.595721948332699</v>
      </c>
      <c r="AF167" s="13">
        <v>462</v>
      </c>
      <c r="AG167" s="6">
        <v>33.193454334019997</v>
      </c>
      <c r="AH167" s="13">
        <v>367</v>
      </c>
      <c r="AI167" s="6">
        <v>108.70269764010401</v>
      </c>
      <c r="AJ167" s="6">
        <v>1.6999999999999999E-3</v>
      </c>
      <c r="AK167" s="6">
        <v>1.2999999999999999E-3</v>
      </c>
      <c r="AL167" s="135">
        <f t="shared" si="13"/>
        <v>484</v>
      </c>
      <c r="AM167" s="135">
        <f t="shared" si="14"/>
        <v>28.3007122480399</v>
      </c>
      <c r="AN167" s="29">
        <f t="shared" si="15"/>
        <v>451</v>
      </c>
      <c r="AO167" s="29">
        <f t="shared" si="16"/>
        <v>3.14</v>
      </c>
      <c r="AP167" s="29">
        <f t="shared" si="17"/>
        <v>0.13</v>
      </c>
      <c r="AQ167" s="136">
        <f t="shared" si="18"/>
        <v>0.31847133757961782</v>
      </c>
    </row>
    <row r="168" spans="1:43" x14ac:dyDescent="0.75">
      <c r="A168" s="4" t="s">
        <v>195</v>
      </c>
      <c r="B168" s="22">
        <v>403</v>
      </c>
      <c r="C168" s="22">
        <v>3.58</v>
      </c>
      <c r="D168" s="22">
        <v>0.26</v>
      </c>
      <c r="E168" s="22">
        <v>2710</v>
      </c>
      <c r="F168" s="20">
        <v>14.164305949008501</v>
      </c>
      <c r="G168" s="22">
        <v>0.81152997626756596</v>
      </c>
      <c r="H168" s="18">
        <v>5.6899999999999999E-2</v>
      </c>
      <c r="I168" s="15">
        <v>3.5664857931243499E-3</v>
      </c>
      <c r="J168" s="24">
        <v>0.25608999999999998</v>
      </c>
      <c r="K168" s="18">
        <v>0.54500000000000004</v>
      </c>
      <c r="L168" s="15">
        <v>4.6816498761119797E-2</v>
      </c>
      <c r="M168" s="18">
        <v>7.0599999999999996E-2</v>
      </c>
      <c r="N168" s="16">
        <v>4.0449575525090004E-3</v>
      </c>
      <c r="O168" s="24">
        <v>0.55242999999999998</v>
      </c>
      <c r="P168" s="10">
        <v>439</v>
      </c>
      <c r="Q168" s="6">
        <v>24.257457892986999</v>
      </c>
      <c r="R168" s="6">
        <v>26.090719566213799</v>
      </c>
      <c r="S168" s="10">
        <v>445</v>
      </c>
      <c r="T168" s="6">
        <v>31.106016159160198</v>
      </c>
      <c r="U168" s="6">
        <v>32.142030153470301</v>
      </c>
      <c r="V168" s="10">
        <v>474</v>
      </c>
      <c r="W168" s="6">
        <v>150.872198356458</v>
      </c>
      <c r="X168" s="6">
        <v>153.35246817840499</v>
      </c>
      <c r="Y168" s="6">
        <v>1.3483146067415701</v>
      </c>
      <c r="Z168" s="6">
        <v>7.3839662447257401</v>
      </c>
      <c r="AA168" s="7">
        <v>439</v>
      </c>
      <c r="AB168" s="7">
        <v>24.257457892986999</v>
      </c>
      <c r="AC168" s="7">
        <v>26.090719566213799</v>
      </c>
      <c r="AD168" s="13">
        <v>438</v>
      </c>
      <c r="AE168" s="6">
        <v>24.257457892986999</v>
      </c>
      <c r="AF168" s="13">
        <v>426</v>
      </c>
      <c r="AG168" s="6">
        <v>30.792665381449801</v>
      </c>
      <c r="AH168" s="13">
        <v>363</v>
      </c>
      <c r="AI168" s="6">
        <v>145.434040846393</v>
      </c>
      <c r="AJ168" s="6">
        <v>3.5999999999999999E-3</v>
      </c>
      <c r="AK168" s="6">
        <v>1.5E-3</v>
      </c>
      <c r="AL168" s="135">
        <f t="shared" si="13"/>
        <v>439</v>
      </c>
      <c r="AM168" s="135">
        <f t="shared" si="14"/>
        <v>24.257457892986999</v>
      </c>
      <c r="AN168" s="29">
        <f t="shared" si="15"/>
        <v>403</v>
      </c>
      <c r="AO168" s="29">
        <f t="shared" si="16"/>
        <v>3.58</v>
      </c>
      <c r="AP168" s="29">
        <f t="shared" si="17"/>
        <v>0.26</v>
      </c>
      <c r="AQ168" s="136">
        <f t="shared" si="18"/>
        <v>0.27932960893854747</v>
      </c>
    </row>
    <row r="169" spans="1:43" x14ac:dyDescent="0.75">
      <c r="A169" s="4" t="s">
        <v>196</v>
      </c>
      <c r="B169" s="22">
        <v>373</v>
      </c>
      <c r="C169" s="22">
        <v>2.13</v>
      </c>
      <c r="D169" s="22">
        <v>0.2</v>
      </c>
      <c r="E169" s="22">
        <v>2390</v>
      </c>
      <c r="F169" s="20">
        <v>13.8888888888889</v>
      </c>
      <c r="G169" s="22">
        <v>0.83198387537059904</v>
      </c>
      <c r="H169" s="18">
        <v>5.2400000000000002E-2</v>
      </c>
      <c r="I169" s="15">
        <v>3.68151532242042E-3</v>
      </c>
      <c r="J169" s="24">
        <v>2.6131000000000001E-2</v>
      </c>
      <c r="K169" s="18">
        <v>0.51700000000000002</v>
      </c>
      <c r="L169" s="15">
        <v>4.6896756073847398E-2</v>
      </c>
      <c r="M169" s="18">
        <v>7.1999999999999995E-2</v>
      </c>
      <c r="N169" s="16">
        <v>4.3130044099211904E-3</v>
      </c>
      <c r="O169" s="24">
        <v>0.69486999999999999</v>
      </c>
      <c r="P169" s="10">
        <v>448</v>
      </c>
      <c r="Q169" s="6">
        <v>25.8691012892806</v>
      </c>
      <c r="R169" s="6">
        <v>27.6578773790695</v>
      </c>
      <c r="S169" s="10">
        <v>422</v>
      </c>
      <c r="T169" s="6">
        <v>31.370620544376401</v>
      </c>
      <c r="U169" s="6">
        <v>32.330767542566797</v>
      </c>
      <c r="V169" s="10">
        <v>283</v>
      </c>
      <c r="W169" s="6">
        <v>128.259836340269</v>
      </c>
      <c r="X169" s="6">
        <v>129.78661676807701</v>
      </c>
      <c r="Y169" s="6">
        <v>-6.1611374407583002</v>
      </c>
      <c r="Z169" s="6">
        <v>-58.303886925794998</v>
      </c>
      <c r="AA169" s="7" t="s">
        <v>35</v>
      </c>
      <c r="AB169" s="7" t="s">
        <v>35</v>
      </c>
      <c r="AC169" s="7" t="s">
        <v>35</v>
      </c>
      <c r="AD169" s="13">
        <v>448</v>
      </c>
      <c r="AE169" s="6">
        <v>26.148755257469901</v>
      </c>
      <c r="AF169" s="13">
        <v>426</v>
      </c>
      <c r="AG169" s="6">
        <v>31.370620544376401</v>
      </c>
      <c r="AH169" s="13">
        <v>315</v>
      </c>
      <c r="AI169" s="6">
        <v>119.268162633759</v>
      </c>
      <c r="AJ169" s="6">
        <v>-5.0000000000000001E-4</v>
      </c>
      <c r="AK169" s="6">
        <v>3.0000000000000001E-3</v>
      </c>
      <c r="AL169" s="135" t="str">
        <f t="shared" si="13"/>
        <v>Discordant</v>
      </c>
      <c r="AM169" s="135" t="str">
        <f t="shared" si="14"/>
        <v>Discordant</v>
      </c>
      <c r="AN169" s="29">
        <f t="shared" si="15"/>
        <v>373</v>
      </c>
      <c r="AO169" s="29">
        <f t="shared" si="16"/>
        <v>2.13</v>
      </c>
      <c r="AP169" s="29">
        <f t="shared" si="17"/>
        <v>0.2</v>
      </c>
      <c r="AQ169" s="136">
        <f t="shared" si="18"/>
        <v>0.46948356807511737</v>
      </c>
    </row>
    <row r="170" spans="1:43" x14ac:dyDescent="0.75">
      <c r="A170" s="4" t="s">
        <v>197</v>
      </c>
      <c r="B170" s="22">
        <v>404</v>
      </c>
      <c r="C170" s="22">
        <v>7.6</v>
      </c>
      <c r="D170" s="22">
        <v>1.3</v>
      </c>
      <c r="E170" s="22">
        <v>2590</v>
      </c>
      <c r="F170" s="20">
        <v>13.8888888888889</v>
      </c>
      <c r="G170" s="22">
        <v>0.81657662836910305</v>
      </c>
      <c r="H170" s="18">
        <v>5.7700000000000001E-2</v>
      </c>
      <c r="I170" s="15">
        <v>3.8614816112807E-3</v>
      </c>
      <c r="J170" s="24">
        <v>8.0903000000000003E-2</v>
      </c>
      <c r="K170" s="18">
        <v>0.57399999999999995</v>
      </c>
      <c r="L170" s="15">
        <v>5.2479653590700497E-2</v>
      </c>
      <c r="M170" s="18">
        <v>7.1999999999999995E-2</v>
      </c>
      <c r="N170" s="16">
        <v>4.2331332414654302E-3</v>
      </c>
      <c r="O170" s="24">
        <v>0.36996000000000001</v>
      </c>
      <c r="P170" s="10">
        <v>448</v>
      </c>
      <c r="Q170" s="6">
        <v>25.3447115098014</v>
      </c>
      <c r="R170" s="6">
        <v>27.168036018741599</v>
      </c>
      <c r="S170" s="10">
        <v>459</v>
      </c>
      <c r="T170" s="6">
        <v>33.960171469890298</v>
      </c>
      <c r="U170" s="6">
        <v>34.976054083529597</v>
      </c>
      <c r="V170" s="10">
        <v>500</v>
      </c>
      <c r="W170" s="6">
        <v>168.303127137964</v>
      </c>
      <c r="X170" s="6">
        <v>170.71325195499099</v>
      </c>
      <c r="Y170" s="6">
        <v>2.3965141612200398</v>
      </c>
      <c r="Z170" s="6">
        <v>10.4</v>
      </c>
      <c r="AA170" s="7">
        <v>448</v>
      </c>
      <c r="AB170" s="7">
        <v>25.3447115098014</v>
      </c>
      <c r="AC170" s="7">
        <v>27.168036018741599</v>
      </c>
      <c r="AD170" s="13">
        <v>446</v>
      </c>
      <c r="AE170" s="6">
        <v>25.600964855158502</v>
      </c>
      <c r="AF170" s="13">
        <v>440</v>
      </c>
      <c r="AG170" s="6">
        <v>33.024676323385002</v>
      </c>
      <c r="AH170" s="13">
        <v>417</v>
      </c>
      <c r="AI170" s="6">
        <v>155.95922417227499</v>
      </c>
      <c r="AJ170" s="6">
        <v>3.3999999999999998E-3</v>
      </c>
      <c r="AK170" s="6">
        <v>2.8999999999999998E-3</v>
      </c>
      <c r="AL170" s="135">
        <f t="shared" si="13"/>
        <v>448</v>
      </c>
      <c r="AM170" s="135">
        <f t="shared" si="14"/>
        <v>25.3447115098014</v>
      </c>
      <c r="AN170" s="29">
        <f t="shared" si="15"/>
        <v>404</v>
      </c>
      <c r="AO170" s="29">
        <f t="shared" si="16"/>
        <v>7.6</v>
      </c>
      <c r="AP170" s="29">
        <f t="shared" si="17"/>
        <v>1.3</v>
      </c>
      <c r="AQ170" s="136">
        <f t="shared" si="18"/>
        <v>0.13157894736842105</v>
      </c>
    </row>
    <row r="171" spans="1:43" x14ac:dyDescent="0.75">
      <c r="A171" s="4" t="s">
        <v>198</v>
      </c>
      <c r="B171" s="22">
        <v>215</v>
      </c>
      <c r="C171" s="22">
        <v>4.45</v>
      </c>
      <c r="D171" s="22">
        <v>0.33</v>
      </c>
      <c r="E171" s="22">
        <v>1360</v>
      </c>
      <c r="F171" s="20">
        <v>12.4688279301746</v>
      </c>
      <c r="G171" s="22">
        <v>0.88876870147632703</v>
      </c>
      <c r="H171" s="18">
        <v>5.5399999999999998E-2</v>
      </c>
      <c r="I171" s="15">
        <v>5.6767491791004099E-3</v>
      </c>
      <c r="J171" s="24">
        <v>0.156</v>
      </c>
      <c r="K171" s="18">
        <v>0.60899999999999999</v>
      </c>
      <c r="L171" s="15">
        <v>5.7515241912469803E-2</v>
      </c>
      <c r="M171" s="18">
        <v>8.0199999999999994E-2</v>
      </c>
      <c r="N171" s="16">
        <v>5.7165958386437904E-3</v>
      </c>
      <c r="O171" s="24">
        <v>0.90898999999999996</v>
      </c>
      <c r="P171" s="10">
        <v>497</v>
      </c>
      <c r="Q171" s="6">
        <v>34.115344978195203</v>
      </c>
      <c r="R171" s="6">
        <v>35.789088689795101</v>
      </c>
      <c r="S171" s="10">
        <v>481</v>
      </c>
      <c r="T171" s="6">
        <v>36.362585831349797</v>
      </c>
      <c r="U171" s="6">
        <v>37.385521489656597</v>
      </c>
      <c r="V171" s="10">
        <v>417</v>
      </c>
      <c r="W171" s="6">
        <v>204.20960429178101</v>
      </c>
      <c r="X171" s="6">
        <v>205.437471348754</v>
      </c>
      <c r="Y171" s="6">
        <v>-3.3264033264033199</v>
      </c>
      <c r="Z171" s="6">
        <v>-19.184652278177499</v>
      </c>
      <c r="AA171" s="7">
        <v>497</v>
      </c>
      <c r="AB171" s="7">
        <v>34.115344978195203</v>
      </c>
      <c r="AC171" s="7">
        <v>35.789088689795101</v>
      </c>
      <c r="AD171" s="13">
        <v>496</v>
      </c>
      <c r="AE171" s="6">
        <v>34.115344978195203</v>
      </c>
      <c r="AF171" s="13">
        <v>475</v>
      </c>
      <c r="AG171" s="6">
        <v>36.653767178044298</v>
      </c>
      <c r="AH171" s="13">
        <v>387</v>
      </c>
      <c r="AI171" s="6">
        <v>201.08141506615101</v>
      </c>
      <c r="AJ171" s="6">
        <v>1.9E-3</v>
      </c>
      <c r="AK171" s="6">
        <v>1.4E-3</v>
      </c>
      <c r="AL171" s="135">
        <f t="shared" si="13"/>
        <v>497</v>
      </c>
      <c r="AM171" s="135">
        <f t="shared" si="14"/>
        <v>34.115344978195203</v>
      </c>
      <c r="AN171" s="29">
        <f t="shared" si="15"/>
        <v>215</v>
      </c>
      <c r="AO171" s="29">
        <f t="shared" si="16"/>
        <v>4.45</v>
      </c>
      <c r="AP171" s="29">
        <f t="shared" si="17"/>
        <v>0.33</v>
      </c>
      <c r="AQ171" s="136">
        <f t="shared" si="18"/>
        <v>0.2247191011235955</v>
      </c>
    </row>
    <row r="172" spans="1:43" x14ac:dyDescent="0.75">
      <c r="A172" s="4" t="s">
        <v>199</v>
      </c>
      <c r="B172" s="22">
        <v>680</v>
      </c>
      <c r="C172" s="22">
        <v>16.75</v>
      </c>
      <c r="D172" s="22">
        <v>0.86</v>
      </c>
      <c r="E172" s="22">
        <v>4510</v>
      </c>
      <c r="F172" s="20">
        <v>13.9275766016713</v>
      </c>
      <c r="G172" s="22">
        <v>0.85733960349505101</v>
      </c>
      <c r="H172" s="18">
        <v>5.6500000000000002E-2</v>
      </c>
      <c r="I172" s="15">
        <v>2.6421802252599401E-3</v>
      </c>
      <c r="J172" s="24">
        <v>0.50780000000000003</v>
      </c>
      <c r="K172" s="18">
        <v>0.55500000000000005</v>
      </c>
      <c r="L172" s="15">
        <v>4.8987501531002099E-2</v>
      </c>
      <c r="M172" s="18">
        <v>7.1800000000000003E-2</v>
      </c>
      <c r="N172" s="16">
        <v>4.4197914175218298E-3</v>
      </c>
      <c r="O172" s="24">
        <v>0.68030999999999997</v>
      </c>
      <c r="P172" s="10">
        <v>447</v>
      </c>
      <c r="Q172" s="6">
        <v>26.6893644267459</v>
      </c>
      <c r="R172" s="6">
        <v>28.417851753995802</v>
      </c>
      <c r="S172" s="10">
        <v>447</v>
      </c>
      <c r="T172" s="6">
        <v>31.9922957853185</v>
      </c>
      <c r="U172" s="6">
        <v>33.024057182239602</v>
      </c>
      <c r="V172" s="10">
        <v>454</v>
      </c>
      <c r="W172" s="6">
        <v>106.506793028895</v>
      </c>
      <c r="X172" s="6">
        <v>109.690022415851</v>
      </c>
      <c r="Y172" s="6">
        <v>0</v>
      </c>
      <c r="Z172" s="6">
        <v>1.5418502202643201</v>
      </c>
      <c r="AA172" s="7">
        <v>447</v>
      </c>
      <c r="AB172" s="7">
        <v>26.6893644267459</v>
      </c>
      <c r="AC172" s="7">
        <v>28.417851753995802</v>
      </c>
      <c r="AD172" s="13">
        <v>445</v>
      </c>
      <c r="AE172" s="6">
        <v>26.6893644267459</v>
      </c>
      <c r="AF172" s="13">
        <v>429</v>
      </c>
      <c r="AG172" s="6">
        <v>31.9922957853185</v>
      </c>
      <c r="AH172" s="13">
        <v>347</v>
      </c>
      <c r="AI172" s="6">
        <v>96.148078302687793</v>
      </c>
      <c r="AJ172" s="6">
        <v>3.5999999999999999E-3</v>
      </c>
      <c r="AK172" s="6">
        <v>2.0999999999999999E-3</v>
      </c>
      <c r="AL172" s="135">
        <f t="shared" si="13"/>
        <v>447</v>
      </c>
      <c r="AM172" s="135">
        <f t="shared" si="14"/>
        <v>26.6893644267459</v>
      </c>
      <c r="AN172" s="29">
        <f t="shared" si="15"/>
        <v>680</v>
      </c>
      <c r="AO172" s="29">
        <f t="shared" si="16"/>
        <v>16.75</v>
      </c>
      <c r="AP172" s="29">
        <f t="shared" si="17"/>
        <v>0.86</v>
      </c>
      <c r="AQ172" s="136">
        <f t="shared" si="18"/>
        <v>5.9701492537313432E-2</v>
      </c>
    </row>
    <row r="173" spans="1:43" x14ac:dyDescent="0.75">
      <c r="A173" s="4" t="s">
        <v>200</v>
      </c>
      <c r="B173" s="22">
        <v>827</v>
      </c>
      <c r="C173" s="22">
        <v>2.37</v>
      </c>
      <c r="D173" s="22">
        <v>0.18</v>
      </c>
      <c r="E173" s="22">
        <v>4260</v>
      </c>
      <c r="F173" s="20">
        <v>16.611295681063101</v>
      </c>
      <c r="G173" s="22">
        <v>0.93216011248230901</v>
      </c>
      <c r="H173" s="18">
        <v>5.2900000000000003E-2</v>
      </c>
      <c r="I173" s="15">
        <v>2.35136647979616E-3</v>
      </c>
      <c r="J173" s="24">
        <v>0.29993999999999998</v>
      </c>
      <c r="K173" s="18">
        <v>0.44400000000000001</v>
      </c>
      <c r="L173" s="15">
        <v>3.8500369816405103E-2</v>
      </c>
      <c r="M173" s="18">
        <v>6.0199999999999997E-2</v>
      </c>
      <c r="N173" s="16">
        <v>3.3781855340403902E-3</v>
      </c>
      <c r="O173" s="24">
        <v>0.62858999999999998</v>
      </c>
      <c r="P173" s="10">
        <v>377</v>
      </c>
      <c r="Q173" s="6">
        <v>20.478382914232601</v>
      </c>
      <c r="R173" s="6">
        <v>22.086148810305001</v>
      </c>
      <c r="S173" s="10">
        <v>372</v>
      </c>
      <c r="T173" s="6">
        <v>27.080050676318301</v>
      </c>
      <c r="U173" s="6">
        <v>27.9841966370739</v>
      </c>
      <c r="V173" s="10">
        <v>317</v>
      </c>
      <c r="W173" s="6">
        <v>91.039697012489896</v>
      </c>
      <c r="X173" s="6">
        <v>93.837630205557105</v>
      </c>
      <c r="Y173" s="6">
        <v>-1.34408602150538</v>
      </c>
      <c r="Z173" s="6">
        <v>-18.927444794952699</v>
      </c>
      <c r="AA173" s="7">
        <v>377</v>
      </c>
      <c r="AB173" s="7">
        <v>20.478382914232601</v>
      </c>
      <c r="AC173" s="7">
        <v>22.086148810305001</v>
      </c>
      <c r="AD173" s="13">
        <v>376</v>
      </c>
      <c r="AE173" s="6">
        <v>20.478382914232601</v>
      </c>
      <c r="AF173" s="13">
        <v>366</v>
      </c>
      <c r="AG173" s="6">
        <v>26.921183938154801</v>
      </c>
      <c r="AH173" s="13">
        <v>279</v>
      </c>
      <c r="AI173" s="6">
        <v>86.676175689320502</v>
      </c>
      <c r="AJ173" s="6">
        <v>9.5E-4</v>
      </c>
      <c r="AK173" s="6">
        <v>9.1E-4</v>
      </c>
      <c r="AL173" s="135">
        <f t="shared" si="13"/>
        <v>377</v>
      </c>
      <c r="AM173" s="135">
        <f t="shared" si="14"/>
        <v>20.478382914232601</v>
      </c>
      <c r="AN173" s="29">
        <f t="shared" si="15"/>
        <v>827</v>
      </c>
      <c r="AO173" s="29">
        <f t="shared" si="16"/>
        <v>2.37</v>
      </c>
      <c r="AP173" s="29">
        <f t="shared" si="17"/>
        <v>0.18</v>
      </c>
      <c r="AQ173" s="136">
        <f t="shared" si="18"/>
        <v>0.42194092827004215</v>
      </c>
    </row>
    <row r="174" spans="1:43" x14ac:dyDescent="0.75">
      <c r="A174" s="4" t="s">
        <v>201</v>
      </c>
      <c r="B174" s="22">
        <v>252</v>
      </c>
      <c r="C174" s="22">
        <v>1.5860000000000001</v>
      </c>
      <c r="D174" s="22">
        <v>8.2000000000000003E-2</v>
      </c>
      <c r="E174" s="22">
        <v>2280</v>
      </c>
      <c r="F174" s="20">
        <v>10.070493454179299</v>
      </c>
      <c r="G174" s="22">
        <v>0.58952567573202397</v>
      </c>
      <c r="H174" s="18">
        <v>5.8599999999999999E-2</v>
      </c>
      <c r="I174" s="15">
        <v>4.3023210482932501E-3</v>
      </c>
      <c r="J174" s="24">
        <v>0.11121</v>
      </c>
      <c r="K174" s="18">
        <v>0.80300000000000005</v>
      </c>
      <c r="L174" s="15">
        <v>7.2936455564072106E-2</v>
      </c>
      <c r="M174" s="18">
        <v>9.9299999999999999E-2</v>
      </c>
      <c r="N174" s="16">
        <v>5.81301203029886E-3</v>
      </c>
      <c r="O174" s="24">
        <v>0.49801000000000001</v>
      </c>
      <c r="P174" s="10">
        <v>610</v>
      </c>
      <c r="Q174" s="6">
        <v>34.120735378066698</v>
      </c>
      <c r="R174" s="6">
        <v>36.570660292412001</v>
      </c>
      <c r="S174" s="10">
        <v>596</v>
      </c>
      <c r="T174" s="6">
        <v>40.963316563557299</v>
      </c>
      <c r="U174" s="6">
        <v>42.219014698511998</v>
      </c>
      <c r="V174" s="10">
        <v>530</v>
      </c>
      <c r="W174" s="6">
        <v>149.02690985961999</v>
      </c>
      <c r="X174" s="6">
        <v>150.761081183307</v>
      </c>
      <c r="Y174" s="6">
        <v>-2.3489932885905902</v>
      </c>
      <c r="Z174" s="6">
        <v>-15.094339622641501</v>
      </c>
      <c r="AA174" s="7">
        <v>610</v>
      </c>
      <c r="AB174" s="7">
        <v>34.120735378066698</v>
      </c>
      <c r="AC174" s="7">
        <v>36.570660292412001</v>
      </c>
      <c r="AD174" s="13">
        <v>608</v>
      </c>
      <c r="AE174" s="6">
        <v>34.120735378066698</v>
      </c>
      <c r="AF174" s="13">
        <v>580</v>
      </c>
      <c r="AG174" s="6">
        <v>39.879045924974299</v>
      </c>
      <c r="AH174" s="13">
        <v>477</v>
      </c>
      <c r="AI174" s="6">
        <v>140.02622919405999</v>
      </c>
      <c r="AJ174" s="6">
        <v>3.8E-3</v>
      </c>
      <c r="AK174" s="6">
        <v>2.2000000000000001E-3</v>
      </c>
      <c r="AL174" s="135">
        <f t="shared" si="13"/>
        <v>610</v>
      </c>
      <c r="AM174" s="135">
        <f t="shared" si="14"/>
        <v>34.120735378066698</v>
      </c>
      <c r="AN174" s="29">
        <f t="shared" si="15"/>
        <v>252</v>
      </c>
      <c r="AO174" s="29">
        <f t="shared" si="16"/>
        <v>1.5860000000000001</v>
      </c>
      <c r="AP174" s="29">
        <f t="shared" si="17"/>
        <v>8.2000000000000003E-2</v>
      </c>
      <c r="AQ174" s="136">
        <f t="shared" si="18"/>
        <v>0.63051702395964693</v>
      </c>
    </row>
    <row r="175" spans="1:43" x14ac:dyDescent="0.75">
      <c r="A175" s="4" t="s">
        <v>202</v>
      </c>
      <c r="B175" s="22">
        <v>186</v>
      </c>
      <c r="C175" s="22">
        <v>1.298</v>
      </c>
      <c r="D175" s="22">
        <v>7.5999999999999998E-2</v>
      </c>
      <c r="E175" s="22">
        <v>712</v>
      </c>
      <c r="F175" s="20">
        <v>20.283975659229199</v>
      </c>
      <c r="G175" s="22">
        <v>1.3196691222777199</v>
      </c>
      <c r="H175" s="18">
        <v>0.05</v>
      </c>
      <c r="I175" s="15">
        <v>8.5234829918823304E-3</v>
      </c>
      <c r="J175" s="24">
        <v>0.14606</v>
      </c>
      <c r="K175" s="18">
        <v>0.33800000000000002</v>
      </c>
      <c r="L175" s="15">
        <v>3.2383417500319103E-2</v>
      </c>
      <c r="M175" s="18">
        <v>4.9299999999999997E-2</v>
      </c>
      <c r="N175" s="16">
        <v>3.2074426050047798E-3</v>
      </c>
      <c r="O175" s="24">
        <v>0.61763999999999997</v>
      </c>
      <c r="P175" s="10">
        <v>310</v>
      </c>
      <c r="Q175" s="6">
        <v>19.556005472340001</v>
      </c>
      <c r="R175" s="6">
        <v>20.719350126588701</v>
      </c>
      <c r="S175" s="10">
        <v>294</v>
      </c>
      <c r="T175" s="6">
        <v>24.3593847065295</v>
      </c>
      <c r="U175" s="6">
        <v>25.0396516945253</v>
      </c>
      <c r="V175" s="10">
        <v>180</v>
      </c>
      <c r="W175" s="6">
        <v>297.22816877824101</v>
      </c>
      <c r="X175" s="6">
        <v>297.86127997506497</v>
      </c>
      <c r="Y175" s="6">
        <v>-5.4421768707483098</v>
      </c>
      <c r="Z175" s="6">
        <v>-72.2222222222222</v>
      </c>
      <c r="AA175" s="7" t="s">
        <v>35</v>
      </c>
      <c r="AB175" s="7" t="s">
        <v>35</v>
      </c>
      <c r="AC175" s="7" t="s">
        <v>35</v>
      </c>
      <c r="AD175" s="13">
        <v>311</v>
      </c>
      <c r="AE175" s="6">
        <v>19.905736611193099</v>
      </c>
      <c r="AF175" s="13">
        <v>304</v>
      </c>
      <c r="AG175" s="6">
        <v>24.3593847065295</v>
      </c>
      <c r="AH175" s="13">
        <v>250</v>
      </c>
      <c r="AI175" s="6">
        <v>287.52025548692501</v>
      </c>
      <c r="AJ175" s="6">
        <v>-1.6999999999999999E-3</v>
      </c>
      <c r="AK175" s="6">
        <v>3.8E-3</v>
      </c>
      <c r="AL175" s="135" t="str">
        <f t="shared" si="13"/>
        <v>Discordant</v>
      </c>
      <c r="AM175" s="135" t="str">
        <f t="shared" si="14"/>
        <v>Discordant</v>
      </c>
      <c r="AN175" s="29">
        <f t="shared" si="15"/>
        <v>186</v>
      </c>
      <c r="AO175" s="29">
        <f t="shared" si="16"/>
        <v>1.298</v>
      </c>
      <c r="AP175" s="29">
        <f t="shared" si="17"/>
        <v>7.5999999999999998E-2</v>
      </c>
      <c r="AQ175" s="136">
        <f t="shared" si="18"/>
        <v>0.77041602465331271</v>
      </c>
    </row>
    <row r="176" spans="1:43" x14ac:dyDescent="0.75">
      <c r="A176" s="4" t="s">
        <v>203</v>
      </c>
      <c r="B176" s="22">
        <v>456</v>
      </c>
      <c r="C176" s="22">
        <v>2.65</v>
      </c>
      <c r="D176" s="22">
        <v>0.12</v>
      </c>
      <c r="E176" s="22">
        <v>1440</v>
      </c>
      <c r="F176" s="20">
        <v>26.595744680851102</v>
      </c>
      <c r="G176" s="22">
        <v>1.54362524054269</v>
      </c>
      <c r="H176" s="18">
        <v>5.2999999999999999E-2</v>
      </c>
      <c r="I176" s="15">
        <v>5.3129787180165797E-3</v>
      </c>
      <c r="J176" s="24">
        <v>-0.30531999999999998</v>
      </c>
      <c r="K176" s="18">
        <v>0.27500000000000002</v>
      </c>
      <c r="L176" s="15">
        <v>2.5458366134730299E-2</v>
      </c>
      <c r="M176" s="18">
        <v>3.7600000000000001E-2</v>
      </c>
      <c r="N176" s="16">
        <v>2.18231562006963E-3</v>
      </c>
      <c r="O176" s="24">
        <v>0.75490999999999997</v>
      </c>
      <c r="P176" s="10">
        <v>238.1</v>
      </c>
      <c r="Q176" s="6">
        <v>13.4880640473075</v>
      </c>
      <c r="R176" s="6">
        <v>14.484472056853001</v>
      </c>
      <c r="S176" s="10">
        <v>246</v>
      </c>
      <c r="T176" s="6">
        <v>20.187047127973099</v>
      </c>
      <c r="U176" s="6">
        <v>20.784955352753801</v>
      </c>
      <c r="V176" s="10">
        <v>310</v>
      </c>
      <c r="W176" s="6">
        <v>337.84718430242702</v>
      </c>
      <c r="X176" s="6">
        <v>340.08712717018102</v>
      </c>
      <c r="Y176" s="6">
        <v>3.2113821138211298</v>
      </c>
      <c r="Z176" s="6">
        <v>23.193548387096801</v>
      </c>
      <c r="AA176" s="7">
        <v>238.1</v>
      </c>
      <c r="AB176" s="7">
        <v>13.4880640473075</v>
      </c>
      <c r="AC176" s="7">
        <v>14.484472056853001</v>
      </c>
      <c r="AD176" s="13">
        <v>237.3</v>
      </c>
      <c r="AE176" s="6">
        <v>13.4649530910535</v>
      </c>
      <c r="AF176" s="13">
        <v>233.8</v>
      </c>
      <c r="AG176" s="6">
        <v>18.976428582507499</v>
      </c>
      <c r="AH176" s="13">
        <v>194</v>
      </c>
      <c r="AI176" s="6">
        <v>332.72083184116701</v>
      </c>
      <c r="AJ176" s="6">
        <v>3.3999999999999998E-3</v>
      </c>
      <c r="AK176" s="6">
        <v>2.5999999999999999E-3</v>
      </c>
      <c r="AL176" s="135">
        <f t="shared" si="13"/>
        <v>238.1</v>
      </c>
      <c r="AM176" s="135">
        <f t="shared" si="14"/>
        <v>13.4880640473075</v>
      </c>
      <c r="AN176" s="29">
        <f t="shared" si="15"/>
        <v>456</v>
      </c>
      <c r="AO176" s="29">
        <f t="shared" si="16"/>
        <v>2.65</v>
      </c>
      <c r="AP176" s="29">
        <f t="shared" si="17"/>
        <v>0.12</v>
      </c>
      <c r="AQ176" s="136">
        <f t="shared" si="18"/>
        <v>0.37735849056603776</v>
      </c>
    </row>
    <row r="177" spans="1:43" x14ac:dyDescent="0.75">
      <c r="A177" s="4" t="s">
        <v>204</v>
      </c>
      <c r="B177" s="22">
        <v>569</v>
      </c>
      <c r="C177" s="22">
        <v>0.85299999999999998</v>
      </c>
      <c r="D177" s="22">
        <v>0.04</v>
      </c>
      <c r="E177" s="22">
        <v>2060</v>
      </c>
      <c r="F177" s="20">
        <v>20.703933747412002</v>
      </c>
      <c r="G177" s="22">
        <v>1.24661333743989</v>
      </c>
      <c r="H177" s="18">
        <v>5.0200000000000002E-2</v>
      </c>
      <c r="I177" s="15">
        <v>3.8988585562518699E-3</v>
      </c>
      <c r="J177" s="24">
        <v>0.14415</v>
      </c>
      <c r="K177" s="18">
        <v>0.33500000000000002</v>
      </c>
      <c r="L177" s="15">
        <v>3.0055161890263998E-2</v>
      </c>
      <c r="M177" s="18">
        <v>4.8300000000000003E-2</v>
      </c>
      <c r="N177" s="16">
        <v>2.9082117887801501E-3</v>
      </c>
      <c r="O177" s="24">
        <v>0.65014000000000005</v>
      </c>
      <c r="P177" s="10">
        <v>304</v>
      </c>
      <c r="Q177" s="6">
        <v>17.7368894802234</v>
      </c>
      <c r="R177" s="6">
        <v>18.964591006479601</v>
      </c>
      <c r="S177" s="10">
        <v>292</v>
      </c>
      <c r="T177" s="6">
        <v>22.929352751894299</v>
      </c>
      <c r="U177" s="6">
        <v>23.6413704686844</v>
      </c>
      <c r="V177" s="10">
        <v>193</v>
      </c>
      <c r="W177" s="6">
        <v>142.19466340857099</v>
      </c>
      <c r="X177" s="6">
        <v>143.59305442567401</v>
      </c>
      <c r="Y177" s="6">
        <v>-4.10958904109589</v>
      </c>
      <c r="Z177" s="6">
        <v>-57.512953367875603</v>
      </c>
      <c r="AA177" s="7">
        <v>304</v>
      </c>
      <c r="AB177" s="7">
        <v>17.7368894802234</v>
      </c>
      <c r="AC177" s="7">
        <v>18.964591006479601</v>
      </c>
      <c r="AD177" s="13">
        <v>305</v>
      </c>
      <c r="AE177" s="6">
        <v>17.7368894802234</v>
      </c>
      <c r="AF177" s="13">
        <v>300</v>
      </c>
      <c r="AG177" s="6">
        <v>22.502426927351699</v>
      </c>
      <c r="AH177" s="13">
        <v>257</v>
      </c>
      <c r="AI177" s="6">
        <v>130.27943161480499</v>
      </c>
      <c r="AJ177" s="6">
        <v>-1.6000000000000001E-3</v>
      </c>
      <c r="AK177" s="6">
        <v>2.8E-3</v>
      </c>
      <c r="AL177" s="135">
        <f t="shared" si="13"/>
        <v>304</v>
      </c>
      <c r="AM177" s="135">
        <f t="shared" si="14"/>
        <v>17.7368894802234</v>
      </c>
      <c r="AN177" s="29">
        <f t="shared" si="15"/>
        <v>569</v>
      </c>
      <c r="AO177" s="29">
        <f t="shared" si="16"/>
        <v>0.85299999999999998</v>
      </c>
      <c r="AP177" s="29">
        <f t="shared" si="17"/>
        <v>0.04</v>
      </c>
      <c r="AQ177" s="136">
        <f t="shared" si="18"/>
        <v>1.1723329425556859</v>
      </c>
    </row>
    <row r="178" spans="1:43" x14ac:dyDescent="0.75">
      <c r="A178" s="4" t="s">
        <v>205</v>
      </c>
      <c r="B178" s="22">
        <v>1920</v>
      </c>
      <c r="C178" s="22">
        <v>2.3210000000000002</v>
      </c>
      <c r="D178" s="22">
        <v>9.1999999999999998E-2</v>
      </c>
      <c r="E178" s="22">
        <v>6140</v>
      </c>
      <c r="F178" s="20">
        <v>26.595744680851102</v>
      </c>
      <c r="G178" s="22">
        <v>1.5272169355672101</v>
      </c>
      <c r="H178" s="18">
        <v>5.3400000000000003E-2</v>
      </c>
      <c r="I178" s="15">
        <v>1.8989411921478099E-3</v>
      </c>
      <c r="J178" s="24">
        <v>0.46348</v>
      </c>
      <c r="K178" s="18">
        <v>0.27600000000000002</v>
      </c>
      <c r="L178" s="15">
        <v>2.40052310132601E-2</v>
      </c>
      <c r="M178" s="18">
        <v>3.7600000000000001E-2</v>
      </c>
      <c r="N178" s="16">
        <v>2.1591182148275002E-3</v>
      </c>
      <c r="O178" s="24">
        <v>0.69713000000000003</v>
      </c>
      <c r="P178" s="10">
        <v>238.1</v>
      </c>
      <c r="Q178" s="6">
        <v>13.3529888693232</v>
      </c>
      <c r="R178" s="6">
        <v>14.3587733029586</v>
      </c>
      <c r="S178" s="10">
        <v>247.5</v>
      </c>
      <c r="T178" s="6">
        <v>19.0430164183229</v>
      </c>
      <c r="U178" s="6">
        <v>19.679273289205401</v>
      </c>
      <c r="V178" s="10">
        <v>336</v>
      </c>
      <c r="W178" s="6">
        <v>124.669491842908</v>
      </c>
      <c r="X178" s="6">
        <v>131.85934152060199</v>
      </c>
      <c r="Y178" s="6">
        <v>3.79797979797981</v>
      </c>
      <c r="Z178" s="6">
        <v>29.136904761904798</v>
      </c>
      <c r="AA178" s="7">
        <v>238.1</v>
      </c>
      <c r="AB178" s="7">
        <v>13.3529888693232</v>
      </c>
      <c r="AC178" s="7">
        <v>14.3587733029586</v>
      </c>
      <c r="AD178" s="13">
        <v>237.3</v>
      </c>
      <c r="AE178" s="6">
        <v>13.3970516063898</v>
      </c>
      <c r="AF178" s="13">
        <v>234.8</v>
      </c>
      <c r="AG178" s="6">
        <v>18.9786615520831</v>
      </c>
      <c r="AH178" s="13">
        <v>208</v>
      </c>
      <c r="AI178" s="6">
        <v>119.07630829165301</v>
      </c>
      <c r="AJ178" s="6">
        <v>3.8E-3</v>
      </c>
      <c r="AK178" s="6">
        <v>1.6999999999999999E-3</v>
      </c>
      <c r="AL178" s="135">
        <f t="shared" si="13"/>
        <v>238.1</v>
      </c>
      <c r="AM178" s="135">
        <f t="shared" si="14"/>
        <v>13.3529888693232</v>
      </c>
      <c r="AN178" s="29">
        <f t="shared" si="15"/>
        <v>1920</v>
      </c>
      <c r="AO178" s="29">
        <f t="shared" si="16"/>
        <v>2.3210000000000002</v>
      </c>
      <c r="AP178" s="29">
        <f t="shared" si="17"/>
        <v>9.1999999999999998E-2</v>
      </c>
      <c r="AQ178" s="136">
        <f t="shared" si="18"/>
        <v>0.43084877208099953</v>
      </c>
    </row>
    <row r="179" spans="1:43" x14ac:dyDescent="0.75">
      <c r="A179" s="4" t="s">
        <v>206</v>
      </c>
      <c r="B179" s="22">
        <v>319</v>
      </c>
      <c r="C179" s="22">
        <v>1.6559999999999999</v>
      </c>
      <c r="D179" s="22">
        <v>0.08</v>
      </c>
      <c r="E179" s="22">
        <v>1210</v>
      </c>
      <c r="F179" s="20">
        <v>20.8333333333333</v>
      </c>
      <c r="G179" s="22">
        <v>1.23236332991897</v>
      </c>
      <c r="H179" s="18">
        <v>5.1799999999999999E-2</v>
      </c>
      <c r="I179" s="15">
        <v>6.2156916876790098E-3</v>
      </c>
      <c r="J179" s="24">
        <v>4.4861999999999999E-2</v>
      </c>
      <c r="K179" s="18">
        <v>0.34200000000000003</v>
      </c>
      <c r="L179" s="15">
        <v>3.36035005468176E-2</v>
      </c>
      <c r="M179" s="18">
        <v>4.8000000000000001E-2</v>
      </c>
      <c r="N179" s="16">
        <v>2.83936511213331E-3</v>
      </c>
      <c r="O179" s="24">
        <v>0.46060000000000001</v>
      </c>
      <c r="P179" s="10">
        <v>302</v>
      </c>
      <c r="Q179" s="6">
        <v>17.386754761522301</v>
      </c>
      <c r="R179" s="6">
        <v>18.623243315643599</v>
      </c>
      <c r="S179" s="10">
        <v>297</v>
      </c>
      <c r="T179" s="6">
        <v>25.443757268176899</v>
      </c>
      <c r="U179" s="6">
        <v>26.107175424461701</v>
      </c>
      <c r="V179" s="10">
        <v>240</v>
      </c>
      <c r="W179" s="6">
        <v>253.36980610100301</v>
      </c>
      <c r="X179" s="6">
        <v>254.49837601878599</v>
      </c>
      <c r="Y179" s="6">
        <v>-1.68350168350169</v>
      </c>
      <c r="Z179" s="6">
        <v>-25.8333333333333</v>
      </c>
      <c r="AA179" s="7">
        <v>302</v>
      </c>
      <c r="AB179" s="7">
        <v>17.386754761522301</v>
      </c>
      <c r="AC179" s="7">
        <v>18.623243315643599</v>
      </c>
      <c r="AD179" s="13">
        <v>302</v>
      </c>
      <c r="AE179" s="6">
        <v>17.652881949906</v>
      </c>
      <c r="AF179" s="13">
        <v>297</v>
      </c>
      <c r="AG179" s="6">
        <v>23.019335001730798</v>
      </c>
      <c r="AH179" s="13">
        <v>258</v>
      </c>
      <c r="AI179" s="6">
        <v>234.743229175327</v>
      </c>
      <c r="AJ179" s="6">
        <v>5.0000000000000001E-4</v>
      </c>
      <c r="AK179" s="6">
        <v>4.8999999999999998E-3</v>
      </c>
      <c r="AL179" s="135">
        <f t="shared" si="13"/>
        <v>302</v>
      </c>
      <c r="AM179" s="135">
        <f t="shared" si="14"/>
        <v>17.386754761522301</v>
      </c>
      <c r="AN179" s="29">
        <f t="shared" si="15"/>
        <v>319</v>
      </c>
      <c r="AO179" s="29">
        <f t="shared" si="16"/>
        <v>1.6559999999999999</v>
      </c>
      <c r="AP179" s="29">
        <f t="shared" si="17"/>
        <v>0.08</v>
      </c>
      <c r="AQ179" s="136">
        <f t="shared" si="18"/>
        <v>0.60386473429951693</v>
      </c>
    </row>
    <row r="180" spans="1:43" x14ac:dyDescent="0.75">
      <c r="A180" s="4" t="s">
        <v>207</v>
      </c>
      <c r="B180" s="22">
        <v>1173</v>
      </c>
      <c r="C180" s="22">
        <v>5.87</v>
      </c>
      <c r="D180" s="22">
        <v>0.24</v>
      </c>
      <c r="E180" s="22">
        <v>23950</v>
      </c>
      <c r="F180" s="20">
        <v>9.51474785918173</v>
      </c>
      <c r="G180" s="22">
        <v>0.53985541376534196</v>
      </c>
      <c r="H180" s="18">
        <v>0.1245</v>
      </c>
      <c r="I180" s="15">
        <v>2.4733237937393702E-3</v>
      </c>
      <c r="J180" s="24">
        <v>0.31306</v>
      </c>
      <c r="K180" s="18">
        <v>1.7949999999999999</v>
      </c>
      <c r="L180" s="15">
        <v>0.154895357600702</v>
      </c>
      <c r="M180" s="18">
        <v>0.1051</v>
      </c>
      <c r="N180" s="16">
        <v>5.9632482990061002E-3</v>
      </c>
      <c r="O180" s="24">
        <v>0.64861000000000002</v>
      </c>
      <c r="P180" s="10">
        <v>644</v>
      </c>
      <c r="Q180" s="6">
        <v>34.734296849496999</v>
      </c>
      <c r="R180" s="6">
        <v>37.395871299892498</v>
      </c>
      <c r="S180" s="10">
        <v>1042</v>
      </c>
      <c r="T180" s="6">
        <v>56.232864978467397</v>
      </c>
      <c r="U180" s="6">
        <v>58.131972113783</v>
      </c>
      <c r="V180" s="10">
        <v>2015</v>
      </c>
      <c r="W180" s="6">
        <v>111.867482404046</v>
      </c>
      <c r="X180" s="6">
        <v>158.90692553492701</v>
      </c>
      <c r="Y180" s="6">
        <v>38.1957773512476</v>
      </c>
      <c r="Z180" s="6">
        <v>68.039702233250594</v>
      </c>
      <c r="AA180" s="7" t="s">
        <v>35</v>
      </c>
      <c r="AB180" s="7" t="s">
        <v>35</v>
      </c>
      <c r="AC180" s="7" t="s">
        <v>35</v>
      </c>
      <c r="AD180" s="13">
        <v>596</v>
      </c>
      <c r="AE180" s="6">
        <v>34.734296849496999</v>
      </c>
      <c r="AF180" s="13">
        <v>606</v>
      </c>
      <c r="AG180" s="6">
        <v>55.672893796591403</v>
      </c>
      <c r="AH180" s="13">
        <v>644</v>
      </c>
      <c r="AI180" s="6">
        <v>108.41316165217</v>
      </c>
      <c r="AJ180" s="6">
        <v>7.8600000000000003E-2</v>
      </c>
      <c r="AK180" s="6">
        <v>4.4999999999999997E-3</v>
      </c>
      <c r="AL180" s="135" t="str">
        <f t="shared" si="13"/>
        <v>Discordant</v>
      </c>
      <c r="AM180" s="135" t="str">
        <f t="shared" si="14"/>
        <v>Discordant</v>
      </c>
      <c r="AN180" s="29">
        <f t="shared" si="15"/>
        <v>1173</v>
      </c>
      <c r="AO180" s="29">
        <f t="shared" si="16"/>
        <v>5.87</v>
      </c>
      <c r="AP180" s="29">
        <f t="shared" si="17"/>
        <v>0.24</v>
      </c>
      <c r="AQ180" s="136">
        <f t="shared" si="18"/>
        <v>0.17035775127768313</v>
      </c>
    </row>
    <row r="181" spans="1:43" x14ac:dyDescent="0.75">
      <c r="A181" s="4" t="s">
        <v>208</v>
      </c>
      <c r="B181" s="22">
        <v>606</v>
      </c>
      <c r="C181" s="22">
        <v>20.5</v>
      </c>
      <c r="D181" s="22">
        <v>1.9</v>
      </c>
      <c r="E181" s="22">
        <v>3560</v>
      </c>
      <c r="F181" s="20">
        <v>13.245033112582799</v>
      </c>
      <c r="G181" s="22">
        <v>0.77252437211489899</v>
      </c>
      <c r="H181" s="18">
        <v>5.45E-2</v>
      </c>
      <c r="I181" s="15">
        <v>2.8184374596207898E-3</v>
      </c>
      <c r="J181" s="24">
        <v>4.2200000000000001E-2</v>
      </c>
      <c r="K181" s="18">
        <v>0.56599999999999995</v>
      </c>
      <c r="L181" s="15">
        <v>5.0259666940797899E-2</v>
      </c>
      <c r="M181" s="18">
        <v>7.5499999999999998E-2</v>
      </c>
      <c r="N181" s="16">
        <v>4.4035820521479497E-3</v>
      </c>
      <c r="O181" s="24">
        <v>0.72123000000000004</v>
      </c>
      <c r="P181" s="10">
        <v>469</v>
      </c>
      <c r="Q181" s="6">
        <v>26.548520972343901</v>
      </c>
      <c r="R181" s="6">
        <v>28.4503547281262</v>
      </c>
      <c r="S181" s="10">
        <v>455</v>
      </c>
      <c r="T181" s="6">
        <v>32.555917042325497</v>
      </c>
      <c r="U181" s="6">
        <v>33.595801095512002</v>
      </c>
      <c r="V181" s="10">
        <v>379</v>
      </c>
      <c r="W181" s="6">
        <v>102.91343865376901</v>
      </c>
      <c r="X181" s="6">
        <v>105.25543761696299</v>
      </c>
      <c r="Y181" s="6">
        <v>-3.07692307692307</v>
      </c>
      <c r="Z181" s="6">
        <v>-23.746701846965699</v>
      </c>
      <c r="AA181" s="7">
        <v>469</v>
      </c>
      <c r="AB181" s="7">
        <v>26.548520972343901</v>
      </c>
      <c r="AC181" s="7">
        <v>28.4503547281262</v>
      </c>
      <c r="AD181" s="13">
        <v>469</v>
      </c>
      <c r="AE181" s="6">
        <v>26.548520972343901</v>
      </c>
      <c r="AF181" s="13">
        <v>455</v>
      </c>
      <c r="AG181" s="6">
        <v>32.555917042325497</v>
      </c>
      <c r="AH181" s="13">
        <v>383</v>
      </c>
      <c r="AI181" s="6">
        <v>96.199500287387295</v>
      </c>
      <c r="AJ181" s="6">
        <v>6.9999999999999999E-4</v>
      </c>
      <c r="AK181" s="6">
        <v>1.4E-3</v>
      </c>
      <c r="AL181" s="135">
        <f t="shared" si="13"/>
        <v>469</v>
      </c>
      <c r="AM181" s="135">
        <f t="shared" si="14"/>
        <v>26.548520972343901</v>
      </c>
      <c r="AN181" s="29">
        <f t="shared" si="15"/>
        <v>606</v>
      </c>
      <c r="AO181" s="29">
        <f t="shared" si="16"/>
        <v>20.5</v>
      </c>
      <c r="AP181" s="29">
        <f t="shared" si="17"/>
        <v>1.9</v>
      </c>
      <c r="AQ181" s="136">
        <f t="shared" si="18"/>
        <v>4.878048780487805E-2</v>
      </c>
    </row>
    <row r="182" spans="1:43" x14ac:dyDescent="0.75">
      <c r="A182" s="4" t="s">
        <v>209</v>
      </c>
      <c r="B182" s="22">
        <v>204</v>
      </c>
      <c r="C182" s="22">
        <v>2.12</v>
      </c>
      <c r="D182" s="22">
        <v>0.16</v>
      </c>
      <c r="E182" s="22">
        <v>13850</v>
      </c>
      <c r="F182" s="20">
        <v>2.64550264550265</v>
      </c>
      <c r="G182" s="22">
        <v>0.16086233276592499</v>
      </c>
      <c r="H182" s="18">
        <v>0.1249</v>
      </c>
      <c r="I182" s="15">
        <v>2.8431378489516702E-3</v>
      </c>
      <c r="J182" s="24">
        <v>2.1843000000000001E-2</v>
      </c>
      <c r="K182" s="18">
        <v>6.51</v>
      </c>
      <c r="L182" s="15">
        <v>0.58636631232105296</v>
      </c>
      <c r="M182" s="18">
        <v>0.378</v>
      </c>
      <c r="N182" s="16">
        <v>2.2984653554926401E-2</v>
      </c>
      <c r="O182" s="24">
        <v>0.87195999999999996</v>
      </c>
      <c r="P182" s="10">
        <v>2064</v>
      </c>
      <c r="Q182" s="6">
        <v>107.17413705428299</v>
      </c>
      <c r="R182" s="6">
        <v>114.382773981833</v>
      </c>
      <c r="S182" s="10">
        <v>2040</v>
      </c>
      <c r="T182" s="6">
        <v>79.354137628227804</v>
      </c>
      <c r="U182" s="6">
        <v>81.809367162259903</v>
      </c>
      <c r="V182" s="10">
        <v>2022</v>
      </c>
      <c r="W182" s="6">
        <v>39.931521487414699</v>
      </c>
      <c r="X182" s="6">
        <v>44.571008248876097</v>
      </c>
      <c r="Y182" s="6">
        <v>-1.1764705882352899</v>
      </c>
      <c r="Z182" s="6">
        <v>-2.0771513353115698</v>
      </c>
      <c r="AA182" s="7">
        <v>2022</v>
      </c>
      <c r="AB182" s="7">
        <v>39.931521487414699</v>
      </c>
      <c r="AC182" s="7">
        <v>44.571008248876097</v>
      </c>
      <c r="AD182" s="13">
        <v>2057</v>
      </c>
      <c r="AE182" s="6">
        <v>108.350983628808</v>
      </c>
      <c r="AF182" s="13">
        <v>2007</v>
      </c>
      <c r="AG182" s="6">
        <v>82.675982961920198</v>
      </c>
      <c r="AH182" s="13">
        <v>1959</v>
      </c>
      <c r="AI182" s="6">
        <v>41.650623144196402</v>
      </c>
      <c r="AJ182" s="6">
        <v>4.7999999999999996E-3</v>
      </c>
      <c r="AK182" s="6">
        <v>3.5999999999999999E-3</v>
      </c>
      <c r="AL182" s="135">
        <f t="shared" si="13"/>
        <v>2022</v>
      </c>
      <c r="AM182" s="135">
        <f t="shared" si="14"/>
        <v>39.931521487414699</v>
      </c>
      <c r="AN182" s="29">
        <f t="shared" si="15"/>
        <v>204</v>
      </c>
      <c r="AO182" s="29">
        <f t="shared" si="16"/>
        <v>2.12</v>
      </c>
      <c r="AP182" s="29">
        <f t="shared" si="17"/>
        <v>0.16</v>
      </c>
      <c r="AQ182" s="136">
        <f t="shared" si="18"/>
        <v>0.47169811320754712</v>
      </c>
    </row>
    <row r="183" spans="1:43" x14ac:dyDescent="0.75">
      <c r="A183" s="4" t="s">
        <v>210</v>
      </c>
      <c r="B183" s="22">
        <v>368</v>
      </c>
      <c r="C183" s="22">
        <v>5.18</v>
      </c>
      <c r="D183" s="22">
        <v>0.26</v>
      </c>
      <c r="E183" s="22">
        <v>2240</v>
      </c>
      <c r="F183" s="20">
        <v>14.4717800289436</v>
      </c>
      <c r="G183" s="22">
        <v>0.84644974326015099</v>
      </c>
      <c r="H183" s="18">
        <v>5.6899999999999999E-2</v>
      </c>
      <c r="I183" s="15">
        <v>4.0739623138076704E-3</v>
      </c>
      <c r="J183" s="24">
        <v>0.11445</v>
      </c>
      <c r="K183" s="18">
        <v>0.54300000000000004</v>
      </c>
      <c r="L183" s="15">
        <v>4.8677037093992598E-2</v>
      </c>
      <c r="M183" s="18">
        <v>6.9099999999999995E-2</v>
      </c>
      <c r="N183" s="16">
        <v>4.0416366986159996E-3</v>
      </c>
      <c r="O183" s="24">
        <v>0.70399</v>
      </c>
      <c r="P183" s="10">
        <v>431</v>
      </c>
      <c r="Q183" s="6">
        <v>24.3007365844635</v>
      </c>
      <c r="R183" s="6">
        <v>26.061369596270399</v>
      </c>
      <c r="S183" s="10">
        <v>439</v>
      </c>
      <c r="T183" s="6">
        <v>32.013741204938697</v>
      </c>
      <c r="U183" s="6">
        <v>33.0165742724216</v>
      </c>
      <c r="V183" s="10">
        <v>475</v>
      </c>
      <c r="W183" s="6">
        <v>176.51278433491601</v>
      </c>
      <c r="X183" s="6">
        <v>178.73380976153399</v>
      </c>
      <c r="Y183" s="6">
        <v>1.8223234624145701</v>
      </c>
      <c r="Z183" s="6">
        <v>9.2631578947368407</v>
      </c>
      <c r="AA183" s="7">
        <v>431</v>
      </c>
      <c r="AB183" s="7">
        <v>24.3007365844635</v>
      </c>
      <c r="AC183" s="7">
        <v>26.061369596270399</v>
      </c>
      <c r="AD183" s="13">
        <v>429</v>
      </c>
      <c r="AE183" s="6">
        <v>24.3007365844635</v>
      </c>
      <c r="AF183" s="13">
        <v>418</v>
      </c>
      <c r="AG183" s="6">
        <v>31.211402178319201</v>
      </c>
      <c r="AH183" s="13">
        <v>363</v>
      </c>
      <c r="AI183" s="6">
        <v>171.539121000618</v>
      </c>
      <c r="AJ183" s="6">
        <v>4.1000000000000003E-3</v>
      </c>
      <c r="AK183" s="6">
        <v>1.9E-3</v>
      </c>
      <c r="AL183" s="135">
        <f t="shared" si="13"/>
        <v>431</v>
      </c>
      <c r="AM183" s="135">
        <f t="shared" si="14"/>
        <v>24.3007365844635</v>
      </c>
      <c r="AN183" s="29">
        <f t="shared" si="15"/>
        <v>368</v>
      </c>
      <c r="AO183" s="29">
        <f t="shared" si="16"/>
        <v>5.18</v>
      </c>
      <c r="AP183" s="29">
        <f t="shared" si="17"/>
        <v>0.26</v>
      </c>
      <c r="AQ183" s="136">
        <f t="shared" si="18"/>
        <v>0.19305019305019305</v>
      </c>
    </row>
    <row r="184" spans="1:43" x14ac:dyDescent="0.75">
      <c r="A184" s="4" t="s">
        <v>211</v>
      </c>
      <c r="B184" s="22">
        <v>272</v>
      </c>
      <c r="C184" s="22">
        <v>1.91</v>
      </c>
      <c r="D184" s="22">
        <v>0.12</v>
      </c>
      <c r="E184" s="22">
        <v>309</v>
      </c>
      <c r="F184" s="20">
        <v>77.639751552795005</v>
      </c>
      <c r="G184" s="22">
        <v>4.7869907625498298</v>
      </c>
      <c r="H184" s="18">
        <v>6.1600000000000002E-2</v>
      </c>
      <c r="I184" s="15">
        <v>2.0174873337987401E-2</v>
      </c>
      <c r="J184" s="24">
        <v>0.22391</v>
      </c>
      <c r="K184" s="18">
        <v>0.104</v>
      </c>
      <c r="L184" s="15">
        <v>1.0616584008050701E-2</v>
      </c>
      <c r="M184" s="18">
        <v>1.2880000000000001E-2</v>
      </c>
      <c r="N184" s="16">
        <v>7.9413496035874603E-4</v>
      </c>
      <c r="O184" s="24">
        <v>6.0392000000000001E-2</v>
      </c>
      <c r="P184" s="10">
        <v>82.5</v>
      </c>
      <c r="Q184" s="6">
        <v>5.0430008418054397</v>
      </c>
      <c r="R184" s="6">
        <v>5.37252541462433</v>
      </c>
      <c r="S184" s="10">
        <v>104</v>
      </c>
      <c r="T184" s="6">
        <v>10.4366794623167</v>
      </c>
      <c r="U184" s="6">
        <v>10.6582071610759</v>
      </c>
      <c r="V184" s="10">
        <v>560</v>
      </c>
      <c r="W184" s="6">
        <v>205.97002854847</v>
      </c>
      <c r="X184" s="6">
        <v>206.033633761212</v>
      </c>
      <c r="Y184" s="6">
        <v>20.673076923076898</v>
      </c>
      <c r="Z184" s="6">
        <v>85.267857142857096</v>
      </c>
      <c r="AA184" s="7" t="s">
        <v>35</v>
      </c>
      <c r="AB184" s="7" t="s">
        <v>35</v>
      </c>
      <c r="AC184" s="7" t="s">
        <v>35</v>
      </c>
      <c r="AD184" s="13">
        <v>81.099999999999994</v>
      </c>
      <c r="AE184" s="6">
        <v>5.1364391839532599</v>
      </c>
      <c r="AF184" s="13">
        <v>81</v>
      </c>
      <c r="AG184" s="6">
        <v>8.4076184617965506</v>
      </c>
      <c r="AH184" s="13">
        <v>82.1</v>
      </c>
      <c r="AI184" s="6">
        <v>144.725368820596</v>
      </c>
      <c r="AJ184" s="6">
        <v>1.7999999999999999E-2</v>
      </c>
      <c r="AK184" s="6">
        <v>9.2999999999999992E-3</v>
      </c>
      <c r="AL184" s="135" t="str">
        <f t="shared" si="13"/>
        <v>Discordant</v>
      </c>
      <c r="AM184" s="135" t="str">
        <f t="shared" si="14"/>
        <v>Discordant</v>
      </c>
      <c r="AN184" s="29">
        <f t="shared" si="15"/>
        <v>272</v>
      </c>
      <c r="AO184" s="29">
        <f t="shared" si="16"/>
        <v>1.91</v>
      </c>
      <c r="AP184" s="29">
        <f t="shared" si="17"/>
        <v>0.12</v>
      </c>
      <c r="AQ184" s="136">
        <f t="shared" si="18"/>
        <v>0.52356020942408377</v>
      </c>
    </row>
    <row r="185" spans="1:43" x14ac:dyDescent="0.75">
      <c r="A185" s="4" t="s">
        <v>212</v>
      </c>
      <c r="B185" s="22">
        <v>1047</v>
      </c>
      <c r="C185" s="22">
        <v>2.79</v>
      </c>
      <c r="D185" s="22">
        <v>0.16</v>
      </c>
      <c r="E185" s="22">
        <v>8840</v>
      </c>
      <c r="F185" s="20">
        <v>11.8063754427391</v>
      </c>
      <c r="G185" s="22">
        <v>0.69021973582630003</v>
      </c>
      <c r="H185" s="18">
        <v>6.4299999999999996E-2</v>
      </c>
      <c r="I185" s="15">
        <v>1.9027746013375499E-3</v>
      </c>
      <c r="J185" s="24">
        <v>0.42153000000000002</v>
      </c>
      <c r="K185" s="18">
        <v>0.75</v>
      </c>
      <c r="L185" s="15">
        <v>6.5788202779828803E-2</v>
      </c>
      <c r="M185" s="18">
        <v>8.4699999999999998E-2</v>
      </c>
      <c r="N185" s="16">
        <v>4.9516985045941E-3</v>
      </c>
      <c r="O185" s="24">
        <v>0.74829000000000001</v>
      </c>
      <c r="P185" s="10">
        <v>524</v>
      </c>
      <c r="Q185" s="6">
        <v>29.525372212115599</v>
      </c>
      <c r="R185" s="6">
        <v>31.641229995661199</v>
      </c>
      <c r="S185" s="10">
        <v>567</v>
      </c>
      <c r="T185" s="6">
        <v>38.1441083233711</v>
      </c>
      <c r="U185" s="6">
        <v>39.391553960328501</v>
      </c>
      <c r="V185" s="10">
        <v>744</v>
      </c>
      <c r="W185" s="6">
        <v>84.247533168171799</v>
      </c>
      <c r="X185" s="6">
        <v>91.778018316260102</v>
      </c>
      <c r="Y185" s="6">
        <v>7.5837742504409196</v>
      </c>
      <c r="Z185" s="6">
        <v>29.569892473118301</v>
      </c>
      <c r="AA185" s="7">
        <v>524</v>
      </c>
      <c r="AB185" s="7">
        <v>29.525372212115599</v>
      </c>
      <c r="AC185" s="7">
        <v>31.641229995661199</v>
      </c>
      <c r="AD185" s="13">
        <v>520</v>
      </c>
      <c r="AE185" s="6">
        <v>29.525372212115599</v>
      </c>
      <c r="AF185" s="13">
        <v>521</v>
      </c>
      <c r="AG185" s="6">
        <v>38.334318825108497</v>
      </c>
      <c r="AH185" s="13">
        <v>523</v>
      </c>
      <c r="AI185" s="6">
        <v>76.358141968765906</v>
      </c>
      <c r="AJ185" s="6">
        <v>8.0999999999999996E-3</v>
      </c>
      <c r="AK185" s="6">
        <v>2.5999999999999999E-3</v>
      </c>
      <c r="AL185" s="135">
        <f t="shared" si="13"/>
        <v>524</v>
      </c>
      <c r="AM185" s="135">
        <f t="shared" si="14"/>
        <v>29.525372212115599</v>
      </c>
      <c r="AN185" s="29">
        <f t="shared" si="15"/>
        <v>1047</v>
      </c>
      <c r="AO185" s="29">
        <f t="shared" si="16"/>
        <v>2.79</v>
      </c>
      <c r="AP185" s="29">
        <f t="shared" si="17"/>
        <v>0.16</v>
      </c>
      <c r="AQ185" s="136">
        <f t="shared" si="18"/>
        <v>0.35842293906810035</v>
      </c>
    </row>
    <row r="186" spans="1:43" x14ac:dyDescent="0.75">
      <c r="A186" s="4" t="s">
        <v>213</v>
      </c>
      <c r="B186" s="22">
        <v>294</v>
      </c>
      <c r="C186" s="22">
        <v>9</v>
      </c>
      <c r="D186" s="22">
        <v>2.1</v>
      </c>
      <c r="E186" s="22">
        <v>1490</v>
      </c>
      <c r="F186" s="20">
        <v>16.920473773265702</v>
      </c>
      <c r="G186" s="22">
        <v>1.0447864741545301</v>
      </c>
      <c r="H186" s="18">
        <v>5.9499999999999997E-2</v>
      </c>
      <c r="I186" s="15">
        <v>6.3056030340260198E-3</v>
      </c>
      <c r="J186" s="24">
        <v>-1.8676000000000002E-2</v>
      </c>
      <c r="K186" s="18">
        <v>0.48399999999999999</v>
      </c>
      <c r="L186" s="15">
        <v>5.1399254819500501E-2</v>
      </c>
      <c r="M186" s="18">
        <v>5.91E-2</v>
      </c>
      <c r="N186" s="16">
        <v>3.6492406447916998E-3</v>
      </c>
      <c r="O186" s="24">
        <v>0.54876999999999998</v>
      </c>
      <c r="P186" s="10">
        <v>370</v>
      </c>
      <c r="Q186" s="6">
        <v>22.1324772483092</v>
      </c>
      <c r="R186" s="6">
        <v>23.5783666546197</v>
      </c>
      <c r="S186" s="10">
        <v>397</v>
      </c>
      <c r="T186" s="6">
        <v>34.580712502529501</v>
      </c>
      <c r="U186" s="6">
        <v>35.3813519882913</v>
      </c>
      <c r="V186" s="10">
        <v>530</v>
      </c>
      <c r="W186" s="6">
        <v>409.11363095118497</v>
      </c>
      <c r="X186" s="6">
        <v>411.88016383218098</v>
      </c>
      <c r="Y186" s="6">
        <v>6.8010075566750601</v>
      </c>
      <c r="Z186" s="6">
        <v>30.188679245283002</v>
      </c>
      <c r="AA186" s="7">
        <v>370</v>
      </c>
      <c r="AB186" s="7">
        <v>22.1324772483092</v>
      </c>
      <c r="AC186" s="7">
        <v>23.5783666546197</v>
      </c>
      <c r="AD186" s="13">
        <v>367</v>
      </c>
      <c r="AE186" s="6">
        <v>22.1324772483092</v>
      </c>
      <c r="AF186" s="13">
        <v>361</v>
      </c>
      <c r="AG186" s="6">
        <v>29.757178582362201</v>
      </c>
      <c r="AH186" s="13">
        <v>332</v>
      </c>
      <c r="AI186" s="6">
        <v>396.51138196786002</v>
      </c>
      <c r="AJ186" s="6">
        <v>8.0000000000000002E-3</v>
      </c>
      <c r="AK186" s="6">
        <v>5.8999999999999999E-3</v>
      </c>
      <c r="AL186" s="135">
        <f t="shared" si="13"/>
        <v>370</v>
      </c>
      <c r="AM186" s="135">
        <f t="shared" si="14"/>
        <v>22.1324772483092</v>
      </c>
      <c r="AN186" s="29">
        <f t="shared" si="15"/>
        <v>294</v>
      </c>
      <c r="AO186" s="29">
        <f t="shared" si="16"/>
        <v>9</v>
      </c>
      <c r="AP186" s="29">
        <f t="shared" si="17"/>
        <v>2.1</v>
      </c>
      <c r="AQ186" s="136">
        <f t="shared" si="18"/>
        <v>0.1111111111111111</v>
      </c>
    </row>
    <row r="187" spans="1:43" x14ac:dyDescent="0.75">
      <c r="A187" s="4" t="s">
        <v>214</v>
      </c>
      <c r="B187" s="22">
        <v>623</v>
      </c>
      <c r="C187" s="22">
        <v>7.89</v>
      </c>
      <c r="D187" s="22">
        <v>0.39</v>
      </c>
      <c r="E187" s="22">
        <v>3340</v>
      </c>
      <c r="F187" s="20">
        <v>14.5985401459854</v>
      </c>
      <c r="G187" s="22">
        <v>0.85511344503207698</v>
      </c>
      <c r="H187" s="18">
        <v>5.3100000000000001E-2</v>
      </c>
      <c r="I187" s="15">
        <v>3.0347591205825901E-3</v>
      </c>
      <c r="J187" s="24">
        <v>0.54108999999999996</v>
      </c>
      <c r="K187" s="18">
        <v>0.498</v>
      </c>
      <c r="L187" s="15">
        <v>4.3339887967090401E-2</v>
      </c>
      <c r="M187" s="18">
        <v>6.8500000000000005E-2</v>
      </c>
      <c r="N187" s="16">
        <v>4.0124060624517604E-3</v>
      </c>
      <c r="O187" s="24">
        <v>0.44724000000000003</v>
      </c>
      <c r="P187" s="10">
        <v>427</v>
      </c>
      <c r="Q187" s="6">
        <v>24.135300513333899</v>
      </c>
      <c r="R187" s="6">
        <v>25.879463846522199</v>
      </c>
      <c r="S187" s="10">
        <v>410</v>
      </c>
      <c r="T187" s="6">
        <v>29.454376726884501</v>
      </c>
      <c r="U187" s="6">
        <v>30.426284754798299</v>
      </c>
      <c r="V187" s="10">
        <v>316</v>
      </c>
      <c r="W187" s="6">
        <v>112.15915013801001</v>
      </c>
      <c r="X187" s="6">
        <v>114.169527205652</v>
      </c>
      <c r="Y187" s="6">
        <v>-4.1463414634146396</v>
      </c>
      <c r="Z187" s="6">
        <v>-35.126582278481003</v>
      </c>
      <c r="AA187" s="7">
        <v>427</v>
      </c>
      <c r="AB187" s="7">
        <v>24.135300513333899</v>
      </c>
      <c r="AC187" s="7">
        <v>25.879463846522199</v>
      </c>
      <c r="AD187" s="13">
        <v>427</v>
      </c>
      <c r="AE187" s="6">
        <v>24.3889674006288</v>
      </c>
      <c r="AF187" s="13">
        <v>411</v>
      </c>
      <c r="AG187" s="6">
        <v>29.637430866544999</v>
      </c>
      <c r="AH187" s="13">
        <v>324</v>
      </c>
      <c r="AI187" s="6">
        <v>99.093263947055107</v>
      </c>
      <c r="AJ187" s="6">
        <v>1E-3</v>
      </c>
      <c r="AK187" s="6">
        <v>2.3999999999999998E-3</v>
      </c>
      <c r="AL187" s="135">
        <f t="shared" si="13"/>
        <v>427</v>
      </c>
      <c r="AM187" s="135">
        <f t="shared" si="14"/>
        <v>24.135300513333899</v>
      </c>
      <c r="AN187" s="29">
        <f t="shared" si="15"/>
        <v>623</v>
      </c>
      <c r="AO187" s="29">
        <f t="shared" si="16"/>
        <v>7.89</v>
      </c>
      <c r="AP187" s="29">
        <f t="shared" si="17"/>
        <v>0.39</v>
      </c>
      <c r="AQ187" s="136">
        <f t="shared" si="18"/>
        <v>0.1267427122940431</v>
      </c>
    </row>
    <row r="188" spans="1:43" x14ac:dyDescent="0.75">
      <c r="A188" s="4" t="s">
        <v>215</v>
      </c>
      <c r="B188" s="22">
        <v>676</v>
      </c>
      <c r="C188" s="22">
        <v>3.07</v>
      </c>
      <c r="D188" s="22">
        <v>0.19</v>
      </c>
      <c r="E188" s="22">
        <v>3210</v>
      </c>
      <c r="F188" s="20">
        <v>17.5131348511384</v>
      </c>
      <c r="G188" s="22">
        <v>1.08152469733349</v>
      </c>
      <c r="H188" s="18">
        <v>5.74E-2</v>
      </c>
      <c r="I188" s="15">
        <v>3.3613935199189099E-3</v>
      </c>
      <c r="J188" s="24">
        <v>2.3725999999999999E-3</v>
      </c>
      <c r="K188" s="18">
        <v>0.45100000000000001</v>
      </c>
      <c r="L188" s="15">
        <v>4.3004076809646297E-2</v>
      </c>
      <c r="M188" s="18">
        <v>5.7099999999999998E-2</v>
      </c>
      <c r="N188" s="16">
        <v>3.5262139384330802E-3</v>
      </c>
      <c r="O188" s="24">
        <v>0.76746999999999999</v>
      </c>
      <c r="P188" s="10">
        <v>358</v>
      </c>
      <c r="Q188" s="6">
        <v>21.600913362214801</v>
      </c>
      <c r="R188" s="6">
        <v>22.9897446102026</v>
      </c>
      <c r="S188" s="10">
        <v>376</v>
      </c>
      <c r="T188" s="6">
        <v>29.862737132006099</v>
      </c>
      <c r="U188" s="6">
        <v>30.702719104814701</v>
      </c>
      <c r="V188" s="10">
        <v>486</v>
      </c>
      <c r="W188" s="6">
        <v>185.879169918233</v>
      </c>
      <c r="X188" s="6">
        <v>189.82994931610099</v>
      </c>
      <c r="Y188" s="6">
        <v>4.7872340425531901</v>
      </c>
      <c r="Z188" s="6">
        <v>26.337448559670801</v>
      </c>
      <c r="AA188" s="7">
        <v>358</v>
      </c>
      <c r="AB188" s="7">
        <v>21.600913362214801</v>
      </c>
      <c r="AC188" s="7">
        <v>22.9897446102026</v>
      </c>
      <c r="AD188" s="13">
        <v>355</v>
      </c>
      <c r="AE188" s="6">
        <v>21.600913362214801</v>
      </c>
      <c r="AF188" s="13">
        <v>348</v>
      </c>
      <c r="AG188" s="6">
        <v>28.324248781129199</v>
      </c>
      <c r="AH188" s="13">
        <v>303</v>
      </c>
      <c r="AI188" s="6">
        <v>177.42438053855901</v>
      </c>
      <c r="AJ188" s="6">
        <v>6.1000000000000004E-3</v>
      </c>
      <c r="AK188" s="6">
        <v>2.7000000000000001E-3</v>
      </c>
      <c r="AL188" s="135">
        <f t="shared" si="13"/>
        <v>358</v>
      </c>
      <c r="AM188" s="135">
        <f t="shared" si="14"/>
        <v>21.600913362214801</v>
      </c>
      <c r="AN188" s="29">
        <f t="shared" si="15"/>
        <v>676</v>
      </c>
      <c r="AO188" s="29">
        <f t="shared" si="16"/>
        <v>3.07</v>
      </c>
      <c r="AP188" s="29">
        <f t="shared" si="17"/>
        <v>0.19</v>
      </c>
      <c r="AQ188" s="136">
        <f t="shared" si="18"/>
        <v>0.32573289902280134</v>
      </c>
    </row>
    <row r="189" spans="1:43" x14ac:dyDescent="0.75">
      <c r="A189" s="4" t="s">
        <v>216</v>
      </c>
      <c r="B189" s="22">
        <v>679</v>
      </c>
      <c r="C189" s="22">
        <v>1.2350000000000001</v>
      </c>
      <c r="D189" s="22">
        <v>0.08</v>
      </c>
      <c r="E189" s="22">
        <v>5040</v>
      </c>
      <c r="F189" s="20">
        <v>11.2739571589628</v>
      </c>
      <c r="G189" s="22">
        <v>0.65734122266713502</v>
      </c>
      <c r="H189" s="18">
        <v>6.1100000000000002E-2</v>
      </c>
      <c r="I189" s="15">
        <v>2.4767963480905098E-3</v>
      </c>
      <c r="J189" s="24">
        <v>0.47536</v>
      </c>
      <c r="K189" s="18">
        <v>0.74199999999999999</v>
      </c>
      <c r="L189" s="15">
        <v>6.3959501631891097E-2</v>
      </c>
      <c r="M189" s="18">
        <v>8.8700000000000001E-2</v>
      </c>
      <c r="N189" s="16">
        <v>5.1717569641659897E-3</v>
      </c>
      <c r="O189" s="24">
        <v>0.62677000000000005</v>
      </c>
      <c r="P189" s="10">
        <v>548</v>
      </c>
      <c r="Q189" s="6">
        <v>30.590723281864499</v>
      </c>
      <c r="R189" s="6">
        <v>32.812857550829598</v>
      </c>
      <c r="S189" s="10">
        <v>563</v>
      </c>
      <c r="T189" s="6">
        <v>37.257553029107399</v>
      </c>
      <c r="U189" s="6">
        <v>38.5183840723071</v>
      </c>
      <c r="V189" s="10">
        <v>634</v>
      </c>
      <c r="W189" s="6">
        <v>98.750785571363807</v>
      </c>
      <c r="X189" s="6">
        <v>102.723595732192</v>
      </c>
      <c r="Y189" s="6">
        <v>2.6642984014209601</v>
      </c>
      <c r="Z189" s="6">
        <v>13.5646687697161</v>
      </c>
      <c r="AA189" s="7">
        <v>548</v>
      </c>
      <c r="AB189" s="7">
        <v>30.590723281864499</v>
      </c>
      <c r="AC189" s="7">
        <v>32.812857550829598</v>
      </c>
      <c r="AD189" s="13">
        <v>545</v>
      </c>
      <c r="AE189" s="6">
        <v>30.8396717055744</v>
      </c>
      <c r="AF189" s="13">
        <v>536</v>
      </c>
      <c r="AG189" s="6">
        <v>37.749864340375403</v>
      </c>
      <c r="AH189" s="13">
        <v>513</v>
      </c>
      <c r="AI189" s="6">
        <v>91.683878904426095</v>
      </c>
      <c r="AJ189" s="6">
        <v>4.7000000000000002E-3</v>
      </c>
      <c r="AK189" s="6">
        <v>2.3E-3</v>
      </c>
      <c r="AL189" s="135">
        <f t="shared" si="13"/>
        <v>548</v>
      </c>
      <c r="AM189" s="135">
        <f t="shared" si="14"/>
        <v>30.590723281864499</v>
      </c>
      <c r="AN189" s="29">
        <f t="shared" si="15"/>
        <v>679</v>
      </c>
      <c r="AO189" s="29">
        <f t="shared" si="16"/>
        <v>1.2350000000000001</v>
      </c>
      <c r="AP189" s="29">
        <f t="shared" si="17"/>
        <v>0.08</v>
      </c>
      <c r="AQ189" s="136">
        <f t="shared" si="18"/>
        <v>0.80971659919028338</v>
      </c>
    </row>
    <row r="190" spans="1:43" x14ac:dyDescent="0.75">
      <c r="A190" s="4" t="s">
        <v>217</v>
      </c>
      <c r="B190" s="22">
        <v>1040</v>
      </c>
      <c r="C190" s="22">
        <v>1.792</v>
      </c>
      <c r="D190" s="22">
        <v>8.5000000000000006E-2</v>
      </c>
      <c r="E190" s="22">
        <v>3790</v>
      </c>
      <c r="F190" s="20">
        <v>20.242914979757099</v>
      </c>
      <c r="G190" s="22">
        <v>1.28823134064186</v>
      </c>
      <c r="H190" s="18">
        <v>5.3499999999999999E-2</v>
      </c>
      <c r="I190" s="15">
        <v>2.77354753032412E-3</v>
      </c>
      <c r="J190" s="24">
        <v>0.54461000000000004</v>
      </c>
      <c r="K190" s="18">
        <v>0.36</v>
      </c>
      <c r="L190" s="15">
        <v>3.2007117958353697E-2</v>
      </c>
      <c r="M190" s="18">
        <v>4.9399999999999999E-2</v>
      </c>
      <c r="N190" s="16">
        <v>3.1437482344487799E-3</v>
      </c>
      <c r="O190" s="24">
        <v>0.63524999999999998</v>
      </c>
      <c r="P190" s="10">
        <v>310</v>
      </c>
      <c r="Q190" s="6">
        <v>19.245637691094998</v>
      </c>
      <c r="R190" s="6">
        <v>20.431103606495501</v>
      </c>
      <c r="S190" s="10">
        <v>312</v>
      </c>
      <c r="T190" s="6">
        <v>23.8059465235769</v>
      </c>
      <c r="U190" s="6">
        <v>24.568703257969901</v>
      </c>
      <c r="V190" s="10">
        <v>333</v>
      </c>
      <c r="W190" s="6">
        <v>128.51673687939601</v>
      </c>
      <c r="X190" s="6">
        <v>131.687605344546</v>
      </c>
      <c r="Y190" s="6">
        <v>0.64102564102563497</v>
      </c>
      <c r="Z190" s="6">
        <v>6.9069069069069098</v>
      </c>
      <c r="AA190" s="7">
        <v>310</v>
      </c>
      <c r="AB190" s="7">
        <v>19.245637691094998</v>
      </c>
      <c r="AC190" s="7">
        <v>20.431103606495501</v>
      </c>
      <c r="AD190" s="13">
        <v>310</v>
      </c>
      <c r="AE190" s="6">
        <v>19.245637691094998</v>
      </c>
      <c r="AF190" s="13">
        <v>300</v>
      </c>
      <c r="AG190" s="6">
        <v>23.8059465235769</v>
      </c>
      <c r="AH190" s="13">
        <v>274</v>
      </c>
      <c r="AI190" s="6">
        <v>116.545727755795</v>
      </c>
      <c r="AJ190" s="6">
        <v>2.0999999999999999E-3</v>
      </c>
      <c r="AK190" s="6">
        <v>2.8E-3</v>
      </c>
      <c r="AL190" s="135">
        <f t="shared" si="13"/>
        <v>310</v>
      </c>
      <c r="AM190" s="135">
        <f t="shared" si="14"/>
        <v>19.245637691094998</v>
      </c>
      <c r="AN190" s="29">
        <f t="shared" si="15"/>
        <v>1040</v>
      </c>
      <c r="AO190" s="29">
        <f t="shared" si="16"/>
        <v>1.792</v>
      </c>
      <c r="AP190" s="29">
        <f t="shared" si="17"/>
        <v>8.5000000000000006E-2</v>
      </c>
      <c r="AQ190" s="136">
        <f t="shared" si="18"/>
        <v>0.5580357142857143</v>
      </c>
    </row>
    <row r="191" spans="1:43" x14ac:dyDescent="0.75">
      <c r="A191" s="4" t="s">
        <v>218</v>
      </c>
      <c r="B191" s="22">
        <v>1180</v>
      </c>
      <c r="C191" s="22">
        <v>5.52</v>
      </c>
      <c r="D191" s="22">
        <v>0.94</v>
      </c>
      <c r="E191" s="22">
        <v>4250</v>
      </c>
      <c r="F191" s="20">
        <v>21.413276231263399</v>
      </c>
      <c r="G191" s="22">
        <v>1.22812178997574</v>
      </c>
      <c r="H191" s="18">
        <v>5.3100000000000001E-2</v>
      </c>
      <c r="I191" s="15">
        <v>2.5488914969330799E-3</v>
      </c>
      <c r="J191" s="24">
        <v>0.36823</v>
      </c>
      <c r="K191" s="18">
        <v>0.34</v>
      </c>
      <c r="L191" s="15">
        <v>2.9649622257289801E-2</v>
      </c>
      <c r="M191" s="18">
        <v>4.6699999999999998E-2</v>
      </c>
      <c r="N191" s="16">
        <v>2.6783985305401901E-3</v>
      </c>
      <c r="O191" s="24">
        <v>0.50871999999999995</v>
      </c>
      <c r="P191" s="10">
        <v>294.3</v>
      </c>
      <c r="Q191" s="6">
        <v>16.439737769990501</v>
      </c>
      <c r="R191" s="6">
        <v>17.6781368843859</v>
      </c>
      <c r="S191" s="10">
        <v>297</v>
      </c>
      <c r="T191" s="6">
        <v>22.537077222992199</v>
      </c>
      <c r="U191" s="6">
        <v>23.277066393888401</v>
      </c>
      <c r="V191" s="10">
        <v>318</v>
      </c>
      <c r="W191" s="6">
        <v>119.79647224136301</v>
      </c>
      <c r="X191" s="6">
        <v>123.25554058508</v>
      </c>
      <c r="Y191" s="6">
        <v>0.90909090909090695</v>
      </c>
      <c r="Z191" s="6">
        <v>7.4528301886792399</v>
      </c>
      <c r="AA191" s="7">
        <v>294.3</v>
      </c>
      <c r="AB191" s="7">
        <v>16.439737769990501</v>
      </c>
      <c r="AC191" s="7">
        <v>17.6781368843859</v>
      </c>
      <c r="AD191" s="13">
        <v>293.7</v>
      </c>
      <c r="AE191" s="6">
        <v>16.5059694639864</v>
      </c>
      <c r="AF191" s="13">
        <v>289</v>
      </c>
      <c r="AG191" s="6">
        <v>22.249665609961799</v>
      </c>
      <c r="AH191" s="13">
        <v>272</v>
      </c>
      <c r="AI191" s="6">
        <v>107.07262844198701</v>
      </c>
      <c r="AJ191" s="6">
        <v>2.0999999999999999E-3</v>
      </c>
      <c r="AK191" s="6">
        <v>2.5999999999999999E-3</v>
      </c>
      <c r="AL191" s="135">
        <f t="shared" si="13"/>
        <v>294.3</v>
      </c>
      <c r="AM191" s="135">
        <f t="shared" si="14"/>
        <v>16.439737769990501</v>
      </c>
      <c r="AN191" s="29">
        <f t="shared" si="15"/>
        <v>1180</v>
      </c>
      <c r="AO191" s="29">
        <f t="shared" si="16"/>
        <v>5.52</v>
      </c>
      <c r="AP191" s="29">
        <f t="shared" si="17"/>
        <v>0.94</v>
      </c>
      <c r="AQ191" s="136">
        <f t="shared" si="18"/>
        <v>0.1811594202898551</v>
      </c>
    </row>
    <row r="192" spans="1:43" x14ac:dyDescent="0.75">
      <c r="A192" s="4" t="s">
        <v>219</v>
      </c>
      <c r="B192" s="22">
        <v>525</v>
      </c>
      <c r="C192" s="22">
        <v>1.73</v>
      </c>
      <c r="D192" s="22">
        <v>0.11</v>
      </c>
      <c r="E192" s="22">
        <v>487</v>
      </c>
      <c r="F192" s="20">
        <v>78.616352201257897</v>
      </c>
      <c r="G192" s="22">
        <v>4.8625121413866896</v>
      </c>
      <c r="H192" s="18">
        <v>5.28E-2</v>
      </c>
      <c r="I192" s="15">
        <v>1.25019723863572E-2</v>
      </c>
      <c r="J192" s="24">
        <v>-0.15876000000000001</v>
      </c>
      <c r="K192" s="18">
        <v>9.2999999999999999E-2</v>
      </c>
      <c r="L192" s="15">
        <v>1.1105853873070601E-2</v>
      </c>
      <c r="M192" s="18">
        <v>1.272E-2</v>
      </c>
      <c r="N192" s="16">
        <v>7.8674668445693997E-4</v>
      </c>
      <c r="O192" s="24">
        <v>0.41249999999999998</v>
      </c>
      <c r="P192" s="10">
        <v>81.400000000000006</v>
      </c>
      <c r="Q192" s="6">
        <v>5.0273494386682396</v>
      </c>
      <c r="R192" s="6">
        <v>5.3500215243875298</v>
      </c>
      <c r="S192" s="10">
        <v>90</v>
      </c>
      <c r="T192" s="6">
        <v>10.283701830740499</v>
      </c>
      <c r="U192" s="6">
        <v>10.4674235993434</v>
      </c>
      <c r="V192" s="10">
        <v>310</v>
      </c>
      <c r="W192" s="6">
        <v>353.07222826839899</v>
      </c>
      <c r="X192" s="6">
        <v>353.41551528759402</v>
      </c>
      <c r="Y192" s="6">
        <v>9.5555555555555607</v>
      </c>
      <c r="Z192" s="6">
        <v>73.741935483871003</v>
      </c>
      <c r="AA192" s="7">
        <v>81.400000000000006</v>
      </c>
      <c r="AB192" s="7">
        <v>5.0273494386682396</v>
      </c>
      <c r="AC192" s="7">
        <v>5.3500215243875298</v>
      </c>
      <c r="AD192" s="13">
        <v>80.599999999999994</v>
      </c>
      <c r="AE192" s="6">
        <v>4.9964639875093502</v>
      </c>
      <c r="AF192" s="13">
        <v>80.599999999999994</v>
      </c>
      <c r="AG192" s="6">
        <v>7.6362722151306004</v>
      </c>
      <c r="AH192" s="13">
        <v>81.400000000000006</v>
      </c>
      <c r="AI192" s="6">
        <v>308.90674659905397</v>
      </c>
      <c r="AJ192" s="6">
        <v>6.7999999999999996E-3</v>
      </c>
      <c r="AK192" s="6">
        <v>8.8000000000000005E-3</v>
      </c>
      <c r="AL192" s="135">
        <f t="shared" si="13"/>
        <v>81.400000000000006</v>
      </c>
      <c r="AM192" s="135">
        <f t="shared" si="14"/>
        <v>5.0273494386682396</v>
      </c>
      <c r="AN192" s="29">
        <f t="shared" si="15"/>
        <v>525</v>
      </c>
      <c r="AO192" s="29">
        <f t="shared" si="16"/>
        <v>1.73</v>
      </c>
      <c r="AP192" s="29">
        <f t="shared" si="17"/>
        <v>0.11</v>
      </c>
      <c r="AQ192" s="136">
        <f t="shared" si="18"/>
        <v>0.5780346820809249</v>
      </c>
    </row>
    <row r="193" spans="1:43" x14ac:dyDescent="0.75">
      <c r="A193" s="4" t="s">
        <v>220</v>
      </c>
      <c r="B193" s="22">
        <v>1620</v>
      </c>
      <c r="C193" s="22">
        <v>1.776</v>
      </c>
      <c r="D193" s="22">
        <v>8.2000000000000003E-2</v>
      </c>
      <c r="E193" s="22">
        <v>4800</v>
      </c>
      <c r="F193" s="20">
        <v>24.271844660194201</v>
      </c>
      <c r="G193" s="22">
        <v>1.36613823711097</v>
      </c>
      <c r="H193" s="18">
        <v>0.05</v>
      </c>
      <c r="I193" s="15">
        <v>2.3161430463601901E-3</v>
      </c>
      <c r="J193" s="24">
        <v>0.36562</v>
      </c>
      <c r="K193" s="18">
        <v>0.28299999999999997</v>
      </c>
      <c r="L193" s="15">
        <v>2.4740908032042399E-2</v>
      </c>
      <c r="M193" s="18">
        <v>4.1200000000000001E-2</v>
      </c>
      <c r="N193" s="16">
        <v>2.3189376892016498E-3</v>
      </c>
      <c r="O193" s="24">
        <v>0.35191</v>
      </c>
      <c r="P193" s="10">
        <v>260.5</v>
      </c>
      <c r="Q193" s="6">
        <v>14.3709584996136</v>
      </c>
      <c r="R193" s="6">
        <v>15.4841274317338</v>
      </c>
      <c r="S193" s="10">
        <v>252.8</v>
      </c>
      <c r="T193" s="6">
        <v>19.5990136838182</v>
      </c>
      <c r="U193" s="6">
        <v>20.242093471135998</v>
      </c>
      <c r="V193" s="10">
        <v>179</v>
      </c>
      <c r="W193" s="6">
        <v>91.867489658364704</v>
      </c>
      <c r="X193" s="6">
        <v>94.277631355285706</v>
      </c>
      <c r="Y193" s="6">
        <v>-3.0458860759493498</v>
      </c>
      <c r="Z193" s="6">
        <v>-45.5307262569833</v>
      </c>
      <c r="AA193" s="7">
        <v>260.5</v>
      </c>
      <c r="AB193" s="7">
        <v>14.3709584996136</v>
      </c>
      <c r="AC193" s="7">
        <v>15.4841274317338</v>
      </c>
      <c r="AD193" s="13">
        <v>260.5</v>
      </c>
      <c r="AE193" s="6">
        <v>14.430402565334701</v>
      </c>
      <c r="AF193" s="13">
        <v>253.9</v>
      </c>
      <c r="AG193" s="6">
        <v>19.239832051722601</v>
      </c>
      <c r="AH193" s="13">
        <v>200</v>
      </c>
      <c r="AI193" s="6">
        <v>73.540904645848201</v>
      </c>
      <c r="AJ193" s="6">
        <v>-1E-4</v>
      </c>
      <c r="AK193" s="6">
        <v>2.7000000000000001E-3</v>
      </c>
      <c r="AL193" s="135">
        <f t="shared" si="13"/>
        <v>260.5</v>
      </c>
      <c r="AM193" s="135">
        <f t="shared" si="14"/>
        <v>14.3709584996136</v>
      </c>
      <c r="AN193" s="29">
        <f t="shared" si="15"/>
        <v>1620</v>
      </c>
      <c r="AO193" s="29">
        <f t="shared" si="16"/>
        <v>1.776</v>
      </c>
      <c r="AP193" s="29">
        <f t="shared" si="17"/>
        <v>8.2000000000000003E-2</v>
      </c>
      <c r="AQ193" s="136">
        <f t="shared" si="18"/>
        <v>0.56306306306306309</v>
      </c>
    </row>
    <row r="194" spans="1:43" x14ac:dyDescent="0.75">
      <c r="A194" s="4" t="s">
        <v>221</v>
      </c>
      <c r="B194" s="22">
        <v>457</v>
      </c>
      <c r="C194" s="22">
        <v>10.38</v>
      </c>
      <c r="D194" s="22">
        <v>0.59</v>
      </c>
      <c r="E194" s="22">
        <v>2320</v>
      </c>
      <c r="F194" s="20">
        <v>14.4717800289436</v>
      </c>
      <c r="G194" s="22">
        <v>0.82689549677216201</v>
      </c>
      <c r="H194" s="18">
        <v>5.1799999999999999E-2</v>
      </c>
      <c r="I194" s="15">
        <v>3.69570744864926E-3</v>
      </c>
      <c r="J194" s="24">
        <v>-3.9718000000000003E-2</v>
      </c>
      <c r="K194" s="18">
        <v>0.49399999999999999</v>
      </c>
      <c r="L194" s="15">
        <v>4.4653241774813501E-2</v>
      </c>
      <c r="M194" s="18">
        <v>6.9099999999999995E-2</v>
      </c>
      <c r="N194" s="16">
        <v>3.9482688869426899E-3</v>
      </c>
      <c r="O194" s="24">
        <v>0.64354</v>
      </c>
      <c r="P194" s="10">
        <v>431</v>
      </c>
      <c r="Q194" s="6">
        <v>23.835809164940901</v>
      </c>
      <c r="R194" s="6">
        <v>25.628401925079299</v>
      </c>
      <c r="S194" s="10">
        <v>407</v>
      </c>
      <c r="T194" s="6">
        <v>30.341158698592501</v>
      </c>
      <c r="U194" s="6">
        <v>31.275554491959301</v>
      </c>
      <c r="V194" s="10">
        <v>266</v>
      </c>
      <c r="W194" s="6">
        <v>128.784301837763</v>
      </c>
      <c r="X194" s="6">
        <v>130.24349826501299</v>
      </c>
      <c r="Y194" s="6">
        <v>-5.8968058968059003</v>
      </c>
      <c r="Z194" s="6">
        <v>-62.030075187969899</v>
      </c>
      <c r="AA194" s="7" t="s">
        <v>35</v>
      </c>
      <c r="AB194" s="7" t="s">
        <v>35</v>
      </c>
      <c r="AC194" s="7" t="s">
        <v>35</v>
      </c>
      <c r="AD194" s="13">
        <v>432</v>
      </c>
      <c r="AE194" s="6">
        <v>23.835809164940901</v>
      </c>
      <c r="AF194" s="13">
        <v>417</v>
      </c>
      <c r="AG194" s="6">
        <v>29.3093997068035</v>
      </c>
      <c r="AH194" s="13">
        <v>330</v>
      </c>
      <c r="AI194" s="6">
        <v>117.059183321259</v>
      </c>
      <c r="AJ194" s="6">
        <v>-8.9999999999999998E-4</v>
      </c>
      <c r="AK194" s="6">
        <v>2.2000000000000001E-3</v>
      </c>
      <c r="AL194" s="135" t="str">
        <f t="shared" si="13"/>
        <v>Discordant</v>
      </c>
      <c r="AM194" s="135" t="str">
        <f t="shared" si="14"/>
        <v>Discordant</v>
      </c>
      <c r="AN194" s="29">
        <f t="shared" si="15"/>
        <v>457</v>
      </c>
      <c r="AO194" s="29">
        <f t="shared" si="16"/>
        <v>10.38</v>
      </c>
      <c r="AP194" s="29">
        <f t="shared" si="17"/>
        <v>0.59</v>
      </c>
      <c r="AQ194" s="136">
        <f t="shared" si="18"/>
        <v>9.6339113680154131E-2</v>
      </c>
    </row>
    <row r="195" spans="1:43" x14ac:dyDescent="0.75">
      <c r="A195" s="4" t="s">
        <v>222</v>
      </c>
      <c r="B195" s="22">
        <v>94.3</v>
      </c>
      <c r="C195" s="22">
        <v>1.94</v>
      </c>
      <c r="D195" s="22">
        <v>0.15</v>
      </c>
      <c r="E195" s="22">
        <v>908</v>
      </c>
      <c r="F195" s="20">
        <v>8.9047195013357108</v>
      </c>
      <c r="G195" s="22">
        <v>0.61031054236427895</v>
      </c>
      <c r="H195" s="18">
        <v>6.25E-2</v>
      </c>
      <c r="I195" s="15">
        <v>8.9307880251348996E-3</v>
      </c>
      <c r="J195" s="24">
        <v>-5.4057000000000001E-2</v>
      </c>
      <c r="K195" s="18">
        <v>0.96899999999999997</v>
      </c>
      <c r="L195" s="15">
        <v>0.100280745072271</v>
      </c>
      <c r="M195" s="18">
        <v>0.1123</v>
      </c>
      <c r="N195" s="16">
        <v>7.6968032398132104E-3</v>
      </c>
      <c r="O195" s="24">
        <v>0.78115999999999997</v>
      </c>
      <c r="P195" s="10">
        <v>685</v>
      </c>
      <c r="Q195" s="6">
        <v>44.3084073538067</v>
      </c>
      <c r="R195" s="6">
        <v>46.6860895144073</v>
      </c>
      <c r="S195" s="10">
        <v>680</v>
      </c>
      <c r="T195" s="6">
        <v>50.993650646544502</v>
      </c>
      <c r="U195" s="6">
        <v>52.229191215501999</v>
      </c>
      <c r="V195" s="10">
        <v>650</v>
      </c>
      <c r="W195" s="6">
        <v>306.24717748784798</v>
      </c>
      <c r="X195" s="6">
        <v>307.203599499098</v>
      </c>
      <c r="Y195" s="6">
        <v>-0.73529411764705799</v>
      </c>
      <c r="Z195" s="6">
        <v>-5.3846153846153904</v>
      </c>
      <c r="AA195" s="7">
        <v>685</v>
      </c>
      <c r="AB195" s="7">
        <v>44.3084073538067</v>
      </c>
      <c r="AC195" s="7">
        <v>46.6860895144073</v>
      </c>
      <c r="AD195" s="13">
        <v>683</v>
      </c>
      <c r="AE195" s="6">
        <v>44.689797070817797</v>
      </c>
      <c r="AF195" s="13">
        <v>657</v>
      </c>
      <c r="AG195" s="6">
        <v>48.978897560702897</v>
      </c>
      <c r="AH195" s="13">
        <v>567</v>
      </c>
      <c r="AI195" s="6">
        <v>298.76326199731102</v>
      </c>
      <c r="AJ195" s="6">
        <v>3.8E-3</v>
      </c>
      <c r="AK195" s="6">
        <v>3.5000000000000001E-3</v>
      </c>
      <c r="AL195" s="135">
        <f t="shared" si="13"/>
        <v>685</v>
      </c>
      <c r="AM195" s="135">
        <f t="shared" si="14"/>
        <v>44.3084073538067</v>
      </c>
      <c r="AN195" s="29">
        <f t="shared" si="15"/>
        <v>94.3</v>
      </c>
      <c r="AO195" s="29">
        <f t="shared" si="16"/>
        <v>1.94</v>
      </c>
      <c r="AP195" s="29">
        <f t="shared" si="17"/>
        <v>0.15</v>
      </c>
      <c r="AQ195" s="136">
        <f t="shared" si="18"/>
        <v>0.51546391752577325</v>
      </c>
    </row>
    <row r="196" spans="1:43" x14ac:dyDescent="0.75">
      <c r="A196" s="4" t="s">
        <v>223</v>
      </c>
      <c r="B196" s="22">
        <v>1071</v>
      </c>
      <c r="C196" s="22">
        <v>15.25</v>
      </c>
      <c r="D196" s="22">
        <v>0.56999999999999995</v>
      </c>
      <c r="E196" s="22">
        <v>3711</v>
      </c>
      <c r="F196" s="20">
        <v>21.7864923747277</v>
      </c>
      <c r="G196" s="22">
        <v>1.2142925220835701</v>
      </c>
      <c r="H196" s="18">
        <v>5.2600000000000001E-2</v>
      </c>
      <c r="I196" s="15">
        <v>2.5713238730268101E-3</v>
      </c>
      <c r="J196" s="24">
        <v>0.44650000000000001</v>
      </c>
      <c r="K196" s="18">
        <v>0.3301</v>
      </c>
      <c r="L196" s="15">
        <v>2.82056941631025E-2</v>
      </c>
      <c r="M196" s="18">
        <v>4.5900000000000003E-2</v>
      </c>
      <c r="N196" s="16">
        <v>2.55828362845089E-3</v>
      </c>
      <c r="O196" s="24">
        <v>0.57794999999999996</v>
      </c>
      <c r="P196" s="10">
        <v>289.3</v>
      </c>
      <c r="Q196" s="6">
        <v>15.734094077165301</v>
      </c>
      <c r="R196" s="6">
        <v>16.983537171577201</v>
      </c>
      <c r="S196" s="10">
        <v>289.5</v>
      </c>
      <c r="T196" s="6">
        <v>21.5214330243959</v>
      </c>
      <c r="U196" s="6">
        <v>22.262209650908499</v>
      </c>
      <c r="V196" s="10">
        <v>302</v>
      </c>
      <c r="W196" s="6">
        <v>118.09935097083</v>
      </c>
      <c r="X196" s="6">
        <v>121.27393475420099</v>
      </c>
      <c r="Y196" s="6">
        <v>6.9084628670111697E-2</v>
      </c>
      <c r="Z196" s="6">
        <v>4.2052980132450299</v>
      </c>
      <c r="AA196" s="7">
        <v>289.3</v>
      </c>
      <c r="AB196" s="7">
        <v>15.734094077165301</v>
      </c>
      <c r="AC196" s="7">
        <v>16.983537171577201</v>
      </c>
      <c r="AD196" s="13">
        <v>288.89999999999998</v>
      </c>
      <c r="AE196" s="6">
        <v>15.7512718987734</v>
      </c>
      <c r="AF196" s="13">
        <v>282.8</v>
      </c>
      <c r="AG196" s="6">
        <v>21.412749693198201</v>
      </c>
      <c r="AH196" s="13">
        <v>248</v>
      </c>
      <c r="AI196" s="6">
        <v>113.499641848471</v>
      </c>
      <c r="AJ196" s="6">
        <v>2.0999999999999999E-3</v>
      </c>
      <c r="AK196" s="6">
        <v>1E-3</v>
      </c>
      <c r="AL196" s="135">
        <f t="shared" si="13"/>
        <v>289.3</v>
      </c>
      <c r="AM196" s="135">
        <f t="shared" si="14"/>
        <v>15.734094077165301</v>
      </c>
      <c r="AN196" s="29">
        <f t="shared" si="15"/>
        <v>1071</v>
      </c>
      <c r="AO196" s="29">
        <f t="shared" si="16"/>
        <v>15.25</v>
      </c>
      <c r="AP196" s="29">
        <f t="shared" si="17"/>
        <v>0.56999999999999995</v>
      </c>
      <c r="AQ196" s="136">
        <f t="shared" si="18"/>
        <v>6.5573770491803282E-2</v>
      </c>
    </row>
    <row r="197" spans="1:43" x14ac:dyDescent="0.75">
      <c r="A197" s="4" t="s">
        <v>224</v>
      </c>
      <c r="B197" s="22">
        <v>418</v>
      </c>
      <c r="C197" s="22">
        <v>1.66</v>
      </c>
      <c r="D197" s="22">
        <v>0.13</v>
      </c>
      <c r="E197" s="22">
        <v>1390</v>
      </c>
      <c r="F197" s="20">
        <v>25.706940874036</v>
      </c>
      <c r="G197" s="22">
        <v>1.55313469304598</v>
      </c>
      <c r="H197" s="18">
        <v>5.6599999999999998E-2</v>
      </c>
      <c r="I197" s="15">
        <v>6.2704021929802E-3</v>
      </c>
      <c r="J197" s="24">
        <v>0.42625000000000002</v>
      </c>
      <c r="K197" s="18">
        <v>0.30099999999999999</v>
      </c>
      <c r="L197" s="15">
        <v>2.8499558281664301E-2</v>
      </c>
      <c r="M197" s="18">
        <v>3.8899999999999997E-2</v>
      </c>
      <c r="N197" s="16">
        <v>2.3502189488641E-3</v>
      </c>
      <c r="O197" s="24">
        <v>3.6599E-2</v>
      </c>
      <c r="P197" s="10">
        <v>246</v>
      </c>
      <c r="Q197" s="6">
        <v>14.535186064332599</v>
      </c>
      <c r="R197" s="6">
        <v>15.525131891795899</v>
      </c>
      <c r="S197" s="10">
        <v>266</v>
      </c>
      <c r="T197" s="6">
        <v>22.486236472753699</v>
      </c>
      <c r="U197" s="6">
        <v>23.104506830072001</v>
      </c>
      <c r="V197" s="10">
        <v>420</v>
      </c>
      <c r="W197" s="6">
        <v>1136.48338373713</v>
      </c>
      <c r="X197" s="6">
        <v>1143.7875023547299</v>
      </c>
      <c r="Y197" s="6">
        <v>7.5187969924812004</v>
      </c>
      <c r="Z197" s="6">
        <v>41.428571428571402</v>
      </c>
      <c r="AA197" s="7">
        <v>246</v>
      </c>
      <c r="AB197" s="7">
        <v>14.535186064332599</v>
      </c>
      <c r="AC197" s="7">
        <v>15.525131891795899</v>
      </c>
      <c r="AD197" s="13">
        <v>245</v>
      </c>
      <c r="AE197" s="6">
        <v>14.827360989898599</v>
      </c>
      <c r="AF197" s="13">
        <v>243</v>
      </c>
      <c r="AG197" s="6">
        <v>20.734315293942</v>
      </c>
      <c r="AH197" s="13">
        <v>239</v>
      </c>
      <c r="AI197" s="6">
        <v>1131.1777020038001</v>
      </c>
      <c r="AJ197" s="6">
        <v>7.7000000000000002E-3</v>
      </c>
      <c r="AK197" s="6">
        <v>6.1999999999999998E-3</v>
      </c>
      <c r="AL197" s="135">
        <f t="shared" si="13"/>
        <v>246</v>
      </c>
      <c r="AM197" s="135">
        <f t="shared" si="14"/>
        <v>14.535186064332599</v>
      </c>
      <c r="AN197" s="29">
        <f t="shared" si="15"/>
        <v>418</v>
      </c>
      <c r="AO197" s="29">
        <f t="shared" si="16"/>
        <v>1.66</v>
      </c>
      <c r="AP197" s="29">
        <f t="shared" si="17"/>
        <v>0.13</v>
      </c>
      <c r="AQ197" s="136">
        <f t="shared" si="18"/>
        <v>0.60240963855421692</v>
      </c>
    </row>
    <row r="198" spans="1:43" x14ac:dyDescent="0.75">
      <c r="A198" s="4" t="s">
        <v>225</v>
      </c>
      <c r="B198" s="22">
        <v>444</v>
      </c>
      <c r="C198" s="22">
        <v>1.383</v>
      </c>
      <c r="D198" s="22">
        <v>8.2000000000000003E-2</v>
      </c>
      <c r="E198" s="22">
        <v>1480</v>
      </c>
      <c r="F198" s="20">
        <v>21.008403361344499</v>
      </c>
      <c r="G198" s="22">
        <v>1.32276601836732</v>
      </c>
      <c r="H198" s="18">
        <v>5.0099999999999999E-2</v>
      </c>
      <c r="I198" s="15">
        <v>4.9298164616408098E-3</v>
      </c>
      <c r="J198" s="24">
        <v>7.5450000000000003E-2</v>
      </c>
      <c r="K198" s="18">
        <v>0.32900000000000001</v>
      </c>
      <c r="L198" s="15">
        <v>3.0581290231937199E-2</v>
      </c>
      <c r="M198" s="18">
        <v>4.7600000000000003E-2</v>
      </c>
      <c r="N198" s="16">
        <v>2.9970703337759402E-3</v>
      </c>
      <c r="O198" s="24">
        <v>0.73307999999999995</v>
      </c>
      <c r="P198" s="10">
        <v>300</v>
      </c>
      <c r="Q198" s="6">
        <v>18.442779131433198</v>
      </c>
      <c r="R198" s="6">
        <v>19.594807724156901</v>
      </c>
      <c r="S198" s="10">
        <v>288</v>
      </c>
      <c r="T198" s="6">
        <v>23.416364036729501</v>
      </c>
      <c r="U198" s="6">
        <v>24.095592102146998</v>
      </c>
      <c r="V198" s="10">
        <v>180</v>
      </c>
      <c r="W198" s="6">
        <v>177.11556686119599</v>
      </c>
      <c r="X198" s="6">
        <v>178.23198960759501</v>
      </c>
      <c r="Y198" s="6">
        <v>-4.1666666666666696</v>
      </c>
      <c r="Z198" s="6">
        <v>-66.6666666666667</v>
      </c>
      <c r="AA198" s="7">
        <v>300</v>
      </c>
      <c r="AB198" s="7">
        <v>18.442779131433198</v>
      </c>
      <c r="AC198" s="7">
        <v>19.594807724156901</v>
      </c>
      <c r="AD198" s="13">
        <v>300</v>
      </c>
      <c r="AE198" s="6">
        <v>18.442779131433198</v>
      </c>
      <c r="AF198" s="13">
        <v>295</v>
      </c>
      <c r="AG198" s="6">
        <v>23.152043207903699</v>
      </c>
      <c r="AH198" s="13">
        <v>247</v>
      </c>
      <c r="AI198" s="6">
        <v>168.21978487848199</v>
      </c>
      <c r="AJ198" s="6">
        <v>-1.4E-3</v>
      </c>
      <c r="AK198" s="6">
        <v>2.8E-3</v>
      </c>
      <c r="AL198" s="135">
        <f t="shared" ref="AL198:AL243" si="19">AA198</f>
        <v>300</v>
      </c>
      <c r="AM198" s="135">
        <f t="shared" ref="AM198:AM243" si="20">AB198</f>
        <v>18.442779131433198</v>
      </c>
      <c r="AN198" s="29">
        <f t="shared" ref="AN198:AN243" si="21">B198</f>
        <v>444</v>
      </c>
      <c r="AO198" s="29">
        <f t="shared" ref="AO198:AO243" si="22">C198</f>
        <v>1.383</v>
      </c>
      <c r="AP198" s="29">
        <f t="shared" ref="AP198:AP243" si="23">D198</f>
        <v>8.2000000000000003E-2</v>
      </c>
      <c r="AQ198" s="136">
        <f t="shared" ref="AQ198:AQ243" si="24">1/AO198</f>
        <v>0.72306579898770784</v>
      </c>
    </row>
    <row r="199" spans="1:43" x14ac:dyDescent="0.75">
      <c r="A199" s="4" t="s">
        <v>226</v>
      </c>
      <c r="B199" s="22">
        <v>272</v>
      </c>
      <c r="C199" s="22">
        <v>1.97</v>
      </c>
      <c r="D199" s="22">
        <v>0.12</v>
      </c>
      <c r="E199" s="22">
        <v>1630</v>
      </c>
      <c r="F199" s="20">
        <v>14.662756598240501</v>
      </c>
      <c r="G199" s="22">
        <v>0.914616396320584</v>
      </c>
      <c r="H199" s="18">
        <v>5.6899999999999999E-2</v>
      </c>
      <c r="I199" s="15">
        <v>5.26370383676825E-3</v>
      </c>
      <c r="J199" s="24">
        <v>0.19955000000000001</v>
      </c>
      <c r="K199" s="18">
        <v>0.52</v>
      </c>
      <c r="L199" s="15">
        <v>4.6893383328567101E-2</v>
      </c>
      <c r="M199" s="18">
        <v>6.8199999999999997E-2</v>
      </c>
      <c r="N199" s="16">
        <v>4.2541003672221496E-3</v>
      </c>
      <c r="O199" s="24">
        <v>0.58811999999999998</v>
      </c>
      <c r="P199" s="10">
        <v>425</v>
      </c>
      <c r="Q199" s="6">
        <v>25.75987902908</v>
      </c>
      <c r="R199" s="6">
        <v>27.387797344950599</v>
      </c>
      <c r="S199" s="10">
        <v>424</v>
      </c>
      <c r="T199" s="6">
        <v>31.2402897270977</v>
      </c>
      <c r="U199" s="6">
        <v>32.211586052773498</v>
      </c>
      <c r="V199" s="10">
        <v>460</v>
      </c>
      <c r="W199" s="6">
        <v>230.57779211210899</v>
      </c>
      <c r="X199" s="6">
        <v>232.331079232045</v>
      </c>
      <c r="Y199" s="6">
        <v>-0.23584905660376901</v>
      </c>
      <c r="Z199" s="6">
        <v>7.6086956521739104</v>
      </c>
      <c r="AA199" s="7">
        <v>425</v>
      </c>
      <c r="AB199" s="7">
        <v>25.75987902908</v>
      </c>
      <c r="AC199" s="7">
        <v>27.387797344950599</v>
      </c>
      <c r="AD199" s="13">
        <v>424</v>
      </c>
      <c r="AE199" s="6">
        <v>25.75987902908</v>
      </c>
      <c r="AF199" s="13">
        <v>414</v>
      </c>
      <c r="AG199" s="6">
        <v>31.2402897270977</v>
      </c>
      <c r="AH199" s="13">
        <v>381</v>
      </c>
      <c r="AI199" s="6">
        <v>221.66692630001199</v>
      </c>
      <c r="AJ199" s="6">
        <v>3.5999999999999999E-3</v>
      </c>
      <c r="AK199" s="6">
        <v>3.3E-3</v>
      </c>
      <c r="AL199" s="135">
        <f t="shared" si="19"/>
        <v>425</v>
      </c>
      <c r="AM199" s="135">
        <f t="shared" si="20"/>
        <v>25.75987902908</v>
      </c>
      <c r="AN199" s="29">
        <f t="shared" si="21"/>
        <v>272</v>
      </c>
      <c r="AO199" s="29">
        <f t="shared" si="22"/>
        <v>1.97</v>
      </c>
      <c r="AP199" s="29">
        <f t="shared" si="23"/>
        <v>0.12</v>
      </c>
      <c r="AQ199" s="136">
        <f t="shared" si="24"/>
        <v>0.50761421319796951</v>
      </c>
    </row>
    <row r="200" spans="1:43" x14ac:dyDescent="0.75">
      <c r="A200" s="4" t="s">
        <v>227</v>
      </c>
      <c r="B200" s="22">
        <v>523</v>
      </c>
      <c r="C200" s="22">
        <v>1.387</v>
      </c>
      <c r="D200" s="22">
        <v>7.6999999999999999E-2</v>
      </c>
      <c r="E200" s="22">
        <v>4450</v>
      </c>
      <c r="F200" s="20">
        <v>10.405827263267399</v>
      </c>
      <c r="G200" s="22">
        <v>0.62420660993753896</v>
      </c>
      <c r="H200" s="18">
        <v>6.0499999999999998E-2</v>
      </c>
      <c r="I200" s="15">
        <v>2.8304851070401998E-3</v>
      </c>
      <c r="J200" s="24">
        <v>0.25196000000000002</v>
      </c>
      <c r="K200" s="18">
        <v>0.79900000000000004</v>
      </c>
      <c r="L200" s="15">
        <v>7.1048514215639E-2</v>
      </c>
      <c r="M200" s="18">
        <v>9.6100000000000005E-2</v>
      </c>
      <c r="N200" s="16">
        <v>5.7646791261612602E-3</v>
      </c>
      <c r="O200" s="24">
        <v>0.69652999999999998</v>
      </c>
      <c r="P200" s="10">
        <v>591</v>
      </c>
      <c r="Q200" s="6">
        <v>33.823272516986599</v>
      </c>
      <c r="R200" s="6">
        <v>36.154785421466997</v>
      </c>
      <c r="S200" s="10">
        <v>595</v>
      </c>
      <c r="T200" s="6">
        <v>40.190509830680398</v>
      </c>
      <c r="U200" s="6">
        <v>41.462649912699902</v>
      </c>
      <c r="V200" s="10">
        <v>607</v>
      </c>
      <c r="W200" s="6">
        <v>103.609818816117</v>
      </c>
      <c r="X200" s="6">
        <v>106.68142693261299</v>
      </c>
      <c r="Y200" s="6">
        <v>0.67226890756302304</v>
      </c>
      <c r="Z200" s="6">
        <v>2.6359143327841799</v>
      </c>
      <c r="AA200" s="7">
        <v>591</v>
      </c>
      <c r="AB200" s="7">
        <v>33.823272516986599</v>
      </c>
      <c r="AC200" s="7">
        <v>36.154785421466997</v>
      </c>
      <c r="AD200" s="13">
        <v>589</v>
      </c>
      <c r="AE200" s="6">
        <v>34.103324819705499</v>
      </c>
      <c r="AF200" s="13">
        <v>571</v>
      </c>
      <c r="AG200" s="6">
        <v>39.981146562473903</v>
      </c>
      <c r="AH200" s="13">
        <v>499</v>
      </c>
      <c r="AI200" s="6">
        <v>94.299387883000193</v>
      </c>
      <c r="AJ200" s="6">
        <v>3.3E-3</v>
      </c>
      <c r="AK200" s="6">
        <v>1.8E-3</v>
      </c>
      <c r="AL200" s="135">
        <f t="shared" si="19"/>
        <v>591</v>
      </c>
      <c r="AM200" s="135">
        <f t="shared" si="20"/>
        <v>33.823272516986599</v>
      </c>
      <c r="AN200" s="29">
        <f t="shared" si="21"/>
        <v>523</v>
      </c>
      <c r="AO200" s="29">
        <f t="shared" si="22"/>
        <v>1.387</v>
      </c>
      <c r="AP200" s="29">
        <f t="shared" si="23"/>
        <v>7.6999999999999999E-2</v>
      </c>
      <c r="AQ200" s="136">
        <f t="shared" si="24"/>
        <v>0.72098053352559477</v>
      </c>
    </row>
    <row r="201" spans="1:43" x14ac:dyDescent="0.75">
      <c r="A201" s="4" t="s">
        <v>228</v>
      </c>
      <c r="B201" s="22">
        <v>167.2</v>
      </c>
      <c r="C201" s="22">
        <v>2.16</v>
      </c>
      <c r="D201" s="22">
        <v>0.1</v>
      </c>
      <c r="E201" s="22">
        <v>1007</v>
      </c>
      <c r="F201" s="20">
        <v>13.6239782016349</v>
      </c>
      <c r="G201" s="22">
        <v>0.85726083926150898</v>
      </c>
      <c r="H201" s="18">
        <v>5.74E-2</v>
      </c>
      <c r="I201" s="15">
        <v>7.5483354410835202E-3</v>
      </c>
      <c r="J201" s="24">
        <v>0.33365</v>
      </c>
      <c r="K201" s="18">
        <v>0.59099999999999997</v>
      </c>
      <c r="L201" s="15">
        <v>5.64853914941724E-2</v>
      </c>
      <c r="M201" s="18">
        <v>7.3400000000000007E-2</v>
      </c>
      <c r="N201" s="16">
        <v>4.6185442071717403E-3</v>
      </c>
      <c r="O201" s="24">
        <v>0.73080000000000001</v>
      </c>
      <c r="P201" s="10">
        <v>456</v>
      </c>
      <c r="Q201" s="6">
        <v>27.729905041127701</v>
      </c>
      <c r="R201" s="6">
        <v>29.465161453608701</v>
      </c>
      <c r="S201" s="10">
        <v>469</v>
      </c>
      <c r="T201" s="6">
        <v>35.837561622562603</v>
      </c>
      <c r="U201" s="6">
        <v>36.837392480001697</v>
      </c>
      <c r="V201" s="10">
        <v>480</v>
      </c>
      <c r="W201" s="6">
        <v>318.71159909443901</v>
      </c>
      <c r="X201" s="6">
        <v>319.88714932784598</v>
      </c>
      <c r="Y201" s="6">
        <v>2.7718550106609898</v>
      </c>
      <c r="Z201" s="6">
        <v>5</v>
      </c>
      <c r="AA201" s="7">
        <v>456</v>
      </c>
      <c r="AB201" s="7">
        <v>27.729905041127701</v>
      </c>
      <c r="AC201" s="7">
        <v>29.465161453608701</v>
      </c>
      <c r="AD201" s="13">
        <v>455</v>
      </c>
      <c r="AE201" s="6">
        <v>28.057523653914298</v>
      </c>
      <c r="AF201" s="13">
        <v>457</v>
      </c>
      <c r="AG201" s="6">
        <v>36.1329741794247</v>
      </c>
      <c r="AH201" s="13">
        <v>423</v>
      </c>
      <c r="AI201" s="6">
        <v>309.40314865452598</v>
      </c>
      <c r="AJ201" s="6">
        <v>2.8999999999999998E-3</v>
      </c>
      <c r="AK201" s="6">
        <v>4.0000000000000001E-3</v>
      </c>
      <c r="AL201" s="135">
        <f t="shared" si="19"/>
        <v>456</v>
      </c>
      <c r="AM201" s="135">
        <f t="shared" si="20"/>
        <v>27.729905041127701</v>
      </c>
      <c r="AN201" s="29">
        <f t="shared" si="21"/>
        <v>167.2</v>
      </c>
      <c r="AO201" s="29">
        <f t="shared" si="22"/>
        <v>2.16</v>
      </c>
      <c r="AP201" s="29">
        <f t="shared" si="23"/>
        <v>0.1</v>
      </c>
      <c r="AQ201" s="136">
        <f t="shared" si="24"/>
        <v>0.46296296296296291</v>
      </c>
    </row>
    <row r="202" spans="1:43" x14ac:dyDescent="0.75">
      <c r="A202" s="4" t="s">
        <v>229</v>
      </c>
      <c r="B202" s="22">
        <v>615</v>
      </c>
      <c r="C202" s="22">
        <v>4.8099999999999996</v>
      </c>
      <c r="D202" s="22">
        <v>0.28000000000000003</v>
      </c>
      <c r="E202" s="22">
        <v>2460</v>
      </c>
      <c r="F202" s="20">
        <v>20.161290322580601</v>
      </c>
      <c r="G202" s="22">
        <v>1.1475471647675599</v>
      </c>
      <c r="H202" s="18">
        <v>5.1999999999999998E-2</v>
      </c>
      <c r="I202" s="15">
        <v>3.5648577771172601E-3</v>
      </c>
      <c r="J202" s="24">
        <v>0.14717</v>
      </c>
      <c r="K202" s="18">
        <v>0.35799999999999998</v>
      </c>
      <c r="L202" s="15">
        <v>3.2292281570058999E-2</v>
      </c>
      <c r="M202" s="18">
        <v>4.9599999999999998E-2</v>
      </c>
      <c r="N202" s="16">
        <v>2.8231496328745701E-3</v>
      </c>
      <c r="O202" s="24">
        <v>0.59126999999999996</v>
      </c>
      <c r="P202" s="10">
        <v>312</v>
      </c>
      <c r="Q202" s="6">
        <v>17.3760551577851</v>
      </c>
      <c r="R202" s="6">
        <v>18.690272151222299</v>
      </c>
      <c r="S202" s="10">
        <v>310</v>
      </c>
      <c r="T202" s="6">
        <v>24.155711057826899</v>
      </c>
      <c r="U202" s="6">
        <v>24.9017104871123</v>
      </c>
      <c r="V202" s="10">
        <v>268</v>
      </c>
      <c r="W202" s="6">
        <v>146.049768763175</v>
      </c>
      <c r="X202" s="6">
        <v>147.992093451682</v>
      </c>
      <c r="Y202" s="6">
        <v>-0.64516129032257696</v>
      </c>
      <c r="Z202" s="6">
        <v>-16.417910447761201</v>
      </c>
      <c r="AA202" s="7">
        <v>312</v>
      </c>
      <c r="AB202" s="7">
        <v>17.3760551577851</v>
      </c>
      <c r="AC202" s="7">
        <v>18.690272151222299</v>
      </c>
      <c r="AD202" s="13">
        <v>311</v>
      </c>
      <c r="AE202" s="6">
        <v>17.3760551577851</v>
      </c>
      <c r="AF202" s="13">
        <v>305</v>
      </c>
      <c r="AG202" s="6">
        <v>23.522018976040702</v>
      </c>
      <c r="AH202" s="13">
        <v>230</v>
      </c>
      <c r="AI202" s="6">
        <v>136.72117230252601</v>
      </c>
      <c r="AJ202" s="6">
        <v>1.4E-3</v>
      </c>
      <c r="AK202" s="6">
        <v>2.5999999999999999E-3</v>
      </c>
      <c r="AL202" s="135">
        <f t="shared" si="19"/>
        <v>312</v>
      </c>
      <c r="AM202" s="135">
        <f t="shared" si="20"/>
        <v>17.3760551577851</v>
      </c>
      <c r="AN202" s="29">
        <f t="shared" si="21"/>
        <v>615</v>
      </c>
      <c r="AO202" s="29">
        <f t="shared" si="22"/>
        <v>4.8099999999999996</v>
      </c>
      <c r="AP202" s="29">
        <f t="shared" si="23"/>
        <v>0.28000000000000003</v>
      </c>
      <c r="AQ202" s="136">
        <f t="shared" si="24"/>
        <v>0.20790020790020791</v>
      </c>
    </row>
    <row r="203" spans="1:43" x14ac:dyDescent="0.75">
      <c r="A203" s="4" t="s">
        <v>230</v>
      </c>
      <c r="B203" s="22">
        <v>126.2</v>
      </c>
      <c r="C203" s="22">
        <v>1.84</v>
      </c>
      <c r="D203" s="22">
        <v>0.12</v>
      </c>
      <c r="E203" s="22">
        <v>1630</v>
      </c>
      <c r="F203" s="20">
        <v>10.1729399796541</v>
      </c>
      <c r="G203" s="22">
        <v>0.70865686889869195</v>
      </c>
      <c r="H203" s="18">
        <v>8.4099999999999994E-2</v>
      </c>
      <c r="I203" s="15">
        <v>8.3605031972545703E-3</v>
      </c>
      <c r="J203" s="24">
        <v>0.18090000000000001</v>
      </c>
      <c r="K203" s="18">
        <v>1.1200000000000001</v>
      </c>
      <c r="L203" s="15">
        <v>0.115148992179696</v>
      </c>
      <c r="M203" s="18">
        <v>9.8299999999999998E-2</v>
      </c>
      <c r="N203" s="16">
        <v>6.8476733719124803E-3</v>
      </c>
      <c r="O203" s="24">
        <v>0.66898999999999997</v>
      </c>
      <c r="P203" s="10">
        <v>604</v>
      </c>
      <c r="Q203" s="6">
        <v>40.090265708880501</v>
      </c>
      <c r="R203" s="6">
        <v>42.157521119192197</v>
      </c>
      <c r="S203" s="10">
        <v>757</v>
      </c>
      <c r="T203" s="6">
        <v>54.557113642267097</v>
      </c>
      <c r="U203" s="6">
        <v>55.887859337606301</v>
      </c>
      <c r="V203" s="10">
        <v>1250</v>
      </c>
      <c r="W203" s="6">
        <v>759.46096428351404</v>
      </c>
      <c r="X203" s="6">
        <v>765.67790040649902</v>
      </c>
      <c r="Y203" s="6">
        <v>20.211360634081899</v>
      </c>
      <c r="Z203" s="6">
        <v>51.68</v>
      </c>
      <c r="AA203" s="7" t="s">
        <v>35</v>
      </c>
      <c r="AB203" s="7" t="s">
        <v>35</v>
      </c>
      <c r="AC203" s="7" t="s">
        <v>35</v>
      </c>
      <c r="AD203" s="13">
        <v>588</v>
      </c>
      <c r="AE203" s="6">
        <v>40.483754823492298</v>
      </c>
      <c r="AF203" s="13">
        <v>590</v>
      </c>
      <c r="AG203" s="6">
        <v>51.922852858594503</v>
      </c>
      <c r="AH203" s="13">
        <v>598</v>
      </c>
      <c r="AI203" s="6">
        <v>754.37267532065596</v>
      </c>
      <c r="AJ203" s="6">
        <v>2.92E-2</v>
      </c>
      <c r="AK203" s="6">
        <v>7.7999999999999996E-3</v>
      </c>
      <c r="AL203" s="135" t="str">
        <f t="shared" si="19"/>
        <v>Discordant</v>
      </c>
      <c r="AM203" s="135" t="str">
        <f t="shared" si="20"/>
        <v>Discordant</v>
      </c>
      <c r="AN203" s="29">
        <f t="shared" si="21"/>
        <v>126.2</v>
      </c>
      <c r="AO203" s="29">
        <f t="shared" si="22"/>
        <v>1.84</v>
      </c>
      <c r="AP203" s="29">
        <f t="shared" si="23"/>
        <v>0.12</v>
      </c>
      <c r="AQ203" s="136">
        <f t="shared" si="24"/>
        <v>0.54347826086956519</v>
      </c>
    </row>
    <row r="204" spans="1:43" x14ac:dyDescent="0.75">
      <c r="A204" s="4" t="s">
        <v>231</v>
      </c>
      <c r="B204" s="22">
        <v>115</v>
      </c>
      <c r="C204" s="22">
        <v>2.17</v>
      </c>
      <c r="D204" s="22">
        <v>0.1</v>
      </c>
      <c r="E204" s="22">
        <v>1430</v>
      </c>
      <c r="F204" s="20">
        <v>10.905125408942199</v>
      </c>
      <c r="G204" s="22">
        <v>0.84866907841530503</v>
      </c>
      <c r="H204" s="18">
        <v>9.1300000000000006E-2</v>
      </c>
      <c r="I204" s="15">
        <v>9.74569181931066E-3</v>
      </c>
      <c r="J204" s="24">
        <v>0.17455999999999999</v>
      </c>
      <c r="K204" s="18">
        <v>1.1100000000000001</v>
      </c>
      <c r="L204" s="15">
        <v>0.11815967681489201</v>
      </c>
      <c r="M204" s="18">
        <v>9.1700000000000004E-2</v>
      </c>
      <c r="N204" s="16">
        <v>7.1363649267956698E-3</v>
      </c>
      <c r="O204" s="24">
        <v>0.69760999999999995</v>
      </c>
      <c r="P204" s="10">
        <v>564</v>
      </c>
      <c r="Q204" s="6">
        <v>42.054560358913001</v>
      </c>
      <c r="R204" s="6">
        <v>43.798886164228598</v>
      </c>
      <c r="S204" s="10">
        <v>764</v>
      </c>
      <c r="T204" s="6">
        <v>58.507896961169799</v>
      </c>
      <c r="U204" s="6">
        <v>59.740329373535602</v>
      </c>
      <c r="V204" s="10">
        <v>1410</v>
      </c>
      <c r="W204" s="6">
        <v>11544.1151682328</v>
      </c>
      <c r="X204" s="6">
        <v>11622.374683756299</v>
      </c>
      <c r="Y204" s="6">
        <v>26.1780104712042</v>
      </c>
      <c r="Z204" s="6">
        <v>60</v>
      </c>
      <c r="AA204" s="7" t="s">
        <v>35</v>
      </c>
      <c r="AB204" s="7" t="s">
        <v>35</v>
      </c>
      <c r="AC204" s="7" t="s">
        <v>35</v>
      </c>
      <c r="AD204" s="13">
        <v>543</v>
      </c>
      <c r="AE204" s="6">
        <v>42.054560358913001</v>
      </c>
      <c r="AF204" s="13">
        <v>544</v>
      </c>
      <c r="AG204" s="6">
        <v>53.373720189048598</v>
      </c>
      <c r="AH204" s="13">
        <v>552</v>
      </c>
      <c r="AI204" s="6">
        <v>11543.835740750201</v>
      </c>
      <c r="AJ204" s="6">
        <v>4.1000000000000002E-2</v>
      </c>
      <c r="AK204" s="6">
        <v>8.8999999999999999E-3</v>
      </c>
      <c r="AL204" s="135" t="str">
        <f t="shared" si="19"/>
        <v>Discordant</v>
      </c>
      <c r="AM204" s="135" t="str">
        <f t="shared" si="20"/>
        <v>Discordant</v>
      </c>
      <c r="AN204" s="29">
        <f t="shared" si="21"/>
        <v>115</v>
      </c>
      <c r="AO204" s="29">
        <f t="shared" si="22"/>
        <v>2.17</v>
      </c>
      <c r="AP204" s="29">
        <f t="shared" si="23"/>
        <v>0.1</v>
      </c>
      <c r="AQ204" s="136">
        <f t="shared" si="24"/>
        <v>0.46082949308755761</v>
      </c>
    </row>
    <row r="205" spans="1:43" x14ac:dyDescent="0.75">
      <c r="A205" s="4" t="s">
        <v>232</v>
      </c>
      <c r="B205" s="22">
        <v>392</v>
      </c>
      <c r="C205" s="22">
        <v>2.46</v>
      </c>
      <c r="D205" s="22">
        <v>0.13</v>
      </c>
      <c r="E205" s="22">
        <v>1175</v>
      </c>
      <c r="F205" s="20">
        <v>26.246719160104998</v>
      </c>
      <c r="G205" s="22">
        <v>1.6347691181618</v>
      </c>
      <c r="H205" s="18">
        <v>5.3400000000000003E-2</v>
      </c>
      <c r="I205" s="15">
        <v>6.3758691357979503E-3</v>
      </c>
      <c r="J205" s="24">
        <v>1.3261E-2</v>
      </c>
      <c r="K205" s="18">
        <v>0.28000000000000003</v>
      </c>
      <c r="L205" s="15">
        <v>2.6965837646918799E-2</v>
      </c>
      <c r="M205" s="18">
        <v>3.8100000000000002E-2</v>
      </c>
      <c r="N205" s="16">
        <v>2.3730471996148499E-3</v>
      </c>
      <c r="O205" s="24">
        <v>0.61904999999999999</v>
      </c>
      <c r="P205" s="10">
        <v>241</v>
      </c>
      <c r="Q205" s="6">
        <v>14.9217348742553</v>
      </c>
      <c r="R205" s="6">
        <v>15.850832037054399</v>
      </c>
      <c r="S205" s="10">
        <v>250</v>
      </c>
      <c r="T205" s="6">
        <v>21.559883978496501</v>
      </c>
      <c r="U205" s="6">
        <v>22.136553229904798</v>
      </c>
      <c r="V205" s="10">
        <v>310</v>
      </c>
      <c r="W205" s="6">
        <v>425.92090556933999</v>
      </c>
      <c r="X205" s="6">
        <v>427.96382210799902</v>
      </c>
      <c r="Y205" s="6">
        <v>3.6000000000000099</v>
      </c>
      <c r="Z205" s="6">
        <v>22.258064516129</v>
      </c>
      <c r="AA205" s="7">
        <v>241</v>
      </c>
      <c r="AB205" s="7">
        <v>14.9217348742553</v>
      </c>
      <c r="AC205" s="7">
        <v>15.850832037054399</v>
      </c>
      <c r="AD205" s="13">
        <v>240</v>
      </c>
      <c r="AE205" s="6">
        <v>14.9217348742553</v>
      </c>
      <c r="AF205" s="13">
        <v>238</v>
      </c>
      <c r="AG205" s="6">
        <v>19.942131209232102</v>
      </c>
      <c r="AH205" s="13">
        <v>228</v>
      </c>
      <c r="AI205" s="6">
        <v>417.42905720733802</v>
      </c>
      <c r="AJ205" s="6">
        <v>3.7000000000000002E-3</v>
      </c>
      <c r="AK205" s="6">
        <v>4.4999999999999997E-3</v>
      </c>
      <c r="AL205" s="135">
        <f t="shared" si="19"/>
        <v>241</v>
      </c>
      <c r="AM205" s="135">
        <f t="shared" si="20"/>
        <v>14.9217348742553</v>
      </c>
      <c r="AN205" s="29">
        <f t="shared" si="21"/>
        <v>392</v>
      </c>
      <c r="AO205" s="29">
        <f t="shared" si="22"/>
        <v>2.46</v>
      </c>
      <c r="AP205" s="29">
        <f t="shared" si="23"/>
        <v>0.13</v>
      </c>
      <c r="AQ205" s="136">
        <f t="shared" si="24"/>
        <v>0.4065040650406504</v>
      </c>
    </row>
    <row r="206" spans="1:43" x14ac:dyDescent="0.75">
      <c r="A206" s="4" t="s">
        <v>233</v>
      </c>
      <c r="B206" s="22">
        <v>583</v>
      </c>
      <c r="C206" s="22">
        <v>1.61</v>
      </c>
      <c r="D206" s="22">
        <v>0.11</v>
      </c>
      <c r="E206" s="22">
        <v>2320</v>
      </c>
      <c r="F206" s="20">
        <v>20.8333333333333</v>
      </c>
      <c r="G206" s="22">
        <v>1.1814204412052201</v>
      </c>
      <c r="H206" s="18">
        <v>5.3900000000000003E-2</v>
      </c>
      <c r="I206" s="15">
        <v>3.8941896368941999E-3</v>
      </c>
      <c r="J206" s="24">
        <v>0.44869999999999999</v>
      </c>
      <c r="K206" s="18">
        <v>0.35499999999999998</v>
      </c>
      <c r="L206" s="15">
        <v>3.1211629343082602E-2</v>
      </c>
      <c r="M206" s="18">
        <v>4.8000000000000001E-2</v>
      </c>
      <c r="N206" s="16">
        <v>2.7219926965368299E-3</v>
      </c>
      <c r="O206" s="24">
        <v>0.28250999999999998</v>
      </c>
      <c r="P206" s="10">
        <v>302.10000000000002</v>
      </c>
      <c r="Q206" s="6">
        <v>16.758520553357901</v>
      </c>
      <c r="R206" s="6">
        <v>18.038125223915699</v>
      </c>
      <c r="S206" s="10">
        <v>308</v>
      </c>
      <c r="T206" s="6">
        <v>23.3907105783967</v>
      </c>
      <c r="U206" s="6">
        <v>24.151001832908999</v>
      </c>
      <c r="V206" s="10">
        <v>350</v>
      </c>
      <c r="W206" s="6">
        <v>194.45029356766599</v>
      </c>
      <c r="X206" s="6">
        <v>196.967168456195</v>
      </c>
      <c r="Y206" s="6">
        <v>1.9155844155844099</v>
      </c>
      <c r="Z206" s="6">
        <v>13.685714285714299</v>
      </c>
      <c r="AA206" s="7">
        <v>302.10000000000002</v>
      </c>
      <c r="AB206" s="7">
        <v>16.758520553357901</v>
      </c>
      <c r="AC206" s="7">
        <v>18.038125223915699</v>
      </c>
      <c r="AD206" s="13">
        <v>301.3</v>
      </c>
      <c r="AE206" s="6">
        <v>16.842886069118901</v>
      </c>
      <c r="AF206" s="13">
        <v>296.5</v>
      </c>
      <c r="AG206" s="6">
        <v>22.897630256476699</v>
      </c>
      <c r="AH206" s="13">
        <v>271</v>
      </c>
      <c r="AI206" s="6">
        <v>185.191157101389</v>
      </c>
      <c r="AJ206" s="6">
        <v>3.0999999999999999E-3</v>
      </c>
      <c r="AK206" s="6">
        <v>3.0999999999999999E-3</v>
      </c>
      <c r="AL206" s="135">
        <f t="shared" si="19"/>
        <v>302.10000000000002</v>
      </c>
      <c r="AM206" s="135">
        <f t="shared" si="20"/>
        <v>16.758520553357901</v>
      </c>
      <c r="AN206" s="29">
        <f t="shared" si="21"/>
        <v>583</v>
      </c>
      <c r="AO206" s="29">
        <f t="shared" si="22"/>
        <v>1.61</v>
      </c>
      <c r="AP206" s="29">
        <f t="shared" si="23"/>
        <v>0.11</v>
      </c>
      <c r="AQ206" s="136">
        <f t="shared" si="24"/>
        <v>0.6211180124223602</v>
      </c>
    </row>
    <row r="207" spans="1:43" x14ac:dyDescent="0.75">
      <c r="A207" s="4" t="s">
        <v>234</v>
      </c>
      <c r="B207" s="22">
        <v>3060</v>
      </c>
      <c r="C207" s="22">
        <v>7.1</v>
      </c>
      <c r="D207" s="22">
        <v>2.1</v>
      </c>
      <c r="E207" s="22">
        <v>27600</v>
      </c>
      <c r="F207" s="20">
        <v>10.7991360691145</v>
      </c>
      <c r="G207" s="22">
        <v>0.69714489589719797</v>
      </c>
      <c r="H207" s="18">
        <v>6.4799999999999996E-2</v>
      </c>
      <c r="I207" s="15">
        <v>1.3185912880441001E-3</v>
      </c>
      <c r="J207" s="24">
        <v>0.27350999999999998</v>
      </c>
      <c r="K207" s="18">
        <v>0.82799999999999996</v>
      </c>
      <c r="L207" s="15">
        <v>7.5336817320615895E-2</v>
      </c>
      <c r="M207" s="18">
        <v>9.2600000000000002E-2</v>
      </c>
      <c r="N207" s="16">
        <v>5.9778501675434598E-3</v>
      </c>
      <c r="O207" s="24">
        <v>0.82994999999999997</v>
      </c>
      <c r="P207" s="10">
        <v>570</v>
      </c>
      <c r="Q207" s="6">
        <v>35.459431854741901</v>
      </c>
      <c r="R207" s="6">
        <v>37.547706167752096</v>
      </c>
      <c r="S207" s="10">
        <v>610</v>
      </c>
      <c r="T207" s="6">
        <v>42.038779049961803</v>
      </c>
      <c r="U207" s="6">
        <v>43.30472315195</v>
      </c>
      <c r="V207" s="10">
        <v>761</v>
      </c>
      <c r="W207" s="6">
        <v>46.5904999262494</v>
      </c>
      <c r="X207" s="6">
        <v>56.928786488052197</v>
      </c>
      <c r="Y207" s="6">
        <v>6.55737704918032</v>
      </c>
      <c r="Z207" s="6">
        <v>25.098554533508501</v>
      </c>
      <c r="AA207" s="7">
        <v>570</v>
      </c>
      <c r="AB207" s="7">
        <v>35.459431854741901</v>
      </c>
      <c r="AC207" s="7">
        <v>37.547706167752096</v>
      </c>
      <c r="AD207" s="13">
        <v>566</v>
      </c>
      <c r="AE207" s="6">
        <v>35.459431854741901</v>
      </c>
      <c r="AF207" s="13">
        <v>559</v>
      </c>
      <c r="AG207" s="6">
        <v>42.550287237708602</v>
      </c>
      <c r="AH207" s="13">
        <v>546</v>
      </c>
      <c r="AI207" s="6">
        <v>33.781573133556797</v>
      </c>
      <c r="AJ207" s="6">
        <v>8.6E-3</v>
      </c>
      <c r="AK207" s="6">
        <v>2.3E-3</v>
      </c>
      <c r="AL207" s="135">
        <f t="shared" si="19"/>
        <v>570</v>
      </c>
      <c r="AM207" s="135">
        <f t="shared" si="20"/>
        <v>35.459431854741901</v>
      </c>
      <c r="AN207" s="29">
        <f t="shared" si="21"/>
        <v>3060</v>
      </c>
      <c r="AO207" s="29">
        <f t="shared" si="22"/>
        <v>7.1</v>
      </c>
      <c r="AP207" s="29">
        <f t="shared" si="23"/>
        <v>2.1</v>
      </c>
      <c r="AQ207" s="136">
        <f t="shared" si="24"/>
        <v>0.14084507042253522</v>
      </c>
    </row>
    <row r="208" spans="1:43" x14ac:dyDescent="0.75">
      <c r="A208" s="4" t="s">
        <v>334</v>
      </c>
      <c r="B208" s="22">
        <v>1670</v>
      </c>
      <c r="C208" s="22">
        <v>19.8</v>
      </c>
      <c r="D208" s="22">
        <v>2.5</v>
      </c>
      <c r="E208" s="22">
        <v>10950</v>
      </c>
      <c r="F208" s="20">
        <v>14.2247510668563</v>
      </c>
      <c r="G208" s="22">
        <v>0.86806432091107799</v>
      </c>
      <c r="H208" s="18">
        <v>6.0299999999999999E-2</v>
      </c>
      <c r="I208" s="15">
        <v>1.43642308393983E-3</v>
      </c>
      <c r="J208" s="24">
        <v>-0.19147</v>
      </c>
      <c r="K208" s="18">
        <v>0.58499999999999996</v>
      </c>
      <c r="L208" s="15">
        <v>5.3821141350308799E-2</v>
      </c>
      <c r="M208" s="18">
        <v>7.0300000000000001E-2</v>
      </c>
      <c r="N208" s="16">
        <v>4.29005199973143E-3</v>
      </c>
      <c r="O208" s="24">
        <v>0.91432999999999998</v>
      </c>
      <c r="P208" s="10">
        <v>438</v>
      </c>
      <c r="Q208" s="6">
        <v>25.698882885660101</v>
      </c>
      <c r="R208" s="6">
        <v>27.422664219469599</v>
      </c>
      <c r="S208" s="10">
        <v>466</v>
      </c>
      <c r="T208" s="6">
        <v>34.555474877832303</v>
      </c>
      <c r="U208" s="6">
        <v>35.578303011763097</v>
      </c>
      <c r="V208" s="10">
        <v>610</v>
      </c>
      <c r="W208" s="6">
        <v>70.900473519643796</v>
      </c>
      <c r="X208" s="6">
        <v>79.783930093716506</v>
      </c>
      <c r="Y208" s="6">
        <v>6.0085836909871198</v>
      </c>
      <c r="Z208" s="6">
        <v>28.1967213114754</v>
      </c>
      <c r="AA208" s="7">
        <v>438</v>
      </c>
      <c r="AB208" s="7">
        <v>25.698882885660101</v>
      </c>
      <c r="AC208" s="7">
        <v>27.422664219469599</v>
      </c>
      <c r="AD208" s="13">
        <v>435</v>
      </c>
      <c r="AE208" s="6">
        <v>25.698882885660101</v>
      </c>
      <c r="AF208" s="13">
        <v>434</v>
      </c>
      <c r="AG208" s="6">
        <v>33.592154501200099</v>
      </c>
      <c r="AH208" s="13">
        <v>430</v>
      </c>
      <c r="AI208" s="6">
        <v>65.542330941992802</v>
      </c>
      <c r="AJ208" s="6">
        <v>6.0000000000000001E-3</v>
      </c>
      <c r="AK208" s="6">
        <v>1.6999999999999999E-3</v>
      </c>
      <c r="AL208" s="135">
        <f t="shared" si="19"/>
        <v>438</v>
      </c>
      <c r="AM208" s="135">
        <f t="shared" si="20"/>
        <v>25.698882885660101</v>
      </c>
      <c r="AN208" s="29">
        <f t="shared" si="21"/>
        <v>1670</v>
      </c>
      <c r="AO208" s="29">
        <f t="shared" si="22"/>
        <v>19.8</v>
      </c>
      <c r="AP208" s="29">
        <f t="shared" si="23"/>
        <v>2.5</v>
      </c>
      <c r="AQ208" s="136">
        <f t="shared" si="24"/>
        <v>5.0505050505050504E-2</v>
      </c>
    </row>
    <row r="209" spans="1:43" x14ac:dyDescent="0.75">
      <c r="A209" s="4" t="s">
        <v>235</v>
      </c>
      <c r="B209" s="22">
        <v>330</v>
      </c>
      <c r="C209" s="22">
        <v>9.16</v>
      </c>
      <c r="D209" s="22">
        <v>0.62</v>
      </c>
      <c r="E209" s="22">
        <v>1958</v>
      </c>
      <c r="F209" s="20">
        <v>14.3061516452074</v>
      </c>
      <c r="G209" s="22">
        <v>0.84030452525724397</v>
      </c>
      <c r="H209" s="18">
        <v>5.3900000000000003E-2</v>
      </c>
      <c r="I209" s="15">
        <v>4.3034319673710001E-3</v>
      </c>
      <c r="J209" s="24">
        <v>-4.7460999999999996E-3</v>
      </c>
      <c r="K209" s="18">
        <v>0.51800000000000002</v>
      </c>
      <c r="L209" s="15">
        <v>4.6738795545028099E-2</v>
      </c>
      <c r="M209" s="18">
        <v>6.9900000000000004E-2</v>
      </c>
      <c r="N209" s="16">
        <v>4.1057363134521501E-3</v>
      </c>
      <c r="O209" s="24">
        <v>0.67861000000000005</v>
      </c>
      <c r="P209" s="10">
        <v>435</v>
      </c>
      <c r="Q209" s="6">
        <v>24.771080040032299</v>
      </c>
      <c r="R209" s="6">
        <v>26.536860406979901</v>
      </c>
      <c r="S209" s="10">
        <v>422</v>
      </c>
      <c r="T209" s="6">
        <v>31.1720690494117</v>
      </c>
      <c r="U209" s="6">
        <v>32.1405748505329</v>
      </c>
      <c r="V209" s="10">
        <v>351</v>
      </c>
      <c r="W209" s="6">
        <v>160.41192931976801</v>
      </c>
      <c r="X209" s="6">
        <v>161.95179995115799</v>
      </c>
      <c r="Y209" s="6">
        <v>-3.0805687203791301</v>
      </c>
      <c r="Z209" s="6">
        <v>-23.9316239316239</v>
      </c>
      <c r="AA209" s="7">
        <v>435</v>
      </c>
      <c r="AB209" s="7">
        <v>24.771080040032299</v>
      </c>
      <c r="AC209" s="7">
        <v>26.536860406979901</v>
      </c>
      <c r="AD209" s="13">
        <v>435</v>
      </c>
      <c r="AE209" s="6">
        <v>24.771080040032299</v>
      </c>
      <c r="AF209" s="13">
        <v>422</v>
      </c>
      <c r="AG209" s="6">
        <v>30.347485708395901</v>
      </c>
      <c r="AH209" s="13">
        <v>361</v>
      </c>
      <c r="AI209" s="6">
        <v>151.94666849947799</v>
      </c>
      <c r="AJ209" s="6">
        <v>2.0000000000000001E-4</v>
      </c>
      <c r="AK209" s="6">
        <v>2.5999999999999999E-3</v>
      </c>
      <c r="AL209" s="135">
        <f t="shared" si="19"/>
        <v>435</v>
      </c>
      <c r="AM209" s="135">
        <f t="shared" si="20"/>
        <v>24.771080040032299</v>
      </c>
      <c r="AN209" s="29">
        <f t="shared" si="21"/>
        <v>330</v>
      </c>
      <c r="AO209" s="29">
        <f t="shared" si="22"/>
        <v>9.16</v>
      </c>
      <c r="AP209" s="29">
        <f t="shared" si="23"/>
        <v>0.62</v>
      </c>
      <c r="AQ209" s="136">
        <f t="shared" si="24"/>
        <v>0.1091703056768559</v>
      </c>
    </row>
    <row r="210" spans="1:43" x14ac:dyDescent="0.75">
      <c r="A210" s="4" t="s">
        <v>236</v>
      </c>
      <c r="B210" s="22">
        <v>980</v>
      </c>
      <c r="C210" s="22">
        <v>1.224</v>
      </c>
      <c r="D210" s="22">
        <v>8.7999999999999995E-2</v>
      </c>
      <c r="E210" s="22">
        <v>3790</v>
      </c>
      <c r="F210" s="20">
        <v>22.271714922049</v>
      </c>
      <c r="G210" s="22">
        <v>1.28428998631408</v>
      </c>
      <c r="H210" s="18">
        <v>5.4199999999999998E-2</v>
      </c>
      <c r="I210" s="15">
        <v>2.8013626211863801E-3</v>
      </c>
      <c r="J210" s="24">
        <v>0.48638999999999999</v>
      </c>
      <c r="K210" s="18">
        <v>0.33400000000000002</v>
      </c>
      <c r="L210" s="15">
        <v>2.8997126081734E-2</v>
      </c>
      <c r="M210" s="18">
        <v>4.4900000000000002E-2</v>
      </c>
      <c r="N210" s="16">
        <v>2.5891414553090501E-3</v>
      </c>
      <c r="O210" s="24">
        <v>0.48049999999999998</v>
      </c>
      <c r="P210" s="10">
        <v>283.2</v>
      </c>
      <c r="Q210" s="6">
        <v>15.934335319847101</v>
      </c>
      <c r="R210" s="6">
        <v>17.1200163448243</v>
      </c>
      <c r="S210" s="10">
        <v>292.2</v>
      </c>
      <c r="T210" s="6">
        <v>22.039040097794899</v>
      </c>
      <c r="U210" s="6">
        <v>22.775650040000698</v>
      </c>
      <c r="V210" s="10">
        <v>361</v>
      </c>
      <c r="W210" s="6">
        <v>155.520485154184</v>
      </c>
      <c r="X210" s="6">
        <v>159.70194445946299</v>
      </c>
      <c r="Y210" s="6">
        <v>3.0800821355236101</v>
      </c>
      <c r="Z210" s="6">
        <v>21.5512465373961</v>
      </c>
      <c r="AA210" s="7">
        <v>283.2</v>
      </c>
      <c r="AB210" s="7">
        <v>15.934335319847101</v>
      </c>
      <c r="AC210" s="7">
        <v>17.1200163448243</v>
      </c>
      <c r="AD210" s="13">
        <v>282</v>
      </c>
      <c r="AE210" s="6">
        <v>16.003358150254801</v>
      </c>
      <c r="AF210" s="13">
        <v>277.39999999999998</v>
      </c>
      <c r="AG210" s="6">
        <v>21.868031425626999</v>
      </c>
      <c r="AH210" s="13">
        <v>234</v>
      </c>
      <c r="AI210" s="6">
        <v>146.859757260431</v>
      </c>
      <c r="AJ210" s="6">
        <v>4.0000000000000001E-3</v>
      </c>
      <c r="AK210" s="6">
        <v>2.2000000000000001E-3</v>
      </c>
      <c r="AL210" s="135">
        <f t="shared" si="19"/>
        <v>283.2</v>
      </c>
      <c r="AM210" s="135">
        <f t="shared" si="20"/>
        <v>15.934335319847101</v>
      </c>
      <c r="AN210" s="29">
        <f t="shared" si="21"/>
        <v>980</v>
      </c>
      <c r="AO210" s="29">
        <f t="shared" si="22"/>
        <v>1.224</v>
      </c>
      <c r="AP210" s="29">
        <f t="shared" si="23"/>
        <v>8.7999999999999995E-2</v>
      </c>
      <c r="AQ210" s="136">
        <f t="shared" si="24"/>
        <v>0.81699346405228757</v>
      </c>
    </row>
    <row r="211" spans="1:43" x14ac:dyDescent="0.75">
      <c r="A211" s="4" t="s">
        <v>237</v>
      </c>
      <c r="B211" s="22">
        <v>706</v>
      </c>
      <c r="C211" s="22">
        <v>8.48</v>
      </c>
      <c r="D211" s="22">
        <v>0.76</v>
      </c>
      <c r="E211" s="22">
        <v>7330</v>
      </c>
      <c r="F211" s="20">
        <v>9.4250706880301607</v>
      </c>
      <c r="G211" s="22">
        <v>0.55026174136830797</v>
      </c>
      <c r="H211" s="18">
        <v>6.25E-2</v>
      </c>
      <c r="I211" s="15">
        <v>2.0210777737642901E-3</v>
      </c>
      <c r="J211" s="24">
        <v>6.3947000000000004E-2</v>
      </c>
      <c r="K211" s="18">
        <v>0.91200000000000003</v>
      </c>
      <c r="L211" s="15">
        <v>8.0754288455783002E-2</v>
      </c>
      <c r="M211" s="18">
        <v>0.1061</v>
      </c>
      <c r="N211" s="16">
        <v>6.1944119775487298E-3</v>
      </c>
      <c r="O211" s="24">
        <v>0.78441000000000005</v>
      </c>
      <c r="P211" s="10">
        <v>650</v>
      </c>
      <c r="Q211" s="6">
        <v>36.127349715272203</v>
      </c>
      <c r="R211" s="6">
        <v>38.736058946629903</v>
      </c>
      <c r="S211" s="10">
        <v>656</v>
      </c>
      <c r="T211" s="6">
        <v>42.811241590286301</v>
      </c>
      <c r="U211" s="6">
        <v>44.188366407505001</v>
      </c>
      <c r="V211" s="10">
        <v>684</v>
      </c>
      <c r="W211" s="6">
        <v>71.744638396517601</v>
      </c>
      <c r="X211" s="6">
        <v>76.100427913735999</v>
      </c>
      <c r="Y211" s="6">
        <v>0.91463414634147</v>
      </c>
      <c r="Z211" s="6">
        <v>4.9707602339181296</v>
      </c>
      <c r="AA211" s="7">
        <v>650</v>
      </c>
      <c r="AB211" s="7">
        <v>36.127349715272203</v>
      </c>
      <c r="AC211" s="7">
        <v>38.736058946629903</v>
      </c>
      <c r="AD211" s="13">
        <v>648</v>
      </c>
      <c r="AE211" s="6">
        <v>36.127349715272203</v>
      </c>
      <c r="AF211" s="13">
        <v>635</v>
      </c>
      <c r="AG211" s="6">
        <v>42.426152388613502</v>
      </c>
      <c r="AH211" s="13">
        <v>595</v>
      </c>
      <c r="AI211" s="6">
        <v>63.811708476165002</v>
      </c>
      <c r="AJ211" s="6">
        <v>3.3E-3</v>
      </c>
      <c r="AK211" s="6">
        <v>1.6999999999999999E-3</v>
      </c>
      <c r="AL211" s="135">
        <f t="shared" si="19"/>
        <v>650</v>
      </c>
      <c r="AM211" s="135">
        <f t="shared" si="20"/>
        <v>36.127349715272203</v>
      </c>
      <c r="AN211" s="29">
        <f t="shared" si="21"/>
        <v>706</v>
      </c>
      <c r="AO211" s="29">
        <f t="shared" si="22"/>
        <v>8.48</v>
      </c>
      <c r="AP211" s="29">
        <f t="shared" si="23"/>
        <v>0.76</v>
      </c>
      <c r="AQ211" s="136">
        <f t="shared" si="24"/>
        <v>0.11792452830188678</v>
      </c>
    </row>
    <row r="212" spans="1:43" x14ac:dyDescent="0.75">
      <c r="A212" s="4" t="s">
        <v>238</v>
      </c>
      <c r="B212" s="22">
        <v>228</v>
      </c>
      <c r="C212" s="22">
        <v>1.4350000000000001</v>
      </c>
      <c r="D212" s="22">
        <v>8.3000000000000004E-2</v>
      </c>
      <c r="E212" s="22">
        <v>2470</v>
      </c>
      <c r="F212" s="20">
        <v>8.6206896551724093</v>
      </c>
      <c r="G212" s="22">
        <v>0.53954195448434705</v>
      </c>
      <c r="H212" s="18">
        <v>6.2300000000000001E-2</v>
      </c>
      <c r="I212" s="15">
        <v>4.4012313124439598E-3</v>
      </c>
      <c r="J212" s="24">
        <v>6.1691999999999997E-2</v>
      </c>
      <c r="K212" s="18">
        <v>0.99399999999999999</v>
      </c>
      <c r="L212" s="15">
        <v>9.5096172378281205E-2</v>
      </c>
      <c r="M212" s="18">
        <v>0.11600000000000001</v>
      </c>
      <c r="N212" s="16">
        <v>7.2600765395413698E-3</v>
      </c>
      <c r="O212" s="24">
        <v>0.69520999999999999</v>
      </c>
      <c r="P212" s="10">
        <v>707</v>
      </c>
      <c r="Q212" s="6">
        <v>41.996340061098302</v>
      </c>
      <c r="R212" s="6">
        <v>44.6431632132443</v>
      </c>
      <c r="S212" s="10">
        <v>696</v>
      </c>
      <c r="T212" s="6">
        <v>47.926406445972397</v>
      </c>
      <c r="U212" s="6">
        <v>49.272691199511797</v>
      </c>
      <c r="V212" s="10">
        <v>660</v>
      </c>
      <c r="W212" s="6">
        <v>145.014623246692</v>
      </c>
      <c r="X212" s="6">
        <v>146.90318963297401</v>
      </c>
      <c r="Y212" s="6">
        <v>-1.5804597701149401</v>
      </c>
      <c r="Z212" s="6">
        <v>-7.1212121212121202</v>
      </c>
      <c r="AA212" s="7">
        <v>707</v>
      </c>
      <c r="AB212" s="7">
        <v>41.996340061098302</v>
      </c>
      <c r="AC212" s="7">
        <v>44.6431632132443</v>
      </c>
      <c r="AD212" s="13">
        <v>705</v>
      </c>
      <c r="AE212" s="6">
        <v>41.996340061098302</v>
      </c>
      <c r="AF212" s="13">
        <v>670</v>
      </c>
      <c r="AG212" s="6">
        <v>46.564529792799902</v>
      </c>
      <c r="AH212" s="13">
        <v>567</v>
      </c>
      <c r="AI212" s="6">
        <v>135.74817109405299</v>
      </c>
      <c r="AJ212" s="6">
        <v>3.8999999999999998E-3</v>
      </c>
      <c r="AK212" s="6">
        <v>2.8E-3</v>
      </c>
      <c r="AL212" s="135">
        <f t="shared" si="19"/>
        <v>707</v>
      </c>
      <c r="AM212" s="135">
        <f t="shared" si="20"/>
        <v>41.996340061098302</v>
      </c>
      <c r="AN212" s="29">
        <f t="shared" si="21"/>
        <v>228</v>
      </c>
      <c r="AO212" s="29">
        <f t="shared" si="22"/>
        <v>1.4350000000000001</v>
      </c>
      <c r="AP212" s="29">
        <f t="shared" si="23"/>
        <v>8.3000000000000004E-2</v>
      </c>
      <c r="AQ212" s="136">
        <f t="shared" si="24"/>
        <v>0.69686411149825778</v>
      </c>
    </row>
    <row r="213" spans="1:43" x14ac:dyDescent="0.75">
      <c r="A213" s="4" t="s">
        <v>239</v>
      </c>
      <c r="B213" s="22">
        <v>648</v>
      </c>
      <c r="C213" s="22">
        <v>18.399999999999999</v>
      </c>
      <c r="D213" s="22">
        <v>3.5</v>
      </c>
      <c r="E213" s="22">
        <v>2490</v>
      </c>
      <c r="F213" s="20">
        <v>21.008403361344499</v>
      </c>
      <c r="G213" s="22">
        <v>1.2118271514832499</v>
      </c>
      <c r="H213" s="18">
        <v>5.1200000000000002E-2</v>
      </c>
      <c r="I213" s="15">
        <v>3.5136165436379001E-3</v>
      </c>
      <c r="J213" s="24">
        <v>0.18221000000000001</v>
      </c>
      <c r="K213" s="18">
        <v>0.33500000000000002</v>
      </c>
      <c r="L213" s="15">
        <v>2.9630200071042001E-2</v>
      </c>
      <c r="M213" s="18">
        <v>4.7600000000000003E-2</v>
      </c>
      <c r="N213" s="16">
        <v>2.7457094867446999E-3</v>
      </c>
      <c r="O213" s="24">
        <v>0.47511999999999999</v>
      </c>
      <c r="P213" s="10">
        <v>300</v>
      </c>
      <c r="Q213" s="6">
        <v>16.7913103148869</v>
      </c>
      <c r="R213" s="6">
        <v>18.0490578631318</v>
      </c>
      <c r="S213" s="10">
        <v>293</v>
      </c>
      <c r="T213" s="6">
        <v>22.502426927351699</v>
      </c>
      <c r="U213" s="6">
        <v>23.227535332823901</v>
      </c>
      <c r="V213" s="10">
        <v>230</v>
      </c>
      <c r="W213" s="6">
        <v>139.18184299004599</v>
      </c>
      <c r="X213" s="6">
        <v>140.983560495501</v>
      </c>
      <c r="Y213" s="6">
        <v>-2.3890784982934998</v>
      </c>
      <c r="Z213" s="6">
        <v>-30.434782608695699</v>
      </c>
      <c r="AA213" s="7">
        <v>300</v>
      </c>
      <c r="AB213" s="7">
        <v>16.7913103148869</v>
      </c>
      <c r="AC213" s="7">
        <v>18.0490578631318</v>
      </c>
      <c r="AD213" s="13">
        <v>300</v>
      </c>
      <c r="AE213" s="6">
        <v>17.022958088734999</v>
      </c>
      <c r="AF213" s="13">
        <v>294</v>
      </c>
      <c r="AG213" s="6">
        <v>22.310988719032601</v>
      </c>
      <c r="AH213" s="13">
        <v>245</v>
      </c>
      <c r="AI213" s="6">
        <v>126.879905493762</v>
      </c>
      <c r="AJ213" s="6">
        <v>-1E-4</v>
      </c>
      <c r="AK213" s="6">
        <v>2.8E-3</v>
      </c>
      <c r="AL213" s="135">
        <f t="shared" si="19"/>
        <v>300</v>
      </c>
      <c r="AM213" s="135">
        <f t="shared" si="20"/>
        <v>16.7913103148869</v>
      </c>
      <c r="AN213" s="29">
        <f t="shared" si="21"/>
        <v>648</v>
      </c>
      <c r="AO213" s="29">
        <f t="shared" si="22"/>
        <v>18.399999999999999</v>
      </c>
      <c r="AP213" s="29">
        <f t="shared" si="23"/>
        <v>3.5</v>
      </c>
      <c r="AQ213" s="136">
        <f t="shared" si="24"/>
        <v>5.4347826086956527E-2</v>
      </c>
    </row>
    <row r="214" spans="1:43" x14ac:dyDescent="0.75">
      <c r="A214" s="4" t="s">
        <v>240</v>
      </c>
      <c r="B214" s="22">
        <v>588</v>
      </c>
      <c r="C214" s="22">
        <v>3.06</v>
      </c>
      <c r="D214" s="22">
        <v>0.17</v>
      </c>
      <c r="E214" s="22">
        <v>5870</v>
      </c>
      <c r="F214" s="20">
        <v>9.5877277085330803</v>
      </c>
      <c r="G214" s="22">
        <v>0.57343035140699194</v>
      </c>
      <c r="H214" s="18">
        <v>6.0699999999999997E-2</v>
      </c>
      <c r="I214" s="15">
        <v>2.2163474718479201E-3</v>
      </c>
      <c r="J214" s="24">
        <v>0.27951999999999999</v>
      </c>
      <c r="K214" s="18">
        <v>0.86799999999999999</v>
      </c>
      <c r="L214" s="15">
        <v>7.7089152829693405E-2</v>
      </c>
      <c r="M214" s="18">
        <v>0.1043</v>
      </c>
      <c r="N214" s="16">
        <v>6.2380563434774397E-3</v>
      </c>
      <c r="O214" s="24">
        <v>0.77839999999999998</v>
      </c>
      <c r="P214" s="10">
        <v>639</v>
      </c>
      <c r="Q214" s="6">
        <v>36.455596117229597</v>
      </c>
      <c r="R214" s="6">
        <v>38.9660472429035</v>
      </c>
      <c r="S214" s="10">
        <v>633</v>
      </c>
      <c r="T214" s="6">
        <v>41.825980447267497</v>
      </c>
      <c r="U214" s="6">
        <v>43.163794419812596</v>
      </c>
      <c r="V214" s="10">
        <v>619</v>
      </c>
      <c r="W214" s="6">
        <v>77.946406443183207</v>
      </c>
      <c r="X214" s="6">
        <v>81.552682846899103</v>
      </c>
      <c r="Y214" s="6">
        <v>-0.94786729857820295</v>
      </c>
      <c r="Z214" s="6">
        <v>-3.2310177705977301</v>
      </c>
      <c r="AA214" s="7">
        <v>639</v>
      </c>
      <c r="AB214" s="7">
        <v>36.455596117229597</v>
      </c>
      <c r="AC214" s="7">
        <v>38.9660472429035</v>
      </c>
      <c r="AD214" s="13">
        <v>638</v>
      </c>
      <c r="AE214" s="6">
        <v>36.455596117229597</v>
      </c>
      <c r="AF214" s="13">
        <v>619</v>
      </c>
      <c r="AG214" s="6">
        <v>42.035028730514703</v>
      </c>
      <c r="AH214" s="13">
        <v>555</v>
      </c>
      <c r="AI214" s="6">
        <v>72.491670400163301</v>
      </c>
      <c r="AJ214" s="6">
        <v>2.2000000000000001E-3</v>
      </c>
      <c r="AK214" s="6">
        <v>1.6000000000000001E-3</v>
      </c>
      <c r="AL214" s="135">
        <f t="shared" si="19"/>
        <v>639</v>
      </c>
      <c r="AM214" s="135">
        <f t="shared" si="20"/>
        <v>36.455596117229597</v>
      </c>
      <c r="AN214" s="29">
        <f t="shared" si="21"/>
        <v>588</v>
      </c>
      <c r="AO214" s="29">
        <f t="shared" si="22"/>
        <v>3.06</v>
      </c>
      <c r="AP214" s="29">
        <f t="shared" si="23"/>
        <v>0.17</v>
      </c>
      <c r="AQ214" s="136">
        <f t="shared" si="24"/>
        <v>0.32679738562091504</v>
      </c>
    </row>
    <row r="215" spans="1:43" x14ac:dyDescent="0.75">
      <c r="A215" s="4" t="s">
        <v>241</v>
      </c>
      <c r="B215" s="22">
        <v>511</v>
      </c>
      <c r="C215" s="22">
        <v>1.0149999999999999</v>
      </c>
      <c r="D215" s="22">
        <v>5.3999999999999999E-2</v>
      </c>
      <c r="E215" s="22">
        <v>1750</v>
      </c>
      <c r="F215" s="20">
        <v>24.9376558603491</v>
      </c>
      <c r="G215" s="22">
        <v>1.4484202701961399</v>
      </c>
      <c r="H215" s="18">
        <v>5.4199999999999998E-2</v>
      </c>
      <c r="I215" s="15">
        <v>4.7802001000139304E-3</v>
      </c>
      <c r="J215" s="24">
        <v>0.39228000000000002</v>
      </c>
      <c r="K215" s="18">
        <v>0.30299999999999999</v>
      </c>
      <c r="L215" s="15">
        <v>2.7122007673658299E-2</v>
      </c>
      <c r="M215" s="18">
        <v>4.0099999999999997E-2</v>
      </c>
      <c r="N215" s="16">
        <v>2.3290742786780901E-3</v>
      </c>
      <c r="O215" s="24">
        <v>0.35099000000000002</v>
      </c>
      <c r="P215" s="10">
        <v>253.2</v>
      </c>
      <c r="Q215" s="6">
        <v>14.3649849056848</v>
      </c>
      <c r="R215" s="6">
        <v>15.424080034530901</v>
      </c>
      <c r="S215" s="10">
        <v>268</v>
      </c>
      <c r="T215" s="6">
        <v>21.254414102319998</v>
      </c>
      <c r="U215" s="6">
        <v>21.914053360295298</v>
      </c>
      <c r="V215" s="10">
        <v>390</v>
      </c>
      <c r="W215" s="6">
        <v>341.565488546023</v>
      </c>
      <c r="X215" s="6">
        <v>344.56262435856098</v>
      </c>
      <c r="Y215" s="6">
        <v>5.5223880597015</v>
      </c>
      <c r="Z215" s="6">
        <v>35.076923076923102</v>
      </c>
      <c r="AA215" s="7">
        <v>253.2</v>
      </c>
      <c r="AB215" s="7">
        <v>14.3649849056848</v>
      </c>
      <c r="AC215" s="7">
        <v>15.424080034530901</v>
      </c>
      <c r="AD215" s="13">
        <v>251.8</v>
      </c>
      <c r="AE215" s="6">
        <v>14.4360853883784</v>
      </c>
      <c r="AF215" s="13">
        <v>248.9</v>
      </c>
      <c r="AG215" s="6">
        <v>20.5691224614202</v>
      </c>
      <c r="AH215" s="13">
        <v>216</v>
      </c>
      <c r="AI215" s="6">
        <v>332.82049210600502</v>
      </c>
      <c r="AJ215" s="6">
        <v>4.7000000000000002E-3</v>
      </c>
      <c r="AK215" s="6">
        <v>3.0000000000000001E-3</v>
      </c>
      <c r="AL215" s="135">
        <f t="shared" si="19"/>
        <v>253.2</v>
      </c>
      <c r="AM215" s="135">
        <f t="shared" si="20"/>
        <v>14.3649849056848</v>
      </c>
      <c r="AN215" s="29">
        <f t="shared" si="21"/>
        <v>511</v>
      </c>
      <c r="AO215" s="29">
        <f t="shared" si="22"/>
        <v>1.0149999999999999</v>
      </c>
      <c r="AP215" s="29">
        <f t="shared" si="23"/>
        <v>5.3999999999999999E-2</v>
      </c>
      <c r="AQ215" s="136">
        <f t="shared" si="24"/>
        <v>0.98522167487684742</v>
      </c>
    </row>
    <row r="216" spans="1:43" x14ac:dyDescent="0.75">
      <c r="A216" s="4" t="s">
        <v>242</v>
      </c>
      <c r="B216" s="22">
        <v>135.5</v>
      </c>
      <c r="C216" s="22">
        <v>0.66</v>
      </c>
      <c r="D216" s="22">
        <v>4.1000000000000002E-2</v>
      </c>
      <c r="E216" s="22">
        <v>449</v>
      </c>
      <c r="F216" s="20">
        <v>25.1889168765743</v>
      </c>
      <c r="G216" s="22">
        <v>1.85593008812451</v>
      </c>
      <c r="H216" s="18">
        <v>5.6000000000000001E-2</v>
      </c>
      <c r="I216" s="15">
        <v>1.37719780041612E-2</v>
      </c>
      <c r="J216" s="24">
        <v>0.50053999999999998</v>
      </c>
      <c r="K216" s="18">
        <v>0.3</v>
      </c>
      <c r="L216" s="15">
        <v>3.06789096937942E-2</v>
      </c>
      <c r="M216" s="18">
        <v>3.9699999999999999E-2</v>
      </c>
      <c r="N216" s="16">
        <v>2.9251128525921702E-3</v>
      </c>
      <c r="O216" s="24">
        <v>0.38563999999999998</v>
      </c>
      <c r="P216" s="10">
        <v>251</v>
      </c>
      <c r="Q216" s="6">
        <v>18.364889686463901</v>
      </c>
      <c r="R216" s="6">
        <v>19.188959038056101</v>
      </c>
      <c r="S216" s="10">
        <v>265</v>
      </c>
      <c r="T216" s="6">
        <v>24.0859227453277</v>
      </c>
      <c r="U216" s="6">
        <v>24.661208266788002</v>
      </c>
      <c r="V216" s="10">
        <v>390</v>
      </c>
      <c r="W216" s="6">
        <v>1753.2737665320799</v>
      </c>
      <c r="X216" s="6">
        <v>1755.22454574209</v>
      </c>
      <c r="Y216" s="6">
        <v>5.2830188679245298</v>
      </c>
      <c r="Z216" s="6">
        <v>35.6410256410256</v>
      </c>
      <c r="AA216" s="7">
        <v>251</v>
      </c>
      <c r="AB216" s="7">
        <v>18.364889686463901</v>
      </c>
      <c r="AC216" s="7">
        <v>19.188959038056101</v>
      </c>
      <c r="AD216" s="13">
        <v>249</v>
      </c>
      <c r="AE216" s="6">
        <v>18.7964936409956</v>
      </c>
      <c r="AF216" s="13">
        <v>249</v>
      </c>
      <c r="AG216" s="6">
        <v>23.394607808080401</v>
      </c>
      <c r="AH216" s="13">
        <v>242</v>
      </c>
      <c r="AI216" s="6">
        <v>1748.1844368971999</v>
      </c>
      <c r="AJ216" s="6">
        <v>6.6E-3</v>
      </c>
      <c r="AK216" s="6">
        <v>7.1999999999999998E-3</v>
      </c>
      <c r="AL216" s="135">
        <f t="shared" si="19"/>
        <v>251</v>
      </c>
      <c r="AM216" s="135">
        <f t="shared" si="20"/>
        <v>18.364889686463901</v>
      </c>
      <c r="AN216" s="29">
        <f t="shared" si="21"/>
        <v>135.5</v>
      </c>
      <c r="AO216" s="29">
        <f t="shared" si="22"/>
        <v>0.66</v>
      </c>
      <c r="AP216" s="29">
        <f t="shared" si="23"/>
        <v>4.1000000000000002E-2</v>
      </c>
      <c r="AQ216" s="136">
        <f t="shared" si="24"/>
        <v>1.5151515151515151</v>
      </c>
    </row>
    <row r="217" spans="1:43" x14ac:dyDescent="0.75">
      <c r="A217" s="4" t="s">
        <v>243</v>
      </c>
      <c r="B217" s="22">
        <v>1070</v>
      </c>
      <c r="C217" s="22">
        <v>2.76</v>
      </c>
      <c r="D217" s="22">
        <v>0.56999999999999995</v>
      </c>
      <c r="E217" s="22">
        <v>4090</v>
      </c>
      <c r="F217" s="20">
        <v>24.509803921568601</v>
      </c>
      <c r="G217" s="22">
        <v>1.4344383482916601</v>
      </c>
      <c r="H217" s="18">
        <v>5.6000000000000001E-2</v>
      </c>
      <c r="I217" s="15">
        <v>2.6599289924040502E-3</v>
      </c>
      <c r="J217" s="24">
        <v>0.42331999999999997</v>
      </c>
      <c r="K217" s="18">
        <v>0.314</v>
      </c>
      <c r="L217" s="15">
        <v>2.72240327835532E-2</v>
      </c>
      <c r="M217" s="18">
        <v>4.0800000000000003E-2</v>
      </c>
      <c r="N217" s="16">
        <v>2.3878234521002299E-3</v>
      </c>
      <c r="O217" s="24">
        <v>0.60945000000000005</v>
      </c>
      <c r="P217" s="10">
        <v>258</v>
      </c>
      <c r="Q217" s="6">
        <v>14.7870052339061</v>
      </c>
      <c r="R217" s="6">
        <v>15.851566196472101</v>
      </c>
      <c r="S217" s="10">
        <v>276.89999999999998</v>
      </c>
      <c r="T217" s="6">
        <v>21.041615780512299</v>
      </c>
      <c r="U217" s="6">
        <v>21.7444340986968</v>
      </c>
      <c r="V217" s="10">
        <v>438</v>
      </c>
      <c r="W217" s="6">
        <v>279.14142213527799</v>
      </c>
      <c r="X217" s="6">
        <v>288.47173921538803</v>
      </c>
      <c r="Y217" s="6">
        <v>6.8255687973997698</v>
      </c>
      <c r="Z217" s="6">
        <v>41.095890410958901</v>
      </c>
      <c r="AA217" s="7">
        <v>258</v>
      </c>
      <c r="AB217" s="7">
        <v>14.7870052339061</v>
      </c>
      <c r="AC217" s="7">
        <v>15.851566196472101</v>
      </c>
      <c r="AD217" s="13">
        <v>257</v>
      </c>
      <c r="AE217" s="6">
        <v>14.812082695811799</v>
      </c>
      <c r="AF217" s="13">
        <v>255.4</v>
      </c>
      <c r="AG217" s="6">
        <v>21.126091561259098</v>
      </c>
      <c r="AH217" s="13">
        <v>251</v>
      </c>
      <c r="AI217" s="6">
        <v>275.35286007540498</v>
      </c>
      <c r="AJ217" s="6">
        <v>6.1999999999999998E-3</v>
      </c>
      <c r="AK217" s="6">
        <v>2.7000000000000001E-3</v>
      </c>
      <c r="AL217" s="135">
        <f t="shared" si="19"/>
        <v>258</v>
      </c>
      <c r="AM217" s="135">
        <f t="shared" si="20"/>
        <v>14.7870052339061</v>
      </c>
      <c r="AN217" s="29">
        <f t="shared" si="21"/>
        <v>1070</v>
      </c>
      <c r="AO217" s="29">
        <f t="shared" si="22"/>
        <v>2.76</v>
      </c>
      <c r="AP217" s="29">
        <f t="shared" si="23"/>
        <v>0.56999999999999995</v>
      </c>
      <c r="AQ217" s="136">
        <f t="shared" si="24"/>
        <v>0.3623188405797102</v>
      </c>
    </row>
    <row r="218" spans="1:43" x14ac:dyDescent="0.75">
      <c r="A218" s="4" t="s">
        <v>244</v>
      </c>
      <c r="B218" s="22">
        <v>623</v>
      </c>
      <c r="C218" s="22">
        <v>1.3260000000000001</v>
      </c>
      <c r="D218" s="22">
        <v>5.1999999999999998E-2</v>
      </c>
      <c r="E218" s="22">
        <v>594</v>
      </c>
      <c r="F218" s="20">
        <v>84.245998315080001</v>
      </c>
      <c r="G218" s="22">
        <v>4.8695721375004002</v>
      </c>
      <c r="H218" s="18">
        <v>4.9000000000000002E-2</v>
      </c>
      <c r="I218" s="15">
        <v>9.6352799302332204E-3</v>
      </c>
      <c r="J218" s="24">
        <v>0.38893</v>
      </c>
      <c r="K218" s="18">
        <v>8.2199999999999995E-2</v>
      </c>
      <c r="L218" s="15">
        <v>7.9597900531357298E-3</v>
      </c>
      <c r="M218" s="18">
        <v>1.187E-2</v>
      </c>
      <c r="N218" s="16">
        <v>6.8610761850018101E-4</v>
      </c>
      <c r="O218" s="24">
        <v>5.4334E-2</v>
      </c>
      <c r="P218" s="10">
        <v>76.099999999999994</v>
      </c>
      <c r="Q218" s="6">
        <v>4.3618862641579597</v>
      </c>
      <c r="R218" s="6">
        <v>4.6847492033997504</v>
      </c>
      <c r="S218" s="10">
        <v>80</v>
      </c>
      <c r="T218" s="6">
        <v>7.4706578124807201</v>
      </c>
      <c r="U218" s="6">
        <v>7.6713004512727903</v>
      </c>
      <c r="V218" s="10">
        <v>180</v>
      </c>
      <c r="W218" s="6">
        <v>4064.5123423617702</v>
      </c>
      <c r="X218" s="6">
        <v>4071.5397359253602</v>
      </c>
      <c r="Y218" s="6">
        <v>4.875</v>
      </c>
      <c r="Z218" s="6">
        <v>57.7222222222222</v>
      </c>
      <c r="AA218" s="7">
        <v>76.099999999999994</v>
      </c>
      <c r="AB218" s="7">
        <v>4.3618862641579597</v>
      </c>
      <c r="AC218" s="7">
        <v>4.6847492033997504</v>
      </c>
      <c r="AD218" s="13">
        <v>75.8</v>
      </c>
      <c r="AE218" s="6">
        <v>4.4095137806168401</v>
      </c>
      <c r="AF218" s="13">
        <v>75.8</v>
      </c>
      <c r="AG218" s="6">
        <v>6.6790372173824002</v>
      </c>
      <c r="AH218" s="13">
        <v>75.400000000000006</v>
      </c>
      <c r="AI218" s="6">
        <v>4063.1864365472002</v>
      </c>
      <c r="AJ218" s="6">
        <v>1.9E-3</v>
      </c>
      <c r="AK218" s="6">
        <v>4.4999999999999997E-3</v>
      </c>
      <c r="AL218" s="135">
        <f t="shared" si="19"/>
        <v>76.099999999999994</v>
      </c>
      <c r="AM218" s="135">
        <f t="shared" si="20"/>
        <v>4.3618862641579597</v>
      </c>
      <c r="AN218" s="29">
        <f t="shared" si="21"/>
        <v>623</v>
      </c>
      <c r="AO218" s="29">
        <f t="shared" si="22"/>
        <v>1.3260000000000001</v>
      </c>
      <c r="AP218" s="29">
        <f t="shared" si="23"/>
        <v>5.1999999999999998E-2</v>
      </c>
      <c r="AQ218" s="136">
        <f t="shared" si="24"/>
        <v>0.75414781297134237</v>
      </c>
    </row>
    <row r="219" spans="1:43" x14ac:dyDescent="0.75">
      <c r="A219" s="4" t="s">
        <v>245</v>
      </c>
      <c r="B219" s="22">
        <v>54.8</v>
      </c>
      <c r="C219" s="22">
        <v>0.97</v>
      </c>
      <c r="D219" s="22">
        <v>6.2E-2</v>
      </c>
      <c r="E219" s="22">
        <v>2092</v>
      </c>
      <c r="F219" s="20">
        <v>3.7878787878787898</v>
      </c>
      <c r="G219" s="22">
        <v>0.29179465482121097</v>
      </c>
      <c r="H219" s="18">
        <v>8.6699999999999999E-2</v>
      </c>
      <c r="I219" s="15">
        <v>6.7754322894157601E-3</v>
      </c>
      <c r="J219" s="24">
        <v>0.20283999999999999</v>
      </c>
      <c r="K219" s="18">
        <v>3.14</v>
      </c>
      <c r="L219" s="15">
        <v>0.31986496541509202</v>
      </c>
      <c r="M219" s="18">
        <v>0.26400000000000001</v>
      </c>
      <c r="N219" s="16">
        <v>2.0336920262419199E-2</v>
      </c>
      <c r="O219" s="24">
        <v>0.84419</v>
      </c>
      <c r="P219" s="10">
        <v>1500</v>
      </c>
      <c r="Q219" s="6">
        <v>102.66698903717401</v>
      </c>
      <c r="R219" s="6">
        <v>107.081356193278</v>
      </c>
      <c r="S219" s="10">
        <v>1426</v>
      </c>
      <c r="T219" s="6">
        <v>78.248757994998101</v>
      </c>
      <c r="U219" s="6">
        <v>80.161045809490901</v>
      </c>
      <c r="V219" s="10">
        <v>1333</v>
      </c>
      <c r="W219" s="6">
        <v>143.33232499277901</v>
      </c>
      <c r="X219" s="6">
        <v>144.774628447163</v>
      </c>
      <c r="Y219" s="6">
        <v>-5.1893408134642298</v>
      </c>
      <c r="Z219" s="6">
        <v>-12.5281320330082</v>
      </c>
      <c r="AA219" s="7" t="s">
        <v>35</v>
      </c>
      <c r="AB219" s="7" t="s">
        <v>35</v>
      </c>
      <c r="AC219" s="7" t="s">
        <v>35</v>
      </c>
      <c r="AD219" s="13">
        <v>1500</v>
      </c>
      <c r="AE219" s="6">
        <v>102.66698903717401</v>
      </c>
      <c r="AF219" s="13">
        <v>1387</v>
      </c>
      <c r="AG219" s="6">
        <v>83.416953479252498</v>
      </c>
      <c r="AH219" s="13">
        <v>1237</v>
      </c>
      <c r="AI219" s="6">
        <v>139.94037082927699</v>
      </c>
      <c r="AJ219" s="6">
        <v>3.8999999999999998E-3</v>
      </c>
      <c r="AK219" s="6">
        <v>3.0999999999999999E-3</v>
      </c>
      <c r="AL219" s="135" t="str">
        <f t="shared" si="19"/>
        <v>Discordant</v>
      </c>
      <c r="AM219" s="135" t="str">
        <f t="shared" si="20"/>
        <v>Discordant</v>
      </c>
      <c r="AN219" s="29">
        <f t="shared" si="21"/>
        <v>54.8</v>
      </c>
      <c r="AO219" s="29">
        <f t="shared" si="22"/>
        <v>0.97</v>
      </c>
      <c r="AP219" s="29">
        <f t="shared" si="23"/>
        <v>6.2E-2</v>
      </c>
      <c r="AQ219" s="136">
        <f t="shared" si="24"/>
        <v>1.0309278350515465</v>
      </c>
    </row>
    <row r="220" spans="1:43" x14ac:dyDescent="0.75">
      <c r="A220" s="4" t="s">
        <v>246</v>
      </c>
      <c r="B220" s="22">
        <v>414</v>
      </c>
      <c r="C220" s="22">
        <v>0.78700000000000003</v>
      </c>
      <c r="D220" s="22">
        <v>0.03</v>
      </c>
      <c r="E220" s="22">
        <v>2450</v>
      </c>
      <c r="F220" s="20">
        <v>20.5338809034908</v>
      </c>
      <c r="G220" s="22">
        <v>1.1904552992692099</v>
      </c>
      <c r="H220" s="18">
        <v>7.1800000000000003E-2</v>
      </c>
      <c r="I220" s="15">
        <v>5.49944587567392E-3</v>
      </c>
      <c r="J220" s="24">
        <v>-6.8388000000000004E-2</v>
      </c>
      <c r="K220" s="18">
        <v>0.48199999999999998</v>
      </c>
      <c r="L220" s="15">
        <v>4.5571328804413301E-2</v>
      </c>
      <c r="M220" s="18">
        <v>4.87E-2</v>
      </c>
      <c r="N220" s="16">
        <v>2.8233909287238E-3</v>
      </c>
      <c r="O220" s="24">
        <v>0.53940999999999995</v>
      </c>
      <c r="P220" s="10">
        <v>307</v>
      </c>
      <c r="Q220" s="6">
        <v>17.340186674931299</v>
      </c>
      <c r="R220" s="6">
        <v>18.613301694422901</v>
      </c>
      <c r="S220" s="10">
        <v>397</v>
      </c>
      <c r="T220" s="6">
        <v>31.2286338721273</v>
      </c>
      <c r="U220" s="6">
        <v>32.108099175949903</v>
      </c>
      <c r="V220" s="10">
        <v>940</v>
      </c>
      <c r="W220" s="6">
        <v>221.396420043278</v>
      </c>
      <c r="X220" s="6">
        <v>224.340720441304</v>
      </c>
      <c r="Y220" s="6">
        <v>22.670025188916899</v>
      </c>
      <c r="Z220" s="6">
        <v>67.340425531914903</v>
      </c>
      <c r="AA220" s="7" t="s">
        <v>35</v>
      </c>
      <c r="AB220" s="7" t="s">
        <v>35</v>
      </c>
      <c r="AC220" s="7" t="s">
        <v>35</v>
      </c>
      <c r="AD220" s="13">
        <v>299</v>
      </c>
      <c r="AE220" s="6">
        <v>17.340186674931299</v>
      </c>
      <c r="AF220" s="13">
        <v>301</v>
      </c>
      <c r="AG220" s="6">
        <v>28.381553402154999</v>
      </c>
      <c r="AH220" s="13">
        <v>305</v>
      </c>
      <c r="AI220" s="6">
        <v>204.35089138043799</v>
      </c>
      <c r="AJ220" s="6">
        <v>2.4199999999999999E-2</v>
      </c>
      <c r="AK220" s="6">
        <v>6.0000000000000001E-3</v>
      </c>
      <c r="AL220" s="135" t="str">
        <f t="shared" si="19"/>
        <v>Discordant</v>
      </c>
      <c r="AM220" s="135" t="str">
        <f t="shared" si="20"/>
        <v>Discordant</v>
      </c>
      <c r="AN220" s="29">
        <f t="shared" si="21"/>
        <v>414</v>
      </c>
      <c r="AO220" s="29">
        <f t="shared" si="22"/>
        <v>0.78700000000000003</v>
      </c>
      <c r="AP220" s="29">
        <f t="shared" si="23"/>
        <v>0.03</v>
      </c>
      <c r="AQ220" s="136">
        <f t="shared" si="24"/>
        <v>1.2706480304955527</v>
      </c>
    </row>
    <row r="221" spans="1:43" x14ac:dyDescent="0.75">
      <c r="A221" s="4" t="s">
        <v>247</v>
      </c>
      <c r="B221" s="22">
        <v>658</v>
      </c>
      <c r="C221" s="22">
        <v>1.46</v>
      </c>
      <c r="D221" s="22">
        <v>0.11</v>
      </c>
      <c r="E221" s="22">
        <v>2950</v>
      </c>
      <c r="F221" s="20">
        <v>20.1207243460765</v>
      </c>
      <c r="G221" s="22">
        <v>1.1449623904889901</v>
      </c>
      <c r="H221" s="18">
        <v>5.1900000000000002E-2</v>
      </c>
      <c r="I221" s="15">
        <v>3.2428551373854001E-3</v>
      </c>
      <c r="J221" s="24">
        <v>0.42087000000000002</v>
      </c>
      <c r="K221" s="18">
        <v>0.35299999999999998</v>
      </c>
      <c r="L221" s="15">
        <v>3.10530690955012E-2</v>
      </c>
      <c r="M221" s="18">
        <v>4.9700000000000001E-2</v>
      </c>
      <c r="N221" s="16">
        <v>2.8281601511229602E-3</v>
      </c>
      <c r="O221" s="24">
        <v>0.17349999999999999</v>
      </c>
      <c r="P221" s="10">
        <v>312</v>
      </c>
      <c r="Q221" s="6">
        <v>17.405309343130799</v>
      </c>
      <c r="R221" s="6">
        <v>18.722340243131999</v>
      </c>
      <c r="S221" s="10">
        <v>306</v>
      </c>
      <c r="T221" s="6">
        <v>23.302892847755398</v>
      </c>
      <c r="U221" s="6">
        <v>24.059716843487301</v>
      </c>
      <c r="V221" s="10">
        <v>260</v>
      </c>
      <c r="W221" s="6">
        <v>133.27895054741001</v>
      </c>
      <c r="X221" s="6">
        <v>135.351667713024</v>
      </c>
      <c r="Y221" s="6">
        <v>-1.9607843137254799</v>
      </c>
      <c r="Z221" s="6">
        <v>-20</v>
      </c>
      <c r="AA221" s="7">
        <v>312</v>
      </c>
      <c r="AB221" s="7">
        <v>17.405309343130799</v>
      </c>
      <c r="AC221" s="7">
        <v>18.722340243131999</v>
      </c>
      <c r="AD221" s="13">
        <v>312</v>
      </c>
      <c r="AE221" s="6">
        <v>17.6288908706724</v>
      </c>
      <c r="AF221" s="13">
        <v>306.8</v>
      </c>
      <c r="AG221" s="6">
        <v>22.8999647395792</v>
      </c>
      <c r="AH221" s="13">
        <v>270</v>
      </c>
      <c r="AI221" s="6">
        <v>116.37186369144</v>
      </c>
      <c r="AJ221" s="6">
        <v>2.0000000000000001E-4</v>
      </c>
      <c r="AK221" s="6">
        <v>3.3E-3</v>
      </c>
      <c r="AL221" s="135">
        <f t="shared" si="19"/>
        <v>312</v>
      </c>
      <c r="AM221" s="135">
        <f t="shared" si="20"/>
        <v>17.405309343130799</v>
      </c>
      <c r="AN221" s="29">
        <f t="shared" si="21"/>
        <v>658</v>
      </c>
      <c r="AO221" s="29">
        <f t="shared" si="22"/>
        <v>1.46</v>
      </c>
      <c r="AP221" s="29">
        <f t="shared" si="23"/>
        <v>0.11</v>
      </c>
      <c r="AQ221" s="136">
        <f t="shared" si="24"/>
        <v>0.68493150684931503</v>
      </c>
    </row>
    <row r="222" spans="1:43" x14ac:dyDescent="0.75">
      <c r="A222" s="4" t="s">
        <v>248</v>
      </c>
      <c r="B222" s="22">
        <v>134.80000000000001</v>
      </c>
      <c r="C222" s="22">
        <v>2.54</v>
      </c>
      <c r="D222" s="22">
        <v>0.25</v>
      </c>
      <c r="E222" s="22">
        <v>81</v>
      </c>
      <c r="F222" s="20">
        <v>96.339113680154099</v>
      </c>
      <c r="G222" s="22">
        <v>6.2949726658740097</v>
      </c>
      <c r="H222" s="18">
        <v>3.1E-2</v>
      </c>
      <c r="I222" s="15">
        <v>2.9360102089126702E-2</v>
      </c>
      <c r="J222" s="24">
        <v>5.3430999999999999E-2</v>
      </c>
      <c r="K222" s="18">
        <v>4.4999999999999998E-2</v>
      </c>
      <c r="L222" s="15">
        <v>1.27796246521562E-2</v>
      </c>
      <c r="M222" s="18">
        <v>1.038E-2</v>
      </c>
      <c r="N222" s="16">
        <v>6.7824805290099598E-4</v>
      </c>
      <c r="O222" s="24">
        <v>0.20161999999999999</v>
      </c>
      <c r="P222" s="10">
        <v>66.599999999999994</v>
      </c>
      <c r="Q222" s="6">
        <v>4.3332286836246503</v>
      </c>
      <c r="R222" s="6">
        <v>4.5844332389287903</v>
      </c>
      <c r="S222" s="10">
        <v>43</v>
      </c>
      <c r="T222" s="6">
        <v>12.7487194915198</v>
      </c>
      <c r="U222" s="6">
        <v>12.7869598302565</v>
      </c>
      <c r="V222" s="10">
        <v>750</v>
      </c>
      <c r="W222" s="6">
        <v>377.32670665435001</v>
      </c>
      <c r="X222" s="6">
        <v>377.329290102649</v>
      </c>
      <c r="Y222" s="6">
        <v>-54.883720930232599</v>
      </c>
      <c r="Z222" s="6">
        <v>91.12</v>
      </c>
      <c r="AA222" s="7" t="s">
        <v>35</v>
      </c>
      <c r="AB222" s="7" t="s">
        <v>35</v>
      </c>
      <c r="AC222" s="7" t="s">
        <v>35</v>
      </c>
      <c r="AD222" s="13">
        <v>67.900000000000006</v>
      </c>
      <c r="AE222" s="6">
        <v>4.4049416369104604</v>
      </c>
      <c r="AF222" s="13">
        <v>67.8</v>
      </c>
      <c r="AG222" s="6">
        <v>4.4620139705581003</v>
      </c>
      <c r="AH222" s="13">
        <v>64.599999999999994</v>
      </c>
      <c r="AI222" s="6">
        <v>111.994363584147</v>
      </c>
      <c r="AJ222" s="6">
        <v>-2.1000000000000001E-2</v>
      </c>
      <c r="AK222" s="6">
        <v>1.7999999999999999E-2</v>
      </c>
      <c r="AL222" s="135" t="str">
        <f t="shared" si="19"/>
        <v>Discordant</v>
      </c>
      <c r="AM222" s="135" t="str">
        <f t="shared" si="20"/>
        <v>Discordant</v>
      </c>
      <c r="AN222" s="29">
        <f t="shared" si="21"/>
        <v>134.80000000000001</v>
      </c>
      <c r="AO222" s="29">
        <f t="shared" si="22"/>
        <v>2.54</v>
      </c>
      <c r="AP222" s="29">
        <f t="shared" si="23"/>
        <v>0.25</v>
      </c>
      <c r="AQ222" s="136">
        <f t="shared" si="24"/>
        <v>0.39370078740157477</v>
      </c>
    </row>
    <row r="223" spans="1:43" x14ac:dyDescent="0.75">
      <c r="A223" s="4" t="s">
        <v>249</v>
      </c>
      <c r="B223" s="22">
        <v>114.6</v>
      </c>
      <c r="C223" s="22">
        <v>2.2200000000000002</v>
      </c>
      <c r="D223" s="22">
        <v>0.12</v>
      </c>
      <c r="E223" s="22">
        <v>12280</v>
      </c>
      <c r="F223" s="20">
        <v>2.4813895781637698</v>
      </c>
      <c r="G223" s="22">
        <v>0.17161208700591199</v>
      </c>
      <c r="H223" s="18">
        <v>0.16220000000000001</v>
      </c>
      <c r="I223" s="15">
        <v>5.7048087546140401E-3</v>
      </c>
      <c r="J223" s="24">
        <v>-0.25013999999999997</v>
      </c>
      <c r="K223" s="18">
        <v>8.9600000000000009</v>
      </c>
      <c r="L223" s="15">
        <v>0.94677129529785697</v>
      </c>
      <c r="M223" s="18">
        <v>0.40300000000000002</v>
      </c>
      <c r="N223" s="16">
        <v>2.7871347438543199E-2</v>
      </c>
      <c r="O223" s="24">
        <v>0.76446999999999998</v>
      </c>
      <c r="P223" s="10">
        <v>2170</v>
      </c>
      <c r="Q223" s="6">
        <v>126.810415397624</v>
      </c>
      <c r="R223" s="6">
        <v>133.53700241747501</v>
      </c>
      <c r="S223" s="10">
        <v>2340</v>
      </c>
      <c r="T223" s="6">
        <v>96.952090840241596</v>
      </c>
      <c r="U223" s="6">
        <v>99.125522704067194</v>
      </c>
      <c r="V223" s="10">
        <v>2464</v>
      </c>
      <c r="W223" s="6">
        <v>57.818245804779401</v>
      </c>
      <c r="X223" s="6">
        <v>61.309127579060899</v>
      </c>
      <c r="Y223" s="6">
        <v>7.2649572649572596</v>
      </c>
      <c r="Z223" s="6">
        <v>11.931818181818199</v>
      </c>
      <c r="AA223" s="7">
        <v>2464</v>
      </c>
      <c r="AB223" s="7">
        <v>57.818245804779401</v>
      </c>
      <c r="AC223" s="7">
        <v>61.309127579060899</v>
      </c>
      <c r="AD223" s="13">
        <v>2110</v>
      </c>
      <c r="AE223" s="6">
        <v>130.721006167019</v>
      </c>
      <c r="AF223" s="13">
        <v>2120</v>
      </c>
      <c r="AG223" s="6">
        <v>110.095939608573</v>
      </c>
      <c r="AH223" s="13">
        <v>2109</v>
      </c>
      <c r="AI223" s="6">
        <v>67.699147320641202</v>
      </c>
      <c r="AJ223" s="6">
        <v>3.6999999999999998E-2</v>
      </c>
      <c r="AK223" s="6">
        <v>1.4999999999999999E-2</v>
      </c>
      <c r="AL223" s="135">
        <f t="shared" si="19"/>
        <v>2464</v>
      </c>
      <c r="AM223" s="135">
        <f t="shared" si="20"/>
        <v>57.818245804779401</v>
      </c>
      <c r="AN223" s="29">
        <f t="shared" si="21"/>
        <v>114.6</v>
      </c>
      <c r="AO223" s="29">
        <f t="shared" si="22"/>
        <v>2.2200000000000002</v>
      </c>
      <c r="AP223" s="29">
        <f t="shared" si="23"/>
        <v>0.12</v>
      </c>
      <c r="AQ223" s="136">
        <f t="shared" si="24"/>
        <v>0.4504504504504504</v>
      </c>
    </row>
    <row r="224" spans="1:43" x14ac:dyDescent="0.75">
      <c r="A224" s="4" t="s">
        <v>250</v>
      </c>
      <c r="B224" s="22">
        <v>204</v>
      </c>
      <c r="C224" s="22">
        <v>2.12</v>
      </c>
      <c r="D224" s="22">
        <v>0.13</v>
      </c>
      <c r="E224" s="22">
        <v>8720</v>
      </c>
      <c r="F224" s="20">
        <v>3.7593984962406002</v>
      </c>
      <c r="G224" s="22">
        <v>0.22998385018721301</v>
      </c>
      <c r="H224" s="18">
        <v>9.1899999999999996E-2</v>
      </c>
      <c r="I224" s="15">
        <v>2.8861147552128202E-3</v>
      </c>
      <c r="J224" s="24">
        <v>0.38380999999999998</v>
      </c>
      <c r="K224" s="18">
        <v>3.36</v>
      </c>
      <c r="L224" s="15">
        <v>0.29709041317416701</v>
      </c>
      <c r="M224" s="18">
        <v>0.26600000000000001</v>
      </c>
      <c r="N224" s="16">
        <v>1.6272737303846398E-2</v>
      </c>
      <c r="O224" s="24">
        <v>0.70613000000000004</v>
      </c>
      <c r="P224" s="10">
        <v>1520</v>
      </c>
      <c r="Q224" s="6">
        <v>82.506285598135193</v>
      </c>
      <c r="R224" s="6">
        <v>88.001748789285998</v>
      </c>
      <c r="S224" s="10">
        <v>1492</v>
      </c>
      <c r="T224" s="6">
        <v>69.337809776746298</v>
      </c>
      <c r="U224" s="6">
        <v>71.557466642871205</v>
      </c>
      <c r="V224" s="10">
        <v>1457</v>
      </c>
      <c r="W224" s="6">
        <v>58.844171154077102</v>
      </c>
      <c r="X224" s="6">
        <v>62.468894267565602</v>
      </c>
      <c r="Y224" s="6">
        <v>-1.8766756032171701</v>
      </c>
      <c r="Z224" s="6">
        <v>-4.3239533287577201</v>
      </c>
      <c r="AA224" s="7">
        <v>1457</v>
      </c>
      <c r="AB224" s="7">
        <v>58.844171154077102</v>
      </c>
      <c r="AC224" s="7">
        <v>62.468894267565602</v>
      </c>
      <c r="AD224" s="13">
        <v>1515</v>
      </c>
      <c r="AE224" s="6">
        <v>83.100897487338003</v>
      </c>
      <c r="AF224" s="13">
        <v>1460</v>
      </c>
      <c r="AG224" s="6">
        <v>71.6136290424962</v>
      </c>
      <c r="AH224" s="13">
        <v>1384</v>
      </c>
      <c r="AI224" s="6">
        <v>54.613052275168798</v>
      </c>
      <c r="AJ224" s="6">
        <v>3.3999999999999998E-3</v>
      </c>
      <c r="AK224" s="6">
        <v>2.5999999999999999E-3</v>
      </c>
      <c r="AL224" s="135">
        <f t="shared" si="19"/>
        <v>1457</v>
      </c>
      <c r="AM224" s="135">
        <f t="shared" si="20"/>
        <v>58.844171154077102</v>
      </c>
      <c r="AN224" s="29">
        <f t="shared" si="21"/>
        <v>204</v>
      </c>
      <c r="AO224" s="29">
        <f t="shared" si="22"/>
        <v>2.12</v>
      </c>
      <c r="AP224" s="29">
        <f t="shared" si="23"/>
        <v>0.13</v>
      </c>
      <c r="AQ224" s="136">
        <f t="shared" si="24"/>
        <v>0.47169811320754712</v>
      </c>
    </row>
    <row r="225" spans="1:43" x14ac:dyDescent="0.75">
      <c r="A225" s="4" t="s">
        <v>251</v>
      </c>
      <c r="B225" s="22">
        <v>863</v>
      </c>
      <c r="C225" s="22">
        <v>1.26</v>
      </c>
      <c r="D225" s="22">
        <v>0.33</v>
      </c>
      <c r="E225" s="22">
        <v>4230</v>
      </c>
      <c r="F225" s="20">
        <v>15.9744408945687</v>
      </c>
      <c r="G225" s="22">
        <v>1.0658183705569699</v>
      </c>
      <c r="H225" s="18">
        <v>4.58E-2</v>
      </c>
      <c r="I225" s="15">
        <v>2.2321992401923198E-3</v>
      </c>
      <c r="J225" s="24">
        <v>0.35448000000000002</v>
      </c>
      <c r="K225" s="18">
        <v>0.39200000000000002</v>
      </c>
      <c r="L225" s="15">
        <v>3.5618826819534197E-2</v>
      </c>
      <c r="M225" s="18">
        <v>6.2600000000000003E-2</v>
      </c>
      <c r="N225" s="16">
        <v>4.1766863978038504E-3</v>
      </c>
      <c r="O225" s="24">
        <v>0.77137999999999995</v>
      </c>
      <c r="P225" s="10">
        <v>391</v>
      </c>
      <c r="Q225" s="6">
        <v>25.384953958681901</v>
      </c>
      <c r="R225" s="6">
        <v>26.796661746271099</v>
      </c>
      <c r="S225" s="10">
        <v>335</v>
      </c>
      <c r="T225" s="6">
        <v>26.035834954742999</v>
      </c>
      <c r="U225" s="6">
        <v>26.825839244617399</v>
      </c>
      <c r="V225" s="10">
        <v>7</v>
      </c>
      <c r="W225" s="6">
        <v>73.398153338484207</v>
      </c>
      <c r="X225" s="6">
        <v>74.608913554512498</v>
      </c>
      <c r="Y225" s="6">
        <v>-16.716417910447799</v>
      </c>
      <c r="Z225" s="6">
        <v>-5485.7142857142899</v>
      </c>
      <c r="AA225" s="7" t="s">
        <v>35</v>
      </c>
      <c r="AB225" s="7" t="s">
        <v>35</v>
      </c>
      <c r="AC225" s="7" t="s">
        <v>35</v>
      </c>
      <c r="AD225" s="13">
        <v>395</v>
      </c>
      <c r="AE225" s="6">
        <v>25.384953958681901</v>
      </c>
      <c r="AF225" s="13">
        <v>385</v>
      </c>
      <c r="AG225" s="6">
        <v>28.016347045798401</v>
      </c>
      <c r="AH225" s="13">
        <v>327</v>
      </c>
      <c r="AI225" s="6">
        <v>56.762874429504102</v>
      </c>
      <c r="AJ225" s="6">
        <v>-9.1000000000000004E-3</v>
      </c>
      <c r="AK225" s="6">
        <v>3.5000000000000001E-3</v>
      </c>
      <c r="AL225" s="135" t="str">
        <f t="shared" si="19"/>
        <v>Discordant</v>
      </c>
      <c r="AM225" s="135" t="str">
        <f t="shared" si="20"/>
        <v>Discordant</v>
      </c>
      <c r="AN225" s="29">
        <f t="shared" si="21"/>
        <v>863</v>
      </c>
      <c r="AO225" s="29">
        <f t="shared" si="22"/>
        <v>1.26</v>
      </c>
      <c r="AP225" s="29">
        <f t="shared" si="23"/>
        <v>0.33</v>
      </c>
      <c r="AQ225" s="136">
        <f t="shared" si="24"/>
        <v>0.79365079365079361</v>
      </c>
    </row>
    <row r="226" spans="1:43" x14ac:dyDescent="0.75">
      <c r="A226" s="4" t="s">
        <v>263</v>
      </c>
      <c r="B226" s="22">
        <v>260</v>
      </c>
      <c r="C226" s="22">
        <v>13.2</v>
      </c>
      <c r="D226" s="22">
        <v>2.5</v>
      </c>
      <c r="E226" s="22">
        <v>2910</v>
      </c>
      <c r="F226" s="20">
        <v>12.7388535031847</v>
      </c>
      <c r="G226" s="22">
        <v>0.80803077786536703</v>
      </c>
      <c r="H226" s="18">
        <v>7.1999999999999995E-2</v>
      </c>
      <c r="I226" s="15">
        <v>1.3438144068109999E-2</v>
      </c>
      <c r="J226" s="24">
        <v>-0.47882999999999998</v>
      </c>
      <c r="K226" s="18">
        <v>0.82</v>
      </c>
      <c r="L226" s="15">
        <v>0.18420461693453799</v>
      </c>
      <c r="M226" s="18">
        <v>7.85E-2</v>
      </c>
      <c r="N226" s="16">
        <v>4.9792876609008599E-3</v>
      </c>
      <c r="O226" s="24">
        <v>0.58416000000000001</v>
      </c>
      <c r="P226" s="10">
        <v>487</v>
      </c>
      <c r="Q226" s="6">
        <v>29.663835321888701</v>
      </c>
      <c r="R226" s="6">
        <v>31.502242351600401</v>
      </c>
      <c r="S226" s="10">
        <v>550</v>
      </c>
      <c r="T226" s="6">
        <v>88.107375841106403</v>
      </c>
      <c r="U226" s="6">
        <v>88.711925469357396</v>
      </c>
      <c r="V226" s="10">
        <v>500</v>
      </c>
      <c r="W226" s="6">
        <v>559.18190224823104</v>
      </c>
      <c r="X226" s="6">
        <v>567.33012695585705</v>
      </c>
      <c r="Y226" s="6">
        <v>11.454545454545499</v>
      </c>
      <c r="Z226" s="6">
        <v>2.6000000000000099</v>
      </c>
      <c r="AA226" s="7">
        <v>487</v>
      </c>
      <c r="AB226" s="7">
        <v>29.663835321888701</v>
      </c>
      <c r="AC226" s="7">
        <v>31.502242351600401</v>
      </c>
      <c r="AD226" s="13">
        <v>475</v>
      </c>
      <c r="AE226" s="6">
        <v>28.724765029572101</v>
      </c>
      <c r="AF226" s="13">
        <v>471</v>
      </c>
      <c r="AG226" s="6">
        <v>40.915249939429501</v>
      </c>
      <c r="AH226" s="13">
        <v>462</v>
      </c>
      <c r="AI226" s="6">
        <v>473.02654555738201</v>
      </c>
      <c r="AJ226" s="6">
        <v>0.02</v>
      </c>
      <c r="AK226" s="6">
        <v>2.5999999999999999E-2</v>
      </c>
      <c r="AL226" s="135">
        <f t="shared" si="19"/>
        <v>487</v>
      </c>
      <c r="AM226" s="135">
        <f t="shared" si="20"/>
        <v>29.663835321888701</v>
      </c>
      <c r="AN226" s="29">
        <f t="shared" si="21"/>
        <v>260</v>
      </c>
      <c r="AO226" s="29">
        <f t="shared" si="22"/>
        <v>13.2</v>
      </c>
      <c r="AP226" s="29">
        <f t="shared" si="23"/>
        <v>2.5</v>
      </c>
      <c r="AQ226" s="136">
        <f t="shared" si="24"/>
        <v>7.575757575757576E-2</v>
      </c>
    </row>
    <row r="227" spans="1:43" x14ac:dyDescent="0.75">
      <c r="A227" s="4" t="s">
        <v>264</v>
      </c>
      <c r="B227" s="22">
        <v>268</v>
      </c>
      <c r="C227" s="22">
        <v>0.48499999999999999</v>
      </c>
      <c r="D227" s="22">
        <v>2.8000000000000001E-2</v>
      </c>
      <c r="E227" s="22">
        <v>2500</v>
      </c>
      <c r="F227" s="20">
        <v>18.6219739292365</v>
      </c>
      <c r="G227" s="22">
        <v>1.1366962671510299</v>
      </c>
      <c r="H227" s="18">
        <v>9.6000000000000002E-2</v>
      </c>
      <c r="I227" s="15">
        <v>1.9866839621450701E-2</v>
      </c>
      <c r="J227" s="24">
        <v>8.7637999999999994E-2</v>
      </c>
      <c r="K227" s="18">
        <v>0.64</v>
      </c>
      <c r="L227" s="15">
        <v>0.127754192103429</v>
      </c>
      <c r="M227" s="18">
        <v>5.3699999999999998E-2</v>
      </c>
      <c r="N227" s="16">
        <v>3.2778796586207699E-3</v>
      </c>
      <c r="O227" s="24">
        <v>0.18822</v>
      </c>
      <c r="P227" s="10">
        <v>337</v>
      </c>
      <c r="Q227" s="6">
        <v>20.0814127778639</v>
      </c>
      <c r="R227" s="6">
        <v>21.410058120369001</v>
      </c>
      <c r="S227" s="10">
        <v>500</v>
      </c>
      <c r="T227" s="6">
        <v>80.4109754349995</v>
      </c>
      <c r="U227" s="6">
        <v>80.908097721602104</v>
      </c>
      <c r="V227" s="10">
        <v>960</v>
      </c>
      <c r="W227" s="6">
        <v>330.97590769486902</v>
      </c>
      <c r="X227" s="6">
        <v>331.40173947437899</v>
      </c>
      <c r="Y227" s="6">
        <v>32.6</v>
      </c>
      <c r="Z227" s="6">
        <v>64.8958333333333</v>
      </c>
      <c r="AA227" s="7" t="s">
        <v>35</v>
      </c>
      <c r="AB227" s="7" t="s">
        <v>35</v>
      </c>
      <c r="AC227" s="7" t="s">
        <v>35</v>
      </c>
      <c r="AD227" s="13">
        <v>319</v>
      </c>
      <c r="AE227" s="6">
        <v>21.0339758285246</v>
      </c>
      <c r="AF227" s="13">
        <v>320</v>
      </c>
      <c r="AG227" s="6">
        <v>35.062486654658201</v>
      </c>
      <c r="AH227" s="13">
        <v>339</v>
      </c>
      <c r="AI227" s="6">
        <v>93.708801477994001</v>
      </c>
      <c r="AJ227" s="6">
        <v>5.5E-2</v>
      </c>
      <c r="AK227" s="6">
        <v>0.04</v>
      </c>
      <c r="AL227" s="135" t="str">
        <f t="shared" si="19"/>
        <v>Discordant</v>
      </c>
      <c r="AM227" s="135" t="str">
        <f t="shared" si="20"/>
        <v>Discordant</v>
      </c>
      <c r="AN227" s="29">
        <f t="shared" si="21"/>
        <v>268</v>
      </c>
      <c r="AO227" s="29">
        <f t="shared" si="22"/>
        <v>0.48499999999999999</v>
      </c>
      <c r="AP227" s="29">
        <f t="shared" si="23"/>
        <v>2.8000000000000001E-2</v>
      </c>
      <c r="AQ227" s="136">
        <f t="shared" si="24"/>
        <v>2.061855670103093</v>
      </c>
    </row>
    <row r="228" spans="1:43" x14ac:dyDescent="0.75">
      <c r="A228" s="4" t="s">
        <v>265</v>
      </c>
      <c r="B228" s="22">
        <v>214</v>
      </c>
      <c r="C228" s="22">
        <v>0.73499999999999999</v>
      </c>
      <c r="D228" s="22">
        <v>5.2999999999999999E-2</v>
      </c>
      <c r="E228" s="22">
        <v>2640</v>
      </c>
      <c r="F228" s="20">
        <v>10.570824524312901</v>
      </c>
      <c r="G228" s="22">
        <v>0.67042266733266098</v>
      </c>
      <c r="H228" s="18">
        <v>5.8999999999999997E-2</v>
      </c>
      <c r="I228" s="15">
        <v>1.09713743832471E-2</v>
      </c>
      <c r="J228" s="24">
        <v>-0.21218000000000001</v>
      </c>
      <c r="K228" s="18">
        <v>0.78</v>
      </c>
      <c r="L228" s="15">
        <v>0.16039550149552201</v>
      </c>
      <c r="M228" s="18">
        <v>9.4600000000000004E-2</v>
      </c>
      <c r="N228" s="16">
        <v>5.9997197175867597E-3</v>
      </c>
      <c r="O228" s="24">
        <v>0.42779</v>
      </c>
      <c r="P228" s="10">
        <v>582</v>
      </c>
      <c r="Q228" s="6">
        <v>35.263988171858699</v>
      </c>
      <c r="R228" s="6">
        <v>37.444407935747897</v>
      </c>
      <c r="S228" s="10">
        <v>530</v>
      </c>
      <c r="T228" s="6">
        <v>93.226213956120603</v>
      </c>
      <c r="U228" s="6">
        <v>93.766968438110993</v>
      </c>
      <c r="V228" s="10">
        <v>210</v>
      </c>
      <c r="W228" s="6">
        <v>348.00902362973198</v>
      </c>
      <c r="X228" s="6">
        <v>348.83764529241103</v>
      </c>
      <c r="Y228" s="6">
        <v>-9.8113207547169701</v>
      </c>
      <c r="Z228" s="6">
        <v>-177.142857142857</v>
      </c>
      <c r="AA228" s="7" t="s">
        <v>35</v>
      </c>
      <c r="AB228" s="7" t="s">
        <v>35</v>
      </c>
      <c r="AC228" s="7" t="s">
        <v>35</v>
      </c>
      <c r="AD228" s="13">
        <v>581</v>
      </c>
      <c r="AE228" s="6">
        <v>35.595615766341098</v>
      </c>
      <c r="AF228" s="13">
        <v>574</v>
      </c>
      <c r="AG228" s="6">
        <v>41.698680657694297</v>
      </c>
      <c r="AH228" s="13">
        <v>548</v>
      </c>
      <c r="AI228" s="6">
        <v>130.47703831601601</v>
      </c>
      <c r="AJ228" s="6">
        <v>0</v>
      </c>
      <c r="AK228" s="6">
        <v>2.1000000000000001E-2</v>
      </c>
      <c r="AL228" s="135" t="str">
        <f t="shared" si="19"/>
        <v>Discordant</v>
      </c>
      <c r="AM228" s="135" t="str">
        <f t="shared" si="20"/>
        <v>Discordant</v>
      </c>
      <c r="AN228" s="29">
        <f t="shared" si="21"/>
        <v>214</v>
      </c>
      <c r="AO228" s="29">
        <f t="shared" si="22"/>
        <v>0.73499999999999999</v>
      </c>
      <c r="AP228" s="29">
        <f t="shared" si="23"/>
        <v>5.2999999999999999E-2</v>
      </c>
      <c r="AQ228" s="136">
        <f t="shared" si="24"/>
        <v>1.3605442176870748</v>
      </c>
    </row>
    <row r="229" spans="1:43" x14ac:dyDescent="0.75">
      <c r="A229" s="4" t="s">
        <v>266</v>
      </c>
      <c r="B229" s="22">
        <v>550</v>
      </c>
      <c r="C229" s="22">
        <v>12.43</v>
      </c>
      <c r="D229" s="22">
        <v>0.94</v>
      </c>
      <c r="E229" s="22">
        <v>2910</v>
      </c>
      <c r="F229" s="20">
        <v>14.2247510668563</v>
      </c>
      <c r="G229" s="22">
        <v>0.89303873162849201</v>
      </c>
      <c r="H229" s="18">
        <v>3.7199999999999997E-2</v>
      </c>
      <c r="I229" s="15">
        <v>3.02149089723491E-3</v>
      </c>
      <c r="J229" s="24">
        <v>-6.7539000000000002E-2</v>
      </c>
      <c r="K229" s="18">
        <v>0.34599999999999997</v>
      </c>
      <c r="L229" s="15">
        <v>3.5579177632429501E-2</v>
      </c>
      <c r="M229" s="18">
        <v>7.0300000000000001E-2</v>
      </c>
      <c r="N229" s="16">
        <v>4.4134777851938499E-3</v>
      </c>
      <c r="O229" s="24">
        <v>0.51288999999999996</v>
      </c>
      <c r="P229" s="10">
        <v>437</v>
      </c>
      <c r="Q229" s="6">
        <v>26.6185946580745</v>
      </c>
      <c r="R229" s="6">
        <v>28.286383878003502</v>
      </c>
      <c r="S229" s="10">
        <v>300</v>
      </c>
      <c r="T229" s="6">
        <v>26.610643677798301</v>
      </c>
      <c r="U229" s="6">
        <v>27.256615977264101</v>
      </c>
      <c r="V229" s="10">
        <v>400</v>
      </c>
      <c r="W229" s="6">
        <v>106.008267609779</v>
      </c>
      <c r="X229" s="6">
        <v>106.335476092245</v>
      </c>
      <c r="Y229" s="6">
        <v>-45.6666666666667</v>
      </c>
      <c r="Z229" s="6">
        <v>-9.25</v>
      </c>
      <c r="AA229" s="7" t="s">
        <v>35</v>
      </c>
      <c r="AB229" s="7" t="s">
        <v>35</v>
      </c>
      <c r="AC229" s="7" t="s">
        <v>35</v>
      </c>
      <c r="AD229" s="13">
        <v>447</v>
      </c>
      <c r="AE229" s="6">
        <v>26.945882460421899</v>
      </c>
      <c r="AF229" s="13">
        <v>443</v>
      </c>
      <c r="AG229" s="6">
        <v>26.264983475089899</v>
      </c>
      <c r="AH229" s="13">
        <v>433</v>
      </c>
      <c r="AI229" s="6">
        <v>43.841507748097897</v>
      </c>
      <c r="AJ229" s="6">
        <v>-2.3E-2</v>
      </c>
      <c r="AK229" s="6">
        <v>4.7999999999999996E-3</v>
      </c>
      <c r="AL229" s="135" t="str">
        <f t="shared" si="19"/>
        <v>Discordant</v>
      </c>
      <c r="AM229" s="135" t="str">
        <f t="shared" si="20"/>
        <v>Discordant</v>
      </c>
      <c r="AN229" s="29">
        <f t="shared" si="21"/>
        <v>550</v>
      </c>
      <c r="AO229" s="29">
        <f t="shared" si="22"/>
        <v>12.43</v>
      </c>
      <c r="AP229" s="29">
        <f t="shared" si="23"/>
        <v>0.94</v>
      </c>
      <c r="AQ229" s="136">
        <f t="shared" si="24"/>
        <v>8.0450522928399035E-2</v>
      </c>
    </row>
    <row r="230" spans="1:43" x14ac:dyDescent="0.75">
      <c r="A230" s="4" t="s">
        <v>267</v>
      </c>
      <c r="B230" s="22">
        <v>426</v>
      </c>
      <c r="C230" s="22">
        <v>1.6140000000000001</v>
      </c>
      <c r="D230" s="22">
        <v>9.1999999999999998E-2</v>
      </c>
      <c r="E230" s="22">
        <v>4050</v>
      </c>
      <c r="F230" s="20">
        <v>13.9275766016713</v>
      </c>
      <c r="G230" s="22">
        <v>0.95822094073601105</v>
      </c>
      <c r="H230" s="18">
        <v>5.8999999999999997E-2</v>
      </c>
      <c r="I230" s="15">
        <v>7.1826180121094697E-3</v>
      </c>
      <c r="J230" s="24">
        <v>-0.42413000000000001</v>
      </c>
      <c r="K230" s="18">
        <v>0.6</v>
      </c>
      <c r="L230" s="15">
        <v>0.104415085117046</v>
      </c>
      <c r="M230" s="18">
        <v>7.1800000000000003E-2</v>
      </c>
      <c r="N230" s="16">
        <v>4.9398589225199199E-3</v>
      </c>
      <c r="O230" s="24">
        <v>0.66903999999999997</v>
      </c>
      <c r="P230" s="10">
        <v>447</v>
      </c>
      <c r="Q230" s="6">
        <v>29.836943099179098</v>
      </c>
      <c r="R230" s="6">
        <v>31.392599419482298</v>
      </c>
      <c r="S230" s="10">
        <v>452</v>
      </c>
      <c r="T230" s="6">
        <v>58.805807534931802</v>
      </c>
      <c r="U230" s="6">
        <v>59.432107621725599</v>
      </c>
      <c r="V230" s="10">
        <v>450</v>
      </c>
      <c r="W230" s="6">
        <v>250.935175194561</v>
      </c>
      <c r="X230" s="6">
        <v>252.93359855993</v>
      </c>
      <c r="Y230" s="6">
        <v>1.10619469026548</v>
      </c>
      <c r="Z230" s="6">
        <v>0.66666666666667096</v>
      </c>
      <c r="AA230" s="7">
        <v>447</v>
      </c>
      <c r="AB230" s="7">
        <v>29.836943099179098</v>
      </c>
      <c r="AC230" s="7">
        <v>31.392599419482298</v>
      </c>
      <c r="AD230" s="13">
        <v>439</v>
      </c>
      <c r="AE230" s="6">
        <v>27.998895933655199</v>
      </c>
      <c r="AF230" s="13">
        <v>431</v>
      </c>
      <c r="AG230" s="6">
        <v>36.394546292479703</v>
      </c>
      <c r="AH230" s="13">
        <v>377</v>
      </c>
      <c r="AI230" s="6">
        <v>127.104170466296</v>
      </c>
      <c r="AJ230" s="6">
        <v>6.0000000000000001E-3</v>
      </c>
      <c r="AK230" s="6">
        <v>1.4E-2</v>
      </c>
      <c r="AL230" s="135">
        <f t="shared" si="19"/>
        <v>447</v>
      </c>
      <c r="AM230" s="135">
        <f t="shared" si="20"/>
        <v>29.836943099179098</v>
      </c>
      <c r="AN230" s="29">
        <f t="shared" si="21"/>
        <v>426</v>
      </c>
      <c r="AO230" s="29">
        <f t="shared" si="22"/>
        <v>1.6140000000000001</v>
      </c>
      <c r="AP230" s="29">
        <f t="shared" si="23"/>
        <v>9.1999999999999998E-2</v>
      </c>
      <c r="AQ230" s="136">
        <f t="shared" si="24"/>
        <v>0.61957868649318459</v>
      </c>
    </row>
    <row r="231" spans="1:43" x14ac:dyDescent="0.75">
      <c r="A231" s="4" t="s">
        <v>268</v>
      </c>
      <c r="B231" s="22">
        <v>260</v>
      </c>
      <c r="C231" s="22">
        <v>3.92</v>
      </c>
      <c r="D231" s="22">
        <v>0.26</v>
      </c>
      <c r="E231" s="22">
        <v>2910</v>
      </c>
      <c r="F231" s="20">
        <v>12.5</v>
      </c>
      <c r="G231" s="22">
        <v>0.80954848526817003</v>
      </c>
      <c r="H231" s="18">
        <v>5.8999999999999997E-2</v>
      </c>
      <c r="I231" s="15">
        <v>9.1603898373032004E-3</v>
      </c>
      <c r="J231" s="24">
        <v>-0.19681000000000001</v>
      </c>
      <c r="K231" s="18">
        <v>0.73</v>
      </c>
      <c r="L231" s="15">
        <v>0.136511948286587</v>
      </c>
      <c r="M231" s="18">
        <v>0.08</v>
      </c>
      <c r="N231" s="16">
        <v>5.18111030571629E-3</v>
      </c>
      <c r="O231" s="24">
        <v>0.40078000000000003</v>
      </c>
      <c r="P231" s="10">
        <v>496</v>
      </c>
      <c r="Q231" s="6">
        <v>31.046732867211901</v>
      </c>
      <c r="R231" s="6">
        <v>32.868861042120102</v>
      </c>
      <c r="S231" s="10">
        <v>520</v>
      </c>
      <c r="T231" s="6">
        <v>70.780860408933805</v>
      </c>
      <c r="U231" s="6">
        <v>71.440135244482406</v>
      </c>
      <c r="V231" s="10">
        <v>400</v>
      </c>
      <c r="W231" s="6">
        <v>285.757846128788</v>
      </c>
      <c r="X231" s="6">
        <v>287.11909495679799</v>
      </c>
      <c r="Y231" s="6">
        <v>4.6153846153846096</v>
      </c>
      <c r="Z231" s="6">
        <v>-24</v>
      </c>
      <c r="AA231" s="7">
        <v>496</v>
      </c>
      <c r="AB231" s="7">
        <v>31.046732867211901</v>
      </c>
      <c r="AC231" s="7">
        <v>32.868861042120102</v>
      </c>
      <c r="AD231" s="13">
        <v>490</v>
      </c>
      <c r="AE231" s="6">
        <v>31.046732867211901</v>
      </c>
      <c r="AF231" s="13">
        <v>485</v>
      </c>
      <c r="AG231" s="6">
        <v>40.476946527980303</v>
      </c>
      <c r="AH231" s="13">
        <v>458</v>
      </c>
      <c r="AI231" s="6">
        <v>141.43551047797101</v>
      </c>
      <c r="AJ231" s="6">
        <v>4.0000000000000001E-3</v>
      </c>
      <c r="AK231" s="6">
        <v>1.7000000000000001E-2</v>
      </c>
      <c r="AL231" s="135">
        <f t="shared" si="19"/>
        <v>496</v>
      </c>
      <c r="AM231" s="135">
        <f t="shared" si="20"/>
        <v>31.046732867211901</v>
      </c>
      <c r="AN231" s="29">
        <f t="shared" si="21"/>
        <v>260</v>
      </c>
      <c r="AO231" s="29">
        <f t="shared" si="22"/>
        <v>3.92</v>
      </c>
      <c r="AP231" s="29">
        <f t="shared" si="23"/>
        <v>0.26</v>
      </c>
      <c r="AQ231" s="136">
        <f t="shared" si="24"/>
        <v>0.25510204081632654</v>
      </c>
    </row>
    <row r="232" spans="1:43" x14ac:dyDescent="0.75">
      <c r="A232" s="4" t="s">
        <v>269</v>
      </c>
      <c r="B232" s="22">
        <v>534</v>
      </c>
      <c r="C232" s="22">
        <v>0.99099999999999999</v>
      </c>
      <c r="D232" s="22">
        <v>6.3E-2</v>
      </c>
      <c r="E232" s="22">
        <v>940</v>
      </c>
      <c r="F232" s="20">
        <v>76.219512195121993</v>
      </c>
      <c r="G232" s="22">
        <v>4.7866218098153102</v>
      </c>
      <c r="H232" s="18">
        <v>6.2E-2</v>
      </c>
      <c r="I232" s="15">
        <v>1.63297702751211E-2</v>
      </c>
      <c r="J232" s="24">
        <v>-0.37008999999999997</v>
      </c>
      <c r="K232" s="18">
        <v>0.11799999999999999</v>
      </c>
      <c r="L232" s="15">
        <v>3.0926907524031499E-2</v>
      </c>
      <c r="M232" s="18">
        <v>1.312E-2</v>
      </c>
      <c r="N232" s="16">
        <v>8.2394227325947205E-4</v>
      </c>
      <c r="O232" s="24">
        <v>0.52919000000000005</v>
      </c>
      <c r="P232" s="10">
        <v>84</v>
      </c>
      <c r="Q232" s="6">
        <v>5.2370137837961703</v>
      </c>
      <c r="R232" s="6">
        <v>5.5664977179980202</v>
      </c>
      <c r="S232" s="10">
        <v>108</v>
      </c>
      <c r="T232" s="6">
        <v>26.5911826180043</v>
      </c>
      <c r="U232" s="6">
        <v>26.701258327828299</v>
      </c>
      <c r="V232" s="10">
        <v>170</v>
      </c>
      <c r="W232" s="6">
        <v>395.573074269968</v>
      </c>
      <c r="X232" s="6">
        <v>395.60615184498602</v>
      </c>
      <c r="Y232" s="6">
        <v>22.2222222222222</v>
      </c>
      <c r="Z232" s="6">
        <v>50.588235294117602</v>
      </c>
      <c r="AA232" s="7" t="s">
        <v>35</v>
      </c>
      <c r="AB232" s="7" t="s">
        <v>35</v>
      </c>
      <c r="AC232" s="7" t="s">
        <v>35</v>
      </c>
      <c r="AD232" s="13">
        <v>82.1</v>
      </c>
      <c r="AE232" s="6">
        <v>5.2052227014481396</v>
      </c>
      <c r="AF232" s="13">
        <v>82.2</v>
      </c>
      <c r="AG232" s="6">
        <v>9.3434079983725606</v>
      </c>
      <c r="AH232" s="13">
        <v>84</v>
      </c>
      <c r="AI232" s="6">
        <v>60.8671531894936</v>
      </c>
      <c r="AJ232" s="6">
        <v>1.9E-2</v>
      </c>
      <c r="AK232" s="6">
        <v>0.03</v>
      </c>
      <c r="AL232" s="135" t="str">
        <f t="shared" si="19"/>
        <v>Discordant</v>
      </c>
      <c r="AM232" s="135" t="str">
        <f t="shared" si="20"/>
        <v>Discordant</v>
      </c>
      <c r="AN232" s="29">
        <f t="shared" si="21"/>
        <v>534</v>
      </c>
      <c r="AO232" s="29">
        <f t="shared" si="22"/>
        <v>0.99099999999999999</v>
      </c>
      <c r="AP232" s="29">
        <f t="shared" si="23"/>
        <v>6.3E-2</v>
      </c>
      <c r="AQ232" s="136">
        <f t="shared" si="24"/>
        <v>1.0090817356205852</v>
      </c>
    </row>
    <row r="233" spans="1:43" x14ac:dyDescent="0.75">
      <c r="A233" s="4" t="s">
        <v>270</v>
      </c>
      <c r="B233" s="22">
        <v>1480</v>
      </c>
      <c r="C233" s="22">
        <v>3.78</v>
      </c>
      <c r="D233" s="22">
        <v>0.34</v>
      </c>
      <c r="E233" s="22">
        <v>7600</v>
      </c>
      <c r="F233" s="20">
        <v>23.640661938534301</v>
      </c>
      <c r="G233" s="22">
        <v>1.48660614527262</v>
      </c>
      <c r="H233" s="18">
        <v>5.5800000000000002E-2</v>
      </c>
      <c r="I233" s="15">
        <v>2.49579816873241E-3</v>
      </c>
      <c r="J233" s="24">
        <v>0.15185000000000001</v>
      </c>
      <c r="K233" s="18">
        <v>0.32200000000000001</v>
      </c>
      <c r="L233" s="15">
        <v>3.0057324714617799E-2</v>
      </c>
      <c r="M233" s="18">
        <v>4.2299999999999997E-2</v>
      </c>
      <c r="N233" s="16">
        <v>2.6599695096748499E-3</v>
      </c>
      <c r="O233" s="24">
        <v>0.45085999999999998</v>
      </c>
      <c r="P233" s="10">
        <v>267</v>
      </c>
      <c r="Q233" s="6">
        <v>16.379209513415901</v>
      </c>
      <c r="R233" s="6">
        <v>17.413691822677901</v>
      </c>
      <c r="S233" s="10">
        <v>283</v>
      </c>
      <c r="T233" s="6">
        <v>22.846252283921</v>
      </c>
      <c r="U233" s="6">
        <v>23.520040115105601</v>
      </c>
      <c r="V233" s="10">
        <v>410</v>
      </c>
      <c r="W233" s="6">
        <v>159.943563127885</v>
      </c>
      <c r="X233" s="6">
        <v>170.642522697598</v>
      </c>
      <c r="Y233" s="6">
        <v>5.65371024734982</v>
      </c>
      <c r="Z233" s="6">
        <v>34.878048780487802</v>
      </c>
      <c r="AA233" s="7">
        <v>267</v>
      </c>
      <c r="AB233" s="7">
        <v>16.379209513415901</v>
      </c>
      <c r="AC233" s="7">
        <v>17.413691822677901</v>
      </c>
      <c r="AD233" s="13">
        <v>265</v>
      </c>
      <c r="AE233" s="6">
        <v>16.379209513415901</v>
      </c>
      <c r="AF233" s="13">
        <v>262</v>
      </c>
      <c r="AG233" s="6">
        <v>22.124652390954399</v>
      </c>
      <c r="AH233" s="13">
        <v>241</v>
      </c>
      <c r="AI233" s="6">
        <v>139.43721306037301</v>
      </c>
      <c r="AJ233" s="6">
        <v>6.1000000000000004E-3</v>
      </c>
      <c r="AK233" s="6">
        <v>4.0000000000000001E-3</v>
      </c>
      <c r="AL233" s="135">
        <f t="shared" si="19"/>
        <v>267</v>
      </c>
      <c r="AM233" s="135">
        <f t="shared" si="20"/>
        <v>16.379209513415901</v>
      </c>
      <c r="AN233" s="29">
        <f t="shared" si="21"/>
        <v>1480</v>
      </c>
      <c r="AO233" s="29">
        <f t="shared" si="22"/>
        <v>3.78</v>
      </c>
      <c r="AP233" s="29">
        <f t="shared" si="23"/>
        <v>0.34</v>
      </c>
      <c r="AQ233" s="136">
        <f t="shared" si="24"/>
        <v>0.26455026455026459</v>
      </c>
    </row>
    <row r="234" spans="1:43" x14ac:dyDescent="0.75">
      <c r="A234" s="4" t="s">
        <v>271</v>
      </c>
      <c r="B234" s="22">
        <v>367</v>
      </c>
      <c r="C234" s="22">
        <v>15.2</v>
      </c>
      <c r="D234" s="22">
        <v>1.3</v>
      </c>
      <c r="E234" s="22">
        <v>3180</v>
      </c>
      <c r="F234" s="20">
        <v>14.005602240896399</v>
      </c>
      <c r="G234" s="22">
        <v>0.901401413208199</v>
      </c>
      <c r="H234" s="18">
        <v>5.8099999999999999E-2</v>
      </c>
      <c r="I234" s="15">
        <v>3.9237075781000498E-3</v>
      </c>
      <c r="J234" s="24">
        <v>0.23011000000000001</v>
      </c>
      <c r="K234" s="18">
        <v>0.57599999999999996</v>
      </c>
      <c r="L234" s="15">
        <v>5.93725712429563E-2</v>
      </c>
      <c r="M234" s="18">
        <v>7.1400000000000005E-2</v>
      </c>
      <c r="N234" s="16">
        <v>4.5953083484788701E-3</v>
      </c>
      <c r="O234" s="24">
        <v>0.35719000000000001</v>
      </c>
      <c r="P234" s="10">
        <v>444</v>
      </c>
      <c r="Q234" s="6">
        <v>27.5571983619108</v>
      </c>
      <c r="R234" s="6">
        <v>29.2175170744074</v>
      </c>
      <c r="S234" s="10">
        <v>470</v>
      </c>
      <c r="T234" s="6">
        <v>39.839942075629303</v>
      </c>
      <c r="U234" s="6">
        <v>40.713168610662201</v>
      </c>
      <c r="V234" s="10">
        <v>490</v>
      </c>
      <c r="W234" s="6">
        <v>161.427241657716</v>
      </c>
      <c r="X234" s="6">
        <v>164.14720556654501</v>
      </c>
      <c r="Y234" s="6">
        <v>5.5319148936170102</v>
      </c>
      <c r="Z234" s="6">
        <v>9.3877551020408099</v>
      </c>
      <c r="AA234" s="7">
        <v>444</v>
      </c>
      <c r="AB234" s="7">
        <v>27.5571983619108</v>
      </c>
      <c r="AC234" s="7">
        <v>29.2175170744074</v>
      </c>
      <c r="AD234" s="13">
        <v>441</v>
      </c>
      <c r="AE234" s="6">
        <v>27.900218306631601</v>
      </c>
      <c r="AF234" s="13">
        <v>435</v>
      </c>
      <c r="AG234" s="6">
        <v>34.544652040359303</v>
      </c>
      <c r="AH234" s="13">
        <v>419</v>
      </c>
      <c r="AI234" s="6">
        <v>138.143600464222</v>
      </c>
      <c r="AJ234" s="6">
        <v>4.1000000000000003E-3</v>
      </c>
      <c r="AK234" s="6">
        <v>5.0000000000000001E-3</v>
      </c>
      <c r="AL234" s="135">
        <f t="shared" si="19"/>
        <v>444</v>
      </c>
      <c r="AM234" s="135">
        <f t="shared" si="20"/>
        <v>27.5571983619108</v>
      </c>
      <c r="AN234" s="29">
        <f t="shared" si="21"/>
        <v>367</v>
      </c>
      <c r="AO234" s="29">
        <f t="shared" si="22"/>
        <v>15.2</v>
      </c>
      <c r="AP234" s="29">
        <f t="shared" si="23"/>
        <v>1.3</v>
      </c>
      <c r="AQ234" s="136">
        <f t="shared" si="24"/>
        <v>6.5789473684210523E-2</v>
      </c>
    </row>
    <row r="235" spans="1:43" x14ac:dyDescent="0.75">
      <c r="A235" s="4" t="s">
        <v>272</v>
      </c>
      <c r="B235" s="22">
        <v>541</v>
      </c>
      <c r="C235" s="22">
        <v>2.29</v>
      </c>
      <c r="D235" s="22">
        <v>0.19</v>
      </c>
      <c r="E235" s="22">
        <v>5500</v>
      </c>
      <c r="F235" s="20">
        <v>12.8700128700129</v>
      </c>
      <c r="G235" s="22">
        <v>0.877914431965932</v>
      </c>
      <c r="H235" s="18">
        <v>6.0199999999999997E-2</v>
      </c>
      <c r="I235" s="15">
        <v>2.7853741186051298E-3</v>
      </c>
      <c r="J235" s="24">
        <v>0.38263999999999998</v>
      </c>
      <c r="K235" s="18">
        <v>0.65400000000000003</v>
      </c>
      <c r="L235" s="15">
        <v>6.2567107021180901E-2</v>
      </c>
      <c r="M235" s="18">
        <v>7.7700000000000005E-2</v>
      </c>
      <c r="N235" s="16">
        <v>5.3002240209635999E-3</v>
      </c>
      <c r="O235" s="24">
        <v>0.63104000000000005</v>
      </c>
      <c r="P235" s="10">
        <v>482</v>
      </c>
      <c r="Q235" s="6">
        <v>31.590029973139298</v>
      </c>
      <c r="R235" s="6">
        <v>33.290561778024099</v>
      </c>
      <c r="S235" s="10">
        <v>508</v>
      </c>
      <c r="T235" s="6">
        <v>38.204359096945304</v>
      </c>
      <c r="U235" s="6">
        <v>39.267080819829403</v>
      </c>
      <c r="V235" s="10">
        <v>620</v>
      </c>
      <c r="W235" s="6">
        <v>119.200782171808</v>
      </c>
      <c r="X235" s="6">
        <v>123.24231618512999</v>
      </c>
      <c r="Y235" s="6">
        <v>5.1181102362204696</v>
      </c>
      <c r="Z235" s="6">
        <v>22.258064516129</v>
      </c>
      <c r="AA235" s="7">
        <v>482</v>
      </c>
      <c r="AB235" s="7">
        <v>31.590029973139298</v>
      </c>
      <c r="AC235" s="7">
        <v>33.290561778024099</v>
      </c>
      <c r="AD235" s="13">
        <v>479</v>
      </c>
      <c r="AE235" s="6">
        <v>31.9714715598742</v>
      </c>
      <c r="AF235" s="13">
        <v>469</v>
      </c>
      <c r="AG235" s="6">
        <v>38.204359096945304</v>
      </c>
      <c r="AH235" s="13">
        <v>415</v>
      </c>
      <c r="AI235" s="6">
        <v>97.445361461542703</v>
      </c>
      <c r="AJ235" s="6">
        <v>6.1999999999999998E-3</v>
      </c>
      <c r="AK235" s="6">
        <v>3.7000000000000002E-3</v>
      </c>
      <c r="AL235" s="135">
        <f t="shared" si="19"/>
        <v>482</v>
      </c>
      <c r="AM235" s="135">
        <f t="shared" si="20"/>
        <v>31.590029973139298</v>
      </c>
      <c r="AN235" s="29">
        <f t="shared" si="21"/>
        <v>541</v>
      </c>
      <c r="AO235" s="29">
        <f t="shared" si="22"/>
        <v>2.29</v>
      </c>
      <c r="AP235" s="29">
        <f t="shared" si="23"/>
        <v>0.19</v>
      </c>
      <c r="AQ235" s="136">
        <f t="shared" si="24"/>
        <v>0.4366812227074236</v>
      </c>
    </row>
    <row r="236" spans="1:43" x14ac:dyDescent="0.75">
      <c r="A236" s="4" t="s">
        <v>273</v>
      </c>
      <c r="B236" s="22">
        <v>195</v>
      </c>
      <c r="C236" s="22">
        <v>1.71</v>
      </c>
      <c r="D236" s="22">
        <v>0.12</v>
      </c>
      <c r="E236" s="22">
        <v>2610</v>
      </c>
      <c r="F236" s="20">
        <v>10.384215991692599</v>
      </c>
      <c r="G236" s="22">
        <v>0.66595948683307804</v>
      </c>
      <c r="H236" s="18">
        <v>6.6100000000000006E-2</v>
      </c>
      <c r="I236" s="15">
        <v>5.2296388303796496E-3</v>
      </c>
      <c r="J236" s="24">
        <v>0.44951999999999998</v>
      </c>
      <c r="K236" s="18">
        <v>0.88600000000000001</v>
      </c>
      <c r="L236" s="15">
        <v>8.7336340437413701E-2</v>
      </c>
      <c r="M236" s="18">
        <v>9.6299999999999997E-2</v>
      </c>
      <c r="N236" s="16">
        <v>6.1759018334490504E-3</v>
      </c>
      <c r="O236" s="24">
        <v>0.1356</v>
      </c>
      <c r="P236" s="10">
        <v>592</v>
      </c>
      <c r="Q236" s="6">
        <v>36.339337156389902</v>
      </c>
      <c r="R236" s="6">
        <v>38.526902405502902</v>
      </c>
      <c r="S236" s="10">
        <v>639</v>
      </c>
      <c r="T236" s="6">
        <v>47.047084036714097</v>
      </c>
      <c r="U236" s="6">
        <v>48.266372729204399</v>
      </c>
      <c r="V236" s="10">
        <v>750</v>
      </c>
      <c r="W236" s="6">
        <v>208.840564291205</v>
      </c>
      <c r="X236" s="6">
        <v>211.44565612648699</v>
      </c>
      <c r="Y236" s="6">
        <v>7.3552425665101699</v>
      </c>
      <c r="Z236" s="6">
        <v>21.066666666666698</v>
      </c>
      <c r="AA236" s="7">
        <v>592</v>
      </c>
      <c r="AB236" s="7">
        <v>36.339337156389902</v>
      </c>
      <c r="AC236" s="7">
        <v>38.526902405502902</v>
      </c>
      <c r="AD236" s="13">
        <v>585</v>
      </c>
      <c r="AE236" s="6">
        <v>36.6815815494068</v>
      </c>
      <c r="AF236" s="13">
        <v>565</v>
      </c>
      <c r="AG236" s="6">
        <v>43.841933309990303</v>
      </c>
      <c r="AH236" s="13">
        <v>511</v>
      </c>
      <c r="AI236" s="6">
        <v>182.78258750074801</v>
      </c>
      <c r="AJ236" s="6">
        <v>1.0999999999999999E-2</v>
      </c>
      <c r="AK236" s="6">
        <v>7.0000000000000001E-3</v>
      </c>
      <c r="AL236" s="135">
        <f t="shared" si="19"/>
        <v>592</v>
      </c>
      <c r="AM236" s="135">
        <f t="shared" si="20"/>
        <v>36.339337156389902</v>
      </c>
      <c r="AN236" s="29">
        <f t="shared" si="21"/>
        <v>195</v>
      </c>
      <c r="AO236" s="29">
        <f t="shared" si="22"/>
        <v>1.71</v>
      </c>
      <c r="AP236" s="29">
        <f t="shared" si="23"/>
        <v>0.12</v>
      </c>
      <c r="AQ236" s="136">
        <f t="shared" si="24"/>
        <v>0.58479532163742687</v>
      </c>
    </row>
    <row r="237" spans="1:43" x14ac:dyDescent="0.75">
      <c r="A237" s="4" t="s">
        <v>274</v>
      </c>
      <c r="B237" s="22">
        <v>204</v>
      </c>
      <c r="C237" s="22">
        <v>0.95699999999999996</v>
      </c>
      <c r="D237" s="22">
        <v>5.7000000000000002E-2</v>
      </c>
      <c r="E237" s="22">
        <v>2910</v>
      </c>
      <c r="F237" s="20">
        <v>10.438413361169101</v>
      </c>
      <c r="G237" s="22">
        <v>0.67422995214632298</v>
      </c>
      <c r="H237" s="18">
        <v>7.3200000000000001E-2</v>
      </c>
      <c r="I237" s="15">
        <v>5.3224827701416604E-3</v>
      </c>
      <c r="J237" s="24">
        <v>-7.7251E-2</v>
      </c>
      <c r="K237" s="18">
        <v>0.96299999999999997</v>
      </c>
      <c r="L237" s="15">
        <v>9.9157316977870003E-2</v>
      </c>
      <c r="M237" s="18">
        <v>9.5799999999999996E-2</v>
      </c>
      <c r="N237" s="16">
        <v>6.1878397780161798E-3</v>
      </c>
      <c r="O237" s="24">
        <v>0.52871000000000001</v>
      </c>
      <c r="P237" s="10">
        <v>589</v>
      </c>
      <c r="Q237" s="6">
        <v>36.5635641242188</v>
      </c>
      <c r="R237" s="6">
        <v>38.718479959480298</v>
      </c>
      <c r="S237" s="10">
        <v>678</v>
      </c>
      <c r="T237" s="6">
        <v>50.536636215687501</v>
      </c>
      <c r="U237" s="6">
        <v>51.775325168592303</v>
      </c>
      <c r="V237" s="10">
        <v>970</v>
      </c>
      <c r="W237" s="6">
        <v>259.470505919831</v>
      </c>
      <c r="X237" s="6">
        <v>264.1009748674</v>
      </c>
      <c r="Y237" s="6">
        <v>13.126843657817099</v>
      </c>
      <c r="Z237" s="6">
        <v>39.278350515463899</v>
      </c>
      <c r="AA237" s="7">
        <v>589</v>
      </c>
      <c r="AB237" s="7">
        <v>36.5635641242188</v>
      </c>
      <c r="AC237" s="7">
        <v>38.718479959480298</v>
      </c>
      <c r="AD237" s="13">
        <v>580</v>
      </c>
      <c r="AE237" s="6">
        <v>36.5635641242188</v>
      </c>
      <c r="AF237" s="13">
        <v>576</v>
      </c>
      <c r="AG237" s="6">
        <v>46.218952822372898</v>
      </c>
      <c r="AH237" s="13">
        <v>559</v>
      </c>
      <c r="AI237" s="6">
        <v>244.17641254284399</v>
      </c>
      <c r="AJ237" s="6">
        <v>1.7399999999999999E-2</v>
      </c>
      <c r="AK237" s="6">
        <v>6.1999999999999998E-3</v>
      </c>
      <c r="AL237" s="135">
        <f t="shared" si="19"/>
        <v>589</v>
      </c>
      <c r="AM237" s="135">
        <f t="shared" si="20"/>
        <v>36.5635641242188</v>
      </c>
      <c r="AN237" s="29">
        <f t="shared" si="21"/>
        <v>204</v>
      </c>
      <c r="AO237" s="29">
        <f t="shared" si="22"/>
        <v>0.95699999999999996</v>
      </c>
      <c r="AP237" s="29">
        <f t="shared" si="23"/>
        <v>5.7000000000000002E-2</v>
      </c>
      <c r="AQ237" s="136">
        <f t="shared" si="24"/>
        <v>1.044932079414838</v>
      </c>
    </row>
    <row r="238" spans="1:43" x14ac:dyDescent="0.75">
      <c r="A238" s="4" t="s">
        <v>275</v>
      </c>
      <c r="B238" s="22">
        <v>264</v>
      </c>
      <c r="C238" s="22">
        <v>3.34</v>
      </c>
      <c r="D238" s="22">
        <v>0.22</v>
      </c>
      <c r="E238" s="22">
        <v>2400</v>
      </c>
      <c r="F238" s="20">
        <v>13.477088948787101</v>
      </c>
      <c r="G238" s="22">
        <v>0.83404033441213399</v>
      </c>
      <c r="H238" s="18">
        <v>5.6399999999999999E-2</v>
      </c>
      <c r="I238" s="15">
        <v>4.6821818633854002E-3</v>
      </c>
      <c r="J238" s="24">
        <v>-4.7322999999999997E-2</v>
      </c>
      <c r="K238" s="18">
        <v>0.58199999999999996</v>
      </c>
      <c r="L238" s="15">
        <v>6.3530035487160894E-2</v>
      </c>
      <c r="M238" s="18">
        <v>7.4200000000000002E-2</v>
      </c>
      <c r="N238" s="16">
        <v>4.59192582675282E-3</v>
      </c>
      <c r="O238" s="24">
        <v>0.49076999999999998</v>
      </c>
      <c r="P238" s="10">
        <v>461</v>
      </c>
      <c r="Q238" s="6">
        <v>27.617346490493599</v>
      </c>
      <c r="R238" s="6">
        <v>29.393709489966302</v>
      </c>
      <c r="S238" s="10">
        <v>460</v>
      </c>
      <c r="T238" s="6">
        <v>40.383989140503303</v>
      </c>
      <c r="U238" s="6">
        <v>41.256963816278997</v>
      </c>
      <c r="V238" s="10">
        <v>410</v>
      </c>
      <c r="W238" s="6">
        <v>189.53080225577301</v>
      </c>
      <c r="X238" s="6">
        <v>191.21172699822199</v>
      </c>
      <c r="Y238" s="6">
        <v>-0.21739130434784201</v>
      </c>
      <c r="Z238" s="6">
        <v>-12.439024390243899</v>
      </c>
      <c r="AA238" s="7">
        <v>461</v>
      </c>
      <c r="AB238" s="7">
        <v>27.617346490493599</v>
      </c>
      <c r="AC238" s="7">
        <v>29.393709489966302</v>
      </c>
      <c r="AD238" s="13">
        <v>461</v>
      </c>
      <c r="AE238" s="6">
        <v>27.3117708539007</v>
      </c>
      <c r="AF238" s="13">
        <v>458</v>
      </c>
      <c r="AG238" s="6">
        <v>34.208355396018199</v>
      </c>
      <c r="AH238" s="13">
        <v>447</v>
      </c>
      <c r="AI238" s="6">
        <v>145.925861325938</v>
      </c>
      <c r="AJ238" s="6">
        <v>1E-3</v>
      </c>
      <c r="AK238" s="6">
        <v>6.1999999999999998E-3</v>
      </c>
      <c r="AL238" s="135">
        <f t="shared" si="19"/>
        <v>461</v>
      </c>
      <c r="AM238" s="135">
        <f t="shared" si="20"/>
        <v>27.617346490493599</v>
      </c>
      <c r="AN238" s="29">
        <f t="shared" si="21"/>
        <v>264</v>
      </c>
      <c r="AO238" s="29">
        <f t="shared" si="22"/>
        <v>3.34</v>
      </c>
      <c r="AP238" s="29">
        <f t="shared" si="23"/>
        <v>0.22</v>
      </c>
      <c r="AQ238" s="136">
        <f t="shared" si="24"/>
        <v>0.29940119760479045</v>
      </c>
    </row>
    <row r="239" spans="1:43" x14ac:dyDescent="0.75">
      <c r="A239" s="4" t="s">
        <v>276</v>
      </c>
      <c r="B239" s="22">
        <v>378</v>
      </c>
      <c r="C239" s="22">
        <v>1.4890000000000001</v>
      </c>
      <c r="D239" s="22">
        <v>9.1999999999999998E-2</v>
      </c>
      <c r="E239" s="22">
        <v>1010</v>
      </c>
      <c r="F239" s="20">
        <v>73.909830007390994</v>
      </c>
      <c r="G239" s="22">
        <v>4.7459144326435698</v>
      </c>
      <c r="H239" s="18">
        <v>8.8999999999999996E-2</v>
      </c>
      <c r="I239" s="15">
        <v>1.4549725368243499E-2</v>
      </c>
      <c r="J239" s="24">
        <v>-0.37137999999999999</v>
      </c>
      <c r="K239" s="18">
        <v>0.16300000000000001</v>
      </c>
      <c r="L239" s="15">
        <v>2.3815912962764901E-2</v>
      </c>
      <c r="M239" s="18">
        <v>1.353E-2</v>
      </c>
      <c r="N239" s="16">
        <v>8.6879136736272102E-4</v>
      </c>
      <c r="O239" s="24">
        <v>0.50543000000000005</v>
      </c>
      <c r="P239" s="10">
        <v>86.6</v>
      </c>
      <c r="Q239" s="6">
        <v>5.5174669557677003</v>
      </c>
      <c r="R239" s="6">
        <v>5.8502062462638103</v>
      </c>
      <c r="S239" s="10">
        <v>151</v>
      </c>
      <c r="T239" s="6">
        <v>20.325390641140299</v>
      </c>
      <c r="U239" s="6">
        <v>20.578279792243698</v>
      </c>
      <c r="V239" s="10">
        <v>1280</v>
      </c>
      <c r="W239" s="6">
        <v>251.85543661746999</v>
      </c>
      <c r="X239" s="6">
        <v>251.86690649002301</v>
      </c>
      <c r="Y239" s="6">
        <v>42.649006622516602</v>
      </c>
      <c r="Z239" s="6">
        <v>93.234375</v>
      </c>
      <c r="AA239" s="7" t="s">
        <v>35</v>
      </c>
      <c r="AB239" s="7" t="s">
        <v>35</v>
      </c>
      <c r="AC239" s="7" t="s">
        <v>35</v>
      </c>
      <c r="AD239" s="13">
        <v>78.900000000000006</v>
      </c>
      <c r="AE239" s="6">
        <v>5.1481609928195198</v>
      </c>
      <c r="AF239" s="13">
        <v>79</v>
      </c>
      <c r="AG239" s="6">
        <v>12.1074615305997</v>
      </c>
      <c r="AH239" s="13">
        <v>86.6</v>
      </c>
      <c r="AI239" s="6">
        <v>27.187974433132801</v>
      </c>
      <c r="AJ239" s="6">
        <v>5.1999999999999998E-2</v>
      </c>
      <c r="AK239" s="6">
        <v>1.9E-2</v>
      </c>
      <c r="AL239" s="135" t="str">
        <f t="shared" si="19"/>
        <v>Discordant</v>
      </c>
      <c r="AM239" s="135" t="str">
        <f t="shared" si="20"/>
        <v>Discordant</v>
      </c>
      <c r="AN239" s="29">
        <f t="shared" si="21"/>
        <v>378</v>
      </c>
      <c r="AO239" s="29">
        <f t="shared" si="22"/>
        <v>1.4890000000000001</v>
      </c>
      <c r="AP239" s="29">
        <f t="shared" si="23"/>
        <v>9.1999999999999998E-2</v>
      </c>
      <c r="AQ239" s="136">
        <f t="shared" si="24"/>
        <v>0.67159167226326388</v>
      </c>
    </row>
    <row r="240" spans="1:43" x14ac:dyDescent="0.75">
      <c r="A240" s="4" t="s">
        <v>277</v>
      </c>
      <c r="B240" s="22">
        <v>103.3</v>
      </c>
      <c r="C240" s="22">
        <v>3.37</v>
      </c>
      <c r="D240" s="22">
        <v>0.18</v>
      </c>
      <c r="E240" s="22">
        <v>20</v>
      </c>
      <c r="F240" s="20">
        <v>20.325203252032502</v>
      </c>
      <c r="G240" s="22">
        <v>1.4316032577682301</v>
      </c>
      <c r="H240" s="18">
        <v>1E-3</v>
      </c>
      <c r="I240" s="15">
        <v>6.67459764184254E-3</v>
      </c>
      <c r="J240" s="24">
        <v>-0.33400000000000002</v>
      </c>
      <c r="K240" s="18">
        <v>-3.0000000000000001E-3</v>
      </c>
      <c r="L240" s="15">
        <v>3.78665386621223E-2</v>
      </c>
      <c r="M240" s="18">
        <v>4.9200000000000001E-2</v>
      </c>
      <c r="N240" s="16">
        <v>3.4653961098841E-3</v>
      </c>
      <c r="O240" s="24">
        <v>0.38829999999999998</v>
      </c>
      <c r="P240" s="10">
        <v>309</v>
      </c>
      <c r="Q240" s="6">
        <v>21.398408636686298</v>
      </c>
      <c r="R240" s="6">
        <v>22.462524850414098</v>
      </c>
      <c r="S240" s="10">
        <v>-16</v>
      </c>
      <c r="T240" s="6">
        <v>40.309466451540501</v>
      </c>
      <c r="U240" s="6">
        <v>40.309525592930598</v>
      </c>
      <c r="V240" s="10">
        <v>2080</v>
      </c>
      <c r="W240" s="6">
        <v>281.57014178091998</v>
      </c>
      <c r="X240" s="6">
        <v>281.57015288155498</v>
      </c>
      <c r="Y240" s="6">
        <v>2031.25</v>
      </c>
      <c r="Z240" s="6">
        <v>85.144230769230802</v>
      </c>
      <c r="AA240" s="7" t="s">
        <v>35</v>
      </c>
      <c r="AB240" s="7" t="s">
        <v>35</v>
      </c>
      <c r="AC240" s="7" t="s">
        <v>35</v>
      </c>
      <c r="AD240" s="13">
        <v>324</v>
      </c>
      <c r="AE240" s="6">
        <v>21.398408636686298</v>
      </c>
      <c r="AF240" s="13">
        <v>322</v>
      </c>
      <c r="AG240" s="6">
        <v>13.4386415090167</v>
      </c>
      <c r="AH240" s="13">
        <v>309</v>
      </c>
      <c r="AI240" s="6">
        <v>23.500249839679299</v>
      </c>
      <c r="AJ240" s="6">
        <v>-6.8000000000000005E-2</v>
      </c>
      <c r="AK240" s="6">
        <v>1.2999999999999999E-2</v>
      </c>
      <c r="AL240" s="135" t="str">
        <f t="shared" si="19"/>
        <v>Discordant</v>
      </c>
      <c r="AM240" s="135" t="str">
        <f t="shared" si="20"/>
        <v>Discordant</v>
      </c>
      <c r="AN240" s="29">
        <f t="shared" si="21"/>
        <v>103.3</v>
      </c>
      <c r="AO240" s="29">
        <f t="shared" si="22"/>
        <v>3.37</v>
      </c>
      <c r="AP240" s="29">
        <f t="shared" si="23"/>
        <v>0.18</v>
      </c>
      <c r="AQ240" s="136">
        <f t="shared" si="24"/>
        <v>0.29673590504451036</v>
      </c>
    </row>
    <row r="241" spans="1:43" x14ac:dyDescent="0.75">
      <c r="A241" s="4" t="s">
        <v>278</v>
      </c>
      <c r="B241" s="22">
        <v>750</v>
      </c>
      <c r="C241" s="22">
        <v>1.907</v>
      </c>
      <c r="D241" s="22">
        <v>9.5000000000000001E-2</v>
      </c>
      <c r="E241" s="22">
        <v>5160</v>
      </c>
      <c r="F241" s="20">
        <v>17.699115044247801</v>
      </c>
      <c r="G241" s="22">
        <v>1.05076561886258</v>
      </c>
      <c r="H241" s="18">
        <v>5.67E-2</v>
      </c>
      <c r="I241" s="15">
        <v>2.6093294365650598E-3</v>
      </c>
      <c r="J241" s="24">
        <v>-0.10466</v>
      </c>
      <c r="K241" s="18">
        <v>0.44500000000000001</v>
      </c>
      <c r="L241" s="15">
        <v>4.1702911244299902E-2</v>
      </c>
      <c r="M241" s="18">
        <v>5.6500000000000002E-2</v>
      </c>
      <c r="N241" s="16">
        <v>3.3543065468140702E-3</v>
      </c>
      <c r="O241" s="24">
        <v>0.71230000000000004</v>
      </c>
      <c r="P241" s="10">
        <v>354</v>
      </c>
      <c r="Q241" s="6">
        <v>20.562808565823801</v>
      </c>
      <c r="R241" s="6">
        <v>21.9893665143709</v>
      </c>
      <c r="S241" s="10">
        <v>372</v>
      </c>
      <c r="T241" s="6">
        <v>29.364423526443701</v>
      </c>
      <c r="U241" s="6">
        <v>30.202827769097599</v>
      </c>
      <c r="V241" s="10">
        <v>460</v>
      </c>
      <c r="W241" s="6">
        <v>128.706795592372</v>
      </c>
      <c r="X241" s="6">
        <v>133.61848396967201</v>
      </c>
      <c r="Y241" s="6">
        <v>4.8387096774193497</v>
      </c>
      <c r="Z241" s="6">
        <v>23.043478260869598</v>
      </c>
      <c r="AA241" s="7">
        <v>354</v>
      </c>
      <c r="AB241" s="7">
        <v>20.562808565823801</v>
      </c>
      <c r="AC241" s="7">
        <v>21.9893665143709</v>
      </c>
      <c r="AD241" s="13">
        <v>352</v>
      </c>
      <c r="AE241" s="6">
        <v>20.562808565823801</v>
      </c>
      <c r="AF241" s="13">
        <v>346</v>
      </c>
      <c r="AG241" s="6">
        <v>27.878761971084</v>
      </c>
      <c r="AH241" s="13">
        <v>314</v>
      </c>
      <c r="AI241" s="6">
        <v>115.072308709162</v>
      </c>
      <c r="AJ241" s="6">
        <v>4.7000000000000002E-3</v>
      </c>
      <c r="AK241" s="6">
        <v>2.5000000000000001E-3</v>
      </c>
      <c r="AL241" s="135">
        <f t="shared" si="19"/>
        <v>354</v>
      </c>
      <c r="AM241" s="135">
        <f t="shared" si="20"/>
        <v>20.562808565823801</v>
      </c>
      <c r="AN241" s="29">
        <f t="shared" si="21"/>
        <v>750</v>
      </c>
      <c r="AO241" s="29">
        <f t="shared" si="22"/>
        <v>1.907</v>
      </c>
      <c r="AP241" s="29">
        <f t="shared" si="23"/>
        <v>9.5000000000000001E-2</v>
      </c>
      <c r="AQ241" s="136">
        <f t="shared" si="24"/>
        <v>0.52438384897745149</v>
      </c>
    </row>
    <row r="242" spans="1:43" x14ac:dyDescent="0.75">
      <c r="A242" s="4" t="s">
        <v>279</v>
      </c>
      <c r="B242" s="22">
        <v>56</v>
      </c>
      <c r="C242" s="22">
        <v>2.83</v>
      </c>
      <c r="D242" s="22">
        <v>0.34</v>
      </c>
      <c r="E242" s="22">
        <v>440</v>
      </c>
      <c r="F242" s="20">
        <v>24.449877750611201</v>
      </c>
      <c r="G242" s="22">
        <v>2.18535620902894</v>
      </c>
      <c r="H242" s="18">
        <v>9.6000000000000002E-2</v>
      </c>
      <c r="I242" s="15">
        <v>2.92566534481274E-2</v>
      </c>
      <c r="J242" s="24">
        <v>-0.13328000000000001</v>
      </c>
      <c r="K242" s="18">
        <v>0.52</v>
      </c>
      <c r="L242" s="15">
        <v>0.123897523784779</v>
      </c>
      <c r="M242" s="18">
        <v>4.0899999999999999E-2</v>
      </c>
      <c r="N242" s="16">
        <v>3.6556857200257102E-3</v>
      </c>
      <c r="O242" s="24">
        <v>0.63775000000000004</v>
      </c>
      <c r="P242" s="10">
        <v>258</v>
      </c>
      <c r="Q242" s="6">
        <v>22.774028308294099</v>
      </c>
      <c r="R242" s="6">
        <v>23.482478071635501</v>
      </c>
      <c r="S242" s="10">
        <v>420</v>
      </c>
      <c r="T242" s="6">
        <v>78.819430994095697</v>
      </c>
      <c r="U242" s="6">
        <v>79.209426686697</v>
      </c>
      <c r="V242" s="10">
        <v>950</v>
      </c>
      <c r="W242" s="6">
        <v>402.497865657864</v>
      </c>
      <c r="X242" s="6">
        <v>402.61924711860399</v>
      </c>
      <c r="Y242" s="6">
        <v>38.571428571428598</v>
      </c>
      <c r="Z242" s="6">
        <v>72.842105263157904</v>
      </c>
      <c r="AA242" s="7" t="s">
        <v>35</v>
      </c>
      <c r="AB242" s="7" t="s">
        <v>35</v>
      </c>
      <c r="AC242" s="7" t="s">
        <v>35</v>
      </c>
      <c r="AD242" s="13">
        <v>255</v>
      </c>
      <c r="AE242" s="6">
        <v>25.295876450263201</v>
      </c>
      <c r="AF242" s="13">
        <v>256</v>
      </c>
      <c r="AG242" s="6">
        <v>36.030927024335803</v>
      </c>
      <c r="AH242" s="13">
        <v>252</v>
      </c>
      <c r="AI242" s="6">
        <v>212.89472482693299</v>
      </c>
      <c r="AJ242" s="6">
        <v>5.6000000000000001E-2</v>
      </c>
      <c r="AK242" s="6">
        <v>3.5999999999999997E-2</v>
      </c>
      <c r="AL242" s="135" t="str">
        <f t="shared" si="19"/>
        <v>Discordant</v>
      </c>
      <c r="AM242" s="135" t="str">
        <f t="shared" si="20"/>
        <v>Discordant</v>
      </c>
      <c r="AN242" s="29">
        <f t="shared" si="21"/>
        <v>56</v>
      </c>
      <c r="AO242" s="29">
        <f t="shared" si="22"/>
        <v>2.83</v>
      </c>
      <c r="AP242" s="29">
        <f t="shared" si="23"/>
        <v>0.34</v>
      </c>
      <c r="AQ242" s="136">
        <f t="shared" si="24"/>
        <v>0.35335689045936397</v>
      </c>
    </row>
    <row r="243" spans="1:43" x14ac:dyDescent="0.75">
      <c r="A243" s="4" t="s">
        <v>280</v>
      </c>
      <c r="B243" s="22">
        <v>340</v>
      </c>
      <c r="C243" s="22">
        <v>8.6199999999999992</v>
      </c>
      <c r="D243" s="22">
        <v>0.56999999999999995</v>
      </c>
      <c r="E243" s="22">
        <v>3940</v>
      </c>
      <c r="F243" s="20">
        <v>12.2549019607843</v>
      </c>
      <c r="G243" s="22">
        <v>0.75938077263475001</v>
      </c>
      <c r="H243" s="18">
        <v>6.1800000000000001E-2</v>
      </c>
      <c r="I243" s="15">
        <v>3.4969864720377202E-3</v>
      </c>
      <c r="J243" s="24">
        <v>5.5871999999999996E-3</v>
      </c>
      <c r="K243" s="18">
        <v>0.71599999999999997</v>
      </c>
      <c r="L243" s="15">
        <v>7.3145189835011601E-2</v>
      </c>
      <c r="M243" s="18">
        <v>8.1600000000000006E-2</v>
      </c>
      <c r="N243" s="16">
        <v>5.05638243743484E-3</v>
      </c>
      <c r="O243" s="24">
        <v>0.59057999999999999</v>
      </c>
      <c r="P243" s="10">
        <v>505</v>
      </c>
      <c r="Q243" s="6">
        <v>30.1264011182997</v>
      </c>
      <c r="R243" s="6">
        <v>32.068821484818898</v>
      </c>
      <c r="S243" s="10">
        <v>543</v>
      </c>
      <c r="T243" s="6">
        <v>42.647555262240097</v>
      </c>
      <c r="U243" s="6">
        <v>43.709182251115301</v>
      </c>
      <c r="V243" s="10">
        <v>640</v>
      </c>
      <c r="W243" s="6">
        <v>143.914836613809</v>
      </c>
      <c r="X243" s="6">
        <v>147.57956167318201</v>
      </c>
      <c r="Y243" s="6">
        <v>6.9981583793738498</v>
      </c>
      <c r="Z243" s="6">
        <v>21.09375</v>
      </c>
      <c r="AA243" s="7">
        <v>505</v>
      </c>
      <c r="AB243" s="7">
        <v>30.1264011182997</v>
      </c>
      <c r="AC243" s="7">
        <v>32.068821484818898</v>
      </c>
      <c r="AD243" s="13">
        <v>501</v>
      </c>
      <c r="AE243" s="6">
        <v>30.1264011182997</v>
      </c>
      <c r="AF243" s="13">
        <v>492</v>
      </c>
      <c r="AG243" s="6">
        <v>38.2926751461141</v>
      </c>
      <c r="AH243" s="13">
        <v>455</v>
      </c>
      <c r="AI243" s="6">
        <v>129.95328852160401</v>
      </c>
      <c r="AJ243" s="6">
        <v>7.0000000000000001E-3</v>
      </c>
      <c r="AK243" s="6">
        <v>3.5000000000000001E-3</v>
      </c>
      <c r="AL243" s="135">
        <f t="shared" si="19"/>
        <v>505</v>
      </c>
      <c r="AM243" s="135">
        <f t="shared" si="20"/>
        <v>30.1264011182997</v>
      </c>
      <c r="AN243" s="29">
        <f t="shared" si="21"/>
        <v>340</v>
      </c>
      <c r="AO243" s="29">
        <f t="shared" si="22"/>
        <v>8.6199999999999992</v>
      </c>
      <c r="AP243" s="29">
        <f t="shared" si="23"/>
        <v>0.56999999999999995</v>
      </c>
      <c r="AQ243" s="136">
        <f t="shared" si="24"/>
        <v>0.11600928074245941</v>
      </c>
    </row>
    <row r="244" spans="1:43" s="119" customFormat="1" ht="29.5" x14ac:dyDescent="0.75">
      <c r="A244" s="114" t="s">
        <v>426</v>
      </c>
      <c r="B244" s="115"/>
      <c r="C244" s="115"/>
      <c r="D244" s="115"/>
      <c r="E244" s="127"/>
      <c r="F244" s="115"/>
      <c r="G244" s="115"/>
      <c r="H244" s="116"/>
      <c r="I244" s="116"/>
      <c r="J244" s="117"/>
      <c r="K244" s="116"/>
      <c r="L244" s="116"/>
      <c r="M244" s="116"/>
      <c r="N244" s="116"/>
      <c r="O244" s="117"/>
      <c r="P244" s="118"/>
      <c r="Q244" s="118"/>
      <c r="R244" s="118"/>
      <c r="S244" s="118"/>
      <c r="T244" s="118"/>
      <c r="U244" s="118"/>
      <c r="V244" s="118"/>
      <c r="W244" s="118"/>
      <c r="X244" s="118"/>
      <c r="Y244" s="118"/>
      <c r="Z244" s="118"/>
      <c r="AA244" s="118"/>
      <c r="AB244" s="118"/>
      <c r="AC244" s="118"/>
      <c r="AD244" s="118"/>
      <c r="AE244" s="118"/>
      <c r="AF244" s="118"/>
      <c r="AG244" s="118"/>
      <c r="AH244" s="118"/>
      <c r="AI244" s="118"/>
      <c r="AJ244" s="118"/>
      <c r="AK244" s="118"/>
      <c r="AL244" s="118"/>
      <c r="AM244" s="118"/>
      <c r="AN244" s="115"/>
      <c r="AO244" s="115"/>
      <c r="AP244" s="115"/>
      <c r="AQ244" s="114"/>
    </row>
    <row r="245" spans="1:43" x14ac:dyDescent="0.75">
      <c r="A245" s="5" t="s">
        <v>427</v>
      </c>
      <c r="B245" s="5">
        <v>340</v>
      </c>
      <c r="C245" s="5">
        <v>1.51</v>
      </c>
      <c r="D245" s="5">
        <v>0.47</v>
      </c>
      <c r="E245" s="5">
        <v>1890</v>
      </c>
      <c r="F245" s="130">
        <v>13.774104683195601</v>
      </c>
      <c r="G245" s="5">
        <v>0.44661467229149199</v>
      </c>
      <c r="H245" s="130">
        <v>5.5899999999999998E-2</v>
      </c>
      <c r="I245" s="5">
        <v>5.3398618040280798E-3</v>
      </c>
      <c r="J245" s="5">
        <v>-0.10956</v>
      </c>
      <c r="K245" s="130">
        <v>0.56599999999999995</v>
      </c>
      <c r="L245" s="5">
        <v>2.5130009728609199E-2</v>
      </c>
      <c r="M245" s="130">
        <v>7.2599999999999998E-2</v>
      </c>
      <c r="N245" s="5">
        <v>2.3539987501271101E-3</v>
      </c>
      <c r="O245" s="5">
        <v>0.82081999999999999</v>
      </c>
      <c r="P245" s="10">
        <v>452</v>
      </c>
      <c r="Q245" s="6">
        <v>14.137109065504699</v>
      </c>
      <c r="S245" s="10">
        <v>455</v>
      </c>
      <c r="T245" s="6">
        <v>16.3099895427105</v>
      </c>
      <c r="V245" s="10">
        <v>441</v>
      </c>
      <c r="W245" s="6">
        <v>210.58034322969999</v>
      </c>
      <c r="Y245" s="6">
        <v>0.659340659340657</v>
      </c>
      <c r="Z245" s="6">
        <v>-2.49433106575965</v>
      </c>
      <c r="AA245" s="7">
        <v>452</v>
      </c>
      <c r="AB245" s="7">
        <v>14.137109065504699</v>
      </c>
      <c r="AD245" s="13">
        <v>450</v>
      </c>
      <c r="AE245" s="6">
        <v>14.137109065504699</v>
      </c>
      <c r="AF245" s="13">
        <v>443</v>
      </c>
      <c r="AG245" s="6">
        <v>15.8276896255684</v>
      </c>
      <c r="AH245" s="13">
        <v>375</v>
      </c>
      <c r="AI245" s="6">
        <v>208.415500754475</v>
      </c>
      <c r="AJ245" s="6">
        <v>2.8E-3</v>
      </c>
      <c r="AK245" s="6">
        <v>1.1000000000000001E-3</v>
      </c>
      <c r="AL245" s="135">
        <f t="shared" ref="AL245" si="25">AA245</f>
        <v>452</v>
      </c>
      <c r="AM245" s="135">
        <f t="shared" ref="AM245" si="26">AB245</f>
        <v>14.137109065504699</v>
      </c>
      <c r="AN245" s="29">
        <f t="shared" ref="AN245" si="27">B245</f>
        <v>340</v>
      </c>
      <c r="AO245" s="29">
        <f t="shared" ref="AO245" si="28">C245</f>
        <v>1.51</v>
      </c>
      <c r="AP245" s="29">
        <f t="shared" ref="AP245" si="29">D245</f>
        <v>0.47</v>
      </c>
      <c r="AQ245" s="136">
        <f t="shared" ref="AQ245" si="30">1/AO245</f>
        <v>0.66225165562913912</v>
      </c>
    </row>
    <row r="246" spans="1:43" x14ac:dyDescent="0.75">
      <c r="A246" s="5" t="s">
        <v>428</v>
      </c>
      <c r="B246" s="5">
        <v>235</v>
      </c>
      <c r="C246" s="5">
        <v>1.35</v>
      </c>
      <c r="D246" s="5">
        <v>5.7000000000000002E-2</v>
      </c>
      <c r="E246" s="5">
        <v>756</v>
      </c>
      <c r="F246" s="130">
        <v>26.809651474530799</v>
      </c>
      <c r="G246" s="5">
        <v>1.06683435269242</v>
      </c>
      <c r="H246" s="130">
        <v>5.8799999999999998E-2</v>
      </c>
      <c r="I246" s="5">
        <v>8.4250878811600108E-3</v>
      </c>
      <c r="J246" s="5">
        <v>5.8915000000000002E-2</v>
      </c>
      <c r="K246" s="130">
        <v>0.309</v>
      </c>
      <c r="L246" s="5">
        <v>1.6523499446545801E-2</v>
      </c>
      <c r="M246" s="130">
        <v>3.73E-2</v>
      </c>
      <c r="N246" s="5">
        <v>1.48427596655743E-3</v>
      </c>
      <c r="O246" s="5">
        <v>0.71870999999999996</v>
      </c>
      <c r="P246" s="10">
        <v>235.9</v>
      </c>
      <c r="Q246" s="6">
        <v>9.3993706021546206</v>
      </c>
      <c r="S246" s="10">
        <v>272</v>
      </c>
      <c r="T246" s="6">
        <v>12.572112889093701</v>
      </c>
      <c r="V246" s="10">
        <v>538</v>
      </c>
      <c r="W246" s="6">
        <v>1982.0568268899499</v>
      </c>
      <c r="Y246" s="6">
        <v>13.272058823529401</v>
      </c>
      <c r="Z246" s="6">
        <v>56.152416356877303</v>
      </c>
      <c r="AA246" s="7">
        <v>235.9</v>
      </c>
      <c r="AB246" s="7">
        <v>9.3993706021546206</v>
      </c>
      <c r="AD246" s="13">
        <v>233.2</v>
      </c>
      <c r="AE246" s="6">
        <v>9.3993706021546206</v>
      </c>
      <c r="AF246" s="13">
        <v>232.9</v>
      </c>
      <c r="AG246" s="6">
        <v>11.168393908531201</v>
      </c>
      <c r="AH246" s="13">
        <v>230</v>
      </c>
      <c r="AI246" s="6">
        <v>1981.07452788154</v>
      </c>
      <c r="AJ246" s="6">
        <v>1.2E-2</v>
      </c>
      <c r="AK246" s="6">
        <v>2.7000000000000001E-3</v>
      </c>
      <c r="AL246" s="135">
        <f t="shared" ref="AL246:AL309" si="31">AA246</f>
        <v>235.9</v>
      </c>
      <c r="AM246" s="135">
        <f t="shared" ref="AM246:AM309" si="32">AB246</f>
        <v>9.3993706021546206</v>
      </c>
      <c r="AN246" s="29">
        <f t="shared" ref="AN246:AN309" si="33">B246</f>
        <v>235</v>
      </c>
      <c r="AO246" s="29">
        <f t="shared" ref="AO246:AO309" si="34">C246</f>
        <v>1.35</v>
      </c>
      <c r="AP246" s="29">
        <f t="shared" ref="AP246:AP309" si="35">D246</f>
        <v>5.7000000000000002E-2</v>
      </c>
      <c r="AQ246" s="136">
        <f t="shared" ref="AQ246:AQ309" si="36">1/AO246</f>
        <v>0.7407407407407407</v>
      </c>
    </row>
    <row r="247" spans="1:43" x14ac:dyDescent="0.75">
      <c r="A247" s="5" t="s">
        <v>429</v>
      </c>
      <c r="B247" s="5">
        <v>163</v>
      </c>
      <c r="C247" s="5">
        <v>5.0270000000000001</v>
      </c>
      <c r="D247" s="5">
        <v>0.06</v>
      </c>
      <c r="E247" s="5">
        <v>469</v>
      </c>
      <c r="F247" s="130">
        <v>25.0062515628907</v>
      </c>
      <c r="G247" s="5">
        <v>0.68941089252967502</v>
      </c>
      <c r="H247" s="130">
        <v>5.0500000000000003E-2</v>
      </c>
      <c r="I247" s="5">
        <v>8.8611112242563492E-3</v>
      </c>
      <c r="J247" s="5">
        <v>-5.2711000000000001E-2</v>
      </c>
      <c r="K247" s="130">
        <v>0.28299999999999997</v>
      </c>
      <c r="L247" s="5">
        <v>1.41654278876424E-2</v>
      </c>
      <c r="M247" s="130">
        <v>3.9989999999999998E-2</v>
      </c>
      <c r="N247" s="5">
        <v>1.1025059682745501E-3</v>
      </c>
      <c r="O247" s="5">
        <v>0.42544999999999999</v>
      </c>
      <c r="P247" s="10">
        <v>252.7</v>
      </c>
      <c r="Q247" s="6">
        <v>6.8281919767186796</v>
      </c>
      <c r="S247" s="10">
        <v>254.3</v>
      </c>
      <c r="T247" s="6">
        <v>10.7706809038317</v>
      </c>
      <c r="V247" s="10">
        <v>206</v>
      </c>
      <c r="W247" s="6">
        <v>359.25554152306103</v>
      </c>
      <c r="Y247" s="6">
        <v>0.62917813605977801</v>
      </c>
      <c r="Z247" s="6">
        <v>-22.669902912621399</v>
      </c>
      <c r="AA247" s="7">
        <v>252.7</v>
      </c>
      <c r="AB247" s="7">
        <v>6.8281919767186796</v>
      </c>
      <c r="AD247" s="13">
        <v>252.6</v>
      </c>
      <c r="AE247" s="6">
        <v>6.8281919767186796</v>
      </c>
      <c r="AF247" s="13">
        <v>250.7</v>
      </c>
      <c r="AG247" s="6">
        <v>8.4255188049262397</v>
      </c>
      <c r="AH247" s="13">
        <v>213</v>
      </c>
      <c r="AI247" s="6">
        <v>354.452484989212</v>
      </c>
      <c r="AJ247" s="6">
        <v>1.1999999999999999E-3</v>
      </c>
      <c r="AK247" s="6">
        <v>2.3E-3</v>
      </c>
      <c r="AL247" s="135">
        <f t="shared" si="31"/>
        <v>252.7</v>
      </c>
      <c r="AM247" s="135">
        <f t="shared" si="32"/>
        <v>6.8281919767186796</v>
      </c>
      <c r="AN247" s="29">
        <f t="shared" si="33"/>
        <v>163</v>
      </c>
      <c r="AO247" s="29">
        <f t="shared" si="34"/>
        <v>5.0270000000000001</v>
      </c>
      <c r="AP247" s="29">
        <f t="shared" si="35"/>
        <v>0.06</v>
      </c>
      <c r="AQ247" s="136">
        <f t="shared" si="36"/>
        <v>0.19892580067634771</v>
      </c>
    </row>
    <row r="248" spans="1:43" x14ac:dyDescent="0.75">
      <c r="A248" s="5" t="s">
        <v>430</v>
      </c>
      <c r="B248" s="5">
        <v>88.6</v>
      </c>
      <c r="C248" s="5">
        <v>6.61</v>
      </c>
      <c r="D248" s="5">
        <v>0.17</v>
      </c>
      <c r="E248" s="5">
        <v>544</v>
      </c>
      <c r="F248" s="130">
        <v>13.0548302872063</v>
      </c>
      <c r="G248" s="5">
        <v>0.35343856056678102</v>
      </c>
      <c r="H248" s="130">
        <v>5.74E-2</v>
      </c>
      <c r="I248" s="5">
        <v>9.4483180094847505E-3</v>
      </c>
      <c r="J248" s="5">
        <v>7.6883999999999994E-2</v>
      </c>
      <c r="K248" s="130">
        <v>0.624</v>
      </c>
      <c r="L248" s="5">
        <v>2.8180230165135101E-2</v>
      </c>
      <c r="M248" s="130">
        <v>7.6600000000000001E-2</v>
      </c>
      <c r="N248" s="5">
        <v>2.0738219604392199E-3</v>
      </c>
      <c r="O248" s="5">
        <v>0.34738999999999998</v>
      </c>
      <c r="P248" s="10">
        <v>475.6</v>
      </c>
      <c r="Q248" s="6">
        <v>12.387073561764</v>
      </c>
      <c r="S248" s="10">
        <v>491</v>
      </c>
      <c r="T248" s="6">
        <v>17.936708148522101</v>
      </c>
      <c r="V248" s="10">
        <v>486</v>
      </c>
      <c r="W248" s="6">
        <v>382.66273554649399</v>
      </c>
      <c r="Y248" s="6">
        <v>3.13645621181263</v>
      </c>
      <c r="Z248" s="6">
        <v>2.13991769547324</v>
      </c>
      <c r="AA248" s="7">
        <v>475.6</v>
      </c>
      <c r="AB248" s="7">
        <v>12.387073561764</v>
      </c>
      <c r="AD248" s="13">
        <v>473.7</v>
      </c>
      <c r="AE248" s="6">
        <v>12.387073561764</v>
      </c>
      <c r="AF248" s="13">
        <v>468.4</v>
      </c>
      <c r="AG248" s="6">
        <v>14.6719221373772</v>
      </c>
      <c r="AH248" s="13">
        <v>418</v>
      </c>
      <c r="AI248" s="6">
        <v>378.36116235143101</v>
      </c>
      <c r="AJ248" s="6">
        <v>4.7000000000000002E-3</v>
      </c>
      <c r="AK248" s="6">
        <v>2.0999999999999999E-3</v>
      </c>
      <c r="AL248" s="135">
        <f t="shared" si="31"/>
        <v>475.6</v>
      </c>
      <c r="AM248" s="135">
        <f t="shared" si="32"/>
        <v>12.387073561764</v>
      </c>
      <c r="AN248" s="29">
        <f t="shared" si="33"/>
        <v>88.6</v>
      </c>
      <c r="AO248" s="29">
        <f t="shared" si="34"/>
        <v>6.61</v>
      </c>
      <c r="AP248" s="29">
        <f t="shared" si="35"/>
        <v>0.17</v>
      </c>
      <c r="AQ248" s="136">
        <f t="shared" si="36"/>
        <v>0.15128593040847199</v>
      </c>
    </row>
    <row r="249" spans="1:43" x14ac:dyDescent="0.75">
      <c r="A249" s="5" t="s">
        <v>431</v>
      </c>
      <c r="B249" s="5">
        <v>183</v>
      </c>
      <c r="C249" s="5">
        <v>0.876</v>
      </c>
      <c r="D249" s="5">
        <v>1.7000000000000001E-2</v>
      </c>
      <c r="E249" s="5">
        <v>2630</v>
      </c>
      <c r="F249" s="130">
        <v>6.9013112491373398</v>
      </c>
      <c r="G249" s="5">
        <v>0.346321747545276</v>
      </c>
      <c r="H249" s="130">
        <v>8.4400000000000003E-2</v>
      </c>
      <c r="I249" s="5">
        <v>7.0433815099696599E-3</v>
      </c>
      <c r="J249" s="5">
        <v>0.14971000000000001</v>
      </c>
      <c r="K249" s="130">
        <v>1.74</v>
      </c>
      <c r="L249" s="5">
        <v>0.10548232845363199</v>
      </c>
      <c r="M249" s="130">
        <v>0.1449</v>
      </c>
      <c r="N249" s="5">
        <v>7.2713748746780996E-3</v>
      </c>
      <c r="O249" s="5">
        <v>0.92098999999999998</v>
      </c>
      <c r="P249" s="10">
        <v>870</v>
      </c>
      <c r="Q249" s="6">
        <v>41.213216021951297</v>
      </c>
      <c r="S249" s="10">
        <v>1012</v>
      </c>
      <c r="T249" s="6">
        <v>39.242424069190299</v>
      </c>
      <c r="V249" s="10">
        <v>1294</v>
      </c>
      <c r="W249" s="6">
        <v>239.44510228369299</v>
      </c>
      <c r="Y249" s="6">
        <v>14.0316205533597</v>
      </c>
      <c r="Z249" s="6">
        <v>32.766615146831498</v>
      </c>
      <c r="AA249" s="7">
        <v>870</v>
      </c>
      <c r="AB249" s="7">
        <v>41.213216021951297</v>
      </c>
      <c r="AD249" s="13">
        <v>852</v>
      </c>
      <c r="AE249" s="6">
        <v>41.213216021951297</v>
      </c>
      <c r="AF249" s="13">
        <v>856</v>
      </c>
      <c r="AG249" s="6">
        <v>41.871802526594998</v>
      </c>
      <c r="AH249" s="13">
        <v>865</v>
      </c>
      <c r="AI249" s="6">
        <v>239.329849804925</v>
      </c>
      <c r="AJ249" s="6">
        <v>2.3199999999999998E-2</v>
      </c>
      <c r="AK249" s="6">
        <v>2.8999999999999998E-3</v>
      </c>
      <c r="AL249" s="135">
        <f t="shared" si="31"/>
        <v>870</v>
      </c>
      <c r="AM249" s="135">
        <f t="shared" si="32"/>
        <v>41.213216021951297</v>
      </c>
      <c r="AN249" s="29">
        <f t="shared" si="33"/>
        <v>183</v>
      </c>
      <c r="AO249" s="29">
        <f t="shared" si="34"/>
        <v>0.876</v>
      </c>
      <c r="AP249" s="29">
        <f t="shared" si="35"/>
        <v>1.7000000000000001E-2</v>
      </c>
      <c r="AQ249" s="136">
        <f t="shared" si="36"/>
        <v>1.1415525114155252</v>
      </c>
    </row>
    <row r="250" spans="1:43" x14ac:dyDescent="0.75">
      <c r="A250" s="5" t="s">
        <v>432</v>
      </c>
      <c r="B250" s="5">
        <v>428</v>
      </c>
      <c r="C250" s="5">
        <v>2.04</v>
      </c>
      <c r="D250" s="5">
        <v>0.18</v>
      </c>
      <c r="E250" s="5">
        <v>277</v>
      </c>
      <c r="F250" s="130">
        <v>84.530853761623007</v>
      </c>
      <c r="G250" s="5">
        <v>2.4134513127306301</v>
      </c>
      <c r="H250" s="130">
        <v>4.9700000000000001E-2</v>
      </c>
      <c r="I250" s="5">
        <v>1.10354361764252E-2</v>
      </c>
      <c r="J250" s="5">
        <v>6.5601999999999994E-2</v>
      </c>
      <c r="K250" s="130">
        <v>8.2900000000000001E-2</v>
      </c>
      <c r="L250" s="5">
        <v>4.4374738709765799E-3</v>
      </c>
      <c r="M250" s="130">
        <v>1.183E-2</v>
      </c>
      <c r="N250" s="5">
        <v>3.37759856420208E-4</v>
      </c>
      <c r="O250" s="5">
        <v>0.30116999999999999</v>
      </c>
      <c r="P250" s="10">
        <v>75.8</v>
      </c>
      <c r="Q250" s="6">
        <v>2.1666387237479401</v>
      </c>
      <c r="S250" s="10">
        <v>80.8</v>
      </c>
      <c r="T250" s="6">
        <v>4.1416701334968398</v>
      </c>
      <c r="V250" s="10">
        <v>170</v>
      </c>
      <c r="W250" s="6">
        <v>1692.9669738454299</v>
      </c>
      <c r="Y250" s="6">
        <v>6.1881188118811998</v>
      </c>
      <c r="Z250" s="6">
        <v>55.411764705882398</v>
      </c>
      <c r="AA250" s="7">
        <v>75.8</v>
      </c>
      <c r="AB250" s="7">
        <v>2.1666387237479401</v>
      </c>
      <c r="AD250" s="13">
        <v>75.5</v>
      </c>
      <c r="AE250" s="6">
        <v>2.1666387237479401</v>
      </c>
      <c r="AF250" s="13">
        <v>75.5</v>
      </c>
      <c r="AG250" s="6">
        <v>2.9374191894756398</v>
      </c>
      <c r="AH250" s="13">
        <v>74.8</v>
      </c>
      <c r="AI250" s="6">
        <v>1691.1361168549799</v>
      </c>
      <c r="AJ250" s="6">
        <v>4.5999999999999999E-3</v>
      </c>
      <c r="AK250" s="6">
        <v>3.5000000000000001E-3</v>
      </c>
      <c r="AL250" s="135">
        <f t="shared" si="31"/>
        <v>75.8</v>
      </c>
      <c r="AM250" s="135">
        <f t="shared" si="32"/>
        <v>2.1666387237479401</v>
      </c>
      <c r="AN250" s="29">
        <f t="shared" si="33"/>
        <v>428</v>
      </c>
      <c r="AO250" s="29">
        <f t="shared" si="34"/>
        <v>2.04</v>
      </c>
      <c r="AP250" s="29">
        <f t="shared" si="35"/>
        <v>0.18</v>
      </c>
      <c r="AQ250" s="136">
        <f t="shared" si="36"/>
        <v>0.49019607843137253</v>
      </c>
    </row>
    <row r="251" spans="1:43" x14ac:dyDescent="0.75">
      <c r="A251" s="5" t="s">
        <v>433</v>
      </c>
      <c r="B251" s="5">
        <v>104.3</v>
      </c>
      <c r="C251" s="5">
        <v>1.8919999999999999</v>
      </c>
      <c r="D251" s="5">
        <v>3.2000000000000001E-2</v>
      </c>
      <c r="E251" s="5">
        <v>67.2</v>
      </c>
      <c r="F251" s="130">
        <v>78.926598263614807</v>
      </c>
      <c r="G251" s="5">
        <v>2.6290373879749298</v>
      </c>
      <c r="H251" s="130">
        <v>5.3600000000000002E-2</v>
      </c>
      <c r="I251" s="5">
        <v>2.2202196652324702E-2</v>
      </c>
      <c r="J251" s="5">
        <v>0.1479</v>
      </c>
      <c r="K251" s="130">
        <v>9.35E-2</v>
      </c>
      <c r="L251" s="5">
        <v>7.9336417873508702E-3</v>
      </c>
      <c r="M251" s="130">
        <v>1.2670000000000001E-2</v>
      </c>
      <c r="N251" s="5">
        <v>4.22036479950489E-4</v>
      </c>
      <c r="O251" s="5">
        <v>6.9422999999999999E-2</v>
      </c>
      <c r="P251" s="10">
        <v>81.2</v>
      </c>
      <c r="Q251" s="6">
        <v>2.7109823261474002</v>
      </c>
      <c r="S251" s="10">
        <v>90.3</v>
      </c>
      <c r="T251" s="6">
        <v>7.3361413892562899</v>
      </c>
      <c r="V251" s="10">
        <v>280</v>
      </c>
      <c r="W251" s="6">
        <v>481.99726486177701</v>
      </c>
      <c r="Y251" s="6">
        <v>10.077519379845</v>
      </c>
      <c r="Z251" s="6">
        <v>71</v>
      </c>
      <c r="AA251" s="7">
        <v>81.2</v>
      </c>
      <c r="AB251" s="7">
        <v>2.7109823261474002</v>
      </c>
      <c r="AD251" s="13">
        <v>79.900000000000006</v>
      </c>
      <c r="AE251" s="6">
        <v>2.6566944070938101</v>
      </c>
      <c r="AF251" s="13">
        <v>79.900000000000006</v>
      </c>
      <c r="AG251" s="6">
        <v>3.5076730866999499</v>
      </c>
      <c r="AH251" s="13">
        <v>81.5</v>
      </c>
      <c r="AI251" s="6">
        <v>455.54904734203302</v>
      </c>
      <c r="AJ251" s="6">
        <v>9.7000000000000003E-3</v>
      </c>
      <c r="AK251" s="6">
        <v>7.4000000000000003E-3</v>
      </c>
      <c r="AL251" s="135">
        <f t="shared" si="31"/>
        <v>81.2</v>
      </c>
      <c r="AM251" s="135">
        <f t="shared" si="32"/>
        <v>2.7109823261474002</v>
      </c>
      <c r="AN251" s="29">
        <f t="shared" si="33"/>
        <v>104.3</v>
      </c>
      <c r="AO251" s="29">
        <f t="shared" si="34"/>
        <v>1.8919999999999999</v>
      </c>
      <c r="AP251" s="29">
        <f t="shared" si="35"/>
        <v>3.2000000000000001E-2</v>
      </c>
      <c r="AQ251" s="136">
        <f t="shared" si="36"/>
        <v>0.52854122621564481</v>
      </c>
    </row>
    <row r="252" spans="1:43" x14ac:dyDescent="0.75">
      <c r="A252" s="5" t="s">
        <v>434</v>
      </c>
      <c r="B252" s="5">
        <v>132</v>
      </c>
      <c r="C252" s="5">
        <v>4.08</v>
      </c>
      <c r="D252" s="5">
        <v>0.59</v>
      </c>
      <c r="E252" s="5">
        <v>226</v>
      </c>
      <c r="F252" s="130">
        <v>28.089887640449401</v>
      </c>
      <c r="G252" s="5">
        <v>1.1022028004911599</v>
      </c>
      <c r="H252" s="130">
        <v>5.6000000000000001E-2</v>
      </c>
      <c r="I252" s="5">
        <v>1.40674490194138E-2</v>
      </c>
      <c r="J252" s="5">
        <v>-0.41154000000000002</v>
      </c>
      <c r="K252" s="130">
        <v>0.309</v>
      </c>
      <c r="L252" s="5">
        <v>4.0036558717751899E-2</v>
      </c>
      <c r="M252" s="130">
        <v>3.56E-2</v>
      </c>
      <c r="N252" s="5">
        <v>1.3968877412304801E-3</v>
      </c>
      <c r="O252" s="5">
        <v>0.61855000000000004</v>
      </c>
      <c r="P252" s="10">
        <v>225.4</v>
      </c>
      <c r="Q252" s="6">
        <v>8.7484411461020102</v>
      </c>
      <c r="S252" s="10">
        <v>266</v>
      </c>
      <c r="T252" s="6">
        <v>28.026737635624201</v>
      </c>
      <c r="V252" s="10">
        <v>410</v>
      </c>
      <c r="W252" s="6">
        <v>4205.5808429602803</v>
      </c>
      <c r="Y252" s="6">
        <v>15.263157894736899</v>
      </c>
      <c r="Z252" s="6">
        <v>45.024390243902403</v>
      </c>
      <c r="AA252" s="7">
        <v>225.4</v>
      </c>
      <c r="AB252" s="7">
        <v>8.7484411461020102</v>
      </c>
      <c r="AD252" s="13">
        <v>224.6</v>
      </c>
      <c r="AE252" s="6">
        <v>9.1271913799816105</v>
      </c>
      <c r="AF252" s="13">
        <v>225.2</v>
      </c>
      <c r="AG252" s="6">
        <v>11.2744765952179</v>
      </c>
      <c r="AH252" s="13">
        <v>207</v>
      </c>
      <c r="AI252" s="6">
        <v>4202.6479422709799</v>
      </c>
      <c r="AJ252" s="6">
        <v>8.6999999999999994E-3</v>
      </c>
      <c r="AK252" s="6">
        <v>7.3000000000000001E-3</v>
      </c>
      <c r="AL252" s="135">
        <f t="shared" si="31"/>
        <v>225.4</v>
      </c>
      <c r="AM252" s="135">
        <f t="shared" si="32"/>
        <v>8.7484411461020102</v>
      </c>
      <c r="AN252" s="29">
        <f t="shared" si="33"/>
        <v>132</v>
      </c>
      <c r="AO252" s="29">
        <f t="shared" si="34"/>
        <v>4.08</v>
      </c>
      <c r="AP252" s="29">
        <f t="shared" si="35"/>
        <v>0.59</v>
      </c>
      <c r="AQ252" s="136">
        <f t="shared" si="36"/>
        <v>0.24509803921568626</v>
      </c>
    </row>
    <row r="253" spans="1:43" x14ac:dyDescent="0.75">
      <c r="A253" s="5" t="s">
        <v>436</v>
      </c>
      <c r="B253" s="5">
        <v>208</v>
      </c>
      <c r="C253" s="5">
        <v>6.37</v>
      </c>
      <c r="D253" s="5">
        <v>0.73</v>
      </c>
      <c r="E253" s="5">
        <v>980</v>
      </c>
      <c r="F253" s="130">
        <v>12.004801920768299</v>
      </c>
      <c r="G253" s="5">
        <v>0.40519659591996998</v>
      </c>
      <c r="H253" s="130">
        <v>0.106</v>
      </c>
      <c r="I253" s="5">
        <v>1.7267760525908601E-2</v>
      </c>
      <c r="J253" s="5">
        <v>-0.43912000000000001</v>
      </c>
      <c r="K253" s="130">
        <v>1.27</v>
      </c>
      <c r="L253" s="5">
        <v>0.155925941921157</v>
      </c>
      <c r="M253" s="130">
        <v>8.3299999999999999E-2</v>
      </c>
      <c r="N253" s="5">
        <v>2.8116146074631202E-3</v>
      </c>
      <c r="O253" s="5">
        <v>0.65225</v>
      </c>
      <c r="P253" s="10">
        <v>516</v>
      </c>
      <c r="Q253" s="6">
        <v>16.799191294407201</v>
      </c>
      <c r="S253" s="10">
        <v>802</v>
      </c>
      <c r="T253" s="6">
        <v>64.485799088873094</v>
      </c>
      <c r="V253" s="10">
        <v>1570</v>
      </c>
      <c r="W253" s="6">
        <v>587.84718101472299</v>
      </c>
      <c r="Y253" s="6">
        <v>35.660847880299301</v>
      </c>
      <c r="Z253" s="6">
        <v>67.133757961783402</v>
      </c>
      <c r="AA253" s="7" t="s">
        <v>35</v>
      </c>
      <c r="AB253" s="7" t="s">
        <v>35</v>
      </c>
      <c r="AD253" s="13">
        <v>483</v>
      </c>
      <c r="AE253" s="6">
        <v>15.2313107822697</v>
      </c>
      <c r="AF253" s="13">
        <v>489</v>
      </c>
      <c r="AG253" s="6">
        <v>22.161188689474699</v>
      </c>
      <c r="AH253" s="13">
        <v>516</v>
      </c>
      <c r="AI253" s="6">
        <v>561.86814131694302</v>
      </c>
      <c r="AJ253" s="6">
        <v>6.4000000000000001E-2</v>
      </c>
      <c r="AK253" s="6">
        <v>1.7000000000000001E-2</v>
      </c>
      <c r="AL253" s="135" t="str">
        <f t="shared" si="31"/>
        <v>Discordant</v>
      </c>
      <c r="AM253" s="135" t="str">
        <f t="shared" si="32"/>
        <v>Discordant</v>
      </c>
      <c r="AN253" s="29">
        <f t="shared" si="33"/>
        <v>208</v>
      </c>
      <c r="AO253" s="29">
        <f t="shared" si="34"/>
        <v>6.37</v>
      </c>
      <c r="AP253" s="29">
        <f t="shared" si="35"/>
        <v>0.73</v>
      </c>
      <c r="AQ253" s="136">
        <f t="shared" si="36"/>
        <v>0.15698587127158556</v>
      </c>
    </row>
    <row r="254" spans="1:43" x14ac:dyDescent="0.75">
      <c r="A254" s="5" t="s">
        <v>437</v>
      </c>
      <c r="B254" s="5">
        <v>361.7</v>
      </c>
      <c r="C254" s="5">
        <v>4.43</v>
      </c>
      <c r="D254" s="5">
        <v>0.96</v>
      </c>
      <c r="E254" s="5">
        <v>1118</v>
      </c>
      <c r="F254" s="130">
        <v>14.619883040935701</v>
      </c>
      <c r="G254" s="5">
        <v>0.44345739205124202</v>
      </c>
      <c r="H254" s="130">
        <v>5.57E-2</v>
      </c>
      <c r="I254" s="5">
        <v>6.6971595643192496E-3</v>
      </c>
      <c r="J254" s="5">
        <v>-8.1974000000000005E-2</v>
      </c>
      <c r="K254" s="130">
        <v>0.53700000000000003</v>
      </c>
      <c r="L254" s="5">
        <v>2.4356186730274398E-2</v>
      </c>
      <c r="M254" s="130">
        <v>6.8400000000000002E-2</v>
      </c>
      <c r="N254" s="5">
        <v>2.0747420161552599E-3</v>
      </c>
      <c r="O254" s="5">
        <v>0.69011</v>
      </c>
      <c r="P254" s="10">
        <v>426.5</v>
      </c>
      <c r="Q254" s="6">
        <v>12.4451606328563</v>
      </c>
      <c r="S254" s="10">
        <v>435</v>
      </c>
      <c r="T254" s="6">
        <v>15.982652044398799</v>
      </c>
      <c r="V254" s="10">
        <v>426</v>
      </c>
      <c r="W254" s="6">
        <v>274.630716443783</v>
      </c>
      <c r="Y254" s="6">
        <v>1.9540229885057401</v>
      </c>
      <c r="Z254" s="6">
        <v>-0.117370892018769</v>
      </c>
      <c r="AA254" s="7">
        <v>426.5</v>
      </c>
      <c r="AB254" s="7">
        <v>12.4451606328563</v>
      </c>
      <c r="AD254" s="13">
        <v>425.3</v>
      </c>
      <c r="AE254" s="6">
        <v>12.4451606328563</v>
      </c>
      <c r="AF254" s="13">
        <v>420</v>
      </c>
      <c r="AG254" s="6">
        <v>14.583043796557901</v>
      </c>
      <c r="AH254" s="13">
        <v>369</v>
      </c>
      <c r="AI254" s="6">
        <v>271.43343643410202</v>
      </c>
      <c r="AJ254" s="6">
        <v>3.3E-3</v>
      </c>
      <c r="AK254" s="6">
        <v>1.5E-3</v>
      </c>
      <c r="AL254" s="135">
        <f t="shared" si="31"/>
        <v>426.5</v>
      </c>
      <c r="AM254" s="135">
        <f t="shared" si="32"/>
        <v>12.4451606328563</v>
      </c>
      <c r="AN254" s="29">
        <f t="shared" si="33"/>
        <v>361.7</v>
      </c>
      <c r="AO254" s="29">
        <f t="shared" si="34"/>
        <v>4.43</v>
      </c>
      <c r="AP254" s="29">
        <f t="shared" si="35"/>
        <v>0.96</v>
      </c>
      <c r="AQ254" s="136">
        <f t="shared" si="36"/>
        <v>0.22573363431151244</v>
      </c>
    </row>
    <row r="255" spans="1:43" x14ac:dyDescent="0.75">
      <c r="A255" s="5" t="s">
        <v>438</v>
      </c>
      <c r="B255" s="5">
        <v>603</v>
      </c>
      <c r="C255" s="5">
        <v>6.98</v>
      </c>
      <c r="D255" s="5">
        <v>0.9</v>
      </c>
      <c r="E255" s="5">
        <v>2170</v>
      </c>
      <c r="F255" s="130">
        <v>12.453300124533</v>
      </c>
      <c r="G255" s="5">
        <v>0.50245798554228804</v>
      </c>
      <c r="H255" s="130">
        <v>5.8799999999999998E-2</v>
      </c>
      <c r="I255" s="5">
        <v>5.3030986088614803E-3</v>
      </c>
      <c r="J255" s="5">
        <v>-0.10152</v>
      </c>
      <c r="K255" s="130">
        <v>0.66300000000000003</v>
      </c>
      <c r="L255" s="5">
        <v>3.3497080828633299E-2</v>
      </c>
      <c r="M255" s="130">
        <v>8.0299999999999996E-2</v>
      </c>
      <c r="N255" s="5">
        <v>3.2398943119953702E-3</v>
      </c>
      <c r="O255" s="5">
        <v>0.87009999999999998</v>
      </c>
      <c r="P255" s="10">
        <v>498</v>
      </c>
      <c r="Q255" s="6">
        <v>19.528340538077799</v>
      </c>
      <c r="S255" s="10">
        <v>514</v>
      </c>
      <c r="T255" s="6">
        <v>20.493899848662799</v>
      </c>
      <c r="V255" s="10">
        <v>549</v>
      </c>
      <c r="W255" s="6">
        <v>218.69106569978101</v>
      </c>
      <c r="Y255" s="6">
        <v>3.1128404669260701</v>
      </c>
      <c r="Z255" s="6">
        <v>9.2896174863388001</v>
      </c>
      <c r="AA255" s="7">
        <v>498</v>
      </c>
      <c r="AB255" s="7">
        <v>19.528340538077799</v>
      </c>
      <c r="AD255" s="13">
        <v>496</v>
      </c>
      <c r="AE255" s="6">
        <v>19.528340538077799</v>
      </c>
      <c r="AF255" s="13">
        <v>489</v>
      </c>
      <c r="AG255" s="6">
        <v>19.926362713928</v>
      </c>
      <c r="AH255" s="13">
        <v>449</v>
      </c>
      <c r="AI255" s="6">
        <v>216.09003266440999</v>
      </c>
      <c r="AJ255" s="6">
        <v>4.5999999999999999E-3</v>
      </c>
      <c r="AK255" s="6">
        <v>1.2999999999999999E-3</v>
      </c>
      <c r="AL255" s="135">
        <f t="shared" si="31"/>
        <v>498</v>
      </c>
      <c r="AM255" s="135">
        <f t="shared" si="32"/>
        <v>19.528340538077799</v>
      </c>
      <c r="AN255" s="29">
        <f t="shared" si="33"/>
        <v>603</v>
      </c>
      <c r="AO255" s="29">
        <f t="shared" si="34"/>
        <v>6.98</v>
      </c>
      <c r="AP255" s="29">
        <f t="shared" si="35"/>
        <v>0.9</v>
      </c>
      <c r="AQ255" s="136">
        <f t="shared" si="36"/>
        <v>0.14326647564469913</v>
      </c>
    </row>
    <row r="256" spans="1:43" x14ac:dyDescent="0.75">
      <c r="A256" s="5" t="s">
        <v>439</v>
      </c>
      <c r="B256" s="5">
        <v>108</v>
      </c>
      <c r="C256" s="5">
        <v>4.0999999999999996</v>
      </c>
      <c r="D256" s="5">
        <v>0.33</v>
      </c>
      <c r="E256" s="5">
        <v>412</v>
      </c>
      <c r="F256" s="130">
        <v>12.033694344163701</v>
      </c>
      <c r="G256" s="5">
        <v>0.42294991961588901</v>
      </c>
      <c r="H256" s="130">
        <v>6.9599999999999995E-2</v>
      </c>
      <c r="I256" s="5">
        <v>1.3124290071633101E-2</v>
      </c>
      <c r="J256" s="5">
        <v>-0.10911999999999999</v>
      </c>
      <c r="K256" s="130">
        <v>0.80800000000000005</v>
      </c>
      <c r="L256" s="5">
        <v>5.0887156201147497E-2</v>
      </c>
      <c r="M256" s="130">
        <v>8.3099999999999993E-2</v>
      </c>
      <c r="N256" s="5">
        <v>2.92072719439868E-3</v>
      </c>
      <c r="O256" s="5">
        <v>0.58179000000000003</v>
      </c>
      <c r="P256" s="10">
        <v>514</v>
      </c>
      <c r="Q256" s="6">
        <v>17.343610135024299</v>
      </c>
      <c r="S256" s="10">
        <v>595</v>
      </c>
      <c r="T256" s="6">
        <v>28.363918974854901</v>
      </c>
      <c r="V256" s="10">
        <v>860</v>
      </c>
      <c r="W256" s="6">
        <v>927.50555235641798</v>
      </c>
      <c r="Y256" s="6">
        <v>13.613445378151299</v>
      </c>
      <c r="Z256" s="6">
        <v>40.232558139534902</v>
      </c>
      <c r="AA256" s="7">
        <v>514</v>
      </c>
      <c r="AB256" s="7">
        <v>17.343610135024299</v>
      </c>
      <c r="AD256" s="13">
        <v>506</v>
      </c>
      <c r="AE256" s="6">
        <v>17.343610135024299</v>
      </c>
      <c r="AF256" s="13">
        <v>503</v>
      </c>
      <c r="AG256" s="6">
        <v>20.1303725651597</v>
      </c>
      <c r="AH256" s="13">
        <v>482</v>
      </c>
      <c r="AI256" s="6">
        <v>923.71566493807097</v>
      </c>
      <c r="AJ256" s="6">
        <v>1.5900000000000001E-2</v>
      </c>
      <c r="AK256" s="6">
        <v>4.3E-3</v>
      </c>
      <c r="AL256" s="135">
        <f t="shared" si="31"/>
        <v>514</v>
      </c>
      <c r="AM256" s="135">
        <f t="shared" si="32"/>
        <v>17.343610135024299</v>
      </c>
      <c r="AN256" s="29">
        <f t="shared" si="33"/>
        <v>108</v>
      </c>
      <c r="AO256" s="29">
        <f t="shared" si="34"/>
        <v>4.0999999999999996</v>
      </c>
      <c r="AP256" s="29">
        <f t="shared" si="35"/>
        <v>0.33</v>
      </c>
      <c r="AQ256" s="136">
        <f t="shared" si="36"/>
        <v>0.24390243902439027</v>
      </c>
    </row>
    <row r="257" spans="1:43" x14ac:dyDescent="0.75">
      <c r="A257" s="5" t="s">
        <v>440</v>
      </c>
      <c r="B257" s="5">
        <v>141</v>
      </c>
      <c r="C257" s="5">
        <v>5.43</v>
      </c>
      <c r="D257" s="5">
        <v>0.3</v>
      </c>
      <c r="E257" s="5">
        <v>524</v>
      </c>
      <c r="F257" s="130">
        <v>11.6144018583043</v>
      </c>
      <c r="G257" s="5">
        <v>0.40840840843527898</v>
      </c>
      <c r="H257" s="130">
        <v>6.0900000000000003E-2</v>
      </c>
      <c r="I257" s="5">
        <v>1.02388755211662E-2</v>
      </c>
      <c r="J257" s="5">
        <v>8.8942999999999994E-2</v>
      </c>
      <c r="K257" s="130">
        <v>0.72699999999999998</v>
      </c>
      <c r="L257" s="5">
        <v>3.61650905935543E-2</v>
      </c>
      <c r="M257" s="130">
        <v>8.6099999999999996E-2</v>
      </c>
      <c r="N257" s="5">
        <v>3.0276172974964899E-3</v>
      </c>
      <c r="O257" s="5">
        <v>0.94164000000000003</v>
      </c>
      <c r="P257" s="10">
        <v>532</v>
      </c>
      <c r="Q257" s="6">
        <v>17.618260173105899</v>
      </c>
      <c r="S257" s="10">
        <v>553</v>
      </c>
      <c r="T257" s="6">
        <v>21.0367265046483</v>
      </c>
      <c r="V257" s="10">
        <v>606</v>
      </c>
      <c r="W257" s="6">
        <v>427.62341159532201</v>
      </c>
      <c r="Y257" s="6">
        <v>3.79746835443038</v>
      </c>
      <c r="Z257" s="6">
        <v>12.2112211221122</v>
      </c>
      <c r="AA257" s="7">
        <v>532</v>
      </c>
      <c r="AB257" s="7">
        <v>17.618260173105899</v>
      </c>
      <c r="AD257" s="13">
        <v>529</v>
      </c>
      <c r="AE257" s="6">
        <v>17.618260173105899</v>
      </c>
      <c r="AF257" s="13">
        <v>516</v>
      </c>
      <c r="AG257" s="6">
        <v>18.4457003670604</v>
      </c>
      <c r="AH257" s="13">
        <v>456</v>
      </c>
      <c r="AI257" s="6">
        <v>422.99941151782099</v>
      </c>
      <c r="AJ257" s="6">
        <v>6.4000000000000003E-3</v>
      </c>
      <c r="AK257" s="6">
        <v>2.7000000000000001E-3</v>
      </c>
      <c r="AL257" s="135">
        <f t="shared" si="31"/>
        <v>532</v>
      </c>
      <c r="AM257" s="135">
        <f t="shared" si="32"/>
        <v>17.618260173105899</v>
      </c>
      <c r="AN257" s="29">
        <f t="shared" si="33"/>
        <v>141</v>
      </c>
      <c r="AO257" s="29">
        <f t="shared" si="34"/>
        <v>5.43</v>
      </c>
      <c r="AP257" s="29">
        <f t="shared" si="35"/>
        <v>0.3</v>
      </c>
      <c r="AQ257" s="136">
        <f t="shared" si="36"/>
        <v>0.18416206261510129</v>
      </c>
    </row>
    <row r="258" spans="1:43" x14ac:dyDescent="0.75">
      <c r="A258" s="5" t="s">
        <v>441</v>
      </c>
      <c r="B258" s="5">
        <v>435</v>
      </c>
      <c r="C258" s="5">
        <v>2.0059999999999998</v>
      </c>
      <c r="D258" s="5">
        <v>4.2999999999999997E-2</v>
      </c>
      <c r="E258" s="5">
        <v>166</v>
      </c>
      <c r="F258" s="130">
        <v>81.234768480909807</v>
      </c>
      <c r="G258" s="5">
        <v>2.2413175417539799</v>
      </c>
      <c r="H258" s="130">
        <v>4.7800000000000002E-2</v>
      </c>
      <c r="I258" s="5">
        <v>1.32388772199686E-2</v>
      </c>
      <c r="J258" s="5">
        <v>4.9424999999999997E-2</v>
      </c>
      <c r="K258" s="130">
        <v>8.2699999999999996E-2</v>
      </c>
      <c r="L258" s="5">
        <v>5.1251267707638102E-3</v>
      </c>
      <c r="M258" s="130">
        <v>1.231E-2</v>
      </c>
      <c r="N258" s="5">
        <v>3.39640519138985E-4</v>
      </c>
      <c r="O258" s="5">
        <v>0.21073</v>
      </c>
      <c r="P258" s="10">
        <v>78.900000000000006</v>
      </c>
      <c r="Q258" s="6">
        <v>2.14869887023402</v>
      </c>
      <c r="S258" s="10">
        <v>80.5</v>
      </c>
      <c r="T258" s="6">
        <v>4.7645809227214704</v>
      </c>
      <c r="V258" s="10">
        <v>120</v>
      </c>
      <c r="W258" s="6">
        <v>738.932834514771</v>
      </c>
      <c r="Y258" s="6">
        <v>1.9875776397515501</v>
      </c>
      <c r="Z258" s="6">
        <v>34.25</v>
      </c>
      <c r="AA258" s="7">
        <v>78.900000000000006</v>
      </c>
      <c r="AB258" s="7">
        <v>2.14869887023402</v>
      </c>
      <c r="AD258" s="13">
        <v>78.7</v>
      </c>
      <c r="AE258" s="6">
        <v>2.1873058393706502</v>
      </c>
      <c r="AF258" s="13">
        <v>78.599999999999994</v>
      </c>
      <c r="AG258" s="6">
        <v>2.9011086448393102</v>
      </c>
      <c r="AH258" s="13">
        <v>77.400000000000006</v>
      </c>
      <c r="AI258" s="6">
        <v>732.869650841154</v>
      </c>
      <c r="AJ258" s="6">
        <v>6.9999999999999999E-4</v>
      </c>
      <c r="AK258" s="6">
        <v>3.7000000000000002E-3</v>
      </c>
      <c r="AL258" s="135">
        <f t="shared" si="31"/>
        <v>78.900000000000006</v>
      </c>
      <c r="AM258" s="135">
        <f t="shared" si="32"/>
        <v>2.14869887023402</v>
      </c>
      <c r="AN258" s="29">
        <f t="shared" si="33"/>
        <v>435</v>
      </c>
      <c r="AO258" s="29">
        <f t="shared" si="34"/>
        <v>2.0059999999999998</v>
      </c>
      <c r="AP258" s="29">
        <f t="shared" si="35"/>
        <v>4.2999999999999997E-2</v>
      </c>
      <c r="AQ258" s="136">
        <f t="shared" si="36"/>
        <v>0.49850448654037893</v>
      </c>
    </row>
    <row r="259" spans="1:43" x14ac:dyDescent="0.75">
      <c r="A259" s="5" t="s">
        <v>442</v>
      </c>
      <c r="B259" s="5">
        <v>960</v>
      </c>
      <c r="C259" s="5">
        <v>0.92400000000000004</v>
      </c>
      <c r="D259" s="5">
        <v>6.9000000000000006E-2</v>
      </c>
      <c r="E259" s="5">
        <v>360</v>
      </c>
      <c r="F259" s="130">
        <v>82.987551867219906</v>
      </c>
      <c r="G259" s="5">
        <v>2.4161761000473199</v>
      </c>
      <c r="H259" s="130">
        <v>4.9099999999999998E-2</v>
      </c>
      <c r="I259" s="5">
        <v>9.7839147194792205E-3</v>
      </c>
      <c r="J259" s="5">
        <v>0.40786</v>
      </c>
      <c r="K259" s="130">
        <v>8.1900000000000001E-2</v>
      </c>
      <c r="L259" s="5">
        <v>4.2956119922078501E-3</v>
      </c>
      <c r="M259" s="130">
        <v>1.205E-2</v>
      </c>
      <c r="N259" s="5">
        <v>3.5083481016712101E-4</v>
      </c>
      <c r="O259" s="5">
        <v>-3.9176000000000002E-2</v>
      </c>
      <c r="P259" s="10">
        <v>77.2</v>
      </c>
      <c r="Q259" s="6">
        <v>2.2380549432332599</v>
      </c>
      <c r="S259" s="10">
        <v>79.8</v>
      </c>
      <c r="T259" s="6">
        <v>4.0032276125037098</v>
      </c>
      <c r="V259" s="10">
        <v>150</v>
      </c>
      <c r="W259" s="6">
        <v>5671.7922494354598</v>
      </c>
      <c r="Y259" s="6">
        <v>3.25814536340852</v>
      </c>
      <c r="Z259" s="6">
        <v>48.533333333333303</v>
      </c>
      <c r="AA259" s="7">
        <v>77.2</v>
      </c>
      <c r="AB259" s="7">
        <v>2.2380549432332599</v>
      </c>
      <c r="AD259" s="13">
        <v>77</v>
      </c>
      <c r="AE259" s="6">
        <v>2.2833067969352698</v>
      </c>
      <c r="AF259" s="13">
        <v>76.900000000000006</v>
      </c>
      <c r="AG259" s="6">
        <v>2.9773866590539</v>
      </c>
      <c r="AH259" s="13">
        <v>77</v>
      </c>
      <c r="AI259" s="6">
        <v>5671.1310652246502</v>
      </c>
      <c r="AJ259" s="6">
        <v>2.3999999999999998E-3</v>
      </c>
      <c r="AK259" s="6">
        <v>3.5000000000000001E-3</v>
      </c>
      <c r="AL259" s="135">
        <f t="shared" si="31"/>
        <v>77.2</v>
      </c>
      <c r="AM259" s="135">
        <f t="shared" si="32"/>
        <v>2.2380549432332599</v>
      </c>
      <c r="AN259" s="29">
        <f t="shared" si="33"/>
        <v>960</v>
      </c>
      <c r="AO259" s="29">
        <f t="shared" si="34"/>
        <v>0.92400000000000004</v>
      </c>
      <c r="AP259" s="29">
        <f t="shared" si="35"/>
        <v>6.9000000000000006E-2</v>
      </c>
      <c r="AQ259" s="136">
        <f t="shared" si="36"/>
        <v>1.0822510822510822</v>
      </c>
    </row>
    <row r="260" spans="1:43" x14ac:dyDescent="0.75">
      <c r="A260" s="5" t="s">
        <v>444</v>
      </c>
      <c r="B260" s="5">
        <v>717</v>
      </c>
      <c r="C260" s="5">
        <v>2.121</v>
      </c>
      <c r="D260" s="5">
        <v>6.9000000000000006E-2</v>
      </c>
      <c r="E260" s="5">
        <v>1476</v>
      </c>
      <c r="F260" s="130">
        <v>20.080321285140599</v>
      </c>
      <c r="G260" s="5">
        <v>0.61591428879297005</v>
      </c>
      <c r="H260" s="130">
        <v>5.4600000000000003E-2</v>
      </c>
      <c r="I260" s="5">
        <v>5.7862529971262197E-3</v>
      </c>
      <c r="J260" s="5">
        <v>0.10896</v>
      </c>
      <c r="K260" s="130">
        <v>0.376</v>
      </c>
      <c r="L260" s="5">
        <v>1.5629129603403898E-2</v>
      </c>
      <c r="M260" s="130">
        <v>4.9799999999999997E-2</v>
      </c>
      <c r="N260" s="5">
        <v>1.52749207277812E-3</v>
      </c>
      <c r="O260" s="5">
        <v>0.67440999999999995</v>
      </c>
      <c r="P260" s="10">
        <v>313.2</v>
      </c>
      <c r="Q260" s="6">
        <v>9.2981359623391295</v>
      </c>
      <c r="S260" s="10">
        <v>323.7</v>
      </c>
      <c r="T260" s="6">
        <v>11.6135083958079</v>
      </c>
      <c r="V260" s="10">
        <v>398</v>
      </c>
      <c r="W260" s="6">
        <v>307.93181203029201</v>
      </c>
      <c r="Y260" s="6">
        <v>3.2437442075996299</v>
      </c>
      <c r="Z260" s="6">
        <v>21.306532663316599</v>
      </c>
      <c r="AA260" s="7">
        <v>313.2</v>
      </c>
      <c r="AB260" s="7">
        <v>9.2981359623391295</v>
      </c>
      <c r="AD260" s="13">
        <v>312</v>
      </c>
      <c r="AE260" s="6">
        <v>9.3463539615266207</v>
      </c>
      <c r="AF260" s="13">
        <v>307.8</v>
      </c>
      <c r="AG260" s="6">
        <v>10.992296268728399</v>
      </c>
      <c r="AH260" s="13">
        <v>281</v>
      </c>
      <c r="AI260" s="6">
        <v>305.86310804060599</v>
      </c>
      <c r="AJ260" s="6">
        <v>3.5000000000000001E-3</v>
      </c>
      <c r="AK260" s="6">
        <v>1.1000000000000001E-3</v>
      </c>
      <c r="AL260" s="135">
        <f t="shared" si="31"/>
        <v>313.2</v>
      </c>
      <c r="AM260" s="135">
        <f t="shared" si="32"/>
        <v>9.2981359623391295</v>
      </c>
      <c r="AN260" s="29">
        <f t="shared" si="33"/>
        <v>717</v>
      </c>
      <c r="AO260" s="29">
        <f t="shared" si="34"/>
        <v>2.121</v>
      </c>
      <c r="AP260" s="29">
        <f t="shared" si="35"/>
        <v>6.9000000000000006E-2</v>
      </c>
      <c r="AQ260" s="136">
        <f t="shared" si="36"/>
        <v>0.47147571900047147</v>
      </c>
    </row>
    <row r="261" spans="1:43" x14ac:dyDescent="0.75">
      <c r="A261" s="5" t="s">
        <v>445</v>
      </c>
      <c r="B261" s="5">
        <v>90.8</v>
      </c>
      <c r="C261" s="5">
        <v>1.65</v>
      </c>
      <c r="D261" s="5">
        <v>0.15</v>
      </c>
      <c r="E261" s="5">
        <v>450</v>
      </c>
      <c r="F261" s="130">
        <v>11.750881316098701</v>
      </c>
      <c r="G261" s="5">
        <v>0.415789435018867</v>
      </c>
      <c r="H261" s="130">
        <v>7.0300000000000001E-2</v>
      </c>
      <c r="I261" s="5">
        <v>1.28127127755048E-2</v>
      </c>
      <c r="J261" s="5">
        <v>0.33411999999999997</v>
      </c>
      <c r="K261" s="130">
        <v>0.81499999999999995</v>
      </c>
      <c r="L261" s="5">
        <v>4.3461058443162497E-2</v>
      </c>
      <c r="M261" s="130">
        <v>8.5099999999999995E-2</v>
      </c>
      <c r="N261" s="5">
        <v>3.0111512463009802E-3</v>
      </c>
      <c r="O261" s="5">
        <v>0.12969</v>
      </c>
      <c r="P261" s="10">
        <v>526</v>
      </c>
      <c r="Q261" s="6">
        <v>18.1006458376742</v>
      </c>
      <c r="S261" s="10">
        <v>602</v>
      </c>
      <c r="T261" s="6">
        <v>24.0177188649253</v>
      </c>
      <c r="V261" s="10">
        <v>880</v>
      </c>
      <c r="W261" s="6">
        <v>880.24333412948795</v>
      </c>
      <c r="Y261" s="6">
        <v>12.624584717608</v>
      </c>
      <c r="Z261" s="6">
        <v>40.227272727272698</v>
      </c>
      <c r="AA261" s="7">
        <v>526</v>
      </c>
      <c r="AB261" s="7">
        <v>18.1006458376742</v>
      </c>
      <c r="AD261" s="13">
        <v>518</v>
      </c>
      <c r="AE261" s="6">
        <v>18.690462266645799</v>
      </c>
      <c r="AF261" s="13">
        <v>514</v>
      </c>
      <c r="AG261" s="6">
        <v>20.6893890551314</v>
      </c>
      <c r="AH261" s="13">
        <v>505</v>
      </c>
      <c r="AI261" s="6">
        <v>876.12770032649803</v>
      </c>
      <c r="AJ261" s="6">
        <v>1.6199999999999999E-2</v>
      </c>
      <c r="AK261" s="6">
        <v>5.1000000000000004E-3</v>
      </c>
      <c r="AL261" s="135">
        <f t="shared" si="31"/>
        <v>526</v>
      </c>
      <c r="AM261" s="135">
        <f t="shared" si="32"/>
        <v>18.1006458376742</v>
      </c>
      <c r="AN261" s="29">
        <f t="shared" si="33"/>
        <v>90.8</v>
      </c>
      <c r="AO261" s="29">
        <f t="shared" si="34"/>
        <v>1.65</v>
      </c>
      <c r="AP261" s="29">
        <f t="shared" si="35"/>
        <v>0.15</v>
      </c>
      <c r="AQ261" s="136">
        <f t="shared" si="36"/>
        <v>0.60606060606060608</v>
      </c>
    </row>
    <row r="262" spans="1:43" x14ac:dyDescent="0.75">
      <c r="A262" s="5" t="s">
        <v>446</v>
      </c>
      <c r="B262" s="5">
        <v>357</v>
      </c>
      <c r="C262" s="5">
        <v>21.3</v>
      </c>
      <c r="D262" s="5">
        <v>2.1</v>
      </c>
      <c r="E262" s="5">
        <v>1640</v>
      </c>
      <c r="F262" s="130">
        <v>11.7233294255569</v>
      </c>
      <c r="G262" s="5">
        <v>0.32059025230527799</v>
      </c>
      <c r="H262" s="130">
        <v>5.9799999999999999E-2</v>
      </c>
      <c r="I262" s="5">
        <v>6.0837872162406402E-3</v>
      </c>
      <c r="J262" s="5">
        <v>0.30220000000000002</v>
      </c>
      <c r="K262" s="130">
        <v>0.71</v>
      </c>
      <c r="L262" s="5">
        <v>2.8762968483798598E-2</v>
      </c>
      <c r="M262" s="130">
        <v>8.5300000000000001E-2</v>
      </c>
      <c r="N262" s="5">
        <v>2.3326435288959098E-3</v>
      </c>
      <c r="O262" s="5">
        <v>0.59948999999999997</v>
      </c>
      <c r="P262" s="10">
        <v>527.4</v>
      </c>
      <c r="Q262" s="6">
        <v>13.8868360786299</v>
      </c>
      <c r="S262" s="10">
        <v>544</v>
      </c>
      <c r="T262" s="6">
        <v>17.379953635861501</v>
      </c>
      <c r="V262" s="10">
        <v>587</v>
      </c>
      <c r="W262" s="6">
        <v>245.97611452062301</v>
      </c>
      <c r="Y262" s="6">
        <v>3.0514705882352899</v>
      </c>
      <c r="Z262" s="6">
        <v>10.153321976149901</v>
      </c>
      <c r="AA262" s="7">
        <v>527.4</v>
      </c>
      <c r="AB262" s="7">
        <v>13.8868360786299</v>
      </c>
      <c r="AD262" s="13">
        <v>525.4</v>
      </c>
      <c r="AE262" s="6">
        <v>13.9625290071225</v>
      </c>
      <c r="AF262" s="13">
        <v>518.9</v>
      </c>
      <c r="AG262" s="6">
        <v>16.1491668015627</v>
      </c>
      <c r="AH262" s="13">
        <v>490</v>
      </c>
      <c r="AI262" s="6">
        <v>243.26542893445199</v>
      </c>
      <c r="AJ262" s="6">
        <v>3.5000000000000001E-3</v>
      </c>
      <c r="AK262" s="6">
        <v>1.1000000000000001E-3</v>
      </c>
      <c r="AL262" s="135">
        <f t="shared" si="31"/>
        <v>527.4</v>
      </c>
      <c r="AM262" s="135">
        <f t="shared" si="32"/>
        <v>13.8868360786299</v>
      </c>
      <c r="AN262" s="29">
        <f t="shared" si="33"/>
        <v>357</v>
      </c>
      <c r="AO262" s="29">
        <f t="shared" si="34"/>
        <v>21.3</v>
      </c>
      <c r="AP262" s="29">
        <f t="shared" si="35"/>
        <v>2.1</v>
      </c>
      <c r="AQ262" s="136">
        <f t="shared" si="36"/>
        <v>4.6948356807511735E-2</v>
      </c>
    </row>
    <row r="263" spans="1:43" x14ac:dyDescent="0.75">
      <c r="A263" s="5" t="s">
        <v>447</v>
      </c>
      <c r="B263" s="5">
        <v>417</v>
      </c>
      <c r="C263" s="5">
        <v>1.288</v>
      </c>
      <c r="D263" s="5">
        <v>1.4999999999999999E-2</v>
      </c>
      <c r="E263" s="5">
        <v>236</v>
      </c>
      <c r="F263" s="130">
        <v>80.321285140562296</v>
      </c>
      <c r="G263" s="5">
        <v>2.2876854060869598</v>
      </c>
      <c r="H263" s="130">
        <v>4.9500000000000002E-2</v>
      </c>
      <c r="I263" s="5">
        <v>1.17390618813958E-2</v>
      </c>
      <c r="J263" s="5">
        <v>6.9610000000000005E-2</v>
      </c>
      <c r="K263" s="130">
        <v>8.43E-2</v>
      </c>
      <c r="L263" s="5">
        <v>4.4095811103096703E-3</v>
      </c>
      <c r="M263" s="130">
        <v>1.2449999999999999E-2</v>
      </c>
      <c r="N263" s="5">
        <v>3.5459695715699498E-4</v>
      </c>
      <c r="O263" s="5">
        <v>0.24290999999999999</v>
      </c>
      <c r="P263" s="10">
        <v>79.8</v>
      </c>
      <c r="Q263" s="6">
        <v>2.2460500571807702</v>
      </c>
      <c r="S263" s="10">
        <v>82</v>
      </c>
      <c r="T263" s="6">
        <v>4.10983034495223</v>
      </c>
      <c r="V263" s="10">
        <v>164</v>
      </c>
      <c r="W263" s="6">
        <v>6762.9772850368799</v>
      </c>
      <c r="Y263" s="6">
        <v>2.6829268292683</v>
      </c>
      <c r="Z263" s="6">
        <v>51.341463414634099</v>
      </c>
      <c r="AA263" s="7">
        <v>79.8</v>
      </c>
      <c r="AB263" s="7">
        <v>2.2460500571807702</v>
      </c>
      <c r="AD263" s="13">
        <v>79.5</v>
      </c>
      <c r="AE263" s="6">
        <v>2.2884363350029502</v>
      </c>
      <c r="AF263" s="13">
        <v>79.3</v>
      </c>
      <c r="AG263" s="6">
        <v>3.00794040238336</v>
      </c>
      <c r="AH263" s="13">
        <v>76.7</v>
      </c>
      <c r="AI263" s="6">
        <v>6762.52874729009</v>
      </c>
      <c r="AJ263" s="6">
        <v>2.3E-3</v>
      </c>
      <c r="AK263" s="6">
        <v>3.0999999999999999E-3</v>
      </c>
      <c r="AL263" s="135">
        <f t="shared" si="31"/>
        <v>79.8</v>
      </c>
      <c r="AM263" s="135">
        <f t="shared" si="32"/>
        <v>2.2460500571807702</v>
      </c>
      <c r="AN263" s="29">
        <f t="shared" si="33"/>
        <v>417</v>
      </c>
      <c r="AO263" s="29">
        <f t="shared" si="34"/>
        <v>1.288</v>
      </c>
      <c r="AP263" s="29">
        <f t="shared" si="35"/>
        <v>1.4999999999999999E-2</v>
      </c>
      <c r="AQ263" s="136">
        <f t="shared" si="36"/>
        <v>0.77639751552795033</v>
      </c>
    </row>
    <row r="264" spans="1:43" x14ac:dyDescent="0.75">
      <c r="A264" s="5" t="s">
        <v>448</v>
      </c>
      <c r="B264" s="5">
        <v>1350</v>
      </c>
      <c r="C264" s="5">
        <v>1.86</v>
      </c>
      <c r="D264" s="5">
        <v>0.14000000000000001</v>
      </c>
      <c r="E264" s="5">
        <v>630</v>
      </c>
      <c r="F264" s="130">
        <v>83.682008368200798</v>
      </c>
      <c r="G264" s="5">
        <v>2.7913481212269202</v>
      </c>
      <c r="H264" s="130">
        <v>4.6699999999999998E-2</v>
      </c>
      <c r="I264" s="5">
        <v>7.2046511987759101E-3</v>
      </c>
      <c r="J264" s="5">
        <v>5.8876999999999999E-2</v>
      </c>
      <c r="K264" s="130">
        <v>7.6399999999999996E-2</v>
      </c>
      <c r="L264" s="5">
        <v>3.7066932748205501E-3</v>
      </c>
      <c r="M264" s="130">
        <v>1.1950000000000001E-2</v>
      </c>
      <c r="N264" s="5">
        <v>3.98611490081507E-4</v>
      </c>
      <c r="O264" s="5">
        <v>0.67084999999999995</v>
      </c>
      <c r="P264" s="10">
        <v>76.599999999999994</v>
      </c>
      <c r="Q264" s="6">
        <v>2.52321207121686</v>
      </c>
      <c r="S264" s="10">
        <v>74.7</v>
      </c>
      <c r="T264" s="6">
        <v>3.4894425297270599</v>
      </c>
      <c r="V264" s="10">
        <v>48</v>
      </c>
      <c r="W264" s="6">
        <v>237.926974512632</v>
      </c>
      <c r="Y264" s="6">
        <v>-2.54350736278445</v>
      </c>
      <c r="Z264" s="6">
        <v>-59.5833333333333</v>
      </c>
      <c r="AA264" s="7">
        <v>76.599999999999994</v>
      </c>
      <c r="AB264" s="7">
        <v>2.52321207121686</v>
      </c>
      <c r="AD264" s="13">
        <v>76.7</v>
      </c>
      <c r="AE264" s="6">
        <v>2.52321207121686</v>
      </c>
      <c r="AF264" s="13">
        <v>76.400000000000006</v>
      </c>
      <c r="AG264" s="6">
        <v>3.0362491940333198</v>
      </c>
      <c r="AH264" s="13">
        <v>72</v>
      </c>
      <c r="AI264" s="6">
        <v>232.892860347273</v>
      </c>
      <c r="AJ264" s="6">
        <v>-1.2999999999999999E-3</v>
      </c>
      <c r="AK264" s="6">
        <v>1.9E-3</v>
      </c>
      <c r="AL264" s="135">
        <f t="shared" si="31"/>
        <v>76.599999999999994</v>
      </c>
      <c r="AM264" s="135">
        <f t="shared" si="32"/>
        <v>2.52321207121686</v>
      </c>
      <c r="AN264" s="29">
        <f t="shared" si="33"/>
        <v>1350</v>
      </c>
      <c r="AO264" s="29">
        <f t="shared" si="34"/>
        <v>1.86</v>
      </c>
      <c r="AP264" s="29">
        <f t="shared" si="35"/>
        <v>0.14000000000000001</v>
      </c>
      <c r="AQ264" s="136">
        <f t="shared" si="36"/>
        <v>0.5376344086021505</v>
      </c>
    </row>
    <row r="265" spans="1:43" x14ac:dyDescent="0.75">
      <c r="A265" s="5" t="s">
        <v>449</v>
      </c>
      <c r="B265" s="5">
        <v>341</v>
      </c>
      <c r="C265" s="5">
        <v>4.29</v>
      </c>
      <c r="D265" s="5">
        <v>0.15</v>
      </c>
      <c r="E265" s="5">
        <v>772</v>
      </c>
      <c r="F265" s="130">
        <v>19.493177387914201</v>
      </c>
      <c r="G265" s="5">
        <v>0.59127652273498899</v>
      </c>
      <c r="H265" s="130">
        <v>5.5100000000000003E-2</v>
      </c>
      <c r="I265" s="5">
        <v>7.7610361472799103E-3</v>
      </c>
      <c r="J265" s="5">
        <v>0.14130999999999999</v>
      </c>
      <c r="K265" s="130">
        <v>0.38300000000000001</v>
      </c>
      <c r="L265" s="5">
        <v>1.7237465104823199E-2</v>
      </c>
      <c r="M265" s="130">
        <v>5.1299999999999998E-2</v>
      </c>
      <c r="N265" s="5">
        <v>1.5560565121164401E-3</v>
      </c>
      <c r="O265" s="5">
        <v>0.58033000000000001</v>
      </c>
      <c r="P265" s="10">
        <v>322.2</v>
      </c>
      <c r="Q265" s="6">
        <v>9.6582926025530806</v>
      </c>
      <c r="S265" s="10">
        <v>329</v>
      </c>
      <c r="T265" s="6">
        <v>13.0261167699745</v>
      </c>
      <c r="V265" s="10">
        <v>402</v>
      </c>
      <c r="W265" s="6">
        <v>419.80740296801702</v>
      </c>
      <c r="Y265" s="6">
        <v>2.0668693009118599</v>
      </c>
      <c r="Z265" s="6">
        <v>19.8507462686567</v>
      </c>
      <c r="AA265" s="7">
        <v>322.2</v>
      </c>
      <c r="AB265" s="7">
        <v>9.6582926025530806</v>
      </c>
      <c r="AD265" s="13">
        <v>321.39999999999998</v>
      </c>
      <c r="AE265" s="6">
        <v>9.7072764458694305</v>
      </c>
      <c r="AF265" s="13">
        <v>317.8</v>
      </c>
      <c r="AG265" s="6">
        <v>11.463835226703599</v>
      </c>
      <c r="AH265" s="13">
        <v>297</v>
      </c>
      <c r="AI265" s="6">
        <v>417.03354251996501</v>
      </c>
      <c r="AJ265" s="6">
        <v>3.2000000000000002E-3</v>
      </c>
      <c r="AK265" s="6">
        <v>1.8E-3</v>
      </c>
      <c r="AL265" s="135">
        <f t="shared" si="31"/>
        <v>322.2</v>
      </c>
      <c r="AM265" s="135">
        <f t="shared" si="32"/>
        <v>9.6582926025530806</v>
      </c>
      <c r="AN265" s="29">
        <f t="shared" si="33"/>
        <v>341</v>
      </c>
      <c r="AO265" s="29">
        <f t="shared" si="34"/>
        <v>4.29</v>
      </c>
      <c r="AP265" s="29">
        <f t="shared" si="35"/>
        <v>0.15</v>
      </c>
      <c r="AQ265" s="136">
        <f t="shared" si="36"/>
        <v>0.23310023310023309</v>
      </c>
    </row>
    <row r="266" spans="1:43" x14ac:dyDescent="0.75">
      <c r="A266" s="5" t="s">
        <v>450</v>
      </c>
      <c r="B266" s="5">
        <v>272</v>
      </c>
      <c r="C266" s="5">
        <v>2.2930000000000001</v>
      </c>
      <c r="D266" s="5">
        <v>4.7E-2</v>
      </c>
      <c r="E266" s="5">
        <v>823</v>
      </c>
      <c r="F266" s="130">
        <v>13.477088948787101</v>
      </c>
      <c r="G266" s="5">
        <v>0.38924915914750402</v>
      </c>
      <c r="H266" s="130">
        <v>5.57E-2</v>
      </c>
      <c r="I266" s="5">
        <v>7.71891011190974E-3</v>
      </c>
      <c r="J266" s="5">
        <v>0.32541999999999999</v>
      </c>
      <c r="K266" s="130">
        <v>0.56299999999999994</v>
      </c>
      <c r="L266" s="5">
        <v>2.5049203740638001E-2</v>
      </c>
      <c r="M266" s="130">
        <v>7.4200000000000002E-2</v>
      </c>
      <c r="N266" s="5">
        <v>2.1430657405688701E-3</v>
      </c>
      <c r="O266" s="5">
        <v>0.20898</v>
      </c>
      <c r="P266" s="10">
        <v>461.1</v>
      </c>
      <c r="Q266" s="6">
        <v>12.816859404069699</v>
      </c>
      <c r="S266" s="10">
        <v>452</v>
      </c>
      <c r="T266" s="6">
        <v>16.276488155878599</v>
      </c>
      <c r="V266" s="10">
        <v>418</v>
      </c>
      <c r="W266" s="6">
        <v>296.27691703966502</v>
      </c>
      <c r="Y266" s="6">
        <v>-2.0132743362832</v>
      </c>
      <c r="Z266" s="6">
        <v>-10.311004784689001</v>
      </c>
      <c r="AA266" s="7">
        <v>461.1</v>
      </c>
      <c r="AB266" s="7">
        <v>12.816859404069699</v>
      </c>
      <c r="AD266" s="13">
        <v>460.6</v>
      </c>
      <c r="AE266" s="6">
        <v>12.991746802631599</v>
      </c>
      <c r="AF266" s="13">
        <v>446.1</v>
      </c>
      <c r="AG266" s="6">
        <v>14.7810644639841</v>
      </c>
      <c r="AH266" s="13">
        <v>378</v>
      </c>
      <c r="AI266" s="6">
        <v>290.54199622520701</v>
      </c>
      <c r="AJ266" s="6">
        <v>1.4E-3</v>
      </c>
      <c r="AK266" s="6">
        <v>2.3E-3</v>
      </c>
      <c r="AL266" s="135">
        <f t="shared" si="31"/>
        <v>461.1</v>
      </c>
      <c r="AM266" s="135">
        <f t="shared" si="32"/>
        <v>12.816859404069699</v>
      </c>
      <c r="AN266" s="29">
        <f t="shared" si="33"/>
        <v>272</v>
      </c>
      <c r="AO266" s="29">
        <f t="shared" si="34"/>
        <v>2.2930000000000001</v>
      </c>
      <c r="AP266" s="29">
        <f t="shared" si="35"/>
        <v>4.7E-2</v>
      </c>
      <c r="AQ266" s="136">
        <f t="shared" si="36"/>
        <v>0.43610989969472302</v>
      </c>
    </row>
    <row r="267" spans="1:43" x14ac:dyDescent="0.75">
      <c r="A267" s="5" t="s">
        <v>451</v>
      </c>
      <c r="B267" s="5">
        <v>119</v>
      </c>
      <c r="C267" s="5">
        <v>2.29</v>
      </c>
      <c r="D267" s="5">
        <v>0.32</v>
      </c>
      <c r="E267" s="5">
        <v>3240</v>
      </c>
      <c r="F267" s="130">
        <v>2.9489826010026499</v>
      </c>
      <c r="G267" s="5">
        <v>8.5724120289235303E-2</v>
      </c>
      <c r="H267" s="130">
        <v>0.1188</v>
      </c>
      <c r="I267" s="5">
        <v>9.0357375586756494E-3</v>
      </c>
      <c r="J267" s="5">
        <v>0.22151000000000001</v>
      </c>
      <c r="K267" s="130">
        <v>5.49</v>
      </c>
      <c r="L267" s="5">
        <v>0.21215683377162101</v>
      </c>
      <c r="M267" s="130">
        <v>0.33910000000000001</v>
      </c>
      <c r="N267" s="5">
        <v>9.8573145803560296E-3</v>
      </c>
      <c r="O267" s="5">
        <v>0.97958000000000001</v>
      </c>
      <c r="P267" s="10">
        <v>1881</v>
      </c>
      <c r="Q267" s="6">
        <v>47.586419301268897</v>
      </c>
      <c r="S267" s="10">
        <v>1897</v>
      </c>
      <c r="T267" s="6">
        <v>33.272162326287102</v>
      </c>
      <c r="V267" s="10">
        <v>1932</v>
      </c>
      <c r="W267" s="6">
        <v>138.32713165605401</v>
      </c>
      <c r="Y267" s="6">
        <v>0.84343700579863401</v>
      </c>
      <c r="Z267" s="6">
        <v>2.6397515527950302</v>
      </c>
      <c r="AA267" s="7">
        <v>1932</v>
      </c>
      <c r="AB267" s="7">
        <v>138.32713165605401</v>
      </c>
      <c r="AD267" s="13">
        <v>1869</v>
      </c>
      <c r="AE267" s="6">
        <v>49.426989610092399</v>
      </c>
      <c r="AF267" s="13">
        <v>1842</v>
      </c>
      <c r="AG267" s="6">
        <v>37.478484305889403</v>
      </c>
      <c r="AH267" s="13">
        <v>1825</v>
      </c>
      <c r="AI267" s="6">
        <v>137.102572376273</v>
      </c>
      <c r="AJ267" s="6">
        <v>7.7999999999999996E-3</v>
      </c>
      <c r="AK267" s="6">
        <v>3.2000000000000002E-3</v>
      </c>
      <c r="AL267" s="135">
        <f t="shared" si="31"/>
        <v>1932</v>
      </c>
      <c r="AM267" s="135">
        <f t="shared" si="32"/>
        <v>138.32713165605401</v>
      </c>
      <c r="AN267" s="29">
        <f t="shared" si="33"/>
        <v>119</v>
      </c>
      <c r="AO267" s="29">
        <f t="shared" si="34"/>
        <v>2.29</v>
      </c>
      <c r="AP267" s="29">
        <f t="shared" si="35"/>
        <v>0.32</v>
      </c>
      <c r="AQ267" s="136">
        <f t="shared" si="36"/>
        <v>0.4366812227074236</v>
      </c>
    </row>
    <row r="268" spans="1:43" x14ac:dyDescent="0.75">
      <c r="A268" s="5" t="s">
        <v>452</v>
      </c>
      <c r="B268" s="5">
        <v>680</v>
      </c>
      <c r="C268" s="5">
        <v>2.0499999999999998</v>
      </c>
      <c r="D268" s="5">
        <v>0.47</v>
      </c>
      <c r="E268" s="5">
        <v>1110</v>
      </c>
      <c r="F268" s="130">
        <v>22.624434389140301</v>
      </c>
      <c r="G268" s="5">
        <v>0.67804124605481497</v>
      </c>
      <c r="H268" s="130">
        <v>5.5100000000000003E-2</v>
      </c>
      <c r="I268" s="5">
        <v>6.6339706127044196E-3</v>
      </c>
      <c r="J268" s="5">
        <v>0.22758999999999999</v>
      </c>
      <c r="K268" s="130">
        <v>0.33</v>
      </c>
      <c r="L268" s="5">
        <v>1.4331459241821699E-2</v>
      </c>
      <c r="M268" s="130">
        <v>4.4200000000000003E-2</v>
      </c>
      <c r="N268" s="5">
        <v>1.32464849994253E-3</v>
      </c>
      <c r="O268" s="5">
        <v>0.48604000000000003</v>
      </c>
      <c r="P268" s="10">
        <v>278.7</v>
      </c>
      <c r="Q268" s="6">
        <v>8.2373521587484895</v>
      </c>
      <c r="S268" s="10">
        <v>289.3</v>
      </c>
      <c r="T268" s="6">
        <v>10.8948763543564</v>
      </c>
      <c r="V268" s="10">
        <v>406</v>
      </c>
      <c r="W268" s="6">
        <v>468.84905883803998</v>
      </c>
      <c r="Y268" s="6">
        <v>3.6640165917732599</v>
      </c>
      <c r="Z268" s="6">
        <v>31.354679802955701</v>
      </c>
      <c r="AA268" s="7">
        <v>278.7</v>
      </c>
      <c r="AB268" s="7">
        <v>8.2373521587484895</v>
      </c>
      <c r="AD268" s="13">
        <v>277.60000000000002</v>
      </c>
      <c r="AE268" s="6">
        <v>8.2850087861895698</v>
      </c>
      <c r="AF268" s="13">
        <v>274</v>
      </c>
      <c r="AG268" s="6">
        <v>10.0296725159257</v>
      </c>
      <c r="AH268" s="13">
        <v>258</v>
      </c>
      <c r="AI268" s="6">
        <v>466.97479586516801</v>
      </c>
      <c r="AJ268" s="6">
        <v>4.7000000000000002E-3</v>
      </c>
      <c r="AK268" s="6">
        <v>1.5E-3</v>
      </c>
      <c r="AL268" s="135">
        <f t="shared" si="31"/>
        <v>278.7</v>
      </c>
      <c r="AM268" s="135">
        <f t="shared" si="32"/>
        <v>8.2373521587484895</v>
      </c>
      <c r="AN268" s="29">
        <f t="shared" si="33"/>
        <v>680</v>
      </c>
      <c r="AO268" s="29">
        <f t="shared" si="34"/>
        <v>2.0499999999999998</v>
      </c>
      <c r="AP268" s="29">
        <f t="shared" si="35"/>
        <v>0.47</v>
      </c>
      <c r="AQ268" s="136">
        <f t="shared" si="36"/>
        <v>0.48780487804878053</v>
      </c>
    </row>
    <row r="269" spans="1:43" x14ac:dyDescent="0.75">
      <c r="A269" s="5" t="s">
        <v>453</v>
      </c>
      <c r="B269" s="5">
        <v>136.5</v>
      </c>
      <c r="C269" s="5">
        <v>2.25</v>
      </c>
      <c r="D269" s="5">
        <v>0.19</v>
      </c>
      <c r="E269" s="5">
        <v>319</v>
      </c>
      <c r="F269" s="130">
        <v>17.3310225303293</v>
      </c>
      <c r="G269" s="5">
        <v>0.99104234532875402</v>
      </c>
      <c r="H269" s="130">
        <v>5.8900000000000001E-2</v>
      </c>
      <c r="I269" s="5">
        <v>1.2390316148841301E-2</v>
      </c>
      <c r="J269" s="5">
        <v>0.19139</v>
      </c>
      <c r="K269" s="130">
        <v>0.46100000000000002</v>
      </c>
      <c r="L269" s="5">
        <v>3.2526014824444699E-2</v>
      </c>
      <c r="M269" s="130">
        <v>5.7700000000000001E-2</v>
      </c>
      <c r="N269" s="5">
        <v>3.2994673698795701E-3</v>
      </c>
      <c r="O269" s="5">
        <v>0.71040999999999999</v>
      </c>
      <c r="P269" s="10">
        <v>361</v>
      </c>
      <c r="Q269" s="6">
        <v>19.995213236317099</v>
      </c>
      <c r="S269" s="10">
        <v>381</v>
      </c>
      <c r="T269" s="6">
        <v>22.591793223481002</v>
      </c>
      <c r="V269" s="10">
        <v>510</v>
      </c>
      <c r="W269" s="6">
        <v>846.07826665918503</v>
      </c>
      <c r="Y269" s="6">
        <v>5.2493438320210002</v>
      </c>
      <c r="Z269" s="6">
        <v>29.2156862745098</v>
      </c>
      <c r="AA269" s="7">
        <v>361</v>
      </c>
      <c r="AB269" s="7">
        <v>19.995213236317099</v>
      </c>
      <c r="AD269" s="13">
        <v>359</v>
      </c>
      <c r="AE269" s="6">
        <v>19.995213236317099</v>
      </c>
      <c r="AF269" s="13">
        <v>351</v>
      </c>
      <c r="AG269" s="6">
        <v>19.907514185666798</v>
      </c>
      <c r="AH269" s="13">
        <v>315</v>
      </c>
      <c r="AI269" s="6">
        <v>841.09562673515904</v>
      </c>
      <c r="AJ269" s="6">
        <v>7.3000000000000001E-3</v>
      </c>
      <c r="AK269" s="6">
        <v>4.3E-3</v>
      </c>
      <c r="AL269" s="135">
        <f t="shared" si="31"/>
        <v>361</v>
      </c>
      <c r="AM269" s="135">
        <f t="shared" si="32"/>
        <v>19.995213236317099</v>
      </c>
      <c r="AN269" s="29">
        <f t="shared" si="33"/>
        <v>136.5</v>
      </c>
      <c r="AO269" s="29">
        <f t="shared" si="34"/>
        <v>2.25</v>
      </c>
      <c r="AP269" s="29">
        <f t="shared" si="35"/>
        <v>0.19</v>
      </c>
      <c r="AQ269" s="136">
        <f t="shared" si="36"/>
        <v>0.44444444444444442</v>
      </c>
    </row>
    <row r="270" spans="1:43" x14ac:dyDescent="0.75">
      <c r="A270" s="5" t="s">
        <v>454</v>
      </c>
      <c r="B270" s="5">
        <v>587</v>
      </c>
      <c r="C270" s="5">
        <v>17.29</v>
      </c>
      <c r="D270" s="5">
        <v>0.65</v>
      </c>
      <c r="E270" s="5">
        <v>1980</v>
      </c>
      <c r="F270" s="130">
        <v>11.834319526627199</v>
      </c>
      <c r="G270" s="5">
        <v>0.37443521361236198</v>
      </c>
      <c r="H270" s="130">
        <v>5.91E-2</v>
      </c>
      <c r="I270" s="5">
        <v>5.5709268523123001E-3</v>
      </c>
      <c r="J270" s="5">
        <v>9.3092999999999995E-2</v>
      </c>
      <c r="K270" s="130">
        <v>0.68300000000000005</v>
      </c>
      <c r="L270" s="5">
        <v>3.0756494781427699E-2</v>
      </c>
      <c r="M270" s="130">
        <v>8.4500000000000006E-2</v>
      </c>
      <c r="N270" s="5">
        <v>2.6735610339956701E-3</v>
      </c>
      <c r="O270" s="5">
        <v>0.69501999999999997</v>
      </c>
      <c r="P270" s="10">
        <v>523</v>
      </c>
      <c r="Q270" s="6">
        <v>15.8527414076369</v>
      </c>
      <c r="S270" s="10">
        <v>527</v>
      </c>
      <c r="T270" s="6">
        <v>18.514199233658601</v>
      </c>
      <c r="V270" s="10">
        <v>558</v>
      </c>
      <c r="W270" s="6">
        <v>221.26157726180401</v>
      </c>
      <c r="Y270" s="6">
        <v>0.75901328273243995</v>
      </c>
      <c r="Z270" s="6">
        <v>6.2724014336917504</v>
      </c>
      <c r="AA270" s="7">
        <v>523</v>
      </c>
      <c r="AB270" s="7">
        <v>15.8527414076369</v>
      </c>
      <c r="AD270" s="13">
        <v>521</v>
      </c>
      <c r="AE270" s="6">
        <v>15.8527414076369</v>
      </c>
      <c r="AF270" s="13">
        <v>508</v>
      </c>
      <c r="AG270" s="6">
        <v>17.551511993660299</v>
      </c>
      <c r="AH270" s="13">
        <v>453</v>
      </c>
      <c r="AI270" s="6">
        <v>218.28249030185901</v>
      </c>
      <c r="AJ270" s="6">
        <v>3.0999999999999999E-3</v>
      </c>
      <c r="AK270" s="6">
        <v>1.1000000000000001E-3</v>
      </c>
      <c r="AL270" s="135">
        <f t="shared" si="31"/>
        <v>523</v>
      </c>
      <c r="AM270" s="135">
        <f t="shared" si="32"/>
        <v>15.8527414076369</v>
      </c>
      <c r="AN270" s="29">
        <f t="shared" si="33"/>
        <v>587</v>
      </c>
      <c r="AO270" s="29">
        <f t="shared" si="34"/>
        <v>17.29</v>
      </c>
      <c r="AP270" s="29">
        <f t="shared" si="35"/>
        <v>0.65</v>
      </c>
      <c r="AQ270" s="136">
        <f t="shared" si="36"/>
        <v>5.7836899942163102E-2</v>
      </c>
    </row>
    <row r="271" spans="1:43" x14ac:dyDescent="0.75">
      <c r="A271" s="5" t="s">
        <v>455</v>
      </c>
      <c r="B271" s="5">
        <v>163</v>
      </c>
      <c r="C271" s="5">
        <v>4.4000000000000004</v>
      </c>
      <c r="D271" s="5">
        <v>0.35</v>
      </c>
      <c r="E271" s="5">
        <v>916</v>
      </c>
      <c r="F271" s="130">
        <v>12.7877237851662</v>
      </c>
      <c r="G271" s="5">
        <v>0.42741274854386302</v>
      </c>
      <c r="H271" s="130">
        <v>0.11210000000000001</v>
      </c>
      <c r="I271" s="5">
        <v>1.6154490996674899E-2</v>
      </c>
      <c r="J271" s="5">
        <v>-1.0624E-2</v>
      </c>
      <c r="K271" s="130">
        <v>1.17</v>
      </c>
      <c r="L271" s="5">
        <v>8.8536954567005402E-2</v>
      </c>
      <c r="M271" s="130">
        <v>7.8200000000000006E-2</v>
      </c>
      <c r="N271" s="5">
        <v>2.61373153640537E-3</v>
      </c>
      <c r="O271" s="5">
        <v>0.40139000000000002</v>
      </c>
      <c r="P271" s="10">
        <v>485</v>
      </c>
      <c r="Q271" s="6">
        <v>15.763419327694599</v>
      </c>
      <c r="S271" s="10">
        <v>786</v>
      </c>
      <c r="T271" s="6">
        <v>41.5739074707217</v>
      </c>
      <c r="V271" s="10">
        <v>1750</v>
      </c>
      <c r="W271" s="6">
        <v>396.84262090375302</v>
      </c>
      <c r="Y271" s="6">
        <v>38.295165394401998</v>
      </c>
      <c r="Z271" s="6">
        <v>72.285714285714306</v>
      </c>
      <c r="AA271" s="7" t="s">
        <v>35</v>
      </c>
      <c r="AB271" s="7" t="s">
        <v>35</v>
      </c>
      <c r="AD271" s="13">
        <v>453</v>
      </c>
      <c r="AE271" s="6">
        <v>15.763419327694599</v>
      </c>
      <c r="AF271" s="13">
        <v>458</v>
      </c>
      <c r="AG271" s="6">
        <v>21.916427226720401</v>
      </c>
      <c r="AH271" s="13">
        <v>485</v>
      </c>
      <c r="AI271" s="6">
        <v>381.38377753354899</v>
      </c>
      <c r="AJ271" s="6">
        <v>6.8000000000000005E-2</v>
      </c>
      <c r="AK271" s="6">
        <v>1.0999999999999999E-2</v>
      </c>
      <c r="AL271" s="135" t="str">
        <f t="shared" si="31"/>
        <v>Discordant</v>
      </c>
      <c r="AM271" s="135" t="str">
        <f t="shared" si="32"/>
        <v>Discordant</v>
      </c>
      <c r="AN271" s="29">
        <f t="shared" si="33"/>
        <v>163</v>
      </c>
      <c r="AO271" s="29">
        <f t="shared" si="34"/>
        <v>4.4000000000000004</v>
      </c>
      <c r="AP271" s="29">
        <f t="shared" si="35"/>
        <v>0.35</v>
      </c>
      <c r="AQ271" s="136">
        <f t="shared" si="36"/>
        <v>0.22727272727272727</v>
      </c>
    </row>
    <row r="272" spans="1:43" x14ac:dyDescent="0.75">
      <c r="A272" s="5" t="s">
        <v>456</v>
      </c>
      <c r="B272" s="5">
        <v>243</v>
      </c>
      <c r="C272" s="5">
        <v>1.27</v>
      </c>
      <c r="D272" s="5">
        <v>3.1E-2</v>
      </c>
      <c r="E272" s="5">
        <v>113</v>
      </c>
      <c r="F272" s="130">
        <v>82.372322899505804</v>
      </c>
      <c r="G272" s="5">
        <v>2.7271906341582901</v>
      </c>
      <c r="H272" s="130">
        <v>5.6500000000000002E-2</v>
      </c>
      <c r="I272" s="5">
        <v>1.8807144085145701E-2</v>
      </c>
      <c r="J272" s="5">
        <v>-0.12914999999999999</v>
      </c>
      <c r="K272" s="130">
        <v>8.9099999999999999E-2</v>
      </c>
      <c r="L272" s="5">
        <v>7.3687872665452797E-3</v>
      </c>
      <c r="M272" s="130">
        <v>1.214E-2</v>
      </c>
      <c r="N272" s="5">
        <v>4.0193226478599502E-4</v>
      </c>
      <c r="O272" s="5">
        <v>0.41347</v>
      </c>
      <c r="P272" s="10">
        <v>77.8</v>
      </c>
      <c r="Q272" s="6">
        <v>2.5984948667577701</v>
      </c>
      <c r="S272" s="10">
        <v>86.3</v>
      </c>
      <c r="T272" s="6">
        <v>6.8523854586628996</v>
      </c>
      <c r="V272" s="10">
        <v>370</v>
      </c>
      <c r="W272" s="6">
        <v>263.51253857231097</v>
      </c>
      <c r="Y272" s="6">
        <v>9.8493626882966403</v>
      </c>
      <c r="Z272" s="6">
        <v>78.972972972972997</v>
      </c>
      <c r="AA272" s="7">
        <v>77.8</v>
      </c>
      <c r="AB272" s="7">
        <v>2.5984948667577701</v>
      </c>
      <c r="AD272" s="13">
        <v>76.900000000000006</v>
      </c>
      <c r="AE272" s="6">
        <v>2.5442436150193002</v>
      </c>
      <c r="AF272" s="13">
        <v>76.900000000000006</v>
      </c>
      <c r="AG272" s="6">
        <v>3.3558585301074202</v>
      </c>
      <c r="AH272" s="13">
        <v>77.8</v>
      </c>
      <c r="AI272" s="6">
        <v>211.28686136346499</v>
      </c>
      <c r="AJ272" s="6">
        <v>1.0800000000000001E-2</v>
      </c>
      <c r="AK272" s="6">
        <v>7.3000000000000001E-3</v>
      </c>
      <c r="AL272" s="135">
        <f t="shared" si="31"/>
        <v>77.8</v>
      </c>
      <c r="AM272" s="135">
        <f t="shared" si="32"/>
        <v>2.5984948667577701</v>
      </c>
      <c r="AN272" s="29">
        <f t="shared" si="33"/>
        <v>243</v>
      </c>
      <c r="AO272" s="29">
        <f t="shared" si="34"/>
        <v>1.27</v>
      </c>
      <c r="AP272" s="29">
        <f t="shared" si="35"/>
        <v>3.1E-2</v>
      </c>
      <c r="AQ272" s="136">
        <f t="shared" si="36"/>
        <v>0.78740157480314954</v>
      </c>
    </row>
    <row r="273" spans="1:43" x14ac:dyDescent="0.75">
      <c r="A273" s="5" t="s">
        <v>457</v>
      </c>
      <c r="B273" s="5">
        <v>176</v>
      </c>
      <c r="C273" s="5">
        <v>1.1679999999999999</v>
      </c>
      <c r="D273" s="5">
        <v>9.9000000000000005E-2</v>
      </c>
      <c r="E273" s="5">
        <v>506</v>
      </c>
      <c r="F273" s="130">
        <v>13.2802124833997</v>
      </c>
      <c r="G273" s="5">
        <v>0.40609884208942898</v>
      </c>
      <c r="H273" s="130">
        <v>5.67E-2</v>
      </c>
      <c r="I273" s="5">
        <v>9.6855157204955907E-3</v>
      </c>
      <c r="J273" s="5">
        <v>-5.7023999999999998E-2</v>
      </c>
      <c r="K273" s="130">
        <v>0.58399999999999996</v>
      </c>
      <c r="L273" s="5">
        <v>3.0491287295881599E-2</v>
      </c>
      <c r="M273" s="130">
        <v>7.5300000000000006E-2</v>
      </c>
      <c r="N273" s="5">
        <v>2.30261698354285E-3</v>
      </c>
      <c r="O273" s="5">
        <v>0.55449999999999999</v>
      </c>
      <c r="P273" s="10">
        <v>468</v>
      </c>
      <c r="Q273" s="6">
        <v>13.906076531356</v>
      </c>
      <c r="S273" s="10">
        <v>465</v>
      </c>
      <c r="T273" s="6">
        <v>19.788760522226799</v>
      </c>
      <c r="V273" s="10">
        <v>456</v>
      </c>
      <c r="W273" s="6">
        <v>384.907063283931</v>
      </c>
      <c r="Y273" s="6">
        <v>-0.64516129032257696</v>
      </c>
      <c r="Z273" s="6">
        <v>-2.6315789473684199</v>
      </c>
      <c r="AA273" s="7">
        <v>468</v>
      </c>
      <c r="AB273" s="7">
        <v>13.906076531356</v>
      </c>
      <c r="AD273" s="13">
        <v>468</v>
      </c>
      <c r="AE273" s="6">
        <v>13.906076531356</v>
      </c>
      <c r="AF273" s="13">
        <v>458</v>
      </c>
      <c r="AG273" s="6">
        <v>15.5818818826881</v>
      </c>
      <c r="AH273" s="13">
        <v>425</v>
      </c>
      <c r="AI273" s="6">
        <v>378.47463239411502</v>
      </c>
      <c r="AJ273" s="6">
        <v>1.4E-3</v>
      </c>
      <c r="AK273" s="6">
        <v>2.8E-3</v>
      </c>
      <c r="AL273" s="135">
        <f t="shared" si="31"/>
        <v>468</v>
      </c>
      <c r="AM273" s="135">
        <f t="shared" si="32"/>
        <v>13.906076531356</v>
      </c>
      <c r="AN273" s="29">
        <f t="shared" si="33"/>
        <v>176</v>
      </c>
      <c r="AO273" s="29">
        <f t="shared" si="34"/>
        <v>1.1679999999999999</v>
      </c>
      <c r="AP273" s="29">
        <f t="shared" si="35"/>
        <v>9.9000000000000005E-2</v>
      </c>
      <c r="AQ273" s="136">
        <f t="shared" si="36"/>
        <v>0.85616438356164393</v>
      </c>
    </row>
    <row r="274" spans="1:43" x14ac:dyDescent="0.75">
      <c r="A274" s="5" t="s">
        <v>458</v>
      </c>
      <c r="B274" s="5">
        <v>323</v>
      </c>
      <c r="C274" s="5">
        <v>9.8000000000000007</v>
      </c>
      <c r="D274" s="5">
        <v>1.3</v>
      </c>
      <c r="E274" s="5">
        <v>470</v>
      </c>
      <c r="F274" s="130">
        <v>25.974025974025999</v>
      </c>
      <c r="G274" s="5">
        <v>0.85632879444918297</v>
      </c>
      <c r="H274" s="130">
        <v>5.6300000000000003E-2</v>
      </c>
      <c r="I274" s="5">
        <v>9.9394161777928997E-3</v>
      </c>
      <c r="J274" s="5">
        <v>-0.18351999999999999</v>
      </c>
      <c r="K274" s="130">
        <v>0.29599999999999999</v>
      </c>
      <c r="L274" s="5">
        <v>1.6854387279281301E-2</v>
      </c>
      <c r="M274" s="130">
        <v>3.85E-2</v>
      </c>
      <c r="N274" s="5">
        <v>1.2692933555723E-3</v>
      </c>
      <c r="O274" s="5">
        <v>0.67264000000000002</v>
      </c>
      <c r="P274" s="10">
        <v>243.7</v>
      </c>
      <c r="Q274" s="6">
        <v>7.9719857837647599</v>
      </c>
      <c r="S274" s="10">
        <v>262</v>
      </c>
      <c r="T274" s="6">
        <v>13.0063488122785</v>
      </c>
      <c r="V274" s="10">
        <v>431</v>
      </c>
      <c r="W274" s="6">
        <v>1779.6804183338299</v>
      </c>
      <c r="Y274" s="6">
        <v>6.9847328244274802</v>
      </c>
      <c r="Z274" s="6">
        <v>43.457076566125302</v>
      </c>
      <c r="AA274" s="7">
        <v>243.7</v>
      </c>
      <c r="AB274" s="7">
        <v>7.9719857837647599</v>
      </c>
      <c r="AD274" s="13">
        <v>242.1</v>
      </c>
      <c r="AE274" s="6">
        <v>7.9719857837647599</v>
      </c>
      <c r="AF274" s="13">
        <v>239.7</v>
      </c>
      <c r="AG274" s="6">
        <v>9.6903719962991595</v>
      </c>
      <c r="AH274" s="13">
        <v>220</v>
      </c>
      <c r="AI274" s="6">
        <v>1778.1190037230001</v>
      </c>
      <c r="AJ274" s="6">
        <v>6.6E-3</v>
      </c>
      <c r="AK274" s="6">
        <v>2.8999999999999998E-3</v>
      </c>
      <c r="AL274" s="135">
        <f t="shared" si="31"/>
        <v>243.7</v>
      </c>
      <c r="AM274" s="135">
        <f t="shared" si="32"/>
        <v>7.9719857837647599</v>
      </c>
      <c r="AN274" s="29">
        <f t="shared" si="33"/>
        <v>323</v>
      </c>
      <c r="AO274" s="29">
        <f t="shared" si="34"/>
        <v>9.8000000000000007</v>
      </c>
      <c r="AP274" s="29">
        <f t="shared" si="35"/>
        <v>1.3</v>
      </c>
      <c r="AQ274" s="136">
        <f t="shared" si="36"/>
        <v>0.1020408163265306</v>
      </c>
    </row>
    <row r="275" spans="1:43" x14ac:dyDescent="0.75">
      <c r="A275" s="5" t="s">
        <v>459</v>
      </c>
      <c r="B275" s="5">
        <v>446</v>
      </c>
      <c r="C275" s="5">
        <v>1.4890000000000001</v>
      </c>
      <c r="D275" s="5">
        <v>6.3E-2</v>
      </c>
      <c r="E275" s="5">
        <v>165</v>
      </c>
      <c r="F275" s="130">
        <v>96.618357487922694</v>
      </c>
      <c r="G275" s="5">
        <v>3.3097637248013299</v>
      </c>
      <c r="H275" s="130">
        <v>4.9399999999999999E-2</v>
      </c>
      <c r="I275" s="5">
        <v>1.3774055767878501E-2</v>
      </c>
      <c r="J275" s="5">
        <v>-2.9940000000000001E-3</v>
      </c>
      <c r="K275" s="130">
        <v>6.8500000000000005E-2</v>
      </c>
      <c r="L275" s="5">
        <v>4.3285764415105198E-3</v>
      </c>
      <c r="M275" s="130">
        <v>1.035E-2</v>
      </c>
      <c r="N275" s="5">
        <v>3.5455016461003001E-4</v>
      </c>
      <c r="O275" s="5">
        <v>0.377</v>
      </c>
      <c r="P275" s="10">
        <v>66.400000000000006</v>
      </c>
      <c r="Q275" s="6">
        <v>2.2950029476937801</v>
      </c>
      <c r="S275" s="10">
        <v>67.099999999999994</v>
      </c>
      <c r="T275" s="6">
        <v>4.1323065698124202</v>
      </c>
      <c r="V275" s="10">
        <v>150</v>
      </c>
      <c r="W275" s="6">
        <v>1510.0639892992599</v>
      </c>
      <c r="Y275" s="6">
        <v>1.0432190760059401</v>
      </c>
      <c r="Z275" s="6">
        <v>55.733333333333299</v>
      </c>
      <c r="AA275" s="7">
        <v>66.400000000000006</v>
      </c>
      <c r="AB275" s="7">
        <v>2.2950029476937801</v>
      </c>
      <c r="AD275" s="13">
        <v>66.3</v>
      </c>
      <c r="AE275" s="6">
        <v>2.2950029476937801</v>
      </c>
      <c r="AF275" s="13">
        <v>66.2</v>
      </c>
      <c r="AG275" s="6">
        <v>2.7940933389768698</v>
      </c>
      <c r="AH275" s="13">
        <v>65.900000000000006</v>
      </c>
      <c r="AI275" s="6">
        <v>1506.5916011243401</v>
      </c>
      <c r="AJ275" s="6">
        <v>1.9E-3</v>
      </c>
      <c r="AK275" s="6">
        <v>4.1999999999999997E-3</v>
      </c>
      <c r="AL275" s="135">
        <f t="shared" si="31"/>
        <v>66.400000000000006</v>
      </c>
      <c r="AM275" s="135">
        <f t="shared" si="32"/>
        <v>2.2950029476937801</v>
      </c>
      <c r="AN275" s="29">
        <f t="shared" si="33"/>
        <v>446</v>
      </c>
      <c r="AO275" s="29">
        <f t="shared" si="34"/>
        <v>1.4890000000000001</v>
      </c>
      <c r="AP275" s="29">
        <f t="shared" si="35"/>
        <v>6.3E-2</v>
      </c>
      <c r="AQ275" s="136">
        <f t="shared" si="36"/>
        <v>0.67159167226326388</v>
      </c>
    </row>
    <row r="276" spans="1:43" x14ac:dyDescent="0.75">
      <c r="A276" s="5" t="s">
        <v>460</v>
      </c>
      <c r="B276" s="5">
        <v>2050</v>
      </c>
      <c r="C276" s="5">
        <v>0.86199999999999999</v>
      </c>
      <c r="D276" s="5">
        <v>1.2999999999999999E-2</v>
      </c>
      <c r="E276" s="5">
        <v>910</v>
      </c>
      <c r="F276" s="130">
        <v>84.104289318755306</v>
      </c>
      <c r="G276" s="5">
        <v>2.19234211388398</v>
      </c>
      <c r="H276" s="130">
        <v>4.9399999999999999E-2</v>
      </c>
      <c r="I276" s="5">
        <v>6.5068333098148804E-3</v>
      </c>
      <c r="J276" s="5">
        <v>0.24096000000000001</v>
      </c>
      <c r="K276" s="130">
        <v>8.0299999999999996E-2</v>
      </c>
      <c r="L276" s="5">
        <v>3.3601481253658799E-3</v>
      </c>
      <c r="M276" s="130">
        <v>1.189E-2</v>
      </c>
      <c r="N276" s="5">
        <v>3.0993600855821801E-4</v>
      </c>
      <c r="O276" s="5">
        <v>0.22073000000000001</v>
      </c>
      <c r="P276" s="10">
        <v>76.17</v>
      </c>
      <c r="Q276" s="6">
        <v>1.9758219430228601</v>
      </c>
      <c r="S276" s="10">
        <v>78.400000000000006</v>
      </c>
      <c r="T276" s="6">
        <v>3.1337403589767101</v>
      </c>
      <c r="V276" s="10">
        <v>162</v>
      </c>
      <c r="W276" s="6">
        <v>2553.2336584075001</v>
      </c>
      <c r="Y276" s="6">
        <v>2.84438775510203</v>
      </c>
      <c r="Z276" s="6">
        <v>52.981481481481502</v>
      </c>
      <c r="AA276" s="7">
        <v>76.17</v>
      </c>
      <c r="AB276" s="7">
        <v>1.9758219430228601</v>
      </c>
      <c r="AD276" s="13">
        <v>76</v>
      </c>
      <c r="AE276" s="6">
        <v>1.9880845934040701</v>
      </c>
      <c r="AF276" s="13">
        <v>75.7</v>
      </c>
      <c r="AG276" s="6">
        <v>2.75131398380474</v>
      </c>
      <c r="AH276" s="13">
        <v>68.900000000000006</v>
      </c>
      <c r="AI276" s="6">
        <v>2552.70788000212</v>
      </c>
      <c r="AJ276" s="6">
        <v>2E-3</v>
      </c>
      <c r="AK276" s="6">
        <v>1.9E-3</v>
      </c>
      <c r="AL276" s="135">
        <f t="shared" si="31"/>
        <v>76.17</v>
      </c>
      <c r="AM276" s="135">
        <f t="shared" si="32"/>
        <v>1.9758219430228601</v>
      </c>
      <c r="AN276" s="29">
        <f t="shared" si="33"/>
        <v>2050</v>
      </c>
      <c r="AO276" s="29">
        <f t="shared" si="34"/>
        <v>0.86199999999999999</v>
      </c>
      <c r="AP276" s="29">
        <f t="shared" si="35"/>
        <v>1.2999999999999999E-2</v>
      </c>
      <c r="AQ276" s="136">
        <f t="shared" si="36"/>
        <v>1.160092807424594</v>
      </c>
    </row>
    <row r="277" spans="1:43" x14ac:dyDescent="0.75">
      <c r="A277" s="5" t="s">
        <v>461</v>
      </c>
      <c r="B277" s="5">
        <v>349</v>
      </c>
      <c r="C277" s="5">
        <v>1.9019999999999999</v>
      </c>
      <c r="D277" s="5">
        <v>6.4000000000000001E-2</v>
      </c>
      <c r="E277" s="5">
        <v>673</v>
      </c>
      <c r="F277" s="130">
        <v>21.097046413502099</v>
      </c>
      <c r="G277" s="5">
        <v>0.638063782555088</v>
      </c>
      <c r="H277" s="130">
        <v>5.2999999999999999E-2</v>
      </c>
      <c r="I277" s="5">
        <v>8.0084038283603602E-3</v>
      </c>
      <c r="J277" s="5">
        <v>0.15675</v>
      </c>
      <c r="K277" s="130">
        <v>0.34200000000000003</v>
      </c>
      <c r="L277" s="5">
        <v>1.6718989869008199E-2</v>
      </c>
      <c r="M277" s="130">
        <v>4.7399999999999998E-2</v>
      </c>
      <c r="N277" s="5">
        <v>1.4335761840934701E-3</v>
      </c>
      <c r="O277" s="5">
        <v>0.40418999999999999</v>
      </c>
      <c r="P277" s="10">
        <v>298.5</v>
      </c>
      <c r="Q277" s="6">
        <v>8.7429114676236992</v>
      </c>
      <c r="S277" s="10">
        <v>298</v>
      </c>
      <c r="T277" s="6">
        <v>12.457137520525</v>
      </c>
      <c r="V277" s="10">
        <v>306</v>
      </c>
      <c r="W277" s="6">
        <v>374.20220910716</v>
      </c>
      <c r="Y277" s="6">
        <v>-0.16778523489932701</v>
      </c>
      <c r="Z277" s="6">
        <v>2.4509803921568598</v>
      </c>
      <c r="AA277" s="7">
        <v>298.5</v>
      </c>
      <c r="AB277" s="7">
        <v>8.7429114676236992</v>
      </c>
      <c r="AD277" s="13">
        <v>298</v>
      </c>
      <c r="AE277" s="6">
        <v>8.8374261485291097</v>
      </c>
      <c r="AF277" s="13">
        <v>291.2</v>
      </c>
      <c r="AG277" s="6">
        <v>10.5972201640464</v>
      </c>
      <c r="AH277" s="13">
        <v>244</v>
      </c>
      <c r="AI277" s="6">
        <v>368.736916107784</v>
      </c>
      <c r="AJ277" s="6">
        <v>2E-3</v>
      </c>
      <c r="AK277" s="6">
        <v>2.5000000000000001E-3</v>
      </c>
      <c r="AL277" s="135">
        <f t="shared" si="31"/>
        <v>298.5</v>
      </c>
      <c r="AM277" s="135">
        <f t="shared" si="32"/>
        <v>8.7429114676236992</v>
      </c>
      <c r="AN277" s="29">
        <f t="shared" si="33"/>
        <v>349</v>
      </c>
      <c r="AO277" s="29">
        <f t="shared" si="34"/>
        <v>1.9019999999999999</v>
      </c>
      <c r="AP277" s="29">
        <f t="shared" si="35"/>
        <v>6.4000000000000001E-2</v>
      </c>
      <c r="AQ277" s="136">
        <f t="shared" si="36"/>
        <v>0.52576235541535232</v>
      </c>
    </row>
    <row r="278" spans="1:43" x14ac:dyDescent="0.75">
      <c r="A278" s="5" t="s">
        <v>462</v>
      </c>
      <c r="B278" s="5">
        <v>679</v>
      </c>
      <c r="C278" s="5">
        <v>26.6</v>
      </c>
      <c r="D278" s="5">
        <v>1.3</v>
      </c>
      <c r="E278" s="5">
        <v>2190</v>
      </c>
      <c r="F278" s="130">
        <v>14.5985401459854</v>
      </c>
      <c r="G278" s="5">
        <v>0.43259707410175902</v>
      </c>
      <c r="H278" s="130">
        <v>5.5050000000000002E-2</v>
      </c>
      <c r="I278" s="5">
        <v>4.9092914266230404E-3</v>
      </c>
      <c r="J278" s="5">
        <v>-7.2235999999999995E-2</v>
      </c>
      <c r="K278" s="130">
        <v>0.51900000000000002</v>
      </c>
      <c r="L278" s="5">
        <v>2.1936002706965399E-2</v>
      </c>
      <c r="M278" s="130">
        <v>6.8500000000000005E-2</v>
      </c>
      <c r="N278" s="5">
        <v>2.0298536209539799E-3</v>
      </c>
      <c r="O278" s="5">
        <v>0.76529000000000003</v>
      </c>
      <c r="P278" s="10">
        <v>427.1</v>
      </c>
      <c r="Q278" s="6">
        <v>12.3156292824325</v>
      </c>
      <c r="S278" s="10">
        <v>424</v>
      </c>
      <c r="T278" s="6">
        <v>14.8023349294154</v>
      </c>
      <c r="V278" s="10">
        <v>408</v>
      </c>
      <c r="W278" s="6">
        <v>194.11005554883701</v>
      </c>
      <c r="Y278" s="6">
        <v>-0.731132075471706</v>
      </c>
      <c r="Z278" s="6">
        <v>-4.6813725490196099</v>
      </c>
      <c r="AA278" s="7">
        <v>427.1</v>
      </c>
      <c r="AB278" s="7">
        <v>12.3156292824325</v>
      </c>
      <c r="AD278" s="13">
        <v>426.5</v>
      </c>
      <c r="AE278" s="6">
        <v>12.3621084213943</v>
      </c>
      <c r="AF278" s="13">
        <v>415.4</v>
      </c>
      <c r="AG278" s="6">
        <v>14.2276111614913</v>
      </c>
      <c r="AH278" s="13">
        <v>377</v>
      </c>
      <c r="AI278" s="6">
        <v>192.31950932022599</v>
      </c>
      <c r="AJ278" s="6">
        <v>1.2199999999999999E-3</v>
      </c>
      <c r="AK278" s="6">
        <v>5.6999999999999998E-4</v>
      </c>
      <c r="AL278" s="135">
        <f t="shared" si="31"/>
        <v>427.1</v>
      </c>
      <c r="AM278" s="135">
        <f t="shared" si="32"/>
        <v>12.3156292824325</v>
      </c>
      <c r="AN278" s="29">
        <f t="shared" si="33"/>
        <v>679</v>
      </c>
      <c r="AO278" s="29">
        <f t="shared" si="34"/>
        <v>26.6</v>
      </c>
      <c r="AP278" s="29">
        <f t="shared" si="35"/>
        <v>1.3</v>
      </c>
      <c r="AQ278" s="136">
        <f t="shared" si="36"/>
        <v>3.7593984962406013E-2</v>
      </c>
    </row>
    <row r="279" spans="1:43" x14ac:dyDescent="0.75">
      <c r="A279" s="5" t="s">
        <v>463</v>
      </c>
      <c r="B279" s="5">
        <v>201</v>
      </c>
      <c r="C279" s="5">
        <v>1.7769999999999999</v>
      </c>
      <c r="D279" s="5">
        <v>4.5999999999999999E-2</v>
      </c>
      <c r="E279" s="5">
        <v>672</v>
      </c>
      <c r="F279" s="130">
        <v>14.662756598240501</v>
      </c>
      <c r="G279" s="5">
        <v>0.39943575308521401</v>
      </c>
      <c r="H279" s="130">
        <v>5.7200000000000001E-2</v>
      </c>
      <c r="I279" s="5">
        <v>8.5675196197083896E-3</v>
      </c>
      <c r="J279" s="5">
        <v>3.1794999999999997E-2</v>
      </c>
      <c r="K279" s="130">
        <v>0.53500000000000003</v>
      </c>
      <c r="L279" s="5">
        <v>2.28437545294112E-2</v>
      </c>
      <c r="M279" s="130">
        <v>6.8199999999999997E-2</v>
      </c>
      <c r="N279" s="5">
        <v>1.85787155218007E-3</v>
      </c>
      <c r="O279" s="5">
        <v>0.40886</v>
      </c>
      <c r="P279" s="10">
        <v>425</v>
      </c>
      <c r="Q279" s="6">
        <v>11.1979185511211</v>
      </c>
      <c r="S279" s="10">
        <v>435</v>
      </c>
      <c r="T279" s="6">
        <v>14.9984976176159</v>
      </c>
      <c r="V279" s="10">
        <v>485</v>
      </c>
      <c r="W279" s="6">
        <v>385.59818918119998</v>
      </c>
      <c r="Y279" s="6">
        <v>2.2988505747126502</v>
      </c>
      <c r="Z279" s="6">
        <v>12.3711340206186</v>
      </c>
      <c r="AA279" s="7">
        <v>425</v>
      </c>
      <c r="AB279" s="7">
        <v>11.1979185511211</v>
      </c>
      <c r="AD279" s="13">
        <v>423.7</v>
      </c>
      <c r="AE279" s="6">
        <v>11.2346775600166</v>
      </c>
      <c r="AF279" s="13">
        <v>415</v>
      </c>
      <c r="AG279" s="6">
        <v>13.460651202138401</v>
      </c>
      <c r="AH279" s="13">
        <v>376</v>
      </c>
      <c r="AI279" s="6">
        <v>382.75783924019203</v>
      </c>
      <c r="AJ279" s="6">
        <v>3.8E-3</v>
      </c>
      <c r="AK279" s="6">
        <v>1.6000000000000001E-3</v>
      </c>
      <c r="AL279" s="135">
        <f t="shared" si="31"/>
        <v>425</v>
      </c>
      <c r="AM279" s="135">
        <f t="shared" si="32"/>
        <v>11.1979185511211</v>
      </c>
      <c r="AN279" s="29">
        <f t="shared" si="33"/>
        <v>201</v>
      </c>
      <c r="AO279" s="29">
        <f t="shared" si="34"/>
        <v>1.7769999999999999</v>
      </c>
      <c r="AP279" s="29">
        <f t="shared" si="35"/>
        <v>4.5999999999999999E-2</v>
      </c>
      <c r="AQ279" s="136">
        <f t="shared" si="36"/>
        <v>0.56274620146314014</v>
      </c>
    </row>
    <row r="280" spans="1:43" x14ac:dyDescent="0.75">
      <c r="A280" s="5" t="s">
        <v>464</v>
      </c>
      <c r="B280" s="5">
        <v>135.1</v>
      </c>
      <c r="C280" s="5">
        <v>1.264</v>
      </c>
      <c r="D280" s="5">
        <v>3.1E-2</v>
      </c>
      <c r="E280" s="5">
        <v>357</v>
      </c>
      <c r="F280" s="130">
        <v>17.340038148083899</v>
      </c>
      <c r="G280" s="5">
        <v>0.47125222610192602</v>
      </c>
      <c r="H280" s="130">
        <v>5.33E-2</v>
      </c>
      <c r="I280" s="5">
        <v>1.0669927447127E-2</v>
      </c>
      <c r="J280" s="5">
        <v>0.14998</v>
      </c>
      <c r="K280" s="130">
        <v>0.42199999999999999</v>
      </c>
      <c r="L280" s="5">
        <v>2.3881269678138899E-2</v>
      </c>
      <c r="M280" s="130">
        <v>5.7669999999999999E-2</v>
      </c>
      <c r="N280" s="5">
        <v>1.56730427275912E-3</v>
      </c>
      <c r="O280" s="5">
        <v>0.16200000000000001</v>
      </c>
      <c r="P280" s="10">
        <v>361.4</v>
      </c>
      <c r="Q280" s="6">
        <v>9.5499293501571803</v>
      </c>
      <c r="S280" s="10">
        <v>356</v>
      </c>
      <c r="T280" s="6">
        <v>16.967087211326099</v>
      </c>
      <c r="V280" s="10">
        <v>310</v>
      </c>
      <c r="W280" s="6">
        <v>430.62750743462198</v>
      </c>
      <c r="Y280" s="6">
        <v>-1.51685393258427</v>
      </c>
      <c r="Z280" s="6">
        <v>-16.580645161290299</v>
      </c>
      <c r="AA280" s="7">
        <v>361.4</v>
      </c>
      <c r="AB280" s="7">
        <v>9.5499293501571803</v>
      </c>
      <c r="AD280" s="13">
        <v>361.3</v>
      </c>
      <c r="AE280" s="6">
        <v>9.66127065105794</v>
      </c>
      <c r="AF280" s="13">
        <v>356.1</v>
      </c>
      <c r="AG280" s="6">
        <v>11.4142125631488</v>
      </c>
      <c r="AH280" s="13">
        <v>334</v>
      </c>
      <c r="AI280" s="6">
        <v>420.428412645192</v>
      </c>
      <c r="AJ280" s="6">
        <v>4.0000000000000002E-4</v>
      </c>
      <c r="AK280" s="6">
        <v>3.8E-3</v>
      </c>
      <c r="AL280" s="135">
        <f t="shared" si="31"/>
        <v>361.4</v>
      </c>
      <c r="AM280" s="135">
        <f t="shared" si="32"/>
        <v>9.5499293501571803</v>
      </c>
      <c r="AN280" s="29">
        <f t="shared" si="33"/>
        <v>135.1</v>
      </c>
      <c r="AO280" s="29">
        <f t="shared" si="34"/>
        <v>1.264</v>
      </c>
      <c r="AP280" s="29">
        <f t="shared" si="35"/>
        <v>3.1E-2</v>
      </c>
      <c r="AQ280" s="136">
        <f t="shared" si="36"/>
        <v>0.79113924050632911</v>
      </c>
    </row>
    <row r="281" spans="1:43" x14ac:dyDescent="0.75">
      <c r="A281" s="5" t="s">
        <v>465</v>
      </c>
      <c r="B281" s="5">
        <v>160</v>
      </c>
      <c r="C281" s="5">
        <v>1.0580000000000001</v>
      </c>
      <c r="D281" s="5">
        <v>1.2999999999999999E-2</v>
      </c>
      <c r="E281" s="5">
        <v>346</v>
      </c>
      <c r="F281" s="130">
        <v>21.208907741251299</v>
      </c>
      <c r="G281" s="5">
        <v>0.59320745068620895</v>
      </c>
      <c r="H281" s="130">
        <v>5.2900000000000003E-2</v>
      </c>
      <c r="I281" s="5">
        <v>1.06389242820874E-2</v>
      </c>
      <c r="J281" s="5">
        <v>-0.11019</v>
      </c>
      <c r="K281" s="130">
        <v>0.34499999999999997</v>
      </c>
      <c r="L281" s="5">
        <v>1.7935215889416999E-2</v>
      </c>
      <c r="M281" s="130">
        <v>4.7149999999999997E-2</v>
      </c>
      <c r="N281" s="5">
        <v>1.31877283078815E-3</v>
      </c>
      <c r="O281" s="5">
        <v>0.62870000000000004</v>
      </c>
      <c r="P281" s="10">
        <v>297</v>
      </c>
      <c r="Q281" s="6">
        <v>8.1055170116953192</v>
      </c>
      <c r="S281" s="10">
        <v>300</v>
      </c>
      <c r="T281" s="6">
        <v>13.637788543392601</v>
      </c>
      <c r="V281" s="10">
        <v>308</v>
      </c>
      <c r="W281" s="6">
        <v>494.72207270434097</v>
      </c>
      <c r="Y281" s="6">
        <v>1</v>
      </c>
      <c r="Z281" s="6">
        <v>3.5714285714285698</v>
      </c>
      <c r="AA281" s="7">
        <v>297</v>
      </c>
      <c r="AB281" s="7">
        <v>8.1055170116953192</v>
      </c>
      <c r="AD281" s="13">
        <v>296.5</v>
      </c>
      <c r="AE281" s="6">
        <v>8.1455758560633598</v>
      </c>
      <c r="AF281" s="13">
        <v>294.2</v>
      </c>
      <c r="AG281" s="6">
        <v>10.402714854993</v>
      </c>
      <c r="AH281" s="13">
        <v>262</v>
      </c>
      <c r="AI281" s="6">
        <v>489.34089265141102</v>
      </c>
      <c r="AJ281" s="6">
        <v>1.8E-3</v>
      </c>
      <c r="AK281" s="6">
        <v>2.8999999999999998E-3</v>
      </c>
      <c r="AL281" s="135">
        <f t="shared" si="31"/>
        <v>297</v>
      </c>
      <c r="AM281" s="135">
        <f t="shared" si="32"/>
        <v>8.1055170116953192</v>
      </c>
      <c r="AN281" s="29">
        <f t="shared" si="33"/>
        <v>160</v>
      </c>
      <c r="AO281" s="29">
        <f t="shared" si="34"/>
        <v>1.0580000000000001</v>
      </c>
      <c r="AP281" s="29">
        <f t="shared" si="35"/>
        <v>1.2999999999999999E-2</v>
      </c>
      <c r="AQ281" s="136">
        <f t="shared" si="36"/>
        <v>0.94517958412098291</v>
      </c>
    </row>
    <row r="282" spans="1:43" x14ac:dyDescent="0.75">
      <c r="A282" s="5" t="s">
        <v>466</v>
      </c>
      <c r="B282" s="5">
        <v>119</v>
      </c>
      <c r="C282" s="5">
        <v>3.08</v>
      </c>
      <c r="D282" s="5">
        <v>0.45</v>
      </c>
      <c r="E282" s="5">
        <v>9800</v>
      </c>
      <c r="F282" s="130">
        <v>1.87828700225394</v>
      </c>
      <c r="G282" s="5">
        <v>5.28223529435888E-2</v>
      </c>
      <c r="H282" s="130">
        <v>0.18729999999999999</v>
      </c>
      <c r="I282" s="5">
        <v>8.9216599041443499E-3</v>
      </c>
      <c r="J282" s="5">
        <v>-0.22882</v>
      </c>
      <c r="K282" s="130">
        <v>13.79</v>
      </c>
      <c r="L282" s="5">
        <v>0.56319166715781199</v>
      </c>
      <c r="M282" s="130">
        <v>0.53239999999999998</v>
      </c>
      <c r="N282" s="5">
        <v>1.49724832644955E-2</v>
      </c>
      <c r="O282" s="5">
        <v>0.81061000000000005</v>
      </c>
      <c r="P282" s="10">
        <v>2750</v>
      </c>
      <c r="Q282" s="6">
        <v>62.893836524265197</v>
      </c>
      <c r="S282" s="10">
        <v>2731</v>
      </c>
      <c r="T282" s="6">
        <v>38.628112461610399</v>
      </c>
      <c r="V282" s="10">
        <v>2715</v>
      </c>
      <c r="W282" s="6">
        <v>78.083017145891603</v>
      </c>
      <c r="Y282" s="6">
        <v>-0.69571585499817001</v>
      </c>
      <c r="Z282" s="6">
        <v>-1.2891344383057199</v>
      </c>
      <c r="AA282" s="7">
        <v>2715</v>
      </c>
      <c r="AB282" s="7">
        <v>78.083017145891603</v>
      </c>
      <c r="AD282" s="13">
        <v>2740</v>
      </c>
      <c r="AE282" s="6">
        <v>64.567133068930602</v>
      </c>
      <c r="AF282" s="13">
        <v>2707</v>
      </c>
      <c r="AG282" s="6">
        <v>41.811374915766898</v>
      </c>
      <c r="AH282" s="13">
        <v>2680</v>
      </c>
      <c r="AI282" s="6">
        <v>78.5422024557855</v>
      </c>
      <c r="AJ282" s="6">
        <v>3.8E-3</v>
      </c>
      <c r="AK282" s="6">
        <v>2.8E-3</v>
      </c>
      <c r="AL282" s="135">
        <f t="shared" si="31"/>
        <v>2715</v>
      </c>
      <c r="AM282" s="135">
        <f t="shared" si="32"/>
        <v>78.083017145891603</v>
      </c>
      <c r="AN282" s="29">
        <f t="shared" si="33"/>
        <v>119</v>
      </c>
      <c r="AO282" s="29">
        <f t="shared" si="34"/>
        <v>3.08</v>
      </c>
      <c r="AP282" s="29">
        <f t="shared" si="35"/>
        <v>0.45</v>
      </c>
      <c r="AQ282" s="136">
        <f t="shared" si="36"/>
        <v>0.32467532467532467</v>
      </c>
    </row>
    <row r="283" spans="1:43" x14ac:dyDescent="0.75">
      <c r="A283" s="5" t="s">
        <v>467</v>
      </c>
      <c r="B283" s="5">
        <v>160</v>
      </c>
      <c r="C283" s="5">
        <v>1.0589999999999999</v>
      </c>
      <c r="D283" s="5">
        <v>3.3000000000000002E-2</v>
      </c>
      <c r="E283" s="5">
        <v>484</v>
      </c>
      <c r="F283" s="130">
        <v>21.5982721382289</v>
      </c>
      <c r="G283" s="5">
        <v>0.63706882491193995</v>
      </c>
      <c r="H283" s="130">
        <v>6.2899999999999998E-2</v>
      </c>
      <c r="I283" s="5">
        <v>1.13146053374118E-2</v>
      </c>
      <c r="J283" s="5">
        <v>-0.2727</v>
      </c>
      <c r="K283" s="130">
        <v>0.40400000000000003</v>
      </c>
      <c r="L283" s="5">
        <v>2.9505519255895101E-2</v>
      </c>
      <c r="M283" s="130">
        <v>4.6300000000000001E-2</v>
      </c>
      <c r="N283" s="5">
        <v>1.36567806927548E-3</v>
      </c>
      <c r="O283" s="5">
        <v>0.45107999999999998</v>
      </c>
      <c r="P283" s="10">
        <v>291.89999999999998</v>
      </c>
      <c r="Q283" s="6">
        <v>8.4318244272062106</v>
      </c>
      <c r="S283" s="10">
        <v>341</v>
      </c>
      <c r="T283" s="6">
        <v>20.056858218151199</v>
      </c>
      <c r="V283" s="10">
        <v>690</v>
      </c>
      <c r="W283" s="6">
        <v>2554.9856016056201</v>
      </c>
      <c r="Y283" s="6">
        <v>14.3988269794721</v>
      </c>
      <c r="Z283" s="6">
        <v>57.695652173912997</v>
      </c>
      <c r="AA283" s="7">
        <v>291.89999999999998</v>
      </c>
      <c r="AB283" s="7">
        <v>8.4318244272062106</v>
      </c>
      <c r="AD283" s="13">
        <v>286.39999999999998</v>
      </c>
      <c r="AE283" s="6">
        <v>8.2972925205293002</v>
      </c>
      <c r="AF283" s="13">
        <v>282.5</v>
      </c>
      <c r="AG283" s="6">
        <v>10.9367893635663</v>
      </c>
      <c r="AH283" s="13">
        <v>264</v>
      </c>
      <c r="AI283" s="6">
        <v>2551.9311989965599</v>
      </c>
      <c r="AJ283" s="6">
        <v>1.4999999999999999E-2</v>
      </c>
      <c r="AK283" s="6">
        <v>5.4999999999999997E-3</v>
      </c>
      <c r="AL283" s="135">
        <f t="shared" si="31"/>
        <v>291.89999999999998</v>
      </c>
      <c r="AM283" s="135">
        <f t="shared" si="32"/>
        <v>8.4318244272062106</v>
      </c>
      <c r="AN283" s="29">
        <f t="shared" si="33"/>
        <v>160</v>
      </c>
      <c r="AO283" s="29">
        <f t="shared" si="34"/>
        <v>1.0589999999999999</v>
      </c>
      <c r="AP283" s="29">
        <f t="shared" si="35"/>
        <v>3.3000000000000002E-2</v>
      </c>
      <c r="AQ283" s="136">
        <f t="shared" si="36"/>
        <v>0.94428706326723333</v>
      </c>
    </row>
    <row r="284" spans="1:43" x14ac:dyDescent="0.75">
      <c r="A284" s="5" t="s">
        <v>468</v>
      </c>
      <c r="B284" s="5">
        <v>89.5</v>
      </c>
      <c r="C284" s="5">
        <v>4.08</v>
      </c>
      <c r="D284" s="5">
        <v>0.34</v>
      </c>
      <c r="E284" s="5">
        <v>396</v>
      </c>
      <c r="F284" s="130">
        <v>14.814814814814801</v>
      </c>
      <c r="G284" s="5">
        <v>0.42183993653344998</v>
      </c>
      <c r="H284" s="130">
        <v>5.7599999999999998E-2</v>
      </c>
      <c r="I284" s="5">
        <v>1.0909860167280299E-2</v>
      </c>
      <c r="J284" s="5">
        <v>-0.20568</v>
      </c>
      <c r="K284" s="130">
        <v>0.53700000000000003</v>
      </c>
      <c r="L284" s="5">
        <v>2.6501770356713798E-2</v>
      </c>
      <c r="M284" s="130">
        <v>6.7500000000000004E-2</v>
      </c>
      <c r="N284" s="5">
        <v>1.9220082108305299E-3</v>
      </c>
      <c r="O284" s="5">
        <v>0.86016000000000004</v>
      </c>
      <c r="P284" s="10">
        <v>421.1</v>
      </c>
      <c r="Q284" s="6">
        <v>11.712451681727501</v>
      </c>
      <c r="S284" s="10">
        <v>435</v>
      </c>
      <c r="T284" s="6">
        <v>17.589348094012099</v>
      </c>
      <c r="V284" s="10">
        <v>488</v>
      </c>
      <c r="W284" s="6">
        <v>510.07856213273197</v>
      </c>
      <c r="Y284" s="6">
        <v>3.1954022988505701</v>
      </c>
      <c r="Z284" s="6">
        <v>13.709016393442599</v>
      </c>
      <c r="AA284" s="7">
        <v>421.1</v>
      </c>
      <c r="AB284" s="7">
        <v>11.712451681727501</v>
      </c>
      <c r="AD284" s="13">
        <v>419.3</v>
      </c>
      <c r="AE284" s="6">
        <v>11.755514637684</v>
      </c>
      <c r="AF284" s="13">
        <v>413.9</v>
      </c>
      <c r="AG284" s="6">
        <v>13.6903238227708</v>
      </c>
      <c r="AH284" s="13">
        <v>378</v>
      </c>
      <c r="AI284" s="6">
        <v>505.20973817553698</v>
      </c>
      <c r="AJ284" s="6">
        <v>4.3E-3</v>
      </c>
      <c r="AK284" s="6">
        <v>2.8E-3</v>
      </c>
      <c r="AL284" s="135">
        <f t="shared" si="31"/>
        <v>421.1</v>
      </c>
      <c r="AM284" s="135">
        <f t="shared" si="32"/>
        <v>11.712451681727501</v>
      </c>
      <c r="AN284" s="29">
        <f t="shared" si="33"/>
        <v>89.5</v>
      </c>
      <c r="AO284" s="29">
        <f t="shared" si="34"/>
        <v>4.08</v>
      </c>
      <c r="AP284" s="29">
        <f t="shared" si="35"/>
        <v>0.34</v>
      </c>
      <c r="AQ284" s="136">
        <f t="shared" si="36"/>
        <v>0.24509803921568626</v>
      </c>
    </row>
    <row r="285" spans="1:43" x14ac:dyDescent="0.75">
      <c r="A285" s="5" t="s">
        <v>469</v>
      </c>
      <c r="B285" s="5">
        <v>281</v>
      </c>
      <c r="C285" s="5">
        <v>1.1879999999999999</v>
      </c>
      <c r="D285" s="5">
        <v>4.5999999999999999E-2</v>
      </c>
      <c r="E285" s="5">
        <v>743</v>
      </c>
      <c r="F285" s="130">
        <v>25</v>
      </c>
      <c r="G285" s="5">
        <v>0.77175327987641096</v>
      </c>
      <c r="H285" s="130">
        <v>5.4199999999999998E-2</v>
      </c>
      <c r="I285" s="5">
        <v>7.8028701564662496E-3</v>
      </c>
      <c r="J285" s="5">
        <v>-7.2507000000000002E-2</v>
      </c>
      <c r="K285" s="130">
        <v>0.29899999999999999</v>
      </c>
      <c r="L285" s="5">
        <v>1.45536009688324E-2</v>
      </c>
      <c r="M285" s="130">
        <v>0.04</v>
      </c>
      <c r="N285" s="5">
        <v>1.2348052478022599E-3</v>
      </c>
      <c r="O285" s="5">
        <v>0.62426000000000004</v>
      </c>
      <c r="P285" s="10">
        <v>252.8</v>
      </c>
      <c r="Q285" s="6">
        <v>7.6664704676364499</v>
      </c>
      <c r="S285" s="10">
        <v>265</v>
      </c>
      <c r="T285" s="6">
        <v>11.286882986649999</v>
      </c>
      <c r="V285" s="10">
        <v>363</v>
      </c>
      <c r="W285" s="6">
        <v>574.262955002794</v>
      </c>
      <c r="Y285" s="6">
        <v>4.6037735849056496</v>
      </c>
      <c r="Z285" s="6">
        <v>30.358126721763099</v>
      </c>
      <c r="AA285" s="7">
        <v>252.8</v>
      </c>
      <c r="AB285" s="7">
        <v>7.6664704676364499</v>
      </c>
      <c r="AD285" s="13">
        <v>251.8</v>
      </c>
      <c r="AE285" s="6">
        <v>7.6173859972527298</v>
      </c>
      <c r="AF285" s="13">
        <v>249.6</v>
      </c>
      <c r="AG285" s="6">
        <v>9.3655607175613902</v>
      </c>
      <c r="AH285" s="13">
        <v>234</v>
      </c>
      <c r="AI285" s="6">
        <v>571.56397847357505</v>
      </c>
      <c r="AJ285" s="6">
        <v>4.7999999999999996E-3</v>
      </c>
      <c r="AK285" s="6">
        <v>2.0999999999999999E-3</v>
      </c>
      <c r="AL285" s="135">
        <f t="shared" si="31"/>
        <v>252.8</v>
      </c>
      <c r="AM285" s="135">
        <f t="shared" si="32"/>
        <v>7.6664704676364499</v>
      </c>
      <c r="AN285" s="29">
        <f t="shared" si="33"/>
        <v>281</v>
      </c>
      <c r="AO285" s="29">
        <f t="shared" si="34"/>
        <v>1.1879999999999999</v>
      </c>
      <c r="AP285" s="29">
        <f t="shared" si="35"/>
        <v>4.5999999999999999E-2</v>
      </c>
      <c r="AQ285" s="136">
        <f t="shared" si="36"/>
        <v>0.84175084175084181</v>
      </c>
    </row>
    <row r="286" spans="1:43" x14ac:dyDescent="0.75">
      <c r="A286" s="5" t="s">
        <v>470</v>
      </c>
      <c r="B286" s="5">
        <v>81</v>
      </c>
      <c r="C286" s="5">
        <v>3.55</v>
      </c>
      <c r="D286" s="5">
        <v>0.2</v>
      </c>
      <c r="E286" s="5">
        <v>817</v>
      </c>
      <c r="F286" s="130">
        <v>8.0840743734842402</v>
      </c>
      <c r="G286" s="5">
        <v>0.25180195990819298</v>
      </c>
      <c r="H286" s="130">
        <v>6.6500000000000004E-2</v>
      </c>
      <c r="I286" s="5">
        <v>9.2597113417633593E-3</v>
      </c>
      <c r="J286" s="5">
        <v>5.2547999999999996E-3</v>
      </c>
      <c r="K286" s="130">
        <v>1.1399999999999999</v>
      </c>
      <c r="L286" s="5">
        <v>5.7997837338990298E-2</v>
      </c>
      <c r="M286" s="130">
        <v>0.1237</v>
      </c>
      <c r="N286" s="5">
        <v>3.8529955319076001E-3</v>
      </c>
      <c r="O286" s="5">
        <v>0.56735999999999998</v>
      </c>
      <c r="P286" s="10">
        <v>751</v>
      </c>
      <c r="Q286" s="6">
        <v>22.211905094165701</v>
      </c>
      <c r="S286" s="10">
        <v>768</v>
      </c>
      <c r="T286" s="6">
        <v>27.7377527751547</v>
      </c>
      <c r="V286" s="10">
        <v>815</v>
      </c>
      <c r="W286" s="6">
        <v>311.85045051514697</v>
      </c>
      <c r="Y286" s="6">
        <v>2.2135416666666599</v>
      </c>
      <c r="Z286" s="6">
        <v>7.8527607361963199</v>
      </c>
      <c r="AA286" s="7">
        <v>751</v>
      </c>
      <c r="AB286" s="7">
        <v>22.211905094165701</v>
      </c>
      <c r="AD286" s="13">
        <v>748</v>
      </c>
      <c r="AE286" s="6">
        <v>22.211905094165701</v>
      </c>
      <c r="AF286" s="13">
        <v>733</v>
      </c>
      <c r="AG286" s="6">
        <v>23.960027734032501</v>
      </c>
      <c r="AH286" s="13">
        <v>683</v>
      </c>
      <c r="AI286" s="6">
        <v>307.04488839011799</v>
      </c>
      <c r="AJ286" s="6">
        <v>6.6E-3</v>
      </c>
      <c r="AK286" s="6">
        <v>2.0999999999999999E-3</v>
      </c>
      <c r="AL286" s="135">
        <f t="shared" si="31"/>
        <v>751</v>
      </c>
      <c r="AM286" s="135">
        <f t="shared" si="32"/>
        <v>22.211905094165701</v>
      </c>
      <c r="AN286" s="29">
        <f t="shared" si="33"/>
        <v>81</v>
      </c>
      <c r="AO286" s="29">
        <f t="shared" si="34"/>
        <v>3.55</v>
      </c>
      <c r="AP286" s="29">
        <f t="shared" si="35"/>
        <v>0.2</v>
      </c>
      <c r="AQ286" s="136">
        <f t="shared" si="36"/>
        <v>0.28169014084507044</v>
      </c>
    </row>
    <row r="287" spans="1:43" x14ac:dyDescent="0.75">
      <c r="A287" s="5" t="s">
        <v>471</v>
      </c>
      <c r="B287" s="5">
        <v>157</v>
      </c>
      <c r="C287" s="5">
        <v>3.28</v>
      </c>
      <c r="D287" s="5">
        <v>0.22</v>
      </c>
      <c r="E287" s="5">
        <v>452</v>
      </c>
      <c r="F287" s="130">
        <v>20.964360587002101</v>
      </c>
      <c r="G287" s="5">
        <v>0.72438423604223201</v>
      </c>
      <c r="H287" s="130">
        <v>5.1400000000000001E-2</v>
      </c>
      <c r="I287" s="5">
        <v>9.2276511947608792E-3</v>
      </c>
      <c r="J287" s="5">
        <v>0.18403</v>
      </c>
      <c r="K287" s="130">
        <v>0.33700000000000002</v>
      </c>
      <c r="L287" s="5">
        <v>1.7752190401187098E-2</v>
      </c>
      <c r="M287" s="130">
        <v>4.7699999999999999E-2</v>
      </c>
      <c r="N287" s="5">
        <v>1.64818420842453E-3</v>
      </c>
      <c r="O287" s="5">
        <v>0.42551</v>
      </c>
      <c r="P287" s="10">
        <v>300.2</v>
      </c>
      <c r="Q287" s="6">
        <v>10.124580478855499</v>
      </c>
      <c r="S287" s="10">
        <v>294</v>
      </c>
      <c r="T287" s="6">
        <v>13.5350205107914</v>
      </c>
      <c r="V287" s="10">
        <v>262</v>
      </c>
      <c r="W287" s="6">
        <v>366.00780153819699</v>
      </c>
      <c r="Y287" s="6">
        <v>-2.1088435374149599</v>
      </c>
      <c r="Z287" s="6">
        <v>-14.5801526717557</v>
      </c>
      <c r="AA287" s="7">
        <v>300.2</v>
      </c>
      <c r="AB287" s="7">
        <v>10.124580478855499</v>
      </c>
      <c r="AD287" s="13">
        <v>299.89999999999998</v>
      </c>
      <c r="AE287" s="6">
        <v>10.2378479121748</v>
      </c>
      <c r="AF287" s="13">
        <v>293.60000000000002</v>
      </c>
      <c r="AG287" s="6">
        <v>11.3911799313128</v>
      </c>
      <c r="AH287" s="13">
        <v>242</v>
      </c>
      <c r="AI287" s="6">
        <v>358.10921628300002</v>
      </c>
      <c r="AJ287" s="6">
        <v>5.9999999999999995E-4</v>
      </c>
      <c r="AK287" s="6">
        <v>2.8999999999999998E-3</v>
      </c>
      <c r="AL287" s="135">
        <f t="shared" si="31"/>
        <v>300.2</v>
      </c>
      <c r="AM287" s="135">
        <f t="shared" si="32"/>
        <v>10.124580478855499</v>
      </c>
      <c r="AN287" s="29">
        <f t="shared" si="33"/>
        <v>157</v>
      </c>
      <c r="AO287" s="29">
        <f t="shared" si="34"/>
        <v>3.28</v>
      </c>
      <c r="AP287" s="29">
        <f t="shared" si="35"/>
        <v>0.22</v>
      </c>
      <c r="AQ287" s="136">
        <f t="shared" si="36"/>
        <v>0.3048780487804878</v>
      </c>
    </row>
    <row r="288" spans="1:43" x14ac:dyDescent="0.75">
      <c r="A288" s="5" t="s">
        <v>472</v>
      </c>
      <c r="B288" s="5">
        <v>647</v>
      </c>
      <c r="C288" s="5">
        <v>11</v>
      </c>
      <c r="D288" s="5">
        <v>1.1000000000000001</v>
      </c>
      <c r="E288" s="5">
        <v>4340</v>
      </c>
      <c r="F288" s="130">
        <v>11.7096018735363</v>
      </c>
      <c r="G288" s="5">
        <v>0.44609192437656597</v>
      </c>
      <c r="H288" s="130">
        <v>6.4100000000000004E-2</v>
      </c>
      <c r="I288" s="5">
        <v>4.3286672789084497E-3</v>
      </c>
      <c r="J288" s="5">
        <v>-0.15851999999999999</v>
      </c>
      <c r="K288" s="130">
        <v>0.755</v>
      </c>
      <c r="L288" s="5">
        <v>3.6845503511283302E-2</v>
      </c>
      <c r="M288" s="130">
        <v>8.5400000000000004E-2</v>
      </c>
      <c r="N288" s="5">
        <v>3.2534197791862E-3</v>
      </c>
      <c r="O288" s="5">
        <v>0.88107000000000002</v>
      </c>
      <c r="P288" s="10">
        <v>528</v>
      </c>
      <c r="Q288" s="6">
        <v>19.319401323507499</v>
      </c>
      <c r="S288" s="10">
        <v>569</v>
      </c>
      <c r="T288" s="6">
        <v>21.827258934423501</v>
      </c>
      <c r="V288" s="10">
        <v>735</v>
      </c>
      <c r="W288" s="6">
        <v>208.22897397448401</v>
      </c>
      <c r="Y288" s="6">
        <v>7.2056239015817303</v>
      </c>
      <c r="Z288" s="6">
        <v>28.163265306122501</v>
      </c>
      <c r="AA288" s="7">
        <v>528</v>
      </c>
      <c r="AB288" s="7">
        <v>19.319401323507499</v>
      </c>
      <c r="AD288" s="13">
        <v>524</v>
      </c>
      <c r="AE288" s="6">
        <v>19.319401323507499</v>
      </c>
      <c r="AF288" s="13">
        <v>523</v>
      </c>
      <c r="AG288" s="6">
        <v>21.2661522751619</v>
      </c>
      <c r="AH288" s="13">
        <v>519</v>
      </c>
      <c r="AI288" s="6">
        <v>205.45935267703501</v>
      </c>
      <c r="AJ288" s="6">
        <v>7.9000000000000008E-3</v>
      </c>
      <c r="AK288" s="6">
        <v>1.6000000000000001E-3</v>
      </c>
      <c r="AL288" s="135">
        <f t="shared" si="31"/>
        <v>528</v>
      </c>
      <c r="AM288" s="135">
        <f t="shared" si="32"/>
        <v>19.319401323507499</v>
      </c>
      <c r="AN288" s="29">
        <f t="shared" si="33"/>
        <v>647</v>
      </c>
      <c r="AO288" s="29">
        <f t="shared" si="34"/>
        <v>11</v>
      </c>
      <c r="AP288" s="29">
        <f t="shared" si="35"/>
        <v>1.1000000000000001</v>
      </c>
      <c r="AQ288" s="136">
        <f t="shared" si="36"/>
        <v>9.0909090909090912E-2</v>
      </c>
    </row>
    <row r="289" spans="1:43" x14ac:dyDescent="0.75">
      <c r="A289" s="5" t="s">
        <v>473</v>
      </c>
      <c r="B289" s="5">
        <v>484</v>
      </c>
      <c r="C289" s="5">
        <v>2.121</v>
      </c>
      <c r="D289" s="5">
        <v>4.2999999999999997E-2</v>
      </c>
      <c r="E289" s="5">
        <v>314</v>
      </c>
      <c r="F289" s="130">
        <v>82.7129859387924</v>
      </c>
      <c r="G289" s="5">
        <v>2.2407970196896101</v>
      </c>
      <c r="H289" s="130">
        <v>4.87E-2</v>
      </c>
      <c r="I289" s="5">
        <v>1.01924365217641E-2</v>
      </c>
      <c r="J289" s="5">
        <v>0.15594</v>
      </c>
      <c r="K289" s="130">
        <v>8.0799999999999997E-2</v>
      </c>
      <c r="L289" s="5">
        <v>3.9256625762283601E-3</v>
      </c>
      <c r="M289" s="130">
        <v>1.209E-2</v>
      </c>
      <c r="N289" s="5">
        <v>3.2753304285369398E-4</v>
      </c>
      <c r="O289" s="5">
        <v>0.18437999999999999</v>
      </c>
      <c r="P289" s="10">
        <v>77.5</v>
      </c>
      <c r="Q289" s="6">
        <v>2.08253979265718</v>
      </c>
      <c r="S289" s="10">
        <v>78.8</v>
      </c>
      <c r="T289" s="6">
        <v>3.69460845386357</v>
      </c>
      <c r="V289" s="10">
        <v>130</v>
      </c>
      <c r="W289" s="6">
        <v>1522.28116094388</v>
      </c>
      <c r="Y289" s="6">
        <v>1.6497461928934001</v>
      </c>
      <c r="Z289" s="6">
        <v>40.384615384615401</v>
      </c>
      <c r="AA289" s="7">
        <v>77.5</v>
      </c>
      <c r="AB289" s="7">
        <v>2.08253979265718</v>
      </c>
      <c r="AD289" s="13">
        <v>77.400000000000006</v>
      </c>
      <c r="AE289" s="6">
        <v>2.1194272782996402</v>
      </c>
      <c r="AF289" s="13">
        <v>77.2</v>
      </c>
      <c r="AG289" s="6">
        <v>2.8188883673107998</v>
      </c>
      <c r="AH289" s="13">
        <v>76.099999999999994</v>
      </c>
      <c r="AI289" s="6">
        <v>1520.70441992014</v>
      </c>
      <c r="AJ289" s="6">
        <v>1.4E-3</v>
      </c>
      <c r="AK289" s="6">
        <v>2.7000000000000001E-3</v>
      </c>
      <c r="AL289" s="135">
        <f t="shared" si="31"/>
        <v>77.5</v>
      </c>
      <c r="AM289" s="135">
        <f t="shared" si="32"/>
        <v>2.08253979265718</v>
      </c>
      <c r="AN289" s="29">
        <f t="shared" si="33"/>
        <v>484</v>
      </c>
      <c r="AO289" s="29">
        <f t="shared" si="34"/>
        <v>2.121</v>
      </c>
      <c r="AP289" s="29">
        <f t="shared" si="35"/>
        <v>4.2999999999999997E-2</v>
      </c>
      <c r="AQ289" s="136">
        <f t="shared" si="36"/>
        <v>0.47147571900047147</v>
      </c>
    </row>
    <row r="290" spans="1:43" x14ac:dyDescent="0.75">
      <c r="A290" s="5" t="s">
        <v>474</v>
      </c>
      <c r="B290" s="5">
        <v>85</v>
      </c>
      <c r="C290" s="5">
        <v>3.89</v>
      </c>
      <c r="D290" s="5">
        <v>0.7</v>
      </c>
      <c r="E290" s="5">
        <v>230</v>
      </c>
      <c r="F290" s="130">
        <v>19.230769230769202</v>
      </c>
      <c r="G290" s="5">
        <v>0.63685861309318104</v>
      </c>
      <c r="H290" s="130">
        <v>5.3499999999999999E-2</v>
      </c>
      <c r="I290" s="5">
        <v>1.3031364823132699E-2</v>
      </c>
      <c r="J290" s="5">
        <v>0.29837999999999998</v>
      </c>
      <c r="K290" s="130">
        <v>0.38</v>
      </c>
      <c r="L290" s="5">
        <v>2.5670019555894302E-2</v>
      </c>
      <c r="M290" s="130">
        <v>5.1999999999999998E-2</v>
      </c>
      <c r="N290" s="5">
        <v>1.7220656898039601E-3</v>
      </c>
      <c r="O290" s="5">
        <v>8.2733000000000001E-2</v>
      </c>
      <c r="P290" s="10">
        <v>326.5</v>
      </c>
      <c r="Q290" s="6">
        <v>10.4494966008732</v>
      </c>
      <c r="S290" s="10">
        <v>324</v>
      </c>
      <c r="T290" s="6">
        <v>18.482104538068</v>
      </c>
      <c r="V290" s="10">
        <v>310</v>
      </c>
      <c r="W290" s="6">
        <v>582.214504816474</v>
      </c>
      <c r="Y290" s="6">
        <v>-0.77160493827159404</v>
      </c>
      <c r="Z290" s="6">
        <v>-5.3225806451612998</v>
      </c>
      <c r="AA290" s="7">
        <v>326.5</v>
      </c>
      <c r="AB290" s="7">
        <v>10.4494966008732</v>
      </c>
      <c r="AD290" s="13">
        <v>326.2</v>
      </c>
      <c r="AE290" s="6">
        <v>10.775489743471599</v>
      </c>
      <c r="AF290" s="13">
        <v>321.60000000000002</v>
      </c>
      <c r="AG290" s="6">
        <v>12.325744933109499</v>
      </c>
      <c r="AH290" s="13">
        <v>296</v>
      </c>
      <c r="AI290" s="6">
        <v>570.32598539667902</v>
      </c>
      <c r="AJ290" s="6">
        <v>1.6000000000000001E-3</v>
      </c>
      <c r="AK290" s="6">
        <v>5.0000000000000001E-3</v>
      </c>
      <c r="AL290" s="135">
        <f t="shared" si="31"/>
        <v>326.5</v>
      </c>
      <c r="AM290" s="135">
        <f t="shared" si="32"/>
        <v>10.4494966008732</v>
      </c>
      <c r="AN290" s="29">
        <f t="shared" si="33"/>
        <v>85</v>
      </c>
      <c r="AO290" s="29">
        <f t="shared" si="34"/>
        <v>3.89</v>
      </c>
      <c r="AP290" s="29">
        <f t="shared" si="35"/>
        <v>0.7</v>
      </c>
      <c r="AQ290" s="136">
        <f t="shared" si="36"/>
        <v>0.25706940874035988</v>
      </c>
    </row>
    <row r="291" spans="1:43" x14ac:dyDescent="0.75">
      <c r="A291" s="5" t="s">
        <v>475</v>
      </c>
      <c r="B291" s="5">
        <v>981</v>
      </c>
      <c r="C291" s="5">
        <v>0.78100000000000003</v>
      </c>
      <c r="D291" s="5">
        <v>1.0999999999999999E-2</v>
      </c>
      <c r="E291" s="5">
        <v>493</v>
      </c>
      <c r="F291" s="130">
        <v>83.125519534497101</v>
      </c>
      <c r="G291" s="5">
        <v>2.51677399908503</v>
      </c>
      <c r="H291" s="130">
        <v>4.7800000000000002E-2</v>
      </c>
      <c r="I291" s="5">
        <v>8.2518510861860194E-3</v>
      </c>
      <c r="J291" s="5">
        <v>0.13657</v>
      </c>
      <c r="K291" s="130">
        <v>7.8600000000000003E-2</v>
      </c>
      <c r="L291" s="5">
        <v>3.9282574500151901E-3</v>
      </c>
      <c r="M291" s="130">
        <v>1.2030000000000001E-2</v>
      </c>
      <c r="N291" s="5">
        <v>3.6422979824418498E-4</v>
      </c>
      <c r="O291" s="5">
        <v>0.38107000000000002</v>
      </c>
      <c r="P291" s="10">
        <v>77.099999999999994</v>
      </c>
      <c r="Q291" s="6">
        <v>2.3279338138182699</v>
      </c>
      <c r="S291" s="10">
        <v>76.8</v>
      </c>
      <c r="T291" s="6">
        <v>3.70427460762627</v>
      </c>
      <c r="V291" s="10">
        <v>97</v>
      </c>
      <c r="W291" s="6">
        <v>472.76788534315699</v>
      </c>
      <c r="Y291" s="6">
        <v>-0.390625</v>
      </c>
      <c r="Z291" s="6">
        <v>20.5154639175258</v>
      </c>
      <c r="AA291" s="7">
        <v>77.099999999999994</v>
      </c>
      <c r="AB291" s="7">
        <v>2.3279338138182699</v>
      </c>
      <c r="AD291" s="13">
        <v>77.099999999999994</v>
      </c>
      <c r="AE291" s="6">
        <v>2.3279338138182699</v>
      </c>
      <c r="AF291" s="13">
        <v>76.8</v>
      </c>
      <c r="AG291" s="6">
        <v>2.9263031915207902</v>
      </c>
      <c r="AH291" s="13">
        <v>73.7</v>
      </c>
      <c r="AI291" s="6">
        <v>468.126423535181</v>
      </c>
      <c r="AJ291" s="6">
        <v>1E-4</v>
      </c>
      <c r="AK291" s="6">
        <v>2.5999999999999999E-3</v>
      </c>
      <c r="AL291" s="135">
        <f t="shared" si="31"/>
        <v>77.099999999999994</v>
      </c>
      <c r="AM291" s="135">
        <f t="shared" si="32"/>
        <v>2.3279338138182699</v>
      </c>
      <c r="AN291" s="29">
        <f t="shared" si="33"/>
        <v>981</v>
      </c>
      <c r="AO291" s="29">
        <f t="shared" si="34"/>
        <v>0.78100000000000003</v>
      </c>
      <c r="AP291" s="29">
        <f t="shared" si="35"/>
        <v>1.0999999999999999E-2</v>
      </c>
      <c r="AQ291" s="136">
        <f t="shared" si="36"/>
        <v>1.2804097311139564</v>
      </c>
    </row>
    <row r="292" spans="1:43" x14ac:dyDescent="0.75">
      <c r="A292" s="5" t="s">
        <v>476</v>
      </c>
      <c r="B292" s="5">
        <v>130</v>
      </c>
      <c r="C292" s="5">
        <v>1.66</v>
      </c>
      <c r="D292" s="5">
        <v>0.15</v>
      </c>
      <c r="E292" s="5">
        <v>673</v>
      </c>
      <c r="F292" s="130">
        <v>9.4876660341556001</v>
      </c>
      <c r="G292" s="5">
        <v>0.27676180989828802</v>
      </c>
      <c r="H292" s="130">
        <v>5.8900000000000001E-2</v>
      </c>
      <c r="I292" s="5">
        <v>8.8787547787044802E-3</v>
      </c>
      <c r="J292" s="5">
        <v>0.24734999999999999</v>
      </c>
      <c r="K292" s="130">
        <v>0.84299999999999997</v>
      </c>
      <c r="L292" s="5">
        <v>3.9591420242774601E-2</v>
      </c>
      <c r="M292" s="130">
        <v>0.10539999999999999</v>
      </c>
      <c r="N292" s="5">
        <v>3.0745912280496701E-3</v>
      </c>
      <c r="O292" s="5">
        <v>0.41521999999999998</v>
      </c>
      <c r="P292" s="10">
        <v>646</v>
      </c>
      <c r="Q292" s="6">
        <v>18.006068021164701</v>
      </c>
      <c r="S292" s="10">
        <v>618</v>
      </c>
      <c r="T292" s="6">
        <v>21.955769826996701</v>
      </c>
      <c r="V292" s="10">
        <v>539</v>
      </c>
      <c r="W292" s="6">
        <v>297.877840317101</v>
      </c>
      <c r="Y292" s="6">
        <v>-4.5307443365695699</v>
      </c>
      <c r="Z292" s="6">
        <v>-19.851576994434101</v>
      </c>
      <c r="AA292" s="7">
        <v>646</v>
      </c>
      <c r="AB292" s="7">
        <v>18.006068021164701</v>
      </c>
      <c r="AD292" s="13">
        <v>646</v>
      </c>
      <c r="AE292" s="6">
        <v>18.006068021164701</v>
      </c>
      <c r="AF292" s="13">
        <v>620</v>
      </c>
      <c r="AG292" s="6">
        <v>19.052974274271701</v>
      </c>
      <c r="AH292" s="13">
        <v>535</v>
      </c>
      <c r="AI292" s="6">
        <v>292.230572924841</v>
      </c>
      <c r="AJ292" s="6">
        <v>5.0000000000000001E-4</v>
      </c>
      <c r="AK292" s="6">
        <v>2.5000000000000001E-3</v>
      </c>
      <c r="AL292" s="135">
        <f t="shared" si="31"/>
        <v>646</v>
      </c>
      <c r="AM292" s="135">
        <f t="shared" si="32"/>
        <v>18.006068021164701</v>
      </c>
      <c r="AN292" s="29">
        <f t="shared" si="33"/>
        <v>130</v>
      </c>
      <c r="AO292" s="29">
        <f t="shared" si="34"/>
        <v>1.66</v>
      </c>
      <c r="AP292" s="29">
        <f t="shared" si="35"/>
        <v>0.15</v>
      </c>
      <c r="AQ292" s="136">
        <f t="shared" si="36"/>
        <v>0.60240963855421692</v>
      </c>
    </row>
    <row r="293" spans="1:43" x14ac:dyDescent="0.75">
      <c r="A293" s="5" t="s">
        <v>477</v>
      </c>
      <c r="B293" s="5">
        <v>132</v>
      </c>
      <c r="C293" s="5">
        <v>2.4700000000000002</v>
      </c>
      <c r="D293" s="5">
        <v>0.17</v>
      </c>
      <c r="E293" s="5">
        <v>750</v>
      </c>
      <c r="F293" s="130">
        <v>9.0661831368993706</v>
      </c>
      <c r="G293" s="5">
        <v>0.40669825054408199</v>
      </c>
      <c r="H293" s="130">
        <v>6.8099999999999994E-2</v>
      </c>
      <c r="I293" s="5">
        <v>9.8171687328146504E-3</v>
      </c>
      <c r="J293" s="5">
        <v>-0.18659999999999999</v>
      </c>
      <c r="K293" s="130">
        <v>1.018</v>
      </c>
      <c r="L293" s="5">
        <v>5.8299791078870802E-2</v>
      </c>
      <c r="M293" s="130">
        <v>0.1103</v>
      </c>
      <c r="N293" s="5">
        <v>4.9479275189618496E-3</v>
      </c>
      <c r="O293" s="5">
        <v>0.79535</v>
      </c>
      <c r="P293" s="10">
        <v>674</v>
      </c>
      <c r="Q293" s="6">
        <v>28.217007242592</v>
      </c>
      <c r="S293" s="10">
        <v>708</v>
      </c>
      <c r="T293" s="6">
        <v>28.905329232261099</v>
      </c>
      <c r="V293" s="10">
        <v>885</v>
      </c>
      <c r="W293" s="6">
        <v>381.65204970879603</v>
      </c>
      <c r="Y293" s="6">
        <v>4.8022598870056497</v>
      </c>
      <c r="Z293" s="6">
        <v>23.841807909604501</v>
      </c>
      <c r="AA293" s="7">
        <v>674</v>
      </c>
      <c r="AB293" s="7">
        <v>28.217007242592</v>
      </c>
      <c r="AD293" s="13">
        <v>668</v>
      </c>
      <c r="AE293" s="6">
        <v>28.217007242592</v>
      </c>
      <c r="AF293" s="13">
        <v>659</v>
      </c>
      <c r="AG293" s="6">
        <v>28.287418723266502</v>
      </c>
      <c r="AH293" s="13">
        <v>642</v>
      </c>
      <c r="AI293" s="6">
        <v>377.18118596627397</v>
      </c>
      <c r="AJ293" s="6">
        <v>9.2999999999999992E-3</v>
      </c>
      <c r="AK293" s="6">
        <v>3.0000000000000001E-3</v>
      </c>
      <c r="AL293" s="135">
        <f t="shared" si="31"/>
        <v>674</v>
      </c>
      <c r="AM293" s="135">
        <f t="shared" si="32"/>
        <v>28.217007242592</v>
      </c>
      <c r="AN293" s="29">
        <f t="shared" si="33"/>
        <v>132</v>
      </c>
      <c r="AO293" s="29">
        <f t="shared" si="34"/>
        <v>2.4700000000000002</v>
      </c>
      <c r="AP293" s="29">
        <f t="shared" si="35"/>
        <v>0.17</v>
      </c>
      <c r="AQ293" s="136">
        <f t="shared" si="36"/>
        <v>0.40485829959514169</v>
      </c>
    </row>
    <row r="294" spans="1:43" x14ac:dyDescent="0.75">
      <c r="A294" s="5" t="s">
        <v>478</v>
      </c>
      <c r="B294" s="5">
        <v>356</v>
      </c>
      <c r="C294" s="5">
        <v>4.28</v>
      </c>
      <c r="D294" s="5">
        <v>0.89</v>
      </c>
      <c r="E294" s="5">
        <v>1110</v>
      </c>
      <c r="F294" s="130">
        <v>13.774104683195601</v>
      </c>
      <c r="G294" s="5">
        <v>0.49967889846408298</v>
      </c>
      <c r="H294" s="130">
        <v>5.5500000000000001E-2</v>
      </c>
      <c r="I294" s="5">
        <v>6.72381998526809E-3</v>
      </c>
      <c r="J294" s="5">
        <v>0.14252000000000001</v>
      </c>
      <c r="K294" s="130">
        <v>0.55400000000000005</v>
      </c>
      <c r="L294" s="5">
        <v>2.69174210978688E-2</v>
      </c>
      <c r="M294" s="130">
        <v>7.2599999999999998E-2</v>
      </c>
      <c r="N294" s="5">
        <v>2.63368755086855E-3</v>
      </c>
      <c r="O294" s="5">
        <v>0.71531</v>
      </c>
      <c r="P294" s="10">
        <v>452</v>
      </c>
      <c r="Q294" s="6">
        <v>15.8138500286924</v>
      </c>
      <c r="S294" s="10">
        <v>446</v>
      </c>
      <c r="T294" s="6">
        <v>17.764747446292599</v>
      </c>
      <c r="V294" s="10">
        <v>413</v>
      </c>
      <c r="W294" s="6">
        <v>260.21956985164002</v>
      </c>
      <c r="Y294" s="6">
        <v>-1.3452914798206299</v>
      </c>
      <c r="Z294" s="6">
        <v>-9.4430992736077606</v>
      </c>
      <c r="AA294" s="7">
        <v>452</v>
      </c>
      <c r="AB294" s="7">
        <v>15.8138500286924</v>
      </c>
      <c r="AD294" s="13">
        <v>451</v>
      </c>
      <c r="AE294" s="6">
        <v>15.8138500286924</v>
      </c>
      <c r="AF294" s="13">
        <v>437</v>
      </c>
      <c r="AG294" s="6">
        <v>16.684910902685701</v>
      </c>
      <c r="AH294" s="13">
        <v>357</v>
      </c>
      <c r="AI294" s="6">
        <v>255.728927839172</v>
      </c>
      <c r="AJ294" s="6">
        <v>2.3E-3</v>
      </c>
      <c r="AK294" s="6">
        <v>1.6000000000000001E-3</v>
      </c>
      <c r="AL294" s="135">
        <f t="shared" si="31"/>
        <v>452</v>
      </c>
      <c r="AM294" s="135">
        <f t="shared" si="32"/>
        <v>15.8138500286924</v>
      </c>
      <c r="AN294" s="29">
        <f t="shared" si="33"/>
        <v>356</v>
      </c>
      <c r="AO294" s="29">
        <f t="shared" si="34"/>
        <v>4.28</v>
      </c>
      <c r="AP294" s="29">
        <f t="shared" si="35"/>
        <v>0.89</v>
      </c>
      <c r="AQ294" s="136">
        <f t="shared" si="36"/>
        <v>0.23364485981308411</v>
      </c>
    </row>
    <row r="295" spans="1:43" x14ac:dyDescent="0.75">
      <c r="A295" s="5" t="s">
        <v>581</v>
      </c>
      <c r="B295" s="5">
        <v>272</v>
      </c>
      <c r="C295" s="5">
        <v>4.95</v>
      </c>
      <c r="D295" s="5">
        <v>0.76</v>
      </c>
      <c r="E295" s="5">
        <v>795</v>
      </c>
      <c r="F295" s="130">
        <v>14.641288433382099</v>
      </c>
      <c r="G295" s="5">
        <v>0.45480314565387198</v>
      </c>
      <c r="H295" s="130">
        <v>5.62E-2</v>
      </c>
      <c r="I295" s="5">
        <v>7.8388576197053195E-3</v>
      </c>
      <c r="J295" s="5">
        <v>2.8468999999999999E-3</v>
      </c>
      <c r="K295" s="130">
        <v>0.52500000000000002</v>
      </c>
      <c r="L295" s="5">
        <v>2.4040948920539599E-2</v>
      </c>
      <c r="M295" s="130">
        <v>6.83E-2</v>
      </c>
      <c r="N295" s="5">
        <v>2.1216066461292901E-3</v>
      </c>
      <c r="O295" s="5">
        <v>0.63239999999999996</v>
      </c>
      <c r="P295" s="10">
        <v>426</v>
      </c>
      <c r="Q295" s="6">
        <v>12.675032210269899</v>
      </c>
      <c r="S295" s="10">
        <v>427</v>
      </c>
      <c r="T295" s="6">
        <v>15.844936621069801</v>
      </c>
      <c r="V295" s="10">
        <v>444</v>
      </c>
      <c r="W295" s="6">
        <v>331.18037005994103</v>
      </c>
      <c r="Y295" s="6">
        <v>0.23419203747072001</v>
      </c>
      <c r="Z295" s="6">
        <v>4.0540540540540597</v>
      </c>
      <c r="AA295" s="7">
        <v>426</v>
      </c>
      <c r="AB295" s="7">
        <v>12.675032210269899</v>
      </c>
      <c r="AD295" s="13">
        <v>425</v>
      </c>
      <c r="AE295" s="6">
        <v>13.1786357993299</v>
      </c>
      <c r="AF295" s="13">
        <v>416</v>
      </c>
      <c r="AG295" s="6">
        <v>14.431978953896699</v>
      </c>
      <c r="AH295" s="13">
        <v>375</v>
      </c>
      <c r="AI295" s="6">
        <v>327.62301126911001</v>
      </c>
      <c r="AJ295" s="6">
        <v>2.7000000000000001E-3</v>
      </c>
      <c r="AK295" s="6">
        <v>1.6999999999999999E-3</v>
      </c>
      <c r="AL295" s="135">
        <f t="shared" si="31"/>
        <v>426</v>
      </c>
      <c r="AM295" s="135">
        <f t="shared" si="32"/>
        <v>12.675032210269899</v>
      </c>
      <c r="AN295" s="29">
        <f t="shared" si="33"/>
        <v>272</v>
      </c>
      <c r="AO295" s="29">
        <f t="shared" si="34"/>
        <v>4.95</v>
      </c>
      <c r="AP295" s="29">
        <f t="shared" si="35"/>
        <v>0.76</v>
      </c>
      <c r="AQ295" s="136">
        <f t="shared" si="36"/>
        <v>0.20202020202020202</v>
      </c>
    </row>
    <row r="296" spans="1:43" x14ac:dyDescent="0.75">
      <c r="A296" s="5" t="s">
        <v>479</v>
      </c>
      <c r="B296" s="5">
        <v>70.3</v>
      </c>
      <c r="C296" s="5">
        <v>2.1179999999999999</v>
      </c>
      <c r="D296" s="5">
        <v>0.09</v>
      </c>
      <c r="E296" s="5">
        <v>142</v>
      </c>
      <c r="F296" s="130">
        <v>22.624434389140301</v>
      </c>
      <c r="G296" s="5">
        <v>0.70274681633256597</v>
      </c>
      <c r="H296" s="130">
        <v>5.4199999999999998E-2</v>
      </c>
      <c r="I296" s="5">
        <v>1.6116179615226E-2</v>
      </c>
      <c r="J296" s="5">
        <v>0.1152</v>
      </c>
      <c r="K296" s="130">
        <v>0.33300000000000002</v>
      </c>
      <c r="L296" s="5">
        <v>2.21330493886405E-2</v>
      </c>
      <c r="M296" s="130">
        <v>4.4200000000000003E-2</v>
      </c>
      <c r="N296" s="5">
        <v>1.37291429025995E-3</v>
      </c>
      <c r="O296" s="5">
        <v>0.20427000000000001</v>
      </c>
      <c r="P296" s="10">
        <v>279</v>
      </c>
      <c r="Q296" s="6">
        <v>8.3817283770853894</v>
      </c>
      <c r="S296" s="10">
        <v>290</v>
      </c>
      <c r="T296" s="6">
        <v>16.6705280075407</v>
      </c>
      <c r="V296" s="10">
        <v>360</v>
      </c>
      <c r="W296" s="6">
        <v>971.33338326063904</v>
      </c>
      <c r="Y296" s="6">
        <v>3.7931034482758599</v>
      </c>
      <c r="Z296" s="6">
        <v>22.5</v>
      </c>
      <c r="AA296" s="7">
        <v>279</v>
      </c>
      <c r="AB296" s="7">
        <v>8.3817283770853894</v>
      </c>
      <c r="AD296" s="13">
        <v>277.89999999999998</v>
      </c>
      <c r="AE296" s="6">
        <v>8.5805693626494506</v>
      </c>
      <c r="AF296" s="13">
        <v>275.10000000000002</v>
      </c>
      <c r="AG296" s="6">
        <v>10.4483158475516</v>
      </c>
      <c r="AH296" s="13">
        <v>254</v>
      </c>
      <c r="AI296" s="6">
        <v>965.16186281709201</v>
      </c>
      <c r="AJ296" s="6">
        <v>4.4999999999999997E-3</v>
      </c>
      <c r="AK296" s="6">
        <v>5.0000000000000001E-3</v>
      </c>
      <c r="AL296" s="135">
        <f t="shared" si="31"/>
        <v>279</v>
      </c>
      <c r="AM296" s="135">
        <f t="shared" si="32"/>
        <v>8.3817283770853894</v>
      </c>
      <c r="AN296" s="29">
        <f t="shared" si="33"/>
        <v>70.3</v>
      </c>
      <c r="AO296" s="29">
        <f t="shared" si="34"/>
        <v>2.1179999999999999</v>
      </c>
      <c r="AP296" s="29">
        <f t="shared" si="35"/>
        <v>0.09</v>
      </c>
      <c r="AQ296" s="136">
        <f t="shared" si="36"/>
        <v>0.47214353163361666</v>
      </c>
    </row>
    <row r="297" spans="1:43" x14ac:dyDescent="0.75">
      <c r="A297" s="5" t="s">
        <v>480</v>
      </c>
      <c r="B297" s="5">
        <v>252</v>
      </c>
      <c r="C297" s="5">
        <v>3.66</v>
      </c>
      <c r="D297" s="5">
        <v>0.21</v>
      </c>
      <c r="E297" s="5">
        <v>435</v>
      </c>
      <c r="F297" s="130">
        <v>26.385224274406301</v>
      </c>
      <c r="G297" s="5">
        <v>0.83954849755560501</v>
      </c>
      <c r="H297" s="130">
        <v>5.4399999999999997E-2</v>
      </c>
      <c r="I297" s="5">
        <v>1.03103888922851E-2</v>
      </c>
      <c r="J297" s="5">
        <v>-0.12615999999999999</v>
      </c>
      <c r="K297" s="130">
        <v>0.28499999999999998</v>
      </c>
      <c r="L297" s="5">
        <v>2.0620846757589701E-2</v>
      </c>
      <c r="M297" s="130">
        <v>3.7900000000000003E-2</v>
      </c>
      <c r="N297" s="5">
        <v>1.2059358573738501E-3</v>
      </c>
      <c r="O297" s="5">
        <v>0.40167999999999998</v>
      </c>
      <c r="P297" s="10">
        <v>239.8</v>
      </c>
      <c r="Q297" s="6">
        <v>7.5360229794562397</v>
      </c>
      <c r="S297" s="10">
        <v>257</v>
      </c>
      <c r="T297" s="6">
        <v>14.8133361509718</v>
      </c>
      <c r="V297" s="10">
        <v>400</v>
      </c>
      <c r="W297" s="6">
        <v>891.04491407316095</v>
      </c>
      <c r="Y297" s="6">
        <v>6.6926070038910597</v>
      </c>
      <c r="Z297" s="6">
        <v>40.049999999999997</v>
      </c>
      <c r="AA297" s="7">
        <v>239.8</v>
      </c>
      <c r="AB297" s="7">
        <v>7.5360229794562397</v>
      </c>
      <c r="AD297" s="13">
        <v>238.2</v>
      </c>
      <c r="AE297" s="6">
        <v>7.5360229794562397</v>
      </c>
      <c r="AF297" s="13">
        <v>235.4</v>
      </c>
      <c r="AG297" s="6">
        <v>9.1949838456459094</v>
      </c>
      <c r="AH297" s="13">
        <v>211</v>
      </c>
      <c r="AI297" s="6">
        <v>883.28377031147102</v>
      </c>
      <c r="AJ297" s="6">
        <v>4.8999999999999998E-3</v>
      </c>
      <c r="AK297" s="6">
        <v>5.4000000000000003E-3</v>
      </c>
      <c r="AL297" s="135">
        <f t="shared" si="31"/>
        <v>239.8</v>
      </c>
      <c r="AM297" s="135">
        <f t="shared" si="32"/>
        <v>7.5360229794562397</v>
      </c>
      <c r="AN297" s="29">
        <f t="shared" si="33"/>
        <v>252</v>
      </c>
      <c r="AO297" s="29">
        <f t="shared" si="34"/>
        <v>3.66</v>
      </c>
      <c r="AP297" s="29">
        <f t="shared" si="35"/>
        <v>0.21</v>
      </c>
      <c r="AQ297" s="136">
        <f t="shared" si="36"/>
        <v>0.27322404371584696</v>
      </c>
    </row>
    <row r="298" spans="1:43" x14ac:dyDescent="0.75">
      <c r="A298" s="5" t="s">
        <v>481</v>
      </c>
      <c r="B298" s="5">
        <v>145</v>
      </c>
      <c r="C298" s="5">
        <v>1.47</v>
      </c>
      <c r="D298" s="5">
        <v>0.12</v>
      </c>
      <c r="E298" s="5">
        <v>102</v>
      </c>
      <c r="F298" s="130">
        <v>80.192461908580597</v>
      </c>
      <c r="G298" s="5">
        <v>2.48980711846882</v>
      </c>
      <c r="H298" s="130">
        <v>6.25E-2</v>
      </c>
      <c r="I298" s="5">
        <v>2.1898879103412299E-2</v>
      </c>
      <c r="J298" s="5">
        <v>-0.12486</v>
      </c>
      <c r="K298" s="130">
        <v>0.105</v>
      </c>
      <c r="L298" s="5">
        <v>1.01231758356753E-2</v>
      </c>
      <c r="M298" s="130">
        <v>1.247E-2</v>
      </c>
      <c r="N298" s="5">
        <v>3.8716724774830798E-4</v>
      </c>
      <c r="O298" s="5">
        <v>0.26741999999999999</v>
      </c>
      <c r="P298" s="10">
        <v>79.900000000000006</v>
      </c>
      <c r="Q298" s="6">
        <v>2.4781710391276599</v>
      </c>
      <c r="S298" s="10">
        <v>104</v>
      </c>
      <c r="T298" s="6">
        <v>10.021209529549299</v>
      </c>
      <c r="V298" s="10">
        <v>530</v>
      </c>
      <c r="W298" s="6">
        <v>221.785572473804</v>
      </c>
      <c r="Y298" s="6">
        <v>23.173076923076898</v>
      </c>
      <c r="Z298" s="6">
        <v>84.924528301886795</v>
      </c>
      <c r="AA298" s="7">
        <v>79.900000000000006</v>
      </c>
      <c r="AB298" s="7">
        <v>2.4781710391276599</v>
      </c>
      <c r="AD298" s="13">
        <v>78.3</v>
      </c>
      <c r="AE298" s="6">
        <v>2.4781710391276599</v>
      </c>
      <c r="AF298" s="13">
        <v>78.3</v>
      </c>
      <c r="AG298" s="6">
        <v>3.6911570591252598</v>
      </c>
      <c r="AH298" s="13">
        <v>80.599999999999994</v>
      </c>
      <c r="AI298" s="6">
        <v>138.507802514996</v>
      </c>
      <c r="AJ298" s="6">
        <v>1.89E-2</v>
      </c>
      <c r="AK298" s="6">
        <v>9.2999999999999992E-3</v>
      </c>
      <c r="AL298" s="135">
        <f t="shared" si="31"/>
        <v>79.900000000000006</v>
      </c>
      <c r="AM298" s="135">
        <f t="shared" si="32"/>
        <v>2.4781710391276599</v>
      </c>
      <c r="AN298" s="29">
        <f t="shared" si="33"/>
        <v>145</v>
      </c>
      <c r="AO298" s="29">
        <f t="shared" si="34"/>
        <v>1.47</v>
      </c>
      <c r="AP298" s="29">
        <f t="shared" si="35"/>
        <v>0.12</v>
      </c>
      <c r="AQ298" s="136">
        <f t="shared" si="36"/>
        <v>0.68027210884353739</v>
      </c>
    </row>
    <row r="299" spans="1:43" x14ac:dyDescent="0.75">
      <c r="A299" s="5" t="s">
        <v>482</v>
      </c>
      <c r="B299" s="5">
        <v>178</v>
      </c>
      <c r="C299" s="5">
        <v>1.86</v>
      </c>
      <c r="D299" s="5">
        <v>0.24</v>
      </c>
      <c r="E299" s="5">
        <v>287</v>
      </c>
      <c r="F299" s="130">
        <v>24.894199651481198</v>
      </c>
      <c r="G299" s="5">
        <v>0.69773278625676705</v>
      </c>
      <c r="H299" s="130">
        <v>4.8599999999999997E-2</v>
      </c>
      <c r="I299" s="5">
        <v>1.06870783250718E-2</v>
      </c>
      <c r="J299" s="5">
        <v>-2.7245999999999999E-2</v>
      </c>
      <c r="K299" s="130">
        <v>0.26600000000000001</v>
      </c>
      <c r="L299" s="5">
        <v>1.68992974102475E-2</v>
      </c>
      <c r="M299" s="130">
        <v>4.0169999999999997E-2</v>
      </c>
      <c r="N299" s="5">
        <v>1.12588178838144E-3</v>
      </c>
      <c r="O299" s="5">
        <v>0.30425000000000002</v>
      </c>
      <c r="P299" s="10">
        <v>253.9</v>
      </c>
      <c r="Q299" s="6">
        <v>6.9679217844953003</v>
      </c>
      <c r="S299" s="10">
        <v>242</v>
      </c>
      <c r="T299" s="6">
        <v>12.6201774936451</v>
      </c>
      <c r="V299" s="10">
        <v>100</v>
      </c>
      <c r="W299" s="6">
        <v>356.85418507104902</v>
      </c>
      <c r="Y299" s="6">
        <v>-4.9173553719008396</v>
      </c>
      <c r="Z299" s="6">
        <v>-153.9</v>
      </c>
      <c r="AA299" s="7">
        <v>253.9</v>
      </c>
      <c r="AB299" s="7">
        <v>6.9679217844953003</v>
      </c>
      <c r="AD299" s="13">
        <v>254.7</v>
      </c>
      <c r="AE299" s="6">
        <v>7.0082903760363902</v>
      </c>
      <c r="AF299" s="13">
        <v>252.3</v>
      </c>
      <c r="AG299" s="6">
        <v>8.3291704251447598</v>
      </c>
      <c r="AH299" s="13">
        <v>235</v>
      </c>
      <c r="AI299" s="6">
        <v>342.119992696601</v>
      </c>
      <c r="AJ299" s="6">
        <v>-2.8999999999999998E-3</v>
      </c>
      <c r="AK299" s="6">
        <v>3.7000000000000002E-3</v>
      </c>
      <c r="AL299" s="135">
        <f t="shared" si="31"/>
        <v>253.9</v>
      </c>
      <c r="AM299" s="135">
        <f t="shared" si="32"/>
        <v>6.9679217844953003</v>
      </c>
      <c r="AN299" s="29">
        <f t="shared" si="33"/>
        <v>178</v>
      </c>
      <c r="AO299" s="29">
        <f t="shared" si="34"/>
        <v>1.86</v>
      </c>
      <c r="AP299" s="29">
        <f t="shared" si="35"/>
        <v>0.24</v>
      </c>
      <c r="AQ299" s="136">
        <f t="shared" si="36"/>
        <v>0.5376344086021505</v>
      </c>
    </row>
    <row r="300" spans="1:43" x14ac:dyDescent="0.75">
      <c r="A300" s="5" t="s">
        <v>483</v>
      </c>
      <c r="B300" s="5">
        <v>132.30000000000001</v>
      </c>
      <c r="C300" s="5">
        <v>2.0049999999999999</v>
      </c>
      <c r="D300" s="5">
        <v>5.2999999999999999E-2</v>
      </c>
      <c r="E300" s="5">
        <v>278</v>
      </c>
      <c r="F300" s="130">
        <v>23.380874444704201</v>
      </c>
      <c r="G300" s="5">
        <v>0.70647304620202001</v>
      </c>
      <c r="H300" s="130">
        <v>6.3500000000000001E-2</v>
      </c>
      <c r="I300" s="5">
        <v>1.4169741123445699E-2</v>
      </c>
      <c r="J300" s="5">
        <v>0.44757999999999998</v>
      </c>
      <c r="K300" s="130">
        <v>0.373</v>
      </c>
      <c r="L300" s="5">
        <v>2.09756924472113E-2</v>
      </c>
      <c r="M300" s="130">
        <v>4.2770000000000002E-2</v>
      </c>
      <c r="N300" s="5">
        <v>1.2923319979977999E-3</v>
      </c>
      <c r="O300" s="5">
        <v>-3.6778999999999999E-2</v>
      </c>
      <c r="P300" s="10">
        <v>270</v>
      </c>
      <c r="Q300" s="6">
        <v>7.9796298037317701</v>
      </c>
      <c r="S300" s="10">
        <v>321</v>
      </c>
      <c r="T300" s="6">
        <v>15.8054976435516</v>
      </c>
      <c r="V300" s="10">
        <v>670</v>
      </c>
      <c r="W300" s="6">
        <v>1315.3100280733199</v>
      </c>
      <c r="Y300" s="6">
        <v>15.887850467289701</v>
      </c>
      <c r="Z300" s="6">
        <v>59.701492537313399</v>
      </c>
      <c r="AA300" s="7">
        <v>270</v>
      </c>
      <c r="AB300" s="7">
        <v>7.9796298037317701</v>
      </c>
      <c r="AD300" s="13">
        <v>265.7</v>
      </c>
      <c r="AE300" s="6">
        <v>8.3230458249732298</v>
      </c>
      <c r="AF300" s="13">
        <v>265.2</v>
      </c>
      <c r="AG300" s="6">
        <v>10.9436079864145</v>
      </c>
      <c r="AH300" s="13">
        <v>265.8</v>
      </c>
      <c r="AI300" s="6">
        <v>1311.9288337978701</v>
      </c>
      <c r="AJ300" s="6">
        <v>1.5100000000000001E-2</v>
      </c>
      <c r="AK300" s="6">
        <v>4.8999999999999998E-3</v>
      </c>
      <c r="AL300" s="135">
        <f t="shared" si="31"/>
        <v>270</v>
      </c>
      <c r="AM300" s="135">
        <f t="shared" si="32"/>
        <v>7.9796298037317701</v>
      </c>
      <c r="AN300" s="29">
        <f t="shared" si="33"/>
        <v>132.30000000000001</v>
      </c>
      <c r="AO300" s="29">
        <f t="shared" si="34"/>
        <v>2.0049999999999999</v>
      </c>
      <c r="AP300" s="29">
        <f t="shared" si="35"/>
        <v>5.2999999999999999E-2</v>
      </c>
      <c r="AQ300" s="136">
        <f t="shared" si="36"/>
        <v>0.49875311720698257</v>
      </c>
    </row>
    <row r="301" spans="1:43" x14ac:dyDescent="0.75">
      <c r="A301" s="5" t="s">
        <v>484</v>
      </c>
      <c r="B301" s="5">
        <v>659</v>
      </c>
      <c r="C301" s="5">
        <v>1.625</v>
      </c>
      <c r="D301" s="5">
        <v>2.1999999999999999E-2</v>
      </c>
      <c r="E301" s="5">
        <v>258</v>
      </c>
      <c r="F301" s="130">
        <v>84.033613445378194</v>
      </c>
      <c r="G301" s="5">
        <v>2.4882717607552798</v>
      </c>
      <c r="H301" s="130">
        <v>4.9000000000000002E-2</v>
      </c>
      <c r="I301" s="5">
        <v>1.11771307930693E-2</v>
      </c>
      <c r="J301" s="5">
        <v>0.26639000000000002</v>
      </c>
      <c r="K301" s="130">
        <v>0.08</v>
      </c>
      <c r="L301" s="5">
        <v>3.9619469961118701E-3</v>
      </c>
      <c r="M301" s="130">
        <v>1.1900000000000001E-2</v>
      </c>
      <c r="N301" s="5">
        <v>3.5236416404055499E-4</v>
      </c>
      <c r="O301" s="5">
        <v>0.18167</v>
      </c>
      <c r="P301" s="10">
        <v>76.2</v>
      </c>
      <c r="Q301" s="6">
        <v>2.2192841749730099</v>
      </c>
      <c r="S301" s="10">
        <v>78.099999999999994</v>
      </c>
      <c r="T301" s="6">
        <v>3.6775303307260998</v>
      </c>
      <c r="V301" s="10">
        <v>146</v>
      </c>
      <c r="W301" s="6">
        <v>4572.7745187240698</v>
      </c>
      <c r="Y301" s="6">
        <v>2.4327784891165001</v>
      </c>
      <c r="Z301" s="6">
        <v>47.808219178082197</v>
      </c>
      <c r="AA301" s="7">
        <v>76.2</v>
      </c>
      <c r="AB301" s="7">
        <v>2.2192841749730099</v>
      </c>
      <c r="AD301" s="13">
        <v>76.099999999999994</v>
      </c>
      <c r="AE301" s="6">
        <v>2.2649110908125398</v>
      </c>
      <c r="AF301" s="13">
        <v>76</v>
      </c>
      <c r="AG301" s="6">
        <v>2.9264704566098798</v>
      </c>
      <c r="AH301" s="13">
        <v>75</v>
      </c>
      <c r="AI301" s="6">
        <v>4572.1757093633396</v>
      </c>
      <c r="AJ301" s="6">
        <v>1.9E-3</v>
      </c>
      <c r="AK301" s="6">
        <v>2.8999999999999998E-3</v>
      </c>
      <c r="AL301" s="135">
        <f t="shared" si="31"/>
        <v>76.2</v>
      </c>
      <c r="AM301" s="135">
        <f t="shared" si="32"/>
        <v>2.2192841749730099</v>
      </c>
      <c r="AN301" s="29">
        <f t="shared" si="33"/>
        <v>659</v>
      </c>
      <c r="AO301" s="29">
        <f t="shared" si="34"/>
        <v>1.625</v>
      </c>
      <c r="AP301" s="29">
        <f t="shared" si="35"/>
        <v>2.1999999999999999E-2</v>
      </c>
      <c r="AQ301" s="136">
        <f t="shared" si="36"/>
        <v>0.61538461538461542</v>
      </c>
    </row>
    <row r="302" spans="1:43" x14ac:dyDescent="0.75">
      <c r="A302" s="5" t="s">
        <v>485</v>
      </c>
      <c r="B302" s="5">
        <v>176</v>
      </c>
      <c r="C302" s="5">
        <v>0.97699999999999998</v>
      </c>
      <c r="D302" s="5">
        <v>2.1999999999999999E-2</v>
      </c>
      <c r="E302" s="5">
        <v>392</v>
      </c>
      <c r="F302" s="130">
        <v>21.008403361344499</v>
      </c>
      <c r="G302" s="5">
        <v>0.63440961691930498</v>
      </c>
      <c r="H302" s="130">
        <v>7.1099999999999997E-2</v>
      </c>
      <c r="I302" s="5">
        <v>1.42160340545824E-2</v>
      </c>
      <c r="J302" s="5">
        <v>-1.6601000000000001E-2</v>
      </c>
      <c r="K302" s="130">
        <v>0.47</v>
      </c>
      <c r="L302" s="5">
        <v>4.1869710340531302E-2</v>
      </c>
      <c r="M302" s="130">
        <v>4.7600000000000003E-2</v>
      </c>
      <c r="N302" s="5">
        <v>1.4374199336310799E-3</v>
      </c>
      <c r="O302" s="5">
        <v>-3.4701999999999997E-2</v>
      </c>
      <c r="P302" s="10">
        <v>299.8</v>
      </c>
      <c r="Q302" s="6">
        <v>8.8599712668666299</v>
      </c>
      <c r="S302" s="10">
        <v>385</v>
      </c>
      <c r="T302" s="6">
        <v>27.5872239989326</v>
      </c>
      <c r="V302" s="10">
        <v>920</v>
      </c>
      <c r="W302" s="6">
        <v>601.46266503954996</v>
      </c>
      <c r="Y302" s="6">
        <v>22.129870129870099</v>
      </c>
      <c r="Z302" s="6">
        <v>67.413043478260903</v>
      </c>
      <c r="AA302" s="7">
        <v>299.8</v>
      </c>
      <c r="AB302" s="7">
        <v>8.8599712668666299</v>
      </c>
      <c r="AD302" s="13">
        <v>290.2</v>
      </c>
      <c r="AE302" s="6">
        <v>8.8599712668666299</v>
      </c>
      <c r="AF302" s="13">
        <v>290.10000000000002</v>
      </c>
      <c r="AG302" s="6">
        <v>12.4436219794433</v>
      </c>
      <c r="AH302" s="13">
        <v>294</v>
      </c>
      <c r="AI302" s="6">
        <v>589.804490858181</v>
      </c>
      <c r="AJ302" s="6">
        <v>2.4E-2</v>
      </c>
      <c r="AK302" s="6">
        <v>8.0000000000000002E-3</v>
      </c>
      <c r="AL302" s="135">
        <f t="shared" si="31"/>
        <v>299.8</v>
      </c>
      <c r="AM302" s="135">
        <f t="shared" si="32"/>
        <v>8.8599712668666299</v>
      </c>
      <c r="AN302" s="29">
        <f t="shared" si="33"/>
        <v>176</v>
      </c>
      <c r="AO302" s="29">
        <f t="shared" si="34"/>
        <v>0.97699999999999998</v>
      </c>
      <c r="AP302" s="29">
        <f t="shared" si="35"/>
        <v>2.1999999999999999E-2</v>
      </c>
      <c r="AQ302" s="136">
        <f t="shared" si="36"/>
        <v>1.0235414534288638</v>
      </c>
    </row>
    <row r="303" spans="1:43" x14ac:dyDescent="0.75">
      <c r="A303" s="5" t="s">
        <v>486</v>
      </c>
      <c r="B303" s="5">
        <v>431</v>
      </c>
      <c r="C303" s="5">
        <v>22.8</v>
      </c>
      <c r="D303" s="5">
        <v>4.5</v>
      </c>
      <c r="E303" s="5">
        <v>781</v>
      </c>
      <c r="F303" s="130">
        <v>16.758840288252099</v>
      </c>
      <c r="G303" s="5">
        <v>0.45836171691361599</v>
      </c>
      <c r="H303" s="130">
        <v>5.4600000000000003E-2</v>
      </c>
      <c r="I303" s="5">
        <v>7.7247326586943497E-3</v>
      </c>
      <c r="J303" s="5">
        <v>0.10218000000000001</v>
      </c>
      <c r="K303" s="130">
        <v>0.45100000000000001</v>
      </c>
      <c r="L303" s="5">
        <v>2.0559268984085902E-2</v>
      </c>
      <c r="M303" s="130">
        <v>5.9670000000000001E-2</v>
      </c>
      <c r="N303" s="5">
        <v>1.6320009724902101E-3</v>
      </c>
      <c r="O303" s="5">
        <v>0.37463000000000002</v>
      </c>
      <c r="P303" s="10">
        <v>373.6</v>
      </c>
      <c r="Q303" s="6">
        <v>9.9424186266401708</v>
      </c>
      <c r="S303" s="10">
        <v>377</v>
      </c>
      <c r="T303" s="6">
        <v>14.440300612729301</v>
      </c>
      <c r="V303" s="10">
        <v>377</v>
      </c>
      <c r="W303" s="6">
        <v>332.84844231056701</v>
      </c>
      <c r="Y303" s="6">
        <v>0.90185676392572101</v>
      </c>
      <c r="Z303" s="6">
        <v>0.90185676392572101</v>
      </c>
      <c r="AA303" s="7">
        <v>373.6</v>
      </c>
      <c r="AB303" s="7">
        <v>9.9424186266401708</v>
      </c>
      <c r="AD303" s="13">
        <v>372.8</v>
      </c>
      <c r="AE303" s="6">
        <v>9.9800745562025401</v>
      </c>
      <c r="AF303" s="13">
        <v>367.6</v>
      </c>
      <c r="AG303" s="6">
        <v>12.1274103495342</v>
      </c>
      <c r="AH303" s="13">
        <v>335</v>
      </c>
      <c r="AI303" s="6">
        <v>327.72474051949501</v>
      </c>
      <c r="AJ303" s="6">
        <v>1.8E-3</v>
      </c>
      <c r="AK303" s="6">
        <v>2.3999999999999998E-3</v>
      </c>
      <c r="AL303" s="135">
        <f t="shared" si="31"/>
        <v>373.6</v>
      </c>
      <c r="AM303" s="135">
        <f t="shared" si="32"/>
        <v>9.9424186266401708</v>
      </c>
      <c r="AN303" s="29">
        <f t="shared" si="33"/>
        <v>431</v>
      </c>
      <c r="AO303" s="29">
        <f t="shared" si="34"/>
        <v>22.8</v>
      </c>
      <c r="AP303" s="29">
        <f t="shared" si="35"/>
        <v>4.5</v>
      </c>
      <c r="AQ303" s="136">
        <f t="shared" si="36"/>
        <v>4.3859649122807015E-2</v>
      </c>
    </row>
    <row r="304" spans="1:43" x14ac:dyDescent="0.75">
      <c r="A304" s="5" t="s">
        <v>487</v>
      </c>
      <c r="B304" s="5">
        <v>676</v>
      </c>
      <c r="C304" s="5">
        <v>0.90900000000000003</v>
      </c>
      <c r="D304" s="5">
        <v>5.6000000000000001E-2</v>
      </c>
      <c r="E304" s="5">
        <v>772</v>
      </c>
      <c r="F304" s="130">
        <v>27.2034820457019</v>
      </c>
      <c r="G304" s="5">
        <v>0.76907153065615597</v>
      </c>
      <c r="H304" s="130">
        <v>5.2299999999999999E-2</v>
      </c>
      <c r="I304" s="5">
        <v>7.3890356893479498E-3</v>
      </c>
      <c r="J304" s="5">
        <v>0.18926999999999999</v>
      </c>
      <c r="K304" s="130">
        <v>0.26650000000000001</v>
      </c>
      <c r="L304" s="5">
        <v>1.1726116015544E-2</v>
      </c>
      <c r="M304" s="130">
        <v>3.6760000000000001E-2</v>
      </c>
      <c r="N304" s="5">
        <v>1.03924451360399E-3</v>
      </c>
      <c r="O304" s="5">
        <v>0.44507000000000002</v>
      </c>
      <c r="P304" s="10">
        <v>232.7</v>
      </c>
      <c r="Q304" s="6">
        <v>6.4658530318662404</v>
      </c>
      <c r="S304" s="10">
        <v>239.5</v>
      </c>
      <c r="T304" s="6">
        <v>9.4128604229419608</v>
      </c>
      <c r="V304" s="10">
        <v>288</v>
      </c>
      <c r="W304" s="6">
        <v>429.62110740647199</v>
      </c>
      <c r="Y304" s="6">
        <v>2.8392484342380002</v>
      </c>
      <c r="Z304" s="6">
        <v>19.2013888888889</v>
      </c>
      <c r="AA304" s="7">
        <v>232.7</v>
      </c>
      <c r="AB304" s="7">
        <v>6.4658530318662404</v>
      </c>
      <c r="AD304" s="13">
        <v>232.1</v>
      </c>
      <c r="AE304" s="6">
        <v>6.5074307856245301</v>
      </c>
      <c r="AF304" s="13">
        <v>230.3</v>
      </c>
      <c r="AG304" s="6">
        <v>8.0355921587514096</v>
      </c>
      <c r="AH304" s="13">
        <v>217</v>
      </c>
      <c r="AI304" s="6">
        <v>426.14351564838199</v>
      </c>
      <c r="AJ304" s="6">
        <v>2.5999999999999999E-3</v>
      </c>
      <c r="AK304" s="6">
        <v>2E-3</v>
      </c>
      <c r="AL304" s="135">
        <f t="shared" si="31"/>
        <v>232.7</v>
      </c>
      <c r="AM304" s="135">
        <f t="shared" si="32"/>
        <v>6.4658530318662404</v>
      </c>
      <c r="AN304" s="29">
        <f t="shared" si="33"/>
        <v>676</v>
      </c>
      <c r="AO304" s="29">
        <f t="shared" si="34"/>
        <v>0.90900000000000003</v>
      </c>
      <c r="AP304" s="29">
        <f t="shared" si="35"/>
        <v>5.6000000000000001E-2</v>
      </c>
      <c r="AQ304" s="136">
        <f t="shared" si="36"/>
        <v>1.1001100110011002</v>
      </c>
    </row>
    <row r="305" spans="1:43" x14ac:dyDescent="0.75">
      <c r="A305" s="5" t="s">
        <v>488</v>
      </c>
      <c r="B305" s="5">
        <v>499</v>
      </c>
      <c r="C305" s="5">
        <v>3.71</v>
      </c>
      <c r="D305" s="5">
        <v>0.22</v>
      </c>
      <c r="E305" s="5">
        <v>1430</v>
      </c>
      <c r="F305" s="130">
        <v>14.044943820224701</v>
      </c>
      <c r="G305" s="5">
        <v>0.48097507343738199</v>
      </c>
      <c r="H305" s="130">
        <v>6.4600000000000005E-2</v>
      </c>
      <c r="I305" s="5">
        <v>7.0082939332454701E-3</v>
      </c>
      <c r="J305" s="5">
        <v>-0.12547</v>
      </c>
      <c r="K305" s="130">
        <v>0.629</v>
      </c>
      <c r="L305" s="5">
        <v>2.9879183047064599E-2</v>
      </c>
      <c r="M305" s="130">
        <v>7.1199999999999999E-2</v>
      </c>
      <c r="N305" s="5">
        <v>2.4382742762863998E-3</v>
      </c>
      <c r="O305" s="5">
        <v>0.81596000000000002</v>
      </c>
      <c r="P305" s="10">
        <v>443</v>
      </c>
      <c r="Q305" s="6">
        <v>14.5400289567778</v>
      </c>
      <c r="S305" s="10">
        <v>498</v>
      </c>
      <c r="T305" s="6">
        <v>19.057874778606099</v>
      </c>
      <c r="V305" s="10">
        <v>748</v>
      </c>
      <c r="W305" s="6">
        <v>521.23948501082396</v>
      </c>
      <c r="Y305" s="6">
        <v>11.044176706827299</v>
      </c>
      <c r="Z305" s="6">
        <v>40.775401069518701</v>
      </c>
      <c r="AA305" s="7">
        <v>443</v>
      </c>
      <c r="AB305" s="7">
        <v>14.5400289567778</v>
      </c>
      <c r="AD305" s="13">
        <v>439</v>
      </c>
      <c r="AE305" s="6">
        <v>14.5400289567778</v>
      </c>
      <c r="AF305" s="13">
        <v>438</v>
      </c>
      <c r="AG305" s="6">
        <v>17.479776631210999</v>
      </c>
      <c r="AH305" s="13">
        <v>440</v>
      </c>
      <c r="AI305" s="6">
        <v>519.31791874953501</v>
      </c>
      <c r="AJ305" s="6">
        <v>1.14E-2</v>
      </c>
      <c r="AK305" s="6">
        <v>2.0999999999999999E-3</v>
      </c>
      <c r="AL305" s="135">
        <f t="shared" si="31"/>
        <v>443</v>
      </c>
      <c r="AM305" s="135">
        <f t="shared" si="32"/>
        <v>14.5400289567778</v>
      </c>
      <c r="AN305" s="29">
        <f t="shared" si="33"/>
        <v>499</v>
      </c>
      <c r="AO305" s="29">
        <f t="shared" si="34"/>
        <v>3.71</v>
      </c>
      <c r="AP305" s="29">
        <f t="shared" si="35"/>
        <v>0.22</v>
      </c>
      <c r="AQ305" s="136">
        <f t="shared" si="36"/>
        <v>0.26954177897574122</v>
      </c>
    </row>
    <row r="306" spans="1:43" x14ac:dyDescent="0.75">
      <c r="A306" s="5" t="s">
        <v>489</v>
      </c>
      <c r="B306" s="5">
        <v>242.4</v>
      </c>
      <c r="C306" s="5">
        <v>2.218</v>
      </c>
      <c r="D306" s="5">
        <v>5.1999999999999998E-2</v>
      </c>
      <c r="E306" s="5">
        <v>429</v>
      </c>
      <c r="F306" s="130">
        <v>19.2344681669552</v>
      </c>
      <c r="G306" s="5">
        <v>0.54594168212521899</v>
      </c>
      <c r="H306" s="130">
        <v>5.1400000000000001E-2</v>
      </c>
      <c r="I306" s="5">
        <v>9.4042549733628095E-3</v>
      </c>
      <c r="J306" s="5">
        <v>0.14874000000000001</v>
      </c>
      <c r="K306" s="130">
        <v>0.36799999999999999</v>
      </c>
      <c r="L306" s="5">
        <v>1.73673312814605E-2</v>
      </c>
      <c r="M306" s="130">
        <v>5.1990000000000001E-2</v>
      </c>
      <c r="N306" s="5">
        <v>1.47565858371135E-3</v>
      </c>
      <c r="O306" s="5">
        <v>0.31906000000000001</v>
      </c>
      <c r="P306" s="10">
        <v>326.7</v>
      </c>
      <c r="Q306" s="6">
        <v>9.0565236480237896</v>
      </c>
      <c r="S306" s="10">
        <v>320</v>
      </c>
      <c r="T306" s="6">
        <v>13.3640291227746</v>
      </c>
      <c r="V306" s="10">
        <v>259</v>
      </c>
      <c r="W306" s="6">
        <v>353.478610885992</v>
      </c>
      <c r="Y306" s="6">
        <v>-2.09375</v>
      </c>
      <c r="Z306" s="6">
        <v>-26.138996138996099</v>
      </c>
      <c r="AA306" s="7">
        <v>326.7</v>
      </c>
      <c r="AB306" s="7">
        <v>9.0565236480237896</v>
      </c>
      <c r="AD306" s="13">
        <v>326.60000000000002</v>
      </c>
      <c r="AE306" s="6">
        <v>9.1410185749299409</v>
      </c>
      <c r="AF306" s="13">
        <v>319.2</v>
      </c>
      <c r="AG306" s="6">
        <v>10.9406249544699</v>
      </c>
      <c r="AH306" s="13">
        <v>264</v>
      </c>
      <c r="AI306" s="6">
        <v>347.10679675553803</v>
      </c>
      <c r="AJ306" s="6">
        <v>-2.9999999999999997E-4</v>
      </c>
      <c r="AK306" s="6">
        <v>2.5000000000000001E-3</v>
      </c>
      <c r="AL306" s="135">
        <f t="shared" si="31"/>
        <v>326.7</v>
      </c>
      <c r="AM306" s="135">
        <f t="shared" si="32"/>
        <v>9.0565236480237896</v>
      </c>
      <c r="AN306" s="29">
        <f t="shared" si="33"/>
        <v>242.4</v>
      </c>
      <c r="AO306" s="29">
        <f t="shared" si="34"/>
        <v>2.218</v>
      </c>
      <c r="AP306" s="29">
        <f t="shared" si="35"/>
        <v>5.1999999999999998E-2</v>
      </c>
      <c r="AQ306" s="136">
        <f t="shared" si="36"/>
        <v>0.45085662759242562</v>
      </c>
    </row>
    <row r="307" spans="1:43" x14ac:dyDescent="0.75">
      <c r="A307" s="5" t="s">
        <v>490</v>
      </c>
      <c r="B307" s="5">
        <v>1308</v>
      </c>
      <c r="C307" s="5">
        <v>0.70299999999999996</v>
      </c>
      <c r="D307" s="5">
        <v>3.5000000000000003E-2</v>
      </c>
      <c r="E307" s="5">
        <v>515</v>
      </c>
      <c r="F307" s="130">
        <v>85.910652920962207</v>
      </c>
      <c r="G307" s="5">
        <v>2.56317337066851</v>
      </c>
      <c r="H307" s="130">
        <v>4.8300000000000003E-2</v>
      </c>
      <c r="I307" s="5">
        <v>8.1982387202579193E-3</v>
      </c>
      <c r="J307" s="5">
        <v>0.27999000000000002</v>
      </c>
      <c r="K307" s="130">
        <v>7.6999999999999999E-2</v>
      </c>
      <c r="L307" s="5">
        <v>3.7215267888327601E-3</v>
      </c>
      <c r="M307" s="130">
        <v>1.1639999999999999E-2</v>
      </c>
      <c r="N307" s="5">
        <v>3.47283334722528E-4</v>
      </c>
      <c r="O307" s="5">
        <v>0.21199999999999999</v>
      </c>
      <c r="P307" s="10">
        <v>74.599999999999994</v>
      </c>
      <c r="Q307" s="6">
        <v>2.23320272451957</v>
      </c>
      <c r="S307" s="10">
        <v>75.2</v>
      </c>
      <c r="T307" s="6">
        <v>3.5024594651966598</v>
      </c>
      <c r="V307" s="10">
        <v>114</v>
      </c>
      <c r="W307" s="6">
        <v>782.20445108525905</v>
      </c>
      <c r="Y307" s="6">
        <v>0.797872340425542</v>
      </c>
      <c r="Z307" s="6">
        <v>34.561403508771903</v>
      </c>
      <c r="AA307" s="7">
        <v>74.599999999999994</v>
      </c>
      <c r="AB307" s="7">
        <v>2.23320272451957</v>
      </c>
      <c r="AD307" s="13">
        <v>74.5</v>
      </c>
      <c r="AE307" s="6">
        <v>2.28127034978356</v>
      </c>
      <c r="AF307" s="13">
        <v>74.400000000000006</v>
      </c>
      <c r="AG307" s="6">
        <v>2.8840635057754298</v>
      </c>
      <c r="AH307" s="13">
        <v>73.599999999999994</v>
      </c>
      <c r="AI307" s="6">
        <v>779.13223723421402</v>
      </c>
      <c r="AJ307" s="6">
        <v>8.9999999999999998E-4</v>
      </c>
      <c r="AK307" s="6">
        <v>2.7000000000000001E-3</v>
      </c>
      <c r="AL307" s="135">
        <f t="shared" si="31"/>
        <v>74.599999999999994</v>
      </c>
      <c r="AM307" s="135">
        <f t="shared" si="32"/>
        <v>2.23320272451957</v>
      </c>
      <c r="AN307" s="29">
        <f t="shared" si="33"/>
        <v>1308</v>
      </c>
      <c r="AO307" s="29">
        <f t="shared" si="34"/>
        <v>0.70299999999999996</v>
      </c>
      <c r="AP307" s="29">
        <f t="shared" si="35"/>
        <v>3.5000000000000003E-2</v>
      </c>
      <c r="AQ307" s="136">
        <f t="shared" si="36"/>
        <v>1.4224751066856332</v>
      </c>
    </row>
    <row r="308" spans="1:43" x14ac:dyDescent="0.75">
      <c r="A308" s="5" t="s">
        <v>491</v>
      </c>
      <c r="B308" s="5">
        <v>373</v>
      </c>
      <c r="C308" s="5">
        <v>4.83</v>
      </c>
      <c r="D308" s="5">
        <v>0.51</v>
      </c>
      <c r="E308" s="5">
        <v>640</v>
      </c>
      <c r="F308" s="130">
        <v>22.614201718679301</v>
      </c>
      <c r="G308" s="5">
        <v>0.64356878541148099</v>
      </c>
      <c r="H308" s="130">
        <v>5.1900000000000002E-2</v>
      </c>
      <c r="I308" s="5">
        <v>8.0332104414619805E-3</v>
      </c>
      <c r="J308" s="5">
        <v>0.34344000000000002</v>
      </c>
      <c r="K308" s="130">
        <v>0.314</v>
      </c>
      <c r="L308" s="5">
        <v>1.49269952555763E-2</v>
      </c>
      <c r="M308" s="130">
        <v>4.4220000000000002E-2</v>
      </c>
      <c r="N308" s="5">
        <v>1.2584398089714099E-3</v>
      </c>
      <c r="O308" s="5">
        <v>4.2411999999999998E-2</v>
      </c>
      <c r="P308" s="10">
        <v>278.89999999999998</v>
      </c>
      <c r="Q308" s="6">
        <v>7.7909856996230102</v>
      </c>
      <c r="S308" s="10">
        <v>276.7</v>
      </c>
      <c r="T308" s="6">
        <v>11.402946282666001</v>
      </c>
      <c r="V308" s="10">
        <v>264</v>
      </c>
      <c r="W308" s="6">
        <v>354.28606516211897</v>
      </c>
      <c r="Y308" s="6">
        <v>-0.79508492952655296</v>
      </c>
      <c r="Z308" s="6">
        <v>-5.64393939393939</v>
      </c>
      <c r="AA308" s="7">
        <v>278.89999999999998</v>
      </c>
      <c r="AB308" s="7">
        <v>7.7909856996230102</v>
      </c>
      <c r="AD308" s="13">
        <v>278.8</v>
      </c>
      <c r="AE308" s="6">
        <v>7.9200289249301496</v>
      </c>
      <c r="AF308" s="13">
        <v>275.3</v>
      </c>
      <c r="AG308" s="6">
        <v>9.5571535472318399</v>
      </c>
      <c r="AH308" s="13">
        <v>258</v>
      </c>
      <c r="AI308" s="6">
        <v>347.35476960602898</v>
      </c>
      <c r="AJ308" s="6">
        <v>6.9999999999999999E-4</v>
      </c>
      <c r="AK308" s="6">
        <v>2.7000000000000001E-3</v>
      </c>
      <c r="AL308" s="135">
        <f t="shared" si="31"/>
        <v>278.89999999999998</v>
      </c>
      <c r="AM308" s="135">
        <f t="shared" si="32"/>
        <v>7.7909856996230102</v>
      </c>
      <c r="AN308" s="29">
        <f t="shared" si="33"/>
        <v>373</v>
      </c>
      <c r="AO308" s="29">
        <f t="shared" si="34"/>
        <v>4.83</v>
      </c>
      <c r="AP308" s="29">
        <f t="shared" si="35"/>
        <v>0.51</v>
      </c>
      <c r="AQ308" s="136">
        <f t="shared" si="36"/>
        <v>0.20703933747412007</v>
      </c>
    </row>
    <row r="309" spans="1:43" x14ac:dyDescent="0.75">
      <c r="A309" s="5" t="s">
        <v>492</v>
      </c>
      <c r="B309" s="5">
        <v>271</v>
      </c>
      <c r="C309" s="5">
        <v>0.98599999999999999</v>
      </c>
      <c r="D309" s="5">
        <v>4.8000000000000001E-2</v>
      </c>
      <c r="E309" s="5">
        <v>1027</v>
      </c>
      <c r="F309" s="130">
        <v>11.6279069767442</v>
      </c>
      <c r="G309" s="5">
        <v>0.37214133445821301</v>
      </c>
      <c r="H309" s="130">
        <v>6.2199999999999998E-2</v>
      </c>
      <c r="I309" s="5">
        <v>7.9101475321515392E-3</v>
      </c>
      <c r="J309" s="5">
        <v>0.16631000000000001</v>
      </c>
      <c r="K309" s="130">
        <v>0.72399999999999998</v>
      </c>
      <c r="L309" s="5">
        <v>3.4976313987611501E-2</v>
      </c>
      <c r="M309" s="130">
        <v>8.5999999999999993E-2</v>
      </c>
      <c r="N309" s="5">
        <v>2.75235730965294E-3</v>
      </c>
      <c r="O309" s="5">
        <v>0.38109999999999999</v>
      </c>
      <c r="P309" s="10">
        <v>532</v>
      </c>
      <c r="Q309" s="6">
        <v>16.519044317603601</v>
      </c>
      <c r="S309" s="10">
        <v>555</v>
      </c>
      <c r="T309" s="6">
        <v>21.5795747199472</v>
      </c>
      <c r="V309" s="10">
        <v>650</v>
      </c>
      <c r="W309" s="6">
        <v>346.79460245863402</v>
      </c>
      <c r="Y309" s="6">
        <v>4.1441441441441498</v>
      </c>
      <c r="Z309" s="6">
        <v>18.153846153846199</v>
      </c>
      <c r="AA309" s="7">
        <v>532</v>
      </c>
      <c r="AB309" s="7">
        <v>16.519044317603601</v>
      </c>
      <c r="AD309" s="13">
        <v>528</v>
      </c>
      <c r="AE309" s="6">
        <v>16.519044317603601</v>
      </c>
      <c r="AF309" s="13">
        <v>514</v>
      </c>
      <c r="AG309" s="6">
        <v>17.520218180541701</v>
      </c>
      <c r="AH309" s="13">
        <v>464</v>
      </c>
      <c r="AI309" s="6">
        <v>340.41059956241298</v>
      </c>
      <c r="AJ309" s="6">
        <v>7.1999999999999998E-3</v>
      </c>
      <c r="AK309" s="6">
        <v>2.7000000000000001E-3</v>
      </c>
      <c r="AL309" s="135">
        <f t="shared" si="31"/>
        <v>532</v>
      </c>
      <c r="AM309" s="135">
        <f t="shared" si="32"/>
        <v>16.519044317603601</v>
      </c>
      <c r="AN309" s="29">
        <f t="shared" si="33"/>
        <v>271</v>
      </c>
      <c r="AO309" s="29">
        <f t="shared" si="34"/>
        <v>0.98599999999999999</v>
      </c>
      <c r="AP309" s="29">
        <f t="shared" si="35"/>
        <v>4.8000000000000001E-2</v>
      </c>
      <c r="AQ309" s="136">
        <f t="shared" si="36"/>
        <v>1.0141987829614605</v>
      </c>
    </row>
    <row r="310" spans="1:43" x14ac:dyDescent="0.75">
      <c r="A310" s="5" t="s">
        <v>493</v>
      </c>
      <c r="B310" s="5">
        <v>537</v>
      </c>
      <c r="C310" s="5">
        <v>3.07</v>
      </c>
      <c r="D310" s="5">
        <v>0.25</v>
      </c>
      <c r="E310" s="5">
        <v>1950</v>
      </c>
      <c r="F310" s="130">
        <v>11.2485939257593</v>
      </c>
      <c r="G310" s="5">
        <v>0.43386368022293897</v>
      </c>
      <c r="H310" s="130">
        <v>5.8999999999999997E-2</v>
      </c>
      <c r="I310" s="5">
        <v>5.5525581492979099E-3</v>
      </c>
      <c r="J310" s="5">
        <v>5.5607999999999998E-2</v>
      </c>
      <c r="K310" s="130">
        <v>0.71699999999999997</v>
      </c>
      <c r="L310" s="5">
        <v>3.42556095733237E-2</v>
      </c>
      <c r="M310" s="130">
        <v>8.8900000000000007E-2</v>
      </c>
      <c r="N310" s="5">
        <v>3.4289157761747298E-3</v>
      </c>
      <c r="O310" s="5">
        <v>0.86497999999999997</v>
      </c>
      <c r="P310" s="10">
        <v>549</v>
      </c>
      <c r="Q310" s="6">
        <v>20.2207444283179</v>
      </c>
      <c r="S310" s="10">
        <v>547</v>
      </c>
      <c r="T310" s="6">
        <v>20.398858708898299</v>
      </c>
      <c r="V310" s="10">
        <v>559</v>
      </c>
      <c r="W310" s="6">
        <v>210.37902849835501</v>
      </c>
      <c r="Y310" s="6">
        <v>-0.36563071297987898</v>
      </c>
      <c r="Z310" s="6">
        <v>1.7889087656529501</v>
      </c>
      <c r="AA310" s="7">
        <v>549</v>
      </c>
      <c r="AB310" s="7">
        <v>20.2207444283179</v>
      </c>
      <c r="AD310" s="13">
        <v>548</v>
      </c>
      <c r="AE310" s="6">
        <v>20.2207444283179</v>
      </c>
      <c r="AF310" s="13">
        <v>533</v>
      </c>
      <c r="AG310" s="6">
        <v>20.398858708898299</v>
      </c>
      <c r="AH310" s="13">
        <v>485</v>
      </c>
      <c r="AI310" s="6">
        <v>208.381754556179</v>
      </c>
      <c r="AJ310" s="6">
        <v>2.0100000000000001E-3</v>
      </c>
      <c r="AK310" s="6">
        <v>9.1E-4</v>
      </c>
      <c r="AL310" s="135">
        <f t="shared" ref="AL310:AL373" si="37">AA310</f>
        <v>549</v>
      </c>
      <c r="AM310" s="135">
        <f t="shared" ref="AM310:AM373" si="38">AB310</f>
        <v>20.2207444283179</v>
      </c>
      <c r="AN310" s="29">
        <f t="shared" ref="AN310:AN373" si="39">B310</f>
        <v>537</v>
      </c>
      <c r="AO310" s="29">
        <f t="shared" ref="AO310:AO373" si="40">C310</f>
        <v>3.07</v>
      </c>
      <c r="AP310" s="29">
        <f t="shared" ref="AP310:AP373" si="41">D310</f>
        <v>0.25</v>
      </c>
      <c r="AQ310" s="136">
        <f t="shared" ref="AQ310:AQ373" si="42">1/AO310</f>
        <v>0.32573289902280134</v>
      </c>
    </row>
    <row r="311" spans="1:43" x14ac:dyDescent="0.75">
      <c r="A311" s="5" t="s">
        <v>495</v>
      </c>
      <c r="B311" s="5">
        <v>391</v>
      </c>
      <c r="C311" s="5">
        <v>0.89900000000000002</v>
      </c>
      <c r="D311" s="5">
        <v>1.9E-2</v>
      </c>
      <c r="E311" s="5">
        <v>608</v>
      </c>
      <c r="F311" s="130">
        <v>25.833118057349498</v>
      </c>
      <c r="G311" s="5">
        <v>0.76929996405124701</v>
      </c>
      <c r="H311" s="130">
        <v>5.7299999999999997E-2</v>
      </c>
      <c r="I311" s="5">
        <v>9.1275959813485897E-3</v>
      </c>
      <c r="J311" s="5">
        <v>4.3355999999999999E-2</v>
      </c>
      <c r="K311" s="130">
        <v>0.29899999999999999</v>
      </c>
      <c r="L311" s="5">
        <v>1.57011878900928E-2</v>
      </c>
      <c r="M311" s="130">
        <v>3.8710000000000001E-2</v>
      </c>
      <c r="N311" s="5">
        <v>1.1527683782620801E-3</v>
      </c>
      <c r="O311" s="5">
        <v>0.44344</v>
      </c>
      <c r="P311" s="10">
        <v>244.8</v>
      </c>
      <c r="Q311" s="6">
        <v>7.1370629905016898</v>
      </c>
      <c r="S311" s="10">
        <v>265</v>
      </c>
      <c r="T311" s="6">
        <v>12.436789278359999</v>
      </c>
      <c r="V311" s="10">
        <v>460</v>
      </c>
      <c r="W311" s="6">
        <v>3508.2928355542699</v>
      </c>
      <c r="Y311" s="6">
        <v>7.6226415094339597</v>
      </c>
      <c r="Z311" s="6">
        <v>46.7826086956522</v>
      </c>
      <c r="AA311" s="7">
        <v>244.8</v>
      </c>
      <c r="AB311" s="7">
        <v>7.1370629905016898</v>
      </c>
      <c r="AD311" s="13">
        <v>242.9</v>
      </c>
      <c r="AE311" s="6">
        <v>7.1370629905016898</v>
      </c>
      <c r="AF311" s="13">
        <v>241.6</v>
      </c>
      <c r="AG311" s="6">
        <v>9.2486500395640991</v>
      </c>
      <c r="AH311" s="13">
        <v>228</v>
      </c>
      <c r="AI311" s="6">
        <v>3507.4264268836</v>
      </c>
      <c r="AJ311" s="6">
        <v>7.7000000000000002E-3</v>
      </c>
      <c r="AK311" s="6">
        <v>3.3E-3</v>
      </c>
      <c r="AL311" s="135">
        <f t="shared" si="37"/>
        <v>244.8</v>
      </c>
      <c r="AM311" s="135">
        <f t="shared" si="38"/>
        <v>7.1370629905016898</v>
      </c>
      <c r="AN311" s="29">
        <f t="shared" si="39"/>
        <v>391</v>
      </c>
      <c r="AO311" s="29">
        <f t="shared" si="40"/>
        <v>0.89900000000000002</v>
      </c>
      <c r="AP311" s="29">
        <f t="shared" si="41"/>
        <v>1.9E-2</v>
      </c>
      <c r="AQ311" s="136">
        <f t="shared" si="42"/>
        <v>1.1123470522803114</v>
      </c>
    </row>
    <row r="312" spans="1:43" x14ac:dyDescent="0.75">
      <c r="A312" s="5" t="s">
        <v>496</v>
      </c>
      <c r="B312" s="5">
        <v>279</v>
      </c>
      <c r="C312" s="5">
        <v>1.51</v>
      </c>
      <c r="D312" s="5">
        <v>0.15</v>
      </c>
      <c r="E312" s="5">
        <v>537</v>
      </c>
      <c r="F312" s="130">
        <v>20.8333333333333</v>
      </c>
      <c r="G312" s="5">
        <v>0.71754994926311499</v>
      </c>
      <c r="H312" s="130">
        <v>5.28E-2</v>
      </c>
      <c r="I312" s="5">
        <v>8.7472441739746692E-3</v>
      </c>
      <c r="J312" s="5">
        <v>0.17898</v>
      </c>
      <c r="K312" s="130">
        <v>0.35</v>
      </c>
      <c r="L312" s="5">
        <v>1.8050819925975601E-2</v>
      </c>
      <c r="M312" s="130">
        <v>4.8000000000000001E-2</v>
      </c>
      <c r="N312" s="5">
        <v>1.6532350831022201E-3</v>
      </c>
      <c r="O312" s="5">
        <v>0.70233999999999996</v>
      </c>
      <c r="P312" s="10">
        <v>302</v>
      </c>
      <c r="Q312" s="6">
        <v>10.0425405438236</v>
      </c>
      <c r="S312" s="10">
        <v>304</v>
      </c>
      <c r="T312" s="6">
        <v>13.1241098492156</v>
      </c>
      <c r="V312" s="10">
        <v>302</v>
      </c>
      <c r="W312" s="6">
        <v>395.69727589407699</v>
      </c>
      <c r="Y312" s="6">
        <v>0.65789473684209598</v>
      </c>
      <c r="Z312" s="6">
        <v>0</v>
      </c>
      <c r="AA312" s="7">
        <v>302</v>
      </c>
      <c r="AB312" s="7">
        <v>10.0425405438236</v>
      </c>
      <c r="AD312" s="13">
        <v>301.60000000000002</v>
      </c>
      <c r="AE312" s="6">
        <v>10.1542808989284</v>
      </c>
      <c r="AF312" s="13">
        <v>293.2</v>
      </c>
      <c r="AG312" s="6">
        <v>11.444433552355401</v>
      </c>
      <c r="AH312" s="13">
        <v>240</v>
      </c>
      <c r="AI312" s="6">
        <v>391.437573758567</v>
      </c>
      <c r="AJ312" s="6">
        <v>1.6000000000000001E-3</v>
      </c>
      <c r="AK312" s="6">
        <v>2.2000000000000001E-3</v>
      </c>
      <c r="AL312" s="135">
        <f t="shared" si="37"/>
        <v>302</v>
      </c>
      <c r="AM312" s="135">
        <f t="shared" si="38"/>
        <v>10.0425405438236</v>
      </c>
      <c r="AN312" s="29">
        <f t="shared" si="39"/>
        <v>279</v>
      </c>
      <c r="AO312" s="29">
        <f t="shared" si="40"/>
        <v>1.51</v>
      </c>
      <c r="AP312" s="29">
        <f t="shared" si="41"/>
        <v>0.15</v>
      </c>
      <c r="AQ312" s="136">
        <f t="shared" si="42"/>
        <v>0.66225165562913912</v>
      </c>
    </row>
    <row r="313" spans="1:43" x14ac:dyDescent="0.75">
      <c r="A313" s="5" t="s">
        <v>582</v>
      </c>
      <c r="B313" s="5">
        <v>164</v>
      </c>
      <c r="C313" s="5">
        <v>1.323</v>
      </c>
      <c r="D313" s="5">
        <v>0.03</v>
      </c>
      <c r="E313" s="5">
        <v>340</v>
      </c>
      <c r="F313" s="130">
        <v>21.349274124679798</v>
      </c>
      <c r="G313" s="5">
        <v>0.58746393687461895</v>
      </c>
      <c r="H313" s="130">
        <v>6.0999999999999999E-2</v>
      </c>
      <c r="I313" s="5">
        <v>1.2456883925767E-2</v>
      </c>
      <c r="J313" s="5">
        <v>1.9192E-3</v>
      </c>
      <c r="K313" s="130">
        <v>0.38100000000000001</v>
      </c>
      <c r="L313" s="5">
        <v>2.0537306122274099E-2</v>
      </c>
      <c r="M313" s="130">
        <v>4.684E-2</v>
      </c>
      <c r="N313" s="5">
        <v>1.28888741802222E-3</v>
      </c>
      <c r="O313" s="5">
        <v>0.25034000000000001</v>
      </c>
      <c r="P313" s="10">
        <v>295</v>
      </c>
      <c r="Q313" s="6">
        <v>7.9124371062257897</v>
      </c>
      <c r="S313" s="10">
        <v>327</v>
      </c>
      <c r="T313" s="6">
        <v>14.678733047680399</v>
      </c>
      <c r="V313" s="10">
        <v>590</v>
      </c>
      <c r="W313" s="6">
        <v>10530.2252937841</v>
      </c>
      <c r="Y313" s="6">
        <v>9.7859327217125394</v>
      </c>
      <c r="Z313" s="6">
        <v>50</v>
      </c>
      <c r="AA313" s="7">
        <v>295</v>
      </c>
      <c r="AB313" s="7">
        <v>7.9124371062257897</v>
      </c>
      <c r="AD313" s="13">
        <v>291.5</v>
      </c>
      <c r="AE313" s="6">
        <v>8.0279549674857194</v>
      </c>
      <c r="AF313" s="13">
        <v>288.2</v>
      </c>
      <c r="AG313" s="6">
        <v>10.5218821455605</v>
      </c>
      <c r="AH313" s="13">
        <v>280</v>
      </c>
      <c r="AI313" s="6">
        <v>10529.8733144255</v>
      </c>
      <c r="AJ313" s="6">
        <v>1.0800000000000001E-2</v>
      </c>
      <c r="AK313" s="6">
        <v>4.0000000000000001E-3</v>
      </c>
      <c r="AL313" s="135">
        <f t="shared" si="37"/>
        <v>295</v>
      </c>
      <c r="AM313" s="135">
        <f t="shared" si="38"/>
        <v>7.9124371062257897</v>
      </c>
      <c r="AN313" s="29">
        <f t="shared" si="39"/>
        <v>164</v>
      </c>
      <c r="AO313" s="29">
        <f t="shared" si="40"/>
        <v>1.323</v>
      </c>
      <c r="AP313" s="29">
        <f t="shared" si="41"/>
        <v>0.03</v>
      </c>
      <c r="AQ313" s="136">
        <f t="shared" si="42"/>
        <v>0.75585789871504161</v>
      </c>
    </row>
    <row r="314" spans="1:43" x14ac:dyDescent="0.75">
      <c r="A314" s="5" t="s">
        <v>497</v>
      </c>
      <c r="B314" s="5">
        <v>84</v>
      </c>
      <c r="C314" s="5">
        <v>2.9049999999999998</v>
      </c>
      <c r="D314" s="5">
        <v>8.8999999999999996E-2</v>
      </c>
      <c r="E314" s="5">
        <v>68</v>
      </c>
      <c r="F314" s="130">
        <v>38.789759503491098</v>
      </c>
      <c r="G314" s="5">
        <v>1.4269824511779301</v>
      </c>
      <c r="H314" s="130">
        <v>4.6199999999999998E-2</v>
      </c>
      <c r="I314" s="5">
        <v>1.9172643366691201E-2</v>
      </c>
      <c r="J314" s="5">
        <v>5.6332E-2</v>
      </c>
      <c r="K314" s="130">
        <v>0.161</v>
      </c>
      <c r="L314" s="5">
        <v>1.6704238514820099E-2</v>
      </c>
      <c r="M314" s="130">
        <v>2.5780000000000001E-2</v>
      </c>
      <c r="N314" s="5">
        <v>9.48384523705442E-4</v>
      </c>
      <c r="O314" s="5">
        <v>0.28477000000000002</v>
      </c>
      <c r="P314" s="10">
        <v>164</v>
      </c>
      <c r="Q314" s="6">
        <v>5.9488499234234604</v>
      </c>
      <c r="S314" s="10">
        <v>149</v>
      </c>
      <c r="T314" s="6">
        <v>14.244842987942199</v>
      </c>
      <c r="V314" s="10">
        <v>10</v>
      </c>
      <c r="W314" s="6">
        <v>523.96738047726296</v>
      </c>
      <c r="Y314" s="6">
        <v>-10.067114093959701</v>
      </c>
      <c r="Z314" s="6">
        <v>-1540</v>
      </c>
      <c r="AA314" s="7" t="s">
        <v>35</v>
      </c>
      <c r="AB314" s="7" t="s">
        <v>35</v>
      </c>
      <c r="AD314" s="13">
        <v>164.9</v>
      </c>
      <c r="AE314" s="6">
        <v>6.0685431045198399</v>
      </c>
      <c r="AF314" s="13">
        <v>164.5</v>
      </c>
      <c r="AG314" s="6">
        <v>6.7318460878964403</v>
      </c>
      <c r="AH314" s="13">
        <v>162</v>
      </c>
      <c r="AI314" s="6">
        <v>497.21589737678897</v>
      </c>
      <c r="AJ314" s="6">
        <v>-5.0000000000000001E-3</v>
      </c>
      <c r="AK314" s="6">
        <v>7.0000000000000001E-3</v>
      </c>
      <c r="AL314" s="135" t="str">
        <f t="shared" si="37"/>
        <v>Discordant</v>
      </c>
      <c r="AM314" s="135" t="str">
        <f t="shared" si="38"/>
        <v>Discordant</v>
      </c>
      <c r="AN314" s="29">
        <f t="shared" si="39"/>
        <v>84</v>
      </c>
      <c r="AO314" s="29">
        <f t="shared" si="40"/>
        <v>2.9049999999999998</v>
      </c>
      <c r="AP314" s="29">
        <f t="shared" si="41"/>
        <v>8.8999999999999996E-2</v>
      </c>
      <c r="AQ314" s="136">
        <f t="shared" si="42"/>
        <v>0.34423407917383825</v>
      </c>
    </row>
    <row r="315" spans="1:43" x14ac:dyDescent="0.75">
      <c r="A315" s="5" t="s">
        <v>498</v>
      </c>
      <c r="B315" s="5">
        <v>29.4</v>
      </c>
      <c r="C315" s="5">
        <v>1.0860000000000001</v>
      </c>
      <c r="D315" s="5">
        <v>1.7000000000000001E-2</v>
      </c>
      <c r="E315" s="5">
        <v>117</v>
      </c>
      <c r="F315" s="130">
        <v>10.493179433368301</v>
      </c>
      <c r="G315" s="5">
        <v>0.29716131502158599</v>
      </c>
      <c r="H315" s="130">
        <v>6.13E-2</v>
      </c>
      <c r="I315" s="5">
        <v>1.99243543120298E-2</v>
      </c>
      <c r="J315" s="5">
        <v>9.0427999999999994E-2</v>
      </c>
      <c r="K315" s="130">
        <v>0.79100000000000004</v>
      </c>
      <c r="L315" s="5">
        <v>5.8734659835228402E-2</v>
      </c>
      <c r="M315" s="130">
        <v>9.5299999999999996E-2</v>
      </c>
      <c r="N315" s="5">
        <v>2.6988458075443999E-3</v>
      </c>
      <c r="O315" s="5">
        <v>0.17074</v>
      </c>
      <c r="P315" s="10">
        <v>589</v>
      </c>
      <c r="Q315" s="6">
        <v>16.054335796308202</v>
      </c>
      <c r="S315" s="10">
        <v>583</v>
      </c>
      <c r="T315" s="6">
        <v>33.0080924615337</v>
      </c>
      <c r="V315" s="10">
        <v>550</v>
      </c>
      <c r="W315" s="6">
        <v>760.58782629035295</v>
      </c>
      <c r="Y315" s="6">
        <v>-1.0291595197255501</v>
      </c>
      <c r="Z315" s="6">
        <v>-7.0909090909090802</v>
      </c>
      <c r="AA315" s="7">
        <v>589</v>
      </c>
      <c r="AB315" s="7">
        <v>16.054335796308202</v>
      </c>
      <c r="AD315" s="13">
        <v>587</v>
      </c>
      <c r="AE315" s="6">
        <v>16.492473976351199</v>
      </c>
      <c r="AF315" s="13">
        <v>566</v>
      </c>
      <c r="AG315" s="6">
        <v>19.9868498755846</v>
      </c>
      <c r="AH315" s="13">
        <v>489</v>
      </c>
      <c r="AI315" s="6">
        <v>749.87827112211005</v>
      </c>
      <c r="AJ315" s="6">
        <v>3.8999999999999998E-3</v>
      </c>
      <c r="AK315" s="6">
        <v>5.8999999999999999E-3</v>
      </c>
      <c r="AL315" s="135">
        <f t="shared" si="37"/>
        <v>589</v>
      </c>
      <c r="AM315" s="135">
        <f t="shared" si="38"/>
        <v>16.054335796308202</v>
      </c>
      <c r="AN315" s="29">
        <f t="shared" si="39"/>
        <v>29.4</v>
      </c>
      <c r="AO315" s="29">
        <f t="shared" si="40"/>
        <v>1.0860000000000001</v>
      </c>
      <c r="AP315" s="29">
        <f t="shared" si="41"/>
        <v>1.7000000000000001E-2</v>
      </c>
      <c r="AQ315" s="136">
        <f t="shared" si="42"/>
        <v>0.92081031307550643</v>
      </c>
    </row>
    <row r="316" spans="1:43" x14ac:dyDescent="0.75">
      <c r="A316" s="5" t="s">
        <v>499</v>
      </c>
      <c r="B316" s="5">
        <v>304</v>
      </c>
      <c r="C316" s="5">
        <v>1.18</v>
      </c>
      <c r="D316" s="5">
        <v>0.11</v>
      </c>
      <c r="E316" s="5">
        <v>1030</v>
      </c>
      <c r="F316" s="130">
        <v>11.454753722794999</v>
      </c>
      <c r="G316" s="5">
        <v>0.37106897921749199</v>
      </c>
      <c r="H316" s="130">
        <v>5.9499999999999997E-2</v>
      </c>
      <c r="I316" s="5">
        <v>7.4513551337485303E-3</v>
      </c>
      <c r="J316" s="5">
        <v>0.1278</v>
      </c>
      <c r="K316" s="130">
        <v>0.7</v>
      </c>
      <c r="L316" s="5">
        <v>3.2751922081001403E-2</v>
      </c>
      <c r="M316" s="130">
        <v>8.7300000000000003E-2</v>
      </c>
      <c r="N316" s="5">
        <v>2.8280243006204801E-3</v>
      </c>
      <c r="O316" s="5">
        <v>0.60251999999999994</v>
      </c>
      <c r="P316" s="10">
        <v>539</v>
      </c>
      <c r="Q316" s="6">
        <v>16.646820642290301</v>
      </c>
      <c r="S316" s="10">
        <v>537</v>
      </c>
      <c r="T316" s="6">
        <v>19.7091750589443</v>
      </c>
      <c r="V316" s="10">
        <v>568</v>
      </c>
      <c r="W316" s="6">
        <v>291.84320994789499</v>
      </c>
      <c r="Y316" s="6">
        <v>-0.37243947858473803</v>
      </c>
      <c r="Z316" s="6">
        <v>5.1056338028169002</v>
      </c>
      <c r="AA316" s="7">
        <v>539</v>
      </c>
      <c r="AB316" s="7">
        <v>16.646820642290301</v>
      </c>
      <c r="AD316" s="13">
        <v>538</v>
      </c>
      <c r="AE316" s="6">
        <v>16.646820642290301</v>
      </c>
      <c r="AF316" s="13">
        <v>521</v>
      </c>
      <c r="AG316" s="6">
        <v>17.7215005432416</v>
      </c>
      <c r="AH316" s="13">
        <v>467</v>
      </c>
      <c r="AI316" s="6">
        <v>287.32246552034798</v>
      </c>
      <c r="AJ316" s="6">
        <v>3.3999999999999998E-3</v>
      </c>
      <c r="AK316" s="6">
        <v>1.6999999999999999E-3</v>
      </c>
      <c r="AL316" s="135">
        <f t="shared" si="37"/>
        <v>539</v>
      </c>
      <c r="AM316" s="135">
        <f t="shared" si="38"/>
        <v>16.646820642290301</v>
      </c>
      <c r="AN316" s="29">
        <f t="shared" si="39"/>
        <v>304</v>
      </c>
      <c r="AO316" s="29">
        <f t="shared" si="40"/>
        <v>1.18</v>
      </c>
      <c r="AP316" s="29">
        <f t="shared" si="41"/>
        <v>0.11</v>
      </c>
      <c r="AQ316" s="136">
        <f t="shared" si="42"/>
        <v>0.84745762711864414</v>
      </c>
    </row>
    <row r="317" spans="1:43" x14ac:dyDescent="0.75">
      <c r="A317" s="5" t="s">
        <v>500</v>
      </c>
      <c r="B317" s="5">
        <v>622</v>
      </c>
      <c r="C317" s="5">
        <v>6.72</v>
      </c>
      <c r="D317" s="5">
        <v>0.5</v>
      </c>
      <c r="E317" s="5">
        <v>2500</v>
      </c>
      <c r="F317" s="130">
        <v>10.162601626016301</v>
      </c>
      <c r="G317" s="5">
        <v>0.29400331155401199</v>
      </c>
      <c r="H317" s="130">
        <v>6.5500000000000003E-2</v>
      </c>
      <c r="I317" s="5">
        <v>5.6705418724547398E-3</v>
      </c>
      <c r="J317" s="5">
        <v>-0.22541</v>
      </c>
      <c r="K317" s="130">
        <v>0.86</v>
      </c>
      <c r="L317" s="5">
        <v>3.6118409931778298E-2</v>
      </c>
      <c r="M317" s="130">
        <v>9.8400000000000001E-2</v>
      </c>
      <c r="N317" s="5">
        <v>2.84670470432041E-3</v>
      </c>
      <c r="O317" s="5">
        <v>0.86812999999999996</v>
      </c>
      <c r="P317" s="10">
        <v>605</v>
      </c>
      <c r="Q317" s="6">
        <v>16.822142276890201</v>
      </c>
      <c r="S317" s="10">
        <v>629</v>
      </c>
      <c r="T317" s="6">
        <v>19.631244400725201</v>
      </c>
      <c r="V317" s="10">
        <v>776</v>
      </c>
      <c r="W317" s="6">
        <v>234.72045560388401</v>
      </c>
      <c r="Y317" s="6">
        <v>3.81558028616851</v>
      </c>
      <c r="Z317" s="6">
        <v>22.036082474226799</v>
      </c>
      <c r="AA317" s="7">
        <v>605</v>
      </c>
      <c r="AB317" s="7">
        <v>16.822142276890201</v>
      </c>
      <c r="AD317" s="13">
        <v>602</v>
      </c>
      <c r="AE317" s="6">
        <v>16.822142276890201</v>
      </c>
      <c r="AF317" s="13">
        <v>594</v>
      </c>
      <c r="AG317" s="6">
        <v>18.792172751467699</v>
      </c>
      <c r="AH317" s="13">
        <v>586</v>
      </c>
      <c r="AI317" s="6">
        <v>230.347763780973</v>
      </c>
      <c r="AJ317" s="6">
        <v>5.4999999999999997E-3</v>
      </c>
      <c r="AK317" s="6">
        <v>1.6999999999999999E-3</v>
      </c>
      <c r="AL317" s="135">
        <f t="shared" si="37"/>
        <v>605</v>
      </c>
      <c r="AM317" s="135">
        <f t="shared" si="38"/>
        <v>16.822142276890201</v>
      </c>
      <c r="AN317" s="29">
        <f t="shared" si="39"/>
        <v>622</v>
      </c>
      <c r="AO317" s="29">
        <f t="shared" si="40"/>
        <v>6.72</v>
      </c>
      <c r="AP317" s="29">
        <f t="shared" si="41"/>
        <v>0.5</v>
      </c>
      <c r="AQ317" s="136">
        <f t="shared" si="42"/>
        <v>0.14880952380952381</v>
      </c>
    </row>
    <row r="318" spans="1:43" x14ac:dyDescent="0.75">
      <c r="A318" s="5" t="s">
        <v>501</v>
      </c>
      <c r="B318" s="5">
        <v>747</v>
      </c>
      <c r="C318" s="5">
        <v>1.66</v>
      </c>
      <c r="D318" s="5">
        <v>0.11</v>
      </c>
      <c r="E318" s="5">
        <v>1290</v>
      </c>
      <c r="F318" s="130">
        <v>20.5761316872428</v>
      </c>
      <c r="G318" s="5">
        <v>0.61674447339934801</v>
      </c>
      <c r="H318" s="130">
        <v>5.28E-2</v>
      </c>
      <c r="I318" s="5">
        <v>6.0026773537980296E-3</v>
      </c>
      <c r="J318" s="5">
        <v>0.23258999999999999</v>
      </c>
      <c r="K318" s="130">
        <v>0.34599999999999997</v>
      </c>
      <c r="L318" s="5">
        <v>1.4776305578864999E-2</v>
      </c>
      <c r="M318" s="130">
        <v>4.8599999999999997E-2</v>
      </c>
      <c r="N318" s="5">
        <v>1.4567257763903199E-3</v>
      </c>
      <c r="O318" s="5">
        <v>0.47310000000000002</v>
      </c>
      <c r="P318" s="10">
        <v>305.89999999999998</v>
      </c>
      <c r="Q318" s="6">
        <v>8.8341362729499195</v>
      </c>
      <c r="S318" s="10">
        <v>301.10000000000002</v>
      </c>
      <c r="T318" s="6">
        <v>11.194043685446299</v>
      </c>
      <c r="V318" s="10">
        <v>306</v>
      </c>
      <c r="W318" s="6">
        <v>267.92773854002797</v>
      </c>
      <c r="Y318" s="6">
        <v>-1.59415476585852</v>
      </c>
      <c r="Z318" s="6">
        <v>3.2679738562109199E-2</v>
      </c>
      <c r="AA318" s="7">
        <v>305.89999999999998</v>
      </c>
      <c r="AB318" s="7">
        <v>8.8341362729499195</v>
      </c>
      <c r="AD318" s="13">
        <v>305.60000000000002</v>
      </c>
      <c r="AE318" s="6">
        <v>8.9262961909769398</v>
      </c>
      <c r="AF318" s="13">
        <v>297</v>
      </c>
      <c r="AG318" s="6">
        <v>10.5801424391016</v>
      </c>
      <c r="AH318" s="13">
        <v>247</v>
      </c>
      <c r="AI318" s="6">
        <v>263.72954532849297</v>
      </c>
      <c r="AJ318" s="6">
        <v>1.1000000000000001E-3</v>
      </c>
      <c r="AK318" s="6">
        <v>1.6999999999999999E-3</v>
      </c>
      <c r="AL318" s="135">
        <f t="shared" si="37"/>
        <v>305.89999999999998</v>
      </c>
      <c r="AM318" s="135">
        <f t="shared" si="38"/>
        <v>8.8341362729499195</v>
      </c>
      <c r="AN318" s="29">
        <f t="shared" si="39"/>
        <v>747</v>
      </c>
      <c r="AO318" s="29">
        <f t="shared" si="40"/>
        <v>1.66</v>
      </c>
      <c r="AP318" s="29">
        <f t="shared" si="41"/>
        <v>0.11</v>
      </c>
      <c r="AQ318" s="136">
        <f t="shared" si="42"/>
        <v>0.60240963855421692</v>
      </c>
    </row>
    <row r="319" spans="1:43" x14ac:dyDescent="0.75">
      <c r="A319" s="5" t="s">
        <v>502</v>
      </c>
      <c r="B319" s="5">
        <v>90</v>
      </c>
      <c r="C319" s="5">
        <v>2.8450000000000002</v>
      </c>
      <c r="D319" s="5">
        <v>5.3999999999999999E-2</v>
      </c>
      <c r="E319" s="5">
        <v>360</v>
      </c>
      <c r="F319" s="130">
        <v>10.905125408942199</v>
      </c>
      <c r="G319" s="5">
        <v>0.33393025705567198</v>
      </c>
      <c r="H319" s="130">
        <v>7.0000000000000007E-2</v>
      </c>
      <c r="I319" s="5">
        <v>1.6136778733286901E-2</v>
      </c>
      <c r="J319" s="5">
        <v>-0.53517999999999999</v>
      </c>
      <c r="K319" s="130">
        <v>0.89</v>
      </c>
      <c r="L319" s="5">
        <v>0.122058471381547</v>
      </c>
      <c r="M319" s="130">
        <v>9.1700000000000004E-2</v>
      </c>
      <c r="N319" s="5">
        <v>2.8079827992528701E-3</v>
      </c>
      <c r="O319" s="5">
        <v>0.63671</v>
      </c>
      <c r="P319" s="10">
        <v>566</v>
      </c>
      <c r="Q319" s="6">
        <v>16.5853928159557</v>
      </c>
      <c r="S319" s="10">
        <v>622</v>
      </c>
      <c r="T319" s="6">
        <v>57.547336892493</v>
      </c>
      <c r="V319" s="10">
        <v>750</v>
      </c>
      <c r="W319" s="6">
        <v>796.64358233620499</v>
      </c>
      <c r="Y319" s="6">
        <v>9.0032154340836001</v>
      </c>
      <c r="Z319" s="6">
        <v>24.533333333333299</v>
      </c>
      <c r="AA319" s="7">
        <v>566</v>
      </c>
      <c r="AB319" s="7">
        <v>16.5853928159557</v>
      </c>
      <c r="AD319" s="13">
        <v>557</v>
      </c>
      <c r="AE319" s="6">
        <v>15.6625430521213</v>
      </c>
      <c r="AF319" s="13">
        <v>542</v>
      </c>
      <c r="AG319" s="6">
        <v>20.794614288754701</v>
      </c>
      <c r="AH319" s="13">
        <v>486</v>
      </c>
      <c r="AI319" s="6">
        <v>775.25136393137802</v>
      </c>
      <c r="AJ319" s="6">
        <v>1.4999999999999999E-2</v>
      </c>
      <c r="AK319" s="6">
        <v>1.2E-2</v>
      </c>
      <c r="AL319" s="135">
        <f t="shared" si="37"/>
        <v>566</v>
      </c>
      <c r="AM319" s="135">
        <f t="shared" si="38"/>
        <v>16.5853928159557</v>
      </c>
      <c r="AN319" s="29">
        <f t="shared" si="39"/>
        <v>90</v>
      </c>
      <c r="AO319" s="29">
        <f t="shared" si="40"/>
        <v>2.8450000000000002</v>
      </c>
      <c r="AP319" s="29">
        <f t="shared" si="41"/>
        <v>5.3999999999999999E-2</v>
      </c>
      <c r="AQ319" s="136">
        <f t="shared" si="42"/>
        <v>0.35149384885764495</v>
      </c>
    </row>
    <row r="320" spans="1:43" x14ac:dyDescent="0.75">
      <c r="A320" s="5" t="s">
        <v>503</v>
      </c>
      <c r="B320" s="5">
        <v>127</v>
      </c>
      <c r="C320" s="5">
        <v>7.8</v>
      </c>
      <c r="D320" s="5">
        <v>1.2</v>
      </c>
      <c r="E320" s="5">
        <v>697</v>
      </c>
      <c r="F320" s="130">
        <v>12.7877237851662</v>
      </c>
      <c r="G320" s="5">
        <v>0.66767823992541997</v>
      </c>
      <c r="H320" s="130">
        <v>0.17299999999999999</v>
      </c>
      <c r="I320" s="5">
        <v>3.5627061046881597E-2</v>
      </c>
      <c r="J320" s="5">
        <v>-0.30610999999999999</v>
      </c>
      <c r="K320" s="130">
        <v>1.97</v>
      </c>
      <c r="L320" s="5">
        <v>0.36082690897991498</v>
      </c>
      <c r="M320" s="130">
        <v>7.8200000000000006E-2</v>
      </c>
      <c r="N320" s="5">
        <v>4.0830126799215301E-3</v>
      </c>
      <c r="O320" s="5">
        <v>0.48175000000000001</v>
      </c>
      <c r="P320" s="10">
        <v>485</v>
      </c>
      <c r="Q320" s="6">
        <v>24.061284024356201</v>
      </c>
      <c r="S320" s="10">
        <v>990</v>
      </c>
      <c r="T320" s="6">
        <v>104.981139687485</v>
      </c>
      <c r="V320" s="10">
        <v>2200</v>
      </c>
      <c r="W320" s="6">
        <v>331.56246768739902</v>
      </c>
      <c r="Y320" s="6">
        <v>51.010101010101003</v>
      </c>
      <c r="Z320" s="6">
        <v>77.954545454545496</v>
      </c>
      <c r="AA320" s="7" t="s">
        <v>35</v>
      </c>
      <c r="AB320" s="7" t="s">
        <v>35</v>
      </c>
      <c r="AD320" s="13">
        <v>417</v>
      </c>
      <c r="AE320" s="6">
        <v>21.329448865377099</v>
      </c>
      <c r="AF320" s="13">
        <v>428</v>
      </c>
      <c r="AG320" s="6">
        <v>30.002661383339301</v>
      </c>
      <c r="AH320" s="13">
        <v>479</v>
      </c>
      <c r="AI320" s="6">
        <v>234.29291491412499</v>
      </c>
      <c r="AJ320" s="6">
        <v>0.13900000000000001</v>
      </c>
      <c r="AK320" s="6">
        <v>3.6999999999999998E-2</v>
      </c>
      <c r="AL320" s="135" t="str">
        <f t="shared" si="37"/>
        <v>Discordant</v>
      </c>
      <c r="AM320" s="135" t="str">
        <f t="shared" si="38"/>
        <v>Discordant</v>
      </c>
      <c r="AN320" s="29">
        <f t="shared" si="39"/>
        <v>127</v>
      </c>
      <c r="AO320" s="29">
        <f t="shared" si="40"/>
        <v>7.8</v>
      </c>
      <c r="AP320" s="29">
        <f t="shared" si="41"/>
        <v>1.2</v>
      </c>
      <c r="AQ320" s="136">
        <f t="shared" si="42"/>
        <v>0.12820512820512822</v>
      </c>
    </row>
    <row r="321" spans="1:43" x14ac:dyDescent="0.75">
      <c r="A321" s="5" t="s">
        <v>583</v>
      </c>
      <c r="B321" s="5">
        <v>1090</v>
      </c>
      <c r="C321" s="5">
        <v>2.8</v>
      </c>
      <c r="D321" s="5">
        <v>0.54</v>
      </c>
      <c r="E321" s="5">
        <v>2070</v>
      </c>
      <c r="F321" s="130">
        <v>20.559210526315798</v>
      </c>
      <c r="G321" s="5">
        <v>0.56406811353742503</v>
      </c>
      <c r="H321" s="130">
        <v>5.28E-2</v>
      </c>
      <c r="I321" s="5">
        <v>4.8957808155939801E-3</v>
      </c>
      <c r="J321" s="5">
        <v>0.21542</v>
      </c>
      <c r="K321" s="130">
        <v>0.34799999999999998</v>
      </c>
      <c r="L321" s="5">
        <v>1.43868295548393E-2</v>
      </c>
      <c r="M321" s="130">
        <v>4.8640000000000003E-2</v>
      </c>
      <c r="N321" s="5">
        <v>1.3345003207852701E-3</v>
      </c>
      <c r="O321" s="5">
        <v>0.43979000000000001</v>
      </c>
      <c r="P321" s="10">
        <v>306.10000000000002</v>
      </c>
      <c r="Q321" s="6">
        <v>8.2114786610301795</v>
      </c>
      <c r="S321" s="10">
        <v>303</v>
      </c>
      <c r="T321" s="6">
        <v>10.8229100578739</v>
      </c>
      <c r="V321" s="10">
        <v>309</v>
      </c>
      <c r="W321" s="6">
        <v>218.409209878632</v>
      </c>
      <c r="Y321" s="6">
        <v>-1.0231023102310399</v>
      </c>
      <c r="Z321" s="6">
        <v>0.93851132686083405</v>
      </c>
      <c r="AA321" s="7">
        <v>306.10000000000002</v>
      </c>
      <c r="AB321" s="7">
        <v>8.2114786610301795</v>
      </c>
      <c r="AD321" s="13">
        <v>305.8</v>
      </c>
      <c r="AE321" s="6">
        <v>8.2495200951663907</v>
      </c>
      <c r="AF321" s="13">
        <v>297.8</v>
      </c>
      <c r="AG321" s="6">
        <v>9.9511397397900296</v>
      </c>
      <c r="AH321" s="13">
        <v>251</v>
      </c>
      <c r="AI321" s="6">
        <v>214.34757511996301</v>
      </c>
      <c r="AJ321" s="6">
        <v>1.2999999999999999E-3</v>
      </c>
      <c r="AK321" s="6">
        <v>1.4E-3</v>
      </c>
      <c r="AL321" s="135">
        <f t="shared" si="37"/>
        <v>306.10000000000002</v>
      </c>
      <c r="AM321" s="135">
        <f t="shared" si="38"/>
        <v>8.2114786610301795</v>
      </c>
      <c r="AN321" s="29">
        <f t="shared" si="39"/>
        <v>1090</v>
      </c>
      <c r="AO321" s="29">
        <f t="shared" si="40"/>
        <v>2.8</v>
      </c>
      <c r="AP321" s="29">
        <f t="shared" si="41"/>
        <v>0.54</v>
      </c>
      <c r="AQ321" s="136">
        <f t="shared" si="42"/>
        <v>0.35714285714285715</v>
      </c>
    </row>
    <row r="322" spans="1:43" x14ac:dyDescent="0.75">
      <c r="A322" s="5" t="s">
        <v>505</v>
      </c>
      <c r="B322" s="5">
        <v>438</v>
      </c>
      <c r="C322" s="5">
        <v>0.89280000000000004</v>
      </c>
      <c r="D322" s="5">
        <v>9.1999999999999998E-3</v>
      </c>
      <c r="E322" s="5">
        <v>1230</v>
      </c>
      <c r="F322" s="130">
        <v>14.4050705848459</v>
      </c>
      <c r="G322" s="5">
        <v>0.375137474373609</v>
      </c>
      <c r="H322" s="130">
        <v>5.7000000000000002E-2</v>
      </c>
      <c r="I322" s="5">
        <v>6.59104157631681E-3</v>
      </c>
      <c r="J322" s="5">
        <v>0.1542</v>
      </c>
      <c r="K322" s="130">
        <v>0.53700000000000003</v>
      </c>
      <c r="L322" s="5">
        <v>2.2448693325892999E-2</v>
      </c>
      <c r="M322" s="130">
        <v>6.9419999999999996E-2</v>
      </c>
      <c r="N322" s="5">
        <v>1.8078386577579299E-3</v>
      </c>
      <c r="O322" s="5">
        <v>0.27922000000000002</v>
      </c>
      <c r="P322" s="10">
        <v>432.6</v>
      </c>
      <c r="Q322" s="6">
        <v>10.8843919883849</v>
      </c>
      <c r="S322" s="10">
        <v>436</v>
      </c>
      <c r="T322" s="6">
        <v>14.583043796557901</v>
      </c>
      <c r="V322" s="10">
        <v>478</v>
      </c>
      <c r="W322" s="6">
        <v>287.29873955979298</v>
      </c>
      <c r="Y322" s="6">
        <v>0.77981651376146</v>
      </c>
      <c r="Z322" s="6">
        <v>9.4979079497907897</v>
      </c>
      <c r="AA322" s="7">
        <v>432.6</v>
      </c>
      <c r="AB322" s="7">
        <v>10.8843919883849</v>
      </c>
      <c r="AD322" s="13">
        <v>431.4</v>
      </c>
      <c r="AE322" s="6">
        <v>10.944605472871901</v>
      </c>
      <c r="AF322" s="13">
        <v>420.9</v>
      </c>
      <c r="AG322" s="6">
        <v>13.209767839455999</v>
      </c>
      <c r="AH322" s="13">
        <v>378</v>
      </c>
      <c r="AI322" s="6">
        <v>283.84126858624001</v>
      </c>
      <c r="AJ322" s="6">
        <v>2.8999999999999998E-3</v>
      </c>
      <c r="AK322" s="6">
        <v>1.5E-3</v>
      </c>
      <c r="AL322" s="135">
        <f t="shared" si="37"/>
        <v>432.6</v>
      </c>
      <c r="AM322" s="135">
        <f t="shared" si="38"/>
        <v>10.8843919883849</v>
      </c>
      <c r="AN322" s="29">
        <f t="shared" si="39"/>
        <v>438</v>
      </c>
      <c r="AO322" s="29">
        <f t="shared" si="40"/>
        <v>0.89280000000000004</v>
      </c>
      <c r="AP322" s="29">
        <f t="shared" si="41"/>
        <v>9.1999999999999998E-3</v>
      </c>
      <c r="AQ322" s="136">
        <f t="shared" si="42"/>
        <v>1.1200716845878136</v>
      </c>
    </row>
    <row r="323" spans="1:43" x14ac:dyDescent="0.75">
      <c r="A323" s="5" t="s">
        <v>506</v>
      </c>
      <c r="B323" s="5">
        <v>705</v>
      </c>
      <c r="C323" s="5">
        <v>2.16</v>
      </c>
      <c r="D323" s="5">
        <v>0.28000000000000003</v>
      </c>
      <c r="E323" s="5">
        <v>1540</v>
      </c>
      <c r="F323" s="130">
        <v>17.543859649122801</v>
      </c>
      <c r="G323" s="5">
        <v>0.60750729367912104</v>
      </c>
      <c r="H323" s="130">
        <v>5.7200000000000001E-2</v>
      </c>
      <c r="I323" s="5">
        <v>6.0333565959084304E-3</v>
      </c>
      <c r="J323" s="5">
        <v>0.43747000000000003</v>
      </c>
      <c r="K323" s="130">
        <v>0.443</v>
      </c>
      <c r="L323" s="5">
        <v>1.98409035288214E-2</v>
      </c>
      <c r="M323" s="130">
        <v>5.7000000000000002E-2</v>
      </c>
      <c r="N323" s="5">
        <v>1.9737911971634699E-3</v>
      </c>
      <c r="O323" s="5">
        <v>0.58431999999999995</v>
      </c>
      <c r="P323" s="10">
        <v>357</v>
      </c>
      <c r="Q323" s="6">
        <v>12.050277605500799</v>
      </c>
      <c r="S323" s="10">
        <v>371</v>
      </c>
      <c r="T323" s="6">
        <v>13.832884098229799</v>
      </c>
      <c r="V323" s="10">
        <v>496</v>
      </c>
      <c r="W323" s="6">
        <v>347.23968377754602</v>
      </c>
      <c r="Y323" s="6">
        <v>3.7735849056603699</v>
      </c>
      <c r="Z323" s="6">
        <v>28.0241935483871</v>
      </c>
      <c r="AA323" s="7">
        <v>357</v>
      </c>
      <c r="AB323" s="7">
        <v>12.050277605500799</v>
      </c>
      <c r="AD323" s="13">
        <v>355</v>
      </c>
      <c r="AE323" s="6">
        <v>12.050277605500799</v>
      </c>
      <c r="AF323" s="13">
        <v>346</v>
      </c>
      <c r="AG323" s="6">
        <v>13.832884098229799</v>
      </c>
      <c r="AH323" s="13">
        <v>304</v>
      </c>
      <c r="AI323" s="6">
        <v>343.40194814521698</v>
      </c>
      <c r="AJ323" s="6">
        <v>5.1999999999999998E-3</v>
      </c>
      <c r="AK323" s="6">
        <v>1.6000000000000001E-3</v>
      </c>
      <c r="AL323" s="135">
        <f t="shared" si="37"/>
        <v>357</v>
      </c>
      <c r="AM323" s="135">
        <f t="shared" si="38"/>
        <v>12.050277605500799</v>
      </c>
      <c r="AN323" s="29">
        <f t="shared" si="39"/>
        <v>705</v>
      </c>
      <c r="AO323" s="29">
        <f t="shared" si="40"/>
        <v>2.16</v>
      </c>
      <c r="AP323" s="29">
        <f t="shared" si="41"/>
        <v>0.28000000000000003</v>
      </c>
      <c r="AQ323" s="136">
        <f t="shared" si="42"/>
        <v>0.46296296296296291</v>
      </c>
    </row>
    <row r="324" spans="1:43" x14ac:dyDescent="0.75">
      <c r="A324" s="5" t="s">
        <v>507</v>
      </c>
      <c r="B324" s="5">
        <v>164.7</v>
      </c>
      <c r="C324" s="5">
        <v>1.347</v>
      </c>
      <c r="D324" s="5">
        <v>2.1000000000000001E-2</v>
      </c>
      <c r="E324" s="5">
        <v>268</v>
      </c>
      <c r="F324" s="130">
        <v>20.6015657189946</v>
      </c>
      <c r="G324" s="5">
        <v>0.58932604785709997</v>
      </c>
      <c r="H324" s="130">
        <v>5.1799999999999999E-2</v>
      </c>
      <c r="I324" s="5">
        <v>1.17404872350967E-2</v>
      </c>
      <c r="J324" s="5">
        <v>0.18653</v>
      </c>
      <c r="K324" s="130">
        <v>0.33900000000000002</v>
      </c>
      <c r="L324" s="5">
        <v>1.9636161141119102E-2</v>
      </c>
      <c r="M324" s="130">
        <v>4.854E-2</v>
      </c>
      <c r="N324" s="5">
        <v>1.38852972405923E-3</v>
      </c>
      <c r="O324" s="5">
        <v>0.13996</v>
      </c>
      <c r="P324" s="10">
        <v>305.5</v>
      </c>
      <c r="Q324" s="6">
        <v>8.5194920425476504</v>
      </c>
      <c r="S324" s="10">
        <v>295</v>
      </c>
      <c r="T324" s="6">
        <v>15.421849391536499</v>
      </c>
      <c r="V324" s="10">
        <v>250</v>
      </c>
      <c r="W324" s="6">
        <v>474.58569647050598</v>
      </c>
      <c r="Y324" s="6">
        <v>-3.5593220338983</v>
      </c>
      <c r="Z324" s="6">
        <v>-22.2</v>
      </c>
      <c r="AA324" s="7">
        <v>305.5</v>
      </c>
      <c r="AB324" s="7">
        <v>8.5194920425476504</v>
      </c>
      <c r="AD324" s="13">
        <v>305.89999999999998</v>
      </c>
      <c r="AE324" s="6">
        <v>8.7368612592299204</v>
      </c>
      <c r="AF324" s="13">
        <v>302</v>
      </c>
      <c r="AG324" s="6">
        <v>10.422650270216</v>
      </c>
      <c r="AH324" s="13">
        <v>293</v>
      </c>
      <c r="AI324" s="6">
        <v>465.21511507516101</v>
      </c>
      <c r="AJ324" s="6">
        <v>-1E-3</v>
      </c>
      <c r="AK324" s="6">
        <v>4.0000000000000001E-3</v>
      </c>
      <c r="AL324" s="135">
        <f t="shared" si="37"/>
        <v>305.5</v>
      </c>
      <c r="AM324" s="135">
        <f t="shared" si="38"/>
        <v>8.5194920425476504</v>
      </c>
      <c r="AN324" s="29">
        <f t="shared" si="39"/>
        <v>164.7</v>
      </c>
      <c r="AO324" s="29">
        <f t="shared" si="40"/>
        <v>1.347</v>
      </c>
      <c r="AP324" s="29">
        <f t="shared" si="41"/>
        <v>2.1000000000000001E-2</v>
      </c>
      <c r="AQ324" s="136">
        <f t="shared" si="42"/>
        <v>0.74239049740163332</v>
      </c>
    </row>
    <row r="325" spans="1:43" x14ac:dyDescent="0.75">
      <c r="A325" s="5" t="s">
        <v>508</v>
      </c>
      <c r="B325" s="5">
        <v>94</v>
      </c>
      <c r="C325" s="5">
        <v>1.48</v>
      </c>
      <c r="D325" s="5">
        <v>0.11</v>
      </c>
      <c r="E325" s="5">
        <v>373</v>
      </c>
      <c r="F325" s="130">
        <v>9.8911968348170092</v>
      </c>
      <c r="G325" s="5">
        <v>0.29248447882598899</v>
      </c>
      <c r="H325" s="130">
        <v>6.0199999999999997E-2</v>
      </c>
      <c r="I325" s="5">
        <v>1.17679642965909E-2</v>
      </c>
      <c r="J325" s="5">
        <v>-4.3364E-2</v>
      </c>
      <c r="K325" s="130">
        <v>0.83</v>
      </c>
      <c r="L325" s="5">
        <v>4.20445421428274E-2</v>
      </c>
      <c r="M325" s="130">
        <v>0.1011</v>
      </c>
      <c r="N325" s="5">
        <v>2.9895452798209899E-3</v>
      </c>
      <c r="O325" s="5">
        <v>0.40445999999999999</v>
      </c>
      <c r="P325" s="10">
        <v>621</v>
      </c>
      <c r="Q325" s="6">
        <v>17.557302000863601</v>
      </c>
      <c r="S325" s="10">
        <v>610</v>
      </c>
      <c r="T325" s="6">
        <v>23.536821004966299</v>
      </c>
      <c r="V325" s="10">
        <v>570</v>
      </c>
      <c r="W325" s="6">
        <v>416.99421621086202</v>
      </c>
      <c r="Y325" s="6">
        <v>-1.8032786885245899</v>
      </c>
      <c r="Z325" s="6">
        <v>-8.9473684210526301</v>
      </c>
      <c r="AA325" s="7">
        <v>621</v>
      </c>
      <c r="AB325" s="7">
        <v>17.557302000863601</v>
      </c>
      <c r="AD325" s="13">
        <v>619</v>
      </c>
      <c r="AE325" s="6">
        <v>17.557302000863601</v>
      </c>
      <c r="AF325" s="13">
        <v>591</v>
      </c>
      <c r="AG325" s="6">
        <v>19.375808190107101</v>
      </c>
      <c r="AH325" s="13">
        <v>502</v>
      </c>
      <c r="AI325" s="6">
        <v>409.94957781818903</v>
      </c>
      <c r="AJ325" s="6">
        <v>3.0999999999999999E-3</v>
      </c>
      <c r="AK325" s="6">
        <v>2.5000000000000001E-3</v>
      </c>
      <c r="AL325" s="135">
        <f t="shared" si="37"/>
        <v>621</v>
      </c>
      <c r="AM325" s="135">
        <f t="shared" si="38"/>
        <v>17.557302000863601</v>
      </c>
      <c r="AN325" s="29">
        <f t="shared" si="39"/>
        <v>94</v>
      </c>
      <c r="AO325" s="29">
        <f t="shared" si="40"/>
        <v>1.48</v>
      </c>
      <c r="AP325" s="29">
        <f t="shared" si="41"/>
        <v>0.11</v>
      </c>
      <c r="AQ325" s="136">
        <f t="shared" si="42"/>
        <v>0.67567567567567566</v>
      </c>
    </row>
    <row r="326" spans="1:43" x14ac:dyDescent="0.75">
      <c r="A326" s="5" t="s">
        <v>509</v>
      </c>
      <c r="B326" s="5">
        <v>354</v>
      </c>
      <c r="C326" s="5">
        <v>1.399</v>
      </c>
      <c r="D326" s="5">
        <v>2.4E-2</v>
      </c>
      <c r="E326" s="5">
        <v>632</v>
      </c>
      <c r="F326" s="130">
        <v>21.607605877268799</v>
      </c>
      <c r="G326" s="5">
        <v>0.58752200609218097</v>
      </c>
      <c r="H326" s="130">
        <v>5.2299999999999999E-2</v>
      </c>
      <c r="I326" s="5">
        <v>8.0603066188729491E-3</v>
      </c>
      <c r="J326" s="5">
        <v>3.1126999999999998E-2</v>
      </c>
      <c r="K326" s="130">
        <v>0.32500000000000001</v>
      </c>
      <c r="L326" s="5">
        <v>1.41940137029664E-2</v>
      </c>
      <c r="M326" s="130">
        <v>4.6280000000000002E-2</v>
      </c>
      <c r="N326" s="5">
        <v>1.25837719349327E-3</v>
      </c>
      <c r="O326" s="5">
        <v>0.39318999999999998</v>
      </c>
      <c r="P326" s="10">
        <v>291.60000000000002</v>
      </c>
      <c r="Q326" s="6">
        <v>7.7680786228719096</v>
      </c>
      <c r="S326" s="10">
        <v>285.3</v>
      </c>
      <c r="T326" s="6">
        <v>11.0084712320392</v>
      </c>
      <c r="V326" s="10">
        <v>285</v>
      </c>
      <c r="W326" s="6">
        <v>357.54074827032599</v>
      </c>
      <c r="Y326" s="6">
        <v>-2.20820189274448</v>
      </c>
      <c r="Z326" s="6">
        <v>-2.3157894736842199</v>
      </c>
      <c r="AA326" s="7">
        <v>291.60000000000002</v>
      </c>
      <c r="AB326" s="7">
        <v>7.7680786228719096</v>
      </c>
      <c r="AD326" s="13">
        <v>291.60000000000002</v>
      </c>
      <c r="AE326" s="6">
        <v>7.8051038103999302</v>
      </c>
      <c r="AF326" s="13">
        <v>286.3</v>
      </c>
      <c r="AG326" s="6">
        <v>9.5746769588657106</v>
      </c>
      <c r="AH326" s="13">
        <v>267</v>
      </c>
      <c r="AI326" s="6">
        <v>353.46412360196399</v>
      </c>
      <c r="AJ326" s="6">
        <v>-1E-4</v>
      </c>
      <c r="AK326" s="6">
        <v>2E-3</v>
      </c>
      <c r="AL326" s="135">
        <f t="shared" si="37"/>
        <v>291.60000000000002</v>
      </c>
      <c r="AM326" s="135">
        <f t="shared" si="38"/>
        <v>7.7680786228719096</v>
      </c>
      <c r="AN326" s="29">
        <f t="shared" si="39"/>
        <v>354</v>
      </c>
      <c r="AO326" s="29">
        <f t="shared" si="40"/>
        <v>1.399</v>
      </c>
      <c r="AP326" s="29">
        <f t="shared" si="41"/>
        <v>2.4E-2</v>
      </c>
      <c r="AQ326" s="136">
        <f t="shared" si="42"/>
        <v>0.71479628305932807</v>
      </c>
    </row>
    <row r="327" spans="1:43" x14ac:dyDescent="0.75">
      <c r="A327" s="5" t="s">
        <v>510</v>
      </c>
      <c r="B327" s="5">
        <v>342</v>
      </c>
      <c r="C327" s="5">
        <v>0.68700000000000006</v>
      </c>
      <c r="D327" s="5">
        <v>2.5000000000000001E-2</v>
      </c>
      <c r="E327" s="5">
        <v>573</v>
      </c>
      <c r="F327" s="130">
        <v>26.455026455026498</v>
      </c>
      <c r="G327" s="5">
        <v>0.83200273568915994</v>
      </c>
      <c r="H327" s="130">
        <v>5.67E-2</v>
      </c>
      <c r="I327" s="5">
        <v>9.24319242640422E-3</v>
      </c>
      <c r="J327" s="5">
        <v>-0.11014</v>
      </c>
      <c r="K327" s="130">
        <v>0.28599999999999998</v>
      </c>
      <c r="L327" s="5">
        <v>1.6646408001728102E-2</v>
      </c>
      <c r="M327" s="130">
        <v>3.78E-2</v>
      </c>
      <c r="N327" s="5">
        <v>1.1887987888621E-3</v>
      </c>
      <c r="O327" s="5">
        <v>0.58328000000000002</v>
      </c>
      <c r="P327" s="10">
        <v>239.2</v>
      </c>
      <c r="Q327" s="6">
        <v>7.4223042753557404</v>
      </c>
      <c r="S327" s="10">
        <v>254</v>
      </c>
      <c r="T327" s="6">
        <v>12.877371385573801</v>
      </c>
      <c r="V327" s="10">
        <v>440</v>
      </c>
      <c r="W327" s="6">
        <v>2642.1962609357402</v>
      </c>
      <c r="Y327" s="6">
        <v>5.8267716535433198</v>
      </c>
      <c r="Z327" s="6">
        <v>45.636363636363598</v>
      </c>
      <c r="AA327" s="7">
        <v>239.2</v>
      </c>
      <c r="AB327" s="7">
        <v>7.4223042753557404</v>
      </c>
      <c r="AD327" s="13">
        <v>237.7</v>
      </c>
      <c r="AE327" s="6">
        <v>7.3715941800918596</v>
      </c>
      <c r="AF327" s="13">
        <v>234.5</v>
      </c>
      <c r="AG327" s="6">
        <v>9.1305363370393398</v>
      </c>
      <c r="AH327" s="13">
        <v>223</v>
      </c>
      <c r="AI327" s="6">
        <v>2641.0425708993798</v>
      </c>
      <c r="AJ327" s="6">
        <v>6.3E-3</v>
      </c>
      <c r="AK327" s="6">
        <v>3.0999999999999999E-3</v>
      </c>
      <c r="AL327" s="135">
        <f t="shared" si="37"/>
        <v>239.2</v>
      </c>
      <c r="AM327" s="135">
        <f t="shared" si="38"/>
        <v>7.4223042753557404</v>
      </c>
      <c r="AN327" s="29">
        <f t="shared" si="39"/>
        <v>342</v>
      </c>
      <c r="AO327" s="29">
        <f t="shared" si="40"/>
        <v>0.68700000000000006</v>
      </c>
      <c r="AP327" s="29">
        <f t="shared" si="41"/>
        <v>2.5000000000000001E-2</v>
      </c>
      <c r="AQ327" s="136">
        <f t="shared" si="42"/>
        <v>1.4556040756914119</v>
      </c>
    </row>
    <row r="328" spans="1:43" x14ac:dyDescent="0.75">
      <c r="A328" s="5" t="s">
        <v>511</v>
      </c>
      <c r="B328" s="5">
        <v>378</v>
      </c>
      <c r="C328" s="5">
        <v>1.1579999999999999</v>
      </c>
      <c r="D328" s="5">
        <v>8.6999999999999994E-2</v>
      </c>
      <c r="E328" s="5">
        <v>299</v>
      </c>
      <c r="F328" s="130">
        <v>72.098053352559504</v>
      </c>
      <c r="G328" s="5">
        <v>2.35949511815625</v>
      </c>
      <c r="H328" s="130">
        <v>7.5300000000000006E-2</v>
      </c>
      <c r="I328" s="5">
        <v>1.6716428663119599E-2</v>
      </c>
      <c r="J328" s="5">
        <v>-3.8431E-2</v>
      </c>
      <c r="K328" s="130">
        <v>0.13600000000000001</v>
      </c>
      <c r="L328" s="5">
        <v>1.0555693788662101E-2</v>
      </c>
      <c r="M328" s="130">
        <v>1.387E-2</v>
      </c>
      <c r="N328" s="5">
        <v>4.5391235639603302E-4</v>
      </c>
      <c r="O328" s="5">
        <v>0.46475</v>
      </c>
      <c r="P328" s="10">
        <v>88.8</v>
      </c>
      <c r="Q328" s="6">
        <v>2.89691065533047</v>
      </c>
      <c r="S328" s="10">
        <v>129</v>
      </c>
      <c r="T328" s="6">
        <v>9.6286145172204805</v>
      </c>
      <c r="V328" s="10">
        <v>960</v>
      </c>
      <c r="W328" s="6">
        <v>146.72013445283699</v>
      </c>
      <c r="Y328" s="6">
        <v>31.162790697674399</v>
      </c>
      <c r="Z328" s="6">
        <v>90.75</v>
      </c>
      <c r="AA328" s="7">
        <v>88.8</v>
      </c>
      <c r="AB328" s="7">
        <v>2.89691065533047</v>
      </c>
      <c r="AD328" s="13">
        <v>85.9</v>
      </c>
      <c r="AE328" s="6">
        <v>2.843992149245</v>
      </c>
      <c r="AF328" s="13">
        <v>85.9</v>
      </c>
      <c r="AG328" s="6">
        <v>4.6110104663976799</v>
      </c>
      <c r="AH328" s="13">
        <v>89.6</v>
      </c>
      <c r="AI328" s="6">
        <v>60.119696055938597</v>
      </c>
      <c r="AJ328" s="6">
        <v>3.2399999999999998E-2</v>
      </c>
      <c r="AK328" s="6">
        <v>8.0999999999999996E-3</v>
      </c>
      <c r="AL328" s="135">
        <f t="shared" si="37"/>
        <v>88.8</v>
      </c>
      <c r="AM328" s="135">
        <f t="shared" si="38"/>
        <v>2.89691065533047</v>
      </c>
      <c r="AN328" s="29">
        <f t="shared" si="39"/>
        <v>378</v>
      </c>
      <c r="AO328" s="29">
        <f t="shared" si="40"/>
        <v>1.1579999999999999</v>
      </c>
      <c r="AP328" s="29">
        <f t="shared" si="41"/>
        <v>8.6999999999999994E-2</v>
      </c>
      <c r="AQ328" s="136">
        <f t="shared" si="42"/>
        <v>0.86355785837651133</v>
      </c>
    </row>
    <row r="329" spans="1:43" x14ac:dyDescent="0.75">
      <c r="A329" s="5" t="s">
        <v>512</v>
      </c>
      <c r="B329" s="5">
        <v>1100</v>
      </c>
      <c r="C329" s="5">
        <v>0.36859999999999998</v>
      </c>
      <c r="D329" s="5">
        <v>7.6E-3</v>
      </c>
      <c r="E329" s="5">
        <v>2510</v>
      </c>
      <c r="F329" s="130">
        <v>20.6782464846981</v>
      </c>
      <c r="G329" s="5">
        <v>0.56330683127401904</v>
      </c>
      <c r="H329" s="130">
        <v>5.2999999999999999E-2</v>
      </c>
      <c r="I329" s="5">
        <v>4.5176722704217496E-3</v>
      </c>
      <c r="J329" s="5">
        <v>0.43086000000000002</v>
      </c>
      <c r="K329" s="130">
        <v>0.34239999999999998</v>
      </c>
      <c r="L329" s="5">
        <v>1.3380827955010799E-2</v>
      </c>
      <c r="M329" s="130">
        <v>4.836E-2</v>
      </c>
      <c r="N329" s="5">
        <v>1.3173998279095E-3</v>
      </c>
      <c r="O329" s="5">
        <v>0.32557000000000003</v>
      </c>
      <c r="P329" s="10">
        <v>304.39999999999998</v>
      </c>
      <c r="Q329" s="6">
        <v>8.1021272910427395</v>
      </c>
      <c r="S329" s="10">
        <v>298.8</v>
      </c>
      <c r="T329" s="6">
        <v>10.1301539118748</v>
      </c>
      <c r="V329" s="10">
        <v>321</v>
      </c>
      <c r="W329" s="6">
        <v>206.874819379765</v>
      </c>
      <c r="Y329" s="6">
        <v>-1.87416331994643</v>
      </c>
      <c r="Z329" s="6">
        <v>5.1713395638629303</v>
      </c>
      <c r="AA329" s="7">
        <v>304.39999999999998</v>
      </c>
      <c r="AB329" s="7">
        <v>8.1021272910427395</v>
      </c>
      <c r="AD329" s="13">
        <v>304.39999999999998</v>
      </c>
      <c r="AE329" s="6">
        <v>8.1767760541829393</v>
      </c>
      <c r="AF329" s="13">
        <v>298.7</v>
      </c>
      <c r="AG329" s="6">
        <v>9.7877483763259896</v>
      </c>
      <c r="AH329" s="13">
        <v>287</v>
      </c>
      <c r="AI329" s="6">
        <v>202.67844210327399</v>
      </c>
      <c r="AJ329" s="6">
        <v>1E-4</v>
      </c>
      <c r="AK329" s="6">
        <v>1.4E-3</v>
      </c>
      <c r="AL329" s="135">
        <f t="shared" si="37"/>
        <v>304.39999999999998</v>
      </c>
      <c r="AM329" s="135">
        <f t="shared" si="38"/>
        <v>8.1021272910427395</v>
      </c>
      <c r="AN329" s="29">
        <f t="shared" si="39"/>
        <v>1100</v>
      </c>
      <c r="AO329" s="29">
        <f t="shared" si="40"/>
        <v>0.36859999999999998</v>
      </c>
      <c r="AP329" s="29">
        <f t="shared" si="41"/>
        <v>7.6E-3</v>
      </c>
      <c r="AQ329" s="136">
        <f t="shared" si="42"/>
        <v>2.7129679869777537</v>
      </c>
    </row>
    <row r="330" spans="1:43" x14ac:dyDescent="0.75">
      <c r="A330" s="5" t="s">
        <v>513</v>
      </c>
      <c r="B330" s="5">
        <v>375</v>
      </c>
      <c r="C330" s="5">
        <v>10.79</v>
      </c>
      <c r="D330" s="5">
        <v>0.52</v>
      </c>
      <c r="E330" s="5">
        <v>1306</v>
      </c>
      <c r="F330" s="130">
        <v>14.1242937853107</v>
      </c>
      <c r="G330" s="5">
        <v>0.40525578306624899</v>
      </c>
      <c r="H330" s="130">
        <v>5.5800000000000002E-2</v>
      </c>
      <c r="I330" s="5">
        <v>6.2810649755173503E-3</v>
      </c>
      <c r="J330" s="5">
        <v>6.8657999999999997E-2</v>
      </c>
      <c r="K330" s="130">
        <v>0.52500000000000002</v>
      </c>
      <c r="L330" s="5">
        <v>2.2564290926151299E-2</v>
      </c>
      <c r="M330" s="130">
        <v>7.0800000000000002E-2</v>
      </c>
      <c r="N330" s="5">
        <v>2.0314013484291999E-3</v>
      </c>
      <c r="O330" s="5">
        <v>0.55561000000000005</v>
      </c>
      <c r="P330" s="10">
        <v>440.7</v>
      </c>
      <c r="Q330" s="6">
        <v>12.303319794698799</v>
      </c>
      <c r="S330" s="10">
        <v>428</v>
      </c>
      <c r="T330" s="6">
        <v>14.8762231942694</v>
      </c>
      <c r="V330" s="10">
        <v>430</v>
      </c>
      <c r="W330" s="6">
        <v>251.66744307322799</v>
      </c>
      <c r="Y330" s="6">
        <v>-2.9672897196261698</v>
      </c>
      <c r="Z330" s="6">
        <v>-2.4883720930232598</v>
      </c>
      <c r="AA330" s="7">
        <v>440.7</v>
      </c>
      <c r="AB330" s="7">
        <v>12.303319794698799</v>
      </c>
      <c r="AD330" s="13">
        <v>440.1</v>
      </c>
      <c r="AE330" s="6">
        <v>12.346832710077001</v>
      </c>
      <c r="AF330" s="13">
        <v>420.4</v>
      </c>
      <c r="AG330" s="6">
        <v>14.262580991030999</v>
      </c>
      <c r="AH330" s="13">
        <v>356</v>
      </c>
      <c r="AI330" s="6">
        <v>248.404230847658</v>
      </c>
      <c r="AJ330" s="6">
        <v>1.1100000000000001E-3</v>
      </c>
      <c r="AK330" s="6">
        <v>6.3000000000000003E-4</v>
      </c>
      <c r="AL330" s="135">
        <f t="shared" si="37"/>
        <v>440.7</v>
      </c>
      <c r="AM330" s="135">
        <f t="shared" si="38"/>
        <v>12.303319794698799</v>
      </c>
      <c r="AN330" s="29">
        <f t="shared" si="39"/>
        <v>375</v>
      </c>
      <c r="AO330" s="29">
        <f t="shared" si="40"/>
        <v>10.79</v>
      </c>
      <c r="AP330" s="29">
        <f t="shared" si="41"/>
        <v>0.52</v>
      </c>
      <c r="AQ330" s="136">
        <f t="shared" si="42"/>
        <v>9.267840593141799E-2</v>
      </c>
    </row>
    <row r="331" spans="1:43" x14ac:dyDescent="0.75">
      <c r="A331" s="5" t="s">
        <v>514</v>
      </c>
      <c r="B331" s="5">
        <v>611</v>
      </c>
      <c r="C331" s="5">
        <v>8.0299999999999994</v>
      </c>
      <c r="D331" s="5">
        <v>0.28000000000000003</v>
      </c>
      <c r="E331" s="5">
        <v>2380</v>
      </c>
      <c r="F331" s="130">
        <v>12.8205128205128</v>
      </c>
      <c r="G331" s="5">
        <v>0.35818296811252098</v>
      </c>
      <c r="H331" s="130">
        <v>5.8299999999999998E-2</v>
      </c>
      <c r="I331" s="5">
        <v>5.0295119437290302E-3</v>
      </c>
      <c r="J331" s="5">
        <v>0.29321999999999998</v>
      </c>
      <c r="K331" s="130">
        <v>0.60399999999999998</v>
      </c>
      <c r="L331" s="5">
        <v>2.32706493798517E-2</v>
      </c>
      <c r="M331" s="130">
        <v>7.8E-2</v>
      </c>
      <c r="N331" s="5">
        <v>2.1791851779965799E-3</v>
      </c>
      <c r="O331" s="5">
        <v>0.60770999999999997</v>
      </c>
      <c r="P331" s="10">
        <v>483.9</v>
      </c>
      <c r="Q331" s="6">
        <v>13.1232181721829</v>
      </c>
      <c r="S331" s="10">
        <v>479.1</v>
      </c>
      <c r="T331" s="6">
        <v>14.686523213757001</v>
      </c>
      <c r="V331" s="10">
        <v>536</v>
      </c>
      <c r="W331" s="6">
        <v>208.459465139277</v>
      </c>
      <c r="Y331" s="6">
        <v>-1.0018785222291799</v>
      </c>
      <c r="Z331" s="6">
        <v>9.7201492537313499</v>
      </c>
      <c r="AA331" s="7">
        <v>483.9</v>
      </c>
      <c r="AB331" s="7">
        <v>13.1232181721829</v>
      </c>
      <c r="AD331" s="13">
        <v>483.2</v>
      </c>
      <c r="AE331" s="6">
        <v>13.164021239526701</v>
      </c>
      <c r="AF331" s="13">
        <v>470.6</v>
      </c>
      <c r="AG331" s="6">
        <v>14.6188222544849</v>
      </c>
      <c r="AH331" s="13">
        <v>452</v>
      </c>
      <c r="AI331" s="6">
        <v>206.451128856574</v>
      </c>
      <c r="AJ331" s="6">
        <v>1.31E-3</v>
      </c>
      <c r="AK331" s="6">
        <v>6.8999999999999997E-4</v>
      </c>
      <c r="AL331" s="135">
        <f t="shared" si="37"/>
        <v>483.9</v>
      </c>
      <c r="AM331" s="135">
        <f t="shared" si="38"/>
        <v>13.1232181721829</v>
      </c>
      <c r="AN331" s="29">
        <f t="shared" si="39"/>
        <v>611</v>
      </c>
      <c r="AO331" s="29">
        <f t="shared" si="40"/>
        <v>8.0299999999999994</v>
      </c>
      <c r="AP331" s="29">
        <f t="shared" si="41"/>
        <v>0.28000000000000003</v>
      </c>
      <c r="AQ331" s="136">
        <f t="shared" si="42"/>
        <v>0.12453300124533002</v>
      </c>
    </row>
    <row r="332" spans="1:43" x14ac:dyDescent="0.75">
      <c r="A332" s="5" t="s">
        <v>515</v>
      </c>
      <c r="B332" s="5">
        <v>629.70000000000005</v>
      </c>
      <c r="C332" s="5">
        <v>4.63</v>
      </c>
      <c r="D332" s="5">
        <v>0.41</v>
      </c>
      <c r="E332" s="5">
        <v>2760</v>
      </c>
      <c r="F332" s="130">
        <v>11.2485939257593</v>
      </c>
      <c r="G332" s="5">
        <v>0.32504061308724602</v>
      </c>
      <c r="H332" s="130">
        <v>5.9700000000000003E-2</v>
      </c>
      <c r="I332" s="5">
        <v>4.89886078551821E-3</v>
      </c>
      <c r="J332" s="5">
        <v>-0.26033000000000001</v>
      </c>
      <c r="K332" s="130">
        <v>0.70099999999999996</v>
      </c>
      <c r="L332" s="5">
        <v>2.8918603374990099E-2</v>
      </c>
      <c r="M332" s="130">
        <v>8.8900000000000007E-2</v>
      </c>
      <c r="N332" s="5">
        <v>2.5688642237572598E-3</v>
      </c>
      <c r="O332" s="5">
        <v>0.51903999999999995</v>
      </c>
      <c r="P332" s="10">
        <v>549</v>
      </c>
      <c r="Q332" s="6">
        <v>15.3589877672764</v>
      </c>
      <c r="S332" s="10">
        <v>538</v>
      </c>
      <c r="T332" s="6">
        <v>17.288818331038399</v>
      </c>
      <c r="V332" s="10">
        <v>582</v>
      </c>
      <c r="W332" s="6">
        <v>188.99049256721801</v>
      </c>
      <c r="Y332" s="6">
        <v>-2.0446096654275001</v>
      </c>
      <c r="Z332" s="6">
        <v>5.6701030927835099</v>
      </c>
      <c r="AA332" s="7">
        <v>549</v>
      </c>
      <c r="AB332" s="7">
        <v>15.3589877672764</v>
      </c>
      <c r="AD332" s="13">
        <v>547</v>
      </c>
      <c r="AE332" s="6">
        <v>14.9291160232395</v>
      </c>
      <c r="AF332" s="13">
        <v>530</v>
      </c>
      <c r="AG332" s="6">
        <v>16.4809963073732</v>
      </c>
      <c r="AH332" s="13">
        <v>503</v>
      </c>
      <c r="AI332" s="6">
        <v>185.41360867207001</v>
      </c>
      <c r="AJ332" s="6">
        <v>1.8E-3</v>
      </c>
      <c r="AK332" s="6">
        <v>1.2999999999999999E-3</v>
      </c>
      <c r="AL332" s="135">
        <f t="shared" si="37"/>
        <v>549</v>
      </c>
      <c r="AM332" s="135">
        <f t="shared" si="38"/>
        <v>15.3589877672764</v>
      </c>
      <c r="AN332" s="29">
        <f t="shared" si="39"/>
        <v>629.70000000000005</v>
      </c>
      <c r="AO332" s="29">
        <f t="shared" si="40"/>
        <v>4.63</v>
      </c>
      <c r="AP332" s="29">
        <f t="shared" si="41"/>
        <v>0.41</v>
      </c>
      <c r="AQ332" s="136">
        <f t="shared" si="42"/>
        <v>0.21598272138228941</v>
      </c>
    </row>
    <row r="333" spans="1:43" x14ac:dyDescent="0.75">
      <c r="A333" s="5" t="s">
        <v>516</v>
      </c>
      <c r="B333" s="5">
        <v>580</v>
      </c>
      <c r="C333" s="5">
        <v>0.92100000000000004</v>
      </c>
      <c r="D333" s="5">
        <v>1.6E-2</v>
      </c>
      <c r="E333" s="5">
        <v>241</v>
      </c>
      <c r="F333" s="130">
        <v>80.775444264943502</v>
      </c>
      <c r="G333" s="5">
        <v>2.1777113967189199</v>
      </c>
      <c r="H333" s="130">
        <v>4.7100000000000003E-2</v>
      </c>
      <c r="I333" s="5">
        <v>1.11758498242223E-2</v>
      </c>
      <c r="J333" s="5">
        <v>0.31508999999999998</v>
      </c>
      <c r="K333" s="130">
        <v>7.7100000000000002E-2</v>
      </c>
      <c r="L333" s="5">
        <v>4.6261441693488002E-3</v>
      </c>
      <c r="M333" s="130">
        <v>1.238E-2</v>
      </c>
      <c r="N333" s="5">
        <v>3.3376563059128701E-4</v>
      </c>
      <c r="O333" s="5">
        <v>-6.1071E-2</v>
      </c>
      <c r="P333" s="10">
        <v>79.3</v>
      </c>
      <c r="Q333" s="6">
        <v>2.12181857065322</v>
      </c>
      <c r="S333" s="10">
        <v>75.3</v>
      </c>
      <c r="T333" s="6">
        <v>4.3450253789643503</v>
      </c>
      <c r="V333" s="10">
        <v>60</v>
      </c>
      <c r="W333" s="6">
        <v>428.64372354618598</v>
      </c>
      <c r="Y333" s="6">
        <v>-5.3120849933598899</v>
      </c>
      <c r="Z333" s="6">
        <v>-32.1666666666667</v>
      </c>
      <c r="AA333" s="7">
        <v>79.3</v>
      </c>
      <c r="AB333" s="7">
        <v>2.12181857065322</v>
      </c>
      <c r="AD333" s="13">
        <v>79.599999999999994</v>
      </c>
      <c r="AE333" s="6">
        <v>2.15803476495836</v>
      </c>
      <c r="AF333" s="13">
        <v>79.400000000000006</v>
      </c>
      <c r="AG333" s="6">
        <v>2.7458050811819001</v>
      </c>
      <c r="AH333" s="13">
        <v>79.5</v>
      </c>
      <c r="AI333" s="6">
        <v>418.10086646111898</v>
      </c>
      <c r="AJ333" s="6">
        <v>-2.8E-3</v>
      </c>
      <c r="AK333" s="6">
        <v>3.8E-3</v>
      </c>
      <c r="AL333" s="135">
        <f t="shared" si="37"/>
        <v>79.3</v>
      </c>
      <c r="AM333" s="135">
        <f t="shared" si="38"/>
        <v>2.12181857065322</v>
      </c>
      <c r="AN333" s="29">
        <f t="shared" si="39"/>
        <v>580</v>
      </c>
      <c r="AO333" s="29">
        <f t="shared" si="40"/>
        <v>0.92100000000000004</v>
      </c>
      <c r="AP333" s="29">
        <f t="shared" si="41"/>
        <v>1.6E-2</v>
      </c>
      <c r="AQ333" s="136">
        <f t="shared" si="42"/>
        <v>1.0857763300760044</v>
      </c>
    </row>
    <row r="334" spans="1:43" x14ac:dyDescent="0.75">
      <c r="A334" s="5" t="s">
        <v>517</v>
      </c>
      <c r="B334" s="5">
        <v>369</v>
      </c>
      <c r="C334" s="5">
        <v>1.7350000000000001</v>
      </c>
      <c r="D334" s="5">
        <v>1.9E-2</v>
      </c>
      <c r="E334" s="5">
        <v>147</v>
      </c>
      <c r="F334" s="130">
        <v>78.988941548183305</v>
      </c>
      <c r="G334" s="5">
        <v>2.1422515558618098</v>
      </c>
      <c r="H334" s="130">
        <v>4.6100000000000002E-2</v>
      </c>
      <c r="I334" s="5">
        <v>1.3447956090815101E-2</v>
      </c>
      <c r="J334" s="5">
        <v>1.9521E-2</v>
      </c>
      <c r="K334" s="130">
        <v>7.7299999999999994E-2</v>
      </c>
      <c r="L334" s="5">
        <v>4.5660900315696697E-3</v>
      </c>
      <c r="M334" s="130">
        <v>1.2659999999999999E-2</v>
      </c>
      <c r="N334" s="5">
        <v>3.4335065346668498E-4</v>
      </c>
      <c r="O334" s="5">
        <v>0.23502000000000001</v>
      </c>
      <c r="P334" s="10">
        <v>81.099999999999994</v>
      </c>
      <c r="Q334" s="6">
        <v>2.1954812637615899</v>
      </c>
      <c r="S334" s="10">
        <v>75.5</v>
      </c>
      <c r="T334" s="6">
        <v>4.2846164996792302</v>
      </c>
      <c r="V334" s="10">
        <v>30</v>
      </c>
      <c r="W334" s="6">
        <v>361.486815668904</v>
      </c>
      <c r="Y334" s="6">
        <v>-7.41721854304636</v>
      </c>
      <c r="Z334" s="6">
        <v>-170.333333333333</v>
      </c>
      <c r="AA334" s="7">
        <v>81.099999999999994</v>
      </c>
      <c r="AB334" s="7">
        <v>2.1954812637615899</v>
      </c>
      <c r="AD334" s="13">
        <v>81.5</v>
      </c>
      <c r="AE334" s="6">
        <v>2.1954812637615899</v>
      </c>
      <c r="AF334" s="13">
        <v>81.3</v>
      </c>
      <c r="AG334" s="6">
        <v>2.75135213110272</v>
      </c>
      <c r="AH334" s="13">
        <v>80.8</v>
      </c>
      <c r="AI334" s="6">
        <v>350.95859172051098</v>
      </c>
      <c r="AJ334" s="6">
        <v>-4.1000000000000003E-3</v>
      </c>
      <c r="AK334" s="6">
        <v>3.3999999999999998E-3</v>
      </c>
      <c r="AL334" s="135">
        <f t="shared" si="37"/>
        <v>81.099999999999994</v>
      </c>
      <c r="AM334" s="135">
        <f t="shared" si="38"/>
        <v>2.1954812637615899</v>
      </c>
      <c r="AN334" s="29">
        <f t="shared" si="39"/>
        <v>369</v>
      </c>
      <c r="AO334" s="29">
        <f t="shared" si="40"/>
        <v>1.7350000000000001</v>
      </c>
      <c r="AP334" s="29">
        <f t="shared" si="41"/>
        <v>1.9E-2</v>
      </c>
      <c r="AQ334" s="136">
        <f t="shared" si="42"/>
        <v>0.57636887608069165</v>
      </c>
    </row>
    <row r="335" spans="1:43" x14ac:dyDescent="0.75">
      <c r="A335" s="5" t="s">
        <v>518</v>
      </c>
      <c r="B335" s="5">
        <v>137</v>
      </c>
      <c r="C335" s="5">
        <v>1.946</v>
      </c>
      <c r="D335" s="5">
        <v>3.2000000000000001E-2</v>
      </c>
      <c r="E335" s="5">
        <v>45.1</v>
      </c>
      <c r="F335" s="130">
        <v>90.909090909090907</v>
      </c>
      <c r="G335" s="5">
        <v>2.9345012737371898</v>
      </c>
      <c r="H335" s="130">
        <v>4.4699999999999997E-2</v>
      </c>
      <c r="I335" s="5">
        <v>2.2248169251572299E-2</v>
      </c>
      <c r="J335" s="5">
        <v>0.33211000000000002</v>
      </c>
      <c r="K335" s="130">
        <v>6.4000000000000001E-2</v>
      </c>
      <c r="L335" s="5">
        <v>7.6503181214901102E-3</v>
      </c>
      <c r="M335" s="130">
        <v>1.0999999999999999E-2</v>
      </c>
      <c r="N335" s="5">
        <v>3.5507465412219899E-4</v>
      </c>
      <c r="O335" s="5">
        <v>-0.23225999999999999</v>
      </c>
      <c r="P335" s="10">
        <v>70.5</v>
      </c>
      <c r="Q335" s="6">
        <v>2.2573180902515202</v>
      </c>
      <c r="S335" s="10">
        <v>62.5</v>
      </c>
      <c r="T335" s="6">
        <v>7.3195554121982296</v>
      </c>
      <c r="V335" s="10">
        <v>70</v>
      </c>
      <c r="W335" s="6">
        <v>427.55543069707602</v>
      </c>
      <c r="Y335" s="6">
        <v>-12.8</v>
      </c>
      <c r="Z335" s="6">
        <v>-0.71428571428570797</v>
      </c>
      <c r="AA335" s="7" t="s">
        <v>35</v>
      </c>
      <c r="AB335" s="7" t="s">
        <v>35</v>
      </c>
      <c r="AD335" s="13">
        <v>71</v>
      </c>
      <c r="AE335" s="6">
        <v>2.4203481073136501</v>
      </c>
      <c r="AF335" s="13">
        <v>70.7</v>
      </c>
      <c r="AG335" s="6">
        <v>2.7324881394509899</v>
      </c>
      <c r="AH335" s="13">
        <v>70.3</v>
      </c>
      <c r="AI335" s="6">
        <v>383.528852263506</v>
      </c>
      <c r="AJ335" s="6">
        <v>-5.4000000000000003E-3</v>
      </c>
      <c r="AK335" s="6">
        <v>8.3000000000000001E-3</v>
      </c>
      <c r="AL335" s="135" t="str">
        <f t="shared" si="37"/>
        <v>Discordant</v>
      </c>
      <c r="AM335" s="135" t="str">
        <f t="shared" si="38"/>
        <v>Discordant</v>
      </c>
      <c r="AN335" s="29">
        <f t="shared" si="39"/>
        <v>137</v>
      </c>
      <c r="AO335" s="29">
        <f t="shared" si="40"/>
        <v>1.946</v>
      </c>
      <c r="AP335" s="29">
        <f t="shared" si="41"/>
        <v>3.2000000000000001E-2</v>
      </c>
      <c r="AQ335" s="136">
        <f t="shared" si="42"/>
        <v>0.51387461459403905</v>
      </c>
    </row>
    <row r="336" spans="1:43" x14ac:dyDescent="0.75">
      <c r="A336" s="5" t="s">
        <v>519</v>
      </c>
      <c r="B336" s="5">
        <v>259</v>
      </c>
      <c r="C336" s="5">
        <v>1.4019999999999999</v>
      </c>
      <c r="D336" s="5">
        <v>5.6000000000000001E-2</v>
      </c>
      <c r="E336" s="5">
        <v>3800</v>
      </c>
      <c r="F336" s="130">
        <v>4.2918454935622297</v>
      </c>
      <c r="G336" s="5">
        <v>0.115219020899279</v>
      </c>
      <c r="H336" s="130">
        <v>9.4E-2</v>
      </c>
      <c r="I336" s="5">
        <v>6.6429801835799097E-3</v>
      </c>
      <c r="J336" s="5">
        <v>0.11369</v>
      </c>
      <c r="K336" s="130">
        <v>2.9049999999999998</v>
      </c>
      <c r="L336" s="5">
        <v>0.11279345357333399</v>
      </c>
      <c r="M336" s="130">
        <v>0.23300000000000001</v>
      </c>
      <c r="N336" s="5">
        <v>6.2551254256009801E-3</v>
      </c>
      <c r="O336" s="5">
        <v>0.58404999999999996</v>
      </c>
      <c r="P336" s="10">
        <v>1350</v>
      </c>
      <c r="Q336" s="6">
        <v>32.600285570631101</v>
      </c>
      <c r="S336" s="10">
        <v>1385</v>
      </c>
      <c r="T336" s="6">
        <v>29.0135362943731</v>
      </c>
      <c r="V336" s="10">
        <v>1504</v>
      </c>
      <c r="W336" s="6">
        <v>143.86562187146399</v>
      </c>
      <c r="Y336" s="6">
        <v>2.5270758122743802</v>
      </c>
      <c r="Z336" s="6">
        <v>10.239361702127701</v>
      </c>
      <c r="AA336" s="7">
        <v>1350</v>
      </c>
      <c r="AB336" s="7">
        <v>32.600285570631101</v>
      </c>
      <c r="AD336" s="13">
        <v>1342</v>
      </c>
      <c r="AE336" s="6">
        <v>32.950244601318097</v>
      </c>
      <c r="AF336" s="13">
        <v>1338</v>
      </c>
      <c r="AG336" s="6">
        <v>29.0135362943731</v>
      </c>
      <c r="AH336" s="13">
        <v>1341</v>
      </c>
      <c r="AI336" s="6">
        <v>142.0768002049</v>
      </c>
      <c r="AJ336" s="6">
        <v>6.1999999999999998E-3</v>
      </c>
      <c r="AK336" s="6">
        <v>1.6999999999999999E-3</v>
      </c>
      <c r="AL336" s="135">
        <f t="shared" si="37"/>
        <v>1350</v>
      </c>
      <c r="AM336" s="135">
        <f t="shared" si="38"/>
        <v>32.600285570631101</v>
      </c>
      <c r="AN336" s="29">
        <f t="shared" si="39"/>
        <v>259</v>
      </c>
      <c r="AO336" s="29">
        <f t="shared" si="40"/>
        <v>1.4019999999999999</v>
      </c>
      <c r="AP336" s="29">
        <f t="shared" si="41"/>
        <v>5.6000000000000001E-2</v>
      </c>
      <c r="AQ336" s="136">
        <f t="shared" si="42"/>
        <v>0.71326676176890158</v>
      </c>
    </row>
    <row r="337" spans="1:43" x14ac:dyDescent="0.75">
      <c r="A337" s="5" t="s">
        <v>520</v>
      </c>
      <c r="B337" s="5">
        <v>917</v>
      </c>
      <c r="C337" s="5">
        <v>0.90600000000000003</v>
      </c>
      <c r="D337" s="5">
        <v>1.0999999999999999E-2</v>
      </c>
      <c r="E337" s="5">
        <v>367</v>
      </c>
      <c r="F337" s="130">
        <v>82.236842105263193</v>
      </c>
      <c r="G337" s="5">
        <v>2.3875216429161199</v>
      </c>
      <c r="H337" s="130">
        <v>4.7100000000000003E-2</v>
      </c>
      <c r="I337" s="5">
        <v>9.24780708003641E-3</v>
      </c>
      <c r="J337" s="5">
        <v>-4.1800000000000002E-4</v>
      </c>
      <c r="K337" s="130">
        <v>7.5200000000000003E-2</v>
      </c>
      <c r="L337" s="5">
        <v>3.7901171072144799E-3</v>
      </c>
      <c r="M337" s="130">
        <v>1.2160000000000001E-2</v>
      </c>
      <c r="N337" s="5">
        <v>3.5303232024277802E-4</v>
      </c>
      <c r="O337" s="5">
        <v>0.40810000000000002</v>
      </c>
      <c r="P337" s="10">
        <v>77.900000000000006</v>
      </c>
      <c r="Q337" s="6">
        <v>2.2518633229034699</v>
      </c>
      <c r="S337" s="10">
        <v>73.5</v>
      </c>
      <c r="T337" s="6">
        <v>3.57623649267767</v>
      </c>
      <c r="V337" s="10">
        <v>63</v>
      </c>
      <c r="W337" s="6">
        <v>357.77913180737397</v>
      </c>
      <c r="Y337" s="6">
        <v>-5.9863945578231297</v>
      </c>
      <c r="Z337" s="6">
        <v>-23.650793650793702</v>
      </c>
      <c r="AA337" s="7">
        <v>77.900000000000006</v>
      </c>
      <c r="AB337" s="7">
        <v>2.2518633229034699</v>
      </c>
      <c r="AD337" s="13">
        <v>78.099999999999994</v>
      </c>
      <c r="AE337" s="6">
        <v>2.2518633229034699</v>
      </c>
      <c r="AF337" s="13">
        <v>77.7</v>
      </c>
      <c r="AG337" s="6">
        <v>2.76131625344861</v>
      </c>
      <c r="AH337" s="13">
        <v>76.3</v>
      </c>
      <c r="AI337" s="6">
        <v>350.85348360368101</v>
      </c>
      <c r="AJ337" s="6">
        <v>-2.5999999999999999E-3</v>
      </c>
      <c r="AK337" s="6">
        <v>2.7000000000000001E-3</v>
      </c>
      <c r="AL337" s="135">
        <f t="shared" si="37"/>
        <v>77.900000000000006</v>
      </c>
      <c r="AM337" s="135">
        <f t="shared" si="38"/>
        <v>2.2518633229034699</v>
      </c>
      <c r="AN337" s="29">
        <f t="shared" si="39"/>
        <v>917</v>
      </c>
      <c r="AO337" s="29">
        <f t="shared" si="40"/>
        <v>0.90600000000000003</v>
      </c>
      <c r="AP337" s="29">
        <f t="shared" si="41"/>
        <v>1.0999999999999999E-2</v>
      </c>
      <c r="AQ337" s="136">
        <f t="shared" si="42"/>
        <v>1.1037527593818983</v>
      </c>
    </row>
    <row r="338" spans="1:43" x14ac:dyDescent="0.75">
      <c r="A338" s="5" t="s">
        <v>521</v>
      </c>
      <c r="B338" s="5">
        <v>2080</v>
      </c>
      <c r="C338" s="5">
        <v>2.7</v>
      </c>
      <c r="D338" s="5">
        <v>0.12</v>
      </c>
      <c r="E338" s="5">
        <v>603</v>
      </c>
      <c r="F338" s="130">
        <v>121.951219512195</v>
      </c>
      <c r="G338" s="5">
        <v>3.4854588098337298</v>
      </c>
      <c r="H338" s="130">
        <v>4.8099999999999997E-2</v>
      </c>
      <c r="I338" s="5">
        <v>7.6106643832013704E-3</v>
      </c>
      <c r="J338" s="5">
        <v>0.40257999999999999</v>
      </c>
      <c r="K338" s="130">
        <v>5.2299999999999999E-2</v>
      </c>
      <c r="L338" s="5">
        <v>2.3479309564806098E-3</v>
      </c>
      <c r="M338" s="130">
        <v>8.2000000000000007E-3</v>
      </c>
      <c r="N338" s="5">
        <v>2.3436225037321999E-4</v>
      </c>
      <c r="O338" s="5">
        <v>8.8081999999999994E-2</v>
      </c>
      <c r="P338" s="10">
        <v>52.7</v>
      </c>
      <c r="Q338" s="6">
        <v>1.5319373180923701</v>
      </c>
      <c r="S338" s="10">
        <v>51.7</v>
      </c>
      <c r="T338" s="6">
        <v>2.2489222729120999</v>
      </c>
      <c r="V338" s="10">
        <v>109</v>
      </c>
      <c r="W338" s="6">
        <v>5200.8027236169401</v>
      </c>
      <c r="Y338" s="6">
        <v>-1.9342359767891699</v>
      </c>
      <c r="Z338" s="6">
        <v>51.651376146788998</v>
      </c>
      <c r="AA338" s="7">
        <v>52.7</v>
      </c>
      <c r="AB338" s="7">
        <v>1.5319373180923701</v>
      </c>
      <c r="AD338" s="13">
        <v>52.7</v>
      </c>
      <c r="AE338" s="6">
        <v>1.5319373180923701</v>
      </c>
      <c r="AF338" s="13">
        <v>52.5</v>
      </c>
      <c r="AG338" s="6">
        <v>1.94911554034135</v>
      </c>
      <c r="AH338" s="13">
        <v>52.4</v>
      </c>
      <c r="AI338" s="6">
        <v>5200.4307802509302</v>
      </c>
      <c r="AJ338" s="6">
        <v>-5.9999999999999995E-4</v>
      </c>
      <c r="AK338" s="6">
        <v>2.3E-3</v>
      </c>
      <c r="AL338" s="135">
        <f t="shared" si="37"/>
        <v>52.7</v>
      </c>
      <c r="AM338" s="135">
        <f t="shared" si="38"/>
        <v>1.5319373180923701</v>
      </c>
      <c r="AN338" s="29">
        <f t="shared" si="39"/>
        <v>2080</v>
      </c>
      <c r="AO338" s="29">
        <f t="shared" si="40"/>
        <v>2.7</v>
      </c>
      <c r="AP338" s="29">
        <f t="shared" si="41"/>
        <v>0.12</v>
      </c>
      <c r="AQ338" s="136">
        <f t="shared" si="42"/>
        <v>0.37037037037037035</v>
      </c>
    </row>
    <row r="339" spans="1:43" x14ac:dyDescent="0.75">
      <c r="A339" s="5" t="s">
        <v>522</v>
      </c>
      <c r="B339" s="5">
        <v>166</v>
      </c>
      <c r="C339" s="5">
        <v>1.7330000000000001</v>
      </c>
      <c r="D339" s="5">
        <v>7.4999999999999997E-2</v>
      </c>
      <c r="E339" s="5">
        <v>1030</v>
      </c>
      <c r="F339" s="130">
        <v>10.7296137339056</v>
      </c>
      <c r="G339" s="5">
        <v>0.31069261808879101</v>
      </c>
      <c r="H339" s="130">
        <v>7.46E-2</v>
      </c>
      <c r="I339" s="5">
        <v>1.0849549425873999E-2</v>
      </c>
      <c r="J339" s="5">
        <v>-0.22696</v>
      </c>
      <c r="K339" s="130">
        <v>0.93100000000000005</v>
      </c>
      <c r="L339" s="5">
        <v>8.4346141576008005E-2</v>
      </c>
      <c r="M339" s="130">
        <v>9.3200000000000005E-2</v>
      </c>
      <c r="N339" s="5">
        <v>2.6987506469475799E-3</v>
      </c>
      <c r="O339" s="5">
        <v>0.42016999999999999</v>
      </c>
      <c r="P339" s="10">
        <v>575</v>
      </c>
      <c r="Q339" s="6">
        <v>15.8256020884478</v>
      </c>
      <c r="S339" s="10">
        <v>652</v>
      </c>
      <c r="T339" s="6">
        <v>42.137047338760901</v>
      </c>
      <c r="V339" s="10">
        <v>910</v>
      </c>
      <c r="W339" s="6">
        <v>652.72368543312803</v>
      </c>
      <c r="Y339" s="6">
        <v>11.8098159509202</v>
      </c>
      <c r="Z339" s="6">
        <v>36.813186813186803</v>
      </c>
      <c r="AA339" s="7">
        <v>575</v>
      </c>
      <c r="AB339" s="7">
        <v>15.8256020884478</v>
      </c>
      <c r="AD339" s="13">
        <v>564</v>
      </c>
      <c r="AE339" s="6">
        <v>15.8256020884478</v>
      </c>
      <c r="AF339" s="13">
        <v>543</v>
      </c>
      <c r="AG339" s="6">
        <v>19.791178803420902</v>
      </c>
      <c r="AH339" s="13">
        <v>480</v>
      </c>
      <c r="AI339" s="6">
        <v>636.42422135349705</v>
      </c>
      <c r="AJ339" s="6">
        <v>1.9800000000000002E-2</v>
      </c>
      <c r="AK339" s="6">
        <v>8.0000000000000002E-3</v>
      </c>
      <c r="AL339" s="135">
        <f t="shared" si="37"/>
        <v>575</v>
      </c>
      <c r="AM339" s="135">
        <f t="shared" si="38"/>
        <v>15.8256020884478</v>
      </c>
      <c r="AN339" s="29">
        <f t="shared" si="39"/>
        <v>166</v>
      </c>
      <c r="AO339" s="29">
        <f t="shared" si="40"/>
        <v>1.7330000000000001</v>
      </c>
      <c r="AP339" s="29">
        <f t="shared" si="41"/>
        <v>7.4999999999999997E-2</v>
      </c>
      <c r="AQ339" s="136">
        <f t="shared" si="42"/>
        <v>0.57703404500865552</v>
      </c>
    </row>
    <row r="340" spans="1:43" x14ac:dyDescent="0.75">
      <c r="A340" s="5" t="s">
        <v>523</v>
      </c>
      <c r="B340" s="5">
        <v>327</v>
      </c>
      <c r="C340" s="5">
        <v>3.1589999999999998</v>
      </c>
      <c r="D340" s="5">
        <v>7.6999999999999999E-2</v>
      </c>
      <c r="E340" s="5">
        <v>15200</v>
      </c>
      <c r="F340" s="130">
        <v>2.4348672997321601</v>
      </c>
      <c r="G340" s="5">
        <v>6.3502974723823005E-2</v>
      </c>
      <c r="H340" s="130">
        <v>0.1421</v>
      </c>
      <c r="I340" s="5">
        <v>5.5408866815728E-3</v>
      </c>
      <c r="J340" s="5">
        <v>9.5505999999999994E-2</v>
      </c>
      <c r="K340" s="130">
        <v>7.77</v>
      </c>
      <c r="L340" s="5">
        <v>0.28766998620641498</v>
      </c>
      <c r="M340" s="130">
        <v>0.41070000000000001</v>
      </c>
      <c r="N340" s="5">
        <v>1.07113318750237E-2</v>
      </c>
      <c r="O340" s="5">
        <v>0.68308000000000002</v>
      </c>
      <c r="P340" s="10">
        <v>2217</v>
      </c>
      <c r="Q340" s="6">
        <v>49.018982270593099</v>
      </c>
      <c r="S340" s="10">
        <v>2204</v>
      </c>
      <c r="T340" s="6">
        <v>33.291834830211798</v>
      </c>
      <c r="V340" s="10">
        <v>2250</v>
      </c>
      <c r="W340" s="6">
        <v>67.670302106069698</v>
      </c>
      <c r="Y340" s="6">
        <v>-0.58983666061705298</v>
      </c>
      <c r="Z340" s="6">
        <v>1.4666666666666699</v>
      </c>
      <c r="AA340" s="7">
        <v>2250</v>
      </c>
      <c r="AB340" s="7">
        <v>67.670302106069698</v>
      </c>
      <c r="AD340" s="13">
        <v>2213</v>
      </c>
      <c r="AE340" s="6">
        <v>49.6473626977781</v>
      </c>
      <c r="AF340" s="13">
        <v>2186</v>
      </c>
      <c r="AG340" s="6">
        <v>34.535000598843197</v>
      </c>
      <c r="AH340" s="13">
        <v>2208</v>
      </c>
      <c r="AI340" s="6">
        <v>67.867000722934094</v>
      </c>
      <c r="AJ340" s="6">
        <v>2.2000000000000001E-3</v>
      </c>
      <c r="AK340" s="6">
        <v>1.2999999999999999E-3</v>
      </c>
      <c r="AL340" s="135">
        <f t="shared" si="37"/>
        <v>2250</v>
      </c>
      <c r="AM340" s="135">
        <f t="shared" si="38"/>
        <v>67.670302106069698</v>
      </c>
      <c r="AN340" s="29">
        <f t="shared" si="39"/>
        <v>327</v>
      </c>
      <c r="AO340" s="29">
        <f t="shared" si="40"/>
        <v>3.1589999999999998</v>
      </c>
      <c r="AP340" s="29">
        <f t="shared" si="41"/>
        <v>7.6999999999999999E-2</v>
      </c>
      <c r="AQ340" s="136">
        <f t="shared" si="42"/>
        <v>0.31655587211142766</v>
      </c>
    </row>
    <row r="341" spans="1:43" x14ac:dyDescent="0.75">
      <c r="A341" s="5" t="s">
        <v>524</v>
      </c>
      <c r="B341" s="5">
        <v>67</v>
      </c>
      <c r="C341" s="5">
        <v>560</v>
      </c>
      <c r="D341" s="5">
        <v>990</v>
      </c>
      <c r="E341" s="5">
        <v>86</v>
      </c>
      <c r="F341" s="130">
        <v>38.729666924864397</v>
      </c>
      <c r="G341" s="5">
        <v>1.2313587669452599</v>
      </c>
      <c r="H341" s="130">
        <v>6.59E-2</v>
      </c>
      <c r="I341" s="5">
        <v>2.46008766686415E-2</v>
      </c>
      <c r="J341" s="5">
        <v>-5.7999000000000002E-2</v>
      </c>
      <c r="K341" s="130">
        <v>0.22900000000000001</v>
      </c>
      <c r="L341" s="5">
        <v>2.12198083770801E-2</v>
      </c>
      <c r="M341" s="130">
        <v>2.5819999999999999E-2</v>
      </c>
      <c r="N341" s="5">
        <v>8.2091290442043701E-4</v>
      </c>
      <c r="O341" s="5">
        <v>0.24792</v>
      </c>
      <c r="P341" s="10">
        <v>164.3</v>
      </c>
      <c r="Q341" s="6">
        <v>5.1213247874496899</v>
      </c>
      <c r="S341" s="10">
        <v>207</v>
      </c>
      <c r="T341" s="6">
        <v>17.054407095664299</v>
      </c>
      <c r="V341" s="10">
        <v>720</v>
      </c>
      <c r="W341" s="6">
        <v>414.076729191038</v>
      </c>
      <c r="Y341" s="6">
        <v>20.628019323671499</v>
      </c>
      <c r="Z341" s="6">
        <v>77.1805555555556</v>
      </c>
      <c r="AA341" s="7">
        <v>164.3</v>
      </c>
      <c r="AB341" s="7">
        <v>5.1213247874496899</v>
      </c>
      <c r="AD341" s="13">
        <v>160.5</v>
      </c>
      <c r="AE341" s="6">
        <v>5.2769468045970198</v>
      </c>
      <c r="AF341" s="13">
        <v>160.69999999999999</v>
      </c>
      <c r="AG341" s="6">
        <v>7.40648373957871</v>
      </c>
      <c r="AH341" s="13">
        <v>164.3</v>
      </c>
      <c r="AI341" s="6">
        <v>372.38753262904498</v>
      </c>
      <c r="AJ341" s="6">
        <v>1.8800000000000001E-2</v>
      </c>
      <c r="AK341" s="6">
        <v>8.3999999999999995E-3</v>
      </c>
      <c r="AL341" s="135">
        <f t="shared" si="37"/>
        <v>164.3</v>
      </c>
      <c r="AM341" s="135">
        <f t="shared" si="38"/>
        <v>5.1213247874496899</v>
      </c>
      <c r="AN341" s="29">
        <f t="shared" si="39"/>
        <v>67</v>
      </c>
      <c r="AO341" s="29">
        <f t="shared" si="40"/>
        <v>560</v>
      </c>
      <c r="AP341" s="29">
        <f t="shared" si="41"/>
        <v>990</v>
      </c>
      <c r="AQ341" s="136">
        <f t="shared" si="42"/>
        <v>1.7857142857142857E-3</v>
      </c>
    </row>
    <row r="342" spans="1:43" x14ac:dyDescent="0.75">
      <c r="A342" s="5" t="s">
        <v>525</v>
      </c>
      <c r="B342" s="5">
        <v>212.4</v>
      </c>
      <c r="C342" s="5">
        <v>0.98799999999999999</v>
      </c>
      <c r="D342" s="5">
        <v>4.1000000000000002E-2</v>
      </c>
      <c r="E342" s="5">
        <v>538</v>
      </c>
      <c r="F342" s="130">
        <v>20.746887966805001</v>
      </c>
      <c r="G342" s="5">
        <v>0.62369200157170102</v>
      </c>
      <c r="H342" s="130">
        <v>7.17E-2</v>
      </c>
      <c r="I342" s="5">
        <v>1.36735092959049E-2</v>
      </c>
      <c r="J342" s="5">
        <v>-0.63375000000000004</v>
      </c>
      <c r="K342" s="130">
        <v>0.47199999999999998</v>
      </c>
      <c r="L342" s="5">
        <v>6.1271592875002001E-2</v>
      </c>
      <c r="M342" s="130">
        <v>4.82E-2</v>
      </c>
      <c r="N342" s="5">
        <v>1.4489862057314399E-3</v>
      </c>
      <c r="O342" s="5">
        <v>0.74324999999999997</v>
      </c>
      <c r="P342" s="10">
        <v>303.2</v>
      </c>
      <c r="Q342" s="6">
        <v>8.9751967603001894</v>
      </c>
      <c r="S342" s="10">
        <v>380</v>
      </c>
      <c r="T342" s="6">
        <v>34.936878594430702</v>
      </c>
      <c r="V342" s="10">
        <v>860</v>
      </c>
      <c r="W342" s="6">
        <v>534.48032331963896</v>
      </c>
      <c r="Y342" s="6">
        <v>20.210526315789501</v>
      </c>
      <c r="Z342" s="6">
        <v>64.744186046511601</v>
      </c>
      <c r="AA342" s="7" t="s">
        <v>35</v>
      </c>
      <c r="AB342" s="7" t="s">
        <v>35</v>
      </c>
      <c r="AD342" s="13">
        <v>293.39999999999998</v>
      </c>
      <c r="AE342" s="6">
        <v>8.4368096390817708</v>
      </c>
      <c r="AF342" s="13">
        <v>292</v>
      </c>
      <c r="AG342" s="6">
        <v>12.1263879998123</v>
      </c>
      <c r="AH342" s="13">
        <v>297</v>
      </c>
      <c r="AI342" s="6">
        <v>508.332800452485</v>
      </c>
      <c r="AJ342" s="6">
        <v>2.3E-2</v>
      </c>
      <c r="AK342" s="6">
        <v>1.0999999999999999E-2</v>
      </c>
      <c r="AL342" s="135" t="str">
        <f t="shared" si="37"/>
        <v>Discordant</v>
      </c>
      <c r="AM342" s="135" t="str">
        <f t="shared" si="38"/>
        <v>Discordant</v>
      </c>
      <c r="AN342" s="29">
        <f t="shared" si="39"/>
        <v>212.4</v>
      </c>
      <c r="AO342" s="29">
        <f t="shared" si="40"/>
        <v>0.98799999999999999</v>
      </c>
      <c r="AP342" s="29">
        <f t="shared" si="41"/>
        <v>4.1000000000000002E-2</v>
      </c>
      <c r="AQ342" s="136">
        <f t="shared" si="42"/>
        <v>1.0121457489878543</v>
      </c>
    </row>
    <row r="343" spans="1:43" x14ac:dyDescent="0.75">
      <c r="A343" s="5" t="s">
        <v>526</v>
      </c>
      <c r="B343" s="5">
        <v>696</v>
      </c>
      <c r="C343" s="5">
        <v>143.80000000000001</v>
      </c>
      <c r="D343" s="5">
        <v>6.6</v>
      </c>
      <c r="E343" s="5">
        <v>1340</v>
      </c>
      <c r="F343" s="130">
        <v>18.8501413760603</v>
      </c>
      <c r="G343" s="5">
        <v>0.52775059625924003</v>
      </c>
      <c r="H343" s="130">
        <v>5.3900000000000003E-2</v>
      </c>
      <c r="I343" s="5">
        <v>5.96747807423916E-3</v>
      </c>
      <c r="J343" s="5">
        <v>0.25308000000000003</v>
      </c>
      <c r="K343" s="130">
        <v>0.3871</v>
      </c>
      <c r="L343" s="5">
        <v>1.48687231528332E-2</v>
      </c>
      <c r="M343" s="130">
        <v>5.305E-2</v>
      </c>
      <c r="N343" s="5">
        <v>1.4852498224288699E-3</v>
      </c>
      <c r="O343" s="5">
        <v>0.46799000000000002</v>
      </c>
      <c r="P343" s="10">
        <v>333.2</v>
      </c>
      <c r="Q343" s="6">
        <v>9.1015078920532897</v>
      </c>
      <c r="S343" s="10">
        <v>332</v>
      </c>
      <c r="T343" s="6">
        <v>10.8833097470203</v>
      </c>
      <c r="V343" s="10">
        <v>359</v>
      </c>
      <c r="W343" s="6">
        <v>273.18268838379498</v>
      </c>
      <c r="Y343" s="6">
        <v>-0.36144578313252401</v>
      </c>
      <c r="Z343" s="6">
        <v>7.1866295264623998</v>
      </c>
      <c r="AA343" s="7">
        <v>333.2</v>
      </c>
      <c r="AB343" s="7">
        <v>9.1015078920532897</v>
      </c>
      <c r="AD343" s="13">
        <v>332.6</v>
      </c>
      <c r="AE343" s="6">
        <v>9.1015078920532897</v>
      </c>
      <c r="AF343" s="13">
        <v>322.7</v>
      </c>
      <c r="AG343" s="6">
        <v>10.6556196933631</v>
      </c>
      <c r="AH343" s="13">
        <v>275</v>
      </c>
      <c r="AI343" s="6">
        <v>270.75712591286998</v>
      </c>
      <c r="AJ343" s="6">
        <v>2.0799999999999998E-3</v>
      </c>
      <c r="AK343" s="6">
        <v>8.1999999999999998E-4</v>
      </c>
      <c r="AL343" s="135">
        <f t="shared" si="37"/>
        <v>333.2</v>
      </c>
      <c r="AM343" s="135">
        <f t="shared" si="38"/>
        <v>9.1015078920532897</v>
      </c>
      <c r="AN343" s="29">
        <f t="shared" si="39"/>
        <v>696</v>
      </c>
      <c r="AO343" s="29">
        <f t="shared" si="40"/>
        <v>143.80000000000001</v>
      </c>
      <c r="AP343" s="29">
        <f t="shared" si="41"/>
        <v>6.6</v>
      </c>
      <c r="AQ343" s="136">
        <f t="shared" si="42"/>
        <v>6.9541029207232262E-3</v>
      </c>
    </row>
    <row r="344" spans="1:43" x14ac:dyDescent="0.75">
      <c r="A344" s="5" t="s">
        <v>527</v>
      </c>
      <c r="B344" s="5">
        <v>374</v>
      </c>
      <c r="C344" s="5">
        <v>1.0429999999999999</v>
      </c>
      <c r="D344" s="5">
        <v>2.5999999999999999E-2</v>
      </c>
      <c r="E344" s="5">
        <v>900</v>
      </c>
      <c r="F344" s="130">
        <v>70.422535211267601</v>
      </c>
      <c r="G344" s="5">
        <v>8.7570012977853597</v>
      </c>
      <c r="H344" s="130">
        <v>0.10100000000000001</v>
      </c>
      <c r="I344" s="5">
        <v>3.26817474818899E-2</v>
      </c>
      <c r="J344" s="5">
        <v>-0.84058999999999995</v>
      </c>
      <c r="K344" s="130">
        <v>0.37</v>
      </c>
      <c r="L344" s="5">
        <v>0.24442972651459599</v>
      </c>
      <c r="M344" s="130">
        <v>1.4200000000000001E-2</v>
      </c>
      <c r="N344" s="5">
        <v>1.7657617416854401E-3</v>
      </c>
      <c r="O344" s="5">
        <v>0.95179000000000002</v>
      </c>
      <c r="P344" s="10">
        <v>91</v>
      </c>
      <c r="Q344" s="6">
        <v>11.2361698229324</v>
      </c>
      <c r="S344" s="10">
        <v>210</v>
      </c>
      <c r="T344" s="6">
        <v>87.132240429566195</v>
      </c>
      <c r="V344" s="10">
        <v>960</v>
      </c>
      <c r="W344" s="6">
        <v>347.39067408718199</v>
      </c>
      <c r="Y344" s="6">
        <v>56.6666666666667</v>
      </c>
      <c r="Z344" s="6">
        <v>90.5208333333333</v>
      </c>
      <c r="AA344" s="7" t="s">
        <v>35</v>
      </c>
      <c r="AB344" s="7" t="s">
        <v>35</v>
      </c>
      <c r="AD344" s="13">
        <v>77.3</v>
      </c>
      <c r="AE344" s="6">
        <v>4.5670244459359699</v>
      </c>
      <c r="AF344" s="13">
        <v>81</v>
      </c>
      <c r="AG344" s="6">
        <v>13.9573393695121</v>
      </c>
      <c r="AH344" s="13">
        <v>126</v>
      </c>
      <c r="AI344" s="6">
        <v>73.082559087287606</v>
      </c>
      <c r="AJ344" s="6">
        <v>6.9000000000000006E-2</v>
      </c>
      <c r="AK344" s="6">
        <v>4.4999999999999998E-2</v>
      </c>
      <c r="AL344" s="135" t="str">
        <f t="shared" si="37"/>
        <v>Discordant</v>
      </c>
      <c r="AM344" s="135" t="str">
        <f t="shared" si="38"/>
        <v>Discordant</v>
      </c>
      <c r="AN344" s="29">
        <f t="shared" si="39"/>
        <v>374</v>
      </c>
      <c r="AO344" s="29">
        <f t="shared" si="40"/>
        <v>1.0429999999999999</v>
      </c>
      <c r="AP344" s="29">
        <f t="shared" si="41"/>
        <v>2.5999999999999999E-2</v>
      </c>
      <c r="AQ344" s="136">
        <f t="shared" si="42"/>
        <v>0.95877277085330781</v>
      </c>
    </row>
    <row r="345" spans="1:43" x14ac:dyDescent="0.75">
      <c r="A345" s="5" t="s">
        <v>528</v>
      </c>
      <c r="B345" s="5">
        <v>681</v>
      </c>
      <c r="C345" s="5">
        <v>49.9</v>
      </c>
      <c r="D345" s="5">
        <v>4.2</v>
      </c>
      <c r="E345" s="5">
        <v>1260</v>
      </c>
      <c r="F345" s="130">
        <v>20.040080160320599</v>
      </c>
      <c r="G345" s="5">
        <v>0.57728127916010497</v>
      </c>
      <c r="H345" s="130">
        <v>5.3100000000000001E-2</v>
      </c>
      <c r="I345" s="5">
        <v>6.12963974829118E-3</v>
      </c>
      <c r="J345" s="5">
        <v>0.18451000000000001</v>
      </c>
      <c r="K345" s="130">
        <v>0.36199999999999999</v>
      </c>
      <c r="L345" s="5">
        <v>1.61759276407876E-2</v>
      </c>
      <c r="M345" s="130">
        <v>4.99E-2</v>
      </c>
      <c r="N345" s="5">
        <v>1.4374361579214501E-3</v>
      </c>
      <c r="O345" s="5">
        <v>0.37483</v>
      </c>
      <c r="P345" s="10">
        <v>314.2</v>
      </c>
      <c r="Q345" s="6">
        <v>8.8518525926877896</v>
      </c>
      <c r="S345" s="10">
        <v>313</v>
      </c>
      <c r="T345" s="6">
        <v>12.013777914852801</v>
      </c>
      <c r="V345" s="10">
        <v>318</v>
      </c>
      <c r="W345" s="6">
        <v>274.63602525963898</v>
      </c>
      <c r="Y345" s="6">
        <v>-0.383386581469637</v>
      </c>
      <c r="Z345" s="6">
        <v>1.1949685534591199</v>
      </c>
      <c r="AA345" s="7">
        <v>314.2</v>
      </c>
      <c r="AB345" s="7">
        <v>8.8518525926877896</v>
      </c>
      <c r="AD345" s="13">
        <v>313.8</v>
      </c>
      <c r="AE345" s="6">
        <v>8.9396696987457798</v>
      </c>
      <c r="AF345" s="13">
        <v>308.2</v>
      </c>
      <c r="AG345" s="6">
        <v>10.536814499050699</v>
      </c>
      <c r="AH345" s="13">
        <v>274</v>
      </c>
      <c r="AI345" s="6">
        <v>269.278566489078</v>
      </c>
      <c r="AJ345" s="6">
        <v>1.2999999999999999E-3</v>
      </c>
      <c r="AK345" s="6">
        <v>2.0999999999999999E-3</v>
      </c>
      <c r="AL345" s="135">
        <f t="shared" si="37"/>
        <v>314.2</v>
      </c>
      <c r="AM345" s="135">
        <f t="shared" si="38"/>
        <v>8.8518525926877896</v>
      </c>
      <c r="AN345" s="29">
        <f t="shared" si="39"/>
        <v>681</v>
      </c>
      <c r="AO345" s="29">
        <f t="shared" si="40"/>
        <v>49.9</v>
      </c>
      <c r="AP345" s="29">
        <f t="shared" si="41"/>
        <v>4.2</v>
      </c>
      <c r="AQ345" s="136">
        <f t="shared" si="42"/>
        <v>2.004008016032064E-2</v>
      </c>
    </row>
    <row r="346" spans="1:43" x14ac:dyDescent="0.75">
      <c r="A346" s="5" t="s">
        <v>529</v>
      </c>
      <c r="B346" s="5">
        <v>402</v>
      </c>
      <c r="C346" s="5">
        <v>0.99299999999999999</v>
      </c>
      <c r="D346" s="5">
        <v>7.8E-2</v>
      </c>
      <c r="E346" s="5">
        <v>725</v>
      </c>
      <c r="F346" s="130">
        <v>23.148148148148099</v>
      </c>
      <c r="G346" s="5">
        <v>0.69945292379924595</v>
      </c>
      <c r="H346" s="130">
        <v>5.3699999999999998E-2</v>
      </c>
      <c r="I346" s="5">
        <v>7.8140730242808095E-3</v>
      </c>
      <c r="J346" s="5">
        <v>0.11598</v>
      </c>
      <c r="K346" s="130">
        <v>0.31900000000000001</v>
      </c>
      <c r="L346" s="5">
        <v>1.45294252728729E-2</v>
      </c>
      <c r="M346" s="130">
        <v>4.3200000000000002E-2</v>
      </c>
      <c r="N346" s="5">
        <v>1.3053470245111001E-3</v>
      </c>
      <c r="O346" s="5">
        <v>0.53020999999999996</v>
      </c>
      <c r="P346" s="10">
        <v>272.8</v>
      </c>
      <c r="Q346" s="6">
        <v>8.1239464476082102</v>
      </c>
      <c r="S346" s="10">
        <v>280.5</v>
      </c>
      <c r="T346" s="6">
        <v>11.2684358720019</v>
      </c>
      <c r="V346" s="10">
        <v>339</v>
      </c>
      <c r="W346" s="6">
        <v>451.99294646840502</v>
      </c>
      <c r="Y346" s="6">
        <v>2.7450980392156898</v>
      </c>
      <c r="Z346" s="6">
        <v>19.528023598820099</v>
      </c>
      <c r="AA346" s="7">
        <v>272.8</v>
      </c>
      <c r="AB346" s="7">
        <v>8.1239464476082102</v>
      </c>
      <c r="AD346" s="13">
        <v>272</v>
      </c>
      <c r="AE346" s="6">
        <v>8.1722644281500099</v>
      </c>
      <c r="AF346" s="13">
        <v>268.8</v>
      </c>
      <c r="AG346" s="6">
        <v>9.8388132923345601</v>
      </c>
      <c r="AH346" s="13">
        <v>252</v>
      </c>
      <c r="AI346" s="6">
        <v>448.35702699655599</v>
      </c>
      <c r="AJ346" s="6">
        <v>3.2000000000000002E-3</v>
      </c>
      <c r="AK346" s="6">
        <v>2.2000000000000001E-3</v>
      </c>
      <c r="AL346" s="135">
        <f t="shared" si="37"/>
        <v>272.8</v>
      </c>
      <c r="AM346" s="135">
        <f t="shared" si="38"/>
        <v>8.1239464476082102</v>
      </c>
      <c r="AN346" s="29">
        <f t="shared" si="39"/>
        <v>402</v>
      </c>
      <c r="AO346" s="29">
        <f t="shared" si="40"/>
        <v>0.99299999999999999</v>
      </c>
      <c r="AP346" s="29">
        <f t="shared" si="41"/>
        <v>7.8E-2</v>
      </c>
      <c r="AQ346" s="136">
        <f t="shared" si="42"/>
        <v>1.0070493454179255</v>
      </c>
    </row>
    <row r="347" spans="1:43" x14ac:dyDescent="0.75">
      <c r="A347" s="5" t="s">
        <v>530</v>
      </c>
      <c r="B347" s="5">
        <v>261</v>
      </c>
      <c r="C347" s="5">
        <v>2.2389999999999999</v>
      </c>
      <c r="D347" s="5">
        <v>4.8000000000000001E-2</v>
      </c>
      <c r="E347" s="5">
        <v>250</v>
      </c>
      <c r="F347" s="130">
        <v>41.981528127623797</v>
      </c>
      <c r="G347" s="5">
        <v>1.21134880299768</v>
      </c>
      <c r="H347" s="130">
        <v>4.8099999999999997E-2</v>
      </c>
      <c r="I347" s="5">
        <v>1.11132398583671E-2</v>
      </c>
      <c r="J347" s="5">
        <v>0.14308999999999999</v>
      </c>
      <c r="K347" s="130">
        <v>0.15679999999999999</v>
      </c>
      <c r="L347" s="5">
        <v>7.6780116617780302E-3</v>
      </c>
      <c r="M347" s="130">
        <v>2.3820000000000001E-2</v>
      </c>
      <c r="N347" s="5">
        <v>6.8731010456998104E-4</v>
      </c>
      <c r="O347" s="5">
        <v>0.30787999999999999</v>
      </c>
      <c r="P347" s="10">
        <v>151.80000000000001</v>
      </c>
      <c r="Q347" s="6">
        <v>4.3179765083598296</v>
      </c>
      <c r="S347" s="10">
        <v>147.6</v>
      </c>
      <c r="T347" s="6">
        <v>6.7636752708535797</v>
      </c>
      <c r="V347" s="10">
        <v>110</v>
      </c>
      <c r="W347" s="6">
        <v>417.86955071363701</v>
      </c>
      <c r="Y347" s="6">
        <v>-2.8455284552845699</v>
      </c>
      <c r="Z347" s="6">
        <v>-38</v>
      </c>
      <c r="AA347" s="7">
        <v>151.80000000000001</v>
      </c>
      <c r="AB347" s="7">
        <v>4.3179765083598296</v>
      </c>
      <c r="AD347" s="13">
        <v>151.9</v>
      </c>
      <c r="AE347" s="6">
        <v>4.3615503123026498</v>
      </c>
      <c r="AF347" s="13">
        <v>151.5</v>
      </c>
      <c r="AG347" s="6">
        <v>5.3511964241238799</v>
      </c>
      <c r="AH347" s="13">
        <v>146.6</v>
      </c>
      <c r="AI347" s="6">
        <v>411.69496549462099</v>
      </c>
      <c r="AJ347" s="6">
        <v>-8.0000000000000004E-4</v>
      </c>
      <c r="AK347" s="6">
        <v>2.8E-3</v>
      </c>
      <c r="AL347" s="135">
        <f t="shared" si="37"/>
        <v>151.80000000000001</v>
      </c>
      <c r="AM347" s="135">
        <f t="shared" si="38"/>
        <v>4.3179765083598296</v>
      </c>
      <c r="AN347" s="29">
        <f t="shared" si="39"/>
        <v>261</v>
      </c>
      <c r="AO347" s="29">
        <f t="shared" si="40"/>
        <v>2.2389999999999999</v>
      </c>
      <c r="AP347" s="29">
        <f t="shared" si="41"/>
        <v>4.8000000000000001E-2</v>
      </c>
      <c r="AQ347" s="136">
        <f t="shared" si="42"/>
        <v>0.44662795891022783</v>
      </c>
    </row>
    <row r="348" spans="1:43" x14ac:dyDescent="0.75">
      <c r="A348" s="5" t="s">
        <v>531</v>
      </c>
      <c r="B348" s="5">
        <v>253</v>
      </c>
      <c r="C348" s="5">
        <v>1.018</v>
      </c>
      <c r="D348" s="5">
        <v>0.06</v>
      </c>
      <c r="E348" s="5">
        <v>459</v>
      </c>
      <c r="F348" s="130">
        <v>27.6854928017719</v>
      </c>
      <c r="G348" s="5">
        <v>0.88367229752226495</v>
      </c>
      <c r="H348" s="130">
        <v>5.8900000000000001E-2</v>
      </c>
      <c r="I348" s="5">
        <v>1.05159739490003E-2</v>
      </c>
      <c r="J348" s="5">
        <v>0.24415000000000001</v>
      </c>
      <c r="K348" s="130">
        <v>0.29599999999999999</v>
      </c>
      <c r="L348" s="5">
        <v>1.50469389099577E-2</v>
      </c>
      <c r="M348" s="130">
        <v>3.6119999999999999E-2</v>
      </c>
      <c r="N348" s="5">
        <v>1.1528869511205301E-3</v>
      </c>
      <c r="O348" s="5">
        <v>0.27431</v>
      </c>
      <c r="P348" s="10">
        <v>228.7</v>
      </c>
      <c r="Q348" s="6">
        <v>7.1869522711086899</v>
      </c>
      <c r="S348" s="10">
        <v>263</v>
      </c>
      <c r="T348" s="6">
        <v>11.806994089380201</v>
      </c>
      <c r="V348" s="10">
        <v>532</v>
      </c>
      <c r="W348" s="6">
        <v>1650.4541612801499</v>
      </c>
      <c r="Y348" s="6">
        <v>13.041825095057</v>
      </c>
      <c r="Z348" s="6">
        <v>57.0112781954887</v>
      </c>
      <c r="AA348" s="7">
        <v>228.7</v>
      </c>
      <c r="AB348" s="7">
        <v>7.1869522711086899</v>
      </c>
      <c r="AD348" s="13">
        <v>226.2</v>
      </c>
      <c r="AE348" s="6">
        <v>7.2914390175872903</v>
      </c>
      <c r="AF348" s="13">
        <v>225.5</v>
      </c>
      <c r="AG348" s="6">
        <v>9.3115578410198907</v>
      </c>
      <c r="AH348" s="13">
        <v>224.1</v>
      </c>
      <c r="AI348" s="6">
        <v>1648.6965255883099</v>
      </c>
      <c r="AJ348" s="6">
        <v>1.18E-2</v>
      </c>
      <c r="AK348" s="6">
        <v>3.5000000000000001E-3</v>
      </c>
      <c r="AL348" s="135">
        <f t="shared" si="37"/>
        <v>228.7</v>
      </c>
      <c r="AM348" s="135">
        <f t="shared" si="38"/>
        <v>7.1869522711086899</v>
      </c>
      <c r="AN348" s="29">
        <f t="shared" si="39"/>
        <v>253</v>
      </c>
      <c r="AO348" s="29">
        <f t="shared" si="40"/>
        <v>1.018</v>
      </c>
      <c r="AP348" s="29">
        <f t="shared" si="41"/>
        <v>0.06</v>
      </c>
      <c r="AQ348" s="136">
        <f t="shared" si="42"/>
        <v>0.98231827111984282</v>
      </c>
    </row>
    <row r="349" spans="1:43" x14ac:dyDescent="0.75">
      <c r="A349" s="5" t="s">
        <v>532</v>
      </c>
      <c r="B349" s="5">
        <v>11.02</v>
      </c>
      <c r="C349" s="5">
        <v>28.9</v>
      </c>
      <c r="D349" s="5">
        <v>5.7</v>
      </c>
      <c r="E349" s="5">
        <v>28.5</v>
      </c>
      <c r="F349" s="130">
        <v>19.455252918287901</v>
      </c>
      <c r="G349" s="5">
        <v>0.85526445157006403</v>
      </c>
      <c r="H349" s="130">
        <v>7.0999999999999994E-2</v>
      </c>
      <c r="I349" s="5">
        <v>4.2866407270829597E-2</v>
      </c>
      <c r="J349" s="5">
        <v>0.12071</v>
      </c>
      <c r="K349" s="130">
        <v>0.49099999999999999</v>
      </c>
      <c r="L349" s="5">
        <v>5.9938239296462401E-2</v>
      </c>
      <c r="M349" s="130">
        <v>5.1400000000000001E-2</v>
      </c>
      <c r="N349" s="5">
        <v>2.2595744704700499E-3</v>
      </c>
      <c r="O349" s="5">
        <v>0.11576</v>
      </c>
      <c r="P349" s="10">
        <v>323</v>
      </c>
      <c r="Q349" s="6">
        <v>14.0422476825914</v>
      </c>
      <c r="S349" s="10">
        <v>401</v>
      </c>
      <c r="T349" s="6">
        <v>44.065524089368701</v>
      </c>
      <c r="V349" s="10">
        <v>670</v>
      </c>
      <c r="W349" s="6">
        <v>2581.6734470848801</v>
      </c>
      <c r="Y349" s="6">
        <v>19.451371571072301</v>
      </c>
      <c r="Z349" s="6">
        <v>51.791044776119399</v>
      </c>
      <c r="AA349" s="7">
        <v>323</v>
      </c>
      <c r="AB349" s="7">
        <v>14.0422476825914</v>
      </c>
      <c r="AD349" s="13">
        <v>315</v>
      </c>
      <c r="AE349" s="6">
        <v>14.7107008663505</v>
      </c>
      <c r="AF349" s="13">
        <v>315</v>
      </c>
      <c r="AG349" s="6">
        <v>17.104689803405702</v>
      </c>
      <c r="AH349" s="13">
        <v>319</v>
      </c>
      <c r="AI349" s="6">
        <v>2569.3790120149902</v>
      </c>
      <c r="AJ349" s="6">
        <v>2.5999999999999999E-2</v>
      </c>
      <c r="AK349" s="6">
        <v>1.4999999999999999E-2</v>
      </c>
      <c r="AL349" s="135">
        <f t="shared" si="37"/>
        <v>323</v>
      </c>
      <c r="AM349" s="135">
        <f t="shared" si="38"/>
        <v>14.0422476825914</v>
      </c>
      <c r="AN349" s="29">
        <f t="shared" si="39"/>
        <v>11.02</v>
      </c>
      <c r="AO349" s="29">
        <f t="shared" si="40"/>
        <v>28.9</v>
      </c>
      <c r="AP349" s="29">
        <f t="shared" si="41"/>
        <v>5.7</v>
      </c>
      <c r="AQ349" s="136">
        <f t="shared" si="42"/>
        <v>3.4602076124567477E-2</v>
      </c>
    </row>
    <row r="350" spans="1:43" x14ac:dyDescent="0.75">
      <c r="A350" s="5" t="s">
        <v>533</v>
      </c>
      <c r="B350" s="5">
        <v>599</v>
      </c>
      <c r="C350" s="5">
        <v>0.53320000000000001</v>
      </c>
      <c r="D350" s="5">
        <v>9.4000000000000004E-3</v>
      </c>
      <c r="E350" s="5">
        <v>184</v>
      </c>
      <c r="F350" s="130">
        <v>82.781456953642405</v>
      </c>
      <c r="G350" s="5">
        <v>2.34954591471667</v>
      </c>
      <c r="H350" s="130">
        <v>4.4499999999999998E-2</v>
      </c>
      <c r="I350" s="5">
        <v>1.1823865452262701E-2</v>
      </c>
      <c r="J350" s="5">
        <v>-4.9158E-2</v>
      </c>
      <c r="K350" s="130">
        <v>7.7600000000000002E-2</v>
      </c>
      <c r="L350" s="5">
        <v>4.8963057708439599E-3</v>
      </c>
      <c r="M350" s="130">
        <v>1.208E-2</v>
      </c>
      <c r="N350" s="5">
        <v>3.42860776969311E-4</v>
      </c>
      <c r="O350" s="5">
        <v>0.31980999999999998</v>
      </c>
      <c r="P350" s="10">
        <v>77.400000000000006</v>
      </c>
      <c r="Q350" s="6">
        <v>2.1572539809619702</v>
      </c>
      <c r="S350" s="10">
        <v>75.7</v>
      </c>
      <c r="T350" s="6">
        <v>4.6137613979737599</v>
      </c>
      <c r="V350" s="10">
        <v>30</v>
      </c>
      <c r="W350" s="6">
        <v>221.324877522121</v>
      </c>
      <c r="Y350" s="6">
        <v>-2.2457067371202202</v>
      </c>
      <c r="Z350" s="6">
        <v>-158</v>
      </c>
      <c r="AA350" s="7">
        <v>77.400000000000006</v>
      </c>
      <c r="AB350" s="7">
        <v>2.1572539809619702</v>
      </c>
      <c r="AD350" s="13">
        <v>77.5</v>
      </c>
      <c r="AE350" s="6">
        <v>2.1985324055779198</v>
      </c>
      <c r="AF350" s="13">
        <v>77.599999999999994</v>
      </c>
      <c r="AG350" s="6">
        <v>2.7920591393150702</v>
      </c>
      <c r="AH350" s="13">
        <v>77.400000000000006</v>
      </c>
      <c r="AI350" s="6">
        <v>203.676008921478</v>
      </c>
      <c r="AJ350" s="6">
        <v>-1.4E-3</v>
      </c>
      <c r="AK350" s="6">
        <v>3.8E-3</v>
      </c>
      <c r="AL350" s="135">
        <f t="shared" si="37"/>
        <v>77.400000000000006</v>
      </c>
      <c r="AM350" s="135">
        <f t="shared" si="38"/>
        <v>2.1572539809619702</v>
      </c>
      <c r="AN350" s="29">
        <f t="shared" si="39"/>
        <v>599</v>
      </c>
      <c r="AO350" s="29">
        <f t="shared" si="40"/>
        <v>0.53320000000000001</v>
      </c>
      <c r="AP350" s="29">
        <f t="shared" si="41"/>
        <v>9.4000000000000004E-3</v>
      </c>
      <c r="AQ350" s="136">
        <f t="shared" si="42"/>
        <v>1.8754688672168043</v>
      </c>
    </row>
    <row r="351" spans="1:43" x14ac:dyDescent="0.75">
      <c r="A351" s="5" t="s">
        <v>534</v>
      </c>
      <c r="B351" s="5">
        <v>266</v>
      </c>
      <c r="C351" s="5">
        <v>14.9</v>
      </c>
      <c r="D351" s="5">
        <v>1.4</v>
      </c>
      <c r="E351" s="5">
        <v>255</v>
      </c>
      <c r="F351" s="130">
        <v>12.531328320802</v>
      </c>
      <c r="G351" s="5">
        <v>0.36795698628188001</v>
      </c>
      <c r="H351" s="130">
        <v>5.7599999999999998E-2</v>
      </c>
      <c r="I351" s="5">
        <v>1.33535499922523E-2</v>
      </c>
      <c r="J351" s="5">
        <v>8.8633000000000003E-2</v>
      </c>
      <c r="K351" s="130">
        <v>0.67500000000000004</v>
      </c>
      <c r="L351" s="5">
        <v>4.1131934369781201E-2</v>
      </c>
      <c r="M351" s="130">
        <v>7.9799999999999996E-2</v>
      </c>
      <c r="N351" s="5">
        <v>2.3431648069224599E-3</v>
      </c>
      <c r="O351" s="5">
        <v>0.24556</v>
      </c>
      <c r="P351" s="10">
        <v>495</v>
      </c>
      <c r="Q351" s="6">
        <v>13.922015908782299</v>
      </c>
      <c r="S351" s="10">
        <v>519</v>
      </c>
      <c r="T351" s="6">
        <v>24.891013650670399</v>
      </c>
      <c r="V351" s="10">
        <v>460</v>
      </c>
      <c r="W351" s="6">
        <v>523.74542684132496</v>
      </c>
      <c r="Y351" s="6">
        <v>4.6242774566473903</v>
      </c>
      <c r="Z351" s="6">
        <v>-7.6086956521739104</v>
      </c>
      <c r="AA351" s="7">
        <v>495</v>
      </c>
      <c r="AB351" s="7">
        <v>13.922015908782299</v>
      </c>
      <c r="AD351" s="13">
        <v>492</v>
      </c>
      <c r="AE351" s="6">
        <v>14.3820209624513</v>
      </c>
      <c r="AF351" s="13">
        <v>486</v>
      </c>
      <c r="AG351" s="6">
        <v>16.597064817547199</v>
      </c>
      <c r="AH351" s="13">
        <v>407</v>
      </c>
      <c r="AI351" s="6">
        <v>514.70860895967303</v>
      </c>
      <c r="AJ351" s="6">
        <v>6.4999999999999997E-3</v>
      </c>
      <c r="AK351" s="6">
        <v>4.7000000000000002E-3</v>
      </c>
      <c r="AL351" s="135">
        <f t="shared" si="37"/>
        <v>495</v>
      </c>
      <c r="AM351" s="135">
        <f t="shared" si="38"/>
        <v>13.922015908782299</v>
      </c>
      <c r="AN351" s="29">
        <f t="shared" si="39"/>
        <v>266</v>
      </c>
      <c r="AO351" s="29">
        <f t="shared" si="40"/>
        <v>14.9</v>
      </c>
      <c r="AP351" s="29">
        <f t="shared" si="41"/>
        <v>1.4</v>
      </c>
      <c r="AQ351" s="136">
        <f t="shared" si="42"/>
        <v>6.7114093959731544E-2</v>
      </c>
    </row>
    <row r="352" spans="1:43" x14ac:dyDescent="0.75">
      <c r="A352" s="5" t="s">
        <v>535</v>
      </c>
      <c r="B352" s="5">
        <v>1170</v>
      </c>
      <c r="C352" s="5">
        <v>7.7</v>
      </c>
      <c r="D352" s="5">
        <v>1.6</v>
      </c>
      <c r="E352" s="5">
        <v>105</v>
      </c>
      <c r="F352" s="130">
        <v>13.210039630118899</v>
      </c>
      <c r="G352" s="5">
        <v>0.448587735043116</v>
      </c>
      <c r="H352" s="130">
        <v>6.1100000000000002E-2</v>
      </c>
      <c r="I352" s="5">
        <v>2.0954754004954699E-2</v>
      </c>
      <c r="J352" s="5">
        <v>0.10649</v>
      </c>
      <c r="K352" s="130">
        <v>0.69399999999999995</v>
      </c>
      <c r="L352" s="5">
        <v>5.8681132860230197E-2</v>
      </c>
      <c r="M352" s="130">
        <v>7.5700000000000003E-2</v>
      </c>
      <c r="N352" s="5">
        <v>2.57062752978723E-3</v>
      </c>
      <c r="O352" s="5">
        <v>0.19918</v>
      </c>
      <c r="P352" s="10">
        <v>470</v>
      </c>
      <c r="Q352" s="6">
        <v>15.525811580765399</v>
      </c>
      <c r="S352" s="10">
        <v>525</v>
      </c>
      <c r="T352" s="6">
        <v>34.628877590521299</v>
      </c>
      <c r="V352" s="10">
        <v>520</v>
      </c>
      <c r="W352" s="6">
        <v>1036.39858718652</v>
      </c>
      <c r="Y352" s="6">
        <v>10.476190476190499</v>
      </c>
      <c r="Z352" s="6">
        <v>9.6153846153846096</v>
      </c>
      <c r="AA352" s="7">
        <v>470</v>
      </c>
      <c r="AB352" s="7">
        <v>15.525811580765399</v>
      </c>
      <c r="AD352" s="13">
        <v>468</v>
      </c>
      <c r="AE352" s="6">
        <v>16.680852053819901</v>
      </c>
      <c r="AF352" s="13">
        <v>465</v>
      </c>
      <c r="AG352" s="6">
        <v>18.129510836735498</v>
      </c>
      <c r="AH352" s="13">
        <v>390</v>
      </c>
      <c r="AI352" s="6">
        <v>1026.0273054467</v>
      </c>
      <c r="AJ352" s="6">
        <v>1.2999999999999999E-2</v>
      </c>
      <c r="AK352" s="6">
        <v>8.2000000000000007E-3</v>
      </c>
      <c r="AL352" s="135">
        <f t="shared" si="37"/>
        <v>470</v>
      </c>
      <c r="AM352" s="135">
        <f t="shared" si="38"/>
        <v>15.525811580765399</v>
      </c>
      <c r="AN352" s="29">
        <f t="shared" si="39"/>
        <v>1170</v>
      </c>
      <c r="AO352" s="29">
        <f t="shared" si="40"/>
        <v>7.7</v>
      </c>
      <c r="AP352" s="29">
        <f t="shared" si="41"/>
        <v>1.6</v>
      </c>
      <c r="AQ352" s="136">
        <f t="shared" si="42"/>
        <v>0.12987012987012986</v>
      </c>
    </row>
    <row r="353" spans="1:43" x14ac:dyDescent="0.75">
      <c r="A353" s="5" t="s">
        <v>536</v>
      </c>
      <c r="B353" s="5">
        <v>158</v>
      </c>
      <c r="C353" s="5">
        <v>1.2</v>
      </c>
      <c r="D353" s="5">
        <v>0.12</v>
      </c>
      <c r="E353" s="5">
        <v>78.3</v>
      </c>
      <c r="F353" s="130">
        <v>6.9300069300069298</v>
      </c>
      <c r="G353" s="5">
        <v>0.246657382180372</v>
      </c>
      <c r="H353" s="130">
        <v>7.1199999999999999E-2</v>
      </c>
      <c r="I353" s="5">
        <v>2.7720196297676799E-2</v>
      </c>
      <c r="J353" s="5">
        <v>0.25352000000000002</v>
      </c>
      <c r="K353" s="130">
        <v>1.53</v>
      </c>
      <c r="L353" s="5">
        <v>0.13665442489725699</v>
      </c>
      <c r="M353" s="130">
        <v>0.14430000000000001</v>
      </c>
      <c r="N353" s="5">
        <v>5.1360208738769697E-3</v>
      </c>
      <c r="O353" s="5">
        <v>2.0095999999999999E-2</v>
      </c>
      <c r="P353" s="10">
        <v>868</v>
      </c>
      <c r="Q353" s="6">
        <v>28.910141023264401</v>
      </c>
      <c r="S353" s="10">
        <v>914</v>
      </c>
      <c r="T353" s="6">
        <v>57.604444097510402</v>
      </c>
      <c r="V353" s="10">
        <v>800</v>
      </c>
      <c r="W353" s="6">
        <v>862.449554128263</v>
      </c>
      <c r="Y353" s="6">
        <v>5.0328227571116004</v>
      </c>
      <c r="Z353" s="6">
        <v>-8.5</v>
      </c>
      <c r="AA353" s="7">
        <v>868</v>
      </c>
      <c r="AB353" s="7">
        <v>28.910141023264401</v>
      </c>
      <c r="AD353" s="13">
        <v>857</v>
      </c>
      <c r="AE353" s="6">
        <v>31.2991414256851</v>
      </c>
      <c r="AF353" s="13">
        <v>843</v>
      </c>
      <c r="AG353" s="6">
        <v>30.6181642131464</v>
      </c>
      <c r="AH353" s="13">
        <v>742</v>
      </c>
      <c r="AI353" s="6">
        <v>844.72525321316095</v>
      </c>
      <c r="AJ353" s="6">
        <v>1.4E-2</v>
      </c>
      <c r="AK353" s="6">
        <v>0.01</v>
      </c>
      <c r="AL353" s="135">
        <f t="shared" si="37"/>
        <v>868</v>
      </c>
      <c r="AM353" s="135">
        <f t="shared" si="38"/>
        <v>28.910141023264401</v>
      </c>
      <c r="AN353" s="29">
        <f t="shared" si="39"/>
        <v>158</v>
      </c>
      <c r="AO353" s="29">
        <f t="shared" si="40"/>
        <v>1.2</v>
      </c>
      <c r="AP353" s="29">
        <f t="shared" si="41"/>
        <v>0.12</v>
      </c>
      <c r="AQ353" s="136">
        <f t="shared" si="42"/>
        <v>0.83333333333333337</v>
      </c>
    </row>
    <row r="354" spans="1:43" x14ac:dyDescent="0.75">
      <c r="A354" s="5" t="s">
        <v>537</v>
      </c>
      <c r="B354" s="5">
        <v>79.599999999999994</v>
      </c>
      <c r="C354" s="5">
        <v>1.754</v>
      </c>
      <c r="D354" s="5">
        <v>7.2999999999999995E-2</v>
      </c>
      <c r="E354" s="5">
        <v>10.5</v>
      </c>
      <c r="F354" s="130">
        <v>25.5754475703325</v>
      </c>
      <c r="G354" s="5">
        <v>1.2448860178541601</v>
      </c>
      <c r="H354" s="130">
        <v>7.6999999999999999E-2</v>
      </c>
      <c r="I354" s="5">
        <v>7.5728915190222498E-2</v>
      </c>
      <c r="J354" s="5">
        <v>2.6086000000000002E-2</v>
      </c>
      <c r="K354" s="130">
        <v>0.46</v>
      </c>
      <c r="L354" s="5">
        <v>0.15045038735742799</v>
      </c>
      <c r="M354" s="130">
        <v>3.9100000000000003E-2</v>
      </c>
      <c r="N354" s="5">
        <v>1.90319419295562E-3</v>
      </c>
      <c r="O354" s="5">
        <v>2.6484000000000001E-2</v>
      </c>
      <c r="P354" s="10">
        <v>247</v>
      </c>
      <c r="Q354" s="6">
        <v>11.7879202066686</v>
      </c>
      <c r="S354" s="10">
        <v>300</v>
      </c>
      <c r="T354" s="6">
        <v>102.958847249269</v>
      </c>
      <c r="V354" s="10">
        <v>140</v>
      </c>
      <c r="W354" s="6">
        <v>1357.9293022603099</v>
      </c>
      <c r="Y354" s="6">
        <v>17.6666666666667</v>
      </c>
      <c r="Z354" s="6">
        <v>-76.428571428571402</v>
      </c>
      <c r="AA354" s="7">
        <v>247</v>
      </c>
      <c r="AB354" s="7">
        <v>11.7879202066686</v>
      </c>
      <c r="AD354" s="13">
        <v>240</v>
      </c>
      <c r="AE354" s="6">
        <v>16.062224715113</v>
      </c>
      <c r="AF354" s="13">
        <v>241</v>
      </c>
      <c r="AG354" s="6">
        <v>17.9834431324586</v>
      </c>
      <c r="AH354" s="13">
        <v>247</v>
      </c>
      <c r="AI354" s="6">
        <v>1198.8947868504399</v>
      </c>
      <c r="AJ354" s="6">
        <v>4.2999999999999997E-2</v>
      </c>
      <c r="AK354" s="6">
        <v>4.9000000000000002E-2</v>
      </c>
      <c r="AL354" s="135">
        <f t="shared" si="37"/>
        <v>247</v>
      </c>
      <c r="AM354" s="135">
        <f t="shared" si="38"/>
        <v>11.7879202066686</v>
      </c>
      <c r="AN354" s="29">
        <f t="shared" si="39"/>
        <v>79.599999999999994</v>
      </c>
      <c r="AO354" s="29">
        <f t="shared" si="40"/>
        <v>1.754</v>
      </c>
      <c r="AP354" s="29">
        <f t="shared" si="41"/>
        <v>7.2999999999999995E-2</v>
      </c>
      <c r="AQ354" s="136">
        <f t="shared" si="42"/>
        <v>0.5701254275940707</v>
      </c>
    </row>
    <row r="355" spans="1:43" x14ac:dyDescent="0.75">
      <c r="A355" s="5" t="s">
        <v>538</v>
      </c>
      <c r="B355" s="5">
        <v>1869</v>
      </c>
      <c r="C355" s="5">
        <v>6.05</v>
      </c>
      <c r="D355" s="5">
        <v>0.17</v>
      </c>
      <c r="E355" s="5">
        <v>151</v>
      </c>
      <c r="F355" s="130">
        <v>11.4285714285714</v>
      </c>
      <c r="G355" s="5">
        <v>0.32623337491810001</v>
      </c>
      <c r="H355" s="130">
        <v>6.1699999999999998E-2</v>
      </c>
      <c r="I355" s="5">
        <v>1.79831544349329E-2</v>
      </c>
      <c r="J355" s="5">
        <v>-3.1557000000000002E-2</v>
      </c>
      <c r="K355" s="130">
        <v>0.82099999999999995</v>
      </c>
      <c r="L355" s="5">
        <v>5.9917567737350498E-2</v>
      </c>
      <c r="M355" s="130">
        <v>8.7499999999999994E-2</v>
      </c>
      <c r="N355" s="5">
        <v>2.4977242767167001E-3</v>
      </c>
      <c r="O355" s="5">
        <v>0.23885000000000001</v>
      </c>
      <c r="P355" s="10">
        <v>541</v>
      </c>
      <c r="Q355" s="6">
        <v>14.773384663519799</v>
      </c>
      <c r="S355" s="10">
        <v>600</v>
      </c>
      <c r="T355" s="6">
        <v>33.161229827443499</v>
      </c>
      <c r="V355" s="10">
        <v>580</v>
      </c>
      <c r="W355" s="6">
        <v>758.66950666395701</v>
      </c>
      <c r="Y355" s="6">
        <v>9.8333333333333393</v>
      </c>
      <c r="Z355" s="6">
        <v>6.7241379310344804</v>
      </c>
      <c r="AA355" s="7">
        <v>541</v>
      </c>
      <c r="AB355" s="7">
        <v>14.773384663519799</v>
      </c>
      <c r="AD355" s="13">
        <v>534</v>
      </c>
      <c r="AE355" s="6">
        <v>15.207659070886701</v>
      </c>
      <c r="AF355" s="13">
        <v>533</v>
      </c>
      <c r="AG355" s="6">
        <v>18.052899037787</v>
      </c>
      <c r="AH355" s="13">
        <v>483</v>
      </c>
      <c r="AI355" s="6">
        <v>748.58706931240204</v>
      </c>
      <c r="AJ355" s="6">
        <v>1.2500000000000001E-2</v>
      </c>
      <c r="AK355" s="6">
        <v>6.7000000000000002E-3</v>
      </c>
      <c r="AL355" s="135">
        <f t="shared" si="37"/>
        <v>541</v>
      </c>
      <c r="AM355" s="135">
        <f t="shared" si="38"/>
        <v>14.773384663519799</v>
      </c>
      <c r="AN355" s="29">
        <f t="shared" si="39"/>
        <v>1869</v>
      </c>
      <c r="AO355" s="29">
        <f t="shared" si="40"/>
        <v>6.05</v>
      </c>
      <c r="AP355" s="29">
        <f t="shared" si="41"/>
        <v>0.17</v>
      </c>
      <c r="AQ355" s="136">
        <f t="shared" si="42"/>
        <v>0.16528925619834711</v>
      </c>
    </row>
    <row r="356" spans="1:43" x14ac:dyDescent="0.75">
      <c r="A356" s="5" t="s">
        <v>584</v>
      </c>
      <c r="B356" s="5">
        <v>485</v>
      </c>
      <c r="C356" s="5">
        <v>1.548</v>
      </c>
      <c r="D356" s="5">
        <v>2.3E-2</v>
      </c>
      <c r="E356" s="5">
        <v>13.7</v>
      </c>
      <c r="F356" s="130">
        <v>79.428117553614001</v>
      </c>
      <c r="G356" s="5">
        <v>3.7965038443582801</v>
      </c>
      <c r="H356" s="130">
        <v>0.05</v>
      </c>
      <c r="I356" s="5">
        <v>4.2663393324978101E-2</v>
      </c>
      <c r="J356" s="5">
        <v>0.26029999999999998</v>
      </c>
      <c r="K356" s="130">
        <v>9.9000000000000005E-2</v>
      </c>
      <c r="L356" s="5">
        <v>2.3090114013577301E-2</v>
      </c>
      <c r="M356" s="130">
        <v>1.259E-2</v>
      </c>
      <c r="N356" s="5">
        <v>6.01776611011926E-4</v>
      </c>
      <c r="O356" s="5">
        <v>0.12051000000000001</v>
      </c>
      <c r="P356" s="10">
        <v>80.599999999999994</v>
      </c>
      <c r="Q356" s="6">
        <v>3.8298894132762502</v>
      </c>
      <c r="S356" s="10">
        <v>91</v>
      </c>
      <c r="T356" s="6">
        <v>21.494088299308601</v>
      </c>
      <c r="V356" s="10">
        <v>40</v>
      </c>
      <c r="W356" s="6">
        <v>5849.6582234870102</v>
      </c>
      <c r="Y356" s="6">
        <v>11.4285714285714</v>
      </c>
      <c r="Z356" s="6">
        <v>-101.5</v>
      </c>
      <c r="AA356" s="7">
        <v>80.599999999999994</v>
      </c>
      <c r="AB356" s="7">
        <v>3.8298894132762502</v>
      </c>
      <c r="AD356" s="13">
        <v>79.7</v>
      </c>
      <c r="AE356" s="6">
        <v>4.2445321200251902</v>
      </c>
      <c r="AF356" s="13">
        <v>79.7</v>
      </c>
      <c r="AG356" s="6">
        <v>4.86945908890024</v>
      </c>
      <c r="AH356" s="13">
        <v>80.599999999999994</v>
      </c>
      <c r="AI356" s="6">
        <v>5836.9213005152897</v>
      </c>
      <c r="AJ356" s="6">
        <v>0.01</v>
      </c>
      <c r="AK356" s="6">
        <v>2.1999999999999999E-2</v>
      </c>
      <c r="AL356" s="135">
        <f t="shared" si="37"/>
        <v>80.599999999999994</v>
      </c>
      <c r="AM356" s="135">
        <f t="shared" si="38"/>
        <v>3.8298894132762502</v>
      </c>
      <c r="AN356" s="29">
        <f t="shared" si="39"/>
        <v>485</v>
      </c>
      <c r="AO356" s="29">
        <f t="shared" si="40"/>
        <v>1.548</v>
      </c>
      <c r="AP356" s="29">
        <f t="shared" si="41"/>
        <v>2.3E-2</v>
      </c>
      <c r="AQ356" s="136">
        <f t="shared" si="42"/>
        <v>0.64599483204134367</v>
      </c>
    </row>
    <row r="357" spans="1:43" x14ac:dyDescent="0.75">
      <c r="A357" s="5" t="s">
        <v>539</v>
      </c>
      <c r="B357" s="5">
        <v>719</v>
      </c>
      <c r="C357" s="5">
        <v>1.5860000000000001</v>
      </c>
      <c r="D357" s="5">
        <v>5.0999999999999997E-2</v>
      </c>
      <c r="E357" s="5">
        <v>221</v>
      </c>
      <c r="F357" s="130">
        <v>10.8108108108108</v>
      </c>
      <c r="G357" s="5">
        <v>0.31899341381169</v>
      </c>
      <c r="H357" s="130">
        <v>5.33E-2</v>
      </c>
      <c r="I357" s="5">
        <v>1.30276726678678E-2</v>
      </c>
      <c r="J357" s="5">
        <v>0.18082000000000001</v>
      </c>
      <c r="K357" s="130">
        <v>0.75</v>
      </c>
      <c r="L357" s="5">
        <v>4.1420073635859103E-2</v>
      </c>
      <c r="M357" s="130">
        <v>9.2499999999999999E-2</v>
      </c>
      <c r="N357" s="5">
        <v>2.7293873969262698E-3</v>
      </c>
      <c r="O357" s="5">
        <v>0.16162000000000001</v>
      </c>
      <c r="P357" s="10">
        <v>570</v>
      </c>
      <c r="Q357" s="6">
        <v>16.195860009260802</v>
      </c>
      <c r="S357" s="10">
        <v>565</v>
      </c>
      <c r="T357" s="6">
        <v>24.1624422733884</v>
      </c>
      <c r="V357" s="10">
        <v>320</v>
      </c>
      <c r="W357" s="6">
        <v>409.34736156345798</v>
      </c>
      <c r="Y357" s="6">
        <v>-0.88495575221239198</v>
      </c>
      <c r="Z357" s="6">
        <v>-78.125</v>
      </c>
      <c r="AA357" s="7">
        <v>570</v>
      </c>
      <c r="AB357" s="7">
        <v>16.195860009260802</v>
      </c>
      <c r="AD357" s="13">
        <v>569</v>
      </c>
      <c r="AE357" s="6">
        <v>16.667509755196601</v>
      </c>
      <c r="AF357" s="13">
        <v>567</v>
      </c>
      <c r="AG357" s="6">
        <v>18.2066915340164</v>
      </c>
      <c r="AH357" s="13">
        <v>452</v>
      </c>
      <c r="AI357" s="6">
        <v>402.01152025652698</v>
      </c>
      <c r="AJ357" s="6">
        <v>1E-4</v>
      </c>
      <c r="AK357" s="6">
        <v>3.8999999999999998E-3</v>
      </c>
      <c r="AL357" s="135">
        <f t="shared" si="37"/>
        <v>570</v>
      </c>
      <c r="AM357" s="135">
        <f t="shared" si="38"/>
        <v>16.195860009260802</v>
      </c>
      <c r="AN357" s="29">
        <f t="shared" si="39"/>
        <v>719</v>
      </c>
      <c r="AO357" s="29">
        <f t="shared" si="40"/>
        <v>1.5860000000000001</v>
      </c>
      <c r="AP357" s="29">
        <f t="shared" si="41"/>
        <v>5.0999999999999997E-2</v>
      </c>
      <c r="AQ357" s="136">
        <f t="shared" si="42"/>
        <v>0.63051702395964693</v>
      </c>
    </row>
    <row r="358" spans="1:43" x14ac:dyDescent="0.75">
      <c r="A358" s="5" t="s">
        <v>540</v>
      </c>
      <c r="B358" s="5">
        <v>930</v>
      </c>
      <c r="C358" s="5">
        <v>2.64</v>
      </c>
      <c r="D358" s="5">
        <v>0.11</v>
      </c>
      <c r="E358" s="5">
        <v>190</v>
      </c>
      <c r="F358" s="130">
        <v>22.172949002217301</v>
      </c>
      <c r="G358" s="5">
        <v>0.87812038163106998</v>
      </c>
      <c r="H358" s="130">
        <v>6.0699999999999997E-2</v>
      </c>
      <c r="I358" s="5">
        <v>1.61718156733732E-2</v>
      </c>
      <c r="J358" s="5">
        <v>0.14530999999999999</v>
      </c>
      <c r="K358" s="130">
        <v>0.41499999999999998</v>
      </c>
      <c r="L358" s="5">
        <v>3.3899865501208097E-2</v>
      </c>
      <c r="M358" s="130">
        <v>4.5100000000000001E-2</v>
      </c>
      <c r="N358" s="5">
        <v>1.7861056374414101E-3</v>
      </c>
      <c r="O358" s="5">
        <v>0.37684000000000001</v>
      </c>
      <c r="P358" s="10">
        <v>284</v>
      </c>
      <c r="Q358" s="6">
        <v>10.952978705546199</v>
      </c>
      <c r="S358" s="10">
        <v>348</v>
      </c>
      <c r="T358" s="6">
        <v>23.625164862090699</v>
      </c>
      <c r="V358" s="10">
        <v>530</v>
      </c>
      <c r="W358" s="6">
        <v>517577.60261096503</v>
      </c>
      <c r="Y358" s="6">
        <v>18.390804597701099</v>
      </c>
      <c r="Z358" s="6">
        <v>46.415094339622598</v>
      </c>
      <c r="AA358" s="7">
        <v>284</v>
      </c>
      <c r="AB358" s="7">
        <v>10.952978705546199</v>
      </c>
      <c r="AD358" s="13">
        <v>282</v>
      </c>
      <c r="AE358" s="6">
        <v>10.341554163864799</v>
      </c>
      <c r="AF358" s="13">
        <v>284</v>
      </c>
      <c r="AG358" s="6">
        <v>13.4606246051572</v>
      </c>
      <c r="AH358" s="13">
        <v>258</v>
      </c>
      <c r="AI358" s="6">
        <v>517577.58344475698</v>
      </c>
      <c r="AJ358" s="6">
        <v>1.8599999999999998E-2</v>
      </c>
      <c r="AK358" s="6">
        <v>7.4999999999999997E-3</v>
      </c>
      <c r="AL358" s="135">
        <f t="shared" si="37"/>
        <v>284</v>
      </c>
      <c r="AM358" s="135">
        <f t="shared" si="38"/>
        <v>10.952978705546199</v>
      </c>
      <c r="AN358" s="29">
        <f t="shared" si="39"/>
        <v>930</v>
      </c>
      <c r="AO358" s="29">
        <f t="shared" si="40"/>
        <v>2.64</v>
      </c>
      <c r="AP358" s="29">
        <f t="shared" si="41"/>
        <v>0.11</v>
      </c>
      <c r="AQ358" s="136">
        <f t="shared" si="42"/>
        <v>0.37878787878787878</v>
      </c>
    </row>
    <row r="359" spans="1:43" x14ac:dyDescent="0.75">
      <c r="A359" s="5" t="s">
        <v>541</v>
      </c>
      <c r="B359" s="5">
        <v>745</v>
      </c>
      <c r="C359" s="5">
        <v>138</v>
      </c>
      <c r="D359" s="5">
        <v>12</v>
      </c>
      <c r="E359" s="5">
        <v>198</v>
      </c>
      <c r="F359" s="130">
        <v>19.379844961240298</v>
      </c>
      <c r="G359" s="5">
        <v>0.68621383686700899</v>
      </c>
      <c r="H359" s="130">
        <v>6.1899999999999997E-2</v>
      </c>
      <c r="I359" s="5">
        <v>1.7113032672192299E-2</v>
      </c>
      <c r="J359" s="5">
        <v>0.60063999999999995</v>
      </c>
      <c r="K359" s="130">
        <v>0.47099999999999997</v>
      </c>
      <c r="L359" s="5">
        <v>4.2609613604913103E-2</v>
      </c>
      <c r="M359" s="130">
        <v>5.16E-2</v>
      </c>
      <c r="N359" s="5">
        <v>1.8270855134886201E-3</v>
      </c>
      <c r="O359" s="5">
        <v>-0.45878000000000002</v>
      </c>
      <c r="P359" s="10">
        <v>324</v>
      </c>
      <c r="Q359" s="6">
        <v>10.9595798728806</v>
      </c>
      <c r="S359" s="10">
        <v>386</v>
      </c>
      <c r="T359" s="6">
        <v>26.876759322043</v>
      </c>
      <c r="V359" s="10">
        <v>540</v>
      </c>
      <c r="W359" s="6">
        <v>4166.7840681212301</v>
      </c>
      <c r="Y359" s="6">
        <v>16.062176165803098</v>
      </c>
      <c r="Z359" s="6">
        <v>40</v>
      </c>
      <c r="AA359" s="7">
        <v>324</v>
      </c>
      <c r="AB359" s="7">
        <v>10.9595798728806</v>
      </c>
      <c r="AD359" s="13">
        <v>316</v>
      </c>
      <c r="AE359" s="6">
        <v>13.402700884152001</v>
      </c>
      <c r="AF359" s="13">
        <v>320</v>
      </c>
      <c r="AG359" s="6">
        <v>15.749926719036701</v>
      </c>
      <c r="AH359" s="13">
        <v>276</v>
      </c>
      <c r="AI359" s="6">
        <v>4162.8968988372699</v>
      </c>
      <c r="AJ359" s="6">
        <v>1.9E-2</v>
      </c>
      <c r="AK359" s="6">
        <v>1.2999999999999999E-2</v>
      </c>
      <c r="AL359" s="135">
        <f t="shared" si="37"/>
        <v>324</v>
      </c>
      <c r="AM359" s="135">
        <f t="shared" si="38"/>
        <v>10.9595798728806</v>
      </c>
      <c r="AN359" s="29">
        <f t="shared" si="39"/>
        <v>745</v>
      </c>
      <c r="AO359" s="29">
        <f t="shared" si="40"/>
        <v>138</v>
      </c>
      <c r="AP359" s="29">
        <f t="shared" si="41"/>
        <v>12</v>
      </c>
      <c r="AQ359" s="136">
        <f t="shared" si="42"/>
        <v>7.246376811594203E-3</v>
      </c>
    </row>
    <row r="360" spans="1:43" x14ac:dyDescent="0.75">
      <c r="A360" s="5" t="s">
        <v>542</v>
      </c>
      <c r="B360" s="5">
        <v>422</v>
      </c>
      <c r="C360" s="5">
        <v>0.91969999999999996</v>
      </c>
      <c r="D360" s="5">
        <v>7.9000000000000008E-3</v>
      </c>
      <c r="E360" s="5">
        <v>210</v>
      </c>
      <c r="F360" s="130">
        <v>13.1061598951507</v>
      </c>
      <c r="G360" s="5">
        <v>0.361500131481092</v>
      </c>
      <c r="H360" s="130">
        <v>5.33E-2</v>
      </c>
      <c r="I360" s="5">
        <v>1.34328810231963E-2</v>
      </c>
      <c r="J360" s="5">
        <v>0.13222</v>
      </c>
      <c r="K360" s="130">
        <v>0.60099999999999998</v>
      </c>
      <c r="L360" s="5">
        <v>3.5793789812759297E-2</v>
      </c>
      <c r="M360" s="130">
        <v>7.6300000000000007E-2</v>
      </c>
      <c r="N360" s="5">
        <v>2.1045417004421601E-3</v>
      </c>
      <c r="O360" s="5">
        <v>0.12314</v>
      </c>
      <c r="P360" s="10">
        <v>474.1</v>
      </c>
      <c r="Q360" s="6">
        <v>12.7269788600557</v>
      </c>
      <c r="S360" s="10">
        <v>480</v>
      </c>
      <c r="T360" s="6">
        <v>23.694546266716699</v>
      </c>
      <c r="V360" s="10">
        <v>290</v>
      </c>
      <c r="W360" s="6">
        <v>456.46179406475198</v>
      </c>
      <c r="Y360" s="6">
        <v>1.2291666666666601</v>
      </c>
      <c r="Z360" s="6">
        <v>-63.482758620689701</v>
      </c>
      <c r="AA360" s="7">
        <v>474.1</v>
      </c>
      <c r="AB360" s="7">
        <v>12.7269788600557</v>
      </c>
      <c r="AD360" s="13">
        <v>473</v>
      </c>
      <c r="AE360" s="6">
        <v>12.970180835451201</v>
      </c>
      <c r="AF360" s="13">
        <v>469.4</v>
      </c>
      <c r="AG360" s="6">
        <v>14.934581439919199</v>
      </c>
      <c r="AH360" s="13">
        <v>366</v>
      </c>
      <c r="AI360" s="6">
        <v>446.06395218714101</v>
      </c>
      <c r="AJ360" s="6">
        <v>2.5999999999999999E-3</v>
      </c>
      <c r="AK360" s="6">
        <v>4.8999999999999998E-3</v>
      </c>
      <c r="AL360" s="135">
        <f t="shared" si="37"/>
        <v>474.1</v>
      </c>
      <c r="AM360" s="135">
        <f t="shared" si="38"/>
        <v>12.7269788600557</v>
      </c>
      <c r="AN360" s="29">
        <f t="shared" si="39"/>
        <v>422</v>
      </c>
      <c r="AO360" s="29">
        <f t="shared" si="40"/>
        <v>0.91969999999999996</v>
      </c>
      <c r="AP360" s="29">
        <f t="shared" si="41"/>
        <v>7.9000000000000008E-3</v>
      </c>
      <c r="AQ360" s="136">
        <f t="shared" si="42"/>
        <v>1.0873110796999021</v>
      </c>
    </row>
    <row r="361" spans="1:43" x14ac:dyDescent="0.75">
      <c r="A361" s="5" t="s">
        <v>543</v>
      </c>
      <c r="B361" s="5">
        <v>258</v>
      </c>
      <c r="C361" s="5">
        <v>5.7</v>
      </c>
      <c r="D361" s="5">
        <v>0.35</v>
      </c>
      <c r="E361" s="5">
        <v>148</v>
      </c>
      <c r="F361" s="130">
        <v>13.774104683195601</v>
      </c>
      <c r="G361" s="5">
        <v>0.45674372837629301</v>
      </c>
      <c r="H361" s="130">
        <v>5.57E-2</v>
      </c>
      <c r="I361" s="5">
        <v>1.6367338748529602E-2</v>
      </c>
      <c r="J361" s="5">
        <v>-8.1042000000000003E-2</v>
      </c>
      <c r="K361" s="130">
        <v>0.60599999999999998</v>
      </c>
      <c r="L361" s="5">
        <v>4.6001307044039402E-2</v>
      </c>
      <c r="M361" s="130">
        <v>7.2599999999999998E-2</v>
      </c>
      <c r="N361" s="5">
        <v>2.40738657377663E-3</v>
      </c>
      <c r="O361" s="5">
        <v>0.40143000000000001</v>
      </c>
      <c r="P361" s="10">
        <v>452</v>
      </c>
      <c r="Q361" s="6">
        <v>14.6750759020175</v>
      </c>
      <c r="S361" s="10">
        <v>474</v>
      </c>
      <c r="T361" s="6">
        <v>29.170502305269299</v>
      </c>
      <c r="V361" s="10">
        <v>380</v>
      </c>
      <c r="W361" s="6">
        <v>636.69325349781298</v>
      </c>
      <c r="Y361" s="6">
        <v>4.6413502109704599</v>
      </c>
      <c r="Z361" s="6">
        <v>-18.947368421052602</v>
      </c>
      <c r="AA361" s="7">
        <v>452</v>
      </c>
      <c r="AB361" s="7">
        <v>14.6750759020175</v>
      </c>
      <c r="AD361" s="13">
        <v>449</v>
      </c>
      <c r="AE361" s="6">
        <v>14.6750759020175</v>
      </c>
      <c r="AF361" s="13">
        <v>450</v>
      </c>
      <c r="AG361" s="6">
        <v>16.748677701290902</v>
      </c>
      <c r="AH361" s="13">
        <v>420</v>
      </c>
      <c r="AI361" s="6">
        <v>624.44008443535199</v>
      </c>
      <c r="AJ361" s="6">
        <v>5.5999999999999999E-3</v>
      </c>
      <c r="AK361" s="6">
        <v>5.8999999999999999E-3</v>
      </c>
      <c r="AL361" s="135">
        <f t="shared" si="37"/>
        <v>452</v>
      </c>
      <c r="AM361" s="135">
        <f t="shared" si="38"/>
        <v>14.6750759020175</v>
      </c>
      <c r="AN361" s="29">
        <f t="shared" si="39"/>
        <v>258</v>
      </c>
      <c r="AO361" s="29">
        <f t="shared" si="40"/>
        <v>5.7</v>
      </c>
      <c r="AP361" s="29">
        <f t="shared" si="41"/>
        <v>0.35</v>
      </c>
      <c r="AQ361" s="136">
        <f t="shared" si="42"/>
        <v>0.17543859649122806</v>
      </c>
    </row>
    <row r="362" spans="1:43" x14ac:dyDescent="0.75">
      <c r="A362" s="5" t="s">
        <v>544</v>
      </c>
      <c r="B362" s="5">
        <v>56.9</v>
      </c>
      <c r="C362" s="5">
        <v>1.98</v>
      </c>
      <c r="D362" s="5">
        <v>4.2999999999999997E-2</v>
      </c>
      <c r="E362" s="5">
        <v>26.5</v>
      </c>
      <c r="F362" s="130">
        <v>20.618556701030901</v>
      </c>
      <c r="G362" s="5">
        <v>0.70642533613540703</v>
      </c>
      <c r="H362" s="130">
        <v>6.4000000000000001E-2</v>
      </c>
      <c r="I362" s="5">
        <v>4.0196055348189701E-2</v>
      </c>
      <c r="J362" s="5">
        <v>3.6408999999999997E-2</v>
      </c>
      <c r="K362" s="130">
        <v>0.46400000000000002</v>
      </c>
      <c r="L362" s="5">
        <v>6.7297278989272694E-2</v>
      </c>
      <c r="M362" s="130">
        <v>4.8500000000000001E-2</v>
      </c>
      <c r="N362" s="5">
        <v>1.6616889969245101E-3</v>
      </c>
      <c r="O362" s="5">
        <v>0.12503</v>
      </c>
      <c r="P362" s="10">
        <v>305.3</v>
      </c>
      <c r="Q362" s="6">
        <v>10.2599937017592</v>
      </c>
      <c r="S362" s="10">
        <v>367</v>
      </c>
      <c r="T362" s="6">
        <v>44.715590707307904</v>
      </c>
      <c r="V362" s="10">
        <v>470</v>
      </c>
      <c r="W362" s="6">
        <v>9178.9759988506594</v>
      </c>
      <c r="Y362" s="6">
        <v>16.811989100817399</v>
      </c>
      <c r="Z362" s="6">
        <v>35.042553191489397</v>
      </c>
      <c r="AA362" s="7">
        <v>305.3</v>
      </c>
      <c r="AB362" s="7">
        <v>10.2599937017592</v>
      </c>
      <c r="AD362" s="13">
        <v>299</v>
      </c>
      <c r="AE362" s="6">
        <v>11.254495579995501</v>
      </c>
      <c r="AF362" s="13">
        <v>299</v>
      </c>
      <c r="AG362" s="6">
        <v>13.6375970135314</v>
      </c>
      <c r="AH362" s="13">
        <v>304.39999999999998</v>
      </c>
      <c r="AI362" s="6">
        <v>9175.5199313867997</v>
      </c>
      <c r="AJ362" s="6">
        <v>2.1999999999999999E-2</v>
      </c>
      <c r="AK362" s="6">
        <v>1.6E-2</v>
      </c>
      <c r="AL362" s="135">
        <f t="shared" si="37"/>
        <v>305.3</v>
      </c>
      <c r="AM362" s="135">
        <f t="shared" si="38"/>
        <v>10.2599937017592</v>
      </c>
      <c r="AN362" s="29">
        <f t="shared" si="39"/>
        <v>56.9</v>
      </c>
      <c r="AO362" s="29">
        <f t="shared" si="40"/>
        <v>1.98</v>
      </c>
      <c r="AP362" s="29">
        <f t="shared" si="41"/>
        <v>4.2999999999999997E-2</v>
      </c>
      <c r="AQ362" s="136">
        <f t="shared" si="42"/>
        <v>0.50505050505050508</v>
      </c>
    </row>
    <row r="363" spans="1:43" x14ac:dyDescent="0.75">
      <c r="A363" s="5" t="s">
        <v>545</v>
      </c>
      <c r="B363" s="5">
        <v>59.2</v>
      </c>
      <c r="C363" s="5">
        <v>2.93</v>
      </c>
      <c r="D363" s="5">
        <v>0.12</v>
      </c>
      <c r="E363" s="5">
        <v>16</v>
      </c>
      <c r="F363" s="130">
        <v>40.650406504065003</v>
      </c>
      <c r="G363" s="5">
        <v>2.0683324633288298</v>
      </c>
      <c r="H363" s="130">
        <v>7.3999999999999996E-2</v>
      </c>
      <c r="I363" s="5">
        <v>5.8517025798312299E-2</v>
      </c>
      <c r="J363" s="5">
        <v>0.38536999999999999</v>
      </c>
      <c r="K363" s="130">
        <v>0.251</v>
      </c>
      <c r="L363" s="5">
        <v>5.5020380561751799E-2</v>
      </c>
      <c r="M363" s="130">
        <v>2.46E-2</v>
      </c>
      <c r="N363" s="5">
        <v>1.25167207350807E-3</v>
      </c>
      <c r="O363" s="5">
        <v>-0.15708</v>
      </c>
      <c r="P363" s="10">
        <v>156.9</v>
      </c>
      <c r="Q363" s="6">
        <v>7.9387379044390398</v>
      </c>
      <c r="S363" s="10">
        <v>208</v>
      </c>
      <c r="T363" s="6">
        <v>43.8769556427659</v>
      </c>
      <c r="V363" s="10">
        <v>400</v>
      </c>
      <c r="W363" s="6">
        <v>634.41921111742499</v>
      </c>
      <c r="Y363" s="6">
        <v>24.567307692307701</v>
      </c>
      <c r="Z363" s="6">
        <v>60.774999999999999</v>
      </c>
      <c r="AA363" s="7">
        <v>156.9</v>
      </c>
      <c r="AB363" s="7">
        <v>7.9387379044390398</v>
      </c>
      <c r="AD363" s="13">
        <v>152</v>
      </c>
      <c r="AE363" s="6">
        <v>9.4304485320358609</v>
      </c>
      <c r="AF363" s="13">
        <v>152</v>
      </c>
      <c r="AG363" s="6">
        <v>11.1672394295658</v>
      </c>
      <c r="AH363" s="13">
        <v>156.9</v>
      </c>
      <c r="AI363" s="6">
        <v>491.19735914890299</v>
      </c>
      <c r="AJ363" s="6">
        <v>3.9E-2</v>
      </c>
      <c r="AK363" s="6">
        <v>2.8000000000000001E-2</v>
      </c>
      <c r="AL363" s="135">
        <f t="shared" si="37"/>
        <v>156.9</v>
      </c>
      <c r="AM363" s="135">
        <f t="shared" si="38"/>
        <v>7.9387379044390398</v>
      </c>
      <c r="AN363" s="29">
        <f t="shared" si="39"/>
        <v>59.2</v>
      </c>
      <c r="AO363" s="29">
        <f t="shared" si="40"/>
        <v>2.93</v>
      </c>
      <c r="AP363" s="29">
        <f t="shared" si="41"/>
        <v>0.12</v>
      </c>
      <c r="AQ363" s="136">
        <f t="shared" si="42"/>
        <v>0.34129692832764502</v>
      </c>
    </row>
    <row r="364" spans="1:43" x14ac:dyDescent="0.75">
      <c r="A364" s="5" t="s">
        <v>546</v>
      </c>
      <c r="B364" s="5">
        <v>402.2</v>
      </c>
      <c r="C364" s="5">
        <v>3.1269999999999998</v>
      </c>
      <c r="D364" s="5">
        <v>7.5999999999999998E-2</v>
      </c>
      <c r="E364" s="5">
        <v>178</v>
      </c>
      <c r="F364" s="130">
        <v>20.8333333333333</v>
      </c>
      <c r="G364" s="5">
        <v>0.60735767302174903</v>
      </c>
      <c r="H364" s="130">
        <v>5.5800000000000002E-2</v>
      </c>
      <c r="I364" s="5">
        <v>1.5048935237643999E-2</v>
      </c>
      <c r="J364" s="5">
        <v>-1.3511E-2</v>
      </c>
      <c r="K364" s="130">
        <v>0.39400000000000002</v>
      </c>
      <c r="L364" s="5">
        <v>2.52551446196611E-2</v>
      </c>
      <c r="M364" s="130">
        <v>4.8000000000000001E-2</v>
      </c>
      <c r="N364" s="5">
        <v>1.3993520786421099E-3</v>
      </c>
      <c r="O364" s="5">
        <v>0.37456</v>
      </c>
      <c r="P364" s="10">
        <v>302.39999999999998</v>
      </c>
      <c r="Q364" s="6">
        <v>8.6293348859770909</v>
      </c>
      <c r="S364" s="10">
        <v>335</v>
      </c>
      <c r="T364" s="6">
        <v>17.956070119443201</v>
      </c>
      <c r="V364" s="10">
        <v>400</v>
      </c>
      <c r="W364" s="6">
        <v>1001.92705151582</v>
      </c>
      <c r="Y364" s="6">
        <v>9.7313432835820901</v>
      </c>
      <c r="Z364" s="6">
        <v>24.4</v>
      </c>
      <c r="AA364" s="7">
        <v>302.39999999999998</v>
      </c>
      <c r="AB364" s="7">
        <v>8.6293348859770909</v>
      </c>
      <c r="AD364" s="13">
        <v>299.8</v>
      </c>
      <c r="AE364" s="6">
        <v>8.6741236199596106</v>
      </c>
      <c r="AF364" s="13">
        <v>300.3</v>
      </c>
      <c r="AG364" s="6">
        <v>11.099921357125</v>
      </c>
      <c r="AH364" s="13">
        <v>295.39999999999998</v>
      </c>
      <c r="AI364" s="6">
        <v>995.86948771372295</v>
      </c>
      <c r="AJ364" s="6">
        <v>8.8999999999999999E-3</v>
      </c>
      <c r="AK364" s="6">
        <v>4.7999999999999996E-3</v>
      </c>
      <c r="AL364" s="135">
        <f t="shared" si="37"/>
        <v>302.39999999999998</v>
      </c>
      <c r="AM364" s="135">
        <f t="shared" si="38"/>
        <v>8.6293348859770909</v>
      </c>
      <c r="AN364" s="29">
        <f t="shared" si="39"/>
        <v>402.2</v>
      </c>
      <c r="AO364" s="29">
        <f t="shared" si="40"/>
        <v>3.1269999999999998</v>
      </c>
      <c r="AP364" s="29">
        <f t="shared" si="41"/>
        <v>7.5999999999999998E-2</v>
      </c>
      <c r="AQ364" s="136">
        <f t="shared" si="42"/>
        <v>0.31979533098816759</v>
      </c>
    </row>
    <row r="365" spans="1:43" x14ac:dyDescent="0.75">
      <c r="A365" s="5" t="s">
        <v>547</v>
      </c>
      <c r="B365" s="5">
        <v>202</v>
      </c>
      <c r="C365" s="5">
        <v>0.46820000000000001</v>
      </c>
      <c r="D365" s="5">
        <v>6.8999999999999999E-3</v>
      </c>
      <c r="E365" s="5">
        <v>84.1</v>
      </c>
      <c r="F365" s="130">
        <v>20.746887966805001</v>
      </c>
      <c r="G365" s="5">
        <v>0.64452434025379401</v>
      </c>
      <c r="H365" s="130">
        <v>5.5500000000000001E-2</v>
      </c>
      <c r="I365" s="5">
        <v>2.0686897235058999E-2</v>
      </c>
      <c r="J365" s="5">
        <v>1.0555E-2</v>
      </c>
      <c r="K365" s="130">
        <v>0.39800000000000002</v>
      </c>
      <c r="L365" s="5">
        <v>2.9407735931893799E-2</v>
      </c>
      <c r="M365" s="130">
        <v>4.82E-2</v>
      </c>
      <c r="N365" s="5">
        <v>1.49738472825122E-3</v>
      </c>
      <c r="O365" s="5">
        <v>0.28771000000000002</v>
      </c>
      <c r="P365" s="10">
        <v>303.60000000000002</v>
      </c>
      <c r="Q365" s="6">
        <v>9.1201292143315005</v>
      </c>
      <c r="S365" s="10">
        <v>337</v>
      </c>
      <c r="T365" s="6">
        <v>21.381247114268799</v>
      </c>
      <c r="V365" s="10">
        <v>400</v>
      </c>
      <c r="W365" s="6">
        <v>1307.7392194000499</v>
      </c>
      <c r="Y365" s="6">
        <v>9.9109792284866405</v>
      </c>
      <c r="Z365" s="6">
        <v>24.1</v>
      </c>
      <c r="AA365" s="7">
        <v>303.60000000000002</v>
      </c>
      <c r="AB365" s="7">
        <v>9.1201292143315005</v>
      </c>
      <c r="AD365" s="13">
        <v>300.89999999999998</v>
      </c>
      <c r="AE365" s="6">
        <v>9.2188479153364398</v>
      </c>
      <c r="AF365" s="13">
        <v>302.3</v>
      </c>
      <c r="AG365" s="6">
        <v>11.737057900574101</v>
      </c>
      <c r="AH365" s="13">
        <v>291</v>
      </c>
      <c r="AI365" s="6">
        <v>1301.68540206804</v>
      </c>
      <c r="AJ365" s="6">
        <v>7.9000000000000008E-3</v>
      </c>
      <c r="AK365" s="6">
        <v>5.7999999999999996E-3</v>
      </c>
      <c r="AL365" s="135">
        <f t="shared" si="37"/>
        <v>303.60000000000002</v>
      </c>
      <c r="AM365" s="135">
        <f t="shared" si="38"/>
        <v>9.1201292143315005</v>
      </c>
      <c r="AN365" s="29">
        <f t="shared" si="39"/>
        <v>202</v>
      </c>
      <c r="AO365" s="29">
        <f t="shared" si="40"/>
        <v>0.46820000000000001</v>
      </c>
      <c r="AP365" s="29">
        <f t="shared" si="41"/>
        <v>6.8999999999999999E-3</v>
      </c>
      <c r="AQ365" s="136">
        <f t="shared" si="42"/>
        <v>2.1358393848782571</v>
      </c>
    </row>
    <row r="366" spans="1:43" x14ac:dyDescent="0.75">
      <c r="A366" s="5" t="s">
        <v>548</v>
      </c>
      <c r="B366" s="5">
        <v>413</v>
      </c>
      <c r="C366" s="5">
        <v>405</v>
      </c>
      <c r="D366" s="5">
        <v>43</v>
      </c>
      <c r="E366" s="5">
        <v>155</v>
      </c>
      <c r="F366" s="130">
        <v>19.120458891013399</v>
      </c>
      <c r="G366" s="5">
        <v>0.55911474258274896</v>
      </c>
      <c r="H366" s="130">
        <v>4.99E-2</v>
      </c>
      <c r="I366" s="5">
        <v>1.42962445987901E-2</v>
      </c>
      <c r="J366" s="5">
        <v>0.18647</v>
      </c>
      <c r="K366" s="130">
        <v>0.38500000000000001</v>
      </c>
      <c r="L366" s="5">
        <v>2.57590574555824E-2</v>
      </c>
      <c r="M366" s="130">
        <v>5.2299999999999999E-2</v>
      </c>
      <c r="N366" s="5">
        <v>1.52934096423917E-3</v>
      </c>
      <c r="O366" s="5">
        <v>0.13274</v>
      </c>
      <c r="P366" s="10">
        <v>328.3</v>
      </c>
      <c r="Q366" s="6">
        <v>9.3515869820808106</v>
      </c>
      <c r="S366" s="10">
        <v>328</v>
      </c>
      <c r="T366" s="6">
        <v>18.530376788362702</v>
      </c>
      <c r="V366" s="10">
        <v>210</v>
      </c>
      <c r="W366" s="6">
        <v>480.43083944741301</v>
      </c>
      <c r="Y366" s="6">
        <v>-9.1463414634148393E-2</v>
      </c>
      <c r="Z366" s="6">
        <v>-56.3333333333333</v>
      </c>
      <c r="AA366" s="7">
        <v>328.3</v>
      </c>
      <c r="AB366" s="7">
        <v>9.3515869820808106</v>
      </c>
      <c r="AD366" s="13">
        <v>328.1</v>
      </c>
      <c r="AE366" s="6">
        <v>9.5328159052518799</v>
      </c>
      <c r="AF366" s="13">
        <v>327.60000000000002</v>
      </c>
      <c r="AG366" s="6">
        <v>11.214047615321199</v>
      </c>
      <c r="AH366" s="13">
        <v>304</v>
      </c>
      <c r="AI366" s="6">
        <v>467.782547229101</v>
      </c>
      <c r="AJ366" s="6">
        <v>-2.0000000000000001E-4</v>
      </c>
      <c r="AK366" s="6">
        <v>4.5999999999999999E-3</v>
      </c>
      <c r="AL366" s="135">
        <f t="shared" si="37"/>
        <v>328.3</v>
      </c>
      <c r="AM366" s="135">
        <f t="shared" si="38"/>
        <v>9.3515869820808106</v>
      </c>
      <c r="AN366" s="29">
        <f t="shared" si="39"/>
        <v>413</v>
      </c>
      <c r="AO366" s="29">
        <f t="shared" si="40"/>
        <v>405</v>
      </c>
      <c r="AP366" s="29">
        <f t="shared" si="41"/>
        <v>43</v>
      </c>
      <c r="AQ366" s="136">
        <f t="shared" si="42"/>
        <v>2.4691358024691358E-3</v>
      </c>
    </row>
    <row r="367" spans="1:43" x14ac:dyDescent="0.75">
      <c r="A367" s="5" t="s">
        <v>549</v>
      </c>
      <c r="B367" s="5">
        <v>107</v>
      </c>
      <c r="C367" s="5">
        <v>2.8069999999999999</v>
      </c>
      <c r="D367" s="5">
        <v>7.8E-2</v>
      </c>
      <c r="E367" s="5">
        <v>71.3</v>
      </c>
      <c r="F367" s="130">
        <v>13.262599469495999</v>
      </c>
      <c r="G367" s="5">
        <v>0.39698871196287</v>
      </c>
      <c r="H367" s="130">
        <v>7.2700000000000001E-2</v>
      </c>
      <c r="I367" s="5">
        <v>2.95621732531898E-2</v>
      </c>
      <c r="J367" s="5">
        <v>3.4042999999999999E-3</v>
      </c>
      <c r="K367" s="130">
        <v>0.8</v>
      </c>
      <c r="L367" s="5">
        <v>8.3463659157743605E-2</v>
      </c>
      <c r="M367" s="130">
        <v>7.5399999999999995E-2</v>
      </c>
      <c r="N367" s="5">
        <v>2.25694434570283E-3</v>
      </c>
      <c r="O367" s="5">
        <v>0.13350999999999999</v>
      </c>
      <c r="P367" s="10">
        <v>469</v>
      </c>
      <c r="Q367" s="6">
        <v>13.4406647945159</v>
      </c>
      <c r="S367" s="10">
        <v>577</v>
      </c>
      <c r="T367" s="6">
        <v>46.777424640554699</v>
      </c>
      <c r="V367" s="10">
        <v>810</v>
      </c>
      <c r="W367" s="6">
        <v>5208.0741633628604</v>
      </c>
      <c r="Y367" s="6">
        <v>18.717504332755599</v>
      </c>
      <c r="Z367" s="6">
        <v>42.098765432098801</v>
      </c>
      <c r="AA367" s="7">
        <v>469</v>
      </c>
      <c r="AB367" s="7">
        <v>13.4406647945159</v>
      </c>
      <c r="AD367" s="13">
        <v>456</v>
      </c>
      <c r="AE367" s="6">
        <v>13.9165897445653</v>
      </c>
      <c r="AF367" s="13">
        <v>455</v>
      </c>
      <c r="AG367" s="6">
        <v>17.855740141556002</v>
      </c>
      <c r="AH367" s="13">
        <v>434</v>
      </c>
      <c r="AI367" s="6">
        <v>5204.4027429752005</v>
      </c>
      <c r="AJ367" s="6">
        <v>2.5999999999999999E-2</v>
      </c>
      <c r="AK367" s="6">
        <v>1.0999999999999999E-2</v>
      </c>
      <c r="AL367" s="135">
        <f t="shared" si="37"/>
        <v>469</v>
      </c>
      <c r="AM367" s="135">
        <f t="shared" si="38"/>
        <v>13.4406647945159</v>
      </c>
      <c r="AN367" s="29">
        <f t="shared" si="39"/>
        <v>107</v>
      </c>
      <c r="AO367" s="29">
        <f t="shared" si="40"/>
        <v>2.8069999999999999</v>
      </c>
      <c r="AP367" s="29">
        <f t="shared" si="41"/>
        <v>7.8E-2</v>
      </c>
      <c r="AQ367" s="136">
        <f t="shared" si="42"/>
        <v>0.35625222657641609</v>
      </c>
    </row>
    <row r="368" spans="1:43" x14ac:dyDescent="0.75">
      <c r="A368" s="5" t="s">
        <v>550</v>
      </c>
      <c r="B368" s="5">
        <v>3620</v>
      </c>
      <c r="C368" s="5">
        <v>0.70120000000000005</v>
      </c>
      <c r="D368" s="5">
        <v>8.3000000000000001E-3</v>
      </c>
      <c r="E368" s="5">
        <v>185</v>
      </c>
      <c r="F368" s="130">
        <v>81.234768480909807</v>
      </c>
      <c r="G368" s="5">
        <v>2.32120673906079</v>
      </c>
      <c r="H368" s="130">
        <v>4.7100000000000003E-2</v>
      </c>
      <c r="I368" s="5">
        <v>1.2462598292054599E-2</v>
      </c>
      <c r="J368" s="5">
        <v>-0.12252</v>
      </c>
      <c r="K368" s="130">
        <v>8.3799999999999999E-2</v>
      </c>
      <c r="L368" s="5">
        <v>5.08161236915999E-3</v>
      </c>
      <c r="M368" s="130">
        <v>1.231E-2</v>
      </c>
      <c r="N368" s="5">
        <v>3.5174661653099E-4</v>
      </c>
      <c r="O368" s="5">
        <v>0.39416000000000001</v>
      </c>
      <c r="P368" s="10">
        <v>78.900000000000006</v>
      </c>
      <c r="Q368" s="6">
        <v>2.22802756601999</v>
      </c>
      <c r="S368" s="10">
        <v>81.5</v>
      </c>
      <c r="T368" s="6">
        <v>4.7832073189743101</v>
      </c>
      <c r="V368" s="10">
        <v>60</v>
      </c>
      <c r="W368" s="6">
        <v>478.72006437404002</v>
      </c>
      <c r="Y368" s="6">
        <v>3.19018404907975</v>
      </c>
      <c r="Z368" s="6">
        <v>-31.5</v>
      </c>
      <c r="AA368" s="7">
        <v>78.900000000000006</v>
      </c>
      <c r="AB368" s="7">
        <v>2.22802756601999</v>
      </c>
      <c r="AD368" s="13">
        <v>78.7</v>
      </c>
      <c r="AE368" s="6">
        <v>2.22802756601999</v>
      </c>
      <c r="AF368" s="13">
        <v>79</v>
      </c>
      <c r="AG368" s="6">
        <v>2.9621060508174502</v>
      </c>
      <c r="AH368" s="13">
        <v>76.599999999999994</v>
      </c>
      <c r="AI368" s="6">
        <v>470.82745781685799</v>
      </c>
      <c r="AJ368" s="6">
        <v>1.9E-3</v>
      </c>
      <c r="AK368" s="6">
        <v>3.7000000000000002E-3</v>
      </c>
      <c r="AL368" s="135">
        <f t="shared" si="37"/>
        <v>78.900000000000006</v>
      </c>
      <c r="AM368" s="135">
        <f t="shared" si="38"/>
        <v>2.22802756601999</v>
      </c>
      <c r="AN368" s="29">
        <f t="shared" si="39"/>
        <v>3620</v>
      </c>
      <c r="AO368" s="29">
        <f t="shared" si="40"/>
        <v>0.70120000000000005</v>
      </c>
      <c r="AP368" s="29">
        <f t="shared" si="41"/>
        <v>8.3000000000000001E-3</v>
      </c>
      <c r="AQ368" s="136">
        <f t="shared" si="42"/>
        <v>1.4261266400456361</v>
      </c>
    </row>
    <row r="369" spans="1:43" x14ac:dyDescent="0.75">
      <c r="A369" s="5" t="s">
        <v>551</v>
      </c>
      <c r="B369" s="5">
        <v>129</v>
      </c>
      <c r="C369" s="5">
        <v>0.51200000000000001</v>
      </c>
      <c r="D369" s="5">
        <v>0.02</v>
      </c>
      <c r="E369" s="5">
        <v>43.6</v>
      </c>
      <c r="F369" s="130">
        <v>11.4025085518814</v>
      </c>
      <c r="G369" s="5">
        <v>0.404547391349454</v>
      </c>
      <c r="H369" s="130">
        <v>5.0999999999999997E-2</v>
      </c>
      <c r="I369" s="5">
        <v>2.5627984929798599E-2</v>
      </c>
      <c r="J369" s="5">
        <v>0.14477000000000001</v>
      </c>
      <c r="K369" s="130">
        <v>0.63900000000000001</v>
      </c>
      <c r="L369" s="5">
        <v>7.3483641501765506E-2</v>
      </c>
      <c r="M369" s="130">
        <v>8.77E-2</v>
      </c>
      <c r="N369" s="5">
        <v>3.1114913056121498E-3</v>
      </c>
      <c r="O369" s="5">
        <v>0.13965</v>
      </c>
      <c r="P369" s="10">
        <v>541</v>
      </c>
      <c r="Q369" s="6">
        <v>18.332765483338299</v>
      </c>
      <c r="S369" s="10">
        <v>482</v>
      </c>
      <c r="T369" s="6">
        <v>46.172826781162399</v>
      </c>
      <c r="V369" s="10">
        <v>160</v>
      </c>
      <c r="W369" s="6">
        <v>770.69625150550803</v>
      </c>
      <c r="Y369" s="6">
        <v>-12.2406639004149</v>
      </c>
      <c r="Z369" s="6">
        <v>-238.125</v>
      </c>
      <c r="AA369" s="7" t="s">
        <v>35</v>
      </c>
      <c r="AB369" s="7" t="s">
        <v>35</v>
      </c>
      <c r="AD369" s="13">
        <v>545</v>
      </c>
      <c r="AE369" s="6">
        <v>19.512311248723901</v>
      </c>
      <c r="AF369" s="13">
        <v>538</v>
      </c>
      <c r="AG369" s="6">
        <v>19.710147969085</v>
      </c>
      <c r="AH369" s="13">
        <v>508</v>
      </c>
      <c r="AI369" s="6">
        <v>745.55857723229303</v>
      </c>
      <c r="AJ369" s="6">
        <v>-5.4000000000000003E-3</v>
      </c>
      <c r="AK369" s="6">
        <v>9.1999999999999998E-3</v>
      </c>
      <c r="AL369" s="135" t="str">
        <f t="shared" si="37"/>
        <v>Discordant</v>
      </c>
      <c r="AM369" s="135" t="str">
        <f t="shared" si="38"/>
        <v>Discordant</v>
      </c>
      <c r="AN369" s="29">
        <f t="shared" si="39"/>
        <v>129</v>
      </c>
      <c r="AO369" s="29">
        <f t="shared" si="40"/>
        <v>0.51200000000000001</v>
      </c>
      <c r="AP369" s="29">
        <f t="shared" si="41"/>
        <v>0.02</v>
      </c>
      <c r="AQ369" s="136">
        <f t="shared" si="42"/>
        <v>1.953125</v>
      </c>
    </row>
    <row r="370" spans="1:43" x14ac:dyDescent="0.75">
      <c r="A370" s="5" t="s">
        <v>552</v>
      </c>
      <c r="B370" s="5">
        <v>835</v>
      </c>
      <c r="C370" s="5">
        <v>1.2629999999999999</v>
      </c>
      <c r="D370" s="5">
        <v>1.6E-2</v>
      </c>
      <c r="E370" s="5">
        <v>261</v>
      </c>
      <c r="F370" s="130">
        <v>59.880239520958099</v>
      </c>
      <c r="G370" s="5">
        <v>3.4245840590854399</v>
      </c>
      <c r="H370" s="130">
        <v>0.26600000000000001</v>
      </c>
      <c r="I370" s="5">
        <v>6.8135383455783294E-2</v>
      </c>
      <c r="J370" s="5">
        <v>-0.74455000000000005</v>
      </c>
      <c r="K370" s="130">
        <v>0.71</v>
      </c>
      <c r="L370" s="5">
        <v>0.112940198140432</v>
      </c>
      <c r="M370" s="130">
        <v>1.67E-2</v>
      </c>
      <c r="N370" s="5">
        <v>9.5508224823833798E-4</v>
      </c>
      <c r="O370" s="5">
        <v>0.872</v>
      </c>
      <c r="P370" s="10">
        <v>106.7</v>
      </c>
      <c r="Q370" s="6">
        <v>5.9313447862032298</v>
      </c>
      <c r="S370" s="10">
        <v>504</v>
      </c>
      <c r="T370" s="6">
        <v>66.962398317150303</v>
      </c>
      <c r="V370" s="10">
        <v>2900</v>
      </c>
      <c r="W370" s="6">
        <v>261.89066343592498</v>
      </c>
      <c r="Y370" s="6">
        <v>78.829365079365104</v>
      </c>
      <c r="Z370" s="6">
        <v>96.320689655172401</v>
      </c>
      <c r="AA370" s="7" t="s">
        <v>35</v>
      </c>
      <c r="AB370" s="7" t="s">
        <v>35</v>
      </c>
      <c r="AD370" s="13">
        <v>73.7</v>
      </c>
      <c r="AE370" s="6">
        <v>3.9927748462466801</v>
      </c>
      <c r="AF370" s="13">
        <v>74.900000000000006</v>
      </c>
      <c r="AG370" s="6">
        <v>14.9400464652789</v>
      </c>
      <c r="AH370" s="13">
        <v>106.4</v>
      </c>
      <c r="AI370" s="6">
        <v>33.179216309448002</v>
      </c>
      <c r="AJ370" s="6">
        <v>0.28799999999999998</v>
      </c>
      <c r="AK370" s="6">
        <v>5.1999999999999998E-2</v>
      </c>
      <c r="AL370" s="135" t="str">
        <f t="shared" si="37"/>
        <v>Discordant</v>
      </c>
      <c r="AM370" s="135" t="str">
        <f t="shared" si="38"/>
        <v>Discordant</v>
      </c>
      <c r="AN370" s="29">
        <f t="shared" si="39"/>
        <v>835</v>
      </c>
      <c r="AO370" s="29">
        <f t="shared" si="40"/>
        <v>1.2629999999999999</v>
      </c>
      <c r="AP370" s="29">
        <f t="shared" si="41"/>
        <v>1.6E-2</v>
      </c>
      <c r="AQ370" s="136">
        <f t="shared" si="42"/>
        <v>0.79176563737133809</v>
      </c>
    </row>
    <row r="371" spans="1:43" x14ac:dyDescent="0.75">
      <c r="A371" s="5" t="s">
        <v>553</v>
      </c>
      <c r="B371" s="5">
        <v>703</v>
      </c>
      <c r="C371" s="5">
        <v>6.32</v>
      </c>
      <c r="D371" s="5">
        <v>0.22</v>
      </c>
      <c r="E371" s="5">
        <v>382</v>
      </c>
      <c r="F371" s="130">
        <v>8.4674005080440296</v>
      </c>
      <c r="G371" s="5">
        <v>0.24187161768211499</v>
      </c>
      <c r="H371" s="130">
        <v>6.4299999999999996E-2</v>
      </c>
      <c r="I371" s="5">
        <v>1.23563427665669E-2</v>
      </c>
      <c r="J371" s="5">
        <v>-9.6515000000000004E-2</v>
      </c>
      <c r="K371" s="130">
        <v>1.089</v>
      </c>
      <c r="L371" s="5">
        <v>5.44952950662713E-2</v>
      </c>
      <c r="M371" s="130">
        <v>0.1181</v>
      </c>
      <c r="N371" s="5">
        <v>3.3735309934992399E-3</v>
      </c>
      <c r="O371" s="5">
        <v>0.51473000000000002</v>
      </c>
      <c r="P371" s="10">
        <v>719</v>
      </c>
      <c r="Q371" s="6">
        <v>19.340709315843199</v>
      </c>
      <c r="S371" s="10">
        <v>744</v>
      </c>
      <c r="T371" s="6">
        <v>26.887199583626799</v>
      </c>
      <c r="V371" s="10">
        <v>722</v>
      </c>
      <c r="W371" s="6">
        <v>420.34214933593898</v>
      </c>
      <c r="Y371" s="6">
        <v>3.3602150537634401</v>
      </c>
      <c r="Z371" s="6">
        <v>0.41551246537395098</v>
      </c>
      <c r="AA371" s="7">
        <v>719</v>
      </c>
      <c r="AB371" s="7">
        <v>19.340709315843199</v>
      </c>
      <c r="AD371" s="13">
        <v>715</v>
      </c>
      <c r="AE371" s="6">
        <v>19.340709315843199</v>
      </c>
      <c r="AF371" s="13">
        <v>704</v>
      </c>
      <c r="AG371" s="6">
        <v>21.7926937630432</v>
      </c>
      <c r="AH371" s="13">
        <v>641</v>
      </c>
      <c r="AI371" s="6">
        <v>415.537943524242</v>
      </c>
      <c r="AJ371" s="6">
        <v>6.1000000000000004E-3</v>
      </c>
      <c r="AK371" s="6">
        <v>2.8999999999999998E-3</v>
      </c>
      <c r="AL371" s="135">
        <f t="shared" si="37"/>
        <v>719</v>
      </c>
      <c r="AM371" s="135">
        <f t="shared" si="38"/>
        <v>19.340709315843199</v>
      </c>
      <c r="AN371" s="29">
        <f t="shared" si="39"/>
        <v>703</v>
      </c>
      <c r="AO371" s="29">
        <f t="shared" si="40"/>
        <v>6.32</v>
      </c>
      <c r="AP371" s="29">
        <f t="shared" si="41"/>
        <v>0.22</v>
      </c>
      <c r="AQ371" s="136">
        <f t="shared" si="42"/>
        <v>0.15822784810126581</v>
      </c>
    </row>
    <row r="372" spans="1:43" x14ac:dyDescent="0.75">
      <c r="A372" s="5" t="s">
        <v>554</v>
      </c>
      <c r="B372" s="5">
        <v>389</v>
      </c>
      <c r="C372" s="5">
        <v>11.48</v>
      </c>
      <c r="D372" s="5">
        <v>0.25</v>
      </c>
      <c r="E372" s="5">
        <v>144</v>
      </c>
      <c r="F372" s="130">
        <v>17.793594306049801</v>
      </c>
      <c r="G372" s="5">
        <v>0.53751855331912801</v>
      </c>
      <c r="H372" s="130">
        <v>5.4800000000000001E-2</v>
      </c>
      <c r="I372" s="5">
        <v>1.6370437637837E-2</v>
      </c>
      <c r="J372" s="5">
        <v>0.33313999999999999</v>
      </c>
      <c r="K372" s="130">
        <v>0.44700000000000001</v>
      </c>
      <c r="L372" s="5">
        <v>3.4383474845338102E-2</v>
      </c>
      <c r="M372" s="130">
        <v>5.62E-2</v>
      </c>
      <c r="N372" s="5">
        <v>1.69772009954527E-3</v>
      </c>
      <c r="O372" s="5">
        <v>-7.4897000000000005E-2</v>
      </c>
      <c r="P372" s="10">
        <v>352.3</v>
      </c>
      <c r="Q372" s="6">
        <v>10.3930840561022</v>
      </c>
      <c r="S372" s="10">
        <v>370</v>
      </c>
      <c r="T372" s="6">
        <v>23.869750827535299</v>
      </c>
      <c r="V372" s="10">
        <v>360</v>
      </c>
      <c r="W372" s="6">
        <v>758.99506681977005</v>
      </c>
      <c r="Y372" s="6">
        <v>4.7837837837837798</v>
      </c>
      <c r="Z372" s="6">
        <v>2.1388888888888902</v>
      </c>
      <c r="AA372" s="7">
        <v>352.3</v>
      </c>
      <c r="AB372" s="7">
        <v>10.3930840561022</v>
      </c>
      <c r="AD372" s="13">
        <v>350.2</v>
      </c>
      <c r="AE372" s="6">
        <v>10.8883513994179</v>
      </c>
      <c r="AF372" s="13">
        <v>346.8</v>
      </c>
      <c r="AG372" s="6">
        <v>12.7506864351933</v>
      </c>
      <c r="AH372" s="13">
        <v>303</v>
      </c>
      <c r="AI372" s="6">
        <v>745.97023496701695</v>
      </c>
      <c r="AJ372" s="6">
        <v>5.0000000000000001E-3</v>
      </c>
      <c r="AK372" s="6">
        <v>6.1999999999999998E-3</v>
      </c>
      <c r="AL372" s="135">
        <f t="shared" si="37"/>
        <v>352.3</v>
      </c>
      <c r="AM372" s="135">
        <f t="shared" si="38"/>
        <v>10.3930840561022</v>
      </c>
      <c r="AN372" s="29">
        <f t="shared" si="39"/>
        <v>389</v>
      </c>
      <c r="AO372" s="29">
        <f t="shared" si="40"/>
        <v>11.48</v>
      </c>
      <c r="AP372" s="29">
        <f t="shared" si="41"/>
        <v>0.25</v>
      </c>
      <c r="AQ372" s="136">
        <f t="shared" si="42"/>
        <v>8.7108013937282222E-2</v>
      </c>
    </row>
    <row r="373" spans="1:43" x14ac:dyDescent="0.75">
      <c r="A373" s="5" t="s">
        <v>555</v>
      </c>
      <c r="B373" s="5">
        <v>646</v>
      </c>
      <c r="C373" s="5">
        <v>1.8340000000000001</v>
      </c>
      <c r="D373" s="5">
        <v>5.1999999999999998E-2</v>
      </c>
      <c r="E373" s="5">
        <v>261</v>
      </c>
      <c r="F373" s="130">
        <v>20.408163265306101</v>
      </c>
      <c r="G373" s="5">
        <v>0.62990022036193005</v>
      </c>
      <c r="H373" s="130">
        <v>5.2699999999999997E-2</v>
      </c>
      <c r="I373" s="5">
        <v>1.19922526822548E-2</v>
      </c>
      <c r="J373" s="5">
        <v>0.13549</v>
      </c>
      <c r="K373" s="130">
        <v>0.36799999999999999</v>
      </c>
      <c r="L373" s="5">
        <v>2.02515232967794E-2</v>
      </c>
      <c r="M373" s="130">
        <v>4.9000000000000002E-2</v>
      </c>
      <c r="N373" s="5">
        <v>1.51239042908899E-3</v>
      </c>
      <c r="O373" s="5">
        <v>0.29348000000000002</v>
      </c>
      <c r="P373" s="10">
        <v>308.5</v>
      </c>
      <c r="Q373" s="6">
        <v>9.2089379298377096</v>
      </c>
      <c r="S373" s="10">
        <v>317</v>
      </c>
      <c r="T373" s="6">
        <v>15.1267073216338</v>
      </c>
      <c r="V373" s="10">
        <v>290</v>
      </c>
      <c r="W373" s="6">
        <v>526.523805898501</v>
      </c>
      <c r="Y373" s="6">
        <v>2.6813880126182998</v>
      </c>
      <c r="Z373" s="6">
        <v>-6.3793103448275899</v>
      </c>
      <c r="AA373" s="7">
        <v>308.5</v>
      </c>
      <c r="AB373" s="7">
        <v>9.2089379298377096</v>
      </c>
      <c r="AD373" s="13">
        <v>307.60000000000002</v>
      </c>
      <c r="AE373" s="6">
        <v>9.3562138600827094</v>
      </c>
      <c r="AF373" s="13">
        <v>305.8</v>
      </c>
      <c r="AG373" s="6">
        <v>11.228404801857099</v>
      </c>
      <c r="AH373" s="13">
        <v>265</v>
      </c>
      <c r="AI373" s="6">
        <v>519.72379027502905</v>
      </c>
      <c r="AJ373" s="6">
        <v>3.0999999999999999E-3</v>
      </c>
      <c r="AK373" s="6">
        <v>3.5000000000000001E-3</v>
      </c>
      <c r="AL373" s="135">
        <f t="shared" si="37"/>
        <v>308.5</v>
      </c>
      <c r="AM373" s="135">
        <f t="shared" si="38"/>
        <v>9.2089379298377096</v>
      </c>
      <c r="AN373" s="29">
        <f t="shared" si="39"/>
        <v>646</v>
      </c>
      <c r="AO373" s="29">
        <f t="shared" si="40"/>
        <v>1.8340000000000001</v>
      </c>
      <c r="AP373" s="29">
        <f t="shared" si="41"/>
        <v>5.1999999999999998E-2</v>
      </c>
      <c r="AQ373" s="136">
        <f t="shared" si="42"/>
        <v>0.54525627044711011</v>
      </c>
    </row>
    <row r="374" spans="1:43" x14ac:dyDescent="0.75">
      <c r="A374" s="5" t="s">
        <v>556</v>
      </c>
      <c r="B374" s="5">
        <v>305</v>
      </c>
      <c r="C374" s="5">
        <v>1.76</v>
      </c>
      <c r="D374" s="5">
        <v>0.04</v>
      </c>
      <c r="E374" s="5">
        <v>35.1</v>
      </c>
      <c r="F374" s="130">
        <v>99.601593625497998</v>
      </c>
      <c r="G374" s="5">
        <v>3.87849534673258</v>
      </c>
      <c r="H374" s="130">
        <v>5.5E-2</v>
      </c>
      <c r="I374" s="5">
        <v>3.11508410642709E-2</v>
      </c>
      <c r="J374" s="5">
        <v>0.20033000000000001</v>
      </c>
      <c r="K374" s="130">
        <v>7.6999999999999999E-2</v>
      </c>
      <c r="L374" s="5">
        <v>1.2877032330471201E-2</v>
      </c>
      <c r="M374" s="130">
        <v>1.004E-2</v>
      </c>
      <c r="N374" s="5">
        <v>3.9095853654319898E-4</v>
      </c>
      <c r="O374" s="5">
        <v>-2.7675000000000002E-2</v>
      </c>
      <c r="P374" s="10">
        <v>64.400000000000006</v>
      </c>
      <c r="Q374" s="6">
        <v>2.5019689027924099</v>
      </c>
      <c r="S374" s="10">
        <v>74</v>
      </c>
      <c r="T374" s="6">
        <v>12.0751406743502</v>
      </c>
      <c r="V374" s="10">
        <v>160</v>
      </c>
      <c r="W374" s="6">
        <v>433.68288598479103</v>
      </c>
      <c r="Y374" s="6">
        <v>12.972972972973</v>
      </c>
      <c r="Z374" s="6">
        <v>59.75</v>
      </c>
      <c r="AA374" s="7">
        <v>64.400000000000006</v>
      </c>
      <c r="AB374" s="7">
        <v>2.5019689027924099</v>
      </c>
      <c r="AD374" s="13">
        <v>63.7</v>
      </c>
      <c r="AE374" s="6">
        <v>2.6917742086847301</v>
      </c>
      <c r="AF374" s="13">
        <v>63.7</v>
      </c>
      <c r="AG374" s="6">
        <v>3.3421284094638999</v>
      </c>
      <c r="AH374" s="13">
        <v>64.400000000000006</v>
      </c>
      <c r="AI374" s="6">
        <v>321.25802806482</v>
      </c>
      <c r="AJ374" s="6">
        <v>1.2E-2</v>
      </c>
      <c r="AK374" s="6">
        <v>1.4999999999999999E-2</v>
      </c>
      <c r="AL374" s="135">
        <f t="shared" ref="AL374:AL399" si="43">AA374</f>
        <v>64.400000000000006</v>
      </c>
      <c r="AM374" s="135">
        <f t="shared" ref="AM374:AM399" si="44">AB374</f>
        <v>2.5019689027924099</v>
      </c>
      <c r="AN374" s="29">
        <f t="shared" ref="AN374:AN399" si="45">B374</f>
        <v>305</v>
      </c>
      <c r="AO374" s="29">
        <f t="shared" ref="AO374:AO399" si="46">C374</f>
        <v>1.76</v>
      </c>
      <c r="AP374" s="29">
        <f t="shared" ref="AP374:AP399" si="47">D374</f>
        <v>0.04</v>
      </c>
      <c r="AQ374" s="136">
        <f t="shared" ref="AQ374:AQ399" si="48">1/AO374</f>
        <v>0.56818181818181823</v>
      </c>
    </row>
    <row r="375" spans="1:43" x14ac:dyDescent="0.75">
      <c r="A375" s="5" t="s">
        <v>557</v>
      </c>
      <c r="B375" s="5">
        <v>282</v>
      </c>
      <c r="C375" s="5">
        <v>0.85699999999999998</v>
      </c>
      <c r="D375" s="5">
        <v>3.6999999999999998E-2</v>
      </c>
      <c r="E375" s="5">
        <v>38.6</v>
      </c>
      <c r="F375" s="130">
        <v>77.760497667185106</v>
      </c>
      <c r="G375" s="5">
        <v>2.8108100912691398</v>
      </c>
      <c r="H375" s="130">
        <v>4.4400000000000002E-2</v>
      </c>
      <c r="I375" s="5">
        <v>2.3832029030058498E-2</v>
      </c>
      <c r="J375" s="5">
        <v>8.1004000000000007E-2</v>
      </c>
      <c r="K375" s="130">
        <v>8.1000000000000003E-2</v>
      </c>
      <c r="L375" s="5">
        <v>1.21389689331508E-2</v>
      </c>
      <c r="M375" s="130">
        <v>1.286E-2</v>
      </c>
      <c r="N375" s="5">
        <v>4.64850648570054E-4</v>
      </c>
      <c r="O375" s="5">
        <v>5.5888E-2</v>
      </c>
      <c r="P375" s="10">
        <v>82.4</v>
      </c>
      <c r="Q375" s="6">
        <v>2.9583325656472601</v>
      </c>
      <c r="S375" s="10">
        <v>78</v>
      </c>
      <c r="T375" s="6">
        <v>11.3335766225842</v>
      </c>
      <c r="V375" s="10">
        <v>80</v>
      </c>
      <c r="W375" s="6">
        <v>463.781438372987</v>
      </c>
      <c r="Y375" s="6">
        <v>-5.6410256410256503</v>
      </c>
      <c r="Z375" s="6">
        <v>-3</v>
      </c>
      <c r="AA375" s="7">
        <v>82.4</v>
      </c>
      <c r="AB375" s="7">
        <v>2.9583325656472601</v>
      </c>
      <c r="AD375" s="13">
        <v>82.6</v>
      </c>
      <c r="AE375" s="6">
        <v>3.1383326096781201</v>
      </c>
      <c r="AF375" s="13">
        <v>82.6</v>
      </c>
      <c r="AG375" s="6">
        <v>3.5900082256155899</v>
      </c>
      <c r="AH375" s="13">
        <v>81.7</v>
      </c>
      <c r="AI375" s="6">
        <v>403.67863057055303</v>
      </c>
      <c r="AJ375" s="6">
        <v>-2E-3</v>
      </c>
      <c r="AK375" s="6">
        <v>1.0999999999999999E-2</v>
      </c>
      <c r="AL375" s="135">
        <f t="shared" si="43"/>
        <v>82.4</v>
      </c>
      <c r="AM375" s="135">
        <f t="shared" si="44"/>
        <v>2.9583325656472601</v>
      </c>
      <c r="AN375" s="29">
        <f t="shared" si="45"/>
        <v>282</v>
      </c>
      <c r="AO375" s="29">
        <f t="shared" si="46"/>
        <v>0.85699999999999998</v>
      </c>
      <c r="AP375" s="29">
        <f t="shared" si="47"/>
        <v>3.6999999999999998E-2</v>
      </c>
      <c r="AQ375" s="136">
        <f t="shared" si="48"/>
        <v>1.1668611435239207</v>
      </c>
    </row>
    <row r="376" spans="1:43" x14ac:dyDescent="0.75">
      <c r="A376" s="5" t="s">
        <v>558</v>
      </c>
      <c r="B376" s="5">
        <v>145</v>
      </c>
      <c r="C376" s="5">
        <v>5.13</v>
      </c>
      <c r="D376" s="5">
        <v>0.71</v>
      </c>
      <c r="E376" s="5">
        <v>97</v>
      </c>
      <c r="F376" s="130">
        <v>21.9298245614035</v>
      </c>
      <c r="G376" s="5">
        <v>0.77586017870609503</v>
      </c>
      <c r="H376" s="130">
        <v>5.9700000000000003E-2</v>
      </c>
      <c r="I376" s="5">
        <v>2.13575475923037E-2</v>
      </c>
      <c r="J376" s="5">
        <v>8.1442000000000001E-2</v>
      </c>
      <c r="K376" s="130">
        <v>0.38700000000000001</v>
      </c>
      <c r="L376" s="5">
        <v>4.0097100344538603E-2</v>
      </c>
      <c r="M376" s="130">
        <v>4.5600000000000002E-2</v>
      </c>
      <c r="N376" s="5">
        <v>1.6132926211943101E-3</v>
      </c>
      <c r="O376" s="5">
        <v>0.21389</v>
      </c>
      <c r="P376" s="10">
        <v>287.60000000000002</v>
      </c>
      <c r="Q376" s="6">
        <v>9.8043845090893704</v>
      </c>
      <c r="S376" s="10">
        <v>325</v>
      </c>
      <c r="T376" s="6">
        <v>28.509833863979601</v>
      </c>
      <c r="V376" s="10">
        <v>460</v>
      </c>
      <c r="W376" s="6">
        <v>6544.2093949712798</v>
      </c>
      <c r="Y376" s="6">
        <v>11.507692307692301</v>
      </c>
      <c r="Z376" s="6">
        <v>37.478260869565197</v>
      </c>
      <c r="AA376" s="7">
        <v>287.60000000000002</v>
      </c>
      <c r="AB376" s="7">
        <v>9.8043845090893704</v>
      </c>
      <c r="AD376" s="13">
        <v>284.10000000000002</v>
      </c>
      <c r="AE376" s="6">
        <v>10.092618867373901</v>
      </c>
      <c r="AF376" s="13">
        <v>284.3</v>
      </c>
      <c r="AG376" s="6">
        <v>12.2830707460194</v>
      </c>
      <c r="AH376" s="13">
        <v>278</v>
      </c>
      <c r="AI376" s="6">
        <v>6541.7098594503896</v>
      </c>
      <c r="AJ376" s="6">
        <v>1.24E-2</v>
      </c>
      <c r="AK376" s="6">
        <v>9.1999999999999998E-3</v>
      </c>
      <c r="AL376" s="135">
        <f t="shared" si="43"/>
        <v>287.60000000000002</v>
      </c>
      <c r="AM376" s="135">
        <f t="shared" si="44"/>
        <v>9.8043845090893704</v>
      </c>
      <c r="AN376" s="29">
        <f t="shared" si="45"/>
        <v>145</v>
      </c>
      <c r="AO376" s="29">
        <f t="shared" si="46"/>
        <v>5.13</v>
      </c>
      <c r="AP376" s="29">
        <f t="shared" si="47"/>
        <v>0.71</v>
      </c>
      <c r="AQ376" s="136">
        <f t="shared" si="48"/>
        <v>0.19493177387914232</v>
      </c>
    </row>
    <row r="377" spans="1:43" x14ac:dyDescent="0.75">
      <c r="A377" s="5" t="s">
        <v>559</v>
      </c>
      <c r="B377" s="5">
        <v>130</v>
      </c>
      <c r="C377" s="5">
        <v>1.26</v>
      </c>
      <c r="D377" s="5">
        <v>1.7000000000000001E-2</v>
      </c>
      <c r="E377" s="5">
        <v>68</v>
      </c>
      <c r="F377" s="130">
        <v>26.595744680851102</v>
      </c>
      <c r="G377" s="5">
        <v>0.84913213864384895</v>
      </c>
      <c r="H377" s="130">
        <v>5.4399999999999997E-2</v>
      </c>
      <c r="I377" s="5">
        <v>2.2576678069187901E-2</v>
      </c>
      <c r="J377" s="5">
        <v>0.27516000000000002</v>
      </c>
      <c r="K377" s="130">
        <v>0.28899999999999998</v>
      </c>
      <c r="L377" s="5">
        <v>2.8578103512304599E-2</v>
      </c>
      <c r="M377" s="130">
        <v>3.7600000000000001E-2</v>
      </c>
      <c r="N377" s="5">
        <v>1.20046905232913E-3</v>
      </c>
      <c r="O377" s="5">
        <v>-3.8157000000000003E-2</v>
      </c>
      <c r="P377" s="10">
        <v>237.9</v>
      </c>
      <c r="Q377" s="6">
        <v>7.6085262608514102</v>
      </c>
      <c r="S377" s="10">
        <v>253</v>
      </c>
      <c r="T377" s="6">
        <v>21.935457534702898</v>
      </c>
      <c r="V377" s="10">
        <v>280</v>
      </c>
      <c r="W377" s="6">
        <v>2050.9051726391299</v>
      </c>
      <c r="Y377" s="6">
        <v>5.9683794466403102</v>
      </c>
      <c r="Z377" s="6">
        <v>15.035714285714301</v>
      </c>
      <c r="AA377" s="7">
        <v>237.9</v>
      </c>
      <c r="AB377" s="7">
        <v>7.6085262608514102</v>
      </c>
      <c r="AD377" s="13">
        <v>236.4</v>
      </c>
      <c r="AE377" s="6">
        <v>8.0457735403170201</v>
      </c>
      <c r="AF377" s="13">
        <v>235.7</v>
      </c>
      <c r="AG377" s="6">
        <v>9.7049006824776107</v>
      </c>
      <c r="AH377" s="13">
        <v>221</v>
      </c>
      <c r="AI377" s="6">
        <v>2042.9191876229299</v>
      </c>
      <c r="AJ377" s="6">
        <v>7.1999999999999998E-3</v>
      </c>
      <c r="AK377" s="6">
        <v>8.8000000000000005E-3</v>
      </c>
      <c r="AL377" s="135">
        <f t="shared" si="43"/>
        <v>237.9</v>
      </c>
      <c r="AM377" s="135">
        <f t="shared" si="44"/>
        <v>7.6085262608514102</v>
      </c>
      <c r="AN377" s="29">
        <f t="shared" si="45"/>
        <v>130</v>
      </c>
      <c r="AO377" s="29">
        <f t="shared" si="46"/>
        <v>1.26</v>
      </c>
      <c r="AP377" s="29">
        <f t="shared" si="47"/>
        <v>1.7000000000000001E-2</v>
      </c>
      <c r="AQ377" s="136">
        <f t="shared" si="48"/>
        <v>0.79365079365079361</v>
      </c>
    </row>
    <row r="378" spans="1:43" x14ac:dyDescent="0.75">
      <c r="A378" s="5" t="s">
        <v>560</v>
      </c>
      <c r="B378" s="5">
        <v>694</v>
      </c>
      <c r="C378" s="5">
        <v>7.26</v>
      </c>
      <c r="D378" s="5">
        <v>0.82</v>
      </c>
      <c r="E378" s="5">
        <v>433</v>
      </c>
      <c r="F378" s="130">
        <v>21.0039907582441</v>
      </c>
      <c r="G378" s="5">
        <v>0.58777719430046604</v>
      </c>
      <c r="H378" s="130">
        <v>5.3800000000000001E-2</v>
      </c>
      <c r="I378" s="5">
        <v>9.8339488565067495E-3</v>
      </c>
      <c r="J378" s="5">
        <v>0.19717999999999999</v>
      </c>
      <c r="K378" s="130">
        <v>0.36499999999999999</v>
      </c>
      <c r="L378" s="5">
        <v>1.78384876320835E-2</v>
      </c>
      <c r="M378" s="130">
        <v>4.761E-2</v>
      </c>
      <c r="N378" s="5">
        <v>1.33232167842492E-3</v>
      </c>
      <c r="O378" s="5">
        <v>0.15606</v>
      </c>
      <c r="P378" s="10">
        <v>299.8</v>
      </c>
      <c r="Q378" s="6">
        <v>8.2015899944457793</v>
      </c>
      <c r="S378" s="10">
        <v>315</v>
      </c>
      <c r="T378" s="6">
        <v>13.3241736369515</v>
      </c>
      <c r="V378" s="10">
        <v>360</v>
      </c>
      <c r="W378" s="6">
        <v>502.62444723602601</v>
      </c>
      <c r="Y378" s="6">
        <v>4.8253968253968198</v>
      </c>
      <c r="Z378" s="6">
        <v>16.7222222222222</v>
      </c>
      <c r="AA378" s="7">
        <v>299.8</v>
      </c>
      <c r="AB378" s="7">
        <v>8.2015899944457793</v>
      </c>
      <c r="AD378" s="13">
        <v>298.2</v>
      </c>
      <c r="AE378" s="6">
        <v>8.3242704447292599</v>
      </c>
      <c r="AF378" s="13">
        <v>296.8</v>
      </c>
      <c r="AG378" s="6">
        <v>10.279562398644901</v>
      </c>
      <c r="AH378" s="13">
        <v>272</v>
      </c>
      <c r="AI378" s="6">
        <v>496.62079593923602</v>
      </c>
      <c r="AJ378" s="6">
        <v>4.7999999999999996E-3</v>
      </c>
      <c r="AK378" s="6">
        <v>3.0999999999999999E-3</v>
      </c>
      <c r="AL378" s="135">
        <f t="shared" si="43"/>
        <v>299.8</v>
      </c>
      <c r="AM378" s="135">
        <f t="shared" si="44"/>
        <v>8.2015899944457793</v>
      </c>
      <c r="AN378" s="29">
        <f t="shared" si="45"/>
        <v>694</v>
      </c>
      <c r="AO378" s="29">
        <f t="shared" si="46"/>
        <v>7.26</v>
      </c>
      <c r="AP378" s="29">
        <f t="shared" si="47"/>
        <v>0.82</v>
      </c>
      <c r="AQ378" s="136">
        <f t="shared" si="48"/>
        <v>0.13774104683195593</v>
      </c>
    </row>
    <row r="379" spans="1:43" x14ac:dyDescent="0.75">
      <c r="A379" s="5" t="s">
        <v>561</v>
      </c>
      <c r="B379" s="5">
        <v>411</v>
      </c>
      <c r="C379" s="5">
        <v>2.214</v>
      </c>
      <c r="D379" s="5">
        <v>7.4999999999999997E-2</v>
      </c>
      <c r="E379" s="5">
        <v>467</v>
      </c>
      <c r="F379" s="130">
        <v>11.223344556677899</v>
      </c>
      <c r="G379" s="5">
        <v>0.32408957835054802</v>
      </c>
      <c r="H379" s="130">
        <v>5.91E-2</v>
      </c>
      <c r="I379" s="5">
        <v>1.0473852116849499E-2</v>
      </c>
      <c r="J379" s="5">
        <v>0.21461</v>
      </c>
      <c r="K379" s="130">
        <v>0.752</v>
      </c>
      <c r="L379" s="5">
        <v>3.7901171072144801E-2</v>
      </c>
      <c r="M379" s="130">
        <v>8.9099999999999999E-2</v>
      </c>
      <c r="N379" s="5">
        <v>2.5728855855051101E-3</v>
      </c>
      <c r="O379" s="5">
        <v>0.26293</v>
      </c>
      <c r="P379" s="10">
        <v>550</v>
      </c>
      <c r="Q379" s="6">
        <v>15.380631807326299</v>
      </c>
      <c r="S379" s="10">
        <v>567</v>
      </c>
      <c r="T379" s="6">
        <v>21.8035377719495</v>
      </c>
      <c r="V379" s="10">
        <v>540</v>
      </c>
      <c r="W379" s="6">
        <v>397.17789066834001</v>
      </c>
      <c r="Y379" s="6">
        <v>2.9982363315696698</v>
      </c>
      <c r="Z379" s="6">
        <v>-1.8518518518518601</v>
      </c>
      <c r="AA379" s="7">
        <v>550</v>
      </c>
      <c r="AB379" s="7">
        <v>15.380631807326299</v>
      </c>
      <c r="AD379" s="13">
        <v>547</v>
      </c>
      <c r="AE379" s="6">
        <v>15.380631807326299</v>
      </c>
      <c r="AF379" s="13">
        <v>536</v>
      </c>
      <c r="AG379" s="6">
        <v>17.390062086514401</v>
      </c>
      <c r="AH379" s="13">
        <v>458</v>
      </c>
      <c r="AI379" s="6">
        <v>390.69675815874302</v>
      </c>
      <c r="AJ379" s="6">
        <v>6.1999999999999998E-3</v>
      </c>
      <c r="AK379" s="6">
        <v>2.8999999999999998E-3</v>
      </c>
      <c r="AL379" s="135">
        <f t="shared" si="43"/>
        <v>550</v>
      </c>
      <c r="AM379" s="135">
        <f t="shared" si="44"/>
        <v>15.380631807326299</v>
      </c>
      <c r="AN379" s="29">
        <f t="shared" si="45"/>
        <v>411</v>
      </c>
      <c r="AO379" s="29">
        <f t="shared" si="46"/>
        <v>2.214</v>
      </c>
      <c r="AP379" s="29">
        <f t="shared" si="47"/>
        <v>7.4999999999999997E-2</v>
      </c>
      <c r="AQ379" s="136">
        <f t="shared" si="48"/>
        <v>0.45167118337850048</v>
      </c>
    </row>
    <row r="380" spans="1:43" x14ac:dyDescent="0.75">
      <c r="A380" s="5" t="s">
        <v>562</v>
      </c>
      <c r="B380" s="5">
        <v>526</v>
      </c>
      <c r="C380" s="5">
        <v>1.8260000000000001</v>
      </c>
      <c r="D380" s="5">
        <v>3.2000000000000001E-2</v>
      </c>
      <c r="E380" s="5">
        <v>307</v>
      </c>
      <c r="F380" s="130">
        <v>20.699648105982199</v>
      </c>
      <c r="G380" s="5">
        <v>0.60035340307280405</v>
      </c>
      <c r="H380" s="130">
        <v>5.33E-2</v>
      </c>
      <c r="I380" s="5">
        <v>1.13649318188116E-2</v>
      </c>
      <c r="J380" s="5">
        <v>0.24298</v>
      </c>
      <c r="K380" s="130">
        <v>0.37</v>
      </c>
      <c r="L380" s="5">
        <v>2.09119870887488E-2</v>
      </c>
      <c r="M380" s="130">
        <v>4.8309999999999999E-2</v>
      </c>
      <c r="N380" s="5">
        <v>1.4011384519172199E-3</v>
      </c>
      <c r="O380" s="5">
        <v>0.1615</v>
      </c>
      <c r="P380" s="10">
        <v>304.10000000000002</v>
      </c>
      <c r="Q380" s="6">
        <v>8.6214040637902301</v>
      </c>
      <c r="S380" s="10">
        <v>319</v>
      </c>
      <c r="T380" s="6">
        <v>15.1501591501784</v>
      </c>
      <c r="V380" s="10">
        <v>310</v>
      </c>
      <c r="W380" s="6">
        <v>537.82499914135599</v>
      </c>
      <c r="Y380" s="6">
        <v>4.67084639498432</v>
      </c>
      <c r="Z380" s="6">
        <v>1.9032258064516001</v>
      </c>
      <c r="AA380" s="7">
        <v>304.10000000000002</v>
      </c>
      <c r="AB380" s="7">
        <v>8.6214040637902301</v>
      </c>
      <c r="AD380" s="13">
        <v>302.89999999999998</v>
      </c>
      <c r="AE380" s="6">
        <v>8.8007617869783701</v>
      </c>
      <c r="AF380" s="13">
        <v>302.39999999999998</v>
      </c>
      <c r="AG380" s="6">
        <v>10.7806457262881</v>
      </c>
      <c r="AH380" s="13">
        <v>295</v>
      </c>
      <c r="AI380" s="6">
        <v>529.55878776713701</v>
      </c>
      <c r="AJ380" s="6">
        <v>4.0000000000000001E-3</v>
      </c>
      <c r="AK380" s="6">
        <v>4.0000000000000001E-3</v>
      </c>
      <c r="AL380" s="135">
        <f t="shared" si="43"/>
        <v>304.10000000000002</v>
      </c>
      <c r="AM380" s="135">
        <f t="shared" si="44"/>
        <v>8.6214040637902301</v>
      </c>
      <c r="AN380" s="29">
        <f t="shared" si="45"/>
        <v>526</v>
      </c>
      <c r="AO380" s="29">
        <f t="shared" si="46"/>
        <v>1.8260000000000001</v>
      </c>
      <c r="AP380" s="29">
        <f t="shared" si="47"/>
        <v>3.2000000000000001E-2</v>
      </c>
      <c r="AQ380" s="136">
        <f t="shared" si="48"/>
        <v>0.547645125958379</v>
      </c>
    </row>
    <row r="381" spans="1:43" x14ac:dyDescent="0.75">
      <c r="A381" s="5" t="s">
        <v>563</v>
      </c>
      <c r="B381" s="5">
        <v>89.6</v>
      </c>
      <c r="C381" s="5">
        <v>0.90500000000000003</v>
      </c>
      <c r="D381" s="5">
        <v>1.2999999999999999E-2</v>
      </c>
      <c r="E381" s="5">
        <v>114</v>
      </c>
      <c r="F381" s="130">
        <v>11.5074798619102</v>
      </c>
      <c r="G381" s="5">
        <v>0.33486954233730098</v>
      </c>
      <c r="H381" s="130">
        <v>5.8999999999999997E-2</v>
      </c>
      <c r="I381" s="5">
        <v>1.93259633276004E-2</v>
      </c>
      <c r="J381" s="5">
        <v>0.24562</v>
      </c>
      <c r="K381" s="130">
        <v>0.73399999999999999</v>
      </c>
      <c r="L381" s="5">
        <v>4.9526731498858202E-2</v>
      </c>
      <c r="M381" s="130">
        <v>8.6900000000000005E-2</v>
      </c>
      <c r="N381" s="5">
        <v>2.5288041846097901E-3</v>
      </c>
      <c r="O381" s="5">
        <v>5.2117999999999998E-2</v>
      </c>
      <c r="P381" s="10">
        <v>537</v>
      </c>
      <c r="Q381" s="6">
        <v>14.706717717256501</v>
      </c>
      <c r="S381" s="10">
        <v>553</v>
      </c>
      <c r="T381" s="6">
        <v>29.258155784010398</v>
      </c>
      <c r="V381" s="10">
        <v>500</v>
      </c>
      <c r="W381" s="6">
        <v>745.22745580381604</v>
      </c>
      <c r="Y381" s="6">
        <v>2.8933092224231398</v>
      </c>
      <c r="Z381" s="6">
        <v>-7.4000000000000101</v>
      </c>
      <c r="AA381" s="7">
        <v>537</v>
      </c>
      <c r="AB381" s="7">
        <v>14.706717717256501</v>
      </c>
      <c r="AD381" s="13">
        <v>534</v>
      </c>
      <c r="AE381" s="6">
        <v>15.142904147324799</v>
      </c>
      <c r="AF381" s="13">
        <v>526</v>
      </c>
      <c r="AG381" s="6">
        <v>17.209871582362901</v>
      </c>
      <c r="AH381" s="13">
        <v>464</v>
      </c>
      <c r="AI381" s="6">
        <v>734.98889847658904</v>
      </c>
      <c r="AJ381" s="6">
        <v>5.7000000000000002E-3</v>
      </c>
      <c r="AK381" s="6">
        <v>5.7999999999999996E-3</v>
      </c>
      <c r="AL381" s="135">
        <f t="shared" si="43"/>
        <v>537</v>
      </c>
      <c r="AM381" s="135">
        <f t="shared" si="44"/>
        <v>14.706717717256501</v>
      </c>
      <c r="AN381" s="29">
        <f t="shared" si="45"/>
        <v>89.6</v>
      </c>
      <c r="AO381" s="29">
        <f t="shared" si="46"/>
        <v>0.90500000000000003</v>
      </c>
      <c r="AP381" s="29">
        <f t="shared" si="47"/>
        <v>1.2999999999999999E-2</v>
      </c>
      <c r="AQ381" s="136">
        <f t="shared" si="48"/>
        <v>1.1049723756906078</v>
      </c>
    </row>
    <row r="382" spans="1:43" x14ac:dyDescent="0.75">
      <c r="A382" s="5" t="s">
        <v>564</v>
      </c>
      <c r="B382" s="5">
        <v>354</v>
      </c>
      <c r="C382" s="5">
        <v>9.8699999999999992</v>
      </c>
      <c r="D382" s="5">
        <v>0.54</v>
      </c>
      <c r="E382" s="5">
        <v>374</v>
      </c>
      <c r="F382" s="130">
        <v>14.2247510668563</v>
      </c>
      <c r="G382" s="5">
        <v>0.427209244860765</v>
      </c>
      <c r="H382" s="130">
        <v>5.8200000000000002E-2</v>
      </c>
      <c r="I382" s="5">
        <v>1.12787105216745E-2</v>
      </c>
      <c r="J382" s="5">
        <v>0.18209</v>
      </c>
      <c r="K382" s="130">
        <v>0.58199999999999996</v>
      </c>
      <c r="L382" s="5">
        <v>2.9282875948922701E-2</v>
      </c>
      <c r="M382" s="130">
        <v>7.0300000000000001E-2</v>
      </c>
      <c r="N382" s="5">
        <v>2.1113065369339399E-3</v>
      </c>
      <c r="O382" s="5">
        <v>0.29194999999999999</v>
      </c>
      <c r="P382" s="10">
        <v>437.8</v>
      </c>
      <c r="Q382" s="6">
        <v>12.606022997403199</v>
      </c>
      <c r="S382" s="10">
        <v>464</v>
      </c>
      <c r="T382" s="6">
        <v>18.607241662858499</v>
      </c>
      <c r="V382" s="10">
        <v>510</v>
      </c>
      <c r="W382" s="6">
        <v>521.82688582766696</v>
      </c>
      <c r="Y382" s="6">
        <v>5.6465517241379199</v>
      </c>
      <c r="Z382" s="6">
        <v>14.156862745098</v>
      </c>
      <c r="AA382" s="7">
        <v>437.8</v>
      </c>
      <c r="AB382" s="7">
        <v>12.606022997403199</v>
      </c>
      <c r="AD382" s="13">
        <v>435.3</v>
      </c>
      <c r="AE382" s="6">
        <v>12.8411376369487</v>
      </c>
      <c r="AF382" s="13">
        <v>434</v>
      </c>
      <c r="AG382" s="6">
        <v>15.134379481829299</v>
      </c>
      <c r="AH382" s="13">
        <v>394</v>
      </c>
      <c r="AI382" s="6">
        <v>517.73135772579997</v>
      </c>
      <c r="AJ382" s="6">
        <v>6.8999999999999999E-3</v>
      </c>
      <c r="AK382" s="6">
        <v>3.0000000000000001E-3</v>
      </c>
      <c r="AL382" s="135">
        <f t="shared" si="43"/>
        <v>437.8</v>
      </c>
      <c r="AM382" s="135">
        <f t="shared" si="44"/>
        <v>12.606022997403199</v>
      </c>
      <c r="AN382" s="29">
        <f t="shared" si="45"/>
        <v>354</v>
      </c>
      <c r="AO382" s="29">
        <f t="shared" si="46"/>
        <v>9.8699999999999992</v>
      </c>
      <c r="AP382" s="29">
        <f t="shared" si="47"/>
        <v>0.54</v>
      </c>
      <c r="AQ382" s="136">
        <f t="shared" si="48"/>
        <v>0.10131712259371835</v>
      </c>
    </row>
    <row r="383" spans="1:43" x14ac:dyDescent="0.75">
      <c r="A383" s="5" t="s">
        <v>565</v>
      </c>
      <c r="B383" s="5">
        <v>216</v>
      </c>
      <c r="C383" s="5">
        <v>1.97</v>
      </c>
      <c r="D383" s="5">
        <v>0.13</v>
      </c>
      <c r="E383" s="5">
        <v>148</v>
      </c>
      <c r="F383" s="130">
        <v>24.888003982080601</v>
      </c>
      <c r="G383" s="5">
        <v>0.75792140994898105</v>
      </c>
      <c r="H383" s="130">
        <v>6.5699999999999995E-2</v>
      </c>
      <c r="I383" s="5">
        <v>1.9413176913128799E-2</v>
      </c>
      <c r="J383" s="5">
        <v>-0.15872</v>
      </c>
      <c r="K383" s="130">
        <v>0.378</v>
      </c>
      <c r="L383" s="5">
        <v>3.05049997449598E-2</v>
      </c>
      <c r="M383" s="130">
        <v>4.018E-2</v>
      </c>
      <c r="N383" s="5">
        <v>1.22361288087532E-3</v>
      </c>
      <c r="O383" s="5">
        <v>0.42576999999999998</v>
      </c>
      <c r="P383" s="10">
        <v>253.9</v>
      </c>
      <c r="Q383" s="6">
        <v>7.5892269733241804</v>
      </c>
      <c r="S383" s="10">
        <v>322</v>
      </c>
      <c r="T383" s="6">
        <v>22.627298747534301</v>
      </c>
      <c r="V383" s="10">
        <v>720</v>
      </c>
      <c r="W383" s="6">
        <v>898.86218689882799</v>
      </c>
      <c r="Y383" s="6">
        <v>21.1490683229814</v>
      </c>
      <c r="Z383" s="6">
        <v>64.7361111111111</v>
      </c>
      <c r="AA383" s="7">
        <v>253.9</v>
      </c>
      <c r="AB383" s="7">
        <v>7.5892269733241804</v>
      </c>
      <c r="AD383" s="13">
        <v>247.9</v>
      </c>
      <c r="AE383" s="6">
        <v>7.5412841116504401</v>
      </c>
      <c r="AF383" s="13">
        <v>248.6</v>
      </c>
      <c r="AG383" s="6">
        <v>10.6644947658184</v>
      </c>
      <c r="AH383" s="13">
        <v>252.3</v>
      </c>
      <c r="AI383" s="6">
        <v>886.34170105921498</v>
      </c>
      <c r="AJ383" s="6">
        <v>2.1999999999999999E-2</v>
      </c>
      <c r="AK383" s="6">
        <v>7.7000000000000002E-3</v>
      </c>
      <c r="AL383" s="135">
        <f t="shared" si="43"/>
        <v>253.9</v>
      </c>
      <c r="AM383" s="135">
        <f t="shared" si="44"/>
        <v>7.5892269733241804</v>
      </c>
      <c r="AN383" s="29">
        <f t="shared" si="45"/>
        <v>216</v>
      </c>
      <c r="AO383" s="29">
        <f t="shared" si="46"/>
        <v>1.97</v>
      </c>
      <c r="AP383" s="29">
        <f t="shared" si="47"/>
        <v>0.13</v>
      </c>
      <c r="AQ383" s="136">
        <f t="shared" si="48"/>
        <v>0.50761421319796951</v>
      </c>
    </row>
    <row r="384" spans="1:43" x14ac:dyDescent="0.75">
      <c r="A384" s="5" t="s">
        <v>566</v>
      </c>
      <c r="B384" s="5">
        <v>733</v>
      </c>
      <c r="C384" s="5">
        <v>4.7</v>
      </c>
      <c r="D384" s="5">
        <v>0.28999999999999998</v>
      </c>
      <c r="E384" s="5">
        <v>8280</v>
      </c>
      <c r="F384" s="130">
        <v>2.6983270372369099</v>
      </c>
      <c r="G384" s="5">
        <v>8.3012936180879293E-2</v>
      </c>
      <c r="H384" s="130">
        <v>0.1298</v>
      </c>
      <c r="I384" s="5">
        <v>6.5412843620969502E-3</v>
      </c>
      <c r="J384" s="5">
        <v>0.39352999999999999</v>
      </c>
      <c r="K384" s="130">
        <v>6.91</v>
      </c>
      <c r="L384" s="5">
        <v>0.27024824772049699</v>
      </c>
      <c r="M384" s="130">
        <v>0.37059999999999998</v>
      </c>
      <c r="N384" s="5">
        <v>1.1401358591483699E-2</v>
      </c>
      <c r="O384" s="5">
        <v>0.99770999999999999</v>
      </c>
      <c r="P384" s="10">
        <v>2030</v>
      </c>
      <c r="Q384" s="6">
        <v>53.463400979999399</v>
      </c>
      <c r="S384" s="10">
        <v>2098</v>
      </c>
      <c r="T384" s="6">
        <v>34.495252532612199</v>
      </c>
      <c r="V384" s="10">
        <v>2093</v>
      </c>
      <c r="W384" s="6">
        <v>89.908830343560595</v>
      </c>
      <c r="Y384" s="6">
        <v>3.2411820781696901</v>
      </c>
      <c r="Z384" s="6">
        <v>3.0100334448160502</v>
      </c>
      <c r="AA384" s="7">
        <v>2093</v>
      </c>
      <c r="AB384" s="7">
        <v>89.908830343560595</v>
      </c>
      <c r="AD384" s="13">
        <v>2011</v>
      </c>
      <c r="AE384" s="6">
        <v>55.984241035743203</v>
      </c>
      <c r="AF384" s="13">
        <v>2017</v>
      </c>
      <c r="AG384" s="6">
        <v>43.9763851093822</v>
      </c>
      <c r="AH384" s="13">
        <v>1984</v>
      </c>
      <c r="AI384" s="6">
        <v>91.226628643982906</v>
      </c>
      <c r="AJ384" s="6">
        <v>1.1900000000000001E-2</v>
      </c>
      <c r="AK384" s="6">
        <v>3.8999999999999998E-3</v>
      </c>
      <c r="AL384" s="135">
        <f t="shared" si="43"/>
        <v>2093</v>
      </c>
      <c r="AM384" s="135">
        <f t="shared" si="44"/>
        <v>89.908830343560595</v>
      </c>
      <c r="AN384" s="29">
        <f t="shared" si="45"/>
        <v>733</v>
      </c>
      <c r="AO384" s="29">
        <f t="shared" si="46"/>
        <v>4.7</v>
      </c>
      <c r="AP384" s="29">
        <f t="shared" si="47"/>
        <v>0.28999999999999998</v>
      </c>
      <c r="AQ384" s="136">
        <f t="shared" si="48"/>
        <v>0.21276595744680851</v>
      </c>
    </row>
    <row r="385" spans="1:43" x14ac:dyDescent="0.75">
      <c r="A385" s="5" t="s">
        <v>567</v>
      </c>
      <c r="B385" s="5">
        <v>282</v>
      </c>
      <c r="C385" s="5">
        <v>0.66</v>
      </c>
      <c r="D385" s="5">
        <v>7.5999999999999998E-2</v>
      </c>
      <c r="E385" s="5">
        <v>119</v>
      </c>
      <c r="F385" s="130">
        <v>26.455026455026498</v>
      </c>
      <c r="G385" s="5">
        <v>1.04392702687066</v>
      </c>
      <c r="H385" s="130">
        <v>5.5399999999999998E-2</v>
      </c>
      <c r="I385" s="5">
        <v>1.8015534518434899E-2</v>
      </c>
      <c r="J385" s="5">
        <v>0.31276999999999999</v>
      </c>
      <c r="K385" s="130">
        <v>0.29799999999999999</v>
      </c>
      <c r="L385" s="5">
        <v>2.36282161120978E-2</v>
      </c>
      <c r="M385" s="130">
        <v>3.78E-2</v>
      </c>
      <c r="N385" s="5">
        <v>1.4916046930738701E-3</v>
      </c>
      <c r="O385" s="5">
        <v>0.15098</v>
      </c>
      <c r="P385" s="10">
        <v>239</v>
      </c>
      <c r="Q385" s="6">
        <v>9.3168450001040704</v>
      </c>
      <c r="S385" s="10">
        <v>262</v>
      </c>
      <c r="T385" s="6">
        <v>18.397749026166</v>
      </c>
      <c r="V385" s="10">
        <v>380</v>
      </c>
      <c r="W385" s="6">
        <v>2289.6417101808802</v>
      </c>
      <c r="Y385" s="6">
        <v>8.7786259541984695</v>
      </c>
      <c r="Z385" s="6">
        <v>37.105263157894697</v>
      </c>
      <c r="AA385" s="7">
        <v>239</v>
      </c>
      <c r="AB385" s="7">
        <v>9.3168450001040704</v>
      </c>
      <c r="AD385" s="13">
        <v>236.7</v>
      </c>
      <c r="AE385" s="6">
        <v>9.6325801712710408</v>
      </c>
      <c r="AF385" s="13">
        <v>237</v>
      </c>
      <c r="AG385" s="6">
        <v>11.2171016412348</v>
      </c>
      <c r="AH385" s="13">
        <v>235</v>
      </c>
      <c r="AI385" s="6">
        <v>2284.7623861137099</v>
      </c>
      <c r="AJ385" s="6">
        <v>8.6999999999999994E-3</v>
      </c>
      <c r="AK385" s="6">
        <v>7.3000000000000001E-3</v>
      </c>
      <c r="AL385" s="135">
        <f t="shared" si="43"/>
        <v>239</v>
      </c>
      <c r="AM385" s="135">
        <f t="shared" si="44"/>
        <v>9.3168450001040704</v>
      </c>
      <c r="AN385" s="29">
        <f t="shared" si="45"/>
        <v>282</v>
      </c>
      <c r="AO385" s="29">
        <f t="shared" si="46"/>
        <v>0.66</v>
      </c>
      <c r="AP385" s="29">
        <f t="shared" si="47"/>
        <v>7.5999999999999998E-2</v>
      </c>
      <c r="AQ385" s="136">
        <f t="shared" si="48"/>
        <v>1.5151515151515151</v>
      </c>
    </row>
    <row r="386" spans="1:43" x14ac:dyDescent="0.75">
      <c r="A386" s="5" t="s">
        <v>568</v>
      </c>
      <c r="B386" s="5">
        <v>294</v>
      </c>
      <c r="C386" s="5">
        <v>1.839</v>
      </c>
      <c r="D386" s="5">
        <v>8.5000000000000006E-2</v>
      </c>
      <c r="E386" s="5">
        <v>300</v>
      </c>
      <c r="F386" s="130">
        <v>10.4602510460251</v>
      </c>
      <c r="G386" s="5">
        <v>0.30535402331268802</v>
      </c>
      <c r="H386" s="130">
        <v>6.0100000000000001E-2</v>
      </c>
      <c r="I386" s="5">
        <v>1.2880846661588801E-2</v>
      </c>
      <c r="J386" s="5">
        <v>-7.9721E-2</v>
      </c>
      <c r="K386" s="130">
        <v>0.82799999999999996</v>
      </c>
      <c r="L386" s="5">
        <v>4.6180880691472199E-2</v>
      </c>
      <c r="M386" s="130">
        <v>9.5600000000000004E-2</v>
      </c>
      <c r="N386" s="5">
        <v>2.7907403465030501E-3</v>
      </c>
      <c r="O386" s="5">
        <v>0.43680000000000002</v>
      </c>
      <c r="P386" s="10">
        <v>589</v>
      </c>
      <c r="Q386" s="6">
        <v>16.5243221838784</v>
      </c>
      <c r="S386" s="10">
        <v>609</v>
      </c>
      <c r="T386" s="6">
        <v>25.9297706457881</v>
      </c>
      <c r="V386" s="10">
        <v>570</v>
      </c>
      <c r="W386" s="6">
        <v>475.29912961478999</v>
      </c>
      <c r="Y386" s="6">
        <v>3.2840722495894901</v>
      </c>
      <c r="Z386" s="6">
        <v>-3.3333333333333401</v>
      </c>
      <c r="AA386" s="7">
        <v>589</v>
      </c>
      <c r="AB386" s="7">
        <v>16.5243221838784</v>
      </c>
      <c r="AD386" s="13">
        <v>586</v>
      </c>
      <c r="AE386" s="6">
        <v>16.5243221838784</v>
      </c>
      <c r="AF386" s="13">
        <v>582</v>
      </c>
      <c r="AG386" s="6">
        <v>18.507106898247901</v>
      </c>
      <c r="AH386" s="13">
        <v>527</v>
      </c>
      <c r="AI386" s="6">
        <v>468.15249931253999</v>
      </c>
      <c r="AJ386" s="6">
        <v>4.5999999999999999E-3</v>
      </c>
      <c r="AK386" s="6">
        <v>3.7000000000000002E-3</v>
      </c>
      <c r="AL386" s="135">
        <f t="shared" si="43"/>
        <v>589</v>
      </c>
      <c r="AM386" s="135">
        <f t="shared" si="44"/>
        <v>16.5243221838784</v>
      </c>
      <c r="AN386" s="29">
        <f t="shared" si="45"/>
        <v>294</v>
      </c>
      <c r="AO386" s="29">
        <f t="shared" si="46"/>
        <v>1.839</v>
      </c>
      <c r="AP386" s="29">
        <f t="shared" si="47"/>
        <v>8.5000000000000006E-2</v>
      </c>
      <c r="AQ386" s="136">
        <f t="shared" si="48"/>
        <v>0.54377379010331706</v>
      </c>
    </row>
    <row r="387" spans="1:43" x14ac:dyDescent="0.75">
      <c r="A387" s="5" t="s">
        <v>569</v>
      </c>
      <c r="B387" s="5">
        <v>530</v>
      </c>
      <c r="C387" s="5">
        <v>7.46</v>
      </c>
      <c r="D387" s="5">
        <v>0.55000000000000004</v>
      </c>
      <c r="E387" s="5">
        <v>174</v>
      </c>
      <c r="F387" s="130">
        <v>14.619883040935701</v>
      </c>
      <c r="G387" s="5">
        <v>1.34295270049769</v>
      </c>
      <c r="H387" s="130">
        <v>5.1799999999999999E-2</v>
      </c>
      <c r="I387" s="5">
        <v>1.43230218291372E-2</v>
      </c>
      <c r="J387" s="5">
        <v>-0.10206999999999999</v>
      </c>
      <c r="K387" s="130">
        <v>0.51300000000000001</v>
      </c>
      <c r="L387" s="5">
        <v>6.5445056345303801E-2</v>
      </c>
      <c r="M387" s="130">
        <v>6.8400000000000002E-2</v>
      </c>
      <c r="N387" s="5">
        <v>6.2830847864404904E-3</v>
      </c>
      <c r="O387" s="5">
        <v>0.70072000000000001</v>
      </c>
      <c r="P387" s="10">
        <v>424</v>
      </c>
      <c r="Q387" s="6">
        <v>37.561243631935199</v>
      </c>
      <c r="S387" s="10">
        <v>404</v>
      </c>
      <c r="T387" s="6">
        <v>41.132658416483302</v>
      </c>
      <c r="V387" s="10">
        <v>230</v>
      </c>
      <c r="W387" s="6">
        <v>481.27547713620203</v>
      </c>
      <c r="Y387" s="6">
        <v>-4.9504950495049496</v>
      </c>
      <c r="Z387" s="6">
        <v>-84.347826086956502</v>
      </c>
      <c r="AA387" s="7">
        <v>424</v>
      </c>
      <c r="AB387" s="7">
        <v>37.561243631935199</v>
      </c>
      <c r="AD387" s="13">
        <v>425</v>
      </c>
      <c r="AE387" s="6">
        <v>38.321104148727201</v>
      </c>
      <c r="AF387" s="13">
        <v>418</v>
      </c>
      <c r="AG387" s="6">
        <v>37.3817547529151</v>
      </c>
      <c r="AH387" s="13">
        <v>363</v>
      </c>
      <c r="AI387" s="6">
        <v>463.95914140436798</v>
      </c>
      <c r="AJ387" s="6">
        <v>-6.9999999999999999E-4</v>
      </c>
      <c r="AK387" s="6">
        <v>6.1000000000000004E-3</v>
      </c>
      <c r="AL387" s="135">
        <f t="shared" si="43"/>
        <v>424</v>
      </c>
      <c r="AM387" s="135">
        <f t="shared" si="44"/>
        <v>37.561243631935199</v>
      </c>
      <c r="AN387" s="29">
        <f t="shared" si="45"/>
        <v>530</v>
      </c>
      <c r="AO387" s="29">
        <f t="shared" si="46"/>
        <v>7.46</v>
      </c>
      <c r="AP387" s="29">
        <f t="shared" si="47"/>
        <v>0.55000000000000004</v>
      </c>
      <c r="AQ387" s="136">
        <f t="shared" si="48"/>
        <v>0.13404825737265416</v>
      </c>
    </row>
    <row r="388" spans="1:43" x14ac:dyDescent="0.75">
      <c r="A388" s="5" t="s">
        <v>570</v>
      </c>
      <c r="B388" s="5">
        <v>821</v>
      </c>
      <c r="C388" s="5">
        <v>88.5</v>
      </c>
      <c r="D388" s="5">
        <v>3.2</v>
      </c>
      <c r="E388" s="5">
        <v>423</v>
      </c>
      <c r="F388" s="130">
        <v>19.267822736030801</v>
      </c>
      <c r="G388" s="5">
        <v>0.58195877436882903</v>
      </c>
      <c r="H388" s="130">
        <v>5.62E-2</v>
      </c>
      <c r="I388" s="5">
        <v>1.0388692300277299E-2</v>
      </c>
      <c r="J388" s="5">
        <v>-0.12828999999999999</v>
      </c>
      <c r="K388" s="130">
        <v>0.42399999999999999</v>
      </c>
      <c r="L388" s="5">
        <v>2.5186119910776201E-2</v>
      </c>
      <c r="M388" s="130">
        <v>5.1900000000000002E-2</v>
      </c>
      <c r="N388" s="5">
        <v>1.56756997422762E-3</v>
      </c>
      <c r="O388" s="5">
        <v>0.55373000000000006</v>
      </c>
      <c r="P388" s="10">
        <v>326</v>
      </c>
      <c r="Q388" s="6">
        <v>9.4873996392508495</v>
      </c>
      <c r="S388" s="10">
        <v>357</v>
      </c>
      <c r="T388" s="6">
        <v>17.6155276311754</v>
      </c>
      <c r="V388" s="10">
        <v>431</v>
      </c>
      <c r="W388" s="6">
        <v>627.82905716421601</v>
      </c>
      <c r="Y388" s="6">
        <v>8.6834733893557399</v>
      </c>
      <c r="Z388" s="6">
        <v>24.3619489559165</v>
      </c>
      <c r="AA388" s="7">
        <v>326</v>
      </c>
      <c r="AB388" s="7">
        <v>9.4873996392508495</v>
      </c>
      <c r="AD388" s="13">
        <v>323.10000000000002</v>
      </c>
      <c r="AE388" s="6">
        <v>9.4412155951899095</v>
      </c>
      <c r="AF388" s="13">
        <v>324</v>
      </c>
      <c r="AG388" s="6">
        <v>11.8982189307771</v>
      </c>
      <c r="AH388" s="13">
        <v>311</v>
      </c>
      <c r="AI388" s="6">
        <v>623.33352630811396</v>
      </c>
      <c r="AJ388" s="6">
        <v>6.7999999999999996E-3</v>
      </c>
      <c r="AK388" s="6">
        <v>3.3999999999999998E-3</v>
      </c>
      <c r="AL388" s="135">
        <f t="shared" si="43"/>
        <v>326</v>
      </c>
      <c r="AM388" s="135">
        <f t="shared" si="44"/>
        <v>9.4873996392508495</v>
      </c>
      <c r="AN388" s="29">
        <f t="shared" si="45"/>
        <v>821</v>
      </c>
      <c r="AO388" s="29">
        <f t="shared" si="46"/>
        <v>88.5</v>
      </c>
      <c r="AP388" s="29">
        <f t="shared" si="47"/>
        <v>3.2</v>
      </c>
      <c r="AQ388" s="136">
        <f t="shared" si="48"/>
        <v>1.1299435028248588E-2</v>
      </c>
    </row>
    <row r="389" spans="1:43" x14ac:dyDescent="0.75">
      <c r="A389" s="5" t="s">
        <v>571</v>
      </c>
      <c r="B389" s="5">
        <v>432</v>
      </c>
      <c r="C389" s="5">
        <v>16.12</v>
      </c>
      <c r="D389" s="5">
        <v>0.32</v>
      </c>
      <c r="E389" s="5">
        <v>334</v>
      </c>
      <c r="F389" s="130">
        <v>16.420361247947501</v>
      </c>
      <c r="G389" s="5">
        <v>0.45950177581261997</v>
      </c>
      <c r="H389" s="130">
        <v>5.5300000000000002E-2</v>
      </c>
      <c r="I389" s="5">
        <v>1.1274919815449499E-2</v>
      </c>
      <c r="J389" s="5">
        <v>5.6100999999999998E-2</v>
      </c>
      <c r="K389" s="130">
        <v>0.48199999999999998</v>
      </c>
      <c r="L389" s="5">
        <v>2.4045976791139002E-2</v>
      </c>
      <c r="M389" s="130">
        <v>6.0900000000000003E-2</v>
      </c>
      <c r="N389" s="5">
        <v>1.7042047811516E-3</v>
      </c>
      <c r="O389" s="5">
        <v>0.33911000000000002</v>
      </c>
      <c r="P389" s="10">
        <v>381</v>
      </c>
      <c r="Q389" s="6">
        <v>10.361776628413899</v>
      </c>
      <c r="S389" s="10">
        <v>398</v>
      </c>
      <c r="T389" s="6">
        <v>16.4334982209873</v>
      </c>
      <c r="V389" s="10">
        <v>393</v>
      </c>
      <c r="W389" s="6">
        <v>502.402432999582</v>
      </c>
      <c r="Y389" s="6">
        <v>4.2713567839196003</v>
      </c>
      <c r="Z389" s="6">
        <v>3.0534351145038299</v>
      </c>
      <c r="AA389" s="7">
        <v>381</v>
      </c>
      <c r="AB389" s="7">
        <v>10.361776628413899</v>
      </c>
      <c r="AD389" s="13">
        <v>379.1</v>
      </c>
      <c r="AE389" s="6">
        <v>10.402087045259</v>
      </c>
      <c r="AF389" s="13">
        <v>373.6</v>
      </c>
      <c r="AG389" s="6">
        <v>12.7906084209936</v>
      </c>
      <c r="AH389" s="13">
        <v>305</v>
      </c>
      <c r="AI389" s="6">
        <v>497.75751594918199</v>
      </c>
      <c r="AJ389" s="6">
        <v>5.3E-3</v>
      </c>
      <c r="AK389" s="6">
        <v>2.8999999999999998E-3</v>
      </c>
      <c r="AL389" s="135">
        <f t="shared" si="43"/>
        <v>381</v>
      </c>
      <c r="AM389" s="135">
        <f t="shared" si="44"/>
        <v>10.361776628413899</v>
      </c>
      <c r="AN389" s="29">
        <f t="shared" si="45"/>
        <v>432</v>
      </c>
      <c r="AO389" s="29">
        <f t="shared" si="46"/>
        <v>16.12</v>
      </c>
      <c r="AP389" s="29">
        <f t="shared" si="47"/>
        <v>0.32</v>
      </c>
      <c r="AQ389" s="136">
        <f t="shared" si="48"/>
        <v>6.2034739454094288E-2</v>
      </c>
    </row>
    <row r="390" spans="1:43" x14ac:dyDescent="0.75">
      <c r="A390" s="5" t="s">
        <v>572</v>
      </c>
      <c r="B390" s="5">
        <v>177</v>
      </c>
      <c r="C390" s="5">
        <v>5.95</v>
      </c>
      <c r="D390" s="5">
        <v>0.37</v>
      </c>
      <c r="E390" s="5">
        <v>206</v>
      </c>
      <c r="F390" s="130">
        <v>13.966480446927401</v>
      </c>
      <c r="G390" s="5">
        <v>0.38375096976329398</v>
      </c>
      <c r="H390" s="130">
        <v>5.8200000000000002E-2</v>
      </c>
      <c r="I390" s="5">
        <v>1.4603103704398299E-2</v>
      </c>
      <c r="J390" s="5">
        <v>0.23033999999999999</v>
      </c>
      <c r="K390" s="130">
        <v>0.59499999999999997</v>
      </c>
      <c r="L390" s="5">
        <v>2.9033507693697499E-2</v>
      </c>
      <c r="M390" s="130">
        <v>7.1599999999999997E-2</v>
      </c>
      <c r="N390" s="5">
        <v>1.9673223715497099E-3</v>
      </c>
      <c r="O390" s="5">
        <v>0.16757</v>
      </c>
      <c r="P390" s="10">
        <v>445.7</v>
      </c>
      <c r="Q390" s="6">
        <v>11.7530181994541</v>
      </c>
      <c r="S390" s="10">
        <v>472</v>
      </c>
      <c r="T390" s="6">
        <v>18.733419502794401</v>
      </c>
      <c r="V390" s="10">
        <v>500</v>
      </c>
      <c r="W390" s="6">
        <v>661.87774146730396</v>
      </c>
      <c r="Y390" s="6">
        <v>5.5720338983050803</v>
      </c>
      <c r="Z390" s="6">
        <v>10.86</v>
      </c>
      <c r="AA390" s="7">
        <v>445.7</v>
      </c>
      <c r="AB390" s="7">
        <v>11.7530181994541</v>
      </c>
      <c r="AD390" s="13">
        <v>443</v>
      </c>
      <c r="AE390" s="6">
        <v>11.942714800107201</v>
      </c>
      <c r="AF390" s="13">
        <v>439.8</v>
      </c>
      <c r="AG390" s="6">
        <v>14.2176301213555</v>
      </c>
      <c r="AH390" s="13">
        <v>405</v>
      </c>
      <c r="AI390" s="6">
        <v>657.40567737878598</v>
      </c>
      <c r="AJ390" s="6">
        <v>6.4000000000000003E-3</v>
      </c>
      <c r="AK390" s="6">
        <v>3.3999999999999998E-3</v>
      </c>
      <c r="AL390" s="135">
        <f t="shared" si="43"/>
        <v>445.7</v>
      </c>
      <c r="AM390" s="135">
        <f t="shared" si="44"/>
        <v>11.7530181994541</v>
      </c>
      <c r="AN390" s="29">
        <f t="shared" si="45"/>
        <v>177</v>
      </c>
      <c r="AO390" s="29">
        <f t="shared" si="46"/>
        <v>5.95</v>
      </c>
      <c r="AP390" s="29">
        <f t="shared" si="47"/>
        <v>0.37</v>
      </c>
      <c r="AQ390" s="136">
        <f t="shared" si="48"/>
        <v>0.16806722689075629</v>
      </c>
    </row>
    <row r="391" spans="1:43" x14ac:dyDescent="0.75">
      <c r="A391" s="5" t="s">
        <v>573</v>
      </c>
      <c r="B391" s="5">
        <v>342</v>
      </c>
      <c r="C391" s="5">
        <v>8.9600000000000009</v>
      </c>
      <c r="D391" s="5">
        <v>0.23</v>
      </c>
      <c r="E391" s="5">
        <v>449</v>
      </c>
      <c r="F391" s="130">
        <v>13.9470013947001</v>
      </c>
      <c r="G391" s="5">
        <v>0.38309252854897602</v>
      </c>
      <c r="H391" s="130">
        <v>5.5500000000000001E-2</v>
      </c>
      <c r="I391" s="5">
        <v>9.9504447644174002E-3</v>
      </c>
      <c r="J391" s="5">
        <v>1.9598999999999998E-2</v>
      </c>
      <c r="K391" s="130">
        <v>0.56899999999999995</v>
      </c>
      <c r="L391" s="5">
        <v>2.72894433574596E-2</v>
      </c>
      <c r="M391" s="130">
        <v>7.17E-2</v>
      </c>
      <c r="N391" s="5">
        <v>1.96943654909215E-3</v>
      </c>
      <c r="O391" s="5">
        <v>0.37564999999999998</v>
      </c>
      <c r="P391" s="10">
        <v>446.3</v>
      </c>
      <c r="Q391" s="6">
        <v>11.915774002885801</v>
      </c>
      <c r="S391" s="10">
        <v>456</v>
      </c>
      <c r="T391" s="6">
        <v>17.917783441943701</v>
      </c>
      <c r="V391" s="10">
        <v>408</v>
      </c>
      <c r="W391" s="6">
        <v>388.39602412578898</v>
      </c>
      <c r="Y391" s="6">
        <v>2.12719298245614</v>
      </c>
      <c r="Z391" s="6">
        <v>-9.3872549019607998</v>
      </c>
      <c r="AA391" s="7">
        <v>446.3</v>
      </c>
      <c r="AB391" s="7">
        <v>11.915774002885801</v>
      </c>
      <c r="AD391" s="13">
        <v>445</v>
      </c>
      <c r="AE391" s="6">
        <v>11.9544748980392</v>
      </c>
      <c r="AF391" s="13">
        <v>440.1</v>
      </c>
      <c r="AG391" s="6">
        <v>14.109810894281701</v>
      </c>
      <c r="AH391" s="13">
        <v>382</v>
      </c>
      <c r="AI391" s="6">
        <v>383.10169871291401</v>
      </c>
      <c r="AJ391" s="6">
        <v>3.0999999999999999E-3</v>
      </c>
      <c r="AK391" s="6">
        <v>2.7000000000000001E-3</v>
      </c>
      <c r="AL391" s="135">
        <f t="shared" si="43"/>
        <v>446.3</v>
      </c>
      <c r="AM391" s="135">
        <f t="shared" si="44"/>
        <v>11.915774002885801</v>
      </c>
      <c r="AN391" s="29">
        <f t="shared" si="45"/>
        <v>342</v>
      </c>
      <c r="AO391" s="29">
        <f t="shared" si="46"/>
        <v>8.9600000000000009</v>
      </c>
      <c r="AP391" s="29">
        <f t="shared" si="47"/>
        <v>0.23</v>
      </c>
      <c r="AQ391" s="136">
        <f t="shared" si="48"/>
        <v>0.11160714285714285</v>
      </c>
    </row>
    <row r="392" spans="1:43" x14ac:dyDescent="0.75">
      <c r="A392" s="5" t="s">
        <v>585</v>
      </c>
      <c r="B392" s="5">
        <v>111</v>
      </c>
      <c r="C392" s="5">
        <v>2.7509999999999999</v>
      </c>
      <c r="D392" s="5">
        <v>7.3999999999999996E-2</v>
      </c>
      <c r="E392" s="5">
        <v>68.099999999999994</v>
      </c>
      <c r="F392" s="130">
        <v>29.044437990124901</v>
      </c>
      <c r="G392" s="5">
        <v>0.92919211101438504</v>
      </c>
      <c r="H392" s="130">
        <v>4.87E-2</v>
      </c>
      <c r="I392" s="5">
        <v>1.9986641155716599E-2</v>
      </c>
      <c r="J392" s="5">
        <v>-4.018E-2</v>
      </c>
      <c r="K392" s="130">
        <v>0.23599999999999999</v>
      </c>
      <c r="L392" s="5">
        <v>1.91509013719981E-2</v>
      </c>
      <c r="M392" s="130">
        <v>3.4430000000000002E-2</v>
      </c>
      <c r="N392" s="5">
        <v>1.10148746528002E-3</v>
      </c>
      <c r="O392" s="5">
        <v>0.30515999999999999</v>
      </c>
      <c r="P392" s="10">
        <v>218.2</v>
      </c>
      <c r="Q392" s="6">
        <v>6.8989582912153899</v>
      </c>
      <c r="S392" s="10">
        <v>213</v>
      </c>
      <c r="T392" s="6">
        <v>15.680516841885</v>
      </c>
      <c r="V392" s="10">
        <v>110</v>
      </c>
      <c r="W392" s="6">
        <v>701.57237036401295</v>
      </c>
      <c r="Y392" s="6">
        <v>-2.44131455399061</v>
      </c>
      <c r="Z392" s="6">
        <v>-98.363636363636402</v>
      </c>
      <c r="AA392" s="7">
        <v>218.2</v>
      </c>
      <c r="AB392" s="7">
        <v>6.8989582912153899</v>
      </c>
      <c r="AD392" s="13">
        <v>217.7</v>
      </c>
      <c r="AE392" s="6">
        <v>7.0042005613724099</v>
      </c>
      <c r="AF392" s="13">
        <v>217.5</v>
      </c>
      <c r="AG392" s="6">
        <v>8.1151345293001391</v>
      </c>
      <c r="AH392" s="13">
        <v>212.6</v>
      </c>
      <c r="AI392" s="6">
        <v>688.70491479165401</v>
      </c>
      <c r="AJ392" s="6">
        <v>-1E-4</v>
      </c>
      <c r="AK392" s="6">
        <v>6.0000000000000001E-3</v>
      </c>
      <c r="AL392" s="135">
        <f t="shared" si="43"/>
        <v>218.2</v>
      </c>
      <c r="AM392" s="135">
        <f t="shared" si="44"/>
        <v>6.8989582912153899</v>
      </c>
      <c r="AN392" s="29">
        <f t="shared" si="45"/>
        <v>111</v>
      </c>
      <c r="AO392" s="29">
        <f t="shared" si="46"/>
        <v>2.7509999999999999</v>
      </c>
      <c r="AP392" s="29">
        <f t="shared" si="47"/>
        <v>7.3999999999999996E-2</v>
      </c>
      <c r="AQ392" s="136">
        <f t="shared" si="48"/>
        <v>0.36350418029807346</v>
      </c>
    </row>
    <row r="393" spans="1:43" x14ac:dyDescent="0.75">
      <c r="A393" s="5" t="s">
        <v>574</v>
      </c>
      <c r="B393" s="5">
        <v>282</v>
      </c>
      <c r="C393" s="5">
        <v>1.595</v>
      </c>
      <c r="D393" s="5">
        <v>3.5000000000000003E-2</v>
      </c>
      <c r="E393" s="5">
        <v>117</v>
      </c>
      <c r="F393" s="130">
        <v>38.986354775828502</v>
      </c>
      <c r="G393" s="5">
        <v>1.18255304546998</v>
      </c>
      <c r="H393" s="130">
        <v>4.7600000000000003E-2</v>
      </c>
      <c r="I393" s="5">
        <v>1.55275786583439E-2</v>
      </c>
      <c r="J393" s="5">
        <v>-3.7386999999999997E-2</v>
      </c>
      <c r="K393" s="130">
        <v>0.17299999999999999</v>
      </c>
      <c r="L393" s="5">
        <v>1.4663212527955801E-2</v>
      </c>
      <c r="M393" s="130">
        <v>2.5649999999999999E-2</v>
      </c>
      <c r="N393" s="5">
        <v>7.7802825605822199E-4</v>
      </c>
      <c r="O393" s="5">
        <v>0.35097</v>
      </c>
      <c r="P393" s="10">
        <v>163.19999999999999</v>
      </c>
      <c r="Q393" s="6">
        <v>4.9039043513289098</v>
      </c>
      <c r="S393" s="10">
        <v>161</v>
      </c>
      <c r="T393" s="6">
        <v>12.1806308915763</v>
      </c>
      <c r="V393" s="10">
        <v>110</v>
      </c>
      <c r="W393" s="6">
        <v>521.11756587676098</v>
      </c>
      <c r="Y393" s="6">
        <v>-1.36645962732918</v>
      </c>
      <c r="Z393" s="6">
        <v>-48.363636363636402</v>
      </c>
      <c r="AA393" s="7">
        <v>163.19999999999999</v>
      </c>
      <c r="AB393" s="7">
        <v>4.9039043513289098</v>
      </c>
      <c r="AD393" s="13">
        <v>163</v>
      </c>
      <c r="AE393" s="6">
        <v>4.9039043513289098</v>
      </c>
      <c r="AF393" s="13">
        <v>163.1</v>
      </c>
      <c r="AG393" s="6">
        <v>5.98335766245195</v>
      </c>
      <c r="AH393" s="13">
        <v>162.4</v>
      </c>
      <c r="AI393" s="6">
        <v>501.48425126350702</v>
      </c>
      <c r="AJ393" s="6">
        <v>-2.9999999999999997E-4</v>
      </c>
      <c r="AK393" s="6">
        <v>5.7000000000000002E-3</v>
      </c>
      <c r="AL393" s="135">
        <f t="shared" si="43"/>
        <v>163.19999999999999</v>
      </c>
      <c r="AM393" s="135">
        <f t="shared" si="44"/>
        <v>4.9039043513289098</v>
      </c>
      <c r="AN393" s="29">
        <f t="shared" si="45"/>
        <v>282</v>
      </c>
      <c r="AO393" s="29">
        <f t="shared" si="46"/>
        <v>1.595</v>
      </c>
      <c r="AP393" s="29">
        <f t="shared" si="47"/>
        <v>3.5000000000000003E-2</v>
      </c>
      <c r="AQ393" s="136">
        <f t="shared" si="48"/>
        <v>0.62695924764890287</v>
      </c>
    </row>
    <row r="394" spans="1:43" x14ac:dyDescent="0.75">
      <c r="A394" s="5" t="s">
        <v>575</v>
      </c>
      <c r="B394" s="5">
        <v>100.7</v>
      </c>
      <c r="C394" s="5">
        <v>3.67</v>
      </c>
      <c r="D394" s="5">
        <v>0.81</v>
      </c>
      <c r="E394" s="5">
        <v>271</v>
      </c>
      <c r="F394" s="130">
        <v>8.4674005080440296</v>
      </c>
      <c r="G394" s="5">
        <v>0.29608040005097602</v>
      </c>
      <c r="H394" s="130">
        <v>7.6899999999999996E-2</v>
      </c>
      <c r="I394" s="5">
        <v>1.74852069973521E-2</v>
      </c>
      <c r="J394" s="5">
        <v>3.3895000000000002E-3</v>
      </c>
      <c r="K394" s="130">
        <v>1.2609999999999999</v>
      </c>
      <c r="L394" s="5">
        <v>8.2550888888975396E-2</v>
      </c>
      <c r="M394" s="130">
        <v>0.1181</v>
      </c>
      <c r="N394" s="5">
        <v>4.1296139485549896E-3</v>
      </c>
      <c r="O394" s="5">
        <v>0.39606000000000002</v>
      </c>
      <c r="P394" s="10">
        <v>719</v>
      </c>
      <c r="Q394" s="6">
        <v>23.861329318374999</v>
      </c>
      <c r="S394" s="10">
        <v>819</v>
      </c>
      <c r="T394" s="6">
        <v>37.093399578299397</v>
      </c>
      <c r="V394" s="10">
        <v>1030</v>
      </c>
      <c r="W394" s="6">
        <v>735.19662584314801</v>
      </c>
      <c r="Y394" s="6">
        <v>12.2100122100122</v>
      </c>
      <c r="Z394" s="6">
        <v>30.194174757281601</v>
      </c>
      <c r="AA394" s="7">
        <v>719</v>
      </c>
      <c r="AB394" s="7">
        <v>23.861329318374999</v>
      </c>
      <c r="AD394" s="13">
        <v>705</v>
      </c>
      <c r="AE394" s="6">
        <v>23.861329318374999</v>
      </c>
      <c r="AF394" s="13">
        <v>701</v>
      </c>
      <c r="AG394" s="6">
        <v>26.681459710356599</v>
      </c>
      <c r="AH394" s="13">
        <v>679</v>
      </c>
      <c r="AI394" s="6">
        <v>727.40743648326099</v>
      </c>
      <c r="AJ394" s="6">
        <v>2.0799999999999999E-2</v>
      </c>
      <c r="AK394" s="6">
        <v>6.7999999999999996E-3</v>
      </c>
      <c r="AL394" s="135">
        <f t="shared" si="43"/>
        <v>719</v>
      </c>
      <c r="AM394" s="135">
        <f t="shared" si="44"/>
        <v>23.861329318374999</v>
      </c>
      <c r="AN394" s="29">
        <f t="shared" si="45"/>
        <v>100.7</v>
      </c>
      <c r="AO394" s="29">
        <f t="shared" si="46"/>
        <v>3.67</v>
      </c>
      <c r="AP394" s="29">
        <f t="shared" si="47"/>
        <v>0.81</v>
      </c>
      <c r="AQ394" s="136">
        <f t="shared" si="48"/>
        <v>0.27247956403269757</v>
      </c>
    </row>
    <row r="395" spans="1:43" x14ac:dyDescent="0.75">
      <c r="A395" s="5" t="s">
        <v>576</v>
      </c>
      <c r="B395" s="5">
        <v>891</v>
      </c>
      <c r="C395" s="5">
        <v>3.23</v>
      </c>
      <c r="D395" s="5">
        <v>0.13</v>
      </c>
      <c r="E395" s="5">
        <v>1520</v>
      </c>
      <c r="F395" s="130">
        <v>10.1936799184506</v>
      </c>
      <c r="G395" s="5">
        <v>0.27461819084475197</v>
      </c>
      <c r="H395" s="130">
        <v>6.3399999999999998E-2</v>
      </c>
      <c r="I395" s="5">
        <v>6.6780482780190702E-3</v>
      </c>
      <c r="J395" s="5">
        <v>0.26984999999999998</v>
      </c>
      <c r="K395" s="130">
        <v>0.88400000000000001</v>
      </c>
      <c r="L395" s="5">
        <v>3.5545855805705198E-2</v>
      </c>
      <c r="M395" s="130">
        <v>9.8100000000000007E-2</v>
      </c>
      <c r="N395" s="5">
        <v>2.64281836759547E-3</v>
      </c>
      <c r="O395" s="5">
        <v>0.39237</v>
      </c>
      <c r="P395" s="10">
        <v>603.4</v>
      </c>
      <c r="Q395" s="6">
        <v>15.47766636946</v>
      </c>
      <c r="S395" s="10">
        <v>642</v>
      </c>
      <c r="T395" s="6">
        <v>19.0005457565147</v>
      </c>
      <c r="V395" s="10">
        <v>710</v>
      </c>
      <c r="W395" s="6">
        <v>263.74795667482601</v>
      </c>
      <c r="Y395" s="6">
        <v>6.0124610591900298</v>
      </c>
      <c r="Z395" s="6">
        <v>15.0140845070423</v>
      </c>
      <c r="AA395" s="7">
        <v>603.4</v>
      </c>
      <c r="AB395" s="7">
        <v>15.47766636946</v>
      </c>
      <c r="AD395" s="13">
        <v>599.29999999999995</v>
      </c>
      <c r="AE395" s="6">
        <v>15.655898448965299</v>
      </c>
      <c r="AF395" s="13">
        <v>595.29999999999995</v>
      </c>
      <c r="AG395" s="6">
        <v>17.943264447848101</v>
      </c>
      <c r="AH395" s="13">
        <v>568</v>
      </c>
      <c r="AI395" s="6">
        <v>260.87380982027702</v>
      </c>
      <c r="AJ395" s="6">
        <v>7.1000000000000004E-3</v>
      </c>
      <c r="AK395" s="6">
        <v>1.8E-3</v>
      </c>
      <c r="AL395" s="135">
        <f t="shared" si="43"/>
        <v>603.4</v>
      </c>
      <c r="AM395" s="135">
        <f t="shared" si="44"/>
        <v>15.47766636946</v>
      </c>
      <c r="AN395" s="29">
        <f t="shared" si="45"/>
        <v>891</v>
      </c>
      <c r="AO395" s="29">
        <f t="shared" si="46"/>
        <v>3.23</v>
      </c>
      <c r="AP395" s="29">
        <f t="shared" si="47"/>
        <v>0.13</v>
      </c>
      <c r="AQ395" s="136">
        <f t="shared" si="48"/>
        <v>0.30959752321981426</v>
      </c>
    </row>
    <row r="396" spans="1:43" x14ac:dyDescent="0.75">
      <c r="A396" s="5" t="s">
        <v>577</v>
      </c>
      <c r="B396" s="5">
        <v>503</v>
      </c>
      <c r="C396" s="5">
        <v>1.1259999999999999</v>
      </c>
      <c r="D396" s="5">
        <v>2.9000000000000001E-2</v>
      </c>
      <c r="E396" s="5">
        <v>3810</v>
      </c>
      <c r="F396" s="130">
        <v>4.1034058268362701</v>
      </c>
      <c r="G396" s="5">
        <v>0.144048867458346</v>
      </c>
      <c r="H396" s="130">
        <v>0.1139</v>
      </c>
      <c r="I396" s="5">
        <v>8.0016503793049806E-3</v>
      </c>
      <c r="J396" s="5">
        <v>-0.16880000000000001</v>
      </c>
      <c r="K396" s="130">
        <v>3.92</v>
      </c>
      <c r="L396" s="5">
        <v>0.17985004705031299</v>
      </c>
      <c r="M396" s="130">
        <v>0.2437</v>
      </c>
      <c r="N396" s="5">
        <v>8.5550175832022606E-3</v>
      </c>
      <c r="O396" s="5">
        <v>0.90913999999999995</v>
      </c>
      <c r="P396" s="10">
        <v>1404</v>
      </c>
      <c r="Q396" s="6">
        <v>44.372781457295801</v>
      </c>
      <c r="S396" s="10">
        <v>1612</v>
      </c>
      <c r="T396" s="6">
        <v>36.626861257966802</v>
      </c>
      <c r="V396" s="10">
        <v>1859</v>
      </c>
      <c r="W396" s="6">
        <v>155.121285576649</v>
      </c>
      <c r="Y396" s="6">
        <v>12.9032258064516</v>
      </c>
      <c r="Z396" s="6">
        <v>24.475524475524502</v>
      </c>
      <c r="AA396" s="7" t="s">
        <v>35</v>
      </c>
      <c r="AB396" s="7" t="s">
        <v>35</v>
      </c>
      <c r="AD396" s="13">
        <v>1364</v>
      </c>
      <c r="AE396" s="6">
        <v>45.531348917607701</v>
      </c>
      <c r="AF396" s="13">
        <v>1371</v>
      </c>
      <c r="AG396" s="6">
        <v>41.551738418631203</v>
      </c>
      <c r="AH396" s="13">
        <v>1396</v>
      </c>
      <c r="AI396" s="6">
        <v>156.17289534023601</v>
      </c>
      <c r="AJ396" s="6">
        <v>3.27E-2</v>
      </c>
      <c r="AK396" s="6">
        <v>3.2000000000000002E-3</v>
      </c>
      <c r="AL396" s="135" t="str">
        <f t="shared" si="43"/>
        <v>Discordant</v>
      </c>
      <c r="AM396" s="135" t="str">
        <f t="shared" si="44"/>
        <v>Discordant</v>
      </c>
      <c r="AN396" s="29">
        <f t="shared" si="45"/>
        <v>503</v>
      </c>
      <c r="AO396" s="29">
        <f t="shared" si="46"/>
        <v>1.1259999999999999</v>
      </c>
      <c r="AP396" s="29">
        <f t="shared" si="47"/>
        <v>2.9000000000000001E-2</v>
      </c>
      <c r="AQ396" s="136">
        <f t="shared" si="48"/>
        <v>0.88809946714031984</v>
      </c>
    </row>
    <row r="397" spans="1:43" x14ac:dyDescent="0.75">
      <c r="A397" s="5" t="s">
        <v>578</v>
      </c>
      <c r="B397" s="5">
        <v>219</v>
      </c>
      <c r="C397" s="5">
        <v>5.86</v>
      </c>
      <c r="D397" s="5">
        <v>0.64</v>
      </c>
      <c r="E397" s="5">
        <v>470</v>
      </c>
      <c r="F397" s="130">
        <v>8.2987551867219906</v>
      </c>
      <c r="G397" s="5">
        <v>0.23287926355352101</v>
      </c>
      <c r="H397" s="130">
        <v>6.0699999999999997E-2</v>
      </c>
      <c r="I397" s="5">
        <v>1.08397408535988E-2</v>
      </c>
      <c r="J397" s="5">
        <v>-0.15149000000000001</v>
      </c>
      <c r="K397" s="130">
        <v>1.0369999999999999</v>
      </c>
      <c r="L397" s="5">
        <v>6.18620138052422E-2</v>
      </c>
      <c r="M397" s="130">
        <v>0.1205</v>
      </c>
      <c r="N397" s="5">
        <v>3.3814651266130102E-3</v>
      </c>
      <c r="O397" s="5">
        <v>0.44556000000000001</v>
      </c>
      <c r="P397" s="10">
        <v>733</v>
      </c>
      <c r="Q397" s="6">
        <v>19.593856815008401</v>
      </c>
      <c r="S397" s="10">
        <v>716</v>
      </c>
      <c r="T397" s="6">
        <v>30.8991955347791</v>
      </c>
      <c r="V397" s="10">
        <v>580</v>
      </c>
      <c r="W397" s="6">
        <v>346.32685746981002</v>
      </c>
      <c r="Y397" s="6">
        <v>-2.3743016759776499</v>
      </c>
      <c r="Z397" s="6">
        <v>-26.379310344827601</v>
      </c>
      <c r="AA397" s="7">
        <v>733</v>
      </c>
      <c r="AB397" s="7">
        <v>19.593856815008401</v>
      </c>
      <c r="AD397" s="13">
        <v>732</v>
      </c>
      <c r="AE397" s="6">
        <v>19.1942497870339</v>
      </c>
      <c r="AF397" s="13">
        <v>708</v>
      </c>
      <c r="AG397" s="6">
        <v>20.6072871746019</v>
      </c>
      <c r="AH397" s="13">
        <v>594</v>
      </c>
      <c r="AI397" s="6">
        <v>335.50602409631</v>
      </c>
      <c r="AJ397" s="6">
        <v>1.6000000000000001E-3</v>
      </c>
      <c r="AK397" s="6">
        <v>3.8E-3</v>
      </c>
      <c r="AL397" s="135">
        <f t="shared" si="43"/>
        <v>733</v>
      </c>
      <c r="AM397" s="135">
        <f t="shared" si="44"/>
        <v>19.593856815008401</v>
      </c>
      <c r="AN397" s="29">
        <f t="shared" si="45"/>
        <v>219</v>
      </c>
      <c r="AO397" s="29">
        <f t="shared" si="46"/>
        <v>5.86</v>
      </c>
      <c r="AP397" s="29">
        <f t="shared" si="47"/>
        <v>0.64</v>
      </c>
      <c r="AQ397" s="136">
        <f t="shared" si="48"/>
        <v>0.17064846416382251</v>
      </c>
    </row>
    <row r="398" spans="1:43" x14ac:dyDescent="0.75">
      <c r="A398" s="5" t="s">
        <v>579</v>
      </c>
      <c r="B398" s="5">
        <v>599</v>
      </c>
      <c r="C398" s="5">
        <v>2.3479999999999999</v>
      </c>
      <c r="D398" s="5">
        <v>3.9E-2</v>
      </c>
      <c r="E398" s="5">
        <v>123</v>
      </c>
      <c r="F398" s="130">
        <v>81.833060556464801</v>
      </c>
      <c r="G398" s="5">
        <v>2.6300824862040799</v>
      </c>
      <c r="H398" s="130">
        <v>5.1700000000000003E-2</v>
      </c>
      <c r="I398" s="5">
        <v>1.6454400476098599E-2</v>
      </c>
      <c r="J398" s="5">
        <v>0.27343000000000001</v>
      </c>
      <c r="K398" s="130">
        <v>8.9099999999999999E-2</v>
      </c>
      <c r="L398" s="5">
        <v>6.3842169276740503E-3</v>
      </c>
      <c r="M398" s="130">
        <v>1.222E-2</v>
      </c>
      <c r="N398" s="5">
        <v>3.9274600953287798E-4</v>
      </c>
      <c r="O398" s="5">
        <v>0.14538000000000001</v>
      </c>
      <c r="P398" s="10">
        <v>78.3</v>
      </c>
      <c r="Q398" s="6">
        <v>2.5003869051626002</v>
      </c>
      <c r="S398" s="10">
        <v>86.4</v>
      </c>
      <c r="T398" s="6">
        <v>5.9387024234334804</v>
      </c>
      <c r="V398" s="10">
        <v>230</v>
      </c>
      <c r="W398" s="6">
        <v>576.54250889353</v>
      </c>
      <c r="Y398" s="6">
        <v>9.3750000000000107</v>
      </c>
      <c r="Z398" s="6">
        <v>65.956521739130395</v>
      </c>
      <c r="AA398" s="7">
        <v>78.3</v>
      </c>
      <c r="AB398" s="7">
        <v>2.5003869051626002</v>
      </c>
      <c r="AD398" s="13">
        <v>77.8</v>
      </c>
      <c r="AE398" s="6">
        <v>2.6072082148360498</v>
      </c>
      <c r="AF398" s="13">
        <v>77.900000000000006</v>
      </c>
      <c r="AG398" s="6">
        <v>3.3558585301074202</v>
      </c>
      <c r="AH398" s="13">
        <v>77.3</v>
      </c>
      <c r="AI398" s="6">
        <v>562.61277941515596</v>
      </c>
      <c r="AJ398" s="6">
        <v>6.4999999999999997E-3</v>
      </c>
      <c r="AK398" s="6">
        <v>5.7000000000000002E-3</v>
      </c>
      <c r="AL398" s="135">
        <f t="shared" si="43"/>
        <v>78.3</v>
      </c>
      <c r="AM398" s="135">
        <f t="shared" si="44"/>
        <v>2.5003869051626002</v>
      </c>
      <c r="AN398" s="29">
        <f t="shared" si="45"/>
        <v>599</v>
      </c>
      <c r="AO398" s="29">
        <f t="shared" si="46"/>
        <v>2.3479999999999999</v>
      </c>
      <c r="AP398" s="29">
        <f t="shared" si="47"/>
        <v>3.9E-2</v>
      </c>
      <c r="AQ398" s="136">
        <f t="shared" si="48"/>
        <v>0.42589437819420783</v>
      </c>
    </row>
    <row r="399" spans="1:43" x14ac:dyDescent="0.75">
      <c r="A399" s="5" t="s">
        <v>580</v>
      </c>
      <c r="B399" s="5">
        <v>483</v>
      </c>
      <c r="C399" s="5">
        <v>3.0430000000000001</v>
      </c>
      <c r="D399" s="5">
        <v>7.4999999999999997E-2</v>
      </c>
      <c r="E399" s="5">
        <v>369</v>
      </c>
      <c r="F399" s="130">
        <v>23.5183443085607</v>
      </c>
      <c r="G399" s="5">
        <v>0.65417702182865001</v>
      </c>
      <c r="H399" s="130">
        <v>5.3600000000000002E-2</v>
      </c>
      <c r="I399" s="5">
        <v>1.0499345410468E-2</v>
      </c>
      <c r="J399" s="5">
        <v>0.27101999999999998</v>
      </c>
      <c r="K399" s="130">
        <v>0.318</v>
      </c>
      <c r="L399" s="5">
        <v>1.55750315518139E-2</v>
      </c>
      <c r="M399" s="130">
        <v>4.2520000000000002E-2</v>
      </c>
      <c r="N399" s="5">
        <v>1.1827196082859199E-3</v>
      </c>
      <c r="O399" s="5">
        <v>0.14416999999999999</v>
      </c>
      <c r="P399" s="10">
        <v>268.39999999999998</v>
      </c>
      <c r="Q399" s="6">
        <v>7.2985920977469503</v>
      </c>
      <c r="S399" s="10">
        <v>280</v>
      </c>
      <c r="T399" s="6">
        <v>12.119052509846201</v>
      </c>
      <c r="V399" s="10">
        <v>325</v>
      </c>
      <c r="W399" s="6">
        <v>611.97620392180295</v>
      </c>
      <c r="Y399" s="6">
        <v>4.1428571428571503</v>
      </c>
      <c r="Z399" s="6">
        <v>17.4153846153846</v>
      </c>
      <c r="AA399" s="7">
        <v>268.39999999999998</v>
      </c>
      <c r="AB399" s="7">
        <v>7.2985920977469503</v>
      </c>
      <c r="AD399" s="13">
        <v>267.39999999999998</v>
      </c>
      <c r="AE399" s="6">
        <v>7.4599092896156698</v>
      </c>
      <c r="AF399" s="13">
        <v>265.3</v>
      </c>
      <c r="AG399" s="6">
        <v>9.2491747597506606</v>
      </c>
      <c r="AH399" s="13">
        <v>243</v>
      </c>
      <c r="AI399" s="6">
        <v>607.23930551845899</v>
      </c>
      <c r="AJ399" s="6">
        <v>4.1999999999999997E-3</v>
      </c>
      <c r="AK399" s="6">
        <v>3.2000000000000002E-3</v>
      </c>
      <c r="AL399" s="135">
        <f t="shared" si="43"/>
        <v>268.39999999999998</v>
      </c>
      <c r="AM399" s="135">
        <f t="shared" si="44"/>
        <v>7.2985920977469503</v>
      </c>
      <c r="AN399" s="29">
        <f t="shared" si="45"/>
        <v>483</v>
      </c>
      <c r="AO399" s="29">
        <f t="shared" si="46"/>
        <v>3.0430000000000001</v>
      </c>
      <c r="AP399" s="29">
        <f t="shared" si="47"/>
        <v>7.4999999999999997E-2</v>
      </c>
      <c r="AQ399" s="136">
        <f t="shared" si="48"/>
        <v>0.32862306933946761</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8042-EFDF-4C19-A5D3-E90D38E19C1D}">
  <dimension ref="A1:AQ441"/>
  <sheetViews>
    <sheetView zoomScale="80" zoomScaleNormal="80" workbookViewId="0">
      <pane xSplit="1" ySplit="3" topLeftCell="B4" activePane="bottomRight" state="frozen"/>
      <selection pane="topRight" activeCell="B1" sqref="B1"/>
      <selection pane="bottomLeft" activeCell="A4" sqref="A4"/>
      <selection pane="bottomRight" sqref="A1:E2"/>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 min="38" max="38" width="10.81640625" style="136" customWidth="1"/>
    <col min="39" max="39" width="13.58984375" style="136" customWidth="1"/>
    <col min="43" max="43" width="8.7265625" style="136"/>
  </cols>
  <sheetData>
    <row r="1" spans="1:43" ht="14.4" customHeight="1" x14ac:dyDescent="0.75">
      <c r="A1" s="220" t="s">
        <v>411</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49" t="s">
        <v>349</v>
      </c>
      <c r="AM1" s="250"/>
      <c r="AN1" s="250"/>
      <c r="AO1" s="250"/>
      <c r="AP1" s="250"/>
      <c r="AQ1" s="251"/>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52"/>
      <c r="AM2" s="253"/>
      <c r="AN2" s="253"/>
      <c r="AO2" s="253"/>
      <c r="AP2" s="253"/>
      <c r="AQ2" s="254"/>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131" t="s">
        <v>0</v>
      </c>
      <c r="AM3" s="131" t="s">
        <v>29</v>
      </c>
      <c r="AN3" s="31" t="s">
        <v>2</v>
      </c>
      <c r="AO3" s="31" t="s">
        <v>3</v>
      </c>
      <c r="AP3" s="31" t="s">
        <v>21</v>
      </c>
      <c r="AQ3" s="134" t="s">
        <v>348</v>
      </c>
    </row>
    <row r="4" spans="1:43" s="119" customFormat="1" ht="29.5" x14ac:dyDescent="0.75">
      <c r="A4" s="114" t="s">
        <v>425</v>
      </c>
      <c r="B4" s="115"/>
      <c r="C4" s="115"/>
      <c r="D4" s="115"/>
      <c r="E4" s="127"/>
      <c r="F4" s="115"/>
      <c r="G4" s="115"/>
      <c r="H4" s="116"/>
      <c r="I4" s="116"/>
      <c r="J4" s="117"/>
      <c r="K4" s="116"/>
      <c r="L4" s="116"/>
      <c r="M4" s="116"/>
      <c r="N4" s="116"/>
      <c r="O4" s="117"/>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5"/>
      <c r="AO4" s="115"/>
      <c r="AP4" s="115"/>
      <c r="AQ4" s="114"/>
    </row>
    <row r="5" spans="1:43" x14ac:dyDescent="0.75">
      <c r="A5" s="5" t="s">
        <v>36</v>
      </c>
      <c r="B5" s="22">
        <v>450</v>
      </c>
      <c r="C5" s="22">
        <v>1.98</v>
      </c>
      <c r="D5" s="22">
        <v>0.14000000000000001</v>
      </c>
      <c r="E5" s="22">
        <v>2860</v>
      </c>
      <c r="F5" s="20">
        <v>18.7617260787992</v>
      </c>
      <c r="G5" s="22">
        <v>0.73937639419559698</v>
      </c>
      <c r="H5" s="18">
        <v>5.91E-2</v>
      </c>
      <c r="I5" s="15">
        <v>3.4920278107701901E-3</v>
      </c>
      <c r="J5" s="24">
        <v>0.46761999999999998</v>
      </c>
      <c r="K5" s="18">
        <v>0.433</v>
      </c>
      <c r="L5" s="15">
        <v>2.97703481808658E-2</v>
      </c>
      <c r="M5" s="18">
        <v>5.33E-2</v>
      </c>
      <c r="N5" s="15">
        <v>2.10048700450633E-3</v>
      </c>
      <c r="O5" s="24">
        <v>0.41025</v>
      </c>
      <c r="P5" s="10">
        <v>335</v>
      </c>
      <c r="Q5" s="6">
        <v>12.8242273853871</v>
      </c>
      <c r="R5" s="6">
        <v>14.792271882060099</v>
      </c>
      <c r="S5" s="10">
        <v>365</v>
      </c>
      <c r="T5" s="6">
        <v>21.051680644687401</v>
      </c>
      <c r="U5" s="6">
        <v>22.164222898365502</v>
      </c>
      <c r="V5" s="10">
        <v>550</v>
      </c>
      <c r="W5" s="6">
        <v>277.85178038733301</v>
      </c>
      <c r="X5" s="6">
        <v>284.287650347735</v>
      </c>
      <c r="Y5" s="6">
        <v>8.2191780821917693</v>
      </c>
      <c r="Z5" s="6">
        <v>39.090909090909101</v>
      </c>
      <c r="AA5" s="7">
        <v>335</v>
      </c>
      <c r="AB5" s="7">
        <v>12.8242273853871</v>
      </c>
      <c r="AC5" s="7">
        <v>14.792271882060099</v>
      </c>
      <c r="AD5" s="13">
        <v>332</v>
      </c>
      <c r="AE5" s="6">
        <v>13.239252548090199</v>
      </c>
      <c r="AF5" s="13">
        <v>328</v>
      </c>
      <c r="AG5" s="6">
        <v>20.811109003748602</v>
      </c>
      <c r="AH5" s="13">
        <v>298</v>
      </c>
      <c r="AI5" s="6">
        <v>271.55759769229599</v>
      </c>
      <c r="AJ5" s="6">
        <v>8.6999999999999994E-3</v>
      </c>
      <c r="AK5" s="6">
        <v>3.3E-3</v>
      </c>
      <c r="AL5" s="135">
        <f>AA5</f>
        <v>335</v>
      </c>
      <c r="AM5" s="135">
        <f>AB5</f>
        <v>12.8242273853871</v>
      </c>
      <c r="AN5" s="29">
        <f>B5</f>
        <v>450</v>
      </c>
      <c r="AO5" s="29">
        <f t="shared" ref="AO5:AP5" si="0">C5</f>
        <v>1.98</v>
      </c>
      <c r="AP5" s="29">
        <f t="shared" si="0"/>
        <v>0.14000000000000001</v>
      </c>
      <c r="AQ5" s="136">
        <f>1/AO5</f>
        <v>0.50505050505050508</v>
      </c>
    </row>
    <row r="6" spans="1:43" x14ac:dyDescent="0.75">
      <c r="A6" s="5" t="s">
        <v>37</v>
      </c>
      <c r="B6" s="22">
        <v>440</v>
      </c>
      <c r="C6" s="22">
        <v>2.6720000000000002</v>
      </c>
      <c r="D6" s="22">
        <v>9.0999999999999998E-2</v>
      </c>
      <c r="E6" s="22">
        <v>2350</v>
      </c>
      <c r="F6" s="20">
        <v>20.5338809034908</v>
      </c>
      <c r="G6" s="22">
        <v>0.74405376868893203</v>
      </c>
      <c r="H6" s="18">
        <v>5.2400000000000002E-2</v>
      </c>
      <c r="I6" s="15">
        <v>3.3872107127519702E-3</v>
      </c>
      <c r="J6" s="24">
        <v>0.47237000000000001</v>
      </c>
      <c r="K6" s="18">
        <v>0.35199999999999998</v>
      </c>
      <c r="L6" s="15">
        <v>2.3668767525158299E-2</v>
      </c>
      <c r="M6" s="18">
        <v>4.87E-2</v>
      </c>
      <c r="N6" s="15">
        <v>1.7646648826618501E-3</v>
      </c>
      <c r="O6" s="24">
        <v>0.30207000000000001</v>
      </c>
      <c r="P6" s="10">
        <v>307</v>
      </c>
      <c r="Q6" s="6">
        <v>11.0484634959318</v>
      </c>
      <c r="R6" s="6">
        <v>12.955364590279901</v>
      </c>
      <c r="S6" s="10">
        <v>306</v>
      </c>
      <c r="T6" s="6">
        <v>17.664742662954801</v>
      </c>
      <c r="U6" s="6">
        <v>18.647740793007902</v>
      </c>
      <c r="V6" s="10">
        <v>285</v>
      </c>
      <c r="W6" s="6">
        <v>145.99330142300701</v>
      </c>
      <c r="X6" s="6">
        <v>148.18813990370199</v>
      </c>
      <c r="Y6" s="6">
        <v>-0.32679738562092098</v>
      </c>
      <c r="Z6" s="6">
        <v>-7.7192982456140404</v>
      </c>
      <c r="AA6" s="7">
        <v>307</v>
      </c>
      <c r="AB6" s="7">
        <v>11.0484634959318</v>
      </c>
      <c r="AC6" s="7">
        <v>12.955364590279901</v>
      </c>
      <c r="AD6" s="13">
        <v>306</v>
      </c>
      <c r="AE6" s="6">
        <v>11.0484634959318</v>
      </c>
      <c r="AF6" s="13">
        <v>300.3</v>
      </c>
      <c r="AG6" s="6">
        <v>17.622884365177502</v>
      </c>
      <c r="AH6" s="13">
        <v>252</v>
      </c>
      <c r="AI6" s="6">
        <v>135.436697613272</v>
      </c>
      <c r="AJ6" s="6">
        <v>1.6000000000000001E-3</v>
      </c>
      <c r="AK6" s="6">
        <v>2.8E-3</v>
      </c>
      <c r="AL6" s="135">
        <f t="shared" ref="AL6:AL69" si="1">AA6</f>
        <v>307</v>
      </c>
      <c r="AM6" s="135">
        <f t="shared" ref="AM6:AM69" si="2">AB6</f>
        <v>11.0484634959318</v>
      </c>
      <c r="AN6" s="29">
        <f t="shared" ref="AN6:AN69" si="3">B6</f>
        <v>440</v>
      </c>
      <c r="AO6" s="29">
        <f t="shared" ref="AO6:AO69" si="4">C6</f>
        <v>2.6720000000000002</v>
      </c>
      <c r="AP6" s="29">
        <f t="shared" ref="AP6:AP69" si="5">D6</f>
        <v>9.0999999999999998E-2</v>
      </c>
      <c r="AQ6" s="136">
        <f t="shared" ref="AQ6:AQ69" si="6">1/AO6</f>
        <v>0.37425149700598798</v>
      </c>
    </row>
    <row r="7" spans="1:43" x14ac:dyDescent="0.75">
      <c r="A7" s="5" t="s">
        <v>38</v>
      </c>
      <c r="B7" s="22">
        <v>284.2</v>
      </c>
      <c r="C7" s="22">
        <v>0.65900000000000003</v>
      </c>
      <c r="D7" s="22">
        <v>2.8000000000000001E-2</v>
      </c>
      <c r="E7" s="22">
        <v>3710</v>
      </c>
      <c r="F7" s="20">
        <v>10.040160642570299</v>
      </c>
      <c r="G7" s="22">
        <v>0.35405143483122298</v>
      </c>
      <c r="H7" s="18">
        <v>6.2100000000000002E-2</v>
      </c>
      <c r="I7" s="15">
        <v>2.83103326778724E-3</v>
      </c>
      <c r="J7" s="24">
        <v>0.12006</v>
      </c>
      <c r="K7" s="18">
        <v>0.84899999999999998</v>
      </c>
      <c r="L7" s="15">
        <v>5.9357853425557099E-2</v>
      </c>
      <c r="M7" s="18">
        <v>9.9599999999999994E-2</v>
      </c>
      <c r="N7" s="15">
        <v>3.5122468817553099E-3</v>
      </c>
      <c r="O7" s="24">
        <v>0.73</v>
      </c>
      <c r="P7" s="10">
        <v>612</v>
      </c>
      <c r="Q7" s="6">
        <v>20.672487730373302</v>
      </c>
      <c r="R7" s="6">
        <v>24.5253611245165</v>
      </c>
      <c r="S7" s="10">
        <v>622</v>
      </c>
      <c r="T7" s="6">
        <v>32.701620732576899</v>
      </c>
      <c r="U7" s="6">
        <v>34.357246009028401</v>
      </c>
      <c r="V7" s="10">
        <v>667</v>
      </c>
      <c r="W7" s="6">
        <v>105.038751434923</v>
      </c>
      <c r="X7" s="6">
        <v>108.31215051622701</v>
      </c>
      <c r="Y7" s="6">
        <v>1.6077170418006399</v>
      </c>
      <c r="Z7" s="6">
        <v>8.24587706146926</v>
      </c>
      <c r="AA7" s="7">
        <v>612</v>
      </c>
      <c r="AB7" s="7">
        <v>20.672487730373302</v>
      </c>
      <c r="AC7" s="7">
        <v>24.5253611245165</v>
      </c>
      <c r="AD7" s="13">
        <v>610</v>
      </c>
      <c r="AE7" s="6">
        <v>20.672487730373302</v>
      </c>
      <c r="AF7" s="13">
        <v>602</v>
      </c>
      <c r="AG7" s="6">
        <v>31.2313944379258</v>
      </c>
      <c r="AH7" s="13">
        <v>562</v>
      </c>
      <c r="AI7" s="6">
        <v>100.269707803541</v>
      </c>
      <c r="AJ7" s="6">
        <v>4.4999999999999997E-3</v>
      </c>
      <c r="AK7" s="6">
        <v>2.0999999999999999E-3</v>
      </c>
      <c r="AL7" s="135">
        <f t="shared" si="1"/>
        <v>612</v>
      </c>
      <c r="AM7" s="135">
        <f t="shared" si="2"/>
        <v>20.672487730373302</v>
      </c>
      <c r="AN7" s="29">
        <f t="shared" si="3"/>
        <v>284.2</v>
      </c>
      <c r="AO7" s="29">
        <f t="shared" si="4"/>
        <v>0.65900000000000003</v>
      </c>
      <c r="AP7" s="29">
        <f t="shared" si="5"/>
        <v>2.8000000000000001E-2</v>
      </c>
      <c r="AQ7" s="136">
        <f t="shared" si="6"/>
        <v>1.5174506828528072</v>
      </c>
    </row>
    <row r="8" spans="1:43" x14ac:dyDescent="0.75">
      <c r="A8" s="5" t="s">
        <v>40</v>
      </c>
      <c r="B8" s="22">
        <v>12.08</v>
      </c>
      <c r="C8" s="22">
        <v>0.999</v>
      </c>
      <c r="D8" s="22">
        <v>7.0000000000000007E-2</v>
      </c>
      <c r="E8" s="22">
        <v>152</v>
      </c>
      <c r="F8" s="20">
        <v>9.7087378640776691</v>
      </c>
      <c r="G8" s="22">
        <v>1.1301749337306799</v>
      </c>
      <c r="H8" s="18">
        <v>6.7000000000000004E-2</v>
      </c>
      <c r="I8" s="15">
        <v>3.5287951109200001E-2</v>
      </c>
      <c r="J8" s="24">
        <v>-7.8167E-2</v>
      </c>
      <c r="K8" s="18">
        <v>1.01</v>
      </c>
      <c r="L8" s="15">
        <v>0.211258157070916</v>
      </c>
      <c r="M8" s="18">
        <v>0.10299999999999999</v>
      </c>
      <c r="N8" s="15">
        <v>1.19900258719487E-2</v>
      </c>
      <c r="O8" s="24">
        <v>0.36357</v>
      </c>
      <c r="P8" s="10">
        <v>620</v>
      </c>
      <c r="Q8" s="6">
        <v>69.457875471351102</v>
      </c>
      <c r="R8" s="6">
        <v>70.777706977042001</v>
      </c>
      <c r="S8" s="10">
        <v>690</v>
      </c>
      <c r="T8" s="6">
        <v>114.49279580154</v>
      </c>
      <c r="U8" s="6">
        <v>115.071987152433</v>
      </c>
      <c r="V8" s="10">
        <v>610</v>
      </c>
      <c r="W8" s="6">
        <v>1427.84266181014</v>
      </c>
      <c r="X8" s="6">
        <v>1428.1892497490201</v>
      </c>
      <c r="Y8" s="6">
        <v>10.144927536231901</v>
      </c>
      <c r="Z8" s="6">
        <v>-1.63934426229508</v>
      </c>
      <c r="AA8" s="7">
        <v>620</v>
      </c>
      <c r="AB8" s="7">
        <v>69.457875471351102</v>
      </c>
      <c r="AC8" s="7">
        <v>70.777706977042001</v>
      </c>
      <c r="AD8" s="13">
        <v>610</v>
      </c>
      <c r="AE8" s="6">
        <v>69.457875471351102</v>
      </c>
      <c r="AF8" s="13">
        <v>568</v>
      </c>
      <c r="AG8" s="6">
        <v>57.890355763747102</v>
      </c>
      <c r="AH8" s="13">
        <v>520</v>
      </c>
      <c r="AI8" s="6">
        <v>1394.79294767542</v>
      </c>
      <c r="AJ8" s="6">
        <v>1.0999999999999999E-2</v>
      </c>
      <c r="AK8" s="6">
        <v>2.3E-2</v>
      </c>
      <c r="AL8" s="135">
        <f t="shared" si="1"/>
        <v>620</v>
      </c>
      <c r="AM8" s="135">
        <f t="shared" si="2"/>
        <v>69.457875471351102</v>
      </c>
      <c r="AN8" s="29">
        <f t="shared" si="3"/>
        <v>12.08</v>
      </c>
      <c r="AO8" s="29">
        <f t="shared" si="4"/>
        <v>0.999</v>
      </c>
      <c r="AP8" s="29">
        <f t="shared" si="5"/>
        <v>7.0000000000000007E-2</v>
      </c>
      <c r="AQ8" s="136">
        <f t="shared" si="6"/>
        <v>1.0010010010010011</v>
      </c>
    </row>
    <row r="9" spans="1:43" x14ac:dyDescent="0.75">
      <c r="A9" s="5" t="s">
        <v>41</v>
      </c>
      <c r="B9" s="22">
        <v>139.69999999999999</v>
      </c>
      <c r="C9" s="22">
        <v>1.298</v>
      </c>
      <c r="D9" s="22">
        <v>8.2000000000000003E-2</v>
      </c>
      <c r="E9" s="22">
        <v>1688</v>
      </c>
      <c r="F9" s="20">
        <v>10.570824524312901</v>
      </c>
      <c r="G9" s="22">
        <v>0.47618931632335598</v>
      </c>
      <c r="H9" s="18">
        <v>0.06</v>
      </c>
      <c r="I9" s="15">
        <v>4.8726076181691298E-3</v>
      </c>
      <c r="J9" s="24">
        <v>0.26543</v>
      </c>
      <c r="K9" s="18">
        <v>0.78300000000000003</v>
      </c>
      <c r="L9" s="15">
        <v>5.71806143269721E-2</v>
      </c>
      <c r="M9" s="18">
        <v>9.4600000000000004E-2</v>
      </c>
      <c r="N9" s="15">
        <v>4.2614943820683303E-3</v>
      </c>
      <c r="O9" s="24">
        <v>0.73863000000000001</v>
      </c>
      <c r="P9" s="10">
        <v>582</v>
      </c>
      <c r="Q9" s="6">
        <v>24.9983950940466</v>
      </c>
      <c r="R9" s="6">
        <v>27.990258683187701</v>
      </c>
      <c r="S9" s="10">
        <v>585</v>
      </c>
      <c r="T9" s="6">
        <v>32.458791337296198</v>
      </c>
      <c r="U9" s="6">
        <v>33.987163059364597</v>
      </c>
      <c r="V9" s="10">
        <v>584</v>
      </c>
      <c r="W9" s="6">
        <v>180.60119833468201</v>
      </c>
      <c r="X9" s="6">
        <v>182.346961563131</v>
      </c>
      <c r="Y9" s="6">
        <v>0.512820512820511</v>
      </c>
      <c r="Z9" s="6">
        <v>0.34246575342466201</v>
      </c>
      <c r="AA9" s="7">
        <v>582</v>
      </c>
      <c r="AB9" s="7">
        <v>24.9983950940466</v>
      </c>
      <c r="AC9" s="7">
        <v>27.990258683187701</v>
      </c>
      <c r="AD9" s="13">
        <v>580</v>
      </c>
      <c r="AE9" s="6">
        <v>24.9983950940466</v>
      </c>
      <c r="AF9" s="13">
        <v>558</v>
      </c>
      <c r="AG9" s="6">
        <v>32.458791337296198</v>
      </c>
      <c r="AH9" s="13">
        <v>471</v>
      </c>
      <c r="AI9" s="6">
        <v>174.063852766515</v>
      </c>
      <c r="AJ9" s="6">
        <v>4.5999999999999999E-3</v>
      </c>
      <c r="AK9" s="6">
        <v>2.3999999999999998E-3</v>
      </c>
      <c r="AL9" s="135">
        <f t="shared" si="1"/>
        <v>582</v>
      </c>
      <c r="AM9" s="135">
        <f t="shared" si="2"/>
        <v>24.9983950940466</v>
      </c>
      <c r="AN9" s="29">
        <f t="shared" si="3"/>
        <v>139.69999999999999</v>
      </c>
      <c r="AO9" s="29">
        <f t="shared" si="4"/>
        <v>1.298</v>
      </c>
      <c r="AP9" s="29">
        <f t="shared" si="5"/>
        <v>8.2000000000000003E-2</v>
      </c>
      <c r="AQ9" s="136">
        <f t="shared" si="6"/>
        <v>0.77041602465331271</v>
      </c>
    </row>
    <row r="10" spans="1:43" x14ac:dyDescent="0.75">
      <c r="A10" s="5" t="s">
        <v>42</v>
      </c>
      <c r="B10" s="22">
        <v>314.5</v>
      </c>
      <c r="C10" s="22">
        <v>4.55</v>
      </c>
      <c r="D10" s="22">
        <v>0.24</v>
      </c>
      <c r="E10" s="22">
        <v>4800</v>
      </c>
      <c r="F10" s="20">
        <v>8.4889643463497393</v>
      </c>
      <c r="G10" s="22">
        <v>0.356406139677647</v>
      </c>
      <c r="H10" s="18">
        <v>6.4500000000000002E-2</v>
      </c>
      <c r="I10" s="15">
        <v>2.4825280140335698E-3</v>
      </c>
      <c r="J10" s="24">
        <v>0.13059000000000001</v>
      </c>
      <c r="K10" s="18">
        <v>1.0469999999999999</v>
      </c>
      <c r="L10" s="15">
        <v>7.4021912158562103E-2</v>
      </c>
      <c r="M10" s="18">
        <v>0.1178</v>
      </c>
      <c r="N10" s="15">
        <v>4.9457909753243597E-3</v>
      </c>
      <c r="O10" s="24">
        <v>0.86273</v>
      </c>
      <c r="P10" s="10">
        <v>717</v>
      </c>
      <c r="Q10" s="6">
        <v>28.326927759980599</v>
      </c>
      <c r="R10" s="6">
        <v>32.220261830229497</v>
      </c>
      <c r="S10" s="10">
        <v>725</v>
      </c>
      <c r="T10" s="6">
        <v>36.780295757111702</v>
      </c>
      <c r="U10" s="6">
        <v>38.607689941034998</v>
      </c>
      <c r="V10" s="10">
        <v>750</v>
      </c>
      <c r="W10" s="6">
        <v>84.337298455249197</v>
      </c>
      <c r="X10" s="6">
        <v>87.943130782470107</v>
      </c>
      <c r="Y10" s="6">
        <v>1.1034482758620801</v>
      </c>
      <c r="Z10" s="6">
        <v>4.4000000000000101</v>
      </c>
      <c r="AA10" s="7">
        <v>717</v>
      </c>
      <c r="AB10" s="7">
        <v>28.326927759980599</v>
      </c>
      <c r="AC10" s="7">
        <v>32.220261830229497</v>
      </c>
      <c r="AD10" s="13">
        <v>715</v>
      </c>
      <c r="AE10" s="6">
        <v>28.764662979412002</v>
      </c>
      <c r="AF10" s="13">
        <v>705</v>
      </c>
      <c r="AG10" s="6">
        <v>37.977758701384801</v>
      </c>
      <c r="AH10" s="13">
        <v>663</v>
      </c>
      <c r="AI10" s="6">
        <v>79.3115055381612</v>
      </c>
      <c r="AJ10" s="6">
        <v>3.0999999999999999E-3</v>
      </c>
      <c r="AK10" s="6">
        <v>1.9E-3</v>
      </c>
      <c r="AL10" s="135">
        <f t="shared" si="1"/>
        <v>717</v>
      </c>
      <c r="AM10" s="135">
        <f t="shared" si="2"/>
        <v>28.326927759980599</v>
      </c>
      <c r="AN10" s="29">
        <f t="shared" si="3"/>
        <v>314.5</v>
      </c>
      <c r="AO10" s="29">
        <f t="shared" si="4"/>
        <v>4.55</v>
      </c>
      <c r="AP10" s="29">
        <f t="shared" si="5"/>
        <v>0.24</v>
      </c>
      <c r="AQ10" s="136">
        <f t="shared" si="6"/>
        <v>0.21978021978021978</v>
      </c>
    </row>
    <row r="11" spans="1:43" x14ac:dyDescent="0.75">
      <c r="A11" s="5" t="s">
        <v>43</v>
      </c>
      <c r="B11" s="22">
        <v>122.1</v>
      </c>
      <c r="C11" s="22">
        <v>1.036</v>
      </c>
      <c r="D11" s="22">
        <v>5.8999999999999997E-2</v>
      </c>
      <c r="E11" s="22">
        <v>1980</v>
      </c>
      <c r="F11" s="20">
        <v>8.1433224755700309</v>
      </c>
      <c r="G11" s="22">
        <v>0.37677745469992502</v>
      </c>
      <c r="H11" s="18">
        <v>6.3799999999999996E-2</v>
      </c>
      <c r="I11" s="15">
        <v>4.7724987526444398E-3</v>
      </c>
      <c r="J11" s="24">
        <v>0.20663000000000001</v>
      </c>
      <c r="K11" s="18">
        <v>1.0820000000000001</v>
      </c>
      <c r="L11" s="15">
        <v>8.3248715028881204E-2</v>
      </c>
      <c r="M11" s="18">
        <v>0.12280000000000001</v>
      </c>
      <c r="N11" s="15">
        <v>5.6817437324821196E-3</v>
      </c>
      <c r="O11" s="24">
        <v>0.74367000000000005</v>
      </c>
      <c r="P11" s="10">
        <v>746</v>
      </c>
      <c r="Q11" s="6">
        <v>32.934969570302499</v>
      </c>
      <c r="R11" s="6">
        <v>36.5869102013339</v>
      </c>
      <c r="S11" s="10">
        <v>740</v>
      </c>
      <c r="T11" s="6">
        <v>40.414032134843502</v>
      </c>
      <c r="U11" s="6">
        <v>42.136883752289599</v>
      </c>
      <c r="V11" s="10">
        <v>710</v>
      </c>
      <c r="W11" s="6">
        <v>156.79869083342001</v>
      </c>
      <c r="X11" s="6">
        <v>158.56636487334799</v>
      </c>
      <c r="Y11" s="6">
        <v>-0.81081081081080697</v>
      </c>
      <c r="Z11" s="6">
        <v>-5.07042253521126</v>
      </c>
      <c r="AA11" s="7">
        <v>746</v>
      </c>
      <c r="AB11" s="7">
        <v>32.934969570302499</v>
      </c>
      <c r="AC11" s="7">
        <v>36.5869102013339</v>
      </c>
      <c r="AD11" s="13">
        <v>743</v>
      </c>
      <c r="AE11" s="6">
        <v>32.934969570302499</v>
      </c>
      <c r="AF11" s="13">
        <v>714</v>
      </c>
      <c r="AG11" s="6">
        <v>40.414032134843502</v>
      </c>
      <c r="AH11" s="13">
        <v>606</v>
      </c>
      <c r="AI11" s="6">
        <v>147.81198343528999</v>
      </c>
      <c r="AJ11" s="6">
        <v>3.0000000000000001E-3</v>
      </c>
      <c r="AK11" s="6">
        <v>2E-3</v>
      </c>
      <c r="AL11" s="135">
        <f t="shared" si="1"/>
        <v>746</v>
      </c>
      <c r="AM11" s="135">
        <f t="shared" si="2"/>
        <v>32.934969570302499</v>
      </c>
      <c r="AN11" s="29">
        <f t="shared" si="3"/>
        <v>122.1</v>
      </c>
      <c r="AO11" s="29">
        <f t="shared" si="4"/>
        <v>1.036</v>
      </c>
      <c r="AP11" s="29">
        <f t="shared" si="5"/>
        <v>5.8999999999999997E-2</v>
      </c>
      <c r="AQ11" s="136">
        <f t="shared" si="6"/>
        <v>0.96525096525096521</v>
      </c>
    </row>
    <row r="12" spans="1:43" x14ac:dyDescent="0.75">
      <c r="A12" s="5" t="s">
        <v>44</v>
      </c>
      <c r="B12" s="22">
        <v>93</v>
      </c>
      <c r="C12" s="22">
        <v>1.0429999999999999</v>
      </c>
      <c r="D12" s="22">
        <v>4.2000000000000003E-2</v>
      </c>
      <c r="E12" s="22">
        <v>1027</v>
      </c>
      <c r="F12" s="20">
        <v>10.373443983402501</v>
      </c>
      <c r="G12" s="22">
        <v>0.52427643825248604</v>
      </c>
      <c r="H12" s="18">
        <v>5.62E-2</v>
      </c>
      <c r="I12" s="15">
        <v>6.7433666506142402E-3</v>
      </c>
      <c r="J12" s="24">
        <v>0.35088999999999998</v>
      </c>
      <c r="K12" s="18">
        <v>0.74099999999999999</v>
      </c>
      <c r="L12" s="15">
        <v>5.6277781090675001E-2</v>
      </c>
      <c r="M12" s="18">
        <v>9.64E-2</v>
      </c>
      <c r="N12" s="15">
        <v>4.87207996962282E-3</v>
      </c>
      <c r="O12" s="24">
        <v>0.48126000000000002</v>
      </c>
      <c r="P12" s="10">
        <v>592</v>
      </c>
      <c r="Q12" s="6">
        <v>28.537831227602901</v>
      </c>
      <c r="R12" s="6">
        <v>31.280872280059199</v>
      </c>
      <c r="S12" s="10">
        <v>560</v>
      </c>
      <c r="T12" s="6">
        <v>32.709827147537098</v>
      </c>
      <c r="U12" s="6">
        <v>34.136865511792998</v>
      </c>
      <c r="V12" s="10">
        <v>420</v>
      </c>
      <c r="W12" s="6">
        <v>226.298344494123</v>
      </c>
      <c r="X12" s="6">
        <v>227.26536282559201</v>
      </c>
      <c r="Y12" s="6">
        <v>-5.7142857142857197</v>
      </c>
      <c r="Z12" s="6">
        <v>-40.952380952380999</v>
      </c>
      <c r="AA12" s="7" t="s">
        <v>35</v>
      </c>
      <c r="AB12" s="7" t="s">
        <v>35</v>
      </c>
      <c r="AC12" s="7" t="s">
        <v>35</v>
      </c>
      <c r="AD12" s="13">
        <v>594</v>
      </c>
      <c r="AE12" s="6">
        <v>29.539732753956098</v>
      </c>
      <c r="AF12" s="13">
        <v>561</v>
      </c>
      <c r="AG12" s="6">
        <v>33.409351864736301</v>
      </c>
      <c r="AH12" s="13">
        <v>476</v>
      </c>
      <c r="AI12" s="6">
        <v>214.47206279788699</v>
      </c>
      <c r="AJ12" s="6">
        <v>-8.9999999999999998E-4</v>
      </c>
      <c r="AK12" s="6">
        <v>5.1000000000000004E-3</v>
      </c>
      <c r="AL12" s="135" t="str">
        <f t="shared" si="1"/>
        <v>Discordant</v>
      </c>
      <c r="AM12" s="135" t="str">
        <f t="shared" si="2"/>
        <v>Discordant</v>
      </c>
      <c r="AN12" s="29">
        <f t="shared" si="3"/>
        <v>93</v>
      </c>
      <c r="AO12" s="29">
        <f t="shared" si="4"/>
        <v>1.0429999999999999</v>
      </c>
      <c r="AP12" s="29">
        <f t="shared" si="5"/>
        <v>4.2000000000000003E-2</v>
      </c>
      <c r="AQ12" s="136">
        <f t="shared" si="6"/>
        <v>0.95877277085330781</v>
      </c>
    </row>
    <row r="13" spans="1:43" x14ac:dyDescent="0.75">
      <c r="A13" s="5" t="s">
        <v>45</v>
      </c>
      <c r="B13" s="22">
        <v>389</v>
      </c>
      <c r="C13" s="22">
        <v>2.0379999999999998</v>
      </c>
      <c r="D13" s="22">
        <v>6.5000000000000002E-2</v>
      </c>
      <c r="E13" s="22">
        <v>2230</v>
      </c>
      <c r="F13" s="20">
        <v>19.493177387914201</v>
      </c>
      <c r="G13" s="22">
        <v>0.73596131110617602</v>
      </c>
      <c r="H13" s="18">
        <v>5.3400000000000003E-2</v>
      </c>
      <c r="I13" s="15">
        <v>3.6114886274034698E-3</v>
      </c>
      <c r="J13" s="24">
        <v>9.8586999999999994E-2</v>
      </c>
      <c r="K13" s="18">
        <v>0.376</v>
      </c>
      <c r="L13" s="15">
        <v>2.5760183521085101E-2</v>
      </c>
      <c r="M13" s="18">
        <v>5.1299999999999998E-2</v>
      </c>
      <c r="N13" s="15">
        <v>1.93682202282501E-3</v>
      </c>
      <c r="O13" s="24">
        <v>0.33950999999999998</v>
      </c>
      <c r="P13" s="10">
        <v>323</v>
      </c>
      <c r="Q13" s="6">
        <v>11.7753972079972</v>
      </c>
      <c r="R13" s="6">
        <v>13.7549960291226</v>
      </c>
      <c r="S13" s="10">
        <v>324</v>
      </c>
      <c r="T13" s="6">
        <v>19.122817643713301</v>
      </c>
      <c r="U13" s="6">
        <v>20.124669857172801</v>
      </c>
      <c r="V13" s="10">
        <v>330</v>
      </c>
      <c r="W13" s="6">
        <v>161.16385555181901</v>
      </c>
      <c r="X13" s="6">
        <v>163.45405628823301</v>
      </c>
      <c r="Y13" s="6">
        <v>0.30864197530864601</v>
      </c>
      <c r="Z13" s="6">
        <v>2.1212121212121202</v>
      </c>
      <c r="AA13" s="7">
        <v>323</v>
      </c>
      <c r="AB13" s="7">
        <v>11.7753972079972</v>
      </c>
      <c r="AC13" s="7">
        <v>13.7549960291226</v>
      </c>
      <c r="AD13" s="13">
        <v>322</v>
      </c>
      <c r="AE13" s="6">
        <v>11.7753972079972</v>
      </c>
      <c r="AF13" s="13">
        <v>320</v>
      </c>
      <c r="AG13" s="6">
        <v>18.877424470375001</v>
      </c>
      <c r="AH13" s="13">
        <v>300</v>
      </c>
      <c r="AI13" s="6">
        <v>149.92302470377101</v>
      </c>
      <c r="AJ13" s="6">
        <v>1.4E-3</v>
      </c>
      <c r="AK13" s="6">
        <v>3.3E-3</v>
      </c>
      <c r="AL13" s="135">
        <f t="shared" si="1"/>
        <v>323</v>
      </c>
      <c r="AM13" s="135">
        <f t="shared" si="2"/>
        <v>11.7753972079972</v>
      </c>
      <c r="AN13" s="29">
        <f t="shared" si="3"/>
        <v>389</v>
      </c>
      <c r="AO13" s="29">
        <f t="shared" si="4"/>
        <v>2.0379999999999998</v>
      </c>
      <c r="AP13" s="29">
        <f t="shared" si="5"/>
        <v>6.5000000000000002E-2</v>
      </c>
      <c r="AQ13" s="136">
        <f t="shared" si="6"/>
        <v>0.4906771344455349</v>
      </c>
    </row>
    <row r="14" spans="1:43" x14ac:dyDescent="0.75">
      <c r="A14" s="5" t="s">
        <v>46</v>
      </c>
      <c r="B14" s="22">
        <v>296</v>
      </c>
      <c r="C14" s="22">
        <v>0.41099999999999998</v>
      </c>
      <c r="D14" s="22">
        <v>1.7000000000000001E-2</v>
      </c>
      <c r="E14" s="22">
        <v>4560</v>
      </c>
      <c r="F14" s="20">
        <v>10.5932203389831</v>
      </c>
      <c r="G14" s="22">
        <v>0.38811588851990497</v>
      </c>
      <c r="H14" s="18">
        <v>7.8600000000000003E-2</v>
      </c>
      <c r="I14" s="15">
        <v>3.8267395790631598E-3</v>
      </c>
      <c r="J14" s="24">
        <v>2.6561000000000001E-2</v>
      </c>
      <c r="K14" s="18">
        <v>1.04</v>
      </c>
      <c r="L14" s="15">
        <v>7.7309994593195194E-2</v>
      </c>
      <c r="M14" s="18">
        <v>9.4399999999999998E-2</v>
      </c>
      <c r="N14" s="15">
        <v>3.4586404043207399E-3</v>
      </c>
      <c r="O14" s="24">
        <v>0.56538999999999995</v>
      </c>
      <c r="P14" s="10">
        <v>581</v>
      </c>
      <c r="Q14" s="6">
        <v>20.3626675383708</v>
      </c>
      <c r="R14" s="6">
        <v>23.928249596902901</v>
      </c>
      <c r="S14" s="10">
        <v>720</v>
      </c>
      <c r="T14" s="6">
        <v>38.530601367646497</v>
      </c>
      <c r="U14" s="6">
        <v>40.267471892465203</v>
      </c>
      <c r="V14" s="10">
        <v>1140</v>
      </c>
      <c r="W14" s="6">
        <v>246.13869490999201</v>
      </c>
      <c r="X14" s="6">
        <v>257.475715852907</v>
      </c>
      <c r="Y14" s="6">
        <v>19.3055555555556</v>
      </c>
      <c r="Z14" s="6">
        <v>49.035087719298197</v>
      </c>
      <c r="AA14" s="7">
        <v>581</v>
      </c>
      <c r="AB14" s="7">
        <v>20.3626675383708</v>
      </c>
      <c r="AC14" s="7">
        <v>23.928249596902901</v>
      </c>
      <c r="AD14" s="13">
        <v>567</v>
      </c>
      <c r="AE14" s="6">
        <v>20.3626675383708</v>
      </c>
      <c r="AF14" s="13">
        <v>570</v>
      </c>
      <c r="AG14" s="6">
        <v>34.678801042603602</v>
      </c>
      <c r="AH14" s="13">
        <v>580</v>
      </c>
      <c r="AI14" s="6">
        <v>237.10790187590601</v>
      </c>
      <c r="AJ14" s="6">
        <v>2.4199999999999999E-2</v>
      </c>
      <c r="AK14" s="6">
        <v>5.5999999999999999E-3</v>
      </c>
      <c r="AL14" s="135">
        <f t="shared" si="1"/>
        <v>581</v>
      </c>
      <c r="AM14" s="135">
        <f t="shared" si="2"/>
        <v>20.3626675383708</v>
      </c>
      <c r="AN14" s="29">
        <f t="shared" si="3"/>
        <v>296</v>
      </c>
      <c r="AO14" s="29">
        <f t="shared" si="4"/>
        <v>0.41099999999999998</v>
      </c>
      <c r="AP14" s="29">
        <f t="shared" si="5"/>
        <v>1.7000000000000001E-2</v>
      </c>
      <c r="AQ14" s="136">
        <f t="shared" si="6"/>
        <v>2.4330900243309004</v>
      </c>
    </row>
    <row r="15" spans="1:43" x14ac:dyDescent="0.75">
      <c r="A15" s="5" t="s">
        <v>47</v>
      </c>
      <c r="B15" s="22">
        <v>69.900000000000006</v>
      </c>
      <c r="C15" s="22">
        <v>0.55000000000000004</v>
      </c>
      <c r="D15" s="22">
        <v>3.2000000000000001E-2</v>
      </c>
      <c r="E15" s="22">
        <v>774</v>
      </c>
      <c r="F15" s="20">
        <v>10.905125408942199</v>
      </c>
      <c r="G15" s="22">
        <v>0.63152043366439503</v>
      </c>
      <c r="H15" s="18">
        <v>6.1800000000000001E-2</v>
      </c>
      <c r="I15" s="15">
        <v>9.5700478076098505E-3</v>
      </c>
      <c r="J15" s="24">
        <v>0.16491</v>
      </c>
      <c r="K15" s="18">
        <v>0.77600000000000002</v>
      </c>
      <c r="L15" s="15">
        <v>7.5720892011649804E-2</v>
      </c>
      <c r="M15" s="18">
        <v>9.1700000000000004E-2</v>
      </c>
      <c r="N15" s="15">
        <v>5.3103858594362001E-3</v>
      </c>
      <c r="O15" s="24">
        <v>0.50526000000000004</v>
      </c>
      <c r="P15" s="10">
        <v>564</v>
      </c>
      <c r="Q15" s="6">
        <v>31.206407573873999</v>
      </c>
      <c r="R15" s="6">
        <v>33.520087349413899</v>
      </c>
      <c r="S15" s="10">
        <v>574</v>
      </c>
      <c r="T15" s="6">
        <v>42.679779613569401</v>
      </c>
      <c r="U15" s="6">
        <v>43.8417367225627</v>
      </c>
      <c r="V15" s="10">
        <v>580</v>
      </c>
      <c r="W15" s="6">
        <v>380.01932184038702</v>
      </c>
      <c r="X15" s="6">
        <v>381.07293779921599</v>
      </c>
      <c r="Y15" s="6">
        <v>1.7421602787456401</v>
      </c>
      <c r="Z15" s="6">
        <v>2.7586206896551699</v>
      </c>
      <c r="AA15" s="7">
        <v>564</v>
      </c>
      <c r="AB15" s="7">
        <v>31.206407573873999</v>
      </c>
      <c r="AC15" s="7">
        <v>33.520087349413899</v>
      </c>
      <c r="AD15" s="13">
        <v>562</v>
      </c>
      <c r="AE15" s="6">
        <v>32.264219712659099</v>
      </c>
      <c r="AF15" s="13">
        <v>549</v>
      </c>
      <c r="AG15" s="6">
        <v>38.6773136071115</v>
      </c>
      <c r="AH15" s="13">
        <v>489</v>
      </c>
      <c r="AI15" s="6">
        <v>355.467835355082</v>
      </c>
      <c r="AJ15" s="6">
        <v>6.1999999999999998E-3</v>
      </c>
      <c r="AK15" s="6">
        <v>8.3000000000000001E-3</v>
      </c>
      <c r="AL15" s="135">
        <f t="shared" si="1"/>
        <v>564</v>
      </c>
      <c r="AM15" s="135">
        <f t="shared" si="2"/>
        <v>31.206407573873999</v>
      </c>
      <c r="AN15" s="29">
        <f t="shared" si="3"/>
        <v>69.900000000000006</v>
      </c>
      <c r="AO15" s="29">
        <f t="shared" si="4"/>
        <v>0.55000000000000004</v>
      </c>
      <c r="AP15" s="29">
        <f t="shared" si="5"/>
        <v>3.2000000000000001E-2</v>
      </c>
      <c r="AQ15" s="136">
        <f t="shared" si="6"/>
        <v>1.8181818181818181</v>
      </c>
    </row>
    <row r="16" spans="1:43" x14ac:dyDescent="0.75">
      <c r="A16" s="5" t="s">
        <v>48</v>
      </c>
      <c r="B16" s="22">
        <v>307</v>
      </c>
      <c r="C16" s="22">
        <v>5.67</v>
      </c>
      <c r="D16" s="22">
        <v>0.37</v>
      </c>
      <c r="E16" s="22">
        <v>4280</v>
      </c>
      <c r="F16" s="20">
        <v>10.7296137339056</v>
      </c>
      <c r="G16" s="22">
        <v>0.39072926895348697</v>
      </c>
      <c r="H16" s="18">
        <v>6.7100000000000007E-2</v>
      </c>
      <c r="I16" s="15">
        <v>2.8644083675762001E-3</v>
      </c>
      <c r="J16" s="24">
        <v>0.26876</v>
      </c>
      <c r="K16" s="18">
        <v>0.86899999999999999</v>
      </c>
      <c r="L16" s="15">
        <v>5.9223043553079197E-2</v>
      </c>
      <c r="M16" s="18">
        <v>9.3200000000000005E-2</v>
      </c>
      <c r="N16" s="15">
        <v>3.3939682051545399E-3</v>
      </c>
      <c r="O16" s="24">
        <v>0.66537000000000002</v>
      </c>
      <c r="P16" s="10">
        <v>574</v>
      </c>
      <c r="Q16" s="6">
        <v>19.848275066609698</v>
      </c>
      <c r="R16" s="6">
        <v>23.4142175180645</v>
      </c>
      <c r="S16" s="10">
        <v>634</v>
      </c>
      <c r="T16" s="6">
        <v>32.260167857554599</v>
      </c>
      <c r="U16" s="6">
        <v>33.978804487795898</v>
      </c>
      <c r="V16" s="10">
        <v>830</v>
      </c>
      <c r="W16" s="6">
        <v>129.191438730263</v>
      </c>
      <c r="X16" s="6">
        <v>134.300652315077</v>
      </c>
      <c r="Y16" s="6">
        <v>9.4637223974763298</v>
      </c>
      <c r="Z16" s="6">
        <v>30.8433734939759</v>
      </c>
      <c r="AA16" s="7">
        <v>574</v>
      </c>
      <c r="AB16" s="7">
        <v>19.848275066609698</v>
      </c>
      <c r="AC16" s="7">
        <v>23.4142175180645</v>
      </c>
      <c r="AD16" s="13">
        <v>568</v>
      </c>
      <c r="AE16" s="6">
        <v>20.2114082418767</v>
      </c>
      <c r="AF16" s="13">
        <v>567</v>
      </c>
      <c r="AG16" s="6">
        <v>32.0222646013301</v>
      </c>
      <c r="AH16" s="13">
        <v>555</v>
      </c>
      <c r="AI16" s="6">
        <v>122.003011607072</v>
      </c>
      <c r="AJ16" s="6">
        <v>1.0999999999999999E-2</v>
      </c>
      <c r="AK16" s="6">
        <v>2.7000000000000001E-3</v>
      </c>
      <c r="AL16" s="135">
        <f t="shared" si="1"/>
        <v>574</v>
      </c>
      <c r="AM16" s="135">
        <f t="shared" si="2"/>
        <v>19.848275066609698</v>
      </c>
      <c r="AN16" s="29">
        <f t="shared" si="3"/>
        <v>307</v>
      </c>
      <c r="AO16" s="29">
        <f t="shared" si="4"/>
        <v>5.67</v>
      </c>
      <c r="AP16" s="29">
        <f t="shared" si="5"/>
        <v>0.37</v>
      </c>
      <c r="AQ16" s="136">
        <f t="shared" si="6"/>
        <v>0.17636684303350969</v>
      </c>
    </row>
    <row r="17" spans="1:43" x14ac:dyDescent="0.75">
      <c r="A17" s="5" t="s">
        <v>49</v>
      </c>
      <c r="B17" s="22">
        <v>82.4</v>
      </c>
      <c r="C17" s="22">
        <v>-4200000</v>
      </c>
      <c r="D17" s="22">
        <v>2800000</v>
      </c>
      <c r="E17" s="22">
        <v>656</v>
      </c>
      <c r="F17" s="20">
        <v>20.040080160320599</v>
      </c>
      <c r="G17" s="22">
        <v>0.96068191783044299</v>
      </c>
      <c r="H17" s="18">
        <v>7.5700000000000003E-2</v>
      </c>
      <c r="I17" s="15">
        <v>1.35286905107968E-2</v>
      </c>
      <c r="J17" s="24">
        <v>-3.9598000000000001E-2</v>
      </c>
      <c r="K17" s="18">
        <v>0.52300000000000002</v>
      </c>
      <c r="L17" s="15">
        <v>5.3879697682985998E-2</v>
      </c>
      <c r="M17" s="18">
        <v>4.99E-2</v>
      </c>
      <c r="N17" s="15">
        <v>2.39210758221698E-3</v>
      </c>
      <c r="O17" s="24">
        <v>0.46092</v>
      </c>
      <c r="P17" s="10">
        <v>313</v>
      </c>
      <c r="Q17" s="6">
        <v>14.6711350955347</v>
      </c>
      <c r="R17" s="6">
        <v>16.2230971620648</v>
      </c>
      <c r="S17" s="10">
        <v>420</v>
      </c>
      <c r="T17" s="6">
        <v>35.598253015786902</v>
      </c>
      <c r="U17" s="6">
        <v>36.4600328827729</v>
      </c>
      <c r="V17" s="10">
        <v>950</v>
      </c>
      <c r="W17" s="6">
        <v>441.16658747665298</v>
      </c>
      <c r="X17" s="6">
        <v>442.13068947144802</v>
      </c>
      <c r="Y17" s="6">
        <v>25.476190476190499</v>
      </c>
      <c r="Z17" s="6">
        <v>67.052631578947398</v>
      </c>
      <c r="AA17" s="7" t="s">
        <v>35</v>
      </c>
      <c r="AB17" s="7" t="s">
        <v>35</v>
      </c>
      <c r="AC17" s="7" t="s">
        <v>35</v>
      </c>
      <c r="AD17" s="13">
        <v>304</v>
      </c>
      <c r="AE17" s="6">
        <v>14.6711350955347</v>
      </c>
      <c r="AF17" s="13">
        <v>305</v>
      </c>
      <c r="AG17" s="6">
        <v>24.751174068637301</v>
      </c>
      <c r="AH17" s="13">
        <v>288</v>
      </c>
      <c r="AI17" s="6">
        <v>414.36386172758301</v>
      </c>
      <c r="AJ17" s="6">
        <v>0.03</v>
      </c>
      <c r="AK17" s="6">
        <v>1.2E-2</v>
      </c>
      <c r="AL17" s="135" t="str">
        <f t="shared" si="1"/>
        <v>Discordant</v>
      </c>
      <c r="AM17" s="135" t="str">
        <f t="shared" si="2"/>
        <v>Discordant</v>
      </c>
      <c r="AN17" s="29">
        <f t="shared" si="3"/>
        <v>82.4</v>
      </c>
      <c r="AO17" s="29">
        <f t="shared" si="4"/>
        <v>-4200000</v>
      </c>
      <c r="AP17" s="29">
        <f t="shared" si="5"/>
        <v>2800000</v>
      </c>
      <c r="AQ17" s="136">
        <f t="shared" si="6"/>
        <v>-2.3809523809523809E-7</v>
      </c>
    </row>
    <row r="18" spans="1:43" x14ac:dyDescent="0.75">
      <c r="A18" s="5" t="s">
        <v>50</v>
      </c>
      <c r="B18" s="22">
        <v>225.1</v>
      </c>
      <c r="C18" s="22">
        <v>0.82199999999999995</v>
      </c>
      <c r="D18" s="22">
        <v>3.1E-2</v>
      </c>
      <c r="E18" s="22">
        <v>2350</v>
      </c>
      <c r="F18" s="20">
        <v>11.185682326621899</v>
      </c>
      <c r="G18" s="22">
        <v>0.50338419456663697</v>
      </c>
      <c r="H18" s="18">
        <v>5.8000000000000003E-2</v>
      </c>
      <c r="I18" s="15">
        <v>3.8989372832067401E-3</v>
      </c>
      <c r="J18" s="24">
        <v>-0.1041</v>
      </c>
      <c r="K18" s="18">
        <v>0.71099999999999997</v>
      </c>
      <c r="L18" s="15">
        <v>5.36928547582445E-2</v>
      </c>
      <c r="M18" s="18">
        <v>8.9399999999999993E-2</v>
      </c>
      <c r="N18" s="15">
        <v>4.0232277012866103E-3</v>
      </c>
      <c r="O18" s="24">
        <v>0.60633000000000004</v>
      </c>
      <c r="P18" s="10">
        <v>552</v>
      </c>
      <c r="Q18" s="6">
        <v>23.536094205832001</v>
      </c>
      <c r="R18" s="6">
        <v>26.398630021657301</v>
      </c>
      <c r="S18" s="10">
        <v>543</v>
      </c>
      <c r="T18" s="6">
        <v>31.836927068542799</v>
      </c>
      <c r="U18" s="6">
        <v>33.234345862005597</v>
      </c>
      <c r="V18" s="10">
        <v>510</v>
      </c>
      <c r="W18" s="6">
        <v>145.35774408093101</v>
      </c>
      <c r="X18" s="6">
        <v>147.31030754862101</v>
      </c>
      <c r="Y18" s="6">
        <v>-1.65745856353593</v>
      </c>
      <c r="Z18" s="6">
        <v>-8.2352941176470598</v>
      </c>
      <c r="AA18" s="7">
        <v>552</v>
      </c>
      <c r="AB18" s="7">
        <v>23.536094205832001</v>
      </c>
      <c r="AC18" s="7">
        <v>26.398630021657301</v>
      </c>
      <c r="AD18" s="13">
        <v>550</v>
      </c>
      <c r="AE18" s="6">
        <v>23.9990568661729</v>
      </c>
      <c r="AF18" s="13">
        <v>538</v>
      </c>
      <c r="AG18" s="6">
        <v>31.5012527555288</v>
      </c>
      <c r="AH18" s="13">
        <v>476</v>
      </c>
      <c r="AI18" s="6">
        <v>128.90719826409</v>
      </c>
      <c r="AJ18" s="6">
        <v>1.9E-3</v>
      </c>
      <c r="AK18" s="6">
        <v>3.7000000000000002E-3</v>
      </c>
      <c r="AL18" s="135">
        <f t="shared" si="1"/>
        <v>552</v>
      </c>
      <c r="AM18" s="135">
        <f t="shared" si="2"/>
        <v>23.536094205832001</v>
      </c>
      <c r="AN18" s="29">
        <f t="shared" si="3"/>
        <v>225.1</v>
      </c>
      <c r="AO18" s="29">
        <f t="shared" si="4"/>
        <v>0.82199999999999995</v>
      </c>
      <c r="AP18" s="29">
        <f t="shared" si="5"/>
        <v>3.1E-2</v>
      </c>
      <c r="AQ18" s="136">
        <f t="shared" si="6"/>
        <v>1.2165450121654502</v>
      </c>
    </row>
    <row r="19" spans="1:43" x14ac:dyDescent="0.75">
      <c r="A19" s="5" t="s">
        <v>51</v>
      </c>
      <c r="B19" s="22">
        <v>191.2</v>
      </c>
      <c r="C19" s="22">
        <v>1.83</v>
      </c>
      <c r="D19" s="22">
        <v>0.1</v>
      </c>
      <c r="E19" s="22">
        <v>2440</v>
      </c>
      <c r="F19" s="20">
        <v>9.5969289827255295</v>
      </c>
      <c r="G19" s="22">
        <v>0.36726145624134598</v>
      </c>
      <c r="H19" s="18">
        <v>5.9900000000000002E-2</v>
      </c>
      <c r="I19" s="15">
        <v>3.9971486547183297E-3</v>
      </c>
      <c r="J19" s="24">
        <v>3.3987000000000003E-2</v>
      </c>
      <c r="K19" s="18">
        <v>0.86899999999999999</v>
      </c>
      <c r="L19" s="15">
        <v>6.6702277979765495E-2</v>
      </c>
      <c r="M19" s="18">
        <v>0.1042</v>
      </c>
      <c r="N19" s="15">
        <v>3.9875926777442902E-3</v>
      </c>
      <c r="O19" s="24">
        <v>0.53103999999999996</v>
      </c>
      <c r="P19" s="10">
        <v>638</v>
      </c>
      <c r="Q19" s="6">
        <v>23.469573825289999</v>
      </c>
      <c r="R19" s="6">
        <v>27.199900316823101</v>
      </c>
      <c r="S19" s="10">
        <v>631</v>
      </c>
      <c r="T19" s="6">
        <v>36.1581723846435</v>
      </c>
      <c r="U19" s="6">
        <v>37.699524591430396</v>
      </c>
      <c r="V19" s="10">
        <v>570</v>
      </c>
      <c r="W19" s="6">
        <v>139.41412221043399</v>
      </c>
      <c r="X19" s="6">
        <v>141.340423199833</v>
      </c>
      <c r="Y19" s="6">
        <v>-1.1093502377179001</v>
      </c>
      <c r="Z19" s="6">
        <v>-11.9298245614035</v>
      </c>
      <c r="AA19" s="7">
        <v>638</v>
      </c>
      <c r="AB19" s="7">
        <v>23.469573825289999</v>
      </c>
      <c r="AC19" s="7">
        <v>27.199900316823101</v>
      </c>
      <c r="AD19" s="13">
        <v>636</v>
      </c>
      <c r="AE19" s="6">
        <v>23.469573825289999</v>
      </c>
      <c r="AF19" s="13">
        <v>606</v>
      </c>
      <c r="AG19" s="6">
        <v>33.306912648842101</v>
      </c>
      <c r="AH19" s="13">
        <v>494</v>
      </c>
      <c r="AI19" s="6">
        <v>126.066639011698</v>
      </c>
      <c r="AJ19" s="6">
        <v>5.1000000000000004E-3</v>
      </c>
      <c r="AK19" s="6">
        <v>2.5999999999999999E-3</v>
      </c>
      <c r="AL19" s="135">
        <f t="shared" si="1"/>
        <v>638</v>
      </c>
      <c r="AM19" s="135">
        <f t="shared" si="2"/>
        <v>23.469573825289999</v>
      </c>
      <c r="AN19" s="29">
        <f t="shared" si="3"/>
        <v>191.2</v>
      </c>
      <c r="AO19" s="29">
        <f t="shared" si="4"/>
        <v>1.83</v>
      </c>
      <c r="AP19" s="29">
        <f t="shared" si="5"/>
        <v>0.1</v>
      </c>
      <c r="AQ19" s="136">
        <f t="shared" si="6"/>
        <v>0.54644808743169393</v>
      </c>
    </row>
    <row r="20" spans="1:43" x14ac:dyDescent="0.75">
      <c r="A20" s="5" t="s">
        <v>52</v>
      </c>
      <c r="B20" s="22">
        <v>41.8</v>
      </c>
      <c r="C20" s="22">
        <v>2.2400000000000002</v>
      </c>
      <c r="D20" s="22">
        <v>0.14000000000000001</v>
      </c>
      <c r="E20" s="22">
        <v>730</v>
      </c>
      <c r="F20" s="20">
        <v>9.0090090090090094</v>
      </c>
      <c r="G20" s="22">
        <v>0.60579041328864802</v>
      </c>
      <c r="H20" s="18">
        <v>7.5399999999999995E-2</v>
      </c>
      <c r="I20" s="15">
        <v>1.2073078929257301E-2</v>
      </c>
      <c r="J20" s="24">
        <v>-0.37248999999999999</v>
      </c>
      <c r="K20" s="18">
        <v>1.19</v>
      </c>
      <c r="L20" s="15">
        <v>0.14837924305306299</v>
      </c>
      <c r="M20" s="18">
        <v>0.111</v>
      </c>
      <c r="N20" s="15">
        <v>7.46394368212943E-3</v>
      </c>
      <c r="O20" s="24">
        <v>0.83938999999999997</v>
      </c>
      <c r="P20" s="10">
        <v>678</v>
      </c>
      <c r="Q20" s="6">
        <v>42.8550039545825</v>
      </c>
      <c r="R20" s="6">
        <v>45.259498173760903</v>
      </c>
      <c r="S20" s="10">
        <v>770</v>
      </c>
      <c r="T20" s="6">
        <v>63.915993103453999</v>
      </c>
      <c r="U20" s="6">
        <v>65.120941245443603</v>
      </c>
      <c r="V20" s="10">
        <v>990</v>
      </c>
      <c r="W20" s="6">
        <v>531.30273204218599</v>
      </c>
      <c r="X20" s="6">
        <v>532.76951062984699</v>
      </c>
      <c r="Y20" s="6">
        <v>11.948051948052001</v>
      </c>
      <c r="Z20" s="6">
        <v>31.515151515151501</v>
      </c>
      <c r="AA20" s="7">
        <v>678</v>
      </c>
      <c r="AB20" s="7">
        <v>42.8550039545825</v>
      </c>
      <c r="AC20" s="7">
        <v>45.259498173760903</v>
      </c>
      <c r="AD20" s="13">
        <v>666</v>
      </c>
      <c r="AE20" s="6">
        <v>41.761793112212999</v>
      </c>
      <c r="AF20" s="13">
        <v>653</v>
      </c>
      <c r="AG20" s="6">
        <v>50.839700770173501</v>
      </c>
      <c r="AH20" s="13">
        <v>616</v>
      </c>
      <c r="AI20" s="6">
        <v>518.19708420203494</v>
      </c>
      <c r="AJ20" s="6">
        <v>1.9E-2</v>
      </c>
      <c r="AK20" s="6">
        <v>8.0000000000000002E-3</v>
      </c>
      <c r="AL20" s="135">
        <f t="shared" si="1"/>
        <v>678</v>
      </c>
      <c r="AM20" s="135">
        <f t="shared" si="2"/>
        <v>42.8550039545825</v>
      </c>
      <c r="AN20" s="29">
        <f t="shared" si="3"/>
        <v>41.8</v>
      </c>
      <c r="AO20" s="29">
        <f t="shared" si="4"/>
        <v>2.2400000000000002</v>
      </c>
      <c r="AP20" s="29">
        <f t="shared" si="5"/>
        <v>0.14000000000000001</v>
      </c>
      <c r="AQ20" s="136">
        <f t="shared" si="6"/>
        <v>0.4464285714285714</v>
      </c>
    </row>
    <row r="21" spans="1:43" x14ac:dyDescent="0.75">
      <c r="A21" s="5" t="s">
        <v>53</v>
      </c>
      <c r="B21" s="22">
        <v>64.7</v>
      </c>
      <c r="C21" s="22">
        <v>1.73</v>
      </c>
      <c r="D21" s="22">
        <v>0.18</v>
      </c>
      <c r="E21" s="22">
        <v>738</v>
      </c>
      <c r="F21" s="20">
        <v>10.111223458038401</v>
      </c>
      <c r="G21" s="22">
        <v>0.58076528396559701</v>
      </c>
      <c r="H21" s="18">
        <v>5.7000000000000002E-2</v>
      </c>
      <c r="I21" s="15">
        <v>9.0327479696924798E-3</v>
      </c>
      <c r="J21" s="24">
        <v>-2.8237999999999999E-2</v>
      </c>
      <c r="K21" s="18">
        <v>0.82</v>
      </c>
      <c r="L21" s="15">
        <v>8.4597277710337301E-2</v>
      </c>
      <c r="M21" s="18">
        <v>9.8900000000000002E-2</v>
      </c>
      <c r="N21" s="15">
        <v>5.68058720317714E-3</v>
      </c>
      <c r="O21" s="24">
        <v>0.70079000000000002</v>
      </c>
      <c r="P21" s="10">
        <v>607</v>
      </c>
      <c r="Q21" s="6">
        <v>32.836485191697001</v>
      </c>
      <c r="R21" s="6">
        <v>35.357545108642498</v>
      </c>
      <c r="S21" s="10">
        <v>594</v>
      </c>
      <c r="T21" s="6">
        <v>47.018141413311497</v>
      </c>
      <c r="U21" s="6">
        <v>48.1414755157857</v>
      </c>
      <c r="V21" s="10">
        <v>420</v>
      </c>
      <c r="W21" s="6">
        <v>304.79714839671101</v>
      </c>
      <c r="X21" s="6">
        <v>305.54516913462697</v>
      </c>
      <c r="Y21" s="6">
        <v>-2.1885521885521801</v>
      </c>
      <c r="Z21" s="6">
        <v>-44.523809523809497</v>
      </c>
      <c r="AA21" s="7">
        <v>607</v>
      </c>
      <c r="AB21" s="7">
        <v>32.836485191697001</v>
      </c>
      <c r="AC21" s="7">
        <v>35.357545108642498</v>
      </c>
      <c r="AD21" s="13">
        <v>608</v>
      </c>
      <c r="AE21" s="6">
        <v>33.360511982650003</v>
      </c>
      <c r="AF21" s="13">
        <v>603</v>
      </c>
      <c r="AG21" s="6">
        <v>41.895973815656298</v>
      </c>
      <c r="AH21" s="13">
        <v>507</v>
      </c>
      <c r="AI21" s="6">
        <v>279.60106164098602</v>
      </c>
      <c r="AJ21" s="6">
        <v>-2.9999999999999997E-4</v>
      </c>
      <c r="AK21" s="6">
        <v>7.1999999999999998E-3</v>
      </c>
      <c r="AL21" s="135">
        <f t="shared" si="1"/>
        <v>607</v>
      </c>
      <c r="AM21" s="135">
        <f t="shared" si="2"/>
        <v>32.836485191697001</v>
      </c>
      <c r="AN21" s="29">
        <f t="shared" si="3"/>
        <v>64.7</v>
      </c>
      <c r="AO21" s="29">
        <f t="shared" si="4"/>
        <v>1.73</v>
      </c>
      <c r="AP21" s="29">
        <f t="shared" si="5"/>
        <v>0.18</v>
      </c>
      <c r="AQ21" s="136">
        <f t="shared" si="6"/>
        <v>0.5780346820809249</v>
      </c>
    </row>
    <row r="22" spans="1:43" x14ac:dyDescent="0.75">
      <c r="A22" s="5" t="s">
        <v>54</v>
      </c>
      <c r="B22" s="22">
        <v>54.4</v>
      </c>
      <c r="C22" s="22">
        <v>2.17</v>
      </c>
      <c r="D22" s="22">
        <v>0.16</v>
      </c>
      <c r="E22" s="22">
        <v>925</v>
      </c>
      <c r="F22" s="20">
        <v>7.9051383399209501</v>
      </c>
      <c r="G22" s="22">
        <v>0.41745767569272502</v>
      </c>
      <c r="H22" s="18">
        <v>6.4399999999999999E-2</v>
      </c>
      <c r="I22" s="15">
        <v>8.5358903754617996E-3</v>
      </c>
      <c r="J22" s="24">
        <v>0.43115999999999999</v>
      </c>
      <c r="K22" s="18">
        <v>1.1499999999999999</v>
      </c>
      <c r="L22" s="15">
        <v>9.8551666779409894E-2</v>
      </c>
      <c r="M22" s="18">
        <v>0.1265</v>
      </c>
      <c r="N22" s="15">
        <v>6.6802620908539096E-3</v>
      </c>
      <c r="O22" s="24">
        <v>0.64566999999999997</v>
      </c>
      <c r="P22" s="10">
        <v>766</v>
      </c>
      <c r="Q22" s="6">
        <v>38.1898598500593</v>
      </c>
      <c r="R22" s="6">
        <v>41.546579789656803</v>
      </c>
      <c r="S22" s="10">
        <v>768</v>
      </c>
      <c r="T22" s="6">
        <v>46.982673100560802</v>
      </c>
      <c r="U22" s="6">
        <v>48.559558313161901</v>
      </c>
      <c r="V22" s="10">
        <v>690</v>
      </c>
      <c r="W22" s="6">
        <v>277.85423933553</v>
      </c>
      <c r="X22" s="6">
        <v>278.84720365846698</v>
      </c>
      <c r="Y22" s="6">
        <v>0.26041666666665703</v>
      </c>
      <c r="Z22" s="6">
        <v>-11.0144927536232</v>
      </c>
      <c r="AA22" s="7">
        <v>766</v>
      </c>
      <c r="AB22" s="7">
        <v>38.1898598500593</v>
      </c>
      <c r="AC22" s="7">
        <v>41.546579789656803</v>
      </c>
      <c r="AD22" s="13">
        <v>764</v>
      </c>
      <c r="AE22" s="6">
        <v>39.726545223152399</v>
      </c>
      <c r="AF22" s="13">
        <v>743</v>
      </c>
      <c r="AG22" s="6">
        <v>49.5784990865411</v>
      </c>
      <c r="AH22" s="13">
        <v>613</v>
      </c>
      <c r="AI22" s="6">
        <v>260.28766070777601</v>
      </c>
      <c r="AJ22" s="6">
        <v>5.0000000000000001E-3</v>
      </c>
      <c r="AK22" s="6">
        <v>6.7000000000000002E-3</v>
      </c>
      <c r="AL22" s="135">
        <f t="shared" si="1"/>
        <v>766</v>
      </c>
      <c r="AM22" s="135">
        <f t="shared" si="2"/>
        <v>38.1898598500593</v>
      </c>
      <c r="AN22" s="29">
        <f t="shared" si="3"/>
        <v>54.4</v>
      </c>
      <c r="AO22" s="29">
        <f t="shared" si="4"/>
        <v>2.17</v>
      </c>
      <c r="AP22" s="29">
        <f t="shared" si="5"/>
        <v>0.16</v>
      </c>
      <c r="AQ22" s="136">
        <f t="shared" si="6"/>
        <v>0.46082949308755761</v>
      </c>
    </row>
    <row r="23" spans="1:43" x14ac:dyDescent="0.75">
      <c r="A23" s="5" t="s">
        <v>55</v>
      </c>
      <c r="B23" s="22">
        <v>36.9</v>
      </c>
      <c r="C23" s="22">
        <v>0.61499999999999999</v>
      </c>
      <c r="D23" s="22">
        <v>0.04</v>
      </c>
      <c r="E23" s="22">
        <v>330</v>
      </c>
      <c r="F23" s="20">
        <v>12.453300124533</v>
      </c>
      <c r="G23" s="22">
        <v>0.79018805629056399</v>
      </c>
      <c r="H23" s="18">
        <v>4.8500000000000001E-2</v>
      </c>
      <c r="I23" s="15">
        <v>1.39072807071371E-2</v>
      </c>
      <c r="J23" s="24">
        <v>3.0813E-2</v>
      </c>
      <c r="K23" s="18">
        <v>0.53900000000000003</v>
      </c>
      <c r="L23" s="15">
        <v>6.8203220613765506E-2</v>
      </c>
      <c r="M23" s="18">
        <v>8.0299999999999996E-2</v>
      </c>
      <c r="N23" s="15">
        <v>5.0952037038866204E-3</v>
      </c>
      <c r="O23" s="24">
        <v>0.50302999999999998</v>
      </c>
      <c r="P23" s="10">
        <v>497</v>
      </c>
      <c r="Q23" s="6">
        <v>30.318977886278599</v>
      </c>
      <c r="R23" s="6">
        <v>32.194918387514001</v>
      </c>
      <c r="S23" s="10">
        <v>425</v>
      </c>
      <c r="T23" s="6">
        <v>44.9996319083427</v>
      </c>
      <c r="U23" s="6">
        <v>45.711690111701401</v>
      </c>
      <c r="V23" s="10">
        <v>80</v>
      </c>
      <c r="W23" s="6">
        <v>413.32863588196898</v>
      </c>
      <c r="X23" s="6">
        <v>413.61619628451399</v>
      </c>
      <c r="Y23" s="6">
        <v>-16.9411764705882</v>
      </c>
      <c r="Z23" s="6">
        <v>-521.25</v>
      </c>
      <c r="AA23" s="7" t="s">
        <v>35</v>
      </c>
      <c r="AB23" s="7" t="s">
        <v>35</v>
      </c>
      <c r="AC23" s="7" t="s">
        <v>35</v>
      </c>
      <c r="AD23" s="13">
        <v>501</v>
      </c>
      <c r="AE23" s="6">
        <v>30.861584859962299</v>
      </c>
      <c r="AF23" s="13">
        <v>489</v>
      </c>
      <c r="AG23" s="6">
        <v>33.987216300931898</v>
      </c>
      <c r="AH23" s="13">
        <v>424</v>
      </c>
      <c r="AI23" s="6">
        <v>374.75516572830497</v>
      </c>
      <c r="AJ23" s="6">
        <v>-8.6999999999999994E-3</v>
      </c>
      <c r="AK23" s="6">
        <v>8.9999999999999993E-3</v>
      </c>
      <c r="AL23" s="135" t="str">
        <f t="shared" si="1"/>
        <v>Discordant</v>
      </c>
      <c r="AM23" s="135" t="str">
        <f t="shared" si="2"/>
        <v>Discordant</v>
      </c>
      <c r="AN23" s="29">
        <f t="shared" si="3"/>
        <v>36.9</v>
      </c>
      <c r="AO23" s="29">
        <f t="shared" si="4"/>
        <v>0.61499999999999999</v>
      </c>
      <c r="AP23" s="29">
        <f t="shared" si="5"/>
        <v>0.04</v>
      </c>
      <c r="AQ23" s="136">
        <f t="shared" si="6"/>
        <v>1.6260162601626016</v>
      </c>
    </row>
    <row r="24" spans="1:43" x14ac:dyDescent="0.75">
      <c r="A24" s="5" t="s">
        <v>56</v>
      </c>
      <c r="B24" s="22">
        <v>75.599999999999994</v>
      </c>
      <c r="C24" s="22">
        <v>1.179</v>
      </c>
      <c r="D24" s="22">
        <v>5.3999999999999999E-2</v>
      </c>
      <c r="E24" s="22">
        <v>1350</v>
      </c>
      <c r="F24" s="20">
        <v>9.3109869646182499</v>
      </c>
      <c r="G24" s="22">
        <v>0.51725769227732599</v>
      </c>
      <c r="H24" s="18">
        <v>8.4000000000000005E-2</v>
      </c>
      <c r="I24" s="15">
        <v>8.5313272167594194E-3</v>
      </c>
      <c r="J24" s="24">
        <v>0.33045999999999998</v>
      </c>
      <c r="K24" s="18">
        <v>1.24</v>
      </c>
      <c r="L24" s="15">
        <v>0.102752379553954</v>
      </c>
      <c r="M24" s="18">
        <v>0.1074</v>
      </c>
      <c r="N24" s="15">
        <v>5.9664433385728096E-3</v>
      </c>
      <c r="O24" s="24">
        <v>0.63656999999999997</v>
      </c>
      <c r="P24" s="10">
        <v>656</v>
      </c>
      <c r="Q24" s="6">
        <v>34.568088827654599</v>
      </c>
      <c r="R24" s="6">
        <v>37.344279075992503</v>
      </c>
      <c r="S24" s="10">
        <v>811</v>
      </c>
      <c r="T24" s="6">
        <v>46.2345328808806</v>
      </c>
      <c r="U24" s="6">
        <v>47.947914338363901</v>
      </c>
      <c r="V24" s="10">
        <v>1250</v>
      </c>
      <c r="W24" s="6">
        <v>521.91884816526704</v>
      </c>
      <c r="X24" s="6">
        <v>525.78892678806301</v>
      </c>
      <c r="Y24" s="6">
        <v>19.112207151664599</v>
      </c>
      <c r="Z24" s="6">
        <v>47.52</v>
      </c>
      <c r="AA24" s="7">
        <v>656</v>
      </c>
      <c r="AB24" s="7">
        <v>34.568088827654599</v>
      </c>
      <c r="AC24" s="7">
        <v>37.344279075992503</v>
      </c>
      <c r="AD24" s="13">
        <v>639</v>
      </c>
      <c r="AE24" s="6">
        <v>35.609840847673198</v>
      </c>
      <c r="AF24" s="13">
        <v>640</v>
      </c>
      <c r="AG24" s="6">
        <v>46.632167338793401</v>
      </c>
      <c r="AH24" s="13">
        <v>641</v>
      </c>
      <c r="AI24" s="6">
        <v>515.84598095764898</v>
      </c>
      <c r="AJ24" s="6">
        <v>2.9399999999999999E-2</v>
      </c>
      <c r="AK24" s="6">
        <v>8.3000000000000001E-3</v>
      </c>
      <c r="AL24" s="135">
        <f t="shared" si="1"/>
        <v>656</v>
      </c>
      <c r="AM24" s="135">
        <f t="shared" si="2"/>
        <v>34.568088827654599</v>
      </c>
      <c r="AN24" s="29">
        <f t="shared" si="3"/>
        <v>75.599999999999994</v>
      </c>
      <c r="AO24" s="29">
        <f t="shared" si="4"/>
        <v>1.179</v>
      </c>
      <c r="AP24" s="29">
        <f t="shared" si="5"/>
        <v>5.3999999999999999E-2</v>
      </c>
      <c r="AQ24" s="136">
        <f t="shared" si="6"/>
        <v>0.84817642069550458</v>
      </c>
    </row>
    <row r="25" spans="1:43" x14ac:dyDescent="0.75">
      <c r="A25" s="5" t="s">
        <v>57</v>
      </c>
      <c r="B25" s="22">
        <v>56.7</v>
      </c>
      <c r="C25" s="22">
        <v>0.874</v>
      </c>
      <c r="D25" s="22">
        <v>9.2999999999999999E-2</v>
      </c>
      <c r="E25" s="22">
        <v>649</v>
      </c>
      <c r="F25" s="20">
        <v>10.8108108108108</v>
      </c>
      <c r="G25" s="22">
        <v>0.68443162846953798</v>
      </c>
      <c r="H25" s="18">
        <v>6.1499999999999999E-2</v>
      </c>
      <c r="I25" s="15">
        <v>1.07029485671801E-2</v>
      </c>
      <c r="J25" s="24">
        <v>0.27328999999999998</v>
      </c>
      <c r="K25" s="18">
        <v>0.77200000000000002</v>
      </c>
      <c r="L25" s="15">
        <v>7.3700739069292504E-2</v>
      </c>
      <c r="M25" s="18">
        <v>9.2499999999999999E-2</v>
      </c>
      <c r="N25" s="15">
        <v>5.8561681210924903E-3</v>
      </c>
      <c r="O25" s="24">
        <v>0.46726000000000001</v>
      </c>
      <c r="P25" s="10">
        <v>569</v>
      </c>
      <c r="Q25" s="6">
        <v>34.470973123492399</v>
      </c>
      <c r="R25" s="6">
        <v>36.611550951287498</v>
      </c>
      <c r="S25" s="10">
        <v>573</v>
      </c>
      <c r="T25" s="6">
        <v>41.707124380270201</v>
      </c>
      <c r="U25" s="6">
        <v>42.888628674927801</v>
      </c>
      <c r="V25" s="10">
        <v>570</v>
      </c>
      <c r="W25" s="6">
        <v>415.57121835760199</v>
      </c>
      <c r="X25" s="6">
        <v>416.48921841593699</v>
      </c>
      <c r="Y25" s="6">
        <v>0.69808027923211602</v>
      </c>
      <c r="Z25" s="6">
        <v>0.175438596491233</v>
      </c>
      <c r="AA25" s="7">
        <v>569</v>
      </c>
      <c r="AB25" s="7">
        <v>34.470973123492399</v>
      </c>
      <c r="AC25" s="7">
        <v>36.611550951287498</v>
      </c>
      <c r="AD25" s="13">
        <v>566</v>
      </c>
      <c r="AE25" s="6">
        <v>35.557558803727503</v>
      </c>
      <c r="AF25" s="13">
        <v>531</v>
      </c>
      <c r="AG25" s="6">
        <v>35.776364042078498</v>
      </c>
      <c r="AH25" s="13">
        <v>457</v>
      </c>
      <c r="AI25" s="6">
        <v>397.52483007633901</v>
      </c>
      <c r="AJ25" s="6">
        <v>6.4000000000000003E-3</v>
      </c>
      <c r="AK25" s="6">
        <v>8.3999999999999995E-3</v>
      </c>
      <c r="AL25" s="135">
        <f t="shared" si="1"/>
        <v>569</v>
      </c>
      <c r="AM25" s="135">
        <f t="shared" si="2"/>
        <v>34.470973123492399</v>
      </c>
      <c r="AN25" s="29">
        <f t="shared" si="3"/>
        <v>56.7</v>
      </c>
      <c r="AO25" s="29">
        <f t="shared" si="4"/>
        <v>0.874</v>
      </c>
      <c r="AP25" s="29">
        <f t="shared" si="5"/>
        <v>9.2999999999999999E-2</v>
      </c>
      <c r="AQ25" s="136">
        <f t="shared" si="6"/>
        <v>1.1441647597254005</v>
      </c>
    </row>
    <row r="26" spans="1:43" x14ac:dyDescent="0.75">
      <c r="A26" s="5" t="s">
        <v>58</v>
      </c>
      <c r="B26" s="22">
        <v>250</v>
      </c>
      <c r="C26" s="22">
        <v>1.9</v>
      </c>
      <c r="D26" s="22">
        <v>0.16</v>
      </c>
      <c r="E26" s="22">
        <v>2970</v>
      </c>
      <c r="F26" s="20">
        <v>10.6382978723404</v>
      </c>
      <c r="G26" s="22">
        <v>0.513285238462316</v>
      </c>
      <c r="H26" s="18">
        <v>6.1499999999999999E-2</v>
      </c>
      <c r="I26" s="15">
        <v>3.8628168314013699E-3</v>
      </c>
      <c r="J26" s="24">
        <v>-0.13802</v>
      </c>
      <c r="K26" s="18">
        <v>0.8</v>
      </c>
      <c r="L26" s="15">
        <v>6.7517209657982205E-2</v>
      </c>
      <c r="M26" s="18">
        <v>9.4E-2</v>
      </c>
      <c r="N26" s="15">
        <v>4.5353883670530204E-3</v>
      </c>
      <c r="O26" s="24">
        <v>0.73645000000000005</v>
      </c>
      <c r="P26" s="10">
        <v>578</v>
      </c>
      <c r="Q26" s="6">
        <v>26.838610564855099</v>
      </c>
      <c r="R26" s="6">
        <v>29.614404427502301</v>
      </c>
      <c r="S26" s="10">
        <v>592</v>
      </c>
      <c r="T26" s="6">
        <v>37.382165895852097</v>
      </c>
      <c r="U26" s="6">
        <v>38.748484937892201</v>
      </c>
      <c r="V26" s="10">
        <v>620</v>
      </c>
      <c r="W26" s="6">
        <v>143.042836827032</v>
      </c>
      <c r="X26" s="6">
        <v>145.604247428722</v>
      </c>
      <c r="Y26" s="6">
        <v>2.3648648648648698</v>
      </c>
      <c r="Z26" s="6">
        <v>6.7741935483870996</v>
      </c>
      <c r="AA26" s="7">
        <v>578</v>
      </c>
      <c r="AB26" s="7">
        <v>26.838610564855099</v>
      </c>
      <c r="AC26" s="7">
        <v>29.614404427502301</v>
      </c>
      <c r="AD26" s="13">
        <v>575</v>
      </c>
      <c r="AE26" s="6">
        <v>26.838610564855099</v>
      </c>
      <c r="AF26" s="13">
        <v>554</v>
      </c>
      <c r="AG26" s="6">
        <v>33.709439732291699</v>
      </c>
      <c r="AH26" s="13">
        <v>458</v>
      </c>
      <c r="AI26" s="6">
        <v>123.803397237414</v>
      </c>
      <c r="AJ26" s="6">
        <v>6.3E-3</v>
      </c>
      <c r="AK26" s="6">
        <v>3.2000000000000002E-3</v>
      </c>
      <c r="AL26" s="135">
        <f t="shared" si="1"/>
        <v>578</v>
      </c>
      <c r="AM26" s="135">
        <f t="shared" si="2"/>
        <v>26.838610564855099</v>
      </c>
      <c r="AN26" s="29">
        <f t="shared" si="3"/>
        <v>250</v>
      </c>
      <c r="AO26" s="29">
        <f t="shared" si="4"/>
        <v>1.9</v>
      </c>
      <c r="AP26" s="29">
        <f t="shared" si="5"/>
        <v>0.16</v>
      </c>
      <c r="AQ26" s="136">
        <f t="shared" si="6"/>
        <v>0.52631578947368418</v>
      </c>
    </row>
    <row r="27" spans="1:43" x14ac:dyDescent="0.75">
      <c r="A27" s="5" t="s">
        <v>59</v>
      </c>
      <c r="B27" s="22">
        <v>297</v>
      </c>
      <c r="C27" s="22">
        <v>1.44</v>
      </c>
      <c r="D27" s="22">
        <v>0.13</v>
      </c>
      <c r="E27" s="22">
        <v>3290</v>
      </c>
      <c r="F27" s="20">
        <v>10.7874865156419</v>
      </c>
      <c r="G27" s="22">
        <v>0.65051955388821403</v>
      </c>
      <c r="H27" s="18">
        <v>6.0299999999999999E-2</v>
      </c>
      <c r="I27" s="15">
        <v>3.6406420939611899E-3</v>
      </c>
      <c r="J27" s="24">
        <v>0.48009000000000002</v>
      </c>
      <c r="K27" s="18">
        <v>0.76600000000000001</v>
      </c>
      <c r="L27" s="15">
        <v>6.3894921513684796E-2</v>
      </c>
      <c r="M27" s="18">
        <v>9.2700000000000005E-2</v>
      </c>
      <c r="N27" s="15">
        <v>5.5901031772320501E-3</v>
      </c>
      <c r="O27" s="24">
        <v>0.71372999999999998</v>
      </c>
      <c r="P27" s="10">
        <v>571</v>
      </c>
      <c r="Q27" s="6">
        <v>32.874277234444797</v>
      </c>
      <c r="R27" s="6">
        <v>35.120913049314701</v>
      </c>
      <c r="S27" s="10">
        <v>573</v>
      </c>
      <c r="T27" s="6">
        <v>36.0716893605792</v>
      </c>
      <c r="U27" s="6">
        <v>37.419770297231899</v>
      </c>
      <c r="V27" s="10">
        <v>570</v>
      </c>
      <c r="W27" s="6">
        <v>135.437554995109</v>
      </c>
      <c r="X27" s="6">
        <v>137.909444372346</v>
      </c>
      <c r="Y27" s="6">
        <v>0.34904013961605102</v>
      </c>
      <c r="Z27" s="6">
        <v>-0.175438596491233</v>
      </c>
      <c r="AA27" s="7">
        <v>571</v>
      </c>
      <c r="AB27" s="7">
        <v>32.874277234444797</v>
      </c>
      <c r="AC27" s="7">
        <v>35.120913049314701</v>
      </c>
      <c r="AD27" s="13">
        <v>568</v>
      </c>
      <c r="AE27" s="6">
        <v>33.408877617889701</v>
      </c>
      <c r="AF27" s="13">
        <v>541</v>
      </c>
      <c r="AG27" s="6">
        <v>36.869428708974098</v>
      </c>
      <c r="AH27" s="13">
        <v>424</v>
      </c>
      <c r="AI27" s="6">
        <v>112.725011878701</v>
      </c>
      <c r="AJ27" s="6">
        <v>6.0000000000000001E-3</v>
      </c>
      <c r="AK27" s="6">
        <v>4.1000000000000003E-3</v>
      </c>
      <c r="AL27" s="135">
        <f t="shared" si="1"/>
        <v>571</v>
      </c>
      <c r="AM27" s="135">
        <f t="shared" si="2"/>
        <v>32.874277234444797</v>
      </c>
      <c r="AN27" s="29">
        <f t="shared" si="3"/>
        <v>297</v>
      </c>
      <c r="AO27" s="29">
        <f t="shared" si="4"/>
        <v>1.44</v>
      </c>
      <c r="AP27" s="29">
        <f t="shared" si="5"/>
        <v>0.13</v>
      </c>
      <c r="AQ27" s="136">
        <f t="shared" si="6"/>
        <v>0.69444444444444442</v>
      </c>
    </row>
    <row r="28" spans="1:43" x14ac:dyDescent="0.75">
      <c r="A28" s="5" t="s">
        <v>60</v>
      </c>
      <c r="B28" s="22">
        <v>177</v>
      </c>
      <c r="C28" s="22">
        <v>3.12</v>
      </c>
      <c r="D28" s="22">
        <v>0.24</v>
      </c>
      <c r="E28" s="22">
        <v>2180</v>
      </c>
      <c r="F28" s="20">
        <v>10.3626943005181</v>
      </c>
      <c r="G28" s="22">
        <v>0.47652706132994099</v>
      </c>
      <c r="H28" s="18">
        <v>6.0299999999999999E-2</v>
      </c>
      <c r="I28" s="15">
        <v>4.1611725357654601E-3</v>
      </c>
      <c r="J28" s="24">
        <v>0.40838000000000002</v>
      </c>
      <c r="K28" s="18">
        <v>0.80300000000000005</v>
      </c>
      <c r="L28" s="15">
        <v>5.7655868509718301E-2</v>
      </c>
      <c r="M28" s="18">
        <v>9.6500000000000002E-2</v>
      </c>
      <c r="N28" s="15">
        <v>4.4375391268697498E-3</v>
      </c>
      <c r="O28" s="24">
        <v>0.67964000000000002</v>
      </c>
      <c r="P28" s="10">
        <v>593</v>
      </c>
      <c r="Q28" s="6">
        <v>26.1249859628353</v>
      </c>
      <c r="R28" s="6">
        <v>29.101729562767101</v>
      </c>
      <c r="S28" s="10">
        <v>596</v>
      </c>
      <c r="T28" s="6">
        <v>32.497818124097201</v>
      </c>
      <c r="U28" s="6">
        <v>34.0669940125903</v>
      </c>
      <c r="V28" s="10">
        <v>590</v>
      </c>
      <c r="W28" s="6">
        <v>155.03083556563701</v>
      </c>
      <c r="X28" s="6">
        <v>157.048930807185</v>
      </c>
      <c r="Y28" s="6">
        <v>0.50335570469798097</v>
      </c>
      <c r="Z28" s="6">
        <v>-0.50847457627118298</v>
      </c>
      <c r="AA28" s="7">
        <v>593</v>
      </c>
      <c r="AB28" s="7">
        <v>26.1249859628353</v>
      </c>
      <c r="AC28" s="7">
        <v>29.101729562767101</v>
      </c>
      <c r="AD28" s="13">
        <v>591</v>
      </c>
      <c r="AE28" s="6">
        <v>26.598982904583799</v>
      </c>
      <c r="AF28" s="13">
        <v>574</v>
      </c>
      <c r="AG28" s="6">
        <v>33.111813342474903</v>
      </c>
      <c r="AH28" s="13">
        <v>498</v>
      </c>
      <c r="AI28" s="6">
        <v>144.60011402547201</v>
      </c>
      <c r="AJ28" s="6">
        <v>5.1000000000000004E-3</v>
      </c>
      <c r="AK28" s="6">
        <v>2.5999999999999999E-3</v>
      </c>
      <c r="AL28" s="135">
        <f t="shared" si="1"/>
        <v>593</v>
      </c>
      <c r="AM28" s="135">
        <f t="shared" si="2"/>
        <v>26.1249859628353</v>
      </c>
      <c r="AN28" s="29">
        <f t="shared" si="3"/>
        <v>177</v>
      </c>
      <c r="AO28" s="29">
        <f t="shared" si="4"/>
        <v>3.12</v>
      </c>
      <c r="AP28" s="29">
        <f t="shared" si="5"/>
        <v>0.24</v>
      </c>
      <c r="AQ28" s="136">
        <f t="shared" si="6"/>
        <v>0.32051282051282048</v>
      </c>
    </row>
    <row r="29" spans="1:43" x14ac:dyDescent="0.75">
      <c r="A29" s="5" t="s">
        <v>61</v>
      </c>
      <c r="B29" s="22">
        <v>250</v>
      </c>
      <c r="C29" s="22">
        <v>2.06</v>
      </c>
      <c r="D29" s="22">
        <v>0.19</v>
      </c>
      <c r="E29" s="22">
        <v>9800</v>
      </c>
      <c r="F29" s="20">
        <v>4.7846889952153102</v>
      </c>
      <c r="G29" s="22">
        <v>0.24076874659738801</v>
      </c>
      <c r="H29" s="18">
        <v>8.6900000000000005E-2</v>
      </c>
      <c r="I29" s="15">
        <v>2.5418677238496102E-3</v>
      </c>
      <c r="J29" s="24">
        <v>0.65856000000000003</v>
      </c>
      <c r="K29" s="18">
        <v>2.5099999999999998</v>
      </c>
      <c r="L29" s="15">
        <v>0.17627030416096601</v>
      </c>
      <c r="M29" s="18">
        <v>0.20899999999999999</v>
      </c>
      <c r="N29" s="15">
        <v>1.0517019620120501E-2</v>
      </c>
      <c r="O29" s="24">
        <v>0.82438999999999996</v>
      </c>
      <c r="P29" s="10">
        <v>1223</v>
      </c>
      <c r="Q29" s="6">
        <v>56.251742898912397</v>
      </c>
      <c r="R29" s="6">
        <v>61.632430254218001</v>
      </c>
      <c r="S29" s="10">
        <v>1271</v>
      </c>
      <c r="T29" s="6">
        <v>51.100608849879002</v>
      </c>
      <c r="U29" s="6">
        <v>53.670809832074298</v>
      </c>
      <c r="V29" s="10">
        <v>1347</v>
      </c>
      <c r="W29" s="6">
        <v>59.388670671620098</v>
      </c>
      <c r="X29" s="6">
        <v>63.867198146725997</v>
      </c>
      <c r="Y29" s="6">
        <v>3.7765538945711898</v>
      </c>
      <c r="Z29" s="6">
        <v>9.2056421677802494</v>
      </c>
      <c r="AA29" s="7">
        <v>1223</v>
      </c>
      <c r="AB29" s="7">
        <v>56.251742898912397</v>
      </c>
      <c r="AC29" s="7">
        <v>61.632430254218001</v>
      </c>
      <c r="AD29" s="13">
        <v>1211</v>
      </c>
      <c r="AE29" s="6">
        <v>58.258274769901497</v>
      </c>
      <c r="AF29" s="13">
        <v>1184</v>
      </c>
      <c r="AG29" s="6">
        <v>60.0039017467059</v>
      </c>
      <c r="AH29" s="13">
        <v>1139</v>
      </c>
      <c r="AI29" s="6">
        <v>50.421168214770098</v>
      </c>
      <c r="AJ29" s="6">
        <v>1.21E-2</v>
      </c>
      <c r="AK29" s="6">
        <v>5.4000000000000003E-3</v>
      </c>
      <c r="AL29" s="135">
        <f t="shared" si="1"/>
        <v>1223</v>
      </c>
      <c r="AM29" s="135">
        <f t="shared" si="2"/>
        <v>56.251742898912397</v>
      </c>
      <c r="AN29" s="29">
        <f t="shared" si="3"/>
        <v>250</v>
      </c>
      <c r="AO29" s="29">
        <f t="shared" si="4"/>
        <v>2.06</v>
      </c>
      <c r="AP29" s="29">
        <f t="shared" si="5"/>
        <v>0.19</v>
      </c>
      <c r="AQ29" s="136">
        <f t="shared" si="6"/>
        <v>0.4854368932038835</v>
      </c>
    </row>
    <row r="30" spans="1:43" x14ac:dyDescent="0.75">
      <c r="A30" s="5" t="s">
        <v>62</v>
      </c>
      <c r="B30" s="22">
        <v>324</v>
      </c>
      <c r="C30" s="22">
        <v>2.76</v>
      </c>
      <c r="D30" s="22">
        <v>0.2</v>
      </c>
      <c r="E30" s="22">
        <v>1870</v>
      </c>
      <c r="F30" s="20">
        <v>19.230769230769202</v>
      </c>
      <c r="G30" s="22">
        <v>0.89874373879595104</v>
      </c>
      <c r="H30" s="18">
        <v>5.3699999999999998E-2</v>
      </c>
      <c r="I30" s="15">
        <v>4.4906705471510298E-3</v>
      </c>
      <c r="J30" s="24">
        <v>0.18271000000000001</v>
      </c>
      <c r="K30" s="18">
        <v>0.38700000000000001</v>
      </c>
      <c r="L30" s="15">
        <v>3.1937021965267598E-2</v>
      </c>
      <c r="M30" s="18">
        <v>5.1999999999999998E-2</v>
      </c>
      <c r="N30" s="15">
        <v>2.4302030697042499E-3</v>
      </c>
      <c r="O30" s="24">
        <v>0.53005000000000002</v>
      </c>
      <c r="P30" s="10">
        <v>327</v>
      </c>
      <c r="Q30" s="6">
        <v>14.8935874893268</v>
      </c>
      <c r="R30" s="6">
        <v>16.543230301339801</v>
      </c>
      <c r="S30" s="10">
        <v>330</v>
      </c>
      <c r="T30" s="6">
        <v>23.423746391408699</v>
      </c>
      <c r="U30" s="6">
        <v>24.283086576272598</v>
      </c>
      <c r="V30" s="10">
        <v>320</v>
      </c>
      <c r="W30" s="6">
        <v>197.319745199902</v>
      </c>
      <c r="X30" s="6">
        <v>199.276384063059</v>
      </c>
      <c r="Y30" s="6">
        <v>0.90909090909090695</v>
      </c>
      <c r="Z30" s="6">
        <v>-2.1875000000000102</v>
      </c>
      <c r="AA30" s="7">
        <v>327</v>
      </c>
      <c r="AB30" s="7">
        <v>14.8935874893268</v>
      </c>
      <c r="AC30" s="7">
        <v>16.543230301339801</v>
      </c>
      <c r="AD30" s="13">
        <v>326</v>
      </c>
      <c r="AE30" s="6">
        <v>14.8935874893268</v>
      </c>
      <c r="AF30" s="13">
        <v>317</v>
      </c>
      <c r="AG30" s="6">
        <v>20.575322476428699</v>
      </c>
      <c r="AH30" s="13">
        <v>266</v>
      </c>
      <c r="AI30" s="6">
        <v>176.066768147071</v>
      </c>
      <c r="AJ30" s="6">
        <v>3.3999999999999998E-3</v>
      </c>
      <c r="AK30" s="6">
        <v>5.0000000000000001E-3</v>
      </c>
      <c r="AL30" s="135">
        <f t="shared" si="1"/>
        <v>327</v>
      </c>
      <c r="AM30" s="135">
        <f t="shared" si="2"/>
        <v>14.8935874893268</v>
      </c>
      <c r="AN30" s="29">
        <f t="shared" si="3"/>
        <v>324</v>
      </c>
      <c r="AO30" s="29">
        <f t="shared" si="4"/>
        <v>2.76</v>
      </c>
      <c r="AP30" s="29">
        <f t="shared" si="5"/>
        <v>0.2</v>
      </c>
      <c r="AQ30" s="136">
        <f t="shared" si="6"/>
        <v>0.3623188405797102</v>
      </c>
    </row>
    <row r="31" spans="1:43" x14ac:dyDescent="0.75">
      <c r="A31" s="5" t="s">
        <v>63</v>
      </c>
      <c r="B31" s="22">
        <v>72.400000000000006</v>
      </c>
      <c r="C31" s="22">
        <v>1.99</v>
      </c>
      <c r="D31" s="22">
        <v>0.17</v>
      </c>
      <c r="E31" s="22">
        <v>971</v>
      </c>
      <c r="F31" s="20">
        <v>10.5932203389831</v>
      </c>
      <c r="G31" s="22">
        <v>0.62408056759256603</v>
      </c>
      <c r="H31" s="18">
        <v>6.6000000000000003E-2</v>
      </c>
      <c r="I31" s="15">
        <v>8.2056049898631706E-3</v>
      </c>
      <c r="J31" s="24">
        <v>0.24118000000000001</v>
      </c>
      <c r="K31" s="18">
        <v>0.85399999999999998</v>
      </c>
      <c r="L31" s="15">
        <v>7.2486913975143896E-2</v>
      </c>
      <c r="M31" s="18">
        <v>9.4399999999999998E-2</v>
      </c>
      <c r="N31" s="15">
        <v>5.5614066068216898E-3</v>
      </c>
      <c r="O31" s="24">
        <v>0.70926999999999996</v>
      </c>
      <c r="P31" s="10">
        <v>581</v>
      </c>
      <c r="Q31" s="6">
        <v>32.476240996738198</v>
      </c>
      <c r="R31" s="6">
        <v>34.822824824699197</v>
      </c>
      <c r="S31" s="10">
        <v>621</v>
      </c>
      <c r="T31" s="6">
        <v>39.365754294810898</v>
      </c>
      <c r="U31" s="6">
        <v>40.760194185430599</v>
      </c>
      <c r="V31" s="10">
        <v>770</v>
      </c>
      <c r="W31" s="6">
        <v>364.38037681359202</v>
      </c>
      <c r="X31" s="6">
        <v>365.95317991944302</v>
      </c>
      <c r="Y31" s="6">
        <v>6.4412238325281796</v>
      </c>
      <c r="Z31" s="6">
        <v>24.545454545454501</v>
      </c>
      <c r="AA31" s="7">
        <v>581</v>
      </c>
      <c r="AB31" s="7">
        <v>32.476240996738198</v>
      </c>
      <c r="AC31" s="7">
        <v>34.822824824699197</v>
      </c>
      <c r="AD31" s="13">
        <v>575</v>
      </c>
      <c r="AE31" s="6">
        <v>33.005987779162403</v>
      </c>
      <c r="AF31" s="13">
        <v>559</v>
      </c>
      <c r="AG31" s="6">
        <v>37.779870449743797</v>
      </c>
      <c r="AH31" s="13">
        <v>507</v>
      </c>
      <c r="AI31" s="6">
        <v>356.096979777721</v>
      </c>
      <c r="AJ31" s="6">
        <v>1.0800000000000001E-2</v>
      </c>
      <c r="AK31" s="6">
        <v>4.8999999999999998E-3</v>
      </c>
      <c r="AL31" s="135">
        <f t="shared" si="1"/>
        <v>581</v>
      </c>
      <c r="AM31" s="135">
        <f t="shared" si="2"/>
        <v>32.476240996738198</v>
      </c>
      <c r="AN31" s="29">
        <f t="shared" si="3"/>
        <v>72.400000000000006</v>
      </c>
      <c r="AO31" s="29">
        <f t="shared" si="4"/>
        <v>1.99</v>
      </c>
      <c r="AP31" s="29">
        <f t="shared" si="5"/>
        <v>0.17</v>
      </c>
      <c r="AQ31" s="136">
        <f t="shared" si="6"/>
        <v>0.50251256281407031</v>
      </c>
    </row>
    <row r="32" spans="1:43" x14ac:dyDescent="0.75">
      <c r="A32" s="5" t="s">
        <v>64</v>
      </c>
      <c r="B32" s="22">
        <v>356</v>
      </c>
      <c r="C32" s="22">
        <v>0.95</v>
      </c>
      <c r="D32" s="22">
        <v>3.9E-2</v>
      </c>
      <c r="E32" s="22">
        <v>4430</v>
      </c>
      <c r="F32" s="20">
        <v>9.9304865938430993</v>
      </c>
      <c r="G32" s="22">
        <v>0.43191692196432402</v>
      </c>
      <c r="H32" s="18">
        <v>6.1400000000000003E-2</v>
      </c>
      <c r="I32" s="15">
        <v>2.5083623564125901E-3</v>
      </c>
      <c r="J32" s="24">
        <v>1.3879000000000001E-2</v>
      </c>
      <c r="K32" s="18">
        <v>0.85499999999999998</v>
      </c>
      <c r="L32" s="15">
        <v>6.3589301554977898E-2</v>
      </c>
      <c r="M32" s="18">
        <v>0.1007</v>
      </c>
      <c r="N32" s="15">
        <v>4.3798492280100101E-3</v>
      </c>
      <c r="O32" s="24">
        <v>0.81045</v>
      </c>
      <c r="P32" s="10">
        <v>618</v>
      </c>
      <c r="Q32" s="6">
        <v>25.633083387921101</v>
      </c>
      <c r="R32" s="6">
        <v>28.891325350684099</v>
      </c>
      <c r="S32" s="10">
        <v>625</v>
      </c>
      <c r="T32" s="6">
        <v>34.594387951997497</v>
      </c>
      <c r="U32" s="6">
        <v>36.175179339661099</v>
      </c>
      <c r="V32" s="10">
        <v>642</v>
      </c>
      <c r="W32" s="6">
        <v>91.650003138728394</v>
      </c>
      <c r="X32" s="6">
        <v>95.102566554823795</v>
      </c>
      <c r="Y32" s="6">
        <v>1.1200000000000001</v>
      </c>
      <c r="Z32" s="6">
        <v>3.73831775700934</v>
      </c>
      <c r="AA32" s="7">
        <v>618</v>
      </c>
      <c r="AB32" s="7">
        <v>25.633083387921101</v>
      </c>
      <c r="AC32" s="7">
        <v>28.891325350684099</v>
      </c>
      <c r="AD32" s="13">
        <v>616</v>
      </c>
      <c r="AE32" s="6">
        <v>25.633083387921101</v>
      </c>
      <c r="AF32" s="13">
        <v>605</v>
      </c>
      <c r="AG32" s="6">
        <v>34.9216935123901</v>
      </c>
      <c r="AH32" s="13">
        <v>556</v>
      </c>
      <c r="AI32" s="6">
        <v>86.099582317970203</v>
      </c>
      <c r="AJ32" s="6">
        <v>3.3E-3</v>
      </c>
      <c r="AK32" s="6">
        <v>2.0999999999999999E-3</v>
      </c>
      <c r="AL32" s="135">
        <f t="shared" si="1"/>
        <v>618</v>
      </c>
      <c r="AM32" s="135">
        <f t="shared" si="2"/>
        <v>25.633083387921101</v>
      </c>
      <c r="AN32" s="29">
        <f t="shared" si="3"/>
        <v>356</v>
      </c>
      <c r="AO32" s="29">
        <f t="shared" si="4"/>
        <v>0.95</v>
      </c>
      <c r="AP32" s="29">
        <f t="shared" si="5"/>
        <v>3.9E-2</v>
      </c>
      <c r="AQ32" s="136">
        <f t="shared" si="6"/>
        <v>1.0526315789473684</v>
      </c>
    </row>
    <row r="33" spans="1:43" x14ac:dyDescent="0.75">
      <c r="A33" s="5" t="s">
        <v>65</v>
      </c>
      <c r="B33" s="22">
        <v>11.9</v>
      </c>
      <c r="C33" s="22">
        <v>2.61</v>
      </c>
      <c r="D33" s="22">
        <v>0.23</v>
      </c>
      <c r="E33" s="22">
        <v>157</v>
      </c>
      <c r="F33" s="20">
        <v>10</v>
      </c>
      <c r="G33" s="22">
        <v>0.96182066935577903</v>
      </c>
      <c r="H33" s="18">
        <v>6.0999999999999999E-2</v>
      </c>
      <c r="I33" s="15">
        <v>3.0658097775709301E-2</v>
      </c>
      <c r="J33" s="24">
        <v>0.30449999999999999</v>
      </c>
      <c r="K33" s="18">
        <v>0.82</v>
      </c>
      <c r="L33" s="15">
        <v>0.13252697610675301</v>
      </c>
      <c r="M33" s="18">
        <v>0.1</v>
      </c>
      <c r="N33" s="15">
        <v>9.61820669355779E-3</v>
      </c>
      <c r="O33" s="24">
        <v>0.12025</v>
      </c>
      <c r="P33" s="10">
        <v>608</v>
      </c>
      <c r="Q33" s="6">
        <v>56.421200959854701</v>
      </c>
      <c r="R33" s="6">
        <v>57.9548738146975</v>
      </c>
      <c r="S33" s="10">
        <v>570</v>
      </c>
      <c r="T33" s="6">
        <v>73.048426553637398</v>
      </c>
      <c r="U33" s="6">
        <v>73.776477720456299</v>
      </c>
      <c r="V33" s="10">
        <v>520</v>
      </c>
      <c r="W33" s="6">
        <v>1117.3955772991501</v>
      </c>
      <c r="X33" s="6">
        <v>1117.6777596842401</v>
      </c>
      <c r="Y33" s="6">
        <v>-6.6666666666666696</v>
      </c>
      <c r="Z33" s="6">
        <v>-16.923076923076898</v>
      </c>
      <c r="AA33" s="7" t="s">
        <v>35</v>
      </c>
      <c r="AB33" s="7" t="s">
        <v>35</v>
      </c>
      <c r="AC33" s="7" t="s">
        <v>35</v>
      </c>
      <c r="AD33" s="13">
        <v>606</v>
      </c>
      <c r="AE33" s="6">
        <v>60.507560831290398</v>
      </c>
      <c r="AF33" s="13">
        <v>550</v>
      </c>
      <c r="AG33" s="6">
        <v>51.991014819506603</v>
      </c>
      <c r="AH33" s="13">
        <v>480</v>
      </c>
      <c r="AI33" s="6">
        <v>1086.3195092456499</v>
      </c>
      <c r="AJ33" s="6">
        <v>1.2E-2</v>
      </c>
      <c r="AK33" s="6">
        <v>0.02</v>
      </c>
      <c r="AL33" s="135" t="str">
        <f t="shared" si="1"/>
        <v>Discordant</v>
      </c>
      <c r="AM33" s="135" t="str">
        <f t="shared" si="2"/>
        <v>Discordant</v>
      </c>
      <c r="AN33" s="29">
        <f t="shared" si="3"/>
        <v>11.9</v>
      </c>
      <c r="AO33" s="29">
        <f t="shared" si="4"/>
        <v>2.61</v>
      </c>
      <c r="AP33" s="29">
        <f t="shared" si="5"/>
        <v>0.23</v>
      </c>
      <c r="AQ33" s="136">
        <f t="shared" si="6"/>
        <v>0.38314176245210729</v>
      </c>
    </row>
    <row r="34" spans="1:43" x14ac:dyDescent="0.75">
      <c r="A34" s="5" t="s">
        <v>66</v>
      </c>
      <c r="B34" s="22">
        <v>75.099999999999994</v>
      </c>
      <c r="C34" s="22">
        <v>1.2909999999999999</v>
      </c>
      <c r="D34" s="22">
        <v>7.2999999999999995E-2</v>
      </c>
      <c r="E34" s="22">
        <v>941</v>
      </c>
      <c r="F34" s="20">
        <v>9.7276264591439698</v>
      </c>
      <c r="G34" s="22">
        <v>0.53821988560399703</v>
      </c>
      <c r="H34" s="18">
        <v>6.0299999999999999E-2</v>
      </c>
      <c r="I34" s="15">
        <v>7.6040271363258197E-3</v>
      </c>
      <c r="J34" s="24">
        <v>0.28855999999999998</v>
      </c>
      <c r="K34" s="18">
        <v>0.85299999999999998</v>
      </c>
      <c r="L34" s="15">
        <v>6.9628722418337702E-2</v>
      </c>
      <c r="M34" s="18">
        <v>0.1028</v>
      </c>
      <c r="N34" s="15">
        <v>5.6878216358813398E-3</v>
      </c>
      <c r="O34" s="24">
        <v>0.70899999999999996</v>
      </c>
      <c r="P34" s="10">
        <v>630</v>
      </c>
      <c r="Q34" s="6">
        <v>33.155239518143098</v>
      </c>
      <c r="R34" s="6">
        <v>35.828843669725401</v>
      </c>
      <c r="S34" s="10">
        <v>621</v>
      </c>
      <c r="T34" s="6">
        <v>37.7654876688838</v>
      </c>
      <c r="U34" s="6">
        <v>39.215069946948603</v>
      </c>
      <c r="V34" s="10">
        <v>580</v>
      </c>
      <c r="W34" s="6">
        <v>265.86876747114599</v>
      </c>
      <c r="X34" s="6">
        <v>266.93757453973598</v>
      </c>
      <c r="Y34" s="6">
        <v>-1.4492753623188399</v>
      </c>
      <c r="Z34" s="6">
        <v>-8.6206896551724093</v>
      </c>
      <c r="AA34" s="7">
        <v>630</v>
      </c>
      <c r="AB34" s="7">
        <v>33.155239518143098</v>
      </c>
      <c r="AC34" s="7">
        <v>35.828843669725401</v>
      </c>
      <c r="AD34" s="13">
        <v>627</v>
      </c>
      <c r="AE34" s="6">
        <v>33.155239518143098</v>
      </c>
      <c r="AF34" s="13">
        <v>596</v>
      </c>
      <c r="AG34" s="6">
        <v>37.007243329767398</v>
      </c>
      <c r="AH34" s="13">
        <v>482</v>
      </c>
      <c r="AI34" s="6">
        <v>258.01118874309799</v>
      </c>
      <c r="AJ34" s="6">
        <v>4.4999999999999997E-3</v>
      </c>
      <c r="AK34" s="6">
        <v>4.1999999999999997E-3</v>
      </c>
      <c r="AL34" s="135">
        <f t="shared" si="1"/>
        <v>630</v>
      </c>
      <c r="AM34" s="135">
        <f t="shared" si="2"/>
        <v>33.155239518143098</v>
      </c>
      <c r="AN34" s="29">
        <f t="shared" si="3"/>
        <v>75.099999999999994</v>
      </c>
      <c r="AO34" s="29">
        <f t="shared" si="4"/>
        <v>1.2909999999999999</v>
      </c>
      <c r="AP34" s="29">
        <f t="shared" si="5"/>
        <v>7.2999999999999995E-2</v>
      </c>
      <c r="AQ34" s="136">
        <f t="shared" si="6"/>
        <v>0.77459333849728895</v>
      </c>
    </row>
    <row r="35" spans="1:43" x14ac:dyDescent="0.75">
      <c r="A35" s="5" t="s">
        <v>67</v>
      </c>
      <c r="B35" s="22">
        <v>583</v>
      </c>
      <c r="C35" s="22">
        <v>3.19</v>
      </c>
      <c r="D35" s="22">
        <v>0.21</v>
      </c>
      <c r="E35" s="22">
        <v>3350</v>
      </c>
      <c r="F35" s="20">
        <v>19.193857965451102</v>
      </c>
      <c r="G35" s="22">
        <v>0.73452291248269197</v>
      </c>
      <c r="H35" s="18">
        <v>5.1999999999999998E-2</v>
      </c>
      <c r="I35" s="15">
        <v>2.5369327456973901E-3</v>
      </c>
      <c r="J35" s="24">
        <v>0.13861999999999999</v>
      </c>
      <c r="K35" s="18">
        <v>0.371</v>
      </c>
      <c r="L35" s="15">
        <v>2.62736881097798E-2</v>
      </c>
      <c r="M35" s="18">
        <v>5.21E-2</v>
      </c>
      <c r="N35" s="15">
        <v>1.9937963388721499E-3</v>
      </c>
      <c r="O35" s="24">
        <v>0.63404000000000005</v>
      </c>
      <c r="P35" s="10">
        <v>327</v>
      </c>
      <c r="Q35" s="6">
        <v>12.2687363411922</v>
      </c>
      <c r="R35" s="6">
        <v>14.2327498264762</v>
      </c>
      <c r="S35" s="10">
        <v>320</v>
      </c>
      <c r="T35" s="6">
        <v>19.512244268177302</v>
      </c>
      <c r="U35" s="6">
        <v>20.476542523610402</v>
      </c>
      <c r="V35" s="10">
        <v>274</v>
      </c>
      <c r="W35" s="6">
        <v>100.839150533229</v>
      </c>
      <c r="X35" s="6">
        <v>103.442898157478</v>
      </c>
      <c r="Y35" s="6">
        <v>-2.1875000000000102</v>
      </c>
      <c r="Z35" s="6">
        <v>-19.343065693430599</v>
      </c>
      <c r="AA35" s="7">
        <v>327</v>
      </c>
      <c r="AB35" s="7">
        <v>12.2687363411922</v>
      </c>
      <c r="AC35" s="7">
        <v>14.2327498264762</v>
      </c>
      <c r="AD35" s="13">
        <v>327</v>
      </c>
      <c r="AE35" s="6">
        <v>12.2687363411922</v>
      </c>
      <c r="AF35" s="13">
        <v>318</v>
      </c>
      <c r="AG35" s="6">
        <v>19.233062064606798</v>
      </c>
      <c r="AH35" s="13">
        <v>239</v>
      </c>
      <c r="AI35" s="6">
        <v>95.240722804183406</v>
      </c>
      <c r="AJ35" s="6">
        <v>1.6000000000000001E-3</v>
      </c>
      <c r="AK35" s="6">
        <v>1.6999999999999999E-3</v>
      </c>
      <c r="AL35" s="135">
        <f t="shared" si="1"/>
        <v>327</v>
      </c>
      <c r="AM35" s="135">
        <f t="shared" si="2"/>
        <v>12.2687363411922</v>
      </c>
      <c r="AN35" s="29">
        <f t="shared" si="3"/>
        <v>583</v>
      </c>
      <c r="AO35" s="29">
        <f t="shared" si="4"/>
        <v>3.19</v>
      </c>
      <c r="AP35" s="29">
        <f t="shared" si="5"/>
        <v>0.21</v>
      </c>
      <c r="AQ35" s="136">
        <f t="shared" si="6"/>
        <v>0.31347962382445144</v>
      </c>
    </row>
    <row r="36" spans="1:43" x14ac:dyDescent="0.75">
      <c r="A36" s="5" t="s">
        <v>68</v>
      </c>
      <c r="B36" s="22">
        <v>553</v>
      </c>
      <c r="C36" s="22">
        <v>1.944</v>
      </c>
      <c r="D36" s="22">
        <v>7.1999999999999995E-2</v>
      </c>
      <c r="E36" s="22">
        <v>3420</v>
      </c>
      <c r="F36" s="20">
        <v>19.960079840319398</v>
      </c>
      <c r="G36" s="22">
        <v>0.77660820300807898</v>
      </c>
      <c r="H36" s="18">
        <v>5.5100000000000003E-2</v>
      </c>
      <c r="I36" s="15">
        <v>2.9121432377150099E-3</v>
      </c>
      <c r="J36" s="24">
        <v>0.13400999999999999</v>
      </c>
      <c r="K36" s="18">
        <v>0.38800000000000001</v>
      </c>
      <c r="L36" s="15">
        <v>2.9736578850970499E-2</v>
      </c>
      <c r="M36" s="18">
        <v>5.0099999999999999E-2</v>
      </c>
      <c r="N36" s="15">
        <v>1.9492943556323099E-3</v>
      </c>
      <c r="O36" s="24">
        <v>0.42441000000000001</v>
      </c>
      <c r="P36" s="10">
        <v>315</v>
      </c>
      <c r="Q36" s="6">
        <v>12.0101025764539</v>
      </c>
      <c r="R36" s="6">
        <v>13.876452866384099</v>
      </c>
      <c r="S36" s="10">
        <v>332</v>
      </c>
      <c r="T36" s="6">
        <v>21.585246547701299</v>
      </c>
      <c r="U36" s="6">
        <v>22.518260405746702</v>
      </c>
      <c r="V36" s="10">
        <v>430</v>
      </c>
      <c r="W36" s="6">
        <v>155.86168505791699</v>
      </c>
      <c r="X36" s="6">
        <v>159.76173052976199</v>
      </c>
      <c r="Y36" s="6">
        <v>5.1204819277108404</v>
      </c>
      <c r="Z36" s="6">
        <v>26.744186046511601</v>
      </c>
      <c r="AA36" s="7">
        <v>315</v>
      </c>
      <c r="AB36" s="7">
        <v>12.0101025764539</v>
      </c>
      <c r="AC36" s="7">
        <v>13.876452866384099</v>
      </c>
      <c r="AD36" s="13">
        <v>313</v>
      </c>
      <c r="AE36" s="6">
        <v>12.0101025764539</v>
      </c>
      <c r="AF36" s="13">
        <v>308</v>
      </c>
      <c r="AG36" s="6">
        <v>19.246684611253201</v>
      </c>
      <c r="AH36" s="13">
        <v>291</v>
      </c>
      <c r="AI36" s="6">
        <v>137.994626232667</v>
      </c>
      <c r="AJ36" s="6">
        <v>4.4000000000000003E-3</v>
      </c>
      <c r="AK36" s="6">
        <v>3.3E-3</v>
      </c>
      <c r="AL36" s="135">
        <f t="shared" si="1"/>
        <v>315</v>
      </c>
      <c r="AM36" s="135">
        <f t="shared" si="2"/>
        <v>12.0101025764539</v>
      </c>
      <c r="AN36" s="29">
        <f t="shared" si="3"/>
        <v>553</v>
      </c>
      <c r="AO36" s="29">
        <f t="shared" si="4"/>
        <v>1.944</v>
      </c>
      <c r="AP36" s="29">
        <f t="shared" si="5"/>
        <v>7.1999999999999995E-2</v>
      </c>
      <c r="AQ36" s="136">
        <f t="shared" si="6"/>
        <v>0.51440329218106995</v>
      </c>
    </row>
    <row r="37" spans="1:43" x14ac:dyDescent="0.75">
      <c r="A37" s="5" t="s">
        <v>69</v>
      </c>
      <c r="B37" s="22">
        <v>274</v>
      </c>
      <c r="C37" s="22">
        <v>2.71</v>
      </c>
      <c r="D37" s="22">
        <v>0.12</v>
      </c>
      <c r="E37" s="22">
        <v>2800</v>
      </c>
      <c r="F37" s="20">
        <v>10.8108108108108</v>
      </c>
      <c r="G37" s="22">
        <v>0.45111866456830602</v>
      </c>
      <c r="H37" s="18">
        <v>5.5800000000000002E-2</v>
      </c>
      <c r="I37" s="15">
        <v>3.13642292999812E-3</v>
      </c>
      <c r="J37" s="24">
        <v>0.48918</v>
      </c>
      <c r="K37" s="18">
        <v>0.71299999999999997</v>
      </c>
      <c r="L37" s="15">
        <v>4.9819212820055102E-2</v>
      </c>
      <c r="M37" s="18">
        <v>9.2499999999999999E-2</v>
      </c>
      <c r="N37" s="15">
        <v>3.85988407371257E-3</v>
      </c>
      <c r="O37" s="24">
        <v>0.66730999999999996</v>
      </c>
      <c r="P37" s="10">
        <v>570</v>
      </c>
      <c r="Q37" s="6">
        <v>22.536547829704102</v>
      </c>
      <c r="R37" s="6">
        <v>25.691509551965201</v>
      </c>
      <c r="S37" s="10">
        <v>545</v>
      </c>
      <c r="T37" s="6">
        <v>29.4396065208872</v>
      </c>
      <c r="U37" s="6">
        <v>30.9503010915031</v>
      </c>
      <c r="V37" s="10">
        <v>432</v>
      </c>
      <c r="W37" s="6">
        <v>108.329294921803</v>
      </c>
      <c r="X37" s="6">
        <v>110.35277735203</v>
      </c>
      <c r="Y37" s="6">
        <v>-4.5871559633027497</v>
      </c>
      <c r="Z37" s="6">
        <v>-31.9444444444444</v>
      </c>
      <c r="AA37" s="7">
        <v>570</v>
      </c>
      <c r="AB37" s="7">
        <v>22.536547829704102</v>
      </c>
      <c r="AC37" s="7">
        <v>25.691509551965201</v>
      </c>
      <c r="AD37" s="13">
        <v>569</v>
      </c>
      <c r="AE37" s="6">
        <v>22.970959668253698</v>
      </c>
      <c r="AF37" s="13">
        <v>538</v>
      </c>
      <c r="AG37" s="6">
        <v>29.178715395038601</v>
      </c>
      <c r="AH37" s="13">
        <v>398</v>
      </c>
      <c r="AI37" s="6">
        <v>104.464209843635</v>
      </c>
      <c r="AJ37" s="6">
        <v>6.7000000000000002E-4</v>
      </c>
      <c r="AK37" s="6">
        <v>6.8999999999999997E-4</v>
      </c>
      <c r="AL37" s="135">
        <f t="shared" si="1"/>
        <v>570</v>
      </c>
      <c r="AM37" s="135">
        <f t="shared" si="2"/>
        <v>22.536547829704102</v>
      </c>
      <c r="AN37" s="29">
        <f t="shared" si="3"/>
        <v>274</v>
      </c>
      <c r="AO37" s="29">
        <f t="shared" si="4"/>
        <v>2.71</v>
      </c>
      <c r="AP37" s="29">
        <f t="shared" si="5"/>
        <v>0.12</v>
      </c>
      <c r="AQ37" s="136">
        <f t="shared" si="6"/>
        <v>0.36900369003690037</v>
      </c>
    </row>
    <row r="38" spans="1:43" x14ac:dyDescent="0.75">
      <c r="A38" s="5" t="s">
        <v>70</v>
      </c>
      <c r="B38" s="22">
        <v>49.5</v>
      </c>
      <c r="C38" s="22">
        <v>0.86699999999999999</v>
      </c>
      <c r="D38" s="22">
        <v>5.5E-2</v>
      </c>
      <c r="E38" s="22">
        <v>578</v>
      </c>
      <c r="F38" s="20">
        <v>10.080645161290301</v>
      </c>
      <c r="G38" s="22">
        <v>0.63184959087402603</v>
      </c>
      <c r="H38" s="18">
        <v>5.8200000000000002E-2</v>
      </c>
      <c r="I38" s="15">
        <v>1.06239488301277E-2</v>
      </c>
      <c r="J38" s="24">
        <v>-0.15731000000000001</v>
      </c>
      <c r="K38" s="18">
        <v>0.8</v>
      </c>
      <c r="L38" s="15">
        <v>7.9031801194202403E-2</v>
      </c>
      <c r="M38" s="18">
        <v>9.9199999999999997E-2</v>
      </c>
      <c r="N38" s="15">
        <v>6.2178043579385698E-3</v>
      </c>
      <c r="O38" s="24">
        <v>0.75449999999999995</v>
      </c>
      <c r="P38" s="10">
        <v>609</v>
      </c>
      <c r="Q38" s="6">
        <v>36.043804369676899</v>
      </c>
      <c r="R38" s="6">
        <v>38.367007328648299</v>
      </c>
      <c r="S38" s="10">
        <v>589</v>
      </c>
      <c r="T38" s="6">
        <v>44.3886734096099</v>
      </c>
      <c r="U38" s="6">
        <v>45.545286089584103</v>
      </c>
      <c r="V38" s="10">
        <v>490</v>
      </c>
      <c r="W38" s="6">
        <v>364.494971901611</v>
      </c>
      <c r="X38" s="6">
        <v>365.18469052200999</v>
      </c>
      <c r="Y38" s="6">
        <v>-3.3955857385399102</v>
      </c>
      <c r="Z38" s="6">
        <v>-24.285714285714299</v>
      </c>
      <c r="AA38" s="7">
        <v>609</v>
      </c>
      <c r="AB38" s="7">
        <v>36.043804369676899</v>
      </c>
      <c r="AC38" s="7">
        <v>38.367007328648299</v>
      </c>
      <c r="AD38" s="13">
        <v>608</v>
      </c>
      <c r="AE38" s="6">
        <v>36.583067578314697</v>
      </c>
      <c r="AF38" s="13">
        <v>588</v>
      </c>
      <c r="AG38" s="6">
        <v>42.080866519892403</v>
      </c>
      <c r="AH38" s="13">
        <v>513</v>
      </c>
      <c r="AI38" s="6">
        <v>354.36861675599403</v>
      </c>
      <c r="AJ38" s="6">
        <v>8.0000000000000004E-4</v>
      </c>
      <c r="AK38" s="6">
        <v>5.1999999999999998E-3</v>
      </c>
      <c r="AL38" s="135">
        <f t="shared" si="1"/>
        <v>609</v>
      </c>
      <c r="AM38" s="135">
        <f t="shared" si="2"/>
        <v>36.043804369676899</v>
      </c>
      <c r="AN38" s="29">
        <f t="shared" si="3"/>
        <v>49.5</v>
      </c>
      <c r="AO38" s="29">
        <f t="shared" si="4"/>
        <v>0.86699999999999999</v>
      </c>
      <c r="AP38" s="29">
        <f t="shared" si="5"/>
        <v>5.5E-2</v>
      </c>
      <c r="AQ38" s="136">
        <f t="shared" si="6"/>
        <v>1.1534025374855825</v>
      </c>
    </row>
    <row r="39" spans="1:43" x14ac:dyDescent="0.75">
      <c r="A39" s="5" t="s">
        <v>71</v>
      </c>
      <c r="B39" s="22">
        <v>39.6</v>
      </c>
      <c r="C39" s="22">
        <v>1.28</v>
      </c>
      <c r="D39" s="22">
        <v>0.1</v>
      </c>
      <c r="E39" s="22">
        <v>504</v>
      </c>
      <c r="F39" s="20">
        <v>10.3412616339193</v>
      </c>
      <c r="G39" s="22">
        <v>0.57598695690528801</v>
      </c>
      <c r="H39" s="18">
        <v>6.1899999999999997E-2</v>
      </c>
      <c r="I39" s="15">
        <v>1.2573194554709099E-2</v>
      </c>
      <c r="J39" s="24">
        <v>-7.7368999999999993E-2</v>
      </c>
      <c r="K39" s="18">
        <v>0.82699999999999996</v>
      </c>
      <c r="L39" s="15">
        <v>7.8729157485711201E-2</v>
      </c>
      <c r="M39" s="18">
        <v>9.6699999999999994E-2</v>
      </c>
      <c r="N39" s="15">
        <v>5.3859906754560897E-3</v>
      </c>
      <c r="O39" s="24">
        <v>0.74004999999999999</v>
      </c>
      <c r="P39" s="10">
        <v>594</v>
      </c>
      <c r="Q39" s="6">
        <v>31.614731488093501</v>
      </c>
      <c r="R39" s="6">
        <v>34.124902270662503</v>
      </c>
      <c r="S39" s="10">
        <v>603</v>
      </c>
      <c r="T39" s="6">
        <v>42.884394945290403</v>
      </c>
      <c r="U39" s="6">
        <v>44.124467606085702</v>
      </c>
      <c r="V39" s="10">
        <v>610</v>
      </c>
      <c r="W39" s="6">
        <v>480.58927783748697</v>
      </c>
      <c r="X39" s="6">
        <v>481.34401900942902</v>
      </c>
      <c r="Y39" s="6">
        <v>1.4925373134328299</v>
      </c>
      <c r="Z39" s="6">
        <v>2.6229508196721301</v>
      </c>
      <c r="AA39" s="7">
        <v>594</v>
      </c>
      <c r="AB39" s="7">
        <v>31.614731488093501</v>
      </c>
      <c r="AC39" s="7">
        <v>34.124902270662503</v>
      </c>
      <c r="AD39" s="13">
        <v>591</v>
      </c>
      <c r="AE39" s="6">
        <v>31.614731488093501</v>
      </c>
      <c r="AF39" s="13">
        <v>571</v>
      </c>
      <c r="AG39" s="6">
        <v>38.9891822153741</v>
      </c>
      <c r="AH39" s="13">
        <v>488</v>
      </c>
      <c r="AI39" s="6">
        <v>471.23947942883302</v>
      </c>
      <c r="AJ39" s="6">
        <v>5.7000000000000002E-3</v>
      </c>
      <c r="AK39" s="6">
        <v>5.4000000000000003E-3</v>
      </c>
      <c r="AL39" s="135">
        <f t="shared" si="1"/>
        <v>594</v>
      </c>
      <c r="AM39" s="135">
        <f t="shared" si="2"/>
        <v>31.614731488093501</v>
      </c>
      <c r="AN39" s="29">
        <f t="shared" si="3"/>
        <v>39.6</v>
      </c>
      <c r="AO39" s="29">
        <f t="shared" si="4"/>
        <v>1.28</v>
      </c>
      <c r="AP39" s="29">
        <f t="shared" si="5"/>
        <v>0.1</v>
      </c>
      <c r="AQ39" s="136">
        <f t="shared" si="6"/>
        <v>0.78125</v>
      </c>
    </row>
    <row r="40" spans="1:43" x14ac:dyDescent="0.75">
      <c r="A40" s="5" t="s">
        <v>72</v>
      </c>
      <c r="B40" s="22">
        <v>323</v>
      </c>
      <c r="C40" s="22">
        <v>2.27</v>
      </c>
      <c r="D40" s="22">
        <v>0.1</v>
      </c>
      <c r="E40" s="22">
        <v>3820</v>
      </c>
      <c r="F40" s="20">
        <v>10.4712041884817</v>
      </c>
      <c r="G40" s="22">
        <v>0.44921966591937501</v>
      </c>
      <c r="H40" s="18">
        <v>5.96E-2</v>
      </c>
      <c r="I40" s="15">
        <v>2.6356913889111501E-3</v>
      </c>
      <c r="J40" s="24">
        <v>0.16586999999999999</v>
      </c>
      <c r="K40" s="18">
        <v>0.78600000000000003</v>
      </c>
      <c r="L40" s="15">
        <v>5.55581428490904E-2</v>
      </c>
      <c r="M40" s="18">
        <v>9.5500000000000002E-2</v>
      </c>
      <c r="N40" s="15">
        <v>4.0969956581011803E-3</v>
      </c>
      <c r="O40" s="24">
        <v>0.78495000000000004</v>
      </c>
      <c r="P40" s="10">
        <v>588</v>
      </c>
      <c r="Q40" s="6">
        <v>24.182804899357102</v>
      </c>
      <c r="R40" s="6">
        <v>27.3149846702741</v>
      </c>
      <c r="S40" s="10">
        <v>587</v>
      </c>
      <c r="T40" s="6">
        <v>31.6205855254121</v>
      </c>
      <c r="U40" s="6">
        <v>33.194152077555898</v>
      </c>
      <c r="V40" s="10">
        <v>579</v>
      </c>
      <c r="W40" s="6">
        <v>95.981310178344103</v>
      </c>
      <c r="X40" s="6">
        <v>99.063502910605493</v>
      </c>
      <c r="Y40" s="6">
        <v>-0.17035775127767699</v>
      </c>
      <c r="Z40" s="6">
        <v>-1.5544041450777299</v>
      </c>
      <c r="AA40" s="7">
        <v>588</v>
      </c>
      <c r="AB40" s="7">
        <v>24.182804899357102</v>
      </c>
      <c r="AC40" s="7">
        <v>27.3149846702741</v>
      </c>
      <c r="AD40" s="13">
        <v>586</v>
      </c>
      <c r="AE40" s="6">
        <v>24.182804899357102</v>
      </c>
      <c r="AF40" s="13">
        <v>569</v>
      </c>
      <c r="AG40" s="6">
        <v>31.908281510759899</v>
      </c>
      <c r="AH40" s="13">
        <v>522</v>
      </c>
      <c r="AI40" s="6">
        <v>90.079408876565694</v>
      </c>
      <c r="AJ40" s="6">
        <v>3.0000000000000001E-3</v>
      </c>
      <c r="AK40" s="6">
        <v>2E-3</v>
      </c>
      <c r="AL40" s="135">
        <f t="shared" si="1"/>
        <v>588</v>
      </c>
      <c r="AM40" s="135">
        <f t="shared" si="2"/>
        <v>24.182804899357102</v>
      </c>
      <c r="AN40" s="29">
        <f t="shared" si="3"/>
        <v>323</v>
      </c>
      <c r="AO40" s="29">
        <f t="shared" si="4"/>
        <v>2.27</v>
      </c>
      <c r="AP40" s="29">
        <f t="shared" si="5"/>
        <v>0.1</v>
      </c>
      <c r="AQ40" s="136">
        <f t="shared" si="6"/>
        <v>0.44052863436123346</v>
      </c>
    </row>
    <row r="41" spans="1:43" x14ac:dyDescent="0.75">
      <c r="A41" s="5" t="s">
        <v>73</v>
      </c>
      <c r="B41" s="22">
        <v>1100</v>
      </c>
      <c r="C41" s="22">
        <v>1.984</v>
      </c>
      <c r="D41" s="22">
        <v>9.6000000000000002E-2</v>
      </c>
      <c r="E41" s="22">
        <v>6270</v>
      </c>
      <c r="F41" s="20">
        <v>19.801980198019798</v>
      </c>
      <c r="G41" s="22">
        <v>0.67010320385837197</v>
      </c>
      <c r="H41" s="18">
        <v>5.1799999999999999E-2</v>
      </c>
      <c r="I41" s="15">
        <v>1.6673893039365101E-3</v>
      </c>
      <c r="J41" s="24">
        <v>0.18386</v>
      </c>
      <c r="K41" s="18">
        <v>0.36099999999999999</v>
      </c>
      <c r="L41" s="15">
        <v>2.3986801456008799E-2</v>
      </c>
      <c r="M41" s="18">
        <v>5.0500000000000003E-2</v>
      </c>
      <c r="N41" s="15">
        <v>1.7089306956398101E-3</v>
      </c>
      <c r="O41" s="24">
        <v>0.61431999999999998</v>
      </c>
      <c r="P41" s="10">
        <v>317.3</v>
      </c>
      <c r="Q41" s="6">
        <v>10.5512906808714</v>
      </c>
      <c r="R41" s="6">
        <v>12.6641340306012</v>
      </c>
      <c r="S41" s="10">
        <v>313</v>
      </c>
      <c r="T41" s="6">
        <v>17.875642708955301</v>
      </c>
      <c r="U41" s="6">
        <v>18.883523574796602</v>
      </c>
      <c r="V41" s="10">
        <v>270</v>
      </c>
      <c r="W41" s="6">
        <v>67.284857701259597</v>
      </c>
      <c r="X41" s="6">
        <v>71.131648639300593</v>
      </c>
      <c r="Y41" s="6">
        <v>-1.3738019169329001</v>
      </c>
      <c r="Z41" s="6">
        <v>-17.518518518518501</v>
      </c>
      <c r="AA41" s="7">
        <v>317.3</v>
      </c>
      <c r="AB41" s="7">
        <v>10.5512906808714</v>
      </c>
      <c r="AC41" s="7">
        <v>12.6641340306012</v>
      </c>
      <c r="AD41" s="13">
        <v>316.89999999999998</v>
      </c>
      <c r="AE41" s="6">
        <v>10.614029161079401</v>
      </c>
      <c r="AF41" s="13">
        <v>307.2</v>
      </c>
      <c r="AG41" s="6">
        <v>17.562512697738502</v>
      </c>
      <c r="AH41" s="13">
        <v>237</v>
      </c>
      <c r="AI41" s="6">
        <v>59.7193777251467</v>
      </c>
      <c r="AJ41" s="6">
        <v>1.4E-3</v>
      </c>
      <c r="AK41" s="6">
        <v>1.6000000000000001E-3</v>
      </c>
      <c r="AL41" s="135">
        <f t="shared" si="1"/>
        <v>317.3</v>
      </c>
      <c r="AM41" s="135">
        <f t="shared" si="2"/>
        <v>10.5512906808714</v>
      </c>
      <c r="AN41" s="29">
        <f t="shared" si="3"/>
        <v>1100</v>
      </c>
      <c r="AO41" s="29">
        <f t="shared" si="4"/>
        <v>1.984</v>
      </c>
      <c r="AP41" s="29">
        <f t="shared" si="5"/>
        <v>9.6000000000000002E-2</v>
      </c>
      <c r="AQ41" s="136">
        <f t="shared" si="6"/>
        <v>0.50403225806451613</v>
      </c>
    </row>
    <row r="42" spans="1:43" x14ac:dyDescent="0.75">
      <c r="A42" s="5" t="s">
        <v>74</v>
      </c>
      <c r="B42" s="22">
        <v>137.4</v>
      </c>
      <c r="C42" s="22">
        <v>19.2</v>
      </c>
      <c r="D42" s="22">
        <v>1.4</v>
      </c>
      <c r="E42" s="22">
        <v>2010</v>
      </c>
      <c r="F42" s="20">
        <v>9.9206349206349191</v>
      </c>
      <c r="G42" s="22">
        <v>0.40955464075715198</v>
      </c>
      <c r="H42" s="18">
        <v>6.5000000000000002E-2</v>
      </c>
      <c r="I42" s="15">
        <v>5.6145758962453801E-3</v>
      </c>
      <c r="J42" s="24">
        <v>5.3089999999999998E-2</v>
      </c>
      <c r="K42" s="18">
        <v>0.97</v>
      </c>
      <c r="L42" s="15">
        <v>0.100013252926799</v>
      </c>
      <c r="M42" s="18">
        <v>0.1008</v>
      </c>
      <c r="N42" s="15">
        <v>4.1613372650627497E-3</v>
      </c>
      <c r="O42" s="24">
        <v>0.47258</v>
      </c>
      <c r="P42" s="10">
        <v>619</v>
      </c>
      <c r="Q42" s="6">
        <v>24.322272793739302</v>
      </c>
      <c r="R42" s="6">
        <v>27.7407163442595</v>
      </c>
      <c r="S42" s="10">
        <v>673</v>
      </c>
      <c r="T42" s="6">
        <v>49.157684814804803</v>
      </c>
      <c r="U42" s="6">
        <v>50.439544412379902</v>
      </c>
      <c r="V42" s="10">
        <v>760</v>
      </c>
      <c r="W42" s="6">
        <v>213.979863054681</v>
      </c>
      <c r="X42" s="6">
        <v>216.020734066248</v>
      </c>
      <c r="Y42" s="6">
        <v>8.02377414561664</v>
      </c>
      <c r="Z42" s="6">
        <v>18.552631578947398</v>
      </c>
      <c r="AA42" s="7">
        <v>619</v>
      </c>
      <c r="AB42" s="7">
        <v>24.322272793739302</v>
      </c>
      <c r="AC42" s="7">
        <v>27.7407163442595</v>
      </c>
      <c r="AD42" s="13">
        <v>622</v>
      </c>
      <c r="AE42" s="6">
        <v>27.496653502800498</v>
      </c>
      <c r="AF42" s="13">
        <v>606</v>
      </c>
      <c r="AG42" s="6">
        <v>38.643278540409703</v>
      </c>
      <c r="AH42" s="13">
        <v>550</v>
      </c>
      <c r="AI42" s="6">
        <v>181.410941767303</v>
      </c>
      <c r="AJ42" s="6">
        <v>8.8000000000000005E-3</v>
      </c>
      <c r="AK42" s="6">
        <v>7.1000000000000004E-3</v>
      </c>
      <c r="AL42" s="135">
        <f t="shared" si="1"/>
        <v>619</v>
      </c>
      <c r="AM42" s="135">
        <f t="shared" si="2"/>
        <v>24.322272793739302</v>
      </c>
      <c r="AN42" s="29">
        <f t="shared" si="3"/>
        <v>137.4</v>
      </c>
      <c r="AO42" s="29">
        <f t="shared" si="4"/>
        <v>19.2</v>
      </c>
      <c r="AP42" s="29">
        <f t="shared" si="5"/>
        <v>1.4</v>
      </c>
      <c r="AQ42" s="136">
        <f t="shared" si="6"/>
        <v>5.2083333333333336E-2</v>
      </c>
    </row>
    <row r="43" spans="1:43" x14ac:dyDescent="0.75">
      <c r="A43" s="5" t="s">
        <v>75</v>
      </c>
      <c r="B43" s="22">
        <v>28</v>
      </c>
      <c r="C43" s="22">
        <v>1.716</v>
      </c>
      <c r="D43" s="22">
        <v>8.8999999999999996E-2</v>
      </c>
      <c r="E43" s="22">
        <v>252</v>
      </c>
      <c r="F43" s="20">
        <v>10.4166666666667</v>
      </c>
      <c r="G43" s="22">
        <v>0.79027659783538695</v>
      </c>
      <c r="H43" s="18">
        <v>4.2700000000000002E-2</v>
      </c>
      <c r="I43" s="15">
        <v>1.5036471479014501E-2</v>
      </c>
      <c r="J43" s="24">
        <v>8.2933000000000007E-2</v>
      </c>
      <c r="K43" s="18">
        <v>0.57999999999999996</v>
      </c>
      <c r="L43" s="15">
        <v>8.7328036483136195E-2</v>
      </c>
      <c r="M43" s="18">
        <v>9.6000000000000002E-2</v>
      </c>
      <c r="N43" s="15">
        <v>7.2831891256509296E-3</v>
      </c>
      <c r="O43" s="24">
        <v>0.64683999999999997</v>
      </c>
      <c r="P43" s="10">
        <v>589</v>
      </c>
      <c r="Q43" s="6">
        <v>41.882555769731802</v>
      </c>
      <c r="R43" s="6">
        <v>43.783485011531504</v>
      </c>
      <c r="S43" s="10">
        <v>446</v>
      </c>
      <c r="T43" s="6">
        <v>55.265117037168899</v>
      </c>
      <c r="U43" s="6">
        <v>55.903434266304401</v>
      </c>
      <c r="V43" s="10">
        <v>70</v>
      </c>
      <c r="W43" s="6">
        <v>384.36488350297299</v>
      </c>
      <c r="X43" s="6">
        <v>384.54616607970701</v>
      </c>
      <c r="Y43" s="6">
        <v>-32.062780269058301</v>
      </c>
      <c r="Z43" s="6">
        <v>-741.42857142857099</v>
      </c>
      <c r="AA43" s="7" t="s">
        <v>35</v>
      </c>
      <c r="AB43" s="7" t="s">
        <v>35</v>
      </c>
      <c r="AC43" s="7" t="s">
        <v>35</v>
      </c>
      <c r="AD43" s="13">
        <v>602</v>
      </c>
      <c r="AE43" s="6">
        <v>44.1373818639562</v>
      </c>
      <c r="AF43" s="13">
        <v>604</v>
      </c>
      <c r="AG43" s="6">
        <v>48.187489674520101</v>
      </c>
      <c r="AH43" s="13">
        <v>524</v>
      </c>
      <c r="AI43" s="6">
        <v>356.44880652101301</v>
      </c>
      <c r="AJ43" s="6">
        <v>-1.9599999999999999E-2</v>
      </c>
      <c r="AK43" s="6">
        <v>9.7000000000000003E-3</v>
      </c>
      <c r="AL43" s="135" t="str">
        <f t="shared" si="1"/>
        <v>Discordant</v>
      </c>
      <c r="AM43" s="135" t="str">
        <f t="shared" si="2"/>
        <v>Discordant</v>
      </c>
      <c r="AN43" s="29">
        <f t="shared" si="3"/>
        <v>28</v>
      </c>
      <c r="AO43" s="29">
        <f t="shared" si="4"/>
        <v>1.716</v>
      </c>
      <c r="AP43" s="29">
        <f t="shared" si="5"/>
        <v>8.8999999999999996E-2</v>
      </c>
      <c r="AQ43" s="136">
        <f t="shared" si="6"/>
        <v>0.58275058275058278</v>
      </c>
    </row>
    <row r="44" spans="1:43" x14ac:dyDescent="0.75">
      <c r="A44" s="5" t="s">
        <v>76</v>
      </c>
      <c r="B44" s="22">
        <v>357</v>
      </c>
      <c r="C44" s="22">
        <v>225</v>
      </c>
      <c r="D44" s="22">
        <v>22</v>
      </c>
      <c r="E44" s="22">
        <v>2730</v>
      </c>
      <c r="F44" s="20">
        <v>19.920318725099602</v>
      </c>
      <c r="G44" s="22">
        <v>0.71442858364944795</v>
      </c>
      <c r="H44" s="18">
        <v>7.1499999999999994E-2</v>
      </c>
      <c r="I44" s="15">
        <v>4.5642719872273103E-3</v>
      </c>
      <c r="J44" s="24">
        <v>1.7527999999999998E-2</v>
      </c>
      <c r="K44" s="18">
        <v>0.495</v>
      </c>
      <c r="L44" s="15">
        <v>3.7685399457216502E-2</v>
      </c>
      <c r="M44" s="18">
        <v>5.0200000000000002E-2</v>
      </c>
      <c r="N44" s="15">
        <v>1.8003886079399601E-3</v>
      </c>
      <c r="O44" s="24">
        <v>0.43247000000000002</v>
      </c>
      <c r="P44" s="10">
        <v>315</v>
      </c>
      <c r="Q44" s="6">
        <v>10.9002080481403</v>
      </c>
      <c r="R44" s="6">
        <v>12.934903899696399</v>
      </c>
      <c r="S44" s="10">
        <v>407</v>
      </c>
      <c r="T44" s="6">
        <v>25.3311010160823</v>
      </c>
      <c r="U44" s="6">
        <v>26.446079067741501</v>
      </c>
      <c r="V44" s="10">
        <v>940</v>
      </c>
      <c r="W44" s="6">
        <v>207.12699882669801</v>
      </c>
      <c r="X44" s="6">
        <v>211.32861521240301</v>
      </c>
      <c r="Y44" s="6">
        <v>22.604422604422599</v>
      </c>
      <c r="Z44" s="6">
        <v>66.489361702127695</v>
      </c>
      <c r="AA44" s="7" t="s">
        <v>35</v>
      </c>
      <c r="AB44" s="7" t="s">
        <v>35</v>
      </c>
      <c r="AC44" s="7" t="s">
        <v>35</v>
      </c>
      <c r="AD44" s="13">
        <v>308</v>
      </c>
      <c r="AE44" s="6">
        <v>11.253778720622799</v>
      </c>
      <c r="AF44" s="13">
        <v>309</v>
      </c>
      <c r="AG44" s="6">
        <v>22.1242102387173</v>
      </c>
      <c r="AH44" s="13">
        <v>315</v>
      </c>
      <c r="AI44" s="6">
        <v>196.02447205120799</v>
      </c>
      <c r="AJ44" s="6">
        <v>2.4299999999999999E-2</v>
      </c>
      <c r="AK44" s="6">
        <v>6.4000000000000003E-3</v>
      </c>
      <c r="AL44" s="135" t="str">
        <f t="shared" si="1"/>
        <v>Discordant</v>
      </c>
      <c r="AM44" s="135" t="str">
        <f t="shared" si="2"/>
        <v>Discordant</v>
      </c>
      <c r="AN44" s="29">
        <f t="shared" si="3"/>
        <v>357</v>
      </c>
      <c r="AO44" s="29">
        <f t="shared" si="4"/>
        <v>225</v>
      </c>
      <c r="AP44" s="29">
        <f t="shared" si="5"/>
        <v>22</v>
      </c>
      <c r="AQ44" s="136">
        <f t="shared" si="6"/>
        <v>4.4444444444444444E-3</v>
      </c>
    </row>
    <row r="45" spans="1:43" x14ac:dyDescent="0.75">
      <c r="A45" s="5" t="s">
        <v>77</v>
      </c>
      <c r="B45" s="22">
        <v>1141</v>
      </c>
      <c r="C45" s="22">
        <v>1.292</v>
      </c>
      <c r="D45" s="22">
        <v>7.5999999999999998E-2</v>
      </c>
      <c r="E45" s="22">
        <v>13340</v>
      </c>
      <c r="F45" s="20">
        <v>10.504201680672301</v>
      </c>
      <c r="G45" s="22">
        <v>0.45139349895699399</v>
      </c>
      <c r="H45" s="18">
        <v>5.9200000000000003E-2</v>
      </c>
      <c r="I45" s="15">
        <v>1.3797858121517301E-3</v>
      </c>
      <c r="J45" s="24">
        <v>0.36013000000000001</v>
      </c>
      <c r="K45" s="18">
        <v>0.77100000000000002</v>
      </c>
      <c r="L45" s="15">
        <v>5.2856834552306803E-2</v>
      </c>
      <c r="M45" s="18">
        <v>9.5200000000000007E-2</v>
      </c>
      <c r="N45" s="15">
        <v>4.09099733678719E-3</v>
      </c>
      <c r="O45" s="24">
        <v>0.74965999999999999</v>
      </c>
      <c r="P45" s="10">
        <v>586</v>
      </c>
      <c r="Q45" s="6">
        <v>24.150672974832599</v>
      </c>
      <c r="R45" s="6">
        <v>27.269604905106</v>
      </c>
      <c r="S45" s="10">
        <v>579</v>
      </c>
      <c r="T45" s="6">
        <v>30.288384958200101</v>
      </c>
      <c r="U45" s="6">
        <v>31.893421768138001</v>
      </c>
      <c r="V45" s="10">
        <v>565</v>
      </c>
      <c r="W45" s="6">
        <v>50.549923695474199</v>
      </c>
      <c r="X45" s="6">
        <v>56.015544291619598</v>
      </c>
      <c r="Y45" s="6">
        <v>-1.2089810017271101</v>
      </c>
      <c r="Z45" s="6">
        <v>-3.7168141592920398</v>
      </c>
      <c r="AA45" s="7">
        <v>586</v>
      </c>
      <c r="AB45" s="7">
        <v>24.150672974832599</v>
      </c>
      <c r="AC45" s="7">
        <v>27.269604905106</v>
      </c>
      <c r="AD45" s="13">
        <v>585</v>
      </c>
      <c r="AE45" s="6">
        <v>24.150672974832599</v>
      </c>
      <c r="AF45" s="13">
        <v>563</v>
      </c>
      <c r="AG45" s="6">
        <v>30.801270483149299</v>
      </c>
      <c r="AH45" s="13">
        <v>499</v>
      </c>
      <c r="AI45" s="6">
        <v>42.006366013001703</v>
      </c>
      <c r="AJ45" s="6">
        <v>2.7000000000000001E-3</v>
      </c>
      <c r="AK45" s="6">
        <v>1.4E-3</v>
      </c>
      <c r="AL45" s="135">
        <f t="shared" si="1"/>
        <v>586</v>
      </c>
      <c r="AM45" s="135">
        <f t="shared" si="2"/>
        <v>24.150672974832599</v>
      </c>
      <c r="AN45" s="29">
        <f t="shared" si="3"/>
        <v>1141</v>
      </c>
      <c r="AO45" s="29">
        <f t="shared" si="4"/>
        <v>1.292</v>
      </c>
      <c r="AP45" s="29">
        <f t="shared" si="5"/>
        <v>7.5999999999999998E-2</v>
      </c>
      <c r="AQ45" s="136">
        <f t="shared" si="6"/>
        <v>0.77399380804953555</v>
      </c>
    </row>
    <row r="46" spans="1:43" x14ac:dyDescent="0.75">
      <c r="A46" s="5" t="s">
        <v>78</v>
      </c>
      <c r="B46" s="22">
        <v>8.36</v>
      </c>
      <c r="C46" s="22">
        <v>1.2</v>
      </c>
      <c r="D46" s="22">
        <v>0.1</v>
      </c>
      <c r="E46" s="22">
        <v>4</v>
      </c>
      <c r="F46" s="20">
        <v>10.869565217391299</v>
      </c>
      <c r="G46" s="22">
        <v>1.90292322887576</v>
      </c>
      <c r="H46" s="18">
        <v>1.0999999999999999E-2</v>
      </c>
      <c r="I46" s="15">
        <v>9.5677354241619703E-2</v>
      </c>
      <c r="J46" s="24">
        <v>7.4983999999999995E-2</v>
      </c>
      <c r="K46" s="18">
        <v>0.18</v>
      </c>
      <c r="L46" s="15">
        <v>0.25675781155789601</v>
      </c>
      <c r="M46" s="18">
        <v>9.1999999999999998E-2</v>
      </c>
      <c r="N46" s="15">
        <v>1.61063422092044E-2</v>
      </c>
      <c r="O46" s="24">
        <v>-0.33584999999999998</v>
      </c>
      <c r="P46" s="10">
        <v>560</v>
      </c>
      <c r="Q46" s="6">
        <v>92.982376539558501</v>
      </c>
      <c r="R46" s="6">
        <v>93.789004620396</v>
      </c>
      <c r="S46" s="10">
        <v>190</v>
      </c>
      <c r="T46" s="6">
        <v>152.992855853885</v>
      </c>
      <c r="U46" s="6">
        <v>153.03289637501899</v>
      </c>
      <c r="V46" s="10">
        <v>2000</v>
      </c>
      <c r="W46" s="6">
        <v>1554.0111525935499</v>
      </c>
      <c r="X46" s="6">
        <v>1554.0122196998</v>
      </c>
      <c r="Y46" s="6">
        <v>-194.73684210526301</v>
      </c>
      <c r="Z46" s="6">
        <v>72</v>
      </c>
      <c r="AA46" s="7" t="s">
        <v>35</v>
      </c>
      <c r="AB46" s="7" t="s">
        <v>35</v>
      </c>
      <c r="AC46" s="7" t="s">
        <v>35</v>
      </c>
      <c r="AD46" s="13">
        <v>660</v>
      </c>
      <c r="AE46" s="6">
        <v>129.238238718052</v>
      </c>
      <c r="AF46" s="13">
        <v>580</v>
      </c>
      <c r="AG46" s="6">
        <v>98.199358156392904</v>
      </c>
      <c r="AH46" s="13">
        <v>560</v>
      </c>
      <c r="AI46" s="6">
        <v>1373.3983990034101</v>
      </c>
      <c r="AJ46" s="6">
        <v>-6.4000000000000001E-2</v>
      </c>
      <c r="AK46" s="6">
        <v>4.2999999999999997E-2</v>
      </c>
      <c r="AL46" s="135" t="str">
        <f t="shared" si="1"/>
        <v>Discordant</v>
      </c>
      <c r="AM46" s="135" t="str">
        <f t="shared" si="2"/>
        <v>Discordant</v>
      </c>
      <c r="AN46" s="29">
        <f t="shared" si="3"/>
        <v>8.36</v>
      </c>
      <c r="AO46" s="29">
        <f t="shared" si="4"/>
        <v>1.2</v>
      </c>
      <c r="AP46" s="29">
        <f t="shared" si="5"/>
        <v>0.1</v>
      </c>
      <c r="AQ46" s="136">
        <f t="shared" si="6"/>
        <v>0.83333333333333337</v>
      </c>
    </row>
    <row r="47" spans="1:43" x14ac:dyDescent="0.75">
      <c r="A47" s="5" t="s">
        <v>79</v>
      </c>
      <c r="B47" s="22">
        <v>414</v>
      </c>
      <c r="C47" s="22">
        <v>2.4700000000000002</v>
      </c>
      <c r="D47" s="22">
        <v>0.23</v>
      </c>
      <c r="E47" s="22">
        <v>2610</v>
      </c>
      <c r="F47" s="20">
        <v>19.157088122605401</v>
      </c>
      <c r="G47" s="22">
        <v>0.96460788729139502</v>
      </c>
      <c r="H47" s="18">
        <v>5.6500000000000002E-2</v>
      </c>
      <c r="I47" s="15">
        <v>3.6235137367402102E-3</v>
      </c>
      <c r="J47" s="24">
        <v>0.46838000000000002</v>
      </c>
      <c r="K47" s="18">
        <v>0.40899999999999997</v>
      </c>
      <c r="L47" s="15">
        <v>3.1166057217588201E-2</v>
      </c>
      <c r="M47" s="18">
        <v>5.2200000000000003E-2</v>
      </c>
      <c r="N47" s="15">
        <v>2.6284021556070899E-3</v>
      </c>
      <c r="O47" s="24">
        <v>0.58792</v>
      </c>
      <c r="P47" s="10">
        <v>328</v>
      </c>
      <c r="Q47" s="6">
        <v>15.883870944252401</v>
      </c>
      <c r="R47" s="6">
        <v>17.450979871051501</v>
      </c>
      <c r="S47" s="10">
        <v>347</v>
      </c>
      <c r="T47" s="6">
        <v>22.494791991807499</v>
      </c>
      <c r="U47" s="6">
        <v>23.460325714562298</v>
      </c>
      <c r="V47" s="10">
        <v>480</v>
      </c>
      <c r="W47" s="6">
        <v>210.21358656238399</v>
      </c>
      <c r="X47" s="6">
        <v>214.02714317485299</v>
      </c>
      <c r="Y47" s="6">
        <v>5.4755043227665698</v>
      </c>
      <c r="Z47" s="6">
        <v>31.6666666666667</v>
      </c>
      <c r="AA47" s="7">
        <v>328</v>
      </c>
      <c r="AB47" s="7">
        <v>15.883870944252401</v>
      </c>
      <c r="AC47" s="7">
        <v>17.450979871051501</v>
      </c>
      <c r="AD47" s="13">
        <v>326</v>
      </c>
      <c r="AE47" s="6">
        <v>16.3809754341329</v>
      </c>
      <c r="AF47" s="13">
        <v>321</v>
      </c>
      <c r="AG47" s="6">
        <v>22.494791991807499</v>
      </c>
      <c r="AH47" s="13">
        <v>306</v>
      </c>
      <c r="AI47" s="6">
        <v>195.19451830269401</v>
      </c>
      <c r="AJ47" s="6">
        <v>6.7999999999999996E-3</v>
      </c>
      <c r="AK47" s="6">
        <v>4.7000000000000002E-3</v>
      </c>
      <c r="AL47" s="135">
        <f t="shared" si="1"/>
        <v>328</v>
      </c>
      <c r="AM47" s="135">
        <f t="shared" si="2"/>
        <v>15.883870944252401</v>
      </c>
      <c r="AN47" s="29">
        <f t="shared" si="3"/>
        <v>414</v>
      </c>
      <c r="AO47" s="29">
        <f t="shared" si="4"/>
        <v>2.4700000000000002</v>
      </c>
      <c r="AP47" s="29">
        <f t="shared" si="5"/>
        <v>0.23</v>
      </c>
      <c r="AQ47" s="136">
        <f t="shared" si="6"/>
        <v>0.40485829959514169</v>
      </c>
    </row>
    <row r="48" spans="1:43" x14ac:dyDescent="0.75">
      <c r="A48" s="5" t="s">
        <v>80</v>
      </c>
      <c r="B48" s="22">
        <v>516</v>
      </c>
      <c r="C48" s="22">
        <v>2.19</v>
      </c>
      <c r="D48" s="22">
        <v>0.1</v>
      </c>
      <c r="E48" s="22">
        <v>2980</v>
      </c>
      <c r="F48" s="20">
        <v>19.920318725099602</v>
      </c>
      <c r="G48" s="22">
        <v>0.841282612097079</v>
      </c>
      <c r="H48" s="18">
        <v>5.16E-2</v>
      </c>
      <c r="I48" s="15">
        <v>2.7484968271483199E-3</v>
      </c>
      <c r="J48" s="24">
        <v>0.26597999999999999</v>
      </c>
      <c r="K48" s="18">
        <v>0.35499999999999998</v>
      </c>
      <c r="L48" s="15">
        <v>2.4309027587503099E-2</v>
      </c>
      <c r="M48" s="18">
        <v>5.0200000000000002E-2</v>
      </c>
      <c r="N48" s="15">
        <v>2.1200658337891202E-3</v>
      </c>
      <c r="O48" s="24">
        <v>0.62672000000000005</v>
      </c>
      <c r="P48" s="10">
        <v>315</v>
      </c>
      <c r="Q48" s="6">
        <v>12.8623300957774</v>
      </c>
      <c r="R48" s="6">
        <v>14.626576458432799</v>
      </c>
      <c r="S48" s="10">
        <v>308</v>
      </c>
      <c r="T48" s="6">
        <v>18.218731598032999</v>
      </c>
      <c r="U48" s="6">
        <v>19.185091326653101</v>
      </c>
      <c r="V48" s="10">
        <v>258</v>
      </c>
      <c r="W48" s="6">
        <v>108.79997041299499</v>
      </c>
      <c r="X48" s="6">
        <v>111.137897951695</v>
      </c>
      <c r="Y48" s="6">
        <v>-2.2727272727272698</v>
      </c>
      <c r="Z48" s="6">
        <v>-22.0930232558139</v>
      </c>
      <c r="AA48" s="7">
        <v>315</v>
      </c>
      <c r="AB48" s="7">
        <v>12.8623300957774</v>
      </c>
      <c r="AC48" s="7">
        <v>14.626576458432799</v>
      </c>
      <c r="AD48" s="13">
        <v>315</v>
      </c>
      <c r="AE48" s="6">
        <v>13.3042299849612</v>
      </c>
      <c r="AF48" s="13">
        <v>304</v>
      </c>
      <c r="AG48" s="6">
        <v>19.029849737745401</v>
      </c>
      <c r="AH48" s="13">
        <v>220</v>
      </c>
      <c r="AI48" s="6">
        <v>101.65381233317601</v>
      </c>
      <c r="AJ48" s="6">
        <v>1.4E-3</v>
      </c>
      <c r="AK48" s="6">
        <v>1.9E-3</v>
      </c>
      <c r="AL48" s="135">
        <f t="shared" si="1"/>
        <v>315</v>
      </c>
      <c r="AM48" s="135">
        <f t="shared" si="2"/>
        <v>12.8623300957774</v>
      </c>
      <c r="AN48" s="29">
        <f t="shared" si="3"/>
        <v>516</v>
      </c>
      <c r="AO48" s="29">
        <f t="shared" si="4"/>
        <v>2.19</v>
      </c>
      <c r="AP48" s="29">
        <f t="shared" si="5"/>
        <v>0.1</v>
      </c>
      <c r="AQ48" s="136">
        <f t="shared" si="6"/>
        <v>0.45662100456621008</v>
      </c>
    </row>
    <row r="49" spans="1:43" x14ac:dyDescent="0.75">
      <c r="A49" s="5" t="s">
        <v>330</v>
      </c>
      <c r="B49" s="22">
        <v>291</v>
      </c>
      <c r="C49" s="22">
        <v>1.0960000000000001</v>
      </c>
      <c r="D49" s="22">
        <v>5.8999999999999997E-2</v>
      </c>
      <c r="E49" s="22">
        <v>3270</v>
      </c>
      <c r="F49" s="20">
        <v>10.7874865156419</v>
      </c>
      <c r="G49" s="22">
        <v>0.42039302047375599</v>
      </c>
      <c r="H49" s="18">
        <v>5.8200000000000002E-2</v>
      </c>
      <c r="I49" s="15">
        <v>3.07583276876795E-3</v>
      </c>
      <c r="J49" s="24">
        <v>7.7109999999999998E-2</v>
      </c>
      <c r="K49" s="18">
        <v>0.746</v>
      </c>
      <c r="L49" s="15">
        <v>5.5528360192247099E-2</v>
      </c>
      <c r="M49" s="18">
        <v>9.2700000000000005E-2</v>
      </c>
      <c r="N49" s="15">
        <v>3.6125591389069198E-3</v>
      </c>
      <c r="O49" s="24">
        <v>0.55084999999999995</v>
      </c>
      <c r="P49" s="10">
        <v>571</v>
      </c>
      <c r="Q49" s="6">
        <v>21.3091084676749</v>
      </c>
      <c r="R49" s="6">
        <v>24.634092908356099</v>
      </c>
      <c r="S49" s="10">
        <v>563</v>
      </c>
      <c r="T49" s="6">
        <v>32.130216766051198</v>
      </c>
      <c r="U49" s="6">
        <v>33.592891572508101</v>
      </c>
      <c r="V49" s="10">
        <v>520</v>
      </c>
      <c r="W49" s="6">
        <v>111.03808983562701</v>
      </c>
      <c r="X49" s="6">
        <v>113.497670804832</v>
      </c>
      <c r="Y49" s="6">
        <v>-1.42095914742451</v>
      </c>
      <c r="Z49" s="6">
        <v>-9.8076923076923208</v>
      </c>
      <c r="AA49" s="7">
        <v>571</v>
      </c>
      <c r="AB49" s="7">
        <v>21.3091084676749</v>
      </c>
      <c r="AC49" s="7">
        <v>24.634092908356099</v>
      </c>
      <c r="AD49" s="13">
        <v>569</v>
      </c>
      <c r="AE49" s="6">
        <v>21.3091084676749</v>
      </c>
      <c r="AF49" s="13">
        <v>544</v>
      </c>
      <c r="AG49" s="6">
        <v>29.818095670807601</v>
      </c>
      <c r="AH49" s="13">
        <v>465</v>
      </c>
      <c r="AI49" s="6">
        <v>100.179241334444</v>
      </c>
      <c r="AJ49" s="6">
        <v>4.0000000000000001E-3</v>
      </c>
      <c r="AK49" s="6">
        <v>2.3999999999999998E-3</v>
      </c>
      <c r="AL49" s="135">
        <f t="shared" si="1"/>
        <v>571</v>
      </c>
      <c r="AM49" s="135">
        <f t="shared" si="2"/>
        <v>21.3091084676749</v>
      </c>
      <c r="AN49" s="29">
        <f t="shared" si="3"/>
        <v>291</v>
      </c>
      <c r="AO49" s="29">
        <f t="shared" si="4"/>
        <v>1.0960000000000001</v>
      </c>
      <c r="AP49" s="29">
        <f t="shared" si="5"/>
        <v>5.8999999999999997E-2</v>
      </c>
      <c r="AQ49" s="136">
        <f t="shared" si="6"/>
        <v>0.91240875912408748</v>
      </c>
    </row>
    <row r="50" spans="1:43" x14ac:dyDescent="0.75">
      <c r="A50" s="5" t="s">
        <v>81</v>
      </c>
      <c r="B50" s="22">
        <v>320</v>
      </c>
      <c r="C50" s="22">
        <v>0.73299999999999998</v>
      </c>
      <c r="D50" s="22">
        <v>3.9E-2</v>
      </c>
      <c r="E50" s="22">
        <v>4090</v>
      </c>
      <c r="F50" s="20">
        <v>10.183299389002</v>
      </c>
      <c r="G50" s="22">
        <v>0.39972585954156198</v>
      </c>
      <c r="H50" s="18">
        <v>6.0999999999999999E-2</v>
      </c>
      <c r="I50" s="15">
        <v>2.6781455612931299E-3</v>
      </c>
      <c r="J50" s="24">
        <v>0.37796000000000002</v>
      </c>
      <c r="K50" s="18">
        <v>0.81799999999999995</v>
      </c>
      <c r="L50" s="15">
        <v>5.5332707235051501E-2</v>
      </c>
      <c r="M50" s="18">
        <v>9.8199999999999996E-2</v>
      </c>
      <c r="N50" s="15">
        <v>3.8546523977655701E-3</v>
      </c>
      <c r="O50" s="24">
        <v>0.47932999999999998</v>
      </c>
      <c r="P50" s="10">
        <v>604</v>
      </c>
      <c r="Q50" s="6">
        <v>22.767938061737599</v>
      </c>
      <c r="R50" s="6">
        <v>26.231494996009499</v>
      </c>
      <c r="S50" s="10">
        <v>606</v>
      </c>
      <c r="T50" s="6">
        <v>30.9066245868047</v>
      </c>
      <c r="U50" s="6">
        <v>32.585715515871797</v>
      </c>
      <c r="V50" s="10">
        <v>625</v>
      </c>
      <c r="W50" s="6">
        <v>98.900100651117796</v>
      </c>
      <c r="X50" s="6">
        <v>102.136700470181</v>
      </c>
      <c r="Y50" s="6">
        <v>0.33003300330032898</v>
      </c>
      <c r="Z50" s="6">
        <v>3.36</v>
      </c>
      <c r="AA50" s="7">
        <v>604</v>
      </c>
      <c r="AB50" s="7">
        <v>22.767938061737599</v>
      </c>
      <c r="AC50" s="7">
        <v>26.231494996009499</v>
      </c>
      <c r="AD50" s="13">
        <v>601</v>
      </c>
      <c r="AE50" s="6">
        <v>22.767938061737599</v>
      </c>
      <c r="AF50" s="13">
        <v>579</v>
      </c>
      <c r="AG50" s="6">
        <v>31.141073253015499</v>
      </c>
      <c r="AH50" s="13">
        <v>532</v>
      </c>
      <c r="AI50" s="6">
        <v>89.890766538066799</v>
      </c>
      <c r="AJ50" s="6">
        <v>4.4000000000000003E-3</v>
      </c>
      <c r="AK50" s="6">
        <v>2.3E-3</v>
      </c>
      <c r="AL50" s="135">
        <f t="shared" si="1"/>
        <v>604</v>
      </c>
      <c r="AM50" s="135">
        <f t="shared" si="2"/>
        <v>22.767938061737599</v>
      </c>
      <c r="AN50" s="29">
        <f t="shared" si="3"/>
        <v>320</v>
      </c>
      <c r="AO50" s="29">
        <f t="shared" si="4"/>
        <v>0.73299999999999998</v>
      </c>
      <c r="AP50" s="29">
        <f t="shared" si="5"/>
        <v>3.9E-2</v>
      </c>
      <c r="AQ50" s="136">
        <f t="shared" si="6"/>
        <v>1.3642564802182811</v>
      </c>
    </row>
    <row r="51" spans="1:43" x14ac:dyDescent="0.75">
      <c r="A51" s="5" t="s">
        <v>331</v>
      </c>
      <c r="B51" s="22">
        <v>573</v>
      </c>
      <c r="C51" s="22">
        <v>0.75900000000000001</v>
      </c>
      <c r="D51" s="22">
        <v>3.7999999999999999E-2</v>
      </c>
      <c r="E51" s="22">
        <v>9750</v>
      </c>
      <c r="F51" s="20">
        <v>8.9686098654708495</v>
      </c>
      <c r="G51" s="22">
        <v>0.33410161717966202</v>
      </c>
      <c r="H51" s="18">
        <v>6.7199999999999996E-2</v>
      </c>
      <c r="I51" s="15">
        <v>2.0628652890514998E-3</v>
      </c>
      <c r="J51" s="24">
        <v>0.11316</v>
      </c>
      <c r="K51" s="18">
        <v>1.0289999999999999</v>
      </c>
      <c r="L51" s="15">
        <v>7.0369588849799894E-2</v>
      </c>
      <c r="M51" s="18">
        <v>0.1115</v>
      </c>
      <c r="N51" s="15">
        <v>4.1536348301818597E-3</v>
      </c>
      <c r="O51" s="24">
        <v>0.73290999999999995</v>
      </c>
      <c r="P51" s="10">
        <v>681</v>
      </c>
      <c r="Q51" s="6">
        <v>24.3337546679229</v>
      </c>
      <c r="R51" s="6">
        <v>28.385263383725999</v>
      </c>
      <c r="S51" s="10">
        <v>717</v>
      </c>
      <c r="T51" s="6">
        <v>35.2105407809144</v>
      </c>
      <c r="U51" s="6">
        <v>37.083973122550802</v>
      </c>
      <c r="V51" s="10">
        <v>831</v>
      </c>
      <c r="W51" s="6">
        <v>68.1967995584845</v>
      </c>
      <c r="X51" s="6">
        <v>74.033628691945395</v>
      </c>
      <c r="Y51" s="6">
        <v>5.02092050209205</v>
      </c>
      <c r="Z51" s="6">
        <v>18.050541516245499</v>
      </c>
      <c r="AA51" s="7">
        <v>681</v>
      </c>
      <c r="AB51" s="7">
        <v>24.3337546679229</v>
      </c>
      <c r="AC51" s="7">
        <v>28.385263383725999</v>
      </c>
      <c r="AD51" s="13">
        <v>677</v>
      </c>
      <c r="AE51" s="6">
        <v>24.3337546679229</v>
      </c>
      <c r="AF51" s="13">
        <v>678</v>
      </c>
      <c r="AG51" s="6">
        <v>35.458612241378503</v>
      </c>
      <c r="AH51" s="13">
        <v>667</v>
      </c>
      <c r="AI51" s="6">
        <v>52.614375127146602</v>
      </c>
      <c r="AJ51" s="6">
        <v>6.1000000000000004E-3</v>
      </c>
      <c r="AK51" s="6">
        <v>2.8E-3</v>
      </c>
      <c r="AL51" s="135">
        <f t="shared" si="1"/>
        <v>681</v>
      </c>
      <c r="AM51" s="135">
        <f t="shared" si="2"/>
        <v>24.3337546679229</v>
      </c>
      <c r="AN51" s="29">
        <f t="shared" si="3"/>
        <v>573</v>
      </c>
      <c r="AO51" s="29">
        <f t="shared" si="4"/>
        <v>0.75900000000000001</v>
      </c>
      <c r="AP51" s="29">
        <f t="shared" si="5"/>
        <v>3.7999999999999999E-2</v>
      </c>
      <c r="AQ51" s="136">
        <f t="shared" si="6"/>
        <v>1.3175230566534915</v>
      </c>
    </row>
    <row r="52" spans="1:43" x14ac:dyDescent="0.75">
      <c r="A52" s="5" t="s">
        <v>332</v>
      </c>
      <c r="B52" s="22">
        <v>279</v>
      </c>
      <c r="C52" s="22">
        <v>1.2110000000000001</v>
      </c>
      <c r="D52" s="22">
        <v>4.8000000000000001E-2</v>
      </c>
      <c r="E52" s="22">
        <v>3250</v>
      </c>
      <c r="F52" s="20">
        <v>10.8225108225108</v>
      </c>
      <c r="G52" s="22">
        <v>0.43193749632322298</v>
      </c>
      <c r="H52" s="18">
        <v>5.9499999999999997E-2</v>
      </c>
      <c r="I52" s="15">
        <v>3.00251432880144E-3</v>
      </c>
      <c r="J52" s="24">
        <v>-0.16516</v>
      </c>
      <c r="K52" s="18">
        <v>0.76</v>
      </c>
      <c r="L52" s="15">
        <v>5.5629759158205401E-2</v>
      </c>
      <c r="M52" s="18">
        <v>9.2399999999999996E-2</v>
      </c>
      <c r="N52" s="15">
        <v>3.68777867860856E-3</v>
      </c>
      <c r="O52" s="24">
        <v>0.80781999999999998</v>
      </c>
      <c r="P52" s="10">
        <v>570</v>
      </c>
      <c r="Q52" s="6">
        <v>21.681559963553099</v>
      </c>
      <c r="R52" s="6">
        <v>24.9388593217544</v>
      </c>
      <c r="S52" s="10">
        <v>571</v>
      </c>
      <c r="T52" s="6">
        <v>32.057750412283298</v>
      </c>
      <c r="U52" s="6">
        <v>33.554312894216103</v>
      </c>
      <c r="V52" s="10">
        <v>574</v>
      </c>
      <c r="W52" s="6">
        <v>111.825137348211</v>
      </c>
      <c r="X52" s="6">
        <v>114.601616464027</v>
      </c>
      <c r="Y52" s="6">
        <v>0.17513134851138501</v>
      </c>
      <c r="Z52" s="6">
        <v>0.696864111498257</v>
      </c>
      <c r="AA52" s="7">
        <v>570</v>
      </c>
      <c r="AB52" s="7">
        <v>21.681559963553099</v>
      </c>
      <c r="AC52" s="7">
        <v>24.9388593217544</v>
      </c>
      <c r="AD52" s="13">
        <v>568</v>
      </c>
      <c r="AE52" s="6">
        <v>21.681559963553099</v>
      </c>
      <c r="AF52" s="13">
        <v>554</v>
      </c>
      <c r="AG52" s="6">
        <v>30.872307356209198</v>
      </c>
      <c r="AH52" s="13">
        <v>502</v>
      </c>
      <c r="AI52" s="6">
        <v>105.75651915105</v>
      </c>
      <c r="AJ52" s="6">
        <v>2.7000000000000001E-3</v>
      </c>
      <c r="AK52" s="6">
        <v>1.6000000000000001E-3</v>
      </c>
      <c r="AL52" s="135">
        <f t="shared" si="1"/>
        <v>570</v>
      </c>
      <c r="AM52" s="135">
        <f t="shared" si="2"/>
        <v>21.681559963553099</v>
      </c>
      <c r="AN52" s="29">
        <f t="shared" si="3"/>
        <v>279</v>
      </c>
      <c r="AO52" s="29">
        <f t="shared" si="4"/>
        <v>1.2110000000000001</v>
      </c>
      <c r="AP52" s="29">
        <f t="shared" si="5"/>
        <v>4.8000000000000001E-2</v>
      </c>
      <c r="AQ52" s="136">
        <f t="shared" si="6"/>
        <v>0.82576383154417832</v>
      </c>
    </row>
    <row r="53" spans="1:43" x14ac:dyDescent="0.75">
      <c r="A53" s="5" t="s">
        <v>333</v>
      </c>
      <c r="B53" s="22">
        <v>77.400000000000006</v>
      </c>
      <c r="C53" s="22">
        <v>1.36</v>
      </c>
      <c r="D53" s="22">
        <v>7.0999999999999994E-2</v>
      </c>
      <c r="E53" s="22">
        <v>833</v>
      </c>
      <c r="F53" s="20">
        <v>11.947431302269999</v>
      </c>
      <c r="G53" s="22">
        <v>0.65866007488283995</v>
      </c>
      <c r="H53" s="18">
        <v>5.8400000000000001E-2</v>
      </c>
      <c r="I53" s="15">
        <v>8.3058044425783906E-3</v>
      </c>
      <c r="J53" s="24">
        <v>0.10811999999999999</v>
      </c>
      <c r="K53" s="18">
        <v>0.67100000000000004</v>
      </c>
      <c r="L53" s="15">
        <v>6.0417885935292001E-2</v>
      </c>
      <c r="M53" s="18">
        <v>8.3699999999999997E-2</v>
      </c>
      <c r="N53" s="15">
        <v>4.6143683000059599E-3</v>
      </c>
      <c r="O53" s="24">
        <v>0.61570999999999998</v>
      </c>
      <c r="P53" s="10">
        <v>518</v>
      </c>
      <c r="Q53" s="6">
        <v>27.412188365223301</v>
      </c>
      <c r="R53" s="6">
        <v>29.631795982139899</v>
      </c>
      <c r="S53" s="10">
        <v>515</v>
      </c>
      <c r="T53" s="6">
        <v>37.0903003107057</v>
      </c>
      <c r="U53" s="6">
        <v>38.217827413170802</v>
      </c>
      <c r="V53" s="10">
        <v>490</v>
      </c>
      <c r="W53" s="6">
        <v>322.88909335282898</v>
      </c>
      <c r="X53" s="6">
        <v>323.916697159205</v>
      </c>
      <c r="Y53" s="6">
        <v>-0.58252427184466204</v>
      </c>
      <c r="Z53" s="6">
        <v>-5.7142857142857197</v>
      </c>
      <c r="AA53" s="7">
        <v>518</v>
      </c>
      <c r="AB53" s="7">
        <v>27.412188365223301</v>
      </c>
      <c r="AC53" s="7">
        <v>29.631795982139899</v>
      </c>
      <c r="AD53" s="13">
        <v>516</v>
      </c>
      <c r="AE53" s="6">
        <v>27.9311487585184</v>
      </c>
      <c r="AF53" s="13">
        <v>501</v>
      </c>
      <c r="AG53" s="6">
        <v>34.5278782600139</v>
      </c>
      <c r="AH53" s="13">
        <v>430</v>
      </c>
      <c r="AI53" s="6">
        <v>306.02712887293501</v>
      </c>
      <c r="AJ53" s="6">
        <v>3.3999999999999998E-3</v>
      </c>
      <c r="AK53" s="6">
        <v>6.1000000000000004E-3</v>
      </c>
      <c r="AL53" s="135">
        <f t="shared" si="1"/>
        <v>518</v>
      </c>
      <c r="AM53" s="135">
        <f t="shared" si="2"/>
        <v>27.412188365223301</v>
      </c>
      <c r="AN53" s="29">
        <f t="shared" si="3"/>
        <v>77.400000000000006</v>
      </c>
      <c r="AO53" s="29">
        <f t="shared" si="4"/>
        <v>1.36</v>
      </c>
      <c r="AP53" s="29">
        <f t="shared" si="5"/>
        <v>7.0999999999999994E-2</v>
      </c>
      <c r="AQ53" s="136">
        <f t="shared" si="6"/>
        <v>0.73529411764705876</v>
      </c>
    </row>
    <row r="54" spans="1:43" x14ac:dyDescent="0.75">
      <c r="A54" s="5" t="s">
        <v>82</v>
      </c>
      <c r="B54" s="22">
        <v>134.4</v>
      </c>
      <c r="C54" s="22">
        <v>1.76</v>
      </c>
      <c r="D54" s="22">
        <v>0.14000000000000001</v>
      </c>
      <c r="E54" s="22">
        <v>10020</v>
      </c>
      <c r="F54" s="20">
        <v>3.0487804878048799</v>
      </c>
      <c r="G54" s="22">
        <v>0.167694052752978</v>
      </c>
      <c r="H54" s="18">
        <v>0.1071</v>
      </c>
      <c r="I54" s="15">
        <v>2.59659453140848E-3</v>
      </c>
      <c r="J54" s="24">
        <v>0.18321000000000001</v>
      </c>
      <c r="K54" s="18">
        <v>4.83</v>
      </c>
      <c r="L54" s="15">
        <v>0.37423718586078197</v>
      </c>
      <c r="M54" s="18">
        <v>0.32800000000000001</v>
      </c>
      <c r="N54" s="15">
        <v>1.8041196971376301E-2</v>
      </c>
      <c r="O54" s="24">
        <v>0.90642999999999996</v>
      </c>
      <c r="P54" s="10">
        <v>1820</v>
      </c>
      <c r="Q54" s="6">
        <v>86.876476587774107</v>
      </c>
      <c r="R54" s="6">
        <v>94.033656486901407</v>
      </c>
      <c r="S54" s="10">
        <v>1777</v>
      </c>
      <c r="T54" s="6">
        <v>64.574766895549104</v>
      </c>
      <c r="U54" s="6">
        <v>67.315217848791605</v>
      </c>
      <c r="V54" s="10">
        <v>1746</v>
      </c>
      <c r="W54" s="6">
        <v>43.527616312860197</v>
      </c>
      <c r="X54" s="6">
        <v>47.9742462738946</v>
      </c>
      <c r="Y54" s="6">
        <v>-2.4198086662914999</v>
      </c>
      <c r="Z54" s="6">
        <v>-4.2382588774341503</v>
      </c>
      <c r="AA54" s="7">
        <v>1746</v>
      </c>
      <c r="AB54" s="7">
        <v>43.527616312860197</v>
      </c>
      <c r="AC54" s="7">
        <v>47.9742462738946</v>
      </c>
      <c r="AD54" s="13">
        <v>1810</v>
      </c>
      <c r="AE54" s="6">
        <v>86.876476587774107</v>
      </c>
      <c r="AF54" s="13">
        <v>1731</v>
      </c>
      <c r="AG54" s="6">
        <v>70.664591696368802</v>
      </c>
      <c r="AH54" s="13">
        <v>1660</v>
      </c>
      <c r="AI54" s="6">
        <v>46.702434432046203</v>
      </c>
      <c r="AJ54" s="6">
        <v>6.4000000000000003E-3</v>
      </c>
      <c r="AK54" s="6">
        <v>4.1000000000000003E-3</v>
      </c>
      <c r="AL54" s="135">
        <f t="shared" si="1"/>
        <v>1746</v>
      </c>
      <c r="AM54" s="135">
        <f t="shared" si="2"/>
        <v>43.527616312860197</v>
      </c>
      <c r="AN54" s="29">
        <f t="shared" si="3"/>
        <v>134.4</v>
      </c>
      <c r="AO54" s="29">
        <f t="shared" si="4"/>
        <v>1.76</v>
      </c>
      <c r="AP54" s="29">
        <f t="shared" si="5"/>
        <v>0.14000000000000001</v>
      </c>
      <c r="AQ54" s="136">
        <f t="shared" si="6"/>
        <v>0.56818181818181823</v>
      </c>
    </row>
    <row r="55" spans="1:43" x14ac:dyDescent="0.75">
      <c r="A55" s="5" t="s">
        <v>83</v>
      </c>
      <c r="B55" s="22">
        <v>11.91</v>
      </c>
      <c r="C55" s="22">
        <v>1.0620000000000001</v>
      </c>
      <c r="D55" s="22">
        <v>7.0999999999999994E-2</v>
      </c>
      <c r="E55" s="22">
        <v>127</v>
      </c>
      <c r="F55" s="20">
        <v>9.0090090090090094</v>
      </c>
      <c r="G55" s="22">
        <v>0.93046576032935502</v>
      </c>
      <c r="H55" s="18">
        <v>5.0999999999999997E-2</v>
      </c>
      <c r="I55" s="15">
        <v>3.1348532496974502E-2</v>
      </c>
      <c r="J55" s="24">
        <v>7.0587999999999998E-2</v>
      </c>
      <c r="K55" s="18">
        <v>0.81</v>
      </c>
      <c r="L55" s="15">
        <v>0.20784373786332799</v>
      </c>
      <c r="M55" s="18">
        <v>0.111</v>
      </c>
      <c r="N55" s="15">
        <v>1.1464268633018001E-2</v>
      </c>
      <c r="O55" s="24">
        <v>0.34099000000000002</v>
      </c>
      <c r="P55" s="10">
        <v>670</v>
      </c>
      <c r="Q55" s="6">
        <v>63.922721812726998</v>
      </c>
      <c r="R55" s="6">
        <v>65.559020545922394</v>
      </c>
      <c r="S55" s="10">
        <v>510</v>
      </c>
      <c r="T55" s="6">
        <v>101.78665377515701</v>
      </c>
      <c r="U55" s="6">
        <v>102.30338864816299</v>
      </c>
      <c r="V55" s="10">
        <v>120</v>
      </c>
      <c r="W55" s="6">
        <v>903.76716570126405</v>
      </c>
      <c r="X55" s="6">
        <v>903.91360477824901</v>
      </c>
      <c r="Y55" s="6">
        <v>-31.372549019607799</v>
      </c>
      <c r="Z55" s="6">
        <v>-458.33333333333297</v>
      </c>
      <c r="AA55" s="7" t="s">
        <v>35</v>
      </c>
      <c r="AB55" s="7" t="s">
        <v>35</v>
      </c>
      <c r="AC55" s="7" t="s">
        <v>35</v>
      </c>
      <c r="AD55" s="13">
        <v>680</v>
      </c>
      <c r="AE55" s="6">
        <v>69.781189184100896</v>
      </c>
      <c r="AF55" s="13">
        <v>667</v>
      </c>
      <c r="AG55" s="6">
        <v>66.287365966250903</v>
      </c>
      <c r="AH55" s="13">
        <v>635</v>
      </c>
      <c r="AI55" s="6">
        <v>830.85505041475005</v>
      </c>
      <c r="AJ55" s="6">
        <v>-1.4999999999999999E-2</v>
      </c>
      <c r="AK55" s="6">
        <v>2.3E-2</v>
      </c>
      <c r="AL55" s="135" t="str">
        <f t="shared" si="1"/>
        <v>Discordant</v>
      </c>
      <c r="AM55" s="135" t="str">
        <f t="shared" si="2"/>
        <v>Discordant</v>
      </c>
      <c r="AN55" s="29">
        <f t="shared" si="3"/>
        <v>11.91</v>
      </c>
      <c r="AO55" s="29">
        <f t="shared" si="4"/>
        <v>1.0620000000000001</v>
      </c>
      <c r="AP55" s="29">
        <f t="shared" si="5"/>
        <v>7.0999999999999994E-2</v>
      </c>
      <c r="AQ55" s="136">
        <f t="shared" si="6"/>
        <v>0.94161958568738224</v>
      </c>
    </row>
    <row r="56" spans="1:43" x14ac:dyDescent="0.75">
      <c r="A56" s="5" t="s">
        <v>84</v>
      </c>
      <c r="B56" s="22">
        <v>263</v>
      </c>
      <c r="C56" s="22">
        <v>1.167</v>
      </c>
      <c r="D56" s="22">
        <v>6.9000000000000006E-2</v>
      </c>
      <c r="E56" s="22">
        <v>3130</v>
      </c>
      <c r="F56" s="20">
        <v>10.604453870625701</v>
      </c>
      <c r="G56" s="22">
        <v>0.45803404769839101</v>
      </c>
      <c r="H56" s="18">
        <v>5.9299999999999999E-2</v>
      </c>
      <c r="I56" s="15">
        <v>3.1736416765825301E-3</v>
      </c>
      <c r="J56" s="24">
        <v>0.48954999999999999</v>
      </c>
      <c r="K56" s="18">
        <v>0.748</v>
      </c>
      <c r="L56" s="15">
        <v>5.1290939552321897E-2</v>
      </c>
      <c r="M56" s="18">
        <v>9.4299999999999995E-2</v>
      </c>
      <c r="N56" s="15">
        <v>4.0730631888174704E-3</v>
      </c>
      <c r="O56" s="24">
        <v>0.74014000000000002</v>
      </c>
      <c r="P56" s="10">
        <v>580</v>
      </c>
      <c r="Q56" s="6">
        <v>24.0544709020879</v>
      </c>
      <c r="R56" s="6">
        <v>27.133648256152402</v>
      </c>
      <c r="S56" s="10">
        <v>566</v>
      </c>
      <c r="T56" s="6">
        <v>29.611539063481398</v>
      </c>
      <c r="U56" s="6">
        <v>31.197273707971299</v>
      </c>
      <c r="V56" s="10">
        <v>563</v>
      </c>
      <c r="W56" s="6">
        <v>115.550671761199</v>
      </c>
      <c r="X56" s="6">
        <v>118.104247314026</v>
      </c>
      <c r="Y56" s="6">
        <v>-2.47349823321554</v>
      </c>
      <c r="Z56" s="6">
        <v>-3.0195381882771</v>
      </c>
      <c r="AA56" s="7">
        <v>580</v>
      </c>
      <c r="AB56" s="7">
        <v>24.0544709020879</v>
      </c>
      <c r="AC56" s="7">
        <v>27.133648256152402</v>
      </c>
      <c r="AD56" s="13">
        <v>579</v>
      </c>
      <c r="AE56" s="6">
        <v>24.0544709020879</v>
      </c>
      <c r="AF56" s="13">
        <v>548</v>
      </c>
      <c r="AG56" s="6">
        <v>30.376343521037601</v>
      </c>
      <c r="AH56" s="13">
        <v>471</v>
      </c>
      <c r="AI56" s="6">
        <v>107.411883627764</v>
      </c>
      <c r="AJ56" s="6">
        <v>2.3999999999999998E-3</v>
      </c>
      <c r="AK56" s="6">
        <v>1.5E-3</v>
      </c>
      <c r="AL56" s="135">
        <f t="shared" si="1"/>
        <v>580</v>
      </c>
      <c r="AM56" s="135">
        <f t="shared" si="2"/>
        <v>24.0544709020879</v>
      </c>
      <c r="AN56" s="29">
        <f t="shared" si="3"/>
        <v>263</v>
      </c>
      <c r="AO56" s="29">
        <f t="shared" si="4"/>
        <v>1.167</v>
      </c>
      <c r="AP56" s="29">
        <f t="shared" si="5"/>
        <v>6.9000000000000006E-2</v>
      </c>
      <c r="AQ56" s="136">
        <f t="shared" si="6"/>
        <v>0.85689802913453295</v>
      </c>
    </row>
    <row r="57" spans="1:43" x14ac:dyDescent="0.75">
      <c r="A57" s="5" t="s">
        <v>85</v>
      </c>
      <c r="B57" s="22">
        <v>183.3</v>
      </c>
      <c r="C57" s="22">
        <v>0.73099999999999998</v>
      </c>
      <c r="D57" s="22">
        <v>4.2999999999999997E-2</v>
      </c>
      <c r="E57" s="22">
        <v>2329</v>
      </c>
      <c r="F57" s="20">
        <v>9.8231827111984291</v>
      </c>
      <c r="G57" s="22">
        <v>0.407712075561809</v>
      </c>
      <c r="H57" s="18">
        <v>6.0900000000000003E-2</v>
      </c>
      <c r="I57" s="15">
        <v>3.9952228471722296E-3</v>
      </c>
      <c r="J57" s="24">
        <v>0.59457000000000004</v>
      </c>
      <c r="K57" s="18">
        <v>0.84599999999999997</v>
      </c>
      <c r="L57" s="15">
        <v>5.7899042769634097E-2</v>
      </c>
      <c r="M57" s="18">
        <v>0.1018</v>
      </c>
      <c r="N57" s="15">
        <v>4.2252180899451696E-3</v>
      </c>
      <c r="O57" s="24">
        <v>0.46965000000000001</v>
      </c>
      <c r="P57" s="10">
        <v>625</v>
      </c>
      <c r="Q57" s="6">
        <v>24.864536016145699</v>
      </c>
      <c r="R57" s="6">
        <v>28.2743512979781</v>
      </c>
      <c r="S57" s="10">
        <v>621</v>
      </c>
      <c r="T57" s="6">
        <v>31.8711879150048</v>
      </c>
      <c r="U57" s="6">
        <v>33.561471070118401</v>
      </c>
      <c r="V57" s="10">
        <v>618</v>
      </c>
      <c r="W57" s="6">
        <v>142.14993094566901</v>
      </c>
      <c r="X57" s="6">
        <v>144.270072381403</v>
      </c>
      <c r="Y57" s="6">
        <v>-0.64412238325282101</v>
      </c>
      <c r="Z57" s="6">
        <v>-1.13268608414239</v>
      </c>
      <c r="AA57" s="7">
        <v>625</v>
      </c>
      <c r="AB57" s="7">
        <v>24.864536016145699</v>
      </c>
      <c r="AC57" s="7">
        <v>28.2743512979781</v>
      </c>
      <c r="AD57" s="13">
        <v>622</v>
      </c>
      <c r="AE57" s="6">
        <v>24.864536016145699</v>
      </c>
      <c r="AF57" s="13">
        <v>597</v>
      </c>
      <c r="AG57" s="6">
        <v>31.6303591366514</v>
      </c>
      <c r="AH57" s="13">
        <v>508</v>
      </c>
      <c r="AI57" s="6">
        <v>133.98021819604</v>
      </c>
      <c r="AJ57" s="6">
        <v>4.0000000000000001E-3</v>
      </c>
      <c r="AK57" s="6">
        <v>2.8E-3</v>
      </c>
      <c r="AL57" s="135">
        <f t="shared" si="1"/>
        <v>625</v>
      </c>
      <c r="AM57" s="135">
        <f t="shared" si="2"/>
        <v>24.864536016145699</v>
      </c>
      <c r="AN57" s="29">
        <f t="shared" si="3"/>
        <v>183.3</v>
      </c>
      <c r="AO57" s="29">
        <f t="shared" si="4"/>
        <v>0.73099999999999998</v>
      </c>
      <c r="AP57" s="29">
        <f t="shared" si="5"/>
        <v>4.2999999999999997E-2</v>
      </c>
      <c r="AQ57" s="136">
        <f t="shared" si="6"/>
        <v>1.3679890560875514</v>
      </c>
    </row>
    <row r="58" spans="1:43" x14ac:dyDescent="0.75">
      <c r="A58" s="5" t="s">
        <v>86</v>
      </c>
      <c r="B58" s="22">
        <v>86.6</v>
      </c>
      <c r="C58" s="22">
        <v>1.0369999999999999</v>
      </c>
      <c r="D58" s="22">
        <v>6.5000000000000002E-2</v>
      </c>
      <c r="E58" s="22">
        <v>1242</v>
      </c>
      <c r="F58" s="20">
        <v>9.6525096525096501</v>
      </c>
      <c r="G58" s="22">
        <v>0.44773915510726903</v>
      </c>
      <c r="H58" s="18">
        <v>6.7900000000000002E-2</v>
      </c>
      <c r="I58" s="15">
        <v>6.93809106142262E-3</v>
      </c>
      <c r="J58" s="24">
        <v>1.2848E-2</v>
      </c>
      <c r="K58" s="18">
        <v>0.96899999999999997</v>
      </c>
      <c r="L58" s="15">
        <v>7.9914034998177202E-2</v>
      </c>
      <c r="M58" s="18">
        <v>0.1036</v>
      </c>
      <c r="N58" s="15">
        <v>4.8055664422001201E-3</v>
      </c>
      <c r="O58" s="24">
        <v>0.70889999999999997</v>
      </c>
      <c r="P58" s="10">
        <v>635</v>
      </c>
      <c r="Q58" s="6">
        <v>27.772546084987098</v>
      </c>
      <c r="R58" s="6">
        <v>30.957402070921798</v>
      </c>
      <c r="S58" s="10">
        <v>682</v>
      </c>
      <c r="T58" s="6">
        <v>40.492088590416699</v>
      </c>
      <c r="U58" s="6">
        <v>42.037426743056002</v>
      </c>
      <c r="V58" s="10">
        <v>840</v>
      </c>
      <c r="W58" s="6">
        <v>287.91793589743497</v>
      </c>
      <c r="X58" s="6">
        <v>289.740678350319</v>
      </c>
      <c r="Y58" s="6">
        <v>6.8914956011730197</v>
      </c>
      <c r="Z58" s="6">
        <v>24.404761904761902</v>
      </c>
      <c r="AA58" s="7">
        <v>635</v>
      </c>
      <c r="AB58" s="7">
        <v>27.772546084987098</v>
      </c>
      <c r="AC58" s="7">
        <v>30.957402070921798</v>
      </c>
      <c r="AD58" s="13">
        <v>629</v>
      </c>
      <c r="AE58" s="6">
        <v>27.772546084987098</v>
      </c>
      <c r="AF58" s="13">
        <v>619</v>
      </c>
      <c r="AG58" s="6">
        <v>38.2759093740979</v>
      </c>
      <c r="AH58" s="13">
        <v>580</v>
      </c>
      <c r="AI58" s="6">
        <v>282.60197241250802</v>
      </c>
      <c r="AJ58" s="6">
        <v>1.0200000000000001E-2</v>
      </c>
      <c r="AK58" s="6">
        <v>3.5000000000000001E-3</v>
      </c>
      <c r="AL58" s="135">
        <f t="shared" si="1"/>
        <v>635</v>
      </c>
      <c r="AM58" s="135">
        <f t="shared" si="2"/>
        <v>27.772546084987098</v>
      </c>
      <c r="AN58" s="29">
        <f t="shared" si="3"/>
        <v>86.6</v>
      </c>
      <c r="AO58" s="29">
        <f t="shared" si="4"/>
        <v>1.0369999999999999</v>
      </c>
      <c r="AP58" s="29">
        <f t="shared" si="5"/>
        <v>6.5000000000000002E-2</v>
      </c>
      <c r="AQ58" s="136">
        <f t="shared" si="6"/>
        <v>0.96432015429122475</v>
      </c>
    </row>
    <row r="59" spans="1:43" x14ac:dyDescent="0.75">
      <c r="A59" s="5" t="s">
        <v>87</v>
      </c>
      <c r="B59" s="22">
        <v>91.4</v>
      </c>
      <c r="C59" s="22">
        <v>0.93500000000000005</v>
      </c>
      <c r="D59" s="22">
        <v>6.0999999999999999E-2</v>
      </c>
      <c r="E59" s="22">
        <v>1174</v>
      </c>
      <c r="F59" s="20">
        <v>10.8459869848156</v>
      </c>
      <c r="G59" s="22">
        <v>0.51269573660201895</v>
      </c>
      <c r="H59" s="18">
        <v>6.5299999999999997E-2</v>
      </c>
      <c r="I59" s="15">
        <v>6.9161156069547803E-3</v>
      </c>
      <c r="J59" s="24">
        <v>0.35736000000000001</v>
      </c>
      <c r="K59" s="18">
        <v>0.81899999999999995</v>
      </c>
      <c r="L59" s="15">
        <v>6.16983307042413E-2</v>
      </c>
      <c r="M59" s="18">
        <v>9.2200000000000004E-2</v>
      </c>
      <c r="N59" s="15">
        <v>4.3583444255359096E-3</v>
      </c>
      <c r="O59" s="24">
        <v>0.73740000000000006</v>
      </c>
      <c r="P59" s="10">
        <v>568</v>
      </c>
      <c r="Q59" s="6">
        <v>25.698801077067198</v>
      </c>
      <c r="R59" s="6">
        <v>28.4900639077294</v>
      </c>
      <c r="S59" s="10">
        <v>604</v>
      </c>
      <c r="T59" s="6">
        <v>34.352914997979802</v>
      </c>
      <c r="U59" s="6">
        <v>35.873047363578003</v>
      </c>
      <c r="V59" s="10">
        <v>760</v>
      </c>
      <c r="W59" s="6">
        <v>310.90546716019799</v>
      </c>
      <c r="X59" s="6">
        <v>312.73912154271801</v>
      </c>
      <c r="Y59" s="6">
        <v>5.9602649006622501</v>
      </c>
      <c r="Z59" s="6">
        <v>25.2631578947368</v>
      </c>
      <c r="AA59" s="7">
        <v>568</v>
      </c>
      <c r="AB59" s="7">
        <v>25.698801077067198</v>
      </c>
      <c r="AC59" s="7">
        <v>28.4900639077294</v>
      </c>
      <c r="AD59" s="13">
        <v>563</v>
      </c>
      <c r="AE59" s="6">
        <v>26.180515212628499</v>
      </c>
      <c r="AF59" s="13">
        <v>554</v>
      </c>
      <c r="AG59" s="6">
        <v>34.693252497545203</v>
      </c>
      <c r="AH59" s="13">
        <v>516</v>
      </c>
      <c r="AI59" s="6">
        <v>306.37348042887299</v>
      </c>
      <c r="AJ59" s="6">
        <v>8.6E-3</v>
      </c>
      <c r="AK59" s="6">
        <v>3.3E-3</v>
      </c>
      <c r="AL59" s="135">
        <f t="shared" si="1"/>
        <v>568</v>
      </c>
      <c r="AM59" s="135">
        <f t="shared" si="2"/>
        <v>25.698801077067198</v>
      </c>
      <c r="AN59" s="29">
        <f t="shared" si="3"/>
        <v>91.4</v>
      </c>
      <c r="AO59" s="29">
        <f t="shared" si="4"/>
        <v>0.93500000000000005</v>
      </c>
      <c r="AP59" s="29">
        <f t="shared" si="5"/>
        <v>6.0999999999999999E-2</v>
      </c>
      <c r="AQ59" s="136">
        <f t="shared" si="6"/>
        <v>1.0695187165775399</v>
      </c>
    </row>
    <row r="60" spans="1:43" x14ac:dyDescent="0.75">
      <c r="A60" s="5" t="s">
        <v>88</v>
      </c>
      <c r="B60" s="22">
        <v>80.400000000000006</v>
      </c>
      <c r="C60" s="22">
        <v>0.86799999999999999</v>
      </c>
      <c r="D60" s="22">
        <v>0.03</v>
      </c>
      <c r="E60" s="22">
        <v>957</v>
      </c>
      <c r="F60" s="20">
        <v>10.070493454179299</v>
      </c>
      <c r="G60" s="22">
        <v>0.56081857356516995</v>
      </c>
      <c r="H60" s="18">
        <v>5.8999999999999997E-2</v>
      </c>
      <c r="I60" s="15">
        <v>7.40038914542516E-3</v>
      </c>
      <c r="J60" s="24">
        <v>3.7624999999999999E-2</v>
      </c>
      <c r="K60" s="18">
        <v>0.80600000000000005</v>
      </c>
      <c r="L60" s="15">
        <v>7.2887691076339703E-2</v>
      </c>
      <c r="M60" s="18">
        <v>9.9299999999999999E-2</v>
      </c>
      <c r="N60" s="15">
        <v>5.52994593645362E-3</v>
      </c>
      <c r="O60" s="24">
        <v>0.76141000000000003</v>
      </c>
      <c r="P60" s="10">
        <v>609</v>
      </c>
      <c r="Q60" s="6">
        <v>32.348446256920802</v>
      </c>
      <c r="R60" s="6">
        <v>34.922923513357901</v>
      </c>
      <c r="S60" s="10">
        <v>593</v>
      </c>
      <c r="T60" s="6">
        <v>40.388697118727102</v>
      </c>
      <c r="U60" s="6">
        <v>41.666909531897602</v>
      </c>
      <c r="V60" s="10">
        <v>530</v>
      </c>
      <c r="W60" s="6">
        <v>259.60609765279202</v>
      </c>
      <c r="X60" s="6">
        <v>260.63984277431803</v>
      </c>
      <c r="Y60" s="6">
        <v>-2.6981450252951</v>
      </c>
      <c r="Z60" s="6">
        <v>-14.905660377358499</v>
      </c>
      <c r="AA60" s="7">
        <v>609</v>
      </c>
      <c r="AB60" s="7">
        <v>32.348446256920802</v>
      </c>
      <c r="AC60" s="7">
        <v>34.922923513357901</v>
      </c>
      <c r="AD60" s="13">
        <v>608</v>
      </c>
      <c r="AE60" s="6">
        <v>32.8689059026444</v>
      </c>
      <c r="AF60" s="13">
        <v>582</v>
      </c>
      <c r="AG60" s="6">
        <v>40.388697118727102</v>
      </c>
      <c r="AH60" s="13">
        <v>477</v>
      </c>
      <c r="AI60" s="6">
        <v>250.308056079925</v>
      </c>
      <c r="AJ60" s="6">
        <v>3.7000000000000002E-3</v>
      </c>
      <c r="AK60" s="6">
        <v>3.5000000000000001E-3</v>
      </c>
      <c r="AL60" s="135">
        <f t="shared" si="1"/>
        <v>609</v>
      </c>
      <c r="AM60" s="135">
        <f t="shared" si="2"/>
        <v>32.348446256920802</v>
      </c>
      <c r="AN60" s="29">
        <f t="shared" si="3"/>
        <v>80.400000000000006</v>
      </c>
      <c r="AO60" s="29">
        <f t="shared" si="4"/>
        <v>0.86799999999999999</v>
      </c>
      <c r="AP60" s="29">
        <f t="shared" si="5"/>
        <v>0.03</v>
      </c>
      <c r="AQ60" s="136">
        <f t="shared" si="6"/>
        <v>1.1520737327188941</v>
      </c>
    </row>
    <row r="61" spans="1:43" x14ac:dyDescent="0.75">
      <c r="A61" s="5" t="s">
        <v>89</v>
      </c>
      <c r="B61" s="22">
        <v>1156</v>
      </c>
      <c r="C61" s="22">
        <v>2.04</v>
      </c>
      <c r="D61" s="22">
        <v>0.12</v>
      </c>
      <c r="E61" s="22">
        <v>6650</v>
      </c>
      <c r="F61" s="20">
        <v>19.011406844106499</v>
      </c>
      <c r="G61" s="22">
        <v>0.73900184655790901</v>
      </c>
      <c r="H61" s="18">
        <v>5.1799999999999999E-2</v>
      </c>
      <c r="I61" s="15">
        <v>1.9603182053825E-3</v>
      </c>
      <c r="J61" s="24">
        <v>0.64037999999999995</v>
      </c>
      <c r="K61" s="18">
        <v>0.373</v>
      </c>
      <c r="L61" s="15">
        <v>2.5117353491360999E-2</v>
      </c>
      <c r="M61" s="18">
        <v>5.2600000000000001E-2</v>
      </c>
      <c r="N61" s="15">
        <v>2.0446407489825599E-3</v>
      </c>
      <c r="O61" s="24">
        <v>0.24509</v>
      </c>
      <c r="P61" s="10">
        <v>331</v>
      </c>
      <c r="Q61" s="6">
        <v>12.7355967863052</v>
      </c>
      <c r="R61" s="6">
        <v>14.6696329859169</v>
      </c>
      <c r="S61" s="10">
        <v>322</v>
      </c>
      <c r="T61" s="6">
        <v>18.554539489935902</v>
      </c>
      <c r="U61" s="6">
        <v>19.573846171706101</v>
      </c>
      <c r="V61" s="10">
        <v>260</v>
      </c>
      <c r="W61" s="6">
        <v>80.504504177440595</v>
      </c>
      <c r="X61" s="6">
        <v>83.576899005337793</v>
      </c>
      <c r="Y61" s="6">
        <v>-2.79503105590062</v>
      </c>
      <c r="Z61" s="6">
        <v>-27.307692307692299</v>
      </c>
      <c r="AA61" s="7">
        <v>331</v>
      </c>
      <c r="AB61" s="7">
        <v>12.7355967863052</v>
      </c>
      <c r="AC61" s="7">
        <v>14.6696329859169</v>
      </c>
      <c r="AD61" s="13">
        <v>331</v>
      </c>
      <c r="AE61" s="6">
        <v>12.7355967863052</v>
      </c>
      <c r="AF61" s="13">
        <v>324</v>
      </c>
      <c r="AG61" s="6">
        <v>18.554539489935902</v>
      </c>
      <c r="AH61" s="13">
        <v>272</v>
      </c>
      <c r="AI61" s="6">
        <v>55.972557497898499</v>
      </c>
      <c r="AJ61" s="6">
        <v>0</v>
      </c>
      <c r="AK61" s="6">
        <v>3.3E-3</v>
      </c>
      <c r="AL61" s="135">
        <f t="shared" si="1"/>
        <v>331</v>
      </c>
      <c r="AM61" s="135">
        <f t="shared" si="2"/>
        <v>12.7355967863052</v>
      </c>
      <c r="AN61" s="29">
        <f t="shared" si="3"/>
        <v>1156</v>
      </c>
      <c r="AO61" s="29">
        <f t="shared" si="4"/>
        <v>2.04</v>
      </c>
      <c r="AP61" s="29">
        <f t="shared" si="5"/>
        <v>0.12</v>
      </c>
      <c r="AQ61" s="136">
        <f t="shared" si="6"/>
        <v>0.49019607843137253</v>
      </c>
    </row>
    <row r="62" spans="1:43" x14ac:dyDescent="0.75">
      <c r="A62" s="5" t="s">
        <v>90</v>
      </c>
      <c r="B62" s="22">
        <v>412</v>
      </c>
      <c r="C62" s="22">
        <v>3.36</v>
      </c>
      <c r="D62" s="22">
        <v>0.28000000000000003</v>
      </c>
      <c r="E62" s="22">
        <v>6580</v>
      </c>
      <c r="F62" s="20">
        <v>17.3310225303293</v>
      </c>
      <c r="G62" s="22">
        <v>0.67208105013418995</v>
      </c>
      <c r="H62" s="18">
        <v>0.13350000000000001</v>
      </c>
      <c r="I62" s="15">
        <v>5.5121144980678901E-3</v>
      </c>
      <c r="J62" s="24">
        <v>-2.4799999999999999E-2</v>
      </c>
      <c r="K62" s="18">
        <v>1.0640000000000001</v>
      </c>
      <c r="L62" s="15">
        <v>8.4531193555041406E-2</v>
      </c>
      <c r="M62" s="18">
        <v>5.7700000000000001E-2</v>
      </c>
      <c r="N62" s="15">
        <v>2.2375527194012602E-3</v>
      </c>
      <c r="O62" s="24">
        <v>0.53451000000000004</v>
      </c>
      <c r="P62" s="10">
        <v>362</v>
      </c>
      <c r="Q62" s="6">
        <v>13.7874628784995</v>
      </c>
      <c r="R62" s="6">
        <v>15.914132966195099</v>
      </c>
      <c r="S62" s="10">
        <v>730</v>
      </c>
      <c r="T62" s="6">
        <v>41.280986102655802</v>
      </c>
      <c r="U62" s="6">
        <v>42.942512674423597</v>
      </c>
      <c r="V62" s="10">
        <v>2127</v>
      </c>
      <c r="W62" s="6">
        <v>60.874395369899702</v>
      </c>
      <c r="X62" s="6">
        <v>62.072493746394102</v>
      </c>
      <c r="Y62" s="6">
        <v>50.410958904109599</v>
      </c>
      <c r="Z62" s="6">
        <v>82.980724024447596</v>
      </c>
      <c r="AA62" s="7" t="s">
        <v>35</v>
      </c>
      <c r="AB62" s="7" t="s">
        <v>35</v>
      </c>
      <c r="AC62" s="7" t="s">
        <v>35</v>
      </c>
      <c r="AD62" s="13">
        <v>326</v>
      </c>
      <c r="AE62" s="6">
        <v>13.389441087140399</v>
      </c>
      <c r="AF62" s="13">
        <v>331</v>
      </c>
      <c r="AG62" s="6">
        <v>33.914817021586003</v>
      </c>
      <c r="AH62" s="13">
        <v>362</v>
      </c>
      <c r="AI62" s="6">
        <v>30.018411211302599</v>
      </c>
      <c r="AJ62" s="6">
        <v>0.10100000000000001</v>
      </c>
      <c r="AK62" s="6">
        <v>0.01</v>
      </c>
      <c r="AL62" s="135" t="str">
        <f t="shared" si="1"/>
        <v>Discordant</v>
      </c>
      <c r="AM62" s="135" t="str">
        <f t="shared" si="2"/>
        <v>Discordant</v>
      </c>
      <c r="AN62" s="29">
        <f t="shared" si="3"/>
        <v>412</v>
      </c>
      <c r="AO62" s="29">
        <f t="shared" si="4"/>
        <v>3.36</v>
      </c>
      <c r="AP62" s="29">
        <f t="shared" si="5"/>
        <v>0.28000000000000003</v>
      </c>
      <c r="AQ62" s="136">
        <f t="shared" si="6"/>
        <v>0.29761904761904762</v>
      </c>
    </row>
    <row r="63" spans="1:43" x14ac:dyDescent="0.75">
      <c r="A63" s="5" t="s">
        <v>91</v>
      </c>
      <c r="B63" s="22">
        <v>411</v>
      </c>
      <c r="C63" s="22">
        <v>1.78</v>
      </c>
      <c r="D63" s="22">
        <v>0.14000000000000001</v>
      </c>
      <c r="E63" s="22">
        <v>3620</v>
      </c>
      <c r="F63" s="20">
        <v>18.691588785046701</v>
      </c>
      <c r="G63" s="22">
        <v>0.77956101019604596</v>
      </c>
      <c r="H63" s="18">
        <v>7.5499999999999998E-2</v>
      </c>
      <c r="I63" s="15">
        <v>3.9175370834875801E-3</v>
      </c>
      <c r="J63" s="24">
        <v>0.22262000000000001</v>
      </c>
      <c r="K63" s="18">
        <v>0.54700000000000004</v>
      </c>
      <c r="L63" s="15">
        <v>3.8884152936768002E-2</v>
      </c>
      <c r="M63" s="18">
        <v>5.3499999999999999E-2</v>
      </c>
      <c r="N63" s="15">
        <v>2.2312985014336299E-3</v>
      </c>
      <c r="O63" s="24">
        <v>0.56981999999999999</v>
      </c>
      <c r="P63" s="10">
        <v>336</v>
      </c>
      <c r="Q63" s="6">
        <v>13.6927983227051</v>
      </c>
      <c r="R63" s="6">
        <v>15.563774763531599</v>
      </c>
      <c r="S63" s="10">
        <v>442</v>
      </c>
      <c r="T63" s="6">
        <v>25.3258240827445</v>
      </c>
      <c r="U63" s="6">
        <v>26.593880317967201</v>
      </c>
      <c r="V63" s="10">
        <v>1063</v>
      </c>
      <c r="W63" s="6">
        <v>151.310758456977</v>
      </c>
      <c r="X63" s="6">
        <v>155.90854757011101</v>
      </c>
      <c r="Y63" s="6">
        <v>23.981900452488699</v>
      </c>
      <c r="Z63" s="6">
        <v>68.391345249294403</v>
      </c>
      <c r="AA63" s="7" t="s">
        <v>35</v>
      </c>
      <c r="AB63" s="7" t="s">
        <v>35</v>
      </c>
      <c r="AC63" s="7" t="s">
        <v>35</v>
      </c>
      <c r="AD63" s="13">
        <v>328</v>
      </c>
      <c r="AE63" s="6">
        <v>13.6927983227051</v>
      </c>
      <c r="AF63" s="13">
        <v>329</v>
      </c>
      <c r="AG63" s="6">
        <v>24.5404230906911</v>
      </c>
      <c r="AH63" s="13">
        <v>336</v>
      </c>
      <c r="AI63" s="6">
        <v>141.31218498355301</v>
      </c>
      <c r="AJ63" s="6">
        <v>2.69E-2</v>
      </c>
      <c r="AK63" s="6">
        <v>4.7999999999999996E-3</v>
      </c>
      <c r="AL63" s="135" t="str">
        <f t="shared" si="1"/>
        <v>Discordant</v>
      </c>
      <c r="AM63" s="135" t="str">
        <f t="shared" si="2"/>
        <v>Discordant</v>
      </c>
      <c r="AN63" s="29">
        <f t="shared" si="3"/>
        <v>411</v>
      </c>
      <c r="AO63" s="29">
        <f t="shared" si="4"/>
        <v>1.78</v>
      </c>
      <c r="AP63" s="29">
        <f t="shared" si="5"/>
        <v>0.14000000000000001</v>
      </c>
      <c r="AQ63" s="136">
        <f t="shared" si="6"/>
        <v>0.5617977528089888</v>
      </c>
    </row>
    <row r="64" spans="1:43" x14ac:dyDescent="0.75">
      <c r="A64" s="5" t="s">
        <v>92</v>
      </c>
      <c r="B64" s="22">
        <v>279</v>
      </c>
      <c r="C64" s="22">
        <v>2.74</v>
      </c>
      <c r="D64" s="22">
        <v>0.17</v>
      </c>
      <c r="E64" s="22">
        <v>1761</v>
      </c>
      <c r="F64" s="20">
        <v>19.841269841269799</v>
      </c>
      <c r="G64" s="22">
        <v>0.83622117468992097</v>
      </c>
      <c r="H64" s="18">
        <v>5.8400000000000001E-2</v>
      </c>
      <c r="I64" s="15">
        <v>4.8096967304212196E-3</v>
      </c>
      <c r="J64" s="24">
        <v>0.18937999999999999</v>
      </c>
      <c r="K64" s="18">
        <v>0.39200000000000002</v>
      </c>
      <c r="L64" s="15">
        <v>2.77234692374526E-2</v>
      </c>
      <c r="M64" s="18">
        <v>5.04E-2</v>
      </c>
      <c r="N64" s="15">
        <v>2.1241355791003498E-3</v>
      </c>
      <c r="O64" s="24">
        <v>0.61263999999999996</v>
      </c>
      <c r="P64" s="10">
        <v>317</v>
      </c>
      <c r="Q64" s="6">
        <v>12.8863905488891</v>
      </c>
      <c r="R64" s="6">
        <v>14.6603155729258</v>
      </c>
      <c r="S64" s="10">
        <v>341</v>
      </c>
      <c r="T64" s="6">
        <v>21.356137231658</v>
      </c>
      <c r="U64" s="6">
        <v>22.3124527303668</v>
      </c>
      <c r="V64" s="10">
        <v>510</v>
      </c>
      <c r="W64" s="6">
        <v>419.85824970261399</v>
      </c>
      <c r="X64" s="6">
        <v>424.54154586079397</v>
      </c>
      <c r="Y64" s="6">
        <v>7.0381231671554296</v>
      </c>
      <c r="Z64" s="6">
        <v>37.843137254901997</v>
      </c>
      <c r="AA64" s="7">
        <v>317</v>
      </c>
      <c r="AB64" s="7">
        <v>12.8863905488891</v>
      </c>
      <c r="AC64" s="7">
        <v>14.6603155729258</v>
      </c>
      <c r="AD64" s="13">
        <v>315</v>
      </c>
      <c r="AE64" s="6">
        <v>13.3274926891182</v>
      </c>
      <c r="AF64" s="13">
        <v>313</v>
      </c>
      <c r="AG64" s="6">
        <v>20.133469583194302</v>
      </c>
      <c r="AH64" s="13">
        <v>303</v>
      </c>
      <c r="AI64" s="6">
        <v>413.55846242501502</v>
      </c>
      <c r="AJ64" s="6">
        <v>7.0000000000000001E-3</v>
      </c>
      <c r="AK64" s="6">
        <v>3.7000000000000002E-3</v>
      </c>
      <c r="AL64" s="135">
        <f t="shared" si="1"/>
        <v>317</v>
      </c>
      <c r="AM64" s="135">
        <f t="shared" si="2"/>
        <v>12.8863905488891</v>
      </c>
      <c r="AN64" s="29">
        <f t="shared" si="3"/>
        <v>279</v>
      </c>
      <c r="AO64" s="29">
        <f t="shared" si="4"/>
        <v>2.74</v>
      </c>
      <c r="AP64" s="29">
        <f t="shared" si="5"/>
        <v>0.17</v>
      </c>
      <c r="AQ64" s="136">
        <f t="shared" si="6"/>
        <v>0.36496350364963503</v>
      </c>
    </row>
    <row r="65" spans="1:43" x14ac:dyDescent="0.75">
      <c r="A65" s="5" t="s">
        <v>93</v>
      </c>
      <c r="B65" s="22">
        <v>53.7</v>
      </c>
      <c r="C65" s="22">
        <v>0.92400000000000004</v>
      </c>
      <c r="D65" s="22">
        <v>5.3999999999999999E-2</v>
      </c>
      <c r="E65" s="22">
        <v>1049</v>
      </c>
      <c r="F65" s="20">
        <v>10.0603621730382</v>
      </c>
      <c r="G65" s="22">
        <v>0.48349056498697901</v>
      </c>
      <c r="H65" s="18">
        <v>8.7900000000000006E-2</v>
      </c>
      <c r="I65" s="15">
        <v>1.0644244075009201E-2</v>
      </c>
      <c r="J65" s="24">
        <v>-2.0447E-3</v>
      </c>
      <c r="K65" s="18">
        <v>1.2</v>
      </c>
      <c r="L65" s="15">
        <v>0.10503455431428201</v>
      </c>
      <c r="M65" s="18">
        <v>9.9400000000000002E-2</v>
      </c>
      <c r="N65" s="15">
        <v>4.7770608386747499E-3</v>
      </c>
      <c r="O65" s="24">
        <v>0.60665000000000002</v>
      </c>
      <c r="P65" s="10">
        <v>610</v>
      </c>
      <c r="Q65" s="6">
        <v>27.839513440130698</v>
      </c>
      <c r="R65" s="6">
        <v>30.798450392589402</v>
      </c>
      <c r="S65" s="10">
        <v>789</v>
      </c>
      <c r="T65" s="6">
        <v>48.313839119614698</v>
      </c>
      <c r="U65" s="6">
        <v>49.908916354884397</v>
      </c>
      <c r="V65" s="10">
        <v>1330</v>
      </c>
      <c r="W65" s="6">
        <v>1282.04368948609</v>
      </c>
      <c r="X65" s="6">
        <v>1288.6077875629701</v>
      </c>
      <c r="Y65" s="6">
        <v>22.686945500633701</v>
      </c>
      <c r="Z65" s="6">
        <v>54.135338345864703</v>
      </c>
      <c r="AA65" s="7" t="s">
        <v>35</v>
      </c>
      <c r="AB65" s="7" t="s">
        <v>35</v>
      </c>
      <c r="AC65" s="7" t="s">
        <v>35</v>
      </c>
      <c r="AD65" s="13">
        <v>590</v>
      </c>
      <c r="AE65" s="6">
        <v>27.839513440130698</v>
      </c>
      <c r="AF65" s="13">
        <v>591</v>
      </c>
      <c r="AG65" s="6">
        <v>41.767380220406601</v>
      </c>
      <c r="AH65" s="13">
        <v>612</v>
      </c>
      <c r="AI65" s="6">
        <v>1278.5139259120699</v>
      </c>
      <c r="AJ65" s="6">
        <v>3.4500000000000003E-2</v>
      </c>
      <c r="AK65" s="6">
        <v>8.2000000000000007E-3</v>
      </c>
      <c r="AL65" s="135" t="str">
        <f t="shared" si="1"/>
        <v>Discordant</v>
      </c>
      <c r="AM65" s="135" t="str">
        <f t="shared" si="2"/>
        <v>Discordant</v>
      </c>
      <c r="AN65" s="29">
        <f t="shared" si="3"/>
        <v>53.7</v>
      </c>
      <c r="AO65" s="29">
        <f t="shared" si="4"/>
        <v>0.92400000000000004</v>
      </c>
      <c r="AP65" s="29">
        <f t="shared" si="5"/>
        <v>5.3999999999999999E-2</v>
      </c>
      <c r="AQ65" s="136">
        <f t="shared" si="6"/>
        <v>1.0822510822510822</v>
      </c>
    </row>
    <row r="66" spans="1:43" x14ac:dyDescent="0.75">
      <c r="A66" s="5" t="s">
        <v>94</v>
      </c>
      <c r="B66" s="22">
        <v>181.3</v>
      </c>
      <c r="C66" s="22">
        <v>2.4300000000000002</v>
      </c>
      <c r="D66" s="22">
        <v>0.13</v>
      </c>
      <c r="E66" s="22">
        <v>10900</v>
      </c>
      <c r="F66" s="20">
        <v>3.3898305084745801</v>
      </c>
      <c r="G66" s="22">
        <v>0.16069349832989699</v>
      </c>
      <c r="H66" s="18">
        <v>9.8400000000000001E-2</v>
      </c>
      <c r="I66" s="15">
        <v>2.4595683610527099E-3</v>
      </c>
      <c r="J66" s="24">
        <v>0.39968999999999999</v>
      </c>
      <c r="K66" s="18">
        <v>3.96</v>
      </c>
      <c r="L66" s="15">
        <v>0.28231563411188898</v>
      </c>
      <c r="M66" s="18">
        <v>0.29499999999999998</v>
      </c>
      <c r="N66" s="15">
        <v>1.3984351692159299E-2</v>
      </c>
      <c r="O66" s="24">
        <v>0.84319</v>
      </c>
      <c r="P66" s="10">
        <v>1663</v>
      </c>
      <c r="Q66" s="6">
        <v>69.803991367204702</v>
      </c>
      <c r="R66" s="6">
        <v>77.291845950299404</v>
      </c>
      <c r="S66" s="10">
        <v>1619</v>
      </c>
      <c r="T66" s="6">
        <v>57.783259238953498</v>
      </c>
      <c r="U66" s="6">
        <v>60.618217056433402</v>
      </c>
      <c r="V66" s="10">
        <v>1588</v>
      </c>
      <c r="W66" s="6">
        <v>45.983977500391397</v>
      </c>
      <c r="X66" s="6">
        <v>50.364258820690999</v>
      </c>
      <c r="Y66" s="6">
        <v>-2.7177269919703502</v>
      </c>
      <c r="Z66" s="6">
        <v>-4.7229219143576797</v>
      </c>
      <c r="AA66" s="7">
        <v>1588</v>
      </c>
      <c r="AB66" s="7">
        <v>45.983977500391397</v>
      </c>
      <c r="AC66" s="7">
        <v>50.364258820690999</v>
      </c>
      <c r="AD66" s="13">
        <v>1656</v>
      </c>
      <c r="AE66" s="6">
        <v>71.255695988410494</v>
      </c>
      <c r="AF66" s="13">
        <v>1582</v>
      </c>
      <c r="AG66" s="6">
        <v>60.925405606168098</v>
      </c>
      <c r="AH66" s="13">
        <v>1509</v>
      </c>
      <c r="AI66" s="6">
        <v>40.424029818370499</v>
      </c>
      <c r="AJ66" s="6">
        <v>5.0000000000000001E-3</v>
      </c>
      <c r="AK66" s="6">
        <v>3.0000000000000001E-3</v>
      </c>
      <c r="AL66" s="135">
        <f t="shared" si="1"/>
        <v>1588</v>
      </c>
      <c r="AM66" s="135">
        <f t="shared" si="2"/>
        <v>45.983977500391397</v>
      </c>
      <c r="AN66" s="29">
        <f t="shared" si="3"/>
        <v>181.3</v>
      </c>
      <c r="AO66" s="29">
        <f t="shared" si="4"/>
        <v>2.4300000000000002</v>
      </c>
      <c r="AP66" s="29">
        <f t="shared" si="5"/>
        <v>0.13</v>
      </c>
      <c r="AQ66" s="136">
        <f t="shared" si="6"/>
        <v>0.41152263374485593</v>
      </c>
    </row>
    <row r="67" spans="1:43" x14ac:dyDescent="0.75">
      <c r="A67" s="5" t="s">
        <v>95</v>
      </c>
      <c r="B67" s="22">
        <v>10.27</v>
      </c>
      <c r="C67" s="22">
        <v>1.57</v>
      </c>
      <c r="D67" s="22">
        <v>0.12</v>
      </c>
      <c r="E67" s="22">
        <v>30</v>
      </c>
      <c r="F67" s="20">
        <v>9.2592592592592595</v>
      </c>
      <c r="G67" s="22">
        <v>0.98076498616419705</v>
      </c>
      <c r="H67" s="18">
        <v>0.01</v>
      </c>
      <c r="I67" s="15">
        <v>2.4196338192796801E-2</v>
      </c>
      <c r="J67" s="24">
        <v>2.2144E-2</v>
      </c>
      <c r="K67" s="18">
        <v>0.23</v>
      </c>
      <c r="L67" s="15">
        <v>0.27520985672936898</v>
      </c>
      <c r="M67" s="18">
        <v>0.108</v>
      </c>
      <c r="N67" s="15">
        <v>1.14396427986192E-2</v>
      </c>
      <c r="O67" s="24">
        <v>-0.16241</v>
      </c>
      <c r="P67" s="10">
        <v>660</v>
      </c>
      <c r="Q67" s="6">
        <v>63.788346307917301</v>
      </c>
      <c r="R67" s="6">
        <v>65.349933656622795</v>
      </c>
      <c r="S67" s="10">
        <v>-90</v>
      </c>
      <c r="T67" s="6">
        <v>275.08948181459999</v>
      </c>
      <c r="U67" s="6">
        <v>275.122946885739</v>
      </c>
      <c r="V67" s="10">
        <v>1600</v>
      </c>
      <c r="W67" s="6">
        <v>733.57653847659299</v>
      </c>
      <c r="X67" s="6">
        <v>733.57894795040897</v>
      </c>
      <c r="Y67" s="6">
        <v>833.33333333333303</v>
      </c>
      <c r="Z67" s="6">
        <v>58.75</v>
      </c>
      <c r="AA67" s="7" t="s">
        <v>35</v>
      </c>
      <c r="AB67" s="7" t="s">
        <v>35</v>
      </c>
      <c r="AC67" s="7" t="s">
        <v>35</v>
      </c>
      <c r="AD67" s="13">
        <v>690</v>
      </c>
      <c r="AE67" s="6">
        <v>75.565555147162101</v>
      </c>
      <c r="AF67" s="13">
        <v>680</v>
      </c>
      <c r="AG67" s="6">
        <v>68.227729003867296</v>
      </c>
      <c r="AH67" s="13">
        <v>660</v>
      </c>
      <c r="AI67" s="6">
        <v>300.88957742550701</v>
      </c>
      <c r="AJ67" s="6">
        <v>-6.4000000000000001E-2</v>
      </c>
      <c r="AK67" s="6">
        <v>3.3000000000000002E-2</v>
      </c>
      <c r="AL67" s="135" t="str">
        <f t="shared" si="1"/>
        <v>Discordant</v>
      </c>
      <c r="AM67" s="135" t="str">
        <f t="shared" si="2"/>
        <v>Discordant</v>
      </c>
      <c r="AN67" s="29">
        <f t="shared" si="3"/>
        <v>10.27</v>
      </c>
      <c r="AO67" s="29">
        <f t="shared" si="4"/>
        <v>1.57</v>
      </c>
      <c r="AP67" s="29">
        <f t="shared" si="5"/>
        <v>0.12</v>
      </c>
      <c r="AQ67" s="136">
        <f t="shared" si="6"/>
        <v>0.63694267515923564</v>
      </c>
    </row>
    <row r="68" spans="1:43" x14ac:dyDescent="0.75">
      <c r="A68" s="5" t="s">
        <v>97</v>
      </c>
      <c r="B68" s="22">
        <v>127.4</v>
      </c>
      <c r="C68" s="22">
        <v>2.29</v>
      </c>
      <c r="D68" s="22">
        <v>0.13</v>
      </c>
      <c r="E68" s="22">
        <v>27500</v>
      </c>
      <c r="F68" s="20">
        <v>1.8450184501844999</v>
      </c>
      <c r="G68" s="22">
        <v>9.23257229651408E-2</v>
      </c>
      <c r="H68" s="18">
        <v>0.1915</v>
      </c>
      <c r="I68" s="15">
        <v>3.48221965092433E-3</v>
      </c>
      <c r="J68" s="24">
        <v>0.45457999999999998</v>
      </c>
      <c r="K68" s="18">
        <v>14.19</v>
      </c>
      <c r="L68" s="15">
        <v>1.0179953449643</v>
      </c>
      <c r="M68" s="18">
        <v>0.54200000000000004</v>
      </c>
      <c r="N68" s="15">
        <v>2.71219736811316E-2</v>
      </c>
      <c r="O68" s="24">
        <v>0.90364999999999995</v>
      </c>
      <c r="P68" s="10">
        <v>2780</v>
      </c>
      <c r="Q68" s="6">
        <v>113.13749566664001</v>
      </c>
      <c r="R68" s="6">
        <v>124.18694534341</v>
      </c>
      <c r="S68" s="10">
        <v>2753</v>
      </c>
      <c r="T68" s="6">
        <v>68.606136779474596</v>
      </c>
      <c r="U68" s="6">
        <v>71.877289733107801</v>
      </c>
      <c r="V68" s="10">
        <v>2750</v>
      </c>
      <c r="W68" s="6">
        <v>30.426965124510701</v>
      </c>
      <c r="X68" s="6">
        <v>35.585317849997097</v>
      </c>
      <c r="Y68" s="6">
        <v>-0.98074827460952496</v>
      </c>
      <c r="Z68" s="6">
        <v>-1.0909090909090899</v>
      </c>
      <c r="AA68" s="7">
        <v>2750</v>
      </c>
      <c r="AB68" s="7">
        <v>30.426965124510701</v>
      </c>
      <c r="AC68" s="7">
        <v>35.585317849997097</v>
      </c>
      <c r="AD68" s="13">
        <v>2750</v>
      </c>
      <c r="AE68" s="6">
        <v>123.23673529317099</v>
      </c>
      <c r="AF68" s="13">
        <v>2660</v>
      </c>
      <c r="AG68" s="6">
        <v>89.723876442137595</v>
      </c>
      <c r="AH68" s="13">
        <v>2601</v>
      </c>
      <c r="AI68" s="6">
        <v>54.4277521737596</v>
      </c>
      <c r="AJ68" s="6">
        <v>1.7000000000000001E-2</v>
      </c>
      <c r="AK68" s="6">
        <v>1.0999999999999999E-2</v>
      </c>
      <c r="AL68" s="135">
        <f t="shared" si="1"/>
        <v>2750</v>
      </c>
      <c r="AM68" s="135">
        <f t="shared" si="2"/>
        <v>30.426965124510701</v>
      </c>
      <c r="AN68" s="29">
        <f t="shared" si="3"/>
        <v>127.4</v>
      </c>
      <c r="AO68" s="29">
        <f t="shared" si="4"/>
        <v>2.29</v>
      </c>
      <c r="AP68" s="29">
        <f t="shared" si="5"/>
        <v>0.13</v>
      </c>
      <c r="AQ68" s="136">
        <f t="shared" si="6"/>
        <v>0.4366812227074236</v>
      </c>
    </row>
    <row r="69" spans="1:43" x14ac:dyDescent="0.75">
      <c r="A69" s="5" t="s">
        <v>98</v>
      </c>
      <c r="B69" s="22">
        <v>70.8</v>
      </c>
      <c r="C69" s="22">
        <v>1.19</v>
      </c>
      <c r="D69" s="22">
        <v>0.18</v>
      </c>
      <c r="E69" s="22">
        <v>600</v>
      </c>
      <c r="F69" s="20">
        <v>9.9601593625498008</v>
      </c>
      <c r="G69" s="22">
        <v>0.56059604750143899</v>
      </c>
      <c r="H69" s="18">
        <v>3.5999999999999997E-2</v>
      </c>
      <c r="I69" s="15">
        <v>7.1581121824482504E-3</v>
      </c>
      <c r="J69" s="24">
        <v>7.8672000000000006E-2</v>
      </c>
      <c r="K69" s="18">
        <v>0.49</v>
      </c>
      <c r="L69" s="15">
        <v>6.2437454536519797E-2</v>
      </c>
      <c r="M69" s="18">
        <v>0.1004</v>
      </c>
      <c r="N69" s="15">
        <v>5.6508978541821003E-3</v>
      </c>
      <c r="O69" s="24">
        <v>0.38283</v>
      </c>
      <c r="P69" s="10">
        <v>616</v>
      </c>
      <c r="Q69" s="6">
        <v>32.958387771256703</v>
      </c>
      <c r="R69" s="6">
        <v>35.537985433572501</v>
      </c>
      <c r="S69" s="10">
        <v>394</v>
      </c>
      <c r="T69" s="6">
        <v>41.674410073898599</v>
      </c>
      <c r="U69" s="6">
        <v>42.352175802983503</v>
      </c>
      <c r="V69" s="10">
        <v>460</v>
      </c>
      <c r="W69" s="6">
        <v>209.178425680754</v>
      </c>
      <c r="X69" s="6">
        <v>209.370055487212</v>
      </c>
      <c r="Y69" s="6">
        <v>-56.345177664974599</v>
      </c>
      <c r="Z69" s="6">
        <v>-33.913043478260903</v>
      </c>
      <c r="AA69" s="7" t="s">
        <v>35</v>
      </c>
      <c r="AB69" s="7" t="s">
        <v>35</v>
      </c>
      <c r="AC69" s="7" t="s">
        <v>35</v>
      </c>
      <c r="AD69" s="13">
        <v>634</v>
      </c>
      <c r="AE69" s="6">
        <v>34.533466731281401</v>
      </c>
      <c r="AF69" s="13">
        <v>621</v>
      </c>
      <c r="AG69" s="6">
        <v>37.0249031735055</v>
      </c>
      <c r="AH69" s="13">
        <v>571</v>
      </c>
      <c r="AI69" s="6">
        <v>143.469027215908</v>
      </c>
      <c r="AJ69" s="6">
        <v>-2.98E-2</v>
      </c>
      <c r="AK69" s="6">
        <v>8.2000000000000007E-3</v>
      </c>
      <c r="AL69" s="135" t="str">
        <f t="shared" si="1"/>
        <v>Discordant</v>
      </c>
      <c r="AM69" s="135" t="str">
        <f t="shared" si="2"/>
        <v>Discordant</v>
      </c>
      <c r="AN69" s="29">
        <f t="shared" si="3"/>
        <v>70.8</v>
      </c>
      <c r="AO69" s="29">
        <f t="shared" si="4"/>
        <v>1.19</v>
      </c>
      <c r="AP69" s="29">
        <f t="shared" si="5"/>
        <v>0.18</v>
      </c>
      <c r="AQ69" s="136">
        <f t="shared" si="6"/>
        <v>0.84033613445378152</v>
      </c>
    </row>
    <row r="70" spans="1:43" x14ac:dyDescent="0.75">
      <c r="A70" s="5" t="s">
        <v>99</v>
      </c>
      <c r="B70" s="22">
        <v>290</v>
      </c>
      <c r="C70" s="22">
        <v>2.04</v>
      </c>
      <c r="D70" s="22">
        <v>0.12</v>
      </c>
      <c r="E70" s="22">
        <v>6320</v>
      </c>
      <c r="F70" s="20">
        <v>10.2986611740474</v>
      </c>
      <c r="G70" s="22">
        <v>0.47184638154916397</v>
      </c>
      <c r="H70" s="18">
        <v>0.10349999999999999</v>
      </c>
      <c r="I70" s="15">
        <v>3.6696267243509599E-3</v>
      </c>
      <c r="J70" s="24">
        <v>8.9827000000000004E-2</v>
      </c>
      <c r="K70" s="18">
        <v>1.4</v>
      </c>
      <c r="L70" s="15">
        <v>0.110537904810973</v>
      </c>
      <c r="M70" s="18">
        <v>9.7100000000000006E-2</v>
      </c>
      <c r="N70" s="15">
        <v>4.4487611422619599E-3</v>
      </c>
      <c r="O70" s="24">
        <v>0.71357000000000004</v>
      </c>
      <c r="P70" s="10">
        <v>597</v>
      </c>
      <c r="Q70" s="6">
        <v>26.1850287417872</v>
      </c>
      <c r="R70" s="6">
        <v>29.187671184555899</v>
      </c>
      <c r="S70" s="10">
        <v>881</v>
      </c>
      <c r="T70" s="6">
        <v>45.840287370751497</v>
      </c>
      <c r="U70" s="6">
        <v>47.754795672017302</v>
      </c>
      <c r="V70" s="10">
        <v>1698</v>
      </c>
      <c r="W70" s="6">
        <v>486.006913547593</v>
      </c>
      <c r="X70" s="6">
        <v>525.15206280673499</v>
      </c>
      <c r="Y70" s="6">
        <v>32.236095346197501</v>
      </c>
      <c r="Z70" s="6">
        <v>64.840989399293306</v>
      </c>
      <c r="AA70" s="7" t="s">
        <v>35</v>
      </c>
      <c r="AB70" s="7" t="s">
        <v>35</v>
      </c>
      <c r="AC70" s="7" t="s">
        <v>35</v>
      </c>
      <c r="AD70" s="13">
        <v>565</v>
      </c>
      <c r="AE70" s="6">
        <v>25.717906800675301</v>
      </c>
      <c r="AF70" s="13">
        <v>572</v>
      </c>
      <c r="AG70" s="6">
        <v>41.966128559030501</v>
      </c>
      <c r="AH70" s="13">
        <v>597</v>
      </c>
      <c r="AI70" s="6">
        <v>483.96458239840001</v>
      </c>
      <c r="AJ70" s="6">
        <v>5.5599999999999997E-2</v>
      </c>
      <c r="AK70" s="6">
        <v>6.6E-3</v>
      </c>
      <c r="AL70" s="135" t="str">
        <f t="shared" ref="AL70:AL133" si="7">AA70</f>
        <v>Discordant</v>
      </c>
      <c r="AM70" s="135" t="str">
        <f t="shared" ref="AM70:AM133" si="8">AB70</f>
        <v>Discordant</v>
      </c>
      <c r="AN70" s="29">
        <f t="shared" ref="AN70:AN133" si="9">B70</f>
        <v>290</v>
      </c>
      <c r="AO70" s="29">
        <f t="shared" ref="AO70:AO133" si="10">C70</f>
        <v>2.04</v>
      </c>
      <c r="AP70" s="29">
        <f t="shared" ref="AP70:AP133" si="11">D70</f>
        <v>0.12</v>
      </c>
      <c r="AQ70" s="136">
        <f t="shared" ref="AQ70:AQ133" si="12">1/AO70</f>
        <v>0.49019607843137253</v>
      </c>
    </row>
    <row r="71" spans="1:43" x14ac:dyDescent="0.75">
      <c r="A71" s="5" t="s">
        <v>100</v>
      </c>
      <c r="B71" s="22">
        <v>87.2</v>
      </c>
      <c r="C71" s="22">
        <v>1.26</v>
      </c>
      <c r="D71" s="22">
        <v>0.11</v>
      </c>
      <c r="E71" s="22">
        <v>1610</v>
      </c>
      <c r="F71" s="20">
        <v>10.526315789473699</v>
      </c>
      <c r="G71" s="22">
        <v>0.45285363631843101</v>
      </c>
      <c r="H71" s="18">
        <v>9.1399999999999995E-2</v>
      </c>
      <c r="I71" s="15">
        <v>8.90663210696537E-3</v>
      </c>
      <c r="J71" s="24">
        <v>-0.18645999999999999</v>
      </c>
      <c r="K71" s="18">
        <v>1.21</v>
      </c>
      <c r="L71" s="15">
        <v>0.118946633785912</v>
      </c>
      <c r="M71" s="18">
        <v>9.5000000000000001E-2</v>
      </c>
      <c r="N71" s="15">
        <v>4.0870040677738403E-3</v>
      </c>
      <c r="O71" s="24">
        <v>0.55347000000000002</v>
      </c>
      <c r="P71" s="10">
        <v>585</v>
      </c>
      <c r="Q71" s="6">
        <v>24.129269511916899</v>
      </c>
      <c r="R71" s="6">
        <v>27.239368490294599</v>
      </c>
      <c r="S71" s="10">
        <v>790</v>
      </c>
      <c r="T71" s="6">
        <v>53.753236930459501</v>
      </c>
      <c r="U71" s="6">
        <v>55.2020573393918</v>
      </c>
      <c r="V71" s="10">
        <v>1390</v>
      </c>
      <c r="W71" s="6">
        <v>4020.6042633917</v>
      </c>
      <c r="X71" s="6">
        <v>4060.82661840725</v>
      </c>
      <c r="Y71" s="6">
        <v>25.949367088607602</v>
      </c>
      <c r="Z71" s="6">
        <v>57.913669064748198</v>
      </c>
      <c r="AA71" s="7" t="s">
        <v>35</v>
      </c>
      <c r="AB71" s="7" t="s">
        <v>35</v>
      </c>
      <c r="AC71" s="7" t="s">
        <v>35</v>
      </c>
      <c r="AD71" s="13">
        <v>562</v>
      </c>
      <c r="AE71" s="6">
        <v>23.684607811376601</v>
      </c>
      <c r="AF71" s="13">
        <v>565</v>
      </c>
      <c r="AG71" s="6">
        <v>39.0986761988448</v>
      </c>
      <c r="AH71" s="13">
        <v>583</v>
      </c>
      <c r="AI71" s="6">
        <v>4019.14283682523</v>
      </c>
      <c r="AJ71" s="6">
        <v>0.04</v>
      </c>
      <c r="AK71" s="6">
        <v>1.2E-2</v>
      </c>
      <c r="AL71" s="135" t="str">
        <f t="shared" si="7"/>
        <v>Discordant</v>
      </c>
      <c r="AM71" s="135" t="str">
        <f t="shared" si="8"/>
        <v>Discordant</v>
      </c>
      <c r="AN71" s="29">
        <f t="shared" si="9"/>
        <v>87.2</v>
      </c>
      <c r="AO71" s="29">
        <f t="shared" si="10"/>
        <v>1.26</v>
      </c>
      <c r="AP71" s="29">
        <f t="shared" si="11"/>
        <v>0.11</v>
      </c>
      <c r="AQ71" s="136">
        <f t="shared" si="12"/>
        <v>0.79365079365079361</v>
      </c>
    </row>
    <row r="72" spans="1:43" x14ac:dyDescent="0.75">
      <c r="A72" s="5" t="s">
        <v>101</v>
      </c>
      <c r="B72" s="22">
        <v>321</v>
      </c>
      <c r="C72" s="22">
        <v>2.88</v>
      </c>
      <c r="D72" s="22">
        <v>0.24</v>
      </c>
      <c r="E72" s="22">
        <v>12650</v>
      </c>
      <c r="F72" s="20">
        <v>4.5454545454545503</v>
      </c>
      <c r="G72" s="22">
        <v>0.19236404450893199</v>
      </c>
      <c r="H72" s="18">
        <v>8.0600000000000005E-2</v>
      </c>
      <c r="I72" s="15">
        <v>2.0933191077094201E-3</v>
      </c>
      <c r="J72" s="24">
        <v>0.60418000000000005</v>
      </c>
      <c r="K72" s="18">
        <v>2.4009999999999998</v>
      </c>
      <c r="L72" s="15">
        <v>0.16133638623475299</v>
      </c>
      <c r="M72" s="18">
        <v>0.22</v>
      </c>
      <c r="N72" s="15">
        <v>9.3104197542323193E-3</v>
      </c>
      <c r="O72" s="24">
        <v>0.75144</v>
      </c>
      <c r="P72" s="10">
        <v>1282</v>
      </c>
      <c r="Q72" s="6">
        <v>48.268345141023197</v>
      </c>
      <c r="R72" s="6">
        <v>54.954886540510302</v>
      </c>
      <c r="S72" s="10">
        <v>1240</v>
      </c>
      <c r="T72" s="6">
        <v>48.088458722814501</v>
      </c>
      <c r="U72" s="6">
        <v>50.743970822066103</v>
      </c>
      <c r="V72" s="10">
        <v>1201</v>
      </c>
      <c r="W72" s="6">
        <v>50.440761590612901</v>
      </c>
      <c r="X72" s="6">
        <v>54.799343658037898</v>
      </c>
      <c r="Y72" s="6">
        <v>-3.3870967741935498</v>
      </c>
      <c r="Z72" s="6">
        <v>-6.7443796835969998</v>
      </c>
      <c r="AA72" s="7">
        <v>1282</v>
      </c>
      <c r="AB72" s="7">
        <v>48.268345141023197</v>
      </c>
      <c r="AC72" s="7">
        <v>54.954886540510302</v>
      </c>
      <c r="AD72" s="13">
        <v>1279</v>
      </c>
      <c r="AE72" s="6">
        <v>49.141399477965003</v>
      </c>
      <c r="AF72" s="13">
        <v>1218</v>
      </c>
      <c r="AG72" s="6">
        <v>50.034746550130897</v>
      </c>
      <c r="AH72" s="13">
        <v>1126</v>
      </c>
      <c r="AI72" s="6">
        <v>40.924411172808</v>
      </c>
      <c r="AJ72" s="6">
        <v>1.9E-3</v>
      </c>
      <c r="AK72" s="6">
        <v>1.8E-3</v>
      </c>
      <c r="AL72" s="135">
        <f t="shared" si="7"/>
        <v>1282</v>
      </c>
      <c r="AM72" s="135">
        <f t="shared" si="8"/>
        <v>48.268345141023197</v>
      </c>
      <c r="AN72" s="29">
        <f t="shared" si="9"/>
        <v>321</v>
      </c>
      <c r="AO72" s="29">
        <f t="shared" si="10"/>
        <v>2.88</v>
      </c>
      <c r="AP72" s="29">
        <f t="shared" si="11"/>
        <v>0.24</v>
      </c>
      <c r="AQ72" s="136">
        <f t="shared" si="12"/>
        <v>0.34722222222222221</v>
      </c>
    </row>
    <row r="73" spans="1:43" x14ac:dyDescent="0.75">
      <c r="A73" s="5" t="s">
        <v>102</v>
      </c>
      <c r="B73" s="22">
        <v>71.8</v>
      </c>
      <c r="C73" s="22">
        <v>0.82099999999999995</v>
      </c>
      <c r="D73" s="22">
        <v>5.3999999999999999E-2</v>
      </c>
      <c r="E73" s="22">
        <v>8950</v>
      </c>
      <c r="F73" s="20">
        <v>2.5188916876574301</v>
      </c>
      <c r="G73" s="22">
        <v>0.15440610340097</v>
      </c>
      <c r="H73" s="18">
        <v>0.14480000000000001</v>
      </c>
      <c r="I73" s="15">
        <v>5.5446744398309602E-3</v>
      </c>
      <c r="J73" s="24">
        <v>0.20196</v>
      </c>
      <c r="K73" s="18">
        <v>7.75</v>
      </c>
      <c r="L73" s="15">
        <v>0.63526593299577605</v>
      </c>
      <c r="M73" s="18">
        <v>0.39700000000000002</v>
      </c>
      <c r="N73" s="15">
        <v>2.43357915509235E-2</v>
      </c>
      <c r="O73" s="24">
        <v>0.84455000000000002</v>
      </c>
      <c r="P73" s="10">
        <v>2140</v>
      </c>
      <c r="Q73" s="6">
        <v>111.489506623878</v>
      </c>
      <c r="R73" s="6">
        <v>118.92868092469</v>
      </c>
      <c r="S73" s="10">
        <v>2183</v>
      </c>
      <c r="T73" s="6">
        <v>73.817363259776997</v>
      </c>
      <c r="U73" s="6">
        <v>76.564427071987197</v>
      </c>
      <c r="V73" s="10">
        <v>2267</v>
      </c>
      <c r="W73" s="6">
        <v>65.857813197643907</v>
      </c>
      <c r="X73" s="6">
        <v>68.845344692243501</v>
      </c>
      <c r="Y73" s="6">
        <v>1.96976637654603</v>
      </c>
      <c r="Z73" s="6">
        <v>5.6021173356859304</v>
      </c>
      <c r="AA73" s="7">
        <v>2267</v>
      </c>
      <c r="AB73" s="7">
        <v>65.857813197643907</v>
      </c>
      <c r="AC73" s="7">
        <v>68.845344692243501</v>
      </c>
      <c r="AD73" s="13">
        <v>2110</v>
      </c>
      <c r="AE73" s="6">
        <v>116.879468202228</v>
      </c>
      <c r="AF73" s="13">
        <v>2040</v>
      </c>
      <c r="AG73" s="6">
        <v>92.470920394607703</v>
      </c>
      <c r="AH73" s="13">
        <v>2000</v>
      </c>
      <c r="AI73" s="6">
        <v>71.503276562516803</v>
      </c>
      <c r="AJ73" s="6">
        <v>2.1999999999999999E-2</v>
      </c>
      <c r="AK73" s="6">
        <v>1.0999999999999999E-2</v>
      </c>
      <c r="AL73" s="135">
        <f t="shared" si="7"/>
        <v>2267</v>
      </c>
      <c r="AM73" s="135">
        <f t="shared" si="8"/>
        <v>65.857813197643907</v>
      </c>
      <c r="AN73" s="29">
        <f t="shared" si="9"/>
        <v>71.8</v>
      </c>
      <c r="AO73" s="29">
        <f t="shared" si="10"/>
        <v>0.82099999999999995</v>
      </c>
      <c r="AP73" s="29">
        <f t="shared" si="11"/>
        <v>5.3999999999999999E-2</v>
      </c>
      <c r="AQ73" s="136">
        <f t="shared" si="12"/>
        <v>1.2180267965895251</v>
      </c>
    </row>
    <row r="74" spans="1:43" x14ac:dyDescent="0.75">
      <c r="A74" s="5" t="s">
        <v>103</v>
      </c>
      <c r="B74" s="22">
        <v>263</v>
      </c>
      <c r="C74" s="22">
        <v>1.56</v>
      </c>
      <c r="D74" s="22">
        <v>0.12</v>
      </c>
      <c r="E74" s="22">
        <v>3400</v>
      </c>
      <c r="F74" s="20">
        <v>9.5969289827255295</v>
      </c>
      <c r="G74" s="22">
        <v>0.42645813098239699</v>
      </c>
      <c r="H74" s="18">
        <v>5.74E-2</v>
      </c>
      <c r="I74" s="15">
        <v>3.21649442563508E-3</v>
      </c>
      <c r="J74" s="24">
        <v>0.18243000000000001</v>
      </c>
      <c r="K74" s="18">
        <v>0.80800000000000005</v>
      </c>
      <c r="L74" s="15">
        <v>6.01195036120553E-2</v>
      </c>
      <c r="M74" s="18">
        <v>0.1042</v>
      </c>
      <c r="N74" s="15">
        <v>4.6303288612797103E-3</v>
      </c>
      <c r="O74" s="24">
        <v>0.60812999999999995</v>
      </c>
      <c r="P74" s="10">
        <v>638</v>
      </c>
      <c r="Q74" s="6">
        <v>27.365743102293699</v>
      </c>
      <c r="R74" s="6">
        <v>30.625113505832299</v>
      </c>
      <c r="S74" s="10">
        <v>598</v>
      </c>
      <c r="T74" s="6">
        <v>33.840911711685798</v>
      </c>
      <c r="U74" s="6">
        <v>35.360711184581099</v>
      </c>
      <c r="V74" s="10">
        <v>480</v>
      </c>
      <c r="W74" s="6">
        <v>114.90978774851</v>
      </c>
      <c r="X74" s="6">
        <v>116.829329193668</v>
      </c>
      <c r="Y74" s="6">
        <v>-6.6889632107023402</v>
      </c>
      <c r="Z74" s="6">
        <v>-32.9166666666667</v>
      </c>
      <c r="AA74" s="7" t="s">
        <v>35</v>
      </c>
      <c r="AB74" s="7" t="s">
        <v>35</v>
      </c>
      <c r="AC74" s="7" t="s">
        <v>35</v>
      </c>
      <c r="AD74" s="13">
        <v>639</v>
      </c>
      <c r="AE74" s="6">
        <v>27.365743102293699</v>
      </c>
      <c r="AF74" s="13">
        <v>607</v>
      </c>
      <c r="AG74" s="6">
        <v>33.514180662491398</v>
      </c>
      <c r="AH74" s="13">
        <v>501</v>
      </c>
      <c r="AI74" s="6">
        <v>93.706202144829206</v>
      </c>
      <c r="AJ74" s="6">
        <v>2.0000000000000001E-4</v>
      </c>
      <c r="AK74" s="6">
        <v>2.5999999999999999E-3</v>
      </c>
      <c r="AL74" s="135" t="str">
        <f t="shared" si="7"/>
        <v>Discordant</v>
      </c>
      <c r="AM74" s="135" t="str">
        <f t="shared" si="8"/>
        <v>Discordant</v>
      </c>
      <c r="AN74" s="29">
        <f t="shared" si="9"/>
        <v>263</v>
      </c>
      <c r="AO74" s="29">
        <f t="shared" si="10"/>
        <v>1.56</v>
      </c>
      <c r="AP74" s="29">
        <f t="shared" si="11"/>
        <v>0.12</v>
      </c>
      <c r="AQ74" s="136">
        <f t="shared" si="12"/>
        <v>0.64102564102564097</v>
      </c>
    </row>
    <row r="75" spans="1:43" x14ac:dyDescent="0.75">
      <c r="A75" s="5" t="s">
        <v>104</v>
      </c>
      <c r="B75" s="22">
        <v>101.3</v>
      </c>
      <c r="C75" s="22">
        <v>1.8</v>
      </c>
      <c r="D75" s="22">
        <v>0.11</v>
      </c>
      <c r="E75" s="22">
        <v>1420</v>
      </c>
      <c r="F75" s="20">
        <v>9.4428706326723297</v>
      </c>
      <c r="G75" s="22">
        <v>0.39981965388894503</v>
      </c>
      <c r="H75" s="18">
        <v>6.3100000000000003E-2</v>
      </c>
      <c r="I75" s="15">
        <v>6.6445730972357698E-3</v>
      </c>
      <c r="J75" s="24">
        <v>0.28466999999999998</v>
      </c>
      <c r="K75" s="18">
        <v>0.93</v>
      </c>
      <c r="L75" s="15">
        <v>8.2258724285025897E-2</v>
      </c>
      <c r="M75" s="18">
        <v>0.10589999999999999</v>
      </c>
      <c r="N75" s="15">
        <v>4.4839014526302703E-3</v>
      </c>
      <c r="O75" s="24">
        <v>0.34428999999999998</v>
      </c>
      <c r="P75" s="10">
        <v>649</v>
      </c>
      <c r="Q75" s="6">
        <v>26.1838050896787</v>
      </c>
      <c r="R75" s="6">
        <v>29.6685576318167</v>
      </c>
      <c r="S75" s="10">
        <v>660</v>
      </c>
      <c r="T75" s="6">
        <v>42.856686244386999</v>
      </c>
      <c r="U75" s="6">
        <v>44.260228500799698</v>
      </c>
      <c r="V75" s="10">
        <v>700</v>
      </c>
      <c r="W75" s="6">
        <v>242.822204820102</v>
      </c>
      <c r="X75" s="6">
        <v>244.212236924949</v>
      </c>
      <c r="Y75" s="6">
        <v>1.6666666666666701</v>
      </c>
      <c r="Z75" s="6">
        <v>7.2857142857142803</v>
      </c>
      <c r="AA75" s="7">
        <v>649</v>
      </c>
      <c r="AB75" s="7">
        <v>26.1838050896787</v>
      </c>
      <c r="AC75" s="7">
        <v>29.6685576318167</v>
      </c>
      <c r="AD75" s="13">
        <v>645</v>
      </c>
      <c r="AE75" s="6">
        <v>26.628756053828099</v>
      </c>
      <c r="AF75" s="13">
        <v>612</v>
      </c>
      <c r="AG75" s="6">
        <v>33.9995669950343</v>
      </c>
      <c r="AH75" s="13">
        <v>533</v>
      </c>
      <c r="AI75" s="6">
        <v>205.77471942319801</v>
      </c>
      <c r="AJ75" s="6">
        <v>4.4999999999999997E-3</v>
      </c>
      <c r="AK75" s="6">
        <v>6.0000000000000001E-3</v>
      </c>
      <c r="AL75" s="135">
        <f t="shared" si="7"/>
        <v>649</v>
      </c>
      <c r="AM75" s="135">
        <f t="shared" si="8"/>
        <v>26.1838050896787</v>
      </c>
      <c r="AN75" s="29">
        <f t="shared" si="9"/>
        <v>101.3</v>
      </c>
      <c r="AO75" s="29">
        <f t="shared" si="10"/>
        <v>1.8</v>
      </c>
      <c r="AP75" s="29">
        <f t="shared" si="11"/>
        <v>0.11</v>
      </c>
      <c r="AQ75" s="136">
        <f t="shared" si="12"/>
        <v>0.55555555555555558</v>
      </c>
    </row>
    <row r="76" spans="1:43" x14ac:dyDescent="0.75">
      <c r="A76" s="5" t="s">
        <v>105</v>
      </c>
      <c r="B76" s="22">
        <v>148.19999999999999</v>
      </c>
      <c r="C76" s="22">
        <v>0.85099999999999998</v>
      </c>
      <c r="D76" s="22">
        <v>3.5999999999999997E-2</v>
      </c>
      <c r="E76" s="22">
        <v>8590</v>
      </c>
      <c r="F76" s="20">
        <v>3.5087719298245599</v>
      </c>
      <c r="G76" s="22">
        <v>0.152610645760728</v>
      </c>
      <c r="H76" s="18">
        <v>9.69E-2</v>
      </c>
      <c r="I76" s="15">
        <v>2.6665902489191699E-3</v>
      </c>
      <c r="J76" s="24">
        <v>0.35191</v>
      </c>
      <c r="K76" s="18">
        <v>3.75</v>
      </c>
      <c r="L76" s="15">
        <v>0.26783029258281899</v>
      </c>
      <c r="M76" s="18">
        <v>0.28499999999999998</v>
      </c>
      <c r="N76" s="15">
        <v>1.23957997019151E-2</v>
      </c>
      <c r="O76" s="24">
        <v>0.83509</v>
      </c>
      <c r="P76" s="10">
        <v>1615</v>
      </c>
      <c r="Q76" s="6">
        <v>62.072828850966502</v>
      </c>
      <c r="R76" s="6">
        <v>69.979448692216394</v>
      </c>
      <c r="S76" s="10">
        <v>1575</v>
      </c>
      <c r="T76" s="6">
        <v>57.284722880948301</v>
      </c>
      <c r="U76" s="6">
        <v>60.081191997914303</v>
      </c>
      <c r="V76" s="10">
        <v>1558</v>
      </c>
      <c r="W76" s="6">
        <v>50.492653340257299</v>
      </c>
      <c r="X76" s="6">
        <v>54.595713312408598</v>
      </c>
      <c r="Y76" s="6">
        <v>-2.5396825396825302</v>
      </c>
      <c r="Z76" s="6">
        <v>-3.6585365853658498</v>
      </c>
      <c r="AA76" s="7">
        <v>1558</v>
      </c>
      <c r="AB76" s="7">
        <v>50.492653340257299</v>
      </c>
      <c r="AC76" s="7">
        <v>54.595713312408598</v>
      </c>
      <c r="AD76" s="13">
        <v>1609</v>
      </c>
      <c r="AE76" s="6">
        <v>62.979584641067497</v>
      </c>
      <c r="AF76" s="13">
        <v>1543</v>
      </c>
      <c r="AG76" s="6">
        <v>60.115575981163502</v>
      </c>
      <c r="AH76" s="13">
        <v>1478</v>
      </c>
      <c r="AI76" s="6">
        <v>47.973566068611099</v>
      </c>
      <c r="AJ76" s="6">
        <v>3.3999999999999998E-3</v>
      </c>
      <c r="AK76" s="6">
        <v>2.3999999999999998E-3</v>
      </c>
      <c r="AL76" s="135">
        <f t="shared" si="7"/>
        <v>1558</v>
      </c>
      <c r="AM76" s="135">
        <f t="shared" si="8"/>
        <v>50.492653340257299</v>
      </c>
      <c r="AN76" s="29">
        <f t="shared" si="9"/>
        <v>148.19999999999999</v>
      </c>
      <c r="AO76" s="29">
        <f t="shared" si="10"/>
        <v>0.85099999999999998</v>
      </c>
      <c r="AP76" s="29">
        <f t="shared" si="11"/>
        <v>3.5999999999999997E-2</v>
      </c>
      <c r="AQ76" s="136">
        <f t="shared" si="12"/>
        <v>1.1750881316098707</v>
      </c>
    </row>
    <row r="77" spans="1:43" x14ac:dyDescent="0.75">
      <c r="A77" s="5" t="s">
        <v>106</v>
      </c>
      <c r="B77" s="22">
        <v>308</v>
      </c>
      <c r="C77" s="22">
        <v>3.48</v>
      </c>
      <c r="D77" s="22">
        <v>0.16</v>
      </c>
      <c r="E77" s="22">
        <v>8950</v>
      </c>
      <c r="F77" s="20">
        <v>5.46149645002731</v>
      </c>
      <c r="G77" s="22">
        <v>0.215217099272667</v>
      </c>
      <c r="H77" s="18">
        <v>7.3899999999999993E-2</v>
      </c>
      <c r="I77" s="15">
        <v>2.1317817997341302E-3</v>
      </c>
      <c r="J77" s="24">
        <v>0.49174000000000001</v>
      </c>
      <c r="K77" s="18">
        <v>1.84</v>
      </c>
      <c r="L77" s="15">
        <v>0.125050663428866</v>
      </c>
      <c r="M77" s="18">
        <v>0.18310000000000001</v>
      </c>
      <c r="N77" s="15">
        <v>7.2152845355467196E-3</v>
      </c>
      <c r="O77" s="24">
        <v>0.72372000000000003</v>
      </c>
      <c r="P77" s="10">
        <v>1083</v>
      </c>
      <c r="Q77" s="6">
        <v>39.295851491030703</v>
      </c>
      <c r="R77" s="6">
        <v>45.304992220171698</v>
      </c>
      <c r="S77" s="10">
        <v>1057</v>
      </c>
      <c r="T77" s="6">
        <v>44.651795012942301</v>
      </c>
      <c r="U77" s="6">
        <v>47.061929813492497</v>
      </c>
      <c r="V77" s="10">
        <v>1030</v>
      </c>
      <c r="W77" s="6">
        <v>57.083791564315703</v>
      </c>
      <c r="X77" s="6">
        <v>61.2231771001696</v>
      </c>
      <c r="Y77" s="6">
        <v>-2.45979186376537</v>
      </c>
      <c r="Z77" s="6">
        <v>-5.1456310679611796</v>
      </c>
      <c r="AA77" s="7">
        <v>1083</v>
      </c>
      <c r="AB77" s="7">
        <v>39.295851491030703</v>
      </c>
      <c r="AC77" s="7">
        <v>45.304992220171698</v>
      </c>
      <c r="AD77" s="13">
        <v>1081</v>
      </c>
      <c r="AE77" s="6">
        <v>39.706610840074703</v>
      </c>
      <c r="AF77" s="13">
        <v>1036</v>
      </c>
      <c r="AG77" s="6">
        <v>45.908036310408903</v>
      </c>
      <c r="AH77" s="13">
        <v>955</v>
      </c>
      <c r="AI77" s="6">
        <v>48.706378015186402</v>
      </c>
      <c r="AJ77" s="6">
        <v>2.8999999999999998E-3</v>
      </c>
      <c r="AK77" s="6">
        <v>1.8E-3</v>
      </c>
      <c r="AL77" s="135">
        <f t="shared" si="7"/>
        <v>1083</v>
      </c>
      <c r="AM77" s="135">
        <f t="shared" si="8"/>
        <v>39.295851491030703</v>
      </c>
      <c r="AN77" s="29">
        <f t="shared" si="9"/>
        <v>308</v>
      </c>
      <c r="AO77" s="29">
        <f t="shared" si="10"/>
        <v>3.48</v>
      </c>
      <c r="AP77" s="29">
        <f t="shared" si="11"/>
        <v>0.16</v>
      </c>
      <c r="AQ77" s="136">
        <f t="shared" si="12"/>
        <v>0.28735632183908044</v>
      </c>
    </row>
    <row r="78" spans="1:43" x14ac:dyDescent="0.75">
      <c r="A78" s="5" t="s">
        <v>107</v>
      </c>
      <c r="B78" s="22">
        <v>191.3</v>
      </c>
      <c r="C78" s="22">
        <v>1.085</v>
      </c>
      <c r="D78" s="22">
        <v>3.7999999999999999E-2</v>
      </c>
      <c r="E78" s="22">
        <v>2880</v>
      </c>
      <c r="F78" s="20">
        <v>10.1010101010101</v>
      </c>
      <c r="G78" s="22">
        <v>0.47684410010188599</v>
      </c>
      <c r="H78" s="18">
        <v>6.7400000000000002E-2</v>
      </c>
      <c r="I78" s="15">
        <v>5.0981323443264996E-3</v>
      </c>
      <c r="J78" s="24">
        <v>-0.34921000000000002</v>
      </c>
      <c r="K78" s="18">
        <v>0.94</v>
      </c>
      <c r="L78" s="15">
        <v>0.114116115619135</v>
      </c>
      <c r="M78" s="18">
        <v>9.9000000000000005E-2</v>
      </c>
      <c r="N78" s="15">
        <v>4.6735490250985803E-3</v>
      </c>
      <c r="O78" s="24">
        <v>0.76585000000000003</v>
      </c>
      <c r="P78" s="10">
        <v>608</v>
      </c>
      <c r="Q78" s="6">
        <v>27.320756311875801</v>
      </c>
      <c r="R78" s="6">
        <v>30.309428494578299</v>
      </c>
      <c r="S78" s="10">
        <v>656</v>
      </c>
      <c r="T78" s="6">
        <v>51.733316560759398</v>
      </c>
      <c r="U78" s="6">
        <v>52.914719009952599</v>
      </c>
      <c r="V78" s="10">
        <v>790</v>
      </c>
      <c r="W78" s="6">
        <v>180.49026073101399</v>
      </c>
      <c r="X78" s="6">
        <v>183.638337636779</v>
      </c>
      <c r="Y78" s="6">
        <v>7.3170731707316996</v>
      </c>
      <c r="Z78" s="6">
        <v>23.037974683544299</v>
      </c>
      <c r="AA78" s="7">
        <v>608</v>
      </c>
      <c r="AB78" s="7">
        <v>27.320756311875801</v>
      </c>
      <c r="AC78" s="7">
        <v>30.309428494578299</v>
      </c>
      <c r="AD78" s="13">
        <v>612</v>
      </c>
      <c r="AE78" s="6">
        <v>29.770769648312701</v>
      </c>
      <c r="AF78" s="13">
        <v>584</v>
      </c>
      <c r="AG78" s="6">
        <v>37.185642960365001</v>
      </c>
      <c r="AH78" s="13">
        <v>563</v>
      </c>
      <c r="AI78" s="6">
        <v>155.82909297929399</v>
      </c>
      <c r="AJ78" s="6">
        <v>1.0500000000000001E-2</v>
      </c>
      <c r="AK78" s="6">
        <v>6.7999999999999996E-3</v>
      </c>
      <c r="AL78" s="135">
        <f t="shared" si="7"/>
        <v>608</v>
      </c>
      <c r="AM78" s="135">
        <f t="shared" si="8"/>
        <v>27.320756311875801</v>
      </c>
      <c r="AN78" s="29">
        <f t="shared" si="9"/>
        <v>191.3</v>
      </c>
      <c r="AO78" s="29">
        <f t="shared" si="10"/>
        <v>1.085</v>
      </c>
      <c r="AP78" s="29">
        <f t="shared" si="11"/>
        <v>3.7999999999999999E-2</v>
      </c>
      <c r="AQ78" s="136">
        <f t="shared" si="12"/>
        <v>0.92165898617511521</v>
      </c>
    </row>
    <row r="79" spans="1:43" x14ac:dyDescent="0.75">
      <c r="A79" s="5" t="s">
        <v>108</v>
      </c>
      <c r="B79" s="22">
        <v>365</v>
      </c>
      <c r="C79" s="22">
        <v>1.827</v>
      </c>
      <c r="D79" s="22">
        <v>8.4000000000000005E-2</v>
      </c>
      <c r="E79" s="22">
        <v>2510</v>
      </c>
      <c r="F79" s="20">
        <v>20.1207243460765</v>
      </c>
      <c r="G79" s="22">
        <v>0.75382233558064604</v>
      </c>
      <c r="H79" s="18">
        <v>6.2E-2</v>
      </c>
      <c r="I79" s="15">
        <v>4.5617031259575303E-3</v>
      </c>
      <c r="J79" s="24">
        <v>-0.19694</v>
      </c>
      <c r="K79" s="18">
        <v>0.41599999999999998</v>
      </c>
      <c r="L79" s="15">
        <v>3.4510437873779297E-2</v>
      </c>
      <c r="M79" s="18">
        <v>4.9700000000000001E-2</v>
      </c>
      <c r="N79" s="15">
        <v>1.8620090128943999E-3</v>
      </c>
      <c r="O79" s="24">
        <v>0.39623000000000003</v>
      </c>
      <c r="P79" s="10">
        <v>312</v>
      </c>
      <c r="Q79" s="6">
        <v>11.5623077537348</v>
      </c>
      <c r="R79" s="6">
        <v>13.463587614064901</v>
      </c>
      <c r="S79" s="10">
        <v>351</v>
      </c>
      <c r="T79" s="6">
        <v>24.535207256823199</v>
      </c>
      <c r="U79" s="6">
        <v>25.444581065885501</v>
      </c>
      <c r="V79" s="10">
        <v>630</v>
      </c>
      <c r="W79" s="6">
        <v>2046.0170762616001</v>
      </c>
      <c r="X79" s="6">
        <v>2086.63866119358</v>
      </c>
      <c r="Y79" s="6">
        <v>11.1111111111111</v>
      </c>
      <c r="Z79" s="6">
        <v>50.476190476190503</v>
      </c>
      <c r="AA79" s="7">
        <v>312</v>
      </c>
      <c r="AB79" s="7">
        <v>11.5623077537348</v>
      </c>
      <c r="AC79" s="7">
        <v>13.463587614064901</v>
      </c>
      <c r="AD79" s="13">
        <v>306</v>
      </c>
      <c r="AE79" s="6">
        <v>11.5623077537348</v>
      </c>
      <c r="AF79" s="13">
        <v>304</v>
      </c>
      <c r="AG79" s="6">
        <v>20.088314890385099</v>
      </c>
      <c r="AH79" s="13">
        <v>304</v>
      </c>
      <c r="AI79" s="6">
        <v>2043.9829951234999</v>
      </c>
      <c r="AJ79" s="6">
        <v>1.17E-2</v>
      </c>
      <c r="AK79" s="6">
        <v>6.3E-3</v>
      </c>
      <c r="AL79" s="135">
        <f t="shared" si="7"/>
        <v>312</v>
      </c>
      <c r="AM79" s="135">
        <f t="shared" si="8"/>
        <v>11.5623077537348</v>
      </c>
      <c r="AN79" s="29">
        <f t="shared" si="9"/>
        <v>365</v>
      </c>
      <c r="AO79" s="29">
        <f t="shared" si="10"/>
        <v>1.827</v>
      </c>
      <c r="AP79" s="29">
        <f t="shared" si="11"/>
        <v>8.4000000000000005E-2</v>
      </c>
      <c r="AQ79" s="136">
        <f t="shared" si="12"/>
        <v>0.54734537493158186</v>
      </c>
    </row>
    <row r="80" spans="1:43" x14ac:dyDescent="0.75">
      <c r="A80" s="5" t="s">
        <v>109</v>
      </c>
      <c r="B80" s="22">
        <v>116.7</v>
      </c>
      <c r="C80" s="22">
        <v>1.03</v>
      </c>
      <c r="D80" s="22">
        <v>5.1999999999999998E-2</v>
      </c>
      <c r="E80" s="22">
        <v>5400</v>
      </c>
      <c r="F80" s="20">
        <v>4.8309178743961398</v>
      </c>
      <c r="G80" s="22">
        <v>0.24464998266514501</v>
      </c>
      <c r="H80" s="18">
        <v>0.10340000000000001</v>
      </c>
      <c r="I80" s="15">
        <v>3.82299384076567E-3</v>
      </c>
      <c r="J80" s="24">
        <v>7.6960000000000001E-2</v>
      </c>
      <c r="K80" s="18">
        <v>2.89</v>
      </c>
      <c r="L80" s="15">
        <v>0.215173946399184</v>
      </c>
      <c r="M80" s="18">
        <v>0.20699999999999999</v>
      </c>
      <c r="N80" s="15">
        <v>1.0483007107218801E-2</v>
      </c>
      <c r="O80" s="24">
        <v>0.90034999999999998</v>
      </c>
      <c r="P80" s="10">
        <v>1211</v>
      </c>
      <c r="Q80" s="6">
        <v>57.103524241624001</v>
      </c>
      <c r="R80" s="6">
        <v>62.330510242707298</v>
      </c>
      <c r="S80" s="10">
        <v>1372</v>
      </c>
      <c r="T80" s="6">
        <v>55.970562318213503</v>
      </c>
      <c r="U80" s="6">
        <v>58.509450152696601</v>
      </c>
      <c r="V80" s="10">
        <v>1677</v>
      </c>
      <c r="W80" s="6">
        <v>83.697331997665898</v>
      </c>
      <c r="X80" s="6">
        <v>88.031468728916394</v>
      </c>
      <c r="Y80" s="6">
        <v>11.734693877551001</v>
      </c>
      <c r="Z80" s="6">
        <v>27.7877161598092</v>
      </c>
      <c r="AA80" s="7">
        <v>1211</v>
      </c>
      <c r="AB80" s="7">
        <v>57.103524241624001</v>
      </c>
      <c r="AC80" s="7">
        <v>62.330510242707298</v>
      </c>
      <c r="AD80" s="13">
        <v>1186</v>
      </c>
      <c r="AE80" s="6">
        <v>59.131619974542701</v>
      </c>
      <c r="AF80" s="13">
        <v>1194</v>
      </c>
      <c r="AG80" s="6">
        <v>68.002432649259106</v>
      </c>
      <c r="AH80" s="13">
        <v>1216</v>
      </c>
      <c r="AI80" s="6">
        <v>89.135870352667297</v>
      </c>
      <c r="AJ80" s="6">
        <v>2.52E-2</v>
      </c>
      <c r="AK80" s="6">
        <v>6.4000000000000003E-3</v>
      </c>
      <c r="AL80" s="135">
        <f t="shared" si="7"/>
        <v>1211</v>
      </c>
      <c r="AM80" s="135">
        <f t="shared" si="8"/>
        <v>57.103524241624001</v>
      </c>
      <c r="AN80" s="29">
        <f t="shared" si="9"/>
        <v>116.7</v>
      </c>
      <c r="AO80" s="29">
        <f t="shared" si="10"/>
        <v>1.03</v>
      </c>
      <c r="AP80" s="29">
        <f t="shared" si="11"/>
        <v>5.1999999999999998E-2</v>
      </c>
      <c r="AQ80" s="136">
        <f t="shared" si="12"/>
        <v>0.970873786407767</v>
      </c>
    </row>
    <row r="81" spans="1:43" x14ac:dyDescent="0.75">
      <c r="A81" s="5" t="s">
        <v>110</v>
      </c>
      <c r="B81" s="22">
        <v>832</v>
      </c>
      <c r="C81" s="22">
        <v>2.12</v>
      </c>
      <c r="D81" s="22">
        <v>0.1</v>
      </c>
      <c r="E81" s="22">
        <v>4900</v>
      </c>
      <c r="F81" s="20">
        <v>19.011406844106499</v>
      </c>
      <c r="G81" s="22">
        <v>0.64801381842061501</v>
      </c>
      <c r="H81" s="18">
        <v>5.1499999999999997E-2</v>
      </c>
      <c r="I81" s="15">
        <v>1.95263475538174E-3</v>
      </c>
      <c r="J81" s="24">
        <v>0.54825000000000002</v>
      </c>
      <c r="K81" s="18">
        <v>0.36499999999999999</v>
      </c>
      <c r="L81" s="15">
        <v>2.36864119327936E-2</v>
      </c>
      <c r="M81" s="18">
        <v>5.2600000000000001E-2</v>
      </c>
      <c r="N81" s="15">
        <v>1.7928987122534201E-3</v>
      </c>
      <c r="O81" s="24">
        <v>0.53546000000000005</v>
      </c>
      <c r="P81" s="10">
        <v>330.4</v>
      </c>
      <c r="Q81" s="6">
        <v>11.0474298143662</v>
      </c>
      <c r="R81" s="6">
        <v>13.2305862281874</v>
      </c>
      <c r="S81" s="10">
        <v>315.8</v>
      </c>
      <c r="T81" s="6">
        <v>17.661440472589302</v>
      </c>
      <c r="U81" s="6">
        <v>18.697038974976099</v>
      </c>
      <c r="V81" s="10">
        <v>256</v>
      </c>
      <c r="W81" s="6">
        <v>75.797231513941099</v>
      </c>
      <c r="X81" s="6">
        <v>78.867456099901105</v>
      </c>
      <c r="Y81" s="6">
        <v>-4.6231792273590901</v>
      </c>
      <c r="Z81" s="6">
        <v>-29.0625</v>
      </c>
      <c r="AA81" s="7">
        <v>330.4</v>
      </c>
      <c r="AB81" s="7">
        <v>11.0474298143662</v>
      </c>
      <c r="AC81" s="7">
        <v>13.2305862281874</v>
      </c>
      <c r="AD81" s="13">
        <v>330.3</v>
      </c>
      <c r="AE81" s="6">
        <v>11.143742437051801</v>
      </c>
      <c r="AF81" s="13">
        <v>311.7</v>
      </c>
      <c r="AG81" s="6">
        <v>17.6943561501066</v>
      </c>
      <c r="AH81" s="13">
        <v>226</v>
      </c>
      <c r="AI81" s="6">
        <v>68.823166922032797</v>
      </c>
      <c r="AJ81" s="6">
        <v>8.8000000000000003E-4</v>
      </c>
      <c r="AK81" s="6">
        <v>6.7000000000000002E-4</v>
      </c>
      <c r="AL81" s="135">
        <f t="shared" si="7"/>
        <v>330.4</v>
      </c>
      <c r="AM81" s="135">
        <f t="shared" si="8"/>
        <v>11.0474298143662</v>
      </c>
      <c r="AN81" s="29">
        <f t="shared" si="9"/>
        <v>832</v>
      </c>
      <c r="AO81" s="29">
        <f t="shared" si="10"/>
        <v>2.12</v>
      </c>
      <c r="AP81" s="29">
        <f t="shared" si="11"/>
        <v>0.1</v>
      </c>
      <c r="AQ81" s="136">
        <f t="shared" si="12"/>
        <v>0.47169811320754712</v>
      </c>
    </row>
    <row r="82" spans="1:43" x14ac:dyDescent="0.75">
      <c r="A82" s="5" t="s">
        <v>111</v>
      </c>
      <c r="B82" s="22">
        <v>399</v>
      </c>
      <c r="C82" s="22">
        <v>2.016</v>
      </c>
      <c r="D82" s="22">
        <v>8.5000000000000006E-2</v>
      </c>
      <c r="E82" s="22">
        <v>4110</v>
      </c>
      <c r="F82" s="20">
        <v>17.889087656529501</v>
      </c>
      <c r="G82" s="22">
        <v>0.591274217194105</v>
      </c>
      <c r="H82" s="18">
        <v>8.4199999999999997E-2</v>
      </c>
      <c r="I82" s="15">
        <v>4.44712615173348E-3</v>
      </c>
      <c r="J82" s="24">
        <v>0.26862000000000003</v>
      </c>
      <c r="K82" s="18">
        <v>0.64500000000000002</v>
      </c>
      <c r="L82" s="15">
        <v>4.8896215827505002E-2</v>
      </c>
      <c r="M82" s="18">
        <v>5.5899999999999998E-2</v>
      </c>
      <c r="N82" s="15">
        <v>1.8476195866303101E-3</v>
      </c>
      <c r="O82" s="24">
        <v>0.16273000000000001</v>
      </c>
      <c r="P82" s="10">
        <v>350.4</v>
      </c>
      <c r="Q82" s="6">
        <v>11.352248052170101</v>
      </c>
      <c r="R82" s="6">
        <v>13.7244964909089</v>
      </c>
      <c r="S82" s="10">
        <v>503</v>
      </c>
      <c r="T82" s="6">
        <v>29.917428850616002</v>
      </c>
      <c r="U82" s="6">
        <v>31.241181122265601</v>
      </c>
      <c r="V82" s="10">
        <v>1270</v>
      </c>
      <c r="W82" s="6">
        <v>115.99068230326699</v>
      </c>
      <c r="X82" s="6">
        <v>118.970173922992</v>
      </c>
      <c r="Y82" s="6">
        <v>30.337972166998</v>
      </c>
      <c r="Z82" s="6">
        <v>72.409448818897602</v>
      </c>
      <c r="AA82" s="7" t="s">
        <v>35</v>
      </c>
      <c r="AB82" s="7" t="s">
        <v>35</v>
      </c>
      <c r="AC82" s="7" t="s">
        <v>35</v>
      </c>
      <c r="AD82" s="13">
        <v>337.3</v>
      </c>
      <c r="AE82" s="6">
        <v>11.5607813679699</v>
      </c>
      <c r="AF82" s="13">
        <v>339</v>
      </c>
      <c r="AG82" s="6">
        <v>25.6143285883442</v>
      </c>
      <c r="AH82" s="13">
        <v>350.4</v>
      </c>
      <c r="AI82" s="6">
        <v>90.063996697778705</v>
      </c>
      <c r="AJ82" s="6">
        <v>3.85E-2</v>
      </c>
      <c r="AK82" s="6">
        <v>7.4999999999999997E-3</v>
      </c>
      <c r="AL82" s="135" t="str">
        <f t="shared" si="7"/>
        <v>Discordant</v>
      </c>
      <c r="AM82" s="135" t="str">
        <f t="shared" si="8"/>
        <v>Discordant</v>
      </c>
      <c r="AN82" s="29">
        <f t="shared" si="9"/>
        <v>399</v>
      </c>
      <c r="AO82" s="29">
        <f t="shared" si="10"/>
        <v>2.016</v>
      </c>
      <c r="AP82" s="29">
        <f t="shared" si="11"/>
        <v>8.5000000000000006E-2</v>
      </c>
      <c r="AQ82" s="136">
        <f t="shared" si="12"/>
        <v>0.49603174603174605</v>
      </c>
    </row>
    <row r="83" spans="1:43" x14ac:dyDescent="0.75">
      <c r="A83" s="5" t="s">
        <v>112</v>
      </c>
      <c r="B83" s="22">
        <v>345</v>
      </c>
      <c r="C83" s="22">
        <v>2.66</v>
      </c>
      <c r="D83" s="22">
        <v>0.33</v>
      </c>
      <c r="E83" s="22">
        <v>6420</v>
      </c>
      <c r="F83" s="20">
        <v>7.8802206461780901</v>
      </c>
      <c r="G83" s="22">
        <v>0.28050449241862302</v>
      </c>
      <c r="H83" s="18">
        <v>6.83E-2</v>
      </c>
      <c r="I83" s="15">
        <v>2.1240573170630199E-3</v>
      </c>
      <c r="J83" s="24">
        <v>2.9336999999999998E-2</v>
      </c>
      <c r="K83" s="18">
        <v>1.1619999999999999</v>
      </c>
      <c r="L83" s="15">
        <v>8.0227961053237803E-2</v>
      </c>
      <c r="M83" s="18">
        <v>0.12690000000000001</v>
      </c>
      <c r="N83" s="15">
        <v>4.5171349491574704E-3</v>
      </c>
      <c r="O83" s="24">
        <v>0.54996</v>
      </c>
      <c r="P83" s="10">
        <v>770</v>
      </c>
      <c r="Q83" s="6">
        <v>25.831175082305599</v>
      </c>
      <c r="R83" s="6">
        <v>30.600762507275402</v>
      </c>
      <c r="S83" s="10">
        <v>781</v>
      </c>
      <c r="T83" s="6">
        <v>37.722449887084601</v>
      </c>
      <c r="U83" s="6">
        <v>39.687531595444099</v>
      </c>
      <c r="V83" s="10">
        <v>871</v>
      </c>
      <c r="W83" s="6">
        <v>69.860203194505402</v>
      </c>
      <c r="X83" s="6">
        <v>74.601118254294306</v>
      </c>
      <c r="Y83" s="6">
        <v>1.40845070422534</v>
      </c>
      <c r="Z83" s="6">
        <v>11.5958668197474</v>
      </c>
      <c r="AA83" s="7">
        <v>770</v>
      </c>
      <c r="AB83" s="7">
        <v>25.831175082305599</v>
      </c>
      <c r="AC83" s="7">
        <v>30.600762507275402</v>
      </c>
      <c r="AD83" s="13">
        <v>765</v>
      </c>
      <c r="AE83" s="6">
        <v>26.182563016876799</v>
      </c>
      <c r="AF83" s="13">
        <v>761</v>
      </c>
      <c r="AG83" s="6">
        <v>36.9885418134266</v>
      </c>
      <c r="AH83" s="13">
        <v>762</v>
      </c>
      <c r="AI83" s="6">
        <v>64.519733340874694</v>
      </c>
      <c r="AJ83" s="6">
        <v>4.5999999999999999E-3</v>
      </c>
      <c r="AK83" s="6">
        <v>2.7000000000000001E-3</v>
      </c>
      <c r="AL83" s="135">
        <f t="shared" si="7"/>
        <v>770</v>
      </c>
      <c r="AM83" s="135">
        <f t="shared" si="8"/>
        <v>25.831175082305599</v>
      </c>
      <c r="AN83" s="29">
        <f t="shared" si="9"/>
        <v>345</v>
      </c>
      <c r="AO83" s="29">
        <f t="shared" si="10"/>
        <v>2.66</v>
      </c>
      <c r="AP83" s="29">
        <f t="shared" si="11"/>
        <v>0.33</v>
      </c>
      <c r="AQ83" s="136">
        <f t="shared" si="12"/>
        <v>0.37593984962406013</v>
      </c>
    </row>
    <row r="84" spans="1:43" x14ac:dyDescent="0.75">
      <c r="A84" s="5" t="s">
        <v>113</v>
      </c>
      <c r="B84" s="22">
        <v>650</v>
      </c>
      <c r="C84" s="22">
        <v>6.78</v>
      </c>
      <c r="D84" s="22">
        <v>0.52</v>
      </c>
      <c r="E84" s="22">
        <v>3840</v>
      </c>
      <c r="F84" s="20">
        <v>19.120458891013399</v>
      </c>
      <c r="G84" s="22">
        <v>0.702730978526238</v>
      </c>
      <c r="H84" s="18">
        <v>5.1999999999999998E-2</v>
      </c>
      <c r="I84" s="15">
        <v>2.5307209385710501E-3</v>
      </c>
      <c r="J84" s="24">
        <v>0.22653000000000001</v>
      </c>
      <c r="K84" s="18">
        <v>0.36599999999999999</v>
      </c>
      <c r="L84" s="15">
        <v>2.4942090594815499E-2</v>
      </c>
      <c r="M84" s="18">
        <v>5.2299999999999999E-2</v>
      </c>
      <c r="N84" s="15">
        <v>1.9221730182530301E-3</v>
      </c>
      <c r="O84" s="24">
        <v>-1.4295E-3</v>
      </c>
      <c r="P84" s="10">
        <v>328</v>
      </c>
      <c r="Q84" s="6">
        <v>11.9095063826949</v>
      </c>
      <c r="R84" s="6">
        <v>13.937936031263201</v>
      </c>
      <c r="S84" s="10">
        <v>316</v>
      </c>
      <c r="T84" s="6">
        <v>18.565748003585799</v>
      </c>
      <c r="U84" s="6">
        <v>19.5573764685812</v>
      </c>
      <c r="V84" s="10">
        <v>266</v>
      </c>
      <c r="W84" s="6">
        <v>102.20718981816999</v>
      </c>
      <c r="X84" s="6">
        <v>104.763537395638</v>
      </c>
      <c r="Y84" s="6">
        <v>-3.79746835443038</v>
      </c>
      <c r="Z84" s="6">
        <v>-23.308270676691698</v>
      </c>
      <c r="AA84" s="7">
        <v>328</v>
      </c>
      <c r="AB84" s="7">
        <v>11.9095063826949</v>
      </c>
      <c r="AC84" s="7">
        <v>13.937936031263201</v>
      </c>
      <c r="AD84" s="13">
        <v>327</v>
      </c>
      <c r="AE84" s="6">
        <v>12.294768898985099</v>
      </c>
      <c r="AF84" s="13">
        <v>316</v>
      </c>
      <c r="AG84" s="6">
        <v>18.815206587562301</v>
      </c>
      <c r="AH84" s="13">
        <v>265</v>
      </c>
      <c r="AI84" s="6">
        <v>85.446905447344506</v>
      </c>
      <c r="AJ84" s="6">
        <v>2.9999999999999997E-4</v>
      </c>
      <c r="AK84" s="6">
        <v>3.3E-3</v>
      </c>
      <c r="AL84" s="135">
        <f t="shared" si="7"/>
        <v>328</v>
      </c>
      <c r="AM84" s="135">
        <f t="shared" si="8"/>
        <v>11.9095063826949</v>
      </c>
      <c r="AN84" s="29">
        <f t="shared" si="9"/>
        <v>650</v>
      </c>
      <c r="AO84" s="29">
        <f t="shared" si="10"/>
        <v>6.78</v>
      </c>
      <c r="AP84" s="29">
        <f t="shared" si="11"/>
        <v>0.52</v>
      </c>
      <c r="AQ84" s="136">
        <f t="shared" si="12"/>
        <v>0.14749262536873156</v>
      </c>
    </row>
    <row r="85" spans="1:43" x14ac:dyDescent="0.75">
      <c r="A85" s="5" t="s">
        <v>115</v>
      </c>
      <c r="B85" s="22">
        <v>139.30000000000001</v>
      </c>
      <c r="C85" s="22">
        <v>2.92</v>
      </c>
      <c r="D85" s="22">
        <v>0.19</v>
      </c>
      <c r="E85" s="22">
        <v>5080</v>
      </c>
      <c r="F85" s="20">
        <v>4.8076923076923102</v>
      </c>
      <c r="G85" s="22">
        <v>0.22031530422489501</v>
      </c>
      <c r="H85" s="18">
        <v>7.6899999999999996E-2</v>
      </c>
      <c r="I85" s="15">
        <v>3.2139847490218099E-3</v>
      </c>
      <c r="J85" s="24">
        <v>0.29225000000000001</v>
      </c>
      <c r="K85" s="18">
        <v>2.17</v>
      </c>
      <c r="L85" s="15">
        <v>0.15454207026243499</v>
      </c>
      <c r="M85" s="18">
        <v>0.20799999999999999</v>
      </c>
      <c r="N85" s="15">
        <v>9.5317213219858407E-3</v>
      </c>
      <c r="O85" s="24">
        <v>0.11513</v>
      </c>
      <c r="P85" s="10">
        <v>1213</v>
      </c>
      <c r="Q85" s="6">
        <v>51.792786620848297</v>
      </c>
      <c r="R85" s="6">
        <v>57.548031052447399</v>
      </c>
      <c r="S85" s="10">
        <v>1165</v>
      </c>
      <c r="T85" s="6">
        <v>49.665309454738697</v>
      </c>
      <c r="U85" s="6">
        <v>52.090350358429497</v>
      </c>
      <c r="V85" s="10">
        <v>1101</v>
      </c>
      <c r="W85" s="6">
        <v>81.558835885791197</v>
      </c>
      <c r="X85" s="6">
        <v>84.292548313872501</v>
      </c>
      <c r="Y85" s="6">
        <v>-4.1201716738197502</v>
      </c>
      <c r="Z85" s="6">
        <v>-10.172570390554</v>
      </c>
      <c r="AA85" s="7">
        <v>1213</v>
      </c>
      <c r="AB85" s="7">
        <v>51.792786620848297</v>
      </c>
      <c r="AC85" s="7">
        <v>57.548031052447399</v>
      </c>
      <c r="AD85" s="13">
        <v>1204</v>
      </c>
      <c r="AE85" s="6">
        <v>53.715963604432503</v>
      </c>
      <c r="AF85" s="13">
        <v>1130</v>
      </c>
      <c r="AG85" s="6">
        <v>51.199980109712499</v>
      </c>
      <c r="AH85" s="13">
        <v>1027</v>
      </c>
      <c r="AI85" s="6">
        <v>73.403812646519995</v>
      </c>
      <c r="AJ85" s="6">
        <v>3.7000000000000002E-3</v>
      </c>
      <c r="AK85" s="6">
        <v>2.5000000000000001E-3</v>
      </c>
      <c r="AL85" s="135">
        <f t="shared" si="7"/>
        <v>1213</v>
      </c>
      <c r="AM85" s="135">
        <f t="shared" si="8"/>
        <v>51.792786620848297</v>
      </c>
      <c r="AN85" s="29">
        <f t="shared" si="9"/>
        <v>139.30000000000001</v>
      </c>
      <c r="AO85" s="29">
        <f t="shared" si="10"/>
        <v>2.92</v>
      </c>
      <c r="AP85" s="29">
        <f t="shared" si="11"/>
        <v>0.19</v>
      </c>
      <c r="AQ85" s="136">
        <f t="shared" si="12"/>
        <v>0.34246575342465752</v>
      </c>
    </row>
    <row r="86" spans="1:43" x14ac:dyDescent="0.75">
      <c r="A86" s="5" t="s">
        <v>116</v>
      </c>
      <c r="B86" s="22">
        <v>98.7</v>
      </c>
      <c r="C86" s="22">
        <v>0.879</v>
      </c>
      <c r="D86" s="22">
        <v>4.4999999999999998E-2</v>
      </c>
      <c r="E86" s="22">
        <v>840</v>
      </c>
      <c r="F86" s="20">
        <v>9.6153846153846096</v>
      </c>
      <c r="G86" s="22">
        <v>0.52759974942965604</v>
      </c>
      <c r="H86" s="18">
        <v>3.8399999999999997E-2</v>
      </c>
      <c r="I86" s="15">
        <v>6.1556027140727302E-3</v>
      </c>
      <c r="J86" s="24">
        <v>-0.28956999999999999</v>
      </c>
      <c r="K86" s="18">
        <v>0.53600000000000003</v>
      </c>
      <c r="L86" s="15">
        <v>6.1329698285903601E-2</v>
      </c>
      <c r="M86" s="18">
        <v>0.104</v>
      </c>
      <c r="N86" s="15">
        <v>5.70651888983116E-3</v>
      </c>
      <c r="O86" s="24">
        <v>0.46339999999999998</v>
      </c>
      <c r="P86" s="10">
        <v>637</v>
      </c>
      <c r="Q86" s="6">
        <v>33.254476091428103</v>
      </c>
      <c r="R86" s="6">
        <v>35.975230430954703</v>
      </c>
      <c r="S86" s="10">
        <v>427</v>
      </c>
      <c r="T86" s="6">
        <v>38.757636429328798</v>
      </c>
      <c r="U86" s="6">
        <v>39.576241109111699</v>
      </c>
      <c r="V86" s="10">
        <v>360</v>
      </c>
      <c r="W86" s="6">
        <v>182.97629333515701</v>
      </c>
      <c r="X86" s="6">
        <v>183.25055738993601</v>
      </c>
      <c r="Y86" s="6">
        <v>-49.180327868852501</v>
      </c>
      <c r="Z86" s="6">
        <v>-76.9444444444444</v>
      </c>
      <c r="AA86" s="7" t="s">
        <v>35</v>
      </c>
      <c r="AB86" s="7" t="s">
        <v>35</v>
      </c>
      <c r="AC86" s="7" t="s">
        <v>35</v>
      </c>
      <c r="AD86" s="13">
        <v>646</v>
      </c>
      <c r="AE86" s="6">
        <v>32.740146305649901</v>
      </c>
      <c r="AF86" s="13">
        <v>636</v>
      </c>
      <c r="AG86" s="6">
        <v>35.339600755923001</v>
      </c>
      <c r="AH86" s="13">
        <v>604</v>
      </c>
      <c r="AI86" s="6">
        <v>123.217027730235</v>
      </c>
      <c r="AJ86" s="6">
        <v>-2.6700000000000002E-2</v>
      </c>
      <c r="AK86" s="6">
        <v>8.3000000000000001E-3</v>
      </c>
      <c r="AL86" s="135" t="str">
        <f t="shared" si="7"/>
        <v>Discordant</v>
      </c>
      <c r="AM86" s="135" t="str">
        <f t="shared" si="8"/>
        <v>Discordant</v>
      </c>
      <c r="AN86" s="29">
        <f t="shared" si="9"/>
        <v>98.7</v>
      </c>
      <c r="AO86" s="29">
        <f t="shared" si="10"/>
        <v>0.879</v>
      </c>
      <c r="AP86" s="29">
        <f t="shared" si="11"/>
        <v>4.4999999999999998E-2</v>
      </c>
      <c r="AQ86" s="136">
        <f t="shared" si="12"/>
        <v>1.1376564277588168</v>
      </c>
    </row>
    <row r="87" spans="1:43" x14ac:dyDescent="0.75">
      <c r="A87" s="5" t="s">
        <v>117</v>
      </c>
      <c r="B87" s="22">
        <v>185.9</v>
      </c>
      <c r="C87" s="22">
        <v>1.254</v>
      </c>
      <c r="D87" s="22">
        <v>6.0999999999999999E-2</v>
      </c>
      <c r="E87" s="22">
        <v>9740</v>
      </c>
      <c r="F87" s="20">
        <v>3.8461538461538498</v>
      </c>
      <c r="G87" s="22">
        <v>0.17625224337991599</v>
      </c>
      <c r="H87" s="18">
        <v>9.5000000000000001E-2</v>
      </c>
      <c r="I87" s="15">
        <v>2.4087536221711202E-3</v>
      </c>
      <c r="J87" s="24">
        <v>-4.1549000000000004E-3</v>
      </c>
      <c r="K87" s="18">
        <v>3.31</v>
      </c>
      <c r="L87" s="15">
        <v>0.24081446461747</v>
      </c>
      <c r="M87" s="18">
        <v>0.26</v>
      </c>
      <c r="N87" s="15">
        <v>1.1914651652482299E-2</v>
      </c>
      <c r="O87" s="24">
        <v>0.83657000000000004</v>
      </c>
      <c r="P87" s="10">
        <v>1485</v>
      </c>
      <c r="Q87" s="6">
        <v>60.609538421553097</v>
      </c>
      <c r="R87" s="6">
        <v>67.655658848776795</v>
      </c>
      <c r="S87" s="10">
        <v>1476</v>
      </c>
      <c r="T87" s="6">
        <v>56.389802680143902</v>
      </c>
      <c r="U87" s="6">
        <v>59.079549590976697</v>
      </c>
      <c r="V87" s="10">
        <v>1539</v>
      </c>
      <c r="W87" s="6">
        <v>51.196585644210799</v>
      </c>
      <c r="X87" s="6">
        <v>55.578615788036799</v>
      </c>
      <c r="Y87" s="6">
        <v>-0.60975609756097504</v>
      </c>
      <c r="Z87" s="6">
        <v>3.5087719298245599</v>
      </c>
      <c r="AA87" s="7">
        <v>1539</v>
      </c>
      <c r="AB87" s="7">
        <v>51.196585644210799</v>
      </c>
      <c r="AC87" s="7">
        <v>55.578615788036799</v>
      </c>
      <c r="AD87" s="13">
        <v>1477</v>
      </c>
      <c r="AE87" s="6">
        <v>62.023875626033899</v>
      </c>
      <c r="AF87" s="13">
        <v>1448</v>
      </c>
      <c r="AG87" s="6">
        <v>64.547616890986504</v>
      </c>
      <c r="AH87" s="13">
        <v>1403</v>
      </c>
      <c r="AI87" s="6">
        <v>48.008190776418701</v>
      </c>
      <c r="AJ87" s="6">
        <v>6.3E-3</v>
      </c>
      <c r="AK87" s="6">
        <v>3.8E-3</v>
      </c>
      <c r="AL87" s="135">
        <f t="shared" si="7"/>
        <v>1539</v>
      </c>
      <c r="AM87" s="135">
        <f t="shared" si="8"/>
        <v>51.196585644210799</v>
      </c>
      <c r="AN87" s="29">
        <f t="shared" si="9"/>
        <v>185.9</v>
      </c>
      <c r="AO87" s="29">
        <f t="shared" si="10"/>
        <v>1.254</v>
      </c>
      <c r="AP87" s="29">
        <f t="shared" si="11"/>
        <v>6.0999999999999999E-2</v>
      </c>
      <c r="AQ87" s="136">
        <f t="shared" si="12"/>
        <v>0.79744816586921852</v>
      </c>
    </row>
    <row r="88" spans="1:43" x14ac:dyDescent="0.75">
      <c r="A88" s="5" t="s">
        <v>118</v>
      </c>
      <c r="B88" s="22">
        <v>78.3</v>
      </c>
      <c r="C88" s="22">
        <v>2.56</v>
      </c>
      <c r="D88" s="22">
        <v>0.11</v>
      </c>
      <c r="E88" s="22">
        <v>684</v>
      </c>
      <c r="F88" s="20">
        <v>11.5074798619102</v>
      </c>
      <c r="G88" s="22">
        <v>0.63819964051185596</v>
      </c>
      <c r="H88" s="18">
        <v>4.7100000000000003E-2</v>
      </c>
      <c r="I88" s="15">
        <v>8.0169195026721599E-3</v>
      </c>
      <c r="J88" s="24">
        <v>-0.37165999999999999</v>
      </c>
      <c r="K88" s="18">
        <v>0.54900000000000004</v>
      </c>
      <c r="L88" s="15">
        <v>5.11733010200629E-2</v>
      </c>
      <c r="M88" s="18">
        <v>8.6900000000000005E-2</v>
      </c>
      <c r="N88" s="15">
        <v>4.8194347872857401E-3</v>
      </c>
      <c r="O88" s="24">
        <v>0.71465999999999996</v>
      </c>
      <c r="P88" s="10">
        <v>536</v>
      </c>
      <c r="Q88" s="6">
        <v>28.720219780185602</v>
      </c>
      <c r="R88" s="6">
        <v>30.9924240131053</v>
      </c>
      <c r="S88" s="10">
        <v>439</v>
      </c>
      <c r="T88" s="6">
        <v>33.706860707611803</v>
      </c>
      <c r="U88" s="6">
        <v>34.6742085464669</v>
      </c>
      <c r="V88" s="10">
        <v>30</v>
      </c>
      <c r="W88" s="6">
        <v>237.83541037067701</v>
      </c>
      <c r="X88" s="6">
        <v>238.26455829397401</v>
      </c>
      <c r="Y88" s="6">
        <v>-22.0956719817768</v>
      </c>
      <c r="Z88" s="6">
        <v>-1686.6666666666699</v>
      </c>
      <c r="AA88" s="7" t="s">
        <v>35</v>
      </c>
      <c r="AB88" s="7" t="s">
        <v>35</v>
      </c>
      <c r="AC88" s="7" t="s">
        <v>35</v>
      </c>
      <c r="AD88" s="13">
        <v>553</v>
      </c>
      <c r="AE88" s="6">
        <v>31.358826894865899</v>
      </c>
      <c r="AF88" s="13">
        <v>539</v>
      </c>
      <c r="AG88" s="6">
        <v>36.033421413492597</v>
      </c>
      <c r="AH88" s="13">
        <v>483</v>
      </c>
      <c r="AI88" s="6">
        <v>201.66043346722299</v>
      </c>
      <c r="AJ88" s="6">
        <v>-1.2200000000000001E-2</v>
      </c>
      <c r="AK88" s="6">
        <v>7.6E-3</v>
      </c>
      <c r="AL88" s="135" t="str">
        <f t="shared" si="7"/>
        <v>Discordant</v>
      </c>
      <c r="AM88" s="135" t="str">
        <f t="shared" si="8"/>
        <v>Discordant</v>
      </c>
      <c r="AN88" s="29">
        <f t="shared" si="9"/>
        <v>78.3</v>
      </c>
      <c r="AO88" s="29">
        <f t="shared" si="10"/>
        <v>2.56</v>
      </c>
      <c r="AP88" s="29">
        <f t="shared" si="11"/>
        <v>0.11</v>
      </c>
      <c r="AQ88" s="136">
        <f t="shared" si="12"/>
        <v>0.390625</v>
      </c>
    </row>
    <row r="89" spans="1:43" x14ac:dyDescent="0.75">
      <c r="A89" s="5" t="s">
        <v>120</v>
      </c>
      <c r="B89" s="22">
        <v>1093</v>
      </c>
      <c r="C89" s="22">
        <v>16.8</v>
      </c>
      <c r="D89" s="22">
        <v>1.2</v>
      </c>
      <c r="E89" s="22">
        <v>8310</v>
      </c>
      <c r="F89" s="20">
        <v>18.939393939393899</v>
      </c>
      <c r="G89" s="22">
        <v>0.634039560756952</v>
      </c>
      <c r="H89" s="18">
        <v>6.6400000000000001E-2</v>
      </c>
      <c r="I89" s="15">
        <v>2.0784071987621998E-3</v>
      </c>
      <c r="J89" s="24">
        <v>0.32280999999999999</v>
      </c>
      <c r="K89" s="18">
        <v>0.47699999999999998</v>
      </c>
      <c r="L89" s="15">
        <v>3.2787413475447801E-2</v>
      </c>
      <c r="M89" s="18">
        <v>5.28E-2</v>
      </c>
      <c r="N89" s="15">
        <v>1.7676008490606599E-3</v>
      </c>
      <c r="O89" s="24">
        <v>0.22836000000000001</v>
      </c>
      <c r="P89" s="10">
        <v>331.8</v>
      </c>
      <c r="Q89" s="6">
        <v>10.861144135569299</v>
      </c>
      <c r="R89" s="6">
        <v>13.090099226021501</v>
      </c>
      <c r="S89" s="10">
        <v>396</v>
      </c>
      <c r="T89" s="6">
        <v>22.509162549219599</v>
      </c>
      <c r="U89" s="6">
        <v>23.6977883579912</v>
      </c>
      <c r="V89" s="10">
        <v>806</v>
      </c>
      <c r="W89" s="6">
        <v>320.510378739445</v>
      </c>
      <c r="X89" s="6">
        <v>358.89221656367801</v>
      </c>
      <c r="Y89" s="6">
        <v>16.2121212121212</v>
      </c>
      <c r="Z89" s="6">
        <v>58.833746898263001</v>
      </c>
      <c r="AA89" s="7">
        <v>331.8</v>
      </c>
      <c r="AB89" s="7">
        <v>10.861144135569299</v>
      </c>
      <c r="AC89" s="7">
        <v>13.090099226021501</v>
      </c>
      <c r="AD89" s="13">
        <v>326.7</v>
      </c>
      <c r="AE89" s="6">
        <v>10.95194420793</v>
      </c>
      <c r="AF89" s="13">
        <v>327.3</v>
      </c>
      <c r="AG89" s="6">
        <v>21.282631384938998</v>
      </c>
      <c r="AH89" s="13">
        <v>331.8</v>
      </c>
      <c r="AI89" s="6">
        <v>317.17611393309897</v>
      </c>
      <c r="AJ89" s="6">
        <v>1.6E-2</v>
      </c>
      <c r="AK89" s="6">
        <v>3.7000000000000002E-3</v>
      </c>
      <c r="AL89" s="135">
        <f t="shared" si="7"/>
        <v>331.8</v>
      </c>
      <c r="AM89" s="135">
        <f t="shared" si="8"/>
        <v>10.861144135569299</v>
      </c>
      <c r="AN89" s="29">
        <f t="shared" si="9"/>
        <v>1093</v>
      </c>
      <c r="AO89" s="29">
        <f t="shared" si="10"/>
        <v>16.8</v>
      </c>
      <c r="AP89" s="29">
        <f t="shared" si="11"/>
        <v>1.2</v>
      </c>
      <c r="AQ89" s="136">
        <f t="shared" si="12"/>
        <v>5.9523809523809521E-2</v>
      </c>
    </row>
    <row r="90" spans="1:43" x14ac:dyDescent="0.75">
      <c r="A90" s="5" t="s">
        <v>121</v>
      </c>
      <c r="B90" s="22">
        <v>98</v>
      </c>
      <c r="C90" s="22">
        <v>0.77400000000000002</v>
      </c>
      <c r="D90" s="22">
        <v>3.1E-2</v>
      </c>
      <c r="E90" s="22">
        <v>1860</v>
      </c>
      <c r="F90" s="20">
        <v>9.6153846153846096</v>
      </c>
      <c r="G90" s="22">
        <v>0.51335693655284398</v>
      </c>
      <c r="H90" s="18">
        <v>0.08</v>
      </c>
      <c r="I90" s="15">
        <v>1.34771924926422E-2</v>
      </c>
      <c r="J90" s="24">
        <v>-0.14788999999999999</v>
      </c>
      <c r="K90" s="18">
        <v>1.1299999999999999</v>
      </c>
      <c r="L90" s="15">
        <v>0.20215133984468101</v>
      </c>
      <c r="M90" s="18">
        <v>0.104</v>
      </c>
      <c r="N90" s="15">
        <v>5.5524686257555599E-3</v>
      </c>
      <c r="O90" s="24">
        <v>0.254</v>
      </c>
      <c r="P90" s="10">
        <v>637</v>
      </c>
      <c r="Q90" s="6">
        <v>32.229182119863999</v>
      </c>
      <c r="R90" s="6">
        <v>35.029661781985403</v>
      </c>
      <c r="S90" s="10">
        <v>720</v>
      </c>
      <c r="T90" s="6">
        <v>75.193454045557004</v>
      </c>
      <c r="U90" s="6">
        <v>76.172596542557201</v>
      </c>
      <c r="V90" s="10">
        <v>1010</v>
      </c>
      <c r="W90" s="6">
        <v>426.14987938841898</v>
      </c>
      <c r="X90" s="6">
        <v>429.99159206490401</v>
      </c>
      <c r="Y90" s="6">
        <v>11.5277777777778</v>
      </c>
      <c r="Z90" s="6">
        <v>36.930693069306898</v>
      </c>
      <c r="AA90" s="7">
        <v>637</v>
      </c>
      <c r="AB90" s="7">
        <v>32.229182119863999</v>
      </c>
      <c r="AC90" s="7">
        <v>35.029661781985403</v>
      </c>
      <c r="AD90" s="13">
        <v>614</v>
      </c>
      <c r="AE90" s="6">
        <v>34.292625739586697</v>
      </c>
      <c r="AF90" s="13">
        <v>597</v>
      </c>
      <c r="AG90" s="6">
        <v>44.723008969671298</v>
      </c>
      <c r="AH90" s="13">
        <v>536</v>
      </c>
      <c r="AI90" s="6">
        <v>365.10098288386399</v>
      </c>
      <c r="AJ90" s="6">
        <v>2.5000000000000001E-2</v>
      </c>
      <c r="AK90" s="6">
        <v>2.4E-2</v>
      </c>
      <c r="AL90" s="135">
        <f t="shared" si="7"/>
        <v>637</v>
      </c>
      <c r="AM90" s="135">
        <f t="shared" si="8"/>
        <v>32.229182119863999</v>
      </c>
      <c r="AN90" s="29">
        <f t="shared" si="9"/>
        <v>98</v>
      </c>
      <c r="AO90" s="29">
        <f t="shared" si="10"/>
        <v>0.77400000000000002</v>
      </c>
      <c r="AP90" s="29">
        <f t="shared" si="11"/>
        <v>3.1E-2</v>
      </c>
      <c r="AQ90" s="136">
        <f t="shared" si="12"/>
        <v>1.2919896640826873</v>
      </c>
    </row>
    <row r="91" spans="1:43" x14ac:dyDescent="0.75">
      <c r="A91" s="5" t="s">
        <v>122</v>
      </c>
      <c r="B91" s="22">
        <v>855</v>
      </c>
      <c r="C91" s="22">
        <v>2.02</v>
      </c>
      <c r="D91" s="22">
        <v>0.38</v>
      </c>
      <c r="E91" s="22">
        <v>13870</v>
      </c>
      <c r="F91" s="20">
        <v>9.5693779904306204</v>
      </c>
      <c r="G91" s="22">
        <v>0.41621085207471298</v>
      </c>
      <c r="H91" s="18">
        <v>7.1199999999999999E-2</v>
      </c>
      <c r="I91" s="15">
        <v>1.9604621281659202E-3</v>
      </c>
      <c r="J91" s="24">
        <v>0.54068000000000005</v>
      </c>
      <c r="K91" s="18">
        <v>1</v>
      </c>
      <c r="L91" s="15">
        <v>6.7291084104804597E-2</v>
      </c>
      <c r="M91" s="18">
        <v>0.1045</v>
      </c>
      <c r="N91" s="15">
        <v>4.5451265573688802E-3</v>
      </c>
      <c r="O91" s="24">
        <v>0.50217999999999996</v>
      </c>
      <c r="P91" s="10">
        <v>640</v>
      </c>
      <c r="Q91" s="6">
        <v>26.4821886870171</v>
      </c>
      <c r="R91" s="6">
        <v>29.854759758724299</v>
      </c>
      <c r="S91" s="10">
        <v>702</v>
      </c>
      <c r="T91" s="6">
        <v>34.095347119389302</v>
      </c>
      <c r="U91" s="6">
        <v>35.974177345429602</v>
      </c>
      <c r="V91" s="10">
        <v>949</v>
      </c>
      <c r="W91" s="6">
        <v>66.865766480117003</v>
      </c>
      <c r="X91" s="6">
        <v>76.402252807221998</v>
      </c>
      <c r="Y91" s="6">
        <v>8.8319088319088301</v>
      </c>
      <c r="Z91" s="6">
        <v>32.560590094836698</v>
      </c>
      <c r="AA91" s="7">
        <v>640</v>
      </c>
      <c r="AB91" s="7">
        <v>26.4821886870171</v>
      </c>
      <c r="AC91" s="7">
        <v>29.854759758724299</v>
      </c>
      <c r="AD91" s="13">
        <v>633</v>
      </c>
      <c r="AE91" s="6">
        <v>27.396027406446699</v>
      </c>
      <c r="AF91" s="13">
        <v>626</v>
      </c>
      <c r="AG91" s="6">
        <v>36.427814856118502</v>
      </c>
      <c r="AH91" s="13">
        <v>631</v>
      </c>
      <c r="AI91" s="6">
        <v>52.262402613863202</v>
      </c>
      <c r="AJ91" s="6">
        <v>1.26E-2</v>
      </c>
      <c r="AK91" s="6">
        <v>4.1000000000000003E-3</v>
      </c>
      <c r="AL91" s="135">
        <f t="shared" si="7"/>
        <v>640</v>
      </c>
      <c r="AM91" s="135">
        <f t="shared" si="8"/>
        <v>26.4821886870171</v>
      </c>
      <c r="AN91" s="29">
        <f t="shared" si="9"/>
        <v>855</v>
      </c>
      <c r="AO91" s="29">
        <f t="shared" si="10"/>
        <v>2.02</v>
      </c>
      <c r="AP91" s="29">
        <f t="shared" si="11"/>
        <v>0.38</v>
      </c>
      <c r="AQ91" s="136">
        <f t="shared" si="12"/>
        <v>0.49504950495049505</v>
      </c>
    </row>
    <row r="92" spans="1:43" x14ac:dyDescent="0.75">
      <c r="A92" s="5" t="s">
        <v>123</v>
      </c>
      <c r="B92" s="22">
        <v>858</v>
      </c>
      <c r="C92" s="22">
        <v>1.4239999999999999</v>
      </c>
      <c r="D92" s="22">
        <v>8.4000000000000005E-2</v>
      </c>
      <c r="E92" s="22">
        <v>5100</v>
      </c>
      <c r="F92" s="20">
        <v>19.342359767891701</v>
      </c>
      <c r="G92" s="22">
        <v>0.75754636412538501</v>
      </c>
      <c r="H92" s="18">
        <v>5.4100000000000002E-2</v>
      </c>
      <c r="I92" s="15">
        <v>2.3268858562345298E-3</v>
      </c>
      <c r="J92" s="24">
        <v>0.13305</v>
      </c>
      <c r="K92" s="18">
        <v>0.378</v>
      </c>
      <c r="L92" s="15">
        <v>2.7550597822188602E-2</v>
      </c>
      <c r="M92" s="18">
        <v>5.1700000000000003E-2</v>
      </c>
      <c r="N92" s="15">
        <v>2.0248381012071002E-3</v>
      </c>
      <c r="O92" s="24">
        <v>0.36471999999999999</v>
      </c>
      <c r="P92" s="10">
        <v>325</v>
      </c>
      <c r="Q92" s="6">
        <v>12.6222126455205</v>
      </c>
      <c r="R92" s="6">
        <v>14.5124901195014</v>
      </c>
      <c r="S92" s="10">
        <v>325</v>
      </c>
      <c r="T92" s="6">
        <v>20.3170646235505</v>
      </c>
      <c r="U92" s="6">
        <v>21.269871620535199</v>
      </c>
      <c r="V92" s="10">
        <v>360</v>
      </c>
      <c r="W92" s="6">
        <v>104.250378408565</v>
      </c>
      <c r="X92" s="6">
        <v>108.32078572327499</v>
      </c>
      <c r="Y92" s="6">
        <v>0</v>
      </c>
      <c r="Z92" s="6">
        <v>9.7222222222222108</v>
      </c>
      <c r="AA92" s="7">
        <v>325</v>
      </c>
      <c r="AB92" s="7">
        <v>12.6222126455205</v>
      </c>
      <c r="AC92" s="7">
        <v>14.5124901195014</v>
      </c>
      <c r="AD92" s="13">
        <v>323</v>
      </c>
      <c r="AE92" s="6">
        <v>12.6222126455205</v>
      </c>
      <c r="AF92" s="13">
        <v>316</v>
      </c>
      <c r="AG92" s="6">
        <v>18.939327203402101</v>
      </c>
      <c r="AH92" s="13">
        <v>283</v>
      </c>
      <c r="AI92" s="6">
        <v>85.749573750130295</v>
      </c>
      <c r="AJ92" s="6">
        <v>2.2000000000000001E-3</v>
      </c>
      <c r="AK92" s="6">
        <v>3.0999999999999999E-3</v>
      </c>
      <c r="AL92" s="135">
        <f t="shared" si="7"/>
        <v>325</v>
      </c>
      <c r="AM92" s="135">
        <f t="shared" si="8"/>
        <v>12.6222126455205</v>
      </c>
      <c r="AN92" s="29">
        <f t="shared" si="9"/>
        <v>858</v>
      </c>
      <c r="AO92" s="29">
        <f t="shared" si="10"/>
        <v>1.4239999999999999</v>
      </c>
      <c r="AP92" s="29">
        <f t="shared" si="11"/>
        <v>8.4000000000000005E-2</v>
      </c>
      <c r="AQ92" s="136">
        <f t="shared" si="12"/>
        <v>0.702247191011236</v>
      </c>
    </row>
    <row r="93" spans="1:43" x14ac:dyDescent="0.75">
      <c r="A93" s="5" t="s">
        <v>124</v>
      </c>
      <c r="B93" s="22">
        <v>149</v>
      </c>
      <c r="C93" s="22">
        <v>0.61799999999999999</v>
      </c>
      <c r="D93" s="22">
        <v>2.5000000000000001E-2</v>
      </c>
      <c r="E93" s="22">
        <v>1470</v>
      </c>
      <c r="F93" s="20">
        <v>11.9189511323004</v>
      </c>
      <c r="G93" s="22">
        <v>0.56369599284427296</v>
      </c>
      <c r="H93" s="18">
        <v>5.4600000000000003E-2</v>
      </c>
      <c r="I93" s="15">
        <v>5.1095776078948201E-3</v>
      </c>
      <c r="J93" s="24">
        <v>0.30317</v>
      </c>
      <c r="K93" s="18">
        <v>0.61699999999999999</v>
      </c>
      <c r="L93" s="15">
        <v>4.8538550233911598E-2</v>
      </c>
      <c r="M93" s="18">
        <v>8.3900000000000002E-2</v>
      </c>
      <c r="N93" s="15">
        <v>3.9679744697893298E-3</v>
      </c>
      <c r="O93" s="24">
        <v>0.63693</v>
      </c>
      <c r="P93" s="10">
        <v>519</v>
      </c>
      <c r="Q93" s="6">
        <v>23.440465493976099</v>
      </c>
      <c r="R93" s="6">
        <v>26.012103980101401</v>
      </c>
      <c r="S93" s="10">
        <v>485</v>
      </c>
      <c r="T93" s="6">
        <v>30.4273988481164</v>
      </c>
      <c r="U93" s="6">
        <v>31.662230967667199</v>
      </c>
      <c r="V93" s="10">
        <v>410</v>
      </c>
      <c r="W93" s="6">
        <v>174.284375155015</v>
      </c>
      <c r="X93" s="6">
        <v>175.53271561387001</v>
      </c>
      <c r="Y93" s="6">
        <v>-7.0103092783505199</v>
      </c>
      <c r="Z93" s="6">
        <v>-26.585365853658502</v>
      </c>
      <c r="AA93" s="7" t="s">
        <v>35</v>
      </c>
      <c r="AB93" s="7" t="s">
        <v>35</v>
      </c>
      <c r="AC93" s="7" t="s">
        <v>35</v>
      </c>
      <c r="AD93" s="13">
        <v>520</v>
      </c>
      <c r="AE93" s="6">
        <v>23.920878382164101</v>
      </c>
      <c r="AF93" s="13">
        <v>499</v>
      </c>
      <c r="AG93" s="6">
        <v>30.063592610703601</v>
      </c>
      <c r="AH93" s="13">
        <v>432</v>
      </c>
      <c r="AI93" s="6">
        <v>162.045103052126</v>
      </c>
      <c r="AJ93" s="6">
        <v>-1.6999999999999999E-3</v>
      </c>
      <c r="AK93" s="6">
        <v>4.3E-3</v>
      </c>
      <c r="AL93" s="135" t="str">
        <f t="shared" si="7"/>
        <v>Discordant</v>
      </c>
      <c r="AM93" s="135" t="str">
        <f t="shared" si="8"/>
        <v>Discordant</v>
      </c>
      <c r="AN93" s="29">
        <f t="shared" si="9"/>
        <v>149</v>
      </c>
      <c r="AO93" s="29">
        <f t="shared" si="10"/>
        <v>0.61799999999999999</v>
      </c>
      <c r="AP93" s="29">
        <f t="shared" si="11"/>
        <v>2.5000000000000001E-2</v>
      </c>
      <c r="AQ93" s="136">
        <f t="shared" si="12"/>
        <v>1.6181229773462784</v>
      </c>
    </row>
    <row r="94" spans="1:43" x14ac:dyDescent="0.75">
      <c r="A94" s="5" t="s">
        <v>125</v>
      </c>
      <c r="B94" s="22">
        <v>449</v>
      </c>
      <c r="C94" s="22">
        <v>1.2390000000000001</v>
      </c>
      <c r="D94" s="22">
        <v>4.5999999999999999E-2</v>
      </c>
      <c r="E94" s="22">
        <v>5860</v>
      </c>
      <c r="F94" s="20">
        <v>10.2354145342886</v>
      </c>
      <c r="G94" s="22">
        <v>0.38207751884230301</v>
      </c>
      <c r="H94" s="18">
        <v>5.8900000000000001E-2</v>
      </c>
      <c r="I94" s="15">
        <v>2.1060826412549701E-3</v>
      </c>
      <c r="J94" s="24">
        <v>-0.26924999999999999</v>
      </c>
      <c r="K94" s="18">
        <v>0.78200000000000003</v>
      </c>
      <c r="L94" s="15">
        <v>5.6509699928064802E-2</v>
      </c>
      <c r="M94" s="18">
        <v>9.7699999999999995E-2</v>
      </c>
      <c r="N94" s="15">
        <v>3.6470407198302399E-3</v>
      </c>
      <c r="O94" s="24">
        <v>0.76117999999999997</v>
      </c>
      <c r="P94" s="10">
        <v>601</v>
      </c>
      <c r="Q94" s="6">
        <v>21.520823777312199</v>
      </c>
      <c r="R94" s="6">
        <v>25.125433771325099</v>
      </c>
      <c r="S94" s="10">
        <v>585</v>
      </c>
      <c r="T94" s="6">
        <v>32.135403037458801</v>
      </c>
      <c r="U94" s="6">
        <v>33.676293336963198</v>
      </c>
      <c r="V94" s="10">
        <v>551</v>
      </c>
      <c r="W94" s="6">
        <v>74.922025615910499</v>
      </c>
      <c r="X94" s="6">
        <v>78.4788484669007</v>
      </c>
      <c r="Y94" s="6">
        <v>-2.7350427350427302</v>
      </c>
      <c r="Z94" s="6">
        <v>-9.0744101633393797</v>
      </c>
      <c r="AA94" s="7">
        <v>601</v>
      </c>
      <c r="AB94" s="7">
        <v>21.520823777312199</v>
      </c>
      <c r="AC94" s="7">
        <v>25.125433771325099</v>
      </c>
      <c r="AD94" s="13">
        <v>600</v>
      </c>
      <c r="AE94" s="6">
        <v>21.520823777312199</v>
      </c>
      <c r="AF94" s="13">
        <v>574</v>
      </c>
      <c r="AG94" s="6">
        <v>31.270643235787698</v>
      </c>
      <c r="AH94" s="13">
        <v>501</v>
      </c>
      <c r="AI94" s="6">
        <v>66.7049467610248</v>
      </c>
      <c r="AJ94" s="6">
        <v>1.1000000000000001E-3</v>
      </c>
      <c r="AK94" s="6">
        <v>1.4E-3</v>
      </c>
      <c r="AL94" s="135">
        <f t="shared" si="7"/>
        <v>601</v>
      </c>
      <c r="AM94" s="135">
        <f t="shared" si="8"/>
        <v>21.520823777312199</v>
      </c>
      <c r="AN94" s="29">
        <f t="shared" si="9"/>
        <v>449</v>
      </c>
      <c r="AO94" s="29">
        <f t="shared" si="10"/>
        <v>1.2390000000000001</v>
      </c>
      <c r="AP94" s="29">
        <f t="shared" si="11"/>
        <v>4.5999999999999999E-2</v>
      </c>
      <c r="AQ94" s="136">
        <f t="shared" si="12"/>
        <v>0.80710250201775624</v>
      </c>
    </row>
    <row r="95" spans="1:43" x14ac:dyDescent="0.75">
      <c r="A95" s="5" t="s">
        <v>126</v>
      </c>
      <c r="B95" s="22">
        <v>495</v>
      </c>
      <c r="C95" s="22">
        <v>1.5609999999999999</v>
      </c>
      <c r="D95" s="22">
        <v>5.8000000000000003E-2</v>
      </c>
      <c r="E95" s="22">
        <v>30880</v>
      </c>
      <c r="F95" s="20">
        <v>3.5423308537017402</v>
      </c>
      <c r="G95" s="22">
        <v>0.120545390459508</v>
      </c>
      <c r="H95" s="18">
        <v>0.1011</v>
      </c>
      <c r="I95" s="15">
        <v>1.4641383718315001E-3</v>
      </c>
      <c r="J95" s="24">
        <v>0.10310999999999999</v>
      </c>
      <c r="K95" s="18">
        <v>3.86</v>
      </c>
      <c r="L95" s="15">
        <v>0.252875163833854</v>
      </c>
      <c r="M95" s="18">
        <v>0.2823</v>
      </c>
      <c r="N95" s="15">
        <v>9.6066587600528008E-3</v>
      </c>
      <c r="O95" s="24">
        <v>0.55342000000000002</v>
      </c>
      <c r="P95" s="10">
        <v>1602</v>
      </c>
      <c r="Q95" s="6">
        <v>48.227338327623997</v>
      </c>
      <c r="R95" s="6">
        <v>57.918846615028599</v>
      </c>
      <c r="S95" s="10">
        <v>1604</v>
      </c>
      <c r="T95" s="6">
        <v>52.646455471711903</v>
      </c>
      <c r="U95" s="6">
        <v>55.712057221305002</v>
      </c>
      <c r="V95" s="10">
        <v>1640</v>
      </c>
      <c r="W95" s="6">
        <v>27.149687322124102</v>
      </c>
      <c r="X95" s="6">
        <v>34.505776297573298</v>
      </c>
      <c r="Y95" s="6">
        <v>0.124688279301751</v>
      </c>
      <c r="Z95" s="6">
        <v>2.3170731707317</v>
      </c>
      <c r="AA95" s="7">
        <v>1640</v>
      </c>
      <c r="AB95" s="7">
        <v>27.149687322124102</v>
      </c>
      <c r="AC95" s="7">
        <v>34.505776297573298</v>
      </c>
      <c r="AD95" s="13">
        <v>1595</v>
      </c>
      <c r="AE95" s="6">
        <v>48.857426888520301</v>
      </c>
      <c r="AF95" s="13">
        <v>1566</v>
      </c>
      <c r="AG95" s="6">
        <v>53.185696138482001</v>
      </c>
      <c r="AH95" s="13">
        <v>1564</v>
      </c>
      <c r="AI95" s="6">
        <v>23.710093245052899</v>
      </c>
      <c r="AJ95" s="6">
        <v>5.1999999999999998E-3</v>
      </c>
      <c r="AK95" s="6">
        <v>2.5000000000000001E-3</v>
      </c>
      <c r="AL95" s="135">
        <f t="shared" si="7"/>
        <v>1640</v>
      </c>
      <c r="AM95" s="135">
        <f t="shared" si="8"/>
        <v>27.149687322124102</v>
      </c>
      <c r="AN95" s="29">
        <f t="shared" si="9"/>
        <v>495</v>
      </c>
      <c r="AO95" s="29">
        <f t="shared" si="10"/>
        <v>1.5609999999999999</v>
      </c>
      <c r="AP95" s="29">
        <f t="shared" si="11"/>
        <v>5.8000000000000003E-2</v>
      </c>
      <c r="AQ95" s="136">
        <f t="shared" si="12"/>
        <v>0.64061499039077519</v>
      </c>
    </row>
    <row r="96" spans="1:43" x14ac:dyDescent="0.75">
      <c r="A96" s="5" t="s">
        <v>127</v>
      </c>
      <c r="B96" s="22">
        <v>107.8</v>
      </c>
      <c r="C96" s="22">
        <v>1.026</v>
      </c>
      <c r="D96" s="22">
        <v>4.1000000000000002E-2</v>
      </c>
      <c r="E96" s="22">
        <v>1501</v>
      </c>
      <c r="F96" s="20">
        <v>8.93655049151028</v>
      </c>
      <c r="G96" s="22">
        <v>0.43804833168100199</v>
      </c>
      <c r="H96" s="18">
        <v>5.9200000000000003E-2</v>
      </c>
      <c r="I96" s="15">
        <v>5.4690165349431802E-3</v>
      </c>
      <c r="J96" s="24">
        <v>5.4019999999999999E-2</v>
      </c>
      <c r="K96" s="18">
        <v>0.89800000000000002</v>
      </c>
      <c r="L96" s="15">
        <v>7.1441164472311802E-2</v>
      </c>
      <c r="M96" s="18">
        <v>0.1119</v>
      </c>
      <c r="N96" s="15">
        <v>5.4850703704601503E-3</v>
      </c>
      <c r="O96" s="24">
        <v>0.63680999999999999</v>
      </c>
      <c r="P96" s="10">
        <v>683</v>
      </c>
      <c r="Q96" s="6">
        <v>31.437874572042901</v>
      </c>
      <c r="R96" s="6">
        <v>34.6887879515089</v>
      </c>
      <c r="S96" s="10">
        <v>646</v>
      </c>
      <c r="T96" s="6">
        <v>38.401066101199497</v>
      </c>
      <c r="U96" s="6">
        <v>39.906403210792</v>
      </c>
      <c r="V96" s="10">
        <v>540</v>
      </c>
      <c r="W96" s="6">
        <v>182.393532640058</v>
      </c>
      <c r="X96" s="6">
        <v>183.67282724582</v>
      </c>
      <c r="Y96" s="6">
        <v>-5.7275541795665701</v>
      </c>
      <c r="Z96" s="6">
        <v>-26.481481481481499</v>
      </c>
      <c r="AA96" s="7" t="s">
        <v>35</v>
      </c>
      <c r="AB96" s="7" t="s">
        <v>35</v>
      </c>
      <c r="AC96" s="7" t="s">
        <v>35</v>
      </c>
      <c r="AD96" s="13">
        <v>682</v>
      </c>
      <c r="AE96" s="6">
        <v>31.926461714500999</v>
      </c>
      <c r="AF96" s="13">
        <v>643</v>
      </c>
      <c r="AG96" s="6">
        <v>36.585473588689403</v>
      </c>
      <c r="AH96" s="13">
        <v>518</v>
      </c>
      <c r="AI96" s="6">
        <v>168.17994455023501</v>
      </c>
      <c r="AJ96" s="6">
        <v>1.9E-3</v>
      </c>
      <c r="AK96" s="6">
        <v>3.0999999999999999E-3</v>
      </c>
      <c r="AL96" s="135" t="str">
        <f t="shared" si="7"/>
        <v>Discordant</v>
      </c>
      <c r="AM96" s="135" t="str">
        <f t="shared" si="8"/>
        <v>Discordant</v>
      </c>
      <c r="AN96" s="29">
        <f t="shared" si="9"/>
        <v>107.8</v>
      </c>
      <c r="AO96" s="29">
        <f t="shared" si="10"/>
        <v>1.026</v>
      </c>
      <c r="AP96" s="29">
        <f t="shared" si="11"/>
        <v>4.1000000000000002E-2</v>
      </c>
      <c r="AQ96" s="136">
        <f t="shared" si="12"/>
        <v>0.97465886939571145</v>
      </c>
    </row>
    <row r="97" spans="1:43" x14ac:dyDescent="0.75">
      <c r="A97" s="5" t="s">
        <v>128</v>
      </c>
      <c r="B97" s="22">
        <v>113.7</v>
      </c>
      <c r="C97" s="22">
        <v>1.204</v>
      </c>
      <c r="D97" s="22">
        <v>6.5000000000000002E-2</v>
      </c>
      <c r="E97" s="22">
        <v>1410</v>
      </c>
      <c r="F97" s="20">
        <v>10.85776330076</v>
      </c>
      <c r="G97" s="22">
        <v>0.46973299618943198</v>
      </c>
      <c r="H97" s="18">
        <v>5.7700000000000001E-2</v>
      </c>
      <c r="I97" s="15">
        <v>5.9412385195557402E-3</v>
      </c>
      <c r="J97" s="24">
        <v>-0.38912999999999998</v>
      </c>
      <c r="K97" s="18">
        <v>0.71499999999999997</v>
      </c>
      <c r="L97" s="15">
        <v>5.8289851005556198E-2</v>
      </c>
      <c r="M97" s="18">
        <v>9.2100000000000001E-2</v>
      </c>
      <c r="N97" s="15">
        <v>3.9844678642071999E-3</v>
      </c>
      <c r="O97" s="24">
        <v>0.67917000000000005</v>
      </c>
      <c r="P97" s="10">
        <v>567</v>
      </c>
      <c r="Q97" s="6">
        <v>23.820572144081801</v>
      </c>
      <c r="R97" s="6">
        <v>26.802513655409399</v>
      </c>
      <c r="S97" s="10">
        <v>544</v>
      </c>
      <c r="T97" s="6">
        <v>34.465988087179397</v>
      </c>
      <c r="U97" s="6">
        <v>35.769172730095903</v>
      </c>
      <c r="V97" s="10">
        <v>460</v>
      </c>
      <c r="W97" s="6">
        <v>211.09525408464199</v>
      </c>
      <c r="X97" s="6">
        <v>212.350549411228</v>
      </c>
      <c r="Y97" s="6">
        <v>-4.2279411764705799</v>
      </c>
      <c r="Z97" s="6">
        <v>-23.260869565217401</v>
      </c>
      <c r="AA97" s="7">
        <v>567</v>
      </c>
      <c r="AB97" s="7">
        <v>23.820572144081801</v>
      </c>
      <c r="AC97" s="7">
        <v>26.802513655409399</v>
      </c>
      <c r="AD97" s="13">
        <v>571</v>
      </c>
      <c r="AE97" s="6">
        <v>24.2781106610751</v>
      </c>
      <c r="AF97" s="13">
        <v>552</v>
      </c>
      <c r="AG97" s="6">
        <v>32.6029037790438</v>
      </c>
      <c r="AH97" s="13">
        <v>483</v>
      </c>
      <c r="AI97" s="6">
        <v>184.93447027814901</v>
      </c>
      <c r="AJ97" s="6">
        <v>8.0000000000000004E-4</v>
      </c>
      <c r="AK97" s="6">
        <v>6.4000000000000003E-3</v>
      </c>
      <c r="AL97" s="135">
        <f t="shared" si="7"/>
        <v>567</v>
      </c>
      <c r="AM97" s="135">
        <f t="shared" si="8"/>
        <v>23.820572144081801</v>
      </c>
      <c r="AN97" s="29">
        <f t="shared" si="9"/>
        <v>113.7</v>
      </c>
      <c r="AO97" s="29">
        <f t="shared" si="10"/>
        <v>1.204</v>
      </c>
      <c r="AP97" s="29">
        <f t="shared" si="11"/>
        <v>6.5000000000000002E-2</v>
      </c>
      <c r="AQ97" s="136">
        <f t="shared" si="12"/>
        <v>0.83056478405315615</v>
      </c>
    </row>
    <row r="98" spans="1:43" x14ac:dyDescent="0.75">
      <c r="A98" s="5" t="s">
        <v>129</v>
      </c>
      <c r="B98" s="22">
        <v>462</v>
      </c>
      <c r="C98" s="22">
        <v>3.11</v>
      </c>
      <c r="D98" s="22">
        <v>0.18</v>
      </c>
      <c r="E98" s="22">
        <v>3000</v>
      </c>
      <c r="F98" s="20">
        <v>18.939393939393899</v>
      </c>
      <c r="G98" s="22">
        <v>0.72082433839549998</v>
      </c>
      <c r="H98" s="18">
        <v>5.7500000000000002E-2</v>
      </c>
      <c r="I98" s="15">
        <v>3.1514710109175701E-3</v>
      </c>
      <c r="J98" s="24">
        <v>0.35078999999999999</v>
      </c>
      <c r="K98" s="18">
        <v>0.41</v>
      </c>
      <c r="L98" s="15">
        <v>2.8204660058224099E-2</v>
      </c>
      <c r="M98" s="18">
        <v>5.28E-2</v>
      </c>
      <c r="N98" s="15">
        <v>2.0095429235525101E-3</v>
      </c>
      <c r="O98" s="24">
        <v>0.49345</v>
      </c>
      <c r="P98" s="10">
        <v>332</v>
      </c>
      <c r="Q98" s="6">
        <v>12.359979042604101</v>
      </c>
      <c r="R98" s="6">
        <v>14.358110173246599</v>
      </c>
      <c r="S98" s="10">
        <v>349</v>
      </c>
      <c r="T98" s="6">
        <v>20.391569763559001</v>
      </c>
      <c r="U98" s="6">
        <v>21.455566855781701</v>
      </c>
      <c r="V98" s="10">
        <v>494</v>
      </c>
      <c r="W98" s="6">
        <v>206.62448969751699</v>
      </c>
      <c r="X98" s="6">
        <v>211.68865408712099</v>
      </c>
      <c r="Y98" s="6">
        <v>4.8710601719197699</v>
      </c>
      <c r="Z98" s="6">
        <v>32.793522267206498</v>
      </c>
      <c r="AA98" s="7">
        <v>332</v>
      </c>
      <c r="AB98" s="7">
        <v>12.359979042604101</v>
      </c>
      <c r="AC98" s="7">
        <v>14.358110173246599</v>
      </c>
      <c r="AD98" s="13">
        <v>330</v>
      </c>
      <c r="AE98" s="6">
        <v>12.359979042604101</v>
      </c>
      <c r="AF98" s="13">
        <v>327</v>
      </c>
      <c r="AG98" s="6">
        <v>20.143115881662698</v>
      </c>
      <c r="AH98" s="13">
        <v>315</v>
      </c>
      <c r="AI98" s="6">
        <v>200.07613486560399</v>
      </c>
      <c r="AJ98" s="6">
        <v>5.1999999999999998E-3</v>
      </c>
      <c r="AK98" s="6">
        <v>2.8E-3</v>
      </c>
      <c r="AL98" s="135">
        <f t="shared" si="7"/>
        <v>332</v>
      </c>
      <c r="AM98" s="135">
        <f t="shared" si="8"/>
        <v>12.359979042604101</v>
      </c>
      <c r="AN98" s="29">
        <f t="shared" si="9"/>
        <v>462</v>
      </c>
      <c r="AO98" s="29">
        <f t="shared" si="10"/>
        <v>3.11</v>
      </c>
      <c r="AP98" s="29">
        <f t="shared" si="11"/>
        <v>0.18</v>
      </c>
      <c r="AQ98" s="136">
        <f t="shared" si="12"/>
        <v>0.32154340836012862</v>
      </c>
    </row>
    <row r="99" spans="1:43" x14ac:dyDescent="0.75">
      <c r="A99" s="5" t="s">
        <v>130</v>
      </c>
      <c r="B99" s="22">
        <v>338</v>
      </c>
      <c r="C99" s="22">
        <v>2.33</v>
      </c>
      <c r="D99" s="22">
        <v>0.12</v>
      </c>
      <c r="E99" s="22">
        <v>2210</v>
      </c>
      <c r="F99" s="20">
        <v>19.6078431372549</v>
      </c>
      <c r="G99" s="22">
        <v>0.72739205923847705</v>
      </c>
      <c r="H99" s="18">
        <v>5.4800000000000001E-2</v>
      </c>
      <c r="I99" s="15">
        <v>3.9012484102495001E-3</v>
      </c>
      <c r="J99" s="24">
        <v>0.13134999999999999</v>
      </c>
      <c r="K99" s="18">
        <v>0.38100000000000001</v>
      </c>
      <c r="L99" s="15">
        <v>2.8351278413679799E-2</v>
      </c>
      <c r="M99" s="18">
        <v>5.0999999999999997E-2</v>
      </c>
      <c r="N99" s="15">
        <v>1.89194674607928E-3</v>
      </c>
      <c r="O99" s="24">
        <v>0.33473999999999998</v>
      </c>
      <c r="P99" s="10">
        <v>321</v>
      </c>
      <c r="Q99" s="6">
        <v>11.7353004947473</v>
      </c>
      <c r="R99" s="6">
        <v>13.7002318290206</v>
      </c>
      <c r="S99" s="10">
        <v>327</v>
      </c>
      <c r="T99" s="6">
        <v>20.720850716122701</v>
      </c>
      <c r="U99" s="6">
        <v>21.666442329317501</v>
      </c>
      <c r="V99" s="10">
        <v>380</v>
      </c>
      <c r="W99" s="6">
        <v>197.13884385325599</v>
      </c>
      <c r="X99" s="6">
        <v>199.84192481653901</v>
      </c>
      <c r="Y99" s="6">
        <v>1.8348623853210999</v>
      </c>
      <c r="Z99" s="6">
        <v>15.526315789473699</v>
      </c>
      <c r="AA99" s="7">
        <v>321</v>
      </c>
      <c r="AB99" s="7">
        <v>11.7353004947473</v>
      </c>
      <c r="AC99" s="7">
        <v>13.7002318290206</v>
      </c>
      <c r="AD99" s="13">
        <v>319</v>
      </c>
      <c r="AE99" s="6">
        <v>11.7353004947473</v>
      </c>
      <c r="AF99" s="13">
        <v>315</v>
      </c>
      <c r="AG99" s="6">
        <v>19.275337984062499</v>
      </c>
      <c r="AH99" s="13">
        <v>285</v>
      </c>
      <c r="AI99" s="6">
        <v>181.49924450475999</v>
      </c>
      <c r="AJ99" s="6">
        <v>2.5000000000000001E-3</v>
      </c>
      <c r="AK99" s="6">
        <v>3.0999999999999999E-3</v>
      </c>
      <c r="AL99" s="135">
        <f t="shared" si="7"/>
        <v>321</v>
      </c>
      <c r="AM99" s="135">
        <f t="shared" si="8"/>
        <v>11.7353004947473</v>
      </c>
      <c r="AN99" s="29">
        <f t="shared" si="9"/>
        <v>338</v>
      </c>
      <c r="AO99" s="29">
        <f t="shared" si="10"/>
        <v>2.33</v>
      </c>
      <c r="AP99" s="29">
        <f t="shared" si="11"/>
        <v>0.12</v>
      </c>
      <c r="AQ99" s="136">
        <f t="shared" si="12"/>
        <v>0.42918454935622319</v>
      </c>
    </row>
    <row r="100" spans="1:43" x14ac:dyDescent="0.75">
      <c r="A100" s="5" t="s">
        <v>131</v>
      </c>
      <c r="B100" s="22">
        <v>100.2</v>
      </c>
      <c r="C100" s="22">
        <v>1.988</v>
      </c>
      <c r="D100" s="22">
        <v>8.4000000000000005E-2</v>
      </c>
      <c r="E100" s="22">
        <v>1364</v>
      </c>
      <c r="F100" s="20">
        <v>10.7296137339056</v>
      </c>
      <c r="G100" s="22">
        <v>0.50385046069794903</v>
      </c>
      <c r="H100" s="18">
        <v>6.6000000000000003E-2</v>
      </c>
      <c r="I100" s="15">
        <v>6.8016384832049297E-3</v>
      </c>
      <c r="J100" s="24">
        <v>0.18257999999999999</v>
      </c>
      <c r="K100" s="18">
        <v>0.82899999999999996</v>
      </c>
      <c r="L100" s="15">
        <v>6.8479636906820102E-2</v>
      </c>
      <c r="M100" s="18">
        <v>9.3200000000000005E-2</v>
      </c>
      <c r="N100" s="15">
        <v>4.3765660257329498E-3</v>
      </c>
      <c r="O100" s="24">
        <v>0.49314000000000002</v>
      </c>
      <c r="P100" s="10">
        <v>574</v>
      </c>
      <c r="Q100" s="6">
        <v>25.797248363339101</v>
      </c>
      <c r="R100" s="6">
        <v>28.631618570790501</v>
      </c>
      <c r="S100" s="10">
        <v>608</v>
      </c>
      <c r="T100" s="6">
        <v>37.416707100207503</v>
      </c>
      <c r="U100" s="6">
        <v>38.835458065578401</v>
      </c>
      <c r="V100" s="10">
        <v>750</v>
      </c>
      <c r="W100" s="6">
        <v>291.90679251275702</v>
      </c>
      <c r="X100" s="6">
        <v>293.94485406830597</v>
      </c>
      <c r="Y100" s="6">
        <v>5.5921052631579</v>
      </c>
      <c r="Z100" s="6">
        <v>23.466666666666701</v>
      </c>
      <c r="AA100" s="7">
        <v>574</v>
      </c>
      <c r="AB100" s="7">
        <v>25.797248363339101</v>
      </c>
      <c r="AC100" s="7">
        <v>28.631618570790501</v>
      </c>
      <c r="AD100" s="13">
        <v>569</v>
      </c>
      <c r="AE100" s="6">
        <v>26.2771578204303</v>
      </c>
      <c r="AF100" s="13">
        <v>550</v>
      </c>
      <c r="AG100" s="6">
        <v>34.181529664757797</v>
      </c>
      <c r="AH100" s="13">
        <v>489</v>
      </c>
      <c r="AI100" s="6">
        <v>278.76988451962598</v>
      </c>
      <c r="AJ100" s="6">
        <v>1.03E-2</v>
      </c>
      <c r="AK100" s="6">
        <v>5.7000000000000002E-3</v>
      </c>
      <c r="AL100" s="135">
        <f t="shared" si="7"/>
        <v>574</v>
      </c>
      <c r="AM100" s="135">
        <f t="shared" si="8"/>
        <v>25.797248363339101</v>
      </c>
      <c r="AN100" s="29">
        <f t="shared" si="9"/>
        <v>100.2</v>
      </c>
      <c r="AO100" s="29">
        <f t="shared" si="10"/>
        <v>1.988</v>
      </c>
      <c r="AP100" s="29">
        <f t="shared" si="11"/>
        <v>8.4000000000000005E-2</v>
      </c>
      <c r="AQ100" s="136">
        <f t="shared" si="12"/>
        <v>0.50301810865191143</v>
      </c>
    </row>
    <row r="101" spans="1:43" x14ac:dyDescent="0.75">
      <c r="A101" s="5" t="s">
        <v>132</v>
      </c>
      <c r="B101" s="22">
        <v>540</v>
      </c>
      <c r="C101" s="22">
        <v>1.5589999999999999</v>
      </c>
      <c r="D101" s="22">
        <v>6.7000000000000004E-2</v>
      </c>
      <c r="E101" s="22">
        <v>27130</v>
      </c>
      <c r="F101" s="20">
        <v>4.1169205434335101</v>
      </c>
      <c r="G101" s="22">
        <v>0.158279840414835</v>
      </c>
      <c r="H101" s="18">
        <v>9.4399999999999998E-2</v>
      </c>
      <c r="I101" s="15">
        <v>1.7934878198827501E-3</v>
      </c>
      <c r="J101" s="24">
        <v>0.54971999999999999</v>
      </c>
      <c r="K101" s="18">
        <v>3.1</v>
      </c>
      <c r="L101" s="15">
        <v>0.20565261218861</v>
      </c>
      <c r="M101" s="18">
        <v>0.2429</v>
      </c>
      <c r="N101" s="15">
        <v>9.3385754792098506E-3</v>
      </c>
      <c r="O101" s="24">
        <v>0.5867</v>
      </c>
      <c r="P101" s="10">
        <v>1400</v>
      </c>
      <c r="Q101" s="6">
        <v>48.2983315112429</v>
      </c>
      <c r="R101" s="6">
        <v>56.065886218357797</v>
      </c>
      <c r="S101" s="10">
        <v>1431</v>
      </c>
      <c r="T101" s="6">
        <v>51.083881470126698</v>
      </c>
      <c r="U101" s="6">
        <v>53.950056611841397</v>
      </c>
      <c r="V101" s="10">
        <v>1510</v>
      </c>
      <c r="W101" s="6">
        <v>36.829130125203001</v>
      </c>
      <c r="X101" s="6">
        <v>43.1462720968292</v>
      </c>
      <c r="Y101" s="6">
        <v>2.1663172606568799</v>
      </c>
      <c r="Z101" s="6">
        <v>7.2847682119205404</v>
      </c>
      <c r="AA101" s="7">
        <v>1400</v>
      </c>
      <c r="AB101" s="7">
        <v>48.2983315112429</v>
      </c>
      <c r="AC101" s="7">
        <v>56.065886218357797</v>
      </c>
      <c r="AD101" s="13">
        <v>1390</v>
      </c>
      <c r="AE101" s="6">
        <v>49.499735623232603</v>
      </c>
      <c r="AF101" s="13">
        <v>1366</v>
      </c>
      <c r="AG101" s="6">
        <v>54.259966329274</v>
      </c>
      <c r="AH101" s="13">
        <v>1352</v>
      </c>
      <c r="AI101" s="6">
        <v>29.5966353793659</v>
      </c>
      <c r="AJ101" s="6">
        <v>8.6999999999999994E-3</v>
      </c>
      <c r="AK101" s="6">
        <v>3.5999999999999999E-3</v>
      </c>
      <c r="AL101" s="135">
        <f t="shared" si="7"/>
        <v>1400</v>
      </c>
      <c r="AM101" s="135">
        <f t="shared" si="8"/>
        <v>48.2983315112429</v>
      </c>
      <c r="AN101" s="29">
        <f t="shared" si="9"/>
        <v>540</v>
      </c>
      <c r="AO101" s="29">
        <f t="shared" si="10"/>
        <v>1.5589999999999999</v>
      </c>
      <c r="AP101" s="29">
        <f t="shared" si="11"/>
        <v>6.7000000000000004E-2</v>
      </c>
      <c r="AQ101" s="136">
        <f t="shared" si="12"/>
        <v>0.64143681847338041</v>
      </c>
    </row>
    <row r="102" spans="1:43" x14ac:dyDescent="0.75">
      <c r="A102" s="5" t="s">
        <v>133</v>
      </c>
      <c r="B102" s="22">
        <v>426</v>
      </c>
      <c r="C102" s="22">
        <v>2.21</v>
      </c>
      <c r="D102" s="22">
        <v>0.1</v>
      </c>
      <c r="E102" s="22">
        <v>3690</v>
      </c>
      <c r="F102" s="20">
        <v>19.047619047619001</v>
      </c>
      <c r="G102" s="22">
        <v>0.75577998751898201</v>
      </c>
      <c r="H102" s="18">
        <v>7.3599999999999999E-2</v>
      </c>
      <c r="I102" s="15">
        <v>3.60975370949786E-3</v>
      </c>
      <c r="J102" s="24">
        <v>0.40690999999999999</v>
      </c>
      <c r="K102" s="18">
        <v>0.52500000000000002</v>
      </c>
      <c r="L102" s="15">
        <v>3.6286179273243499E-2</v>
      </c>
      <c r="M102" s="18">
        <v>5.2499999999999998E-2</v>
      </c>
      <c r="N102" s="15">
        <v>2.0831185905991899E-3</v>
      </c>
      <c r="O102" s="24">
        <v>0.48142000000000001</v>
      </c>
      <c r="P102" s="10">
        <v>330</v>
      </c>
      <c r="Q102" s="6">
        <v>12.7229665274472</v>
      </c>
      <c r="R102" s="6">
        <v>14.652142439030101</v>
      </c>
      <c r="S102" s="10">
        <v>427</v>
      </c>
      <c r="T102" s="6">
        <v>23.996994136309802</v>
      </c>
      <c r="U102" s="6">
        <v>25.263925546793601</v>
      </c>
      <c r="V102" s="10">
        <v>1016</v>
      </c>
      <c r="W102" s="6">
        <v>159.93909450476301</v>
      </c>
      <c r="X102" s="6">
        <v>165.109007069162</v>
      </c>
      <c r="Y102" s="6">
        <v>22.716627634660401</v>
      </c>
      <c r="Z102" s="6">
        <v>67.519685039370103</v>
      </c>
      <c r="AA102" s="7" t="s">
        <v>35</v>
      </c>
      <c r="AB102" s="7" t="s">
        <v>35</v>
      </c>
      <c r="AC102" s="7" t="s">
        <v>35</v>
      </c>
      <c r="AD102" s="13">
        <v>322</v>
      </c>
      <c r="AE102" s="6">
        <v>13.141190100540401</v>
      </c>
      <c r="AF102" s="13">
        <v>323</v>
      </c>
      <c r="AG102" s="6">
        <v>23.7548464019048</v>
      </c>
      <c r="AH102" s="13">
        <v>330</v>
      </c>
      <c r="AI102" s="6">
        <v>151.72914667592201</v>
      </c>
      <c r="AJ102" s="6">
        <v>2.53E-2</v>
      </c>
      <c r="AK102" s="6">
        <v>4.4999999999999997E-3</v>
      </c>
      <c r="AL102" s="135" t="str">
        <f t="shared" si="7"/>
        <v>Discordant</v>
      </c>
      <c r="AM102" s="135" t="str">
        <f t="shared" si="8"/>
        <v>Discordant</v>
      </c>
      <c r="AN102" s="29">
        <f t="shared" si="9"/>
        <v>426</v>
      </c>
      <c r="AO102" s="29">
        <f t="shared" si="10"/>
        <v>2.21</v>
      </c>
      <c r="AP102" s="29">
        <f t="shared" si="11"/>
        <v>0.1</v>
      </c>
      <c r="AQ102" s="136">
        <f t="shared" si="12"/>
        <v>0.45248868778280543</v>
      </c>
    </row>
    <row r="103" spans="1:43" x14ac:dyDescent="0.75">
      <c r="A103" s="5" t="s">
        <v>134</v>
      </c>
      <c r="B103" s="22">
        <v>104.4</v>
      </c>
      <c r="C103" s="22">
        <v>1.097</v>
      </c>
      <c r="D103" s="22">
        <v>0.06</v>
      </c>
      <c r="E103" s="22">
        <v>1324</v>
      </c>
      <c r="F103" s="20">
        <v>10.570824524312901</v>
      </c>
      <c r="G103" s="22">
        <v>0.535441038892424</v>
      </c>
      <c r="H103" s="18">
        <v>6.2199999999999998E-2</v>
      </c>
      <c r="I103" s="15">
        <v>6.3142973431844704E-3</v>
      </c>
      <c r="J103" s="24">
        <v>0.29520000000000002</v>
      </c>
      <c r="K103" s="18">
        <v>0.79</v>
      </c>
      <c r="L103" s="15">
        <v>6.3861616711448299E-2</v>
      </c>
      <c r="M103" s="18">
        <v>9.4600000000000004E-2</v>
      </c>
      <c r="N103" s="15">
        <v>4.7917475276145196E-3</v>
      </c>
      <c r="O103" s="24">
        <v>0.55108000000000001</v>
      </c>
      <c r="P103" s="10">
        <v>582</v>
      </c>
      <c r="Q103" s="6">
        <v>28.3739097989342</v>
      </c>
      <c r="R103" s="6">
        <v>31.042125912246401</v>
      </c>
      <c r="S103" s="10">
        <v>587</v>
      </c>
      <c r="T103" s="6">
        <v>36.057182893027203</v>
      </c>
      <c r="U103" s="6">
        <v>37.452523181908902</v>
      </c>
      <c r="V103" s="10">
        <v>640</v>
      </c>
      <c r="W103" s="6">
        <v>247.007591783609</v>
      </c>
      <c r="X103" s="6">
        <v>248.58318942266899</v>
      </c>
      <c r="Y103" s="6">
        <v>0.851788756388416</v>
      </c>
      <c r="Z103" s="6">
        <v>9.0625</v>
      </c>
      <c r="AA103" s="7">
        <v>582</v>
      </c>
      <c r="AB103" s="7">
        <v>28.3739097989342</v>
      </c>
      <c r="AC103" s="7">
        <v>31.042125912246401</v>
      </c>
      <c r="AD103" s="13">
        <v>579</v>
      </c>
      <c r="AE103" s="6">
        <v>28.3739097989342</v>
      </c>
      <c r="AF103" s="13">
        <v>552</v>
      </c>
      <c r="AG103" s="6">
        <v>34.5786124386334</v>
      </c>
      <c r="AH103" s="13">
        <v>479</v>
      </c>
      <c r="AI103" s="6">
        <v>232.69735365649899</v>
      </c>
      <c r="AJ103" s="6">
        <v>6.1999999999999998E-3</v>
      </c>
      <c r="AK103" s="6">
        <v>4.4000000000000003E-3</v>
      </c>
      <c r="AL103" s="135">
        <f t="shared" si="7"/>
        <v>582</v>
      </c>
      <c r="AM103" s="135">
        <f t="shared" si="8"/>
        <v>28.3739097989342</v>
      </c>
      <c r="AN103" s="29">
        <f t="shared" si="9"/>
        <v>104.4</v>
      </c>
      <c r="AO103" s="29">
        <f t="shared" si="10"/>
        <v>1.097</v>
      </c>
      <c r="AP103" s="29">
        <f t="shared" si="11"/>
        <v>0.06</v>
      </c>
      <c r="AQ103" s="136">
        <f t="shared" si="12"/>
        <v>0.91157702825888787</v>
      </c>
    </row>
    <row r="104" spans="1:43" x14ac:dyDescent="0.75">
      <c r="A104" s="5" t="s">
        <v>135</v>
      </c>
      <c r="B104" s="22">
        <v>167</v>
      </c>
      <c r="C104" s="22">
        <v>3.33</v>
      </c>
      <c r="D104" s="22">
        <v>0.19</v>
      </c>
      <c r="E104" s="22">
        <v>1197</v>
      </c>
      <c r="F104" s="20">
        <v>19.083969465648899</v>
      </c>
      <c r="G104" s="22">
        <v>0.87059351852427302</v>
      </c>
      <c r="H104" s="18">
        <v>6.6100000000000006E-2</v>
      </c>
      <c r="I104" s="15">
        <v>7.4345622868773002E-3</v>
      </c>
      <c r="J104" s="24">
        <v>-0.16450999999999999</v>
      </c>
      <c r="K104" s="18">
        <v>0.46300000000000002</v>
      </c>
      <c r="L104" s="15">
        <v>3.8337445220175702E-2</v>
      </c>
      <c r="M104" s="18">
        <v>5.2400000000000002E-2</v>
      </c>
      <c r="N104" s="15">
        <v>2.3904408594232099E-3</v>
      </c>
      <c r="O104" s="24">
        <v>0.45416000000000001</v>
      </c>
      <c r="P104" s="10">
        <v>329</v>
      </c>
      <c r="Q104" s="6">
        <v>14.4670954034499</v>
      </c>
      <c r="R104" s="6">
        <v>16.183857827373298</v>
      </c>
      <c r="S104" s="10">
        <v>384</v>
      </c>
      <c r="T104" s="6">
        <v>26.426841822475499</v>
      </c>
      <c r="U104" s="6">
        <v>27.406553440100101</v>
      </c>
      <c r="V104" s="10">
        <v>750</v>
      </c>
      <c r="W104" s="6">
        <v>1490.0702441205699</v>
      </c>
      <c r="X104" s="6">
        <v>1499.4384073490601</v>
      </c>
      <c r="Y104" s="6">
        <v>14.3229166666667</v>
      </c>
      <c r="Z104" s="6">
        <v>56.133333333333297</v>
      </c>
      <c r="AA104" s="7">
        <v>329</v>
      </c>
      <c r="AB104" s="7">
        <v>14.4670954034499</v>
      </c>
      <c r="AC104" s="7">
        <v>16.183857827373298</v>
      </c>
      <c r="AD104" s="13">
        <v>322</v>
      </c>
      <c r="AE104" s="6">
        <v>14.4670954034499</v>
      </c>
      <c r="AF104" s="13">
        <v>322</v>
      </c>
      <c r="AG104" s="6">
        <v>22.952079834083399</v>
      </c>
      <c r="AH104" s="13">
        <v>326</v>
      </c>
      <c r="AI104" s="6">
        <v>1486.0501284995601</v>
      </c>
      <c r="AJ104" s="6">
        <v>1.5800000000000002E-2</v>
      </c>
      <c r="AK104" s="6">
        <v>7.4000000000000003E-3</v>
      </c>
      <c r="AL104" s="135">
        <f t="shared" si="7"/>
        <v>329</v>
      </c>
      <c r="AM104" s="135">
        <f t="shared" si="8"/>
        <v>14.4670954034499</v>
      </c>
      <c r="AN104" s="29">
        <f t="shared" si="9"/>
        <v>167</v>
      </c>
      <c r="AO104" s="29">
        <f t="shared" si="10"/>
        <v>3.33</v>
      </c>
      <c r="AP104" s="29">
        <f t="shared" si="11"/>
        <v>0.19</v>
      </c>
      <c r="AQ104" s="136">
        <f t="shared" si="12"/>
        <v>0.3003003003003003</v>
      </c>
    </row>
    <row r="105" spans="1:43" x14ac:dyDescent="0.75">
      <c r="A105" s="5" t="s">
        <v>136</v>
      </c>
      <c r="B105" s="22">
        <v>118.8</v>
      </c>
      <c r="C105" s="22">
        <v>1.161</v>
      </c>
      <c r="D105" s="22">
        <v>8.2000000000000003E-2</v>
      </c>
      <c r="E105" s="22">
        <v>1640</v>
      </c>
      <c r="F105" s="20">
        <v>10.0300902708124</v>
      </c>
      <c r="G105" s="22">
        <v>0.48600416657464102</v>
      </c>
      <c r="H105" s="18">
        <v>5.96E-2</v>
      </c>
      <c r="I105" s="15">
        <v>5.8326485120706803E-3</v>
      </c>
      <c r="J105" s="24">
        <v>-3.1081000000000001E-2</v>
      </c>
      <c r="K105" s="18">
        <v>0.84</v>
      </c>
      <c r="L105" s="15">
        <v>8.5365204995946201E-2</v>
      </c>
      <c r="M105" s="18">
        <v>9.9699999999999997E-2</v>
      </c>
      <c r="N105" s="15">
        <v>4.8309251561269202E-3</v>
      </c>
      <c r="O105" s="24">
        <v>0.41091</v>
      </c>
      <c r="P105" s="10">
        <v>612</v>
      </c>
      <c r="Q105" s="6">
        <v>28.352609324637001</v>
      </c>
      <c r="R105" s="6">
        <v>31.278269922757001</v>
      </c>
      <c r="S105" s="10">
        <v>610</v>
      </c>
      <c r="T105" s="6">
        <v>45.349827201241403</v>
      </c>
      <c r="U105" s="6">
        <v>46.544125173398903</v>
      </c>
      <c r="V105" s="10">
        <v>570</v>
      </c>
      <c r="W105" s="6">
        <v>205.14593126068499</v>
      </c>
      <c r="X105" s="6">
        <v>206.51257513223999</v>
      </c>
      <c r="Y105" s="6">
        <v>-0.32786885245900499</v>
      </c>
      <c r="Z105" s="6">
        <v>-7.3684210526315796</v>
      </c>
      <c r="AA105" s="7">
        <v>612</v>
      </c>
      <c r="AB105" s="7">
        <v>28.352609324637001</v>
      </c>
      <c r="AC105" s="7">
        <v>31.278269922757001</v>
      </c>
      <c r="AD105" s="13">
        <v>607</v>
      </c>
      <c r="AE105" s="6">
        <v>28.352609324637001</v>
      </c>
      <c r="AF105" s="13">
        <v>565</v>
      </c>
      <c r="AG105" s="6">
        <v>35.024017861782397</v>
      </c>
      <c r="AH105" s="13">
        <v>430</v>
      </c>
      <c r="AI105" s="6">
        <v>171.56393884734001</v>
      </c>
      <c r="AJ105" s="6">
        <v>5.5999999999999999E-3</v>
      </c>
      <c r="AK105" s="6">
        <v>6.4999999999999997E-3</v>
      </c>
      <c r="AL105" s="135">
        <f t="shared" si="7"/>
        <v>612</v>
      </c>
      <c r="AM105" s="135">
        <f t="shared" si="8"/>
        <v>28.352609324637001</v>
      </c>
      <c r="AN105" s="29">
        <f t="shared" si="9"/>
        <v>118.8</v>
      </c>
      <c r="AO105" s="29">
        <f t="shared" si="10"/>
        <v>1.161</v>
      </c>
      <c r="AP105" s="29">
        <f t="shared" si="11"/>
        <v>8.2000000000000003E-2</v>
      </c>
      <c r="AQ105" s="136">
        <f t="shared" si="12"/>
        <v>0.86132644272179149</v>
      </c>
    </row>
    <row r="106" spans="1:43" x14ac:dyDescent="0.75">
      <c r="A106" s="5" t="s">
        <v>137</v>
      </c>
      <c r="B106" s="22">
        <v>182</v>
      </c>
      <c r="C106" s="22">
        <v>3.89</v>
      </c>
      <c r="D106" s="22">
        <v>0.28999999999999998</v>
      </c>
      <c r="E106" s="22">
        <v>1350</v>
      </c>
      <c r="F106" s="20">
        <v>19.5694716242661</v>
      </c>
      <c r="G106" s="22">
        <v>0.81894797933503105</v>
      </c>
      <c r="H106" s="18">
        <v>6.6699999999999995E-2</v>
      </c>
      <c r="I106" s="15">
        <v>6.7364205273655799E-3</v>
      </c>
      <c r="J106" s="24">
        <v>-0.13378000000000001</v>
      </c>
      <c r="K106" s="18">
        <v>0.46899999999999997</v>
      </c>
      <c r="L106" s="15">
        <v>4.02499127910853E-2</v>
      </c>
      <c r="M106" s="18">
        <v>5.11E-2</v>
      </c>
      <c r="N106" s="15">
        <v>2.13844515311943E-3</v>
      </c>
      <c r="O106" s="24">
        <v>0.42331999999999997</v>
      </c>
      <c r="P106" s="10">
        <v>321</v>
      </c>
      <c r="Q106" s="6">
        <v>12.970889980847501</v>
      </c>
      <c r="R106" s="6">
        <v>14.778690846923</v>
      </c>
      <c r="S106" s="10">
        <v>387</v>
      </c>
      <c r="T106" s="6">
        <v>27.7775586387482</v>
      </c>
      <c r="U106" s="6">
        <v>28.727488525938298</v>
      </c>
      <c r="V106" s="10">
        <v>780</v>
      </c>
      <c r="W106" s="6">
        <v>840.33102666299703</v>
      </c>
      <c r="X106" s="6">
        <v>846.65755334799996</v>
      </c>
      <c r="Y106" s="6">
        <v>17.0542635658915</v>
      </c>
      <c r="Z106" s="6">
        <v>58.846153846153797</v>
      </c>
      <c r="AA106" s="7">
        <v>321</v>
      </c>
      <c r="AB106" s="7">
        <v>12.970889980847501</v>
      </c>
      <c r="AC106" s="7">
        <v>14.778690846923</v>
      </c>
      <c r="AD106" s="13">
        <v>316</v>
      </c>
      <c r="AE106" s="6">
        <v>12.970889980847501</v>
      </c>
      <c r="AF106" s="13">
        <v>314</v>
      </c>
      <c r="AG106" s="6">
        <v>21.821474833958799</v>
      </c>
      <c r="AH106" s="13">
        <v>315</v>
      </c>
      <c r="AI106" s="6">
        <v>835.37276671704296</v>
      </c>
      <c r="AJ106" s="6">
        <v>1.7600000000000001E-2</v>
      </c>
      <c r="AK106" s="6">
        <v>6.1000000000000004E-3</v>
      </c>
      <c r="AL106" s="135">
        <f t="shared" si="7"/>
        <v>321</v>
      </c>
      <c r="AM106" s="135">
        <f t="shared" si="8"/>
        <v>12.970889980847501</v>
      </c>
      <c r="AN106" s="29">
        <f t="shared" si="9"/>
        <v>182</v>
      </c>
      <c r="AO106" s="29">
        <f t="shared" si="10"/>
        <v>3.89</v>
      </c>
      <c r="AP106" s="29">
        <f t="shared" si="11"/>
        <v>0.28999999999999998</v>
      </c>
      <c r="AQ106" s="136">
        <f t="shared" si="12"/>
        <v>0.25706940874035988</v>
      </c>
    </row>
    <row r="107" spans="1:43" x14ac:dyDescent="0.75">
      <c r="A107" s="5" t="s">
        <v>138</v>
      </c>
      <c r="B107" s="22">
        <v>132.19999999999999</v>
      </c>
      <c r="C107" s="22">
        <v>2.66</v>
      </c>
      <c r="D107" s="22">
        <v>0.14000000000000001</v>
      </c>
      <c r="E107" s="22">
        <v>1850</v>
      </c>
      <c r="F107" s="20">
        <v>9.4250706880301607</v>
      </c>
      <c r="G107" s="22">
        <v>0.43102756232744099</v>
      </c>
      <c r="H107" s="18">
        <v>6.1699999999999998E-2</v>
      </c>
      <c r="I107" s="15">
        <v>4.8751996911528296E-3</v>
      </c>
      <c r="J107" s="24">
        <v>-0.18517</v>
      </c>
      <c r="K107" s="18">
        <v>0.92</v>
      </c>
      <c r="L107" s="15">
        <v>8.0953819279882697E-2</v>
      </c>
      <c r="M107" s="18">
        <v>0.1061</v>
      </c>
      <c r="N107" s="15">
        <v>4.85216778490809E-3</v>
      </c>
      <c r="O107" s="24">
        <v>0.69240000000000002</v>
      </c>
      <c r="P107" s="10">
        <v>649</v>
      </c>
      <c r="Q107" s="6">
        <v>28.489730201640398</v>
      </c>
      <c r="R107" s="6">
        <v>31.732658133687298</v>
      </c>
      <c r="S107" s="10">
        <v>655</v>
      </c>
      <c r="T107" s="6">
        <v>41.887561709485297</v>
      </c>
      <c r="U107" s="6">
        <v>43.306747683493498</v>
      </c>
      <c r="V107" s="10">
        <v>670</v>
      </c>
      <c r="W107" s="6">
        <v>174.73952918943201</v>
      </c>
      <c r="X107" s="6">
        <v>176.463300227633</v>
      </c>
      <c r="Y107" s="6">
        <v>0.91603053435113702</v>
      </c>
      <c r="Z107" s="6">
        <v>3.1343283582089598</v>
      </c>
      <c r="AA107" s="7">
        <v>649</v>
      </c>
      <c r="AB107" s="7">
        <v>28.489730201640398</v>
      </c>
      <c r="AC107" s="7">
        <v>31.732658133687298</v>
      </c>
      <c r="AD107" s="13">
        <v>646</v>
      </c>
      <c r="AE107" s="6">
        <v>28.489730201640398</v>
      </c>
      <c r="AF107" s="13">
        <v>621</v>
      </c>
      <c r="AG107" s="6">
        <v>37.963769912456499</v>
      </c>
      <c r="AH107" s="13">
        <v>536</v>
      </c>
      <c r="AI107" s="6">
        <v>162.08871355324101</v>
      </c>
      <c r="AJ107" s="6">
        <v>4.1000000000000003E-3</v>
      </c>
      <c r="AK107" s="6">
        <v>3.0000000000000001E-3</v>
      </c>
      <c r="AL107" s="135">
        <f t="shared" si="7"/>
        <v>649</v>
      </c>
      <c r="AM107" s="135">
        <f t="shared" si="8"/>
        <v>28.489730201640398</v>
      </c>
      <c r="AN107" s="29">
        <f t="shared" si="9"/>
        <v>132.19999999999999</v>
      </c>
      <c r="AO107" s="29">
        <f t="shared" si="10"/>
        <v>2.66</v>
      </c>
      <c r="AP107" s="29">
        <f t="shared" si="11"/>
        <v>0.14000000000000001</v>
      </c>
      <c r="AQ107" s="136">
        <f t="shared" si="12"/>
        <v>0.37593984962406013</v>
      </c>
    </row>
    <row r="108" spans="1:43" x14ac:dyDescent="0.75">
      <c r="A108" s="5" t="s">
        <v>139</v>
      </c>
      <c r="B108" s="22">
        <v>30.9</v>
      </c>
      <c r="C108" s="22">
        <v>0.433</v>
      </c>
      <c r="D108" s="22">
        <v>2.5999999999999999E-2</v>
      </c>
      <c r="E108" s="22">
        <v>215</v>
      </c>
      <c r="F108" s="20">
        <v>9.6153846153846096</v>
      </c>
      <c r="G108" s="22">
        <v>0.83922730789064004</v>
      </c>
      <c r="H108" s="18">
        <v>3.2899999999999999E-2</v>
      </c>
      <c r="I108" s="15">
        <v>1.32962427840334E-2</v>
      </c>
      <c r="J108" s="24">
        <v>1.3074000000000001E-2</v>
      </c>
      <c r="K108" s="18">
        <v>0.46</v>
      </c>
      <c r="L108" s="15">
        <v>7.8759513482499197E-2</v>
      </c>
      <c r="M108" s="18">
        <v>0.104</v>
      </c>
      <c r="N108" s="15">
        <v>9.0770825621451692E-3</v>
      </c>
      <c r="O108" s="24">
        <v>0.40066000000000002</v>
      </c>
      <c r="P108" s="10">
        <v>635</v>
      </c>
      <c r="Q108" s="6">
        <v>51.998001693482102</v>
      </c>
      <c r="R108" s="6">
        <v>53.778705865428599</v>
      </c>
      <c r="S108" s="10">
        <v>389</v>
      </c>
      <c r="T108" s="6">
        <v>61.389541347297801</v>
      </c>
      <c r="U108" s="6">
        <v>61.813832572776903</v>
      </c>
      <c r="V108" s="10">
        <v>510</v>
      </c>
      <c r="W108" s="6">
        <v>342.64556908580101</v>
      </c>
      <c r="X108" s="6">
        <v>342.73710565938899</v>
      </c>
      <c r="Y108" s="6">
        <v>-63.2390745501285</v>
      </c>
      <c r="Z108" s="6">
        <v>-24.509803921568601</v>
      </c>
      <c r="AA108" s="7" t="s">
        <v>35</v>
      </c>
      <c r="AB108" s="7" t="s">
        <v>35</v>
      </c>
      <c r="AC108" s="7" t="s">
        <v>35</v>
      </c>
      <c r="AD108" s="13">
        <v>654</v>
      </c>
      <c r="AE108" s="6">
        <v>54.877292026077299</v>
      </c>
      <c r="AF108" s="13">
        <v>636</v>
      </c>
      <c r="AG108" s="6">
        <v>53.948149058439299</v>
      </c>
      <c r="AH108" s="13">
        <v>578</v>
      </c>
      <c r="AI108" s="6">
        <v>274.13692566696102</v>
      </c>
      <c r="AJ108" s="6">
        <v>-3.4000000000000002E-2</v>
      </c>
      <c r="AK108" s="6">
        <v>0.01</v>
      </c>
      <c r="AL108" s="135" t="str">
        <f t="shared" si="7"/>
        <v>Discordant</v>
      </c>
      <c r="AM108" s="135" t="str">
        <f t="shared" si="8"/>
        <v>Discordant</v>
      </c>
      <c r="AN108" s="29">
        <f t="shared" si="9"/>
        <v>30.9</v>
      </c>
      <c r="AO108" s="29">
        <f t="shared" si="10"/>
        <v>0.433</v>
      </c>
      <c r="AP108" s="29">
        <f t="shared" si="11"/>
        <v>2.5999999999999999E-2</v>
      </c>
      <c r="AQ108" s="136">
        <f t="shared" si="12"/>
        <v>2.3094688221709005</v>
      </c>
    </row>
    <row r="109" spans="1:43" x14ac:dyDescent="0.75">
      <c r="A109" s="5" t="s">
        <v>140</v>
      </c>
      <c r="B109" s="22">
        <v>709</v>
      </c>
      <c r="C109" s="22">
        <v>9.3000000000000007</v>
      </c>
      <c r="D109" s="22">
        <v>3.2</v>
      </c>
      <c r="E109" s="22">
        <v>21620</v>
      </c>
      <c r="F109" s="20">
        <v>5.9880239520958103</v>
      </c>
      <c r="G109" s="22">
        <v>0.31597314227064099</v>
      </c>
      <c r="H109" s="18">
        <v>8.5800000000000001E-2</v>
      </c>
      <c r="I109" s="15">
        <v>2.6049542195428301E-3</v>
      </c>
      <c r="J109" s="24">
        <v>-0.38064999999999999</v>
      </c>
      <c r="K109" s="18">
        <v>1.95</v>
      </c>
      <c r="L109" s="15">
        <v>0.16040084234504401</v>
      </c>
      <c r="M109" s="18">
        <v>0.16700000000000001</v>
      </c>
      <c r="N109" s="15">
        <v>8.8121749647859203E-3</v>
      </c>
      <c r="O109" s="24">
        <v>0.90215999999999996</v>
      </c>
      <c r="P109" s="10">
        <v>993</v>
      </c>
      <c r="Q109" s="6">
        <v>48.532048813364703</v>
      </c>
      <c r="R109" s="6">
        <v>52.820588803350503</v>
      </c>
      <c r="S109" s="10">
        <v>1087</v>
      </c>
      <c r="T109" s="6">
        <v>55.0070745483915</v>
      </c>
      <c r="U109" s="6">
        <v>57.060235253574199</v>
      </c>
      <c r="V109" s="10">
        <v>1314</v>
      </c>
      <c r="W109" s="6">
        <v>63.735098916115497</v>
      </c>
      <c r="X109" s="6">
        <v>69.728016605820699</v>
      </c>
      <c r="Y109" s="6">
        <v>8.6476540938362394</v>
      </c>
      <c r="Z109" s="6">
        <v>24.429223744292202</v>
      </c>
      <c r="AA109" s="7">
        <v>993</v>
      </c>
      <c r="AB109" s="7">
        <v>48.532048813364703</v>
      </c>
      <c r="AC109" s="7">
        <v>52.820588803350503</v>
      </c>
      <c r="AD109" s="13">
        <v>980</v>
      </c>
      <c r="AE109" s="6">
        <v>49.040480850240598</v>
      </c>
      <c r="AF109" s="13">
        <v>977</v>
      </c>
      <c r="AG109" s="6">
        <v>58.273443783358999</v>
      </c>
      <c r="AH109" s="13">
        <v>970</v>
      </c>
      <c r="AI109" s="6">
        <v>49.716102359769003</v>
      </c>
      <c r="AJ109" s="6">
        <v>1.5599999999999999E-2</v>
      </c>
      <c r="AK109" s="6">
        <v>4.0000000000000001E-3</v>
      </c>
      <c r="AL109" s="135">
        <f t="shared" si="7"/>
        <v>993</v>
      </c>
      <c r="AM109" s="135">
        <f t="shared" si="8"/>
        <v>48.532048813364703</v>
      </c>
      <c r="AN109" s="29">
        <f t="shared" si="9"/>
        <v>709</v>
      </c>
      <c r="AO109" s="29">
        <f t="shared" si="10"/>
        <v>9.3000000000000007</v>
      </c>
      <c r="AP109" s="29">
        <f t="shared" si="11"/>
        <v>3.2</v>
      </c>
      <c r="AQ109" s="136">
        <f t="shared" si="12"/>
        <v>0.1075268817204301</v>
      </c>
    </row>
    <row r="110" spans="1:43" x14ac:dyDescent="0.75">
      <c r="A110" s="5" t="s">
        <v>141</v>
      </c>
      <c r="B110" s="22">
        <v>133.9</v>
      </c>
      <c r="C110" s="22">
        <v>1.4690000000000001</v>
      </c>
      <c r="D110" s="22">
        <v>7.2999999999999995E-2</v>
      </c>
      <c r="E110" s="22">
        <v>1383</v>
      </c>
      <c r="F110" s="20">
        <v>12.135922330097101</v>
      </c>
      <c r="G110" s="22">
        <v>0.54556724418576796</v>
      </c>
      <c r="H110" s="18">
        <v>5.3699999999999998E-2</v>
      </c>
      <c r="I110" s="15">
        <v>5.1096998342217304E-3</v>
      </c>
      <c r="J110" s="24">
        <v>0.33267999999999998</v>
      </c>
      <c r="K110" s="18">
        <v>0.61399999999999999</v>
      </c>
      <c r="L110" s="15">
        <v>4.4952114575845699E-2</v>
      </c>
      <c r="M110" s="18">
        <v>8.2400000000000001E-2</v>
      </c>
      <c r="N110" s="15">
        <v>3.70427065188276E-3</v>
      </c>
      <c r="O110" s="24">
        <v>0.64158000000000004</v>
      </c>
      <c r="P110" s="10">
        <v>510</v>
      </c>
      <c r="Q110" s="6">
        <v>22.342434410791199</v>
      </c>
      <c r="R110" s="6">
        <v>24.943777423827399</v>
      </c>
      <c r="S110" s="10">
        <v>484</v>
      </c>
      <c r="T110" s="6">
        <v>28.3094400943138</v>
      </c>
      <c r="U110" s="6">
        <v>29.6248783833183</v>
      </c>
      <c r="V110" s="10">
        <v>340</v>
      </c>
      <c r="W110" s="6">
        <v>173.08777422943601</v>
      </c>
      <c r="X110" s="6">
        <v>174.25128649792001</v>
      </c>
      <c r="Y110" s="6">
        <v>-5.3719008264462804</v>
      </c>
      <c r="Z110" s="6">
        <v>-50</v>
      </c>
      <c r="AA110" s="7" t="s">
        <v>35</v>
      </c>
      <c r="AB110" s="7" t="s">
        <v>35</v>
      </c>
      <c r="AC110" s="7" t="s">
        <v>35</v>
      </c>
      <c r="AD110" s="13">
        <v>510</v>
      </c>
      <c r="AE110" s="6">
        <v>22.342434410791199</v>
      </c>
      <c r="AF110" s="13">
        <v>482</v>
      </c>
      <c r="AG110" s="6">
        <v>28.6304278426562</v>
      </c>
      <c r="AH110" s="13">
        <v>361</v>
      </c>
      <c r="AI110" s="6">
        <v>165.147744724837</v>
      </c>
      <c r="AJ110" s="6">
        <v>2.0000000000000001E-4</v>
      </c>
      <c r="AK110" s="6">
        <v>2.8999999999999998E-3</v>
      </c>
      <c r="AL110" s="135" t="str">
        <f t="shared" si="7"/>
        <v>Discordant</v>
      </c>
      <c r="AM110" s="135" t="str">
        <f t="shared" si="8"/>
        <v>Discordant</v>
      </c>
      <c r="AN110" s="29">
        <f t="shared" si="9"/>
        <v>133.9</v>
      </c>
      <c r="AO110" s="29">
        <f t="shared" si="10"/>
        <v>1.4690000000000001</v>
      </c>
      <c r="AP110" s="29">
        <f t="shared" si="11"/>
        <v>7.2999999999999995E-2</v>
      </c>
      <c r="AQ110" s="136">
        <f t="shared" si="12"/>
        <v>0.68073519400953031</v>
      </c>
    </row>
    <row r="111" spans="1:43" x14ac:dyDescent="0.75">
      <c r="A111" s="5" t="s">
        <v>142</v>
      </c>
      <c r="B111" s="22">
        <v>1260</v>
      </c>
      <c r="C111" s="22">
        <v>5.49</v>
      </c>
      <c r="D111" s="22">
        <v>0.6</v>
      </c>
      <c r="E111" s="22">
        <v>15600</v>
      </c>
      <c r="F111" s="20">
        <v>18.691588785046701</v>
      </c>
      <c r="G111" s="22">
        <v>1.21826101637808</v>
      </c>
      <c r="H111" s="18">
        <v>0.1074</v>
      </c>
      <c r="I111" s="15">
        <v>3.7185224302158999E-3</v>
      </c>
      <c r="J111" s="24">
        <v>0.76924000000000003</v>
      </c>
      <c r="K111" s="18">
        <v>0.76600000000000001</v>
      </c>
      <c r="L111" s="15">
        <v>5.3341540990488198E-2</v>
      </c>
      <c r="M111" s="18">
        <v>5.3499999999999999E-2</v>
      </c>
      <c r="N111" s="15">
        <v>3.4869675941281699E-3</v>
      </c>
      <c r="O111" s="24">
        <v>0.77668999999999999</v>
      </c>
      <c r="P111" s="10">
        <v>336</v>
      </c>
      <c r="Q111" s="6">
        <v>21.2239893965832</v>
      </c>
      <c r="R111" s="6">
        <v>22.4765674623583</v>
      </c>
      <c r="S111" s="10">
        <v>576</v>
      </c>
      <c r="T111" s="6">
        <v>30.7097178972084</v>
      </c>
      <c r="U111" s="6">
        <v>32.282490751142497</v>
      </c>
      <c r="V111" s="10">
        <v>1735</v>
      </c>
      <c r="W111" s="6">
        <v>62.071504905707897</v>
      </c>
      <c r="X111" s="6">
        <v>63.560707448310403</v>
      </c>
      <c r="Y111" s="6">
        <v>41.6666666666667</v>
      </c>
      <c r="Z111" s="6">
        <v>80.634005763688805</v>
      </c>
      <c r="AA111" s="7" t="s">
        <v>35</v>
      </c>
      <c r="AB111" s="7" t="s">
        <v>35</v>
      </c>
      <c r="AC111" s="7" t="s">
        <v>35</v>
      </c>
      <c r="AD111" s="13">
        <v>315</v>
      </c>
      <c r="AE111" s="6">
        <v>21.770547211916298</v>
      </c>
      <c r="AF111" s="13">
        <v>317</v>
      </c>
      <c r="AG111" s="6">
        <v>33.8305597548447</v>
      </c>
      <c r="AH111" s="13">
        <v>336</v>
      </c>
      <c r="AI111" s="6">
        <v>25.080524740509802</v>
      </c>
      <c r="AJ111" s="6">
        <v>6.83E-2</v>
      </c>
      <c r="AK111" s="6">
        <v>8.6E-3</v>
      </c>
      <c r="AL111" s="135" t="str">
        <f t="shared" si="7"/>
        <v>Discordant</v>
      </c>
      <c r="AM111" s="135" t="str">
        <f t="shared" si="8"/>
        <v>Discordant</v>
      </c>
      <c r="AN111" s="29">
        <f t="shared" si="9"/>
        <v>1260</v>
      </c>
      <c r="AO111" s="29">
        <f t="shared" si="10"/>
        <v>5.49</v>
      </c>
      <c r="AP111" s="29">
        <f t="shared" si="11"/>
        <v>0.6</v>
      </c>
      <c r="AQ111" s="136">
        <f t="shared" si="12"/>
        <v>0.18214936247723132</v>
      </c>
    </row>
    <row r="112" spans="1:43" x14ac:dyDescent="0.75">
      <c r="A112" s="5" t="s">
        <v>143</v>
      </c>
      <c r="B112" s="22">
        <v>91.8</v>
      </c>
      <c r="C112" s="22">
        <v>1.377</v>
      </c>
      <c r="D112" s="22">
        <v>6.2E-2</v>
      </c>
      <c r="E112" s="22">
        <v>959</v>
      </c>
      <c r="F112" s="20">
        <v>11.049723756906101</v>
      </c>
      <c r="G112" s="22">
        <v>0.55226519264674101</v>
      </c>
      <c r="H112" s="18">
        <v>5.3499999999999999E-2</v>
      </c>
      <c r="I112" s="15">
        <v>6.9464455481523602E-3</v>
      </c>
      <c r="J112" s="24">
        <v>0.12856999999999999</v>
      </c>
      <c r="K112" s="18">
        <v>0.65600000000000003</v>
      </c>
      <c r="L112" s="15">
        <v>5.5906954964833798E-2</v>
      </c>
      <c r="M112" s="18">
        <v>9.0499999999999997E-2</v>
      </c>
      <c r="N112" s="15">
        <v>4.5231899940749703E-3</v>
      </c>
      <c r="O112" s="24">
        <v>0.28766000000000003</v>
      </c>
      <c r="P112" s="10">
        <v>558</v>
      </c>
      <c r="Q112" s="6">
        <v>26.507205936668498</v>
      </c>
      <c r="R112" s="6">
        <v>29.134442155676599</v>
      </c>
      <c r="S112" s="10">
        <v>507</v>
      </c>
      <c r="T112" s="6">
        <v>34.2731428565397</v>
      </c>
      <c r="U112" s="6">
        <v>35.458190320445901</v>
      </c>
      <c r="V112" s="10">
        <v>300</v>
      </c>
      <c r="W112" s="6">
        <v>229.60830570479001</v>
      </c>
      <c r="X112" s="6">
        <v>230.401541496178</v>
      </c>
      <c r="Y112" s="6">
        <v>-10.0591715976331</v>
      </c>
      <c r="Z112" s="6">
        <v>-86</v>
      </c>
      <c r="AA112" s="7" t="s">
        <v>35</v>
      </c>
      <c r="AB112" s="7" t="s">
        <v>35</v>
      </c>
      <c r="AC112" s="7" t="s">
        <v>35</v>
      </c>
      <c r="AD112" s="13">
        <v>557</v>
      </c>
      <c r="AE112" s="6">
        <v>27.002128926604101</v>
      </c>
      <c r="AF112" s="13">
        <v>528</v>
      </c>
      <c r="AG112" s="6">
        <v>31.535524750109701</v>
      </c>
      <c r="AH112" s="13">
        <v>407</v>
      </c>
      <c r="AI112" s="6">
        <v>206.452151959296</v>
      </c>
      <c r="AJ112" s="6">
        <v>-2.7000000000000001E-3</v>
      </c>
      <c r="AK112" s="6">
        <v>5.8999999999999999E-3</v>
      </c>
      <c r="AL112" s="135" t="str">
        <f t="shared" si="7"/>
        <v>Discordant</v>
      </c>
      <c r="AM112" s="135" t="str">
        <f t="shared" si="8"/>
        <v>Discordant</v>
      </c>
      <c r="AN112" s="29">
        <f t="shared" si="9"/>
        <v>91.8</v>
      </c>
      <c r="AO112" s="29">
        <f t="shared" si="10"/>
        <v>1.377</v>
      </c>
      <c r="AP112" s="29">
        <f t="shared" si="11"/>
        <v>6.2E-2</v>
      </c>
      <c r="AQ112" s="136">
        <f t="shared" si="12"/>
        <v>0.72621641249092228</v>
      </c>
    </row>
    <row r="113" spans="1:43" x14ac:dyDescent="0.75">
      <c r="A113" s="5" t="s">
        <v>144</v>
      </c>
      <c r="B113" s="22">
        <v>45.8</v>
      </c>
      <c r="C113" s="22">
        <v>2.1779999999999999</v>
      </c>
      <c r="D113" s="22">
        <v>9.8000000000000004E-2</v>
      </c>
      <c r="E113" s="22">
        <v>1170</v>
      </c>
      <c r="F113" s="20">
        <v>7.3529411764705896</v>
      </c>
      <c r="G113" s="22">
        <v>0.48029017218119202</v>
      </c>
      <c r="H113" s="18">
        <v>8.7599999999999997E-2</v>
      </c>
      <c r="I113" s="15">
        <v>1.00796265123821E-2</v>
      </c>
      <c r="J113" s="24">
        <v>-0.44939000000000001</v>
      </c>
      <c r="K113" s="18">
        <v>1.66</v>
      </c>
      <c r="L113" s="15">
        <v>0.17977169611482099</v>
      </c>
      <c r="M113" s="18">
        <v>0.13600000000000001</v>
      </c>
      <c r="N113" s="15">
        <v>8.8834470246633296E-3</v>
      </c>
      <c r="O113" s="24">
        <v>0.73723000000000005</v>
      </c>
      <c r="P113" s="10">
        <v>844</v>
      </c>
      <c r="Q113" s="6">
        <v>56.623714377886301</v>
      </c>
      <c r="R113" s="6">
        <v>59.249098730899703</v>
      </c>
      <c r="S113" s="10">
        <v>969</v>
      </c>
      <c r="T113" s="6">
        <v>64.887592825436897</v>
      </c>
      <c r="U113" s="6">
        <v>66.449098374225997</v>
      </c>
      <c r="V113" s="10">
        <v>1320</v>
      </c>
      <c r="W113" s="6">
        <v>368.44818796648002</v>
      </c>
      <c r="X113" s="6">
        <v>370.51821585020502</v>
      </c>
      <c r="Y113" s="6">
        <v>12.8998968008256</v>
      </c>
      <c r="Z113" s="6">
        <v>36.060606060606098</v>
      </c>
      <c r="AA113" s="7">
        <v>844</v>
      </c>
      <c r="AB113" s="7">
        <v>56.623714377886301</v>
      </c>
      <c r="AC113" s="7">
        <v>59.249098730899703</v>
      </c>
      <c r="AD113" s="13">
        <v>788</v>
      </c>
      <c r="AE113" s="6">
        <v>41.000585726894798</v>
      </c>
      <c r="AF113" s="13">
        <v>814</v>
      </c>
      <c r="AG113" s="6">
        <v>59.263341980348102</v>
      </c>
      <c r="AH113" s="13">
        <v>788</v>
      </c>
      <c r="AI113" s="6">
        <v>355.53927942744002</v>
      </c>
      <c r="AJ113" s="6">
        <v>2.6599999999999999E-2</v>
      </c>
      <c r="AK113" s="6">
        <v>8.3000000000000001E-3</v>
      </c>
      <c r="AL113" s="135">
        <f t="shared" si="7"/>
        <v>844</v>
      </c>
      <c r="AM113" s="135">
        <f t="shared" si="8"/>
        <v>56.623714377886301</v>
      </c>
      <c r="AN113" s="29">
        <f t="shared" si="9"/>
        <v>45.8</v>
      </c>
      <c r="AO113" s="29">
        <f t="shared" si="10"/>
        <v>2.1779999999999999</v>
      </c>
      <c r="AP113" s="29">
        <f t="shared" si="11"/>
        <v>9.8000000000000004E-2</v>
      </c>
      <c r="AQ113" s="136">
        <f t="shared" si="12"/>
        <v>0.4591368227731864</v>
      </c>
    </row>
    <row r="114" spans="1:43" x14ac:dyDescent="0.75">
      <c r="A114" s="5" t="s">
        <v>145</v>
      </c>
      <c r="B114" s="22">
        <v>452</v>
      </c>
      <c r="C114" s="22">
        <v>2.4649999999999999</v>
      </c>
      <c r="D114" s="22">
        <v>0.09</v>
      </c>
      <c r="E114" s="22">
        <v>3030</v>
      </c>
      <c r="F114" s="20">
        <v>19.417475728155299</v>
      </c>
      <c r="G114" s="22">
        <v>0.69059803511127904</v>
      </c>
      <c r="H114" s="18">
        <v>5.9900000000000002E-2</v>
      </c>
      <c r="I114" s="15">
        <v>3.4768598541767099E-3</v>
      </c>
      <c r="J114" s="24">
        <v>-0.18232000000000001</v>
      </c>
      <c r="K114" s="18">
        <v>0.41799999999999998</v>
      </c>
      <c r="L114" s="15">
        <v>2.97356303777132E-2</v>
      </c>
      <c r="M114" s="18">
        <v>5.1499999999999997E-2</v>
      </c>
      <c r="N114" s="15">
        <v>1.8316386386238899E-3</v>
      </c>
      <c r="O114" s="24">
        <v>0.57101999999999997</v>
      </c>
      <c r="P114" s="10">
        <v>324</v>
      </c>
      <c r="Q114" s="6">
        <v>11.085083158919</v>
      </c>
      <c r="R114" s="6">
        <v>13.183113158333599</v>
      </c>
      <c r="S114" s="10">
        <v>354</v>
      </c>
      <c r="T114" s="6">
        <v>21.158747239990799</v>
      </c>
      <c r="U114" s="6">
        <v>22.2137708171716</v>
      </c>
      <c r="V114" s="10">
        <v>580</v>
      </c>
      <c r="W114" s="6">
        <v>368.20376316989302</v>
      </c>
      <c r="X114" s="6">
        <v>377.72620619966199</v>
      </c>
      <c r="Y114" s="6">
        <v>8.4745762711864394</v>
      </c>
      <c r="Z114" s="6">
        <v>44.137931034482797</v>
      </c>
      <c r="AA114" s="7">
        <v>324</v>
      </c>
      <c r="AB114" s="7">
        <v>11.085083158919</v>
      </c>
      <c r="AC114" s="7">
        <v>13.183113158333599</v>
      </c>
      <c r="AD114" s="13">
        <v>320</v>
      </c>
      <c r="AE114" s="6">
        <v>11.0515518656951</v>
      </c>
      <c r="AF114" s="13">
        <v>318.8</v>
      </c>
      <c r="AG114" s="6">
        <v>19.625566610057799</v>
      </c>
      <c r="AH114" s="13">
        <v>318</v>
      </c>
      <c r="AI114" s="6">
        <v>363.16545019105303</v>
      </c>
      <c r="AJ114" s="6">
        <v>8.8999999999999999E-3</v>
      </c>
      <c r="AK114" s="6">
        <v>4.0000000000000001E-3</v>
      </c>
      <c r="AL114" s="135">
        <f t="shared" si="7"/>
        <v>324</v>
      </c>
      <c r="AM114" s="135">
        <f t="shared" si="8"/>
        <v>11.085083158919</v>
      </c>
      <c r="AN114" s="29">
        <f t="shared" si="9"/>
        <v>452</v>
      </c>
      <c r="AO114" s="29">
        <f t="shared" si="10"/>
        <v>2.4649999999999999</v>
      </c>
      <c r="AP114" s="29">
        <f t="shared" si="11"/>
        <v>0.09</v>
      </c>
      <c r="AQ114" s="136">
        <f t="shared" si="12"/>
        <v>0.40567951318458423</v>
      </c>
    </row>
    <row r="115" spans="1:43" x14ac:dyDescent="0.75">
      <c r="A115" s="5" t="s">
        <v>146</v>
      </c>
      <c r="B115" s="22">
        <v>80.599999999999994</v>
      </c>
      <c r="C115" s="22">
        <v>0.72299999999999998</v>
      </c>
      <c r="D115" s="22">
        <v>3.4000000000000002E-2</v>
      </c>
      <c r="E115" s="22">
        <v>1027</v>
      </c>
      <c r="F115" s="20">
        <v>9.2081031307550596</v>
      </c>
      <c r="G115" s="22">
        <v>0.485733996145231</v>
      </c>
      <c r="H115" s="18">
        <v>5.7500000000000002E-2</v>
      </c>
      <c r="I115" s="15">
        <v>7.1819717332494201E-3</v>
      </c>
      <c r="J115" s="24">
        <v>0.27006999999999998</v>
      </c>
      <c r="K115" s="18">
        <v>0.85199999999999998</v>
      </c>
      <c r="L115" s="15">
        <v>7.6212020942630299E-2</v>
      </c>
      <c r="M115" s="18">
        <v>0.1086</v>
      </c>
      <c r="N115" s="15">
        <v>5.7287273211770098E-3</v>
      </c>
      <c r="O115" s="24">
        <v>0.49079</v>
      </c>
      <c r="P115" s="10">
        <v>664</v>
      </c>
      <c r="Q115" s="6">
        <v>33.131312166861697</v>
      </c>
      <c r="R115" s="6">
        <v>36.074517174932801</v>
      </c>
      <c r="S115" s="10">
        <v>618</v>
      </c>
      <c r="T115" s="6">
        <v>41.439160477820899</v>
      </c>
      <c r="U115" s="6">
        <v>42.7627459753799</v>
      </c>
      <c r="V115" s="10">
        <v>450</v>
      </c>
      <c r="W115" s="6">
        <v>237.45614502058299</v>
      </c>
      <c r="X115" s="6">
        <v>238.35736592492401</v>
      </c>
      <c r="Y115" s="6">
        <v>-7.4433656957928598</v>
      </c>
      <c r="Z115" s="6">
        <v>-47.5555555555555</v>
      </c>
      <c r="AA115" s="7" t="s">
        <v>35</v>
      </c>
      <c r="AB115" s="7" t="s">
        <v>35</v>
      </c>
      <c r="AC115" s="7" t="s">
        <v>35</v>
      </c>
      <c r="AD115" s="13">
        <v>665</v>
      </c>
      <c r="AE115" s="6">
        <v>34.151366676870097</v>
      </c>
      <c r="AF115" s="13">
        <v>634</v>
      </c>
      <c r="AG115" s="6">
        <v>38.9330710464329</v>
      </c>
      <c r="AH115" s="13">
        <v>535</v>
      </c>
      <c r="AI115" s="6">
        <v>212.99618261376401</v>
      </c>
      <c r="AJ115" s="6">
        <v>-1.1000000000000001E-3</v>
      </c>
      <c r="AK115" s="6">
        <v>6.7000000000000002E-3</v>
      </c>
      <c r="AL115" s="135" t="str">
        <f t="shared" si="7"/>
        <v>Discordant</v>
      </c>
      <c r="AM115" s="135" t="str">
        <f t="shared" si="8"/>
        <v>Discordant</v>
      </c>
      <c r="AN115" s="29">
        <f t="shared" si="9"/>
        <v>80.599999999999994</v>
      </c>
      <c r="AO115" s="29">
        <f t="shared" si="10"/>
        <v>0.72299999999999998</v>
      </c>
      <c r="AP115" s="29">
        <f t="shared" si="11"/>
        <v>3.4000000000000002E-2</v>
      </c>
      <c r="AQ115" s="136">
        <f t="shared" si="12"/>
        <v>1.3831258644536653</v>
      </c>
    </row>
    <row r="116" spans="1:43" x14ac:dyDescent="0.75">
      <c r="A116" s="5" t="s">
        <v>147</v>
      </c>
      <c r="B116" s="22">
        <v>186</v>
      </c>
      <c r="C116" s="22">
        <v>1.5940000000000001</v>
      </c>
      <c r="D116" s="22">
        <v>8.1000000000000003E-2</v>
      </c>
      <c r="E116" s="22">
        <v>2150</v>
      </c>
      <c r="F116" s="20">
        <v>10.9769484083425</v>
      </c>
      <c r="G116" s="22">
        <v>0.456383254043913</v>
      </c>
      <c r="H116" s="18">
        <v>5.7200000000000001E-2</v>
      </c>
      <c r="I116" s="15">
        <v>4.1885288288121903E-3</v>
      </c>
      <c r="J116" s="24">
        <v>0.37392999999999998</v>
      </c>
      <c r="K116" s="18">
        <v>0.71299999999999997</v>
      </c>
      <c r="L116" s="15">
        <v>5.1541419906808397E-2</v>
      </c>
      <c r="M116" s="18">
        <v>9.11E-2</v>
      </c>
      <c r="N116" s="15">
        <v>3.7876204657937801E-3</v>
      </c>
      <c r="O116" s="24">
        <v>0.44629000000000002</v>
      </c>
      <c r="P116" s="10">
        <v>562</v>
      </c>
      <c r="Q116" s="6">
        <v>22.3796784906582</v>
      </c>
      <c r="R116" s="6">
        <v>25.471860316705399</v>
      </c>
      <c r="S116" s="10">
        <v>545</v>
      </c>
      <c r="T116" s="6">
        <v>30.583041577067899</v>
      </c>
      <c r="U116" s="6">
        <v>32.039867940656301</v>
      </c>
      <c r="V116" s="10">
        <v>470</v>
      </c>
      <c r="W116" s="6">
        <v>150.307176405826</v>
      </c>
      <c r="X116" s="6">
        <v>152.00835080680599</v>
      </c>
      <c r="Y116" s="6">
        <v>-3.1192660550458702</v>
      </c>
      <c r="Z116" s="6">
        <v>-19.5744680851064</v>
      </c>
      <c r="AA116" s="7">
        <v>562</v>
      </c>
      <c r="AB116" s="7">
        <v>22.3796784906582</v>
      </c>
      <c r="AC116" s="7">
        <v>25.471860316705399</v>
      </c>
      <c r="AD116" s="13">
        <v>561</v>
      </c>
      <c r="AE116" s="6">
        <v>22.817077142903901</v>
      </c>
      <c r="AF116" s="13">
        <v>543</v>
      </c>
      <c r="AG116" s="6">
        <v>30.892481805524501</v>
      </c>
      <c r="AH116" s="13">
        <v>465</v>
      </c>
      <c r="AI116" s="6">
        <v>132.61583721068899</v>
      </c>
      <c r="AJ116" s="6">
        <v>2E-3</v>
      </c>
      <c r="AK116" s="6">
        <v>3.2000000000000002E-3</v>
      </c>
      <c r="AL116" s="135">
        <f t="shared" si="7"/>
        <v>562</v>
      </c>
      <c r="AM116" s="135">
        <f t="shared" si="8"/>
        <v>22.3796784906582</v>
      </c>
      <c r="AN116" s="29">
        <f t="shared" si="9"/>
        <v>186</v>
      </c>
      <c r="AO116" s="29">
        <f t="shared" si="10"/>
        <v>1.5940000000000001</v>
      </c>
      <c r="AP116" s="29">
        <f t="shared" si="11"/>
        <v>8.1000000000000003E-2</v>
      </c>
      <c r="AQ116" s="136">
        <f t="shared" si="12"/>
        <v>0.62735257214554574</v>
      </c>
    </row>
    <row r="117" spans="1:43" x14ac:dyDescent="0.75">
      <c r="A117" s="5" t="s">
        <v>148</v>
      </c>
      <c r="B117" s="22">
        <v>72.400000000000006</v>
      </c>
      <c r="C117" s="22">
        <v>1.8140000000000001</v>
      </c>
      <c r="D117" s="22">
        <v>9.1999999999999998E-2</v>
      </c>
      <c r="E117" s="22">
        <v>1280</v>
      </c>
      <c r="F117" s="20">
        <v>9.9502487562188993</v>
      </c>
      <c r="G117" s="22">
        <v>0.518952947143966</v>
      </c>
      <c r="H117" s="18">
        <v>7.8E-2</v>
      </c>
      <c r="I117" s="15">
        <v>1.08728126769067E-2</v>
      </c>
      <c r="J117" s="24">
        <v>-0.17433000000000001</v>
      </c>
      <c r="K117" s="18">
        <v>1.06</v>
      </c>
      <c r="L117" s="15">
        <v>0.12846165748580299</v>
      </c>
      <c r="M117" s="18">
        <v>0.10050000000000001</v>
      </c>
      <c r="N117" s="15">
        <v>5.2415545043908397E-3</v>
      </c>
      <c r="O117" s="24">
        <v>0.37872</v>
      </c>
      <c r="P117" s="10">
        <v>616</v>
      </c>
      <c r="Q117" s="6">
        <v>30.911116916853899</v>
      </c>
      <c r="R117" s="6">
        <v>33.652789079523103</v>
      </c>
      <c r="S117" s="10">
        <v>711</v>
      </c>
      <c r="T117" s="6">
        <v>58.318711123696602</v>
      </c>
      <c r="U117" s="6">
        <v>59.5021121364191</v>
      </c>
      <c r="V117" s="10">
        <v>1080</v>
      </c>
      <c r="W117" s="6">
        <v>521.97660920080398</v>
      </c>
      <c r="X117" s="6">
        <v>525.09383550423604</v>
      </c>
      <c r="Y117" s="6">
        <v>13.361462728551301</v>
      </c>
      <c r="Z117" s="6">
        <v>42.962962962962997</v>
      </c>
      <c r="AA117" s="7">
        <v>616</v>
      </c>
      <c r="AB117" s="7">
        <v>30.911116916853899</v>
      </c>
      <c r="AC117" s="7">
        <v>33.652789079523103</v>
      </c>
      <c r="AD117" s="13">
        <v>594</v>
      </c>
      <c r="AE117" s="6">
        <v>30.911116916853899</v>
      </c>
      <c r="AF117" s="13">
        <v>587</v>
      </c>
      <c r="AG117" s="6">
        <v>38.786171081058903</v>
      </c>
      <c r="AH117" s="13">
        <v>581</v>
      </c>
      <c r="AI117" s="6">
        <v>482.14820704091397</v>
      </c>
      <c r="AJ117" s="6">
        <v>2.3E-2</v>
      </c>
      <c r="AK117" s="6">
        <v>1.6E-2</v>
      </c>
      <c r="AL117" s="135">
        <f t="shared" si="7"/>
        <v>616</v>
      </c>
      <c r="AM117" s="135">
        <f t="shared" si="8"/>
        <v>30.911116916853899</v>
      </c>
      <c r="AN117" s="29">
        <f t="shared" si="9"/>
        <v>72.400000000000006</v>
      </c>
      <c r="AO117" s="29">
        <f t="shared" si="10"/>
        <v>1.8140000000000001</v>
      </c>
      <c r="AP117" s="29">
        <f t="shared" si="11"/>
        <v>9.1999999999999998E-2</v>
      </c>
      <c r="AQ117" s="136">
        <f t="shared" si="12"/>
        <v>0.55126791620727666</v>
      </c>
    </row>
    <row r="118" spans="1:43" x14ac:dyDescent="0.75">
      <c r="A118" s="5" t="s">
        <v>149</v>
      </c>
      <c r="B118" s="22">
        <v>191.1</v>
      </c>
      <c r="C118" s="22">
        <v>1.2</v>
      </c>
      <c r="D118" s="22">
        <v>0.1</v>
      </c>
      <c r="E118" s="22">
        <v>16560</v>
      </c>
      <c r="F118" s="20">
        <v>3.8461538461538498</v>
      </c>
      <c r="G118" s="22">
        <v>0.17625224337991599</v>
      </c>
      <c r="H118" s="18">
        <v>0.14849999999999999</v>
      </c>
      <c r="I118" s="15">
        <v>3.5589953631549802E-3</v>
      </c>
      <c r="J118" s="24">
        <v>0.22137999999999999</v>
      </c>
      <c r="K118" s="18">
        <v>5.3</v>
      </c>
      <c r="L118" s="15">
        <v>0.37947323502454899</v>
      </c>
      <c r="M118" s="18">
        <v>0.26</v>
      </c>
      <c r="N118" s="15">
        <v>1.1914651652482299E-2</v>
      </c>
      <c r="O118" s="24">
        <v>0.80196999999999996</v>
      </c>
      <c r="P118" s="10">
        <v>1488</v>
      </c>
      <c r="Q118" s="6">
        <v>60.1431055705782</v>
      </c>
      <c r="R118" s="6">
        <v>67.238122923398706</v>
      </c>
      <c r="S118" s="10">
        <v>1861</v>
      </c>
      <c r="T118" s="6">
        <v>61.057043843985198</v>
      </c>
      <c r="U118" s="6">
        <v>64.036335465421899</v>
      </c>
      <c r="V118" s="10">
        <v>2321</v>
      </c>
      <c r="W118" s="6">
        <v>45.7229583440661</v>
      </c>
      <c r="X118" s="6">
        <v>53.111166535844802</v>
      </c>
      <c r="Y118" s="6">
        <v>20.042987641053202</v>
      </c>
      <c r="Z118" s="6">
        <v>35.889702714347301</v>
      </c>
      <c r="AA118" s="7" t="s">
        <v>35</v>
      </c>
      <c r="AB118" s="7" t="s">
        <v>35</v>
      </c>
      <c r="AC118" s="7" t="s">
        <v>35</v>
      </c>
      <c r="AD118" s="13">
        <v>1403</v>
      </c>
      <c r="AE118" s="6">
        <v>62.978735678590098</v>
      </c>
      <c r="AF118" s="13">
        <v>1436</v>
      </c>
      <c r="AG118" s="6">
        <v>72.496693738172098</v>
      </c>
      <c r="AH118" s="13">
        <v>1488</v>
      </c>
      <c r="AI118" s="6">
        <v>55.320781987723201</v>
      </c>
      <c r="AJ118" s="6">
        <v>6.5799999999999997E-2</v>
      </c>
      <c r="AK118" s="6">
        <v>9.4000000000000004E-3</v>
      </c>
      <c r="AL118" s="135" t="str">
        <f t="shared" si="7"/>
        <v>Discordant</v>
      </c>
      <c r="AM118" s="135" t="str">
        <f t="shared" si="8"/>
        <v>Discordant</v>
      </c>
      <c r="AN118" s="29">
        <f t="shared" si="9"/>
        <v>191.1</v>
      </c>
      <c r="AO118" s="29">
        <f t="shared" si="10"/>
        <v>1.2</v>
      </c>
      <c r="AP118" s="29">
        <f t="shared" si="11"/>
        <v>0.1</v>
      </c>
      <c r="AQ118" s="136">
        <f t="shared" si="12"/>
        <v>0.83333333333333337</v>
      </c>
    </row>
    <row r="119" spans="1:43" x14ac:dyDescent="0.75">
      <c r="A119" s="5" t="s">
        <v>150</v>
      </c>
      <c r="B119" s="22">
        <v>180.1</v>
      </c>
      <c r="C119" s="22">
        <v>3.76</v>
      </c>
      <c r="D119" s="22">
        <v>0.2</v>
      </c>
      <c r="E119" s="22">
        <v>984</v>
      </c>
      <c r="F119" s="20">
        <v>20.618556701030901</v>
      </c>
      <c r="G119" s="22">
        <v>0.90591140511347201</v>
      </c>
      <c r="H119" s="18">
        <v>4.99E-2</v>
      </c>
      <c r="I119" s="15">
        <v>6.4736725409622999E-3</v>
      </c>
      <c r="J119" s="24">
        <v>-0.37819000000000003</v>
      </c>
      <c r="K119" s="18">
        <v>0.34</v>
      </c>
      <c r="L119" s="15">
        <v>3.6247056763273701E-2</v>
      </c>
      <c r="M119" s="18">
        <v>4.8500000000000001E-2</v>
      </c>
      <c r="N119" s="15">
        <v>2.1309301026781698E-3</v>
      </c>
      <c r="O119" s="24">
        <v>0.77688000000000001</v>
      </c>
      <c r="P119" s="10">
        <v>305</v>
      </c>
      <c r="Q119" s="6">
        <v>13.108090706130399</v>
      </c>
      <c r="R119" s="6">
        <v>14.7389654467417</v>
      </c>
      <c r="S119" s="10">
        <v>293</v>
      </c>
      <c r="T119" s="6">
        <v>26.793030652884202</v>
      </c>
      <c r="U119" s="6">
        <v>27.418396410380499</v>
      </c>
      <c r="V119" s="10">
        <v>150</v>
      </c>
      <c r="W119" s="6">
        <v>231.347238413273</v>
      </c>
      <c r="X119" s="6">
        <v>232.155024226584</v>
      </c>
      <c r="Y119" s="6">
        <v>-4.0955631399317403</v>
      </c>
      <c r="Z119" s="6">
        <v>-103.333333333333</v>
      </c>
      <c r="AA119" s="7">
        <v>305</v>
      </c>
      <c r="AB119" s="7">
        <v>13.108090706130399</v>
      </c>
      <c r="AC119" s="7">
        <v>14.7389654467417</v>
      </c>
      <c r="AD119" s="13">
        <v>306</v>
      </c>
      <c r="AE119" s="6">
        <v>12.659346032087999</v>
      </c>
      <c r="AF119" s="13">
        <v>301</v>
      </c>
      <c r="AG119" s="6">
        <v>18.570581347022902</v>
      </c>
      <c r="AH119" s="13">
        <v>268</v>
      </c>
      <c r="AI119" s="6">
        <v>201.152782037554</v>
      </c>
      <c r="AJ119" s="6">
        <v>-2E-3</v>
      </c>
      <c r="AK119" s="6">
        <v>6.0000000000000001E-3</v>
      </c>
      <c r="AL119" s="135">
        <f t="shared" si="7"/>
        <v>305</v>
      </c>
      <c r="AM119" s="135">
        <f t="shared" si="8"/>
        <v>13.108090706130399</v>
      </c>
      <c r="AN119" s="29">
        <f t="shared" si="9"/>
        <v>180.1</v>
      </c>
      <c r="AO119" s="29">
        <f t="shared" si="10"/>
        <v>3.76</v>
      </c>
      <c r="AP119" s="29">
        <f t="shared" si="11"/>
        <v>0.2</v>
      </c>
      <c r="AQ119" s="136">
        <f t="shared" si="12"/>
        <v>0.26595744680851063</v>
      </c>
    </row>
    <row r="120" spans="1:43" x14ac:dyDescent="0.75">
      <c r="A120" s="5" t="s">
        <v>151</v>
      </c>
      <c r="B120" s="22">
        <v>236.9</v>
      </c>
      <c r="C120" s="22">
        <v>1.1559999999999999</v>
      </c>
      <c r="D120" s="22">
        <v>7.2999999999999995E-2</v>
      </c>
      <c r="E120" s="22">
        <v>2960</v>
      </c>
      <c r="F120" s="20">
        <v>10.8459869848156</v>
      </c>
      <c r="G120" s="22">
        <v>0.37610618470596002</v>
      </c>
      <c r="H120" s="18">
        <v>5.9400000000000001E-2</v>
      </c>
      <c r="I120" s="15">
        <v>3.4683813586428099E-3</v>
      </c>
      <c r="J120" s="24">
        <v>0.35604999999999998</v>
      </c>
      <c r="K120" s="18">
        <v>0.753</v>
      </c>
      <c r="L120" s="15">
        <v>5.1577755007463602E-2</v>
      </c>
      <c r="M120" s="18">
        <v>9.2200000000000004E-2</v>
      </c>
      <c r="N120" s="15">
        <v>3.1972184991958101E-3</v>
      </c>
      <c r="O120" s="24">
        <v>5.5019999999999999E-2</v>
      </c>
      <c r="P120" s="10">
        <v>568</v>
      </c>
      <c r="Q120" s="6">
        <v>18.700785459404401</v>
      </c>
      <c r="R120" s="6">
        <v>22.382465044460702</v>
      </c>
      <c r="S120" s="10">
        <v>569</v>
      </c>
      <c r="T120" s="6">
        <v>29.950980563798101</v>
      </c>
      <c r="U120" s="6">
        <v>31.531328275268802</v>
      </c>
      <c r="V120" s="10">
        <v>560</v>
      </c>
      <c r="W120" s="6">
        <v>128.614487892878</v>
      </c>
      <c r="X120" s="6">
        <v>131.02117714225301</v>
      </c>
      <c r="Y120" s="6">
        <v>0.175746924428822</v>
      </c>
      <c r="Z120" s="6">
        <v>-1.4285714285714199</v>
      </c>
      <c r="AA120" s="7">
        <v>568</v>
      </c>
      <c r="AB120" s="7">
        <v>18.700785459404401</v>
      </c>
      <c r="AC120" s="7">
        <v>22.382465044460702</v>
      </c>
      <c r="AD120" s="13">
        <v>566</v>
      </c>
      <c r="AE120" s="6">
        <v>19.367069391073901</v>
      </c>
      <c r="AF120" s="13">
        <v>551</v>
      </c>
      <c r="AG120" s="6">
        <v>29.2516364795718</v>
      </c>
      <c r="AH120" s="13">
        <v>481</v>
      </c>
      <c r="AI120" s="6">
        <v>114.88304703457</v>
      </c>
      <c r="AJ120" s="6">
        <v>2.8999999999999998E-3</v>
      </c>
      <c r="AK120" s="6">
        <v>2.8E-3</v>
      </c>
      <c r="AL120" s="135">
        <f t="shared" si="7"/>
        <v>568</v>
      </c>
      <c r="AM120" s="135">
        <f t="shared" si="8"/>
        <v>18.700785459404401</v>
      </c>
      <c r="AN120" s="29">
        <f t="shared" si="9"/>
        <v>236.9</v>
      </c>
      <c r="AO120" s="29">
        <f t="shared" si="10"/>
        <v>1.1559999999999999</v>
      </c>
      <c r="AP120" s="29">
        <f t="shared" si="11"/>
        <v>7.2999999999999995E-2</v>
      </c>
      <c r="AQ120" s="136">
        <f t="shared" si="12"/>
        <v>0.86505190311418689</v>
      </c>
    </row>
    <row r="121" spans="1:43" x14ac:dyDescent="0.75">
      <c r="A121" s="5" t="s">
        <v>152</v>
      </c>
      <c r="B121" s="22">
        <v>101.9</v>
      </c>
      <c r="C121" s="22">
        <v>1.77</v>
      </c>
      <c r="D121" s="22">
        <v>0.12</v>
      </c>
      <c r="E121" s="22">
        <v>1940</v>
      </c>
      <c r="F121" s="20">
        <v>8.3822296730930397</v>
      </c>
      <c r="G121" s="22">
        <v>0.43972701673875603</v>
      </c>
      <c r="H121" s="18">
        <v>6.9199999999999998E-2</v>
      </c>
      <c r="I121" s="15">
        <v>5.3849822324661799E-3</v>
      </c>
      <c r="J121" s="24">
        <v>0.28549000000000002</v>
      </c>
      <c r="K121" s="18">
        <v>1.135</v>
      </c>
      <c r="L121" s="15">
        <v>9.2987515614999905E-2</v>
      </c>
      <c r="M121" s="18">
        <v>0.1193</v>
      </c>
      <c r="N121" s="15">
        <v>6.2584103684641696E-3</v>
      </c>
      <c r="O121" s="24">
        <v>0.72043999999999997</v>
      </c>
      <c r="P121" s="10">
        <v>726</v>
      </c>
      <c r="Q121" s="6">
        <v>36.067396189166601</v>
      </c>
      <c r="R121" s="6">
        <v>39.268071927843799</v>
      </c>
      <c r="S121" s="10">
        <v>764</v>
      </c>
      <c r="T121" s="6">
        <v>43.985871066262597</v>
      </c>
      <c r="U121" s="6">
        <v>45.646256665771602</v>
      </c>
      <c r="V121" s="10">
        <v>870</v>
      </c>
      <c r="W121" s="6">
        <v>189.17131001283201</v>
      </c>
      <c r="X121" s="6">
        <v>191.32183625436801</v>
      </c>
      <c r="Y121" s="6">
        <v>4.9738219895287896</v>
      </c>
      <c r="Z121" s="6">
        <v>16.551724137931</v>
      </c>
      <c r="AA121" s="7">
        <v>726</v>
      </c>
      <c r="AB121" s="7">
        <v>36.067396189166601</v>
      </c>
      <c r="AC121" s="7">
        <v>39.268071927843799</v>
      </c>
      <c r="AD121" s="13">
        <v>720</v>
      </c>
      <c r="AE121" s="6">
        <v>36.5757305855442</v>
      </c>
      <c r="AF121" s="13">
        <v>704</v>
      </c>
      <c r="AG121" s="6">
        <v>43.985871066262597</v>
      </c>
      <c r="AH121" s="13">
        <v>661</v>
      </c>
      <c r="AI121" s="6">
        <v>177.26583577207199</v>
      </c>
      <c r="AJ121" s="6">
        <v>9.4999999999999998E-3</v>
      </c>
      <c r="AK121" s="6">
        <v>5.4000000000000003E-3</v>
      </c>
      <c r="AL121" s="135">
        <f t="shared" si="7"/>
        <v>726</v>
      </c>
      <c r="AM121" s="135">
        <f t="shared" si="8"/>
        <v>36.067396189166601</v>
      </c>
      <c r="AN121" s="29">
        <f t="shared" si="9"/>
        <v>101.9</v>
      </c>
      <c r="AO121" s="29">
        <f t="shared" si="10"/>
        <v>1.77</v>
      </c>
      <c r="AP121" s="29">
        <f t="shared" si="11"/>
        <v>0.12</v>
      </c>
      <c r="AQ121" s="136">
        <f t="shared" si="12"/>
        <v>0.56497175141242939</v>
      </c>
    </row>
    <row r="122" spans="1:43" x14ac:dyDescent="0.75">
      <c r="A122" s="5" t="s">
        <v>153</v>
      </c>
      <c r="B122" s="22">
        <v>365</v>
      </c>
      <c r="C122" s="22">
        <v>2.4</v>
      </c>
      <c r="D122" s="22">
        <v>0.16</v>
      </c>
      <c r="E122" s="22">
        <v>73900</v>
      </c>
      <c r="F122" s="20">
        <v>1.99600798403194</v>
      </c>
      <c r="G122" s="22">
        <v>8.4383492835918006E-2</v>
      </c>
      <c r="H122" s="18">
        <v>0.1777</v>
      </c>
      <c r="I122" s="15">
        <v>2.60526397546178E-3</v>
      </c>
      <c r="J122" s="24">
        <v>0.23125999999999999</v>
      </c>
      <c r="K122" s="18">
        <v>12.19</v>
      </c>
      <c r="L122" s="15">
        <v>0.82534336004415998</v>
      </c>
      <c r="M122" s="18">
        <v>0.501</v>
      </c>
      <c r="N122" s="15">
        <v>2.11803410853083E-2</v>
      </c>
      <c r="O122" s="24">
        <v>0.89605000000000001</v>
      </c>
      <c r="P122" s="10">
        <v>2610</v>
      </c>
      <c r="Q122" s="6">
        <v>92.129416836236402</v>
      </c>
      <c r="R122" s="6">
        <v>104.17524708067</v>
      </c>
      <c r="S122" s="10">
        <v>2614</v>
      </c>
      <c r="T122" s="6">
        <v>63.476126914517202</v>
      </c>
      <c r="U122" s="6">
        <v>66.9252782403277</v>
      </c>
      <c r="V122" s="10">
        <v>2627</v>
      </c>
      <c r="W122" s="6">
        <v>24.1673379419477</v>
      </c>
      <c r="X122" s="6">
        <v>30.6321318318574</v>
      </c>
      <c r="Y122" s="6">
        <v>0.15302218821729199</v>
      </c>
      <c r="Z122" s="6">
        <v>0.64712599923866798</v>
      </c>
      <c r="AA122" s="7">
        <v>2627</v>
      </c>
      <c r="AB122" s="7">
        <v>24.1673379419477</v>
      </c>
      <c r="AC122" s="7">
        <v>30.6321318318574</v>
      </c>
      <c r="AD122" s="13">
        <v>2590</v>
      </c>
      <c r="AE122" s="6">
        <v>96.6733130009777</v>
      </c>
      <c r="AF122" s="13">
        <v>2539</v>
      </c>
      <c r="AG122" s="6">
        <v>76.870922253267494</v>
      </c>
      <c r="AH122" s="13">
        <v>2514</v>
      </c>
      <c r="AI122" s="6">
        <v>42.676705861632598</v>
      </c>
      <c r="AJ122" s="6">
        <v>1.3100000000000001E-2</v>
      </c>
      <c r="AK122" s="6">
        <v>8.3999999999999995E-3</v>
      </c>
      <c r="AL122" s="135">
        <f t="shared" si="7"/>
        <v>2627</v>
      </c>
      <c r="AM122" s="135">
        <f t="shared" si="8"/>
        <v>24.1673379419477</v>
      </c>
      <c r="AN122" s="29">
        <f t="shared" si="9"/>
        <v>365</v>
      </c>
      <c r="AO122" s="29">
        <f t="shared" si="10"/>
        <v>2.4</v>
      </c>
      <c r="AP122" s="29">
        <f t="shared" si="11"/>
        <v>0.16</v>
      </c>
      <c r="AQ122" s="136">
        <f t="shared" si="12"/>
        <v>0.41666666666666669</v>
      </c>
    </row>
    <row r="123" spans="1:43" x14ac:dyDescent="0.75">
      <c r="A123" s="5" t="s">
        <v>154</v>
      </c>
      <c r="B123" s="22">
        <v>212.1</v>
      </c>
      <c r="C123" s="22">
        <v>2.5299999999999998</v>
      </c>
      <c r="D123" s="22">
        <v>0.13</v>
      </c>
      <c r="E123" s="22">
        <v>2917</v>
      </c>
      <c r="F123" s="20">
        <v>10.1010101010101</v>
      </c>
      <c r="G123" s="22">
        <v>0.42078086813907001</v>
      </c>
      <c r="H123" s="18">
        <v>5.9799999999999999E-2</v>
      </c>
      <c r="I123" s="15">
        <v>3.2379762661978698E-3</v>
      </c>
      <c r="J123" s="24">
        <v>0.28358</v>
      </c>
      <c r="K123" s="18">
        <v>0.81499999999999995</v>
      </c>
      <c r="L123" s="15">
        <v>5.6905835379598202E-2</v>
      </c>
      <c r="M123" s="18">
        <v>9.9000000000000005E-2</v>
      </c>
      <c r="N123" s="15">
        <v>4.1240732886310199E-3</v>
      </c>
      <c r="O123" s="24">
        <v>0.74926000000000004</v>
      </c>
      <c r="P123" s="10">
        <v>608</v>
      </c>
      <c r="Q123" s="6">
        <v>24.123240359721599</v>
      </c>
      <c r="R123" s="6">
        <v>27.462127660979899</v>
      </c>
      <c r="S123" s="10">
        <v>603</v>
      </c>
      <c r="T123" s="6">
        <v>31.8523254543645</v>
      </c>
      <c r="U123" s="6">
        <v>33.477599131795102</v>
      </c>
      <c r="V123" s="10">
        <v>583</v>
      </c>
      <c r="W123" s="6">
        <v>115.42937934221</v>
      </c>
      <c r="X123" s="6">
        <v>117.90811534999401</v>
      </c>
      <c r="Y123" s="6">
        <v>-0.829187396351585</v>
      </c>
      <c r="Z123" s="6">
        <v>-4.2881646655231496</v>
      </c>
      <c r="AA123" s="7">
        <v>608</v>
      </c>
      <c r="AB123" s="7">
        <v>24.123240359721599</v>
      </c>
      <c r="AC123" s="7">
        <v>27.462127660979899</v>
      </c>
      <c r="AD123" s="13">
        <v>607</v>
      </c>
      <c r="AE123" s="6">
        <v>24.123240359721599</v>
      </c>
      <c r="AF123" s="13">
        <v>587</v>
      </c>
      <c r="AG123" s="6">
        <v>32.126338677956397</v>
      </c>
      <c r="AH123" s="13">
        <v>506</v>
      </c>
      <c r="AI123" s="6">
        <v>109.90899242249399</v>
      </c>
      <c r="AJ123" s="6">
        <v>2.0999999999999999E-3</v>
      </c>
      <c r="AK123" s="6">
        <v>1.5E-3</v>
      </c>
      <c r="AL123" s="135">
        <f t="shared" si="7"/>
        <v>608</v>
      </c>
      <c r="AM123" s="135">
        <f t="shared" si="8"/>
        <v>24.123240359721599</v>
      </c>
      <c r="AN123" s="29">
        <f t="shared" si="9"/>
        <v>212.1</v>
      </c>
      <c r="AO123" s="29">
        <f t="shared" si="10"/>
        <v>2.5299999999999998</v>
      </c>
      <c r="AP123" s="29">
        <f t="shared" si="11"/>
        <v>0.13</v>
      </c>
      <c r="AQ123" s="136">
        <f t="shared" si="12"/>
        <v>0.39525691699604748</v>
      </c>
    </row>
    <row r="124" spans="1:43" x14ac:dyDescent="0.75">
      <c r="A124" s="5" t="s">
        <v>155</v>
      </c>
      <c r="B124" s="22">
        <v>107.5</v>
      </c>
      <c r="C124" s="22">
        <v>1.359</v>
      </c>
      <c r="D124" s="22">
        <v>8.7999999999999995E-2</v>
      </c>
      <c r="E124" s="22">
        <v>1540</v>
      </c>
      <c r="F124" s="20">
        <v>9.4876660341556001</v>
      </c>
      <c r="G124" s="22">
        <v>0.48369089599366799</v>
      </c>
      <c r="H124" s="18">
        <v>6.1800000000000001E-2</v>
      </c>
      <c r="I124" s="15">
        <v>5.4803060243883003E-3</v>
      </c>
      <c r="J124" s="24">
        <v>0.40649999999999997</v>
      </c>
      <c r="K124" s="18">
        <v>0.88800000000000001</v>
      </c>
      <c r="L124" s="15">
        <v>6.5664847077868904E-2</v>
      </c>
      <c r="M124" s="18">
        <v>0.10539999999999999</v>
      </c>
      <c r="N124" s="15">
        <v>5.3733995541370202E-3</v>
      </c>
      <c r="O124" s="24">
        <v>0.56011999999999995</v>
      </c>
      <c r="P124" s="10">
        <v>645</v>
      </c>
      <c r="Q124" s="6">
        <v>31.342017131279999</v>
      </c>
      <c r="R124" s="6">
        <v>34.282570093079102</v>
      </c>
      <c r="S124" s="10">
        <v>642</v>
      </c>
      <c r="T124" s="6">
        <v>35.427255186427601</v>
      </c>
      <c r="U124" s="6">
        <v>37.034890225457197</v>
      </c>
      <c r="V124" s="10">
        <v>640</v>
      </c>
      <c r="W124" s="6">
        <v>195.48762612508801</v>
      </c>
      <c r="X124" s="6">
        <v>197.05871216092601</v>
      </c>
      <c r="Y124" s="6">
        <v>-0.46728971962617999</v>
      </c>
      <c r="Z124" s="6">
        <v>-0.78125</v>
      </c>
      <c r="AA124" s="7">
        <v>645</v>
      </c>
      <c r="AB124" s="7">
        <v>31.342017131279999</v>
      </c>
      <c r="AC124" s="7">
        <v>34.282570093079102</v>
      </c>
      <c r="AD124" s="13">
        <v>643</v>
      </c>
      <c r="AE124" s="6">
        <v>31.342017131279999</v>
      </c>
      <c r="AF124" s="13">
        <v>613</v>
      </c>
      <c r="AG124" s="6">
        <v>35.427255186427601</v>
      </c>
      <c r="AH124" s="13">
        <v>540</v>
      </c>
      <c r="AI124" s="6">
        <v>183.78441709792</v>
      </c>
      <c r="AJ124" s="6">
        <v>4.7999999999999996E-3</v>
      </c>
      <c r="AK124" s="6">
        <v>3.3999999999999998E-3</v>
      </c>
      <c r="AL124" s="135">
        <f t="shared" si="7"/>
        <v>645</v>
      </c>
      <c r="AM124" s="135">
        <f t="shared" si="8"/>
        <v>31.342017131279999</v>
      </c>
      <c r="AN124" s="29">
        <f t="shared" si="9"/>
        <v>107.5</v>
      </c>
      <c r="AO124" s="29">
        <f t="shared" si="10"/>
        <v>1.359</v>
      </c>
      <c r="AP124" s="29">
        <f t="shared" si="11"/>
        <v>8.7999999999999995E-2</v>
      </c>
      <c r="AQ124" s="136">
        <f t="shared" si="12"/>
        <v>0.73583517292126566</v>
      </c>
    </row>
    <row r="125" spans="1:43" x14ac:dyDescent="0.75">
      <c r="A125" s="5" t="s">
        <v>156</v>
      </c>
      <c r="B125" s="22">
        <v>480</v>
      </c>
      <c r="C125" s="22">
        <v>1.1539999999999999</v>
      </c>
      <c r="D125" s="22">
        <v>7.4999999999999997E-2</v>
      </c>
      <c r="E125" s="22">
        <v>7300</v>
      </c>
      <c r="F125" s="20">
        <v>10.1729399796541</v>
      </c>
      <c r="G125" s="22">
        <v>0.39496400516735802</v>
      </c>
      <c r="H125" s="18">
        <v>6.6500000000000004E-2</v>
      </c>
      <c r="I125" s="15">
        <v>2.1939318080903898E-3</v>
      </c>
      <c r="J125" s="24">
        <v>0.33250999999999997</v>
      </c>
      <c r="K125" s="18">
        <v>0.89600000000000002</v>
      </c>
      <c r="L125" s="15">
        <v>6.0108464567312898E-2</v>
      </c>
      <c r="M125" s="18">
        <v>9.8299999999999998E-2</v>
      </c>
      <c r="N125" s="15">
        <v>3.81649373589161E-3</v>
      </c>
      <c r="O125" s="24">
        <v>0.52732999999999997</v>
      </c>
      <c r="P125" s="10">
        <v>604</v>
      </c>
      <c r="Q125" s="6">
        <v>22.374789756648202</v>
      </c>
      <c r="R125" s="6">
        <v>25.897073173637001</v>
      </c>
      <c r="S125" s="10">
        <v>648</v>
      </c>
      <c r="T125" s="6">
        <v>32.246419263585999</v>
      </c>
      <c r="U125" s="6">
        <v>34.021080518785197</v>
      </c>
      <c r="V125" s="10">
        <v>812</v>
      </c>
      <c r="W125" s="6">
        <v>83.676229800177296</v>
      </c>
      <c r="X125" s="6">
        <v>89.864486654469303</v>
      </c>
      <c r="Y125" s="6">
        <v>6.7901234567901296</v>
      </c>
      <c r="Z125" s="6">
        <v>25.615763546798</v>
      </c>
      <c r="AA125" s="7">
        <v>604</v>
      </c>
      <c r="AB125" s="7">
        <v>22.374789756648202</v>
      </c>
      <c r="AC125" s="7">
        <v>25.897073173637001</v>
      </c>
      <c r="AD125" s="13">
        <v>599</v>
      </c>
      <c r="AE125" s="6">
        <v>22.779556989858499</v>
      </c>
      <c r="AF125" s="13">
        <v>595</v>
      </c>
      <c r="AG125" s="6">
        <v>33.203848501686899</v>
      </c>
      <c r="AH125" s="13">
        <v>590</v>
      </c>
      <c r="AI125" s="6">
        <v>72.683749446297</v>
      </c>
      <c r="AJ125" s="6">
        <v>8.8999999999999999E-3</v>
      </c>
      <c r="AK125" s="6">
        <v>3.3999999999999998E-3</v>
      </c>
      <c r="AL125" s="135">
        <f t="shared" si="7"/>
        <v>604</v>
      </c>
      <c r="AM125" s="135">
        <f t="shared" si="8"/>
        <v>22.374789756648202</v>
      </c>
      <c r="AN125" s="29">
        <f t="shared" si="9"/>
        <v>480</v>
      </c>
      <c r="AO125" s="29">
        <f t="shared" si="10"/>
        <v>1.1539999999999999</v>
      </c>
      <c r="AP125" s="29">
        <f t="shared" si="11"/>
        <v>7.4999999999999997E-2</v>
      </c>
      <c r="AQ125" s="136">
        <f t="shared" si="12"/>
        <v>0.86655112651646449</v>
      </c>
    </row>
    <row r="126" spans="1:43" x14ac:dyDescent="0.75">
      <c r="A126" s="5" t="s">
        <v>157</v>
      </c>
      <c r="B126" s="22">
        <v>104.8</v>
      </c>
      <c r="C126" s="22">
        <v>0.95799999999999996</v>
      </c>
      <c r="D126" s="22">
        <v>5.3999999999999999E-2</v>
      </c>
      <c r="E126" s="22">
        <v>3210</v>
      </c>
      <c r="F126" s="20">
        <v>6.0975609756097597</v>
      </c>
      <c r="G126" s="22">
        <v>0.34504984002064099</v>
      </c>
      <c r="H126" s="18">
        <v>8.1000000000000003E-2</v>
      </c>
      <c r="I126" s="15">
        <v>4.3954659667491602E-3</v>
      </c>
      <c r="J126" s="24">
        <v>8.4291000000000005E-2</v>
      </c>
      <c r="K126" s="18">
        <v>1.78</v>
      </c>
      <c r="L126" s="15">
        <v>0.13696568634515599</v>
      </c>
      <c r="M126" s="18">
        <v>0.16400000000000001</v>
      </c>
      <c r="N126" s="15">
        <v>9.2804604971951504E-3</v>
      </c>
      <c r="O126" s="24">
        <v>0.87475000000000003</v>
      </c>
      <c r="P126" s="10">
        <v>979</v>
      </c>
      <c r="Q126" s="6">
        <v>51.398714631665001</v>
      </c>
      <c r="R126" s="6">
        <v>55.345913399333703</v>
      </c>
      <c r="S126" s="10">
        <v>1048</v>
      </c>
      <c r="T126" s="6">
        <v>53.605494624659102</v>
      </c>
      <c r="U126" s="6">
        <v>55.582698412104797</v>
      </c>
      <c r="V126" s="10">
        <v>1204</v>
      </c>
      <c r="W126" s="6">
        <v>122.477854378751</v>
      </c>
      <c r="X126" s="6">
        <v>125.373781972562</v>
      </c>
      <c r="Y126" s="6">
        <v>6.5839694656488499</v>
      </c>
      <c r="Z126" s="6">
        <v>18.687707641195999</v>
      </c>
      <c r="AA126" s="7">
        <v>979</v>
      </c>
      <c r="AB126" s="7">
        <v>51.398714631665001</v>
      </c>
      <c r="AC126" s="7">
        <v>55.345913399333703</v>
      </c>
      <c r="AD126" s="13">
        <v>968</v>
      </c>
      <c r="AE126" s="6">
        <v>52.4475344109457</v>
      </c>
      <c r="AF126" s="13">
        <v>962</v>
      </c>
      <c r="AG126" s="6">
        <v>58.192989732049</v>
      </c>
      <c r="AH126" s="13">
        <v>944</v>
      </c>
      <c r="AI126" s="6">
        <v>116.086178390119</v>
      </c>
      <c r="AJ126" s="6">
        <v>1.24E-2</v>
      </c>
      <c r="AK126" s="6">
        <v>4.7000000000000002E-3</v>
      </c>
      <c r="AL126" s="135">
        <f t="shared" si="7"/>
        <v>979</v>
      </c>
      <c r="AM126" s="135">
        <f t="shared" si="8"/>
        <v>51.398714631665001</v>
      </c>
      <c r="AN126" s="29">
        <f t="shared" si="9"/>
        <v>104.8</v>
      </c>
      <c r="AO126" s="29">
        <f t="shared" si="10"/>
        <v>0.95799999999999996</v>
      </c>
      <c r="AP126" s="29">
        <f t="shared" si="11"/>
        <v>5.3999999999999999E-2</v>
      </c>
      <c r="AQ126" s="136">
        <f t="shared" si="12"/>
        <v>1.0438413361169103</v>
      </c>
    </row>
    <row r="127" spans="1:43" x14ac:dyDescent="0.75">
      <c r="A127" s="5" t="s">
        <v>158</v>
      </c>
      <c r="B127" s="22">
        <v>509</v>
      </c>
      <c r="C127" s="22">
        <v>1.728</v>
      </c>
      <c r="D127" s="22">
        <v>6.4000000000000001E-2</v>
      </c>
      <c r="E127" s="22">
        <v>3010</v>
      </c>
      <c r="F127" s="20">
        <v>20.202020202020201</v>
      </c>
      <c r="G127" s="22">
        <v>0.77387383278635302</v>
      </c>
      <c r="H127" s="18">
        <v>5.1499999999999997E-2</v>
      </c>
      <c r="I127" s="15">
        <v>2.7256740256958699E-3</v>
      </c>
      <c r="J127" s="24">
        <v>0.29618</v>
      </c>
      <c r="K127" s="18">
        <v>0.35199999999999998</v>
      </c>
      <c r="L127" s="15">
        <v>2.41369127305044E-2</v>
      </c>
      <c r="M127" s="18">
        <v>4.9500000000000002E-2</v>
      </c>
      <c r="N127" s="15">
        <v>1.8961843587847599E-3</v>
      </c>
      <c r="O127" s="24">
        <v>0.52446000000000004</v>
      </c>
      <c r="P127" s="10">
        <v>312</v>
      </c>
      <c r="Q127" s="6">
        <v>11.5358065713303</v>
      </c>
      <c r="R127" s="6">
        <v>13.4272811082188</v>
      </c>
      <c r="S127" s="10">
        <v>306</v>
      </c>
      <c r="T127" s="6">
        <v>18.123331187958101</v>
      </c>
      <c r="U127" s="6">
        <v>19.082720893080499</v>
      </c>
      <c r="V127" s="10">
        <v>256</v>
      </c>
      <c r="W127" s="6">
        <v>108.224695089861</v>
      </c>
      <c r="X127" s="6">
        <v>110.567839861698</v>
      </c>
      <c r="Y127" s="6">
        <v>-1.9607843137254799</v>
      </c>
      <c r="Z127" s="6">
        <v>-21.875</v>
      </c>
      <c r="AA127" s="7">
        <v>312</v>
      </c>
      <c r="AB127" s="7">
        <v>11.5358065713303</v>
      </c>
      <c r="AC127" s="7">
        <v>13.4272811082188</v>
      </c>
      <c r="AD127" s="13">
        <v>311</v>
      </c>
      <c r="AE127" s="6">
        <v>11.933140125346201</v>
      </c>
      <c r="AF127" s="13">
        <v>305</v>
      </c>
      <c r="AG127" s="6">
        <v>17.885081306732001</v>
      </c>
      <c r="AH127" s="13">
        <v>267</v>
      </c>
      <c r="AI127" s="6">
        <v>99.640115552389105</v>
      </c>
      <c r="AJ127" s="6">
        <v>4.0000000000000002E-4</v>
      </c>
      <c r="AK127" s="6">
        <v>2.3E-3</v>
      </c>
      <c r="AL127" s="135">
        <f t="shared" si="7"/>
        <v>312</v>
      </c>
      <c r="AM127" s="135">
        <f t="shared" si="8"/>
        <v>11.5358065713303</v>
      </c>
      <c r="AN127" s="29">
        <f t="shared" si="9"/>
        <v>509</v>
      </c>
      <c r="AO127" s="29">
        <f t="shared" si="10"/>
        <v>1.728</v>
      </c>
      <c r="AP127" s="29">
        <f t="shared" si="11"/>
        <v>6.4000000000000001E-2</v>
      </c>
      <c r="AQ127" s="136">
        <f t="shared" si="12"/>
        <v>0.57870370370370372</v>
      </c>
    </row>
    <row r="128" spans="1:43" x14ac:dyDescent="0.75">
      <c r="A128" s="5" t="s">
        <v>159</v>
      </c>
      <c r="B128" s="22">
        <v>472</v>
      </c>
      <c r="C128" s="22">
        <v>1.9710000000000001</v>
      </c>
      <c r="D128" s="22">
        <v>9.4E-2</v>
      </c>
      <c r="E128" s="22">
        <v>3060</v>
      </c>
      <c r="F128" s="20">
        <v>18.9753320683112</v>
      </c>
      <c r="G128" s="22">
        <v>0.70890183162598497</v>
      </c>
      <c r="H128" s="18">
        <v>5.3999999999999999E-2</v>
      </c>
      <c r="I128" s="15">
        <v>3.1879525117217999E-3</v>
      </c>
      <c r="J128" s="24">
        <v>0.37919999999999998</v>
      </c>
      <c r="K128" s="18">
        <v>0.39100000000000001</v>
      </c>
      <c r="L128" s="15">
        <v>2.8254849964032401E-2</v>
      </c>
      <c r="M128" s="18">
        <v>5.2699999999999997E-2</v>
      </c>
      <c r="N128" s="15">
        <v>1.96882596795653E-3</v>
      </c>
      <c r="O128" s="24">
        <v>1.3008E-2</v>
      </c>
      <c r="P128" s="10">
        <v>331</v>
      </c>
      <c r="Q128" s="6">
        <v>11.963339576931199</v>
      </c>
      <c r="R128" s="6">
        <v>14.0112745794051</v>
      </c>
      <c r="S128" s="10">
        <v>334</v>
      </c>
      <c r="T128" s="6">
        <v>20.6893862030721</v>
      </c>
      <c r="U128" s="6">
        <v>21.671608536537601</v>
      </c>
      <c r="V128" s="10">
        <v>350</v>
      </c>
      <c r="W128" s="6">
        <v>141.990913541011</v>
      </c>
      <c r="X128" s="6">
        <v>144.81215758006101</v>
      </c>
      <c r="Y128" s="6">
        <v>0.89820359281436901</v>
      </c>
      <c r="Z128" s="6">
        <v>5.4285714285714297</v>
      </c>
      <c r="AA128" s="7">
        <v>331</v>
      </c>
      <c r="AB128" s="7">
        <v>11.963339576931199</v>
      </c>
      <c r="AC128" s="7">
        <v>14.0112745794051</v>
      </c>
      <c r="AD128" s="13">
        <v>329</v>
      </c>
      <c r="AE128" s="6">
        <v>12.3469224437902</v>
      </c>
      <c r="AF128" s="13">
        <v>322</v>
      </c>
      <c r="AG128" s="6">
        <v>19.115090935171398</v>
      </c>
      <c r="AH128" s="13">
        <v>277</v>
      </c>
      <c r="AI128" s="6">
        <v>122.897976094852</v>
      </c>
      <c r="AJ128" s="6">
        <v>2.8999999999999998E-3</v>
      </c>
      <c r="AK128" s="6">
        <v>4.0000000000000001E-3</v>
      </c>
      <c r="AL128" s="135">
        <f t="shared" si="7"/>
        <v>331</v>
      </c>
      <c r="AM128" s="135">
        <f t="shared" si="8"/>
        <v>11.963339576931199</v>
      </c>
      <c r="AN128" s="29">
        <f t="shared" si="9"/>
        <v>472</v>
      </c>
      <c r="AO128" s="29">
        <f t="shared" si="10"/>
        <v>1.9710000000000001</v>
      </c>
      <c r="AP128" s="29">
        <f t="shared" si="11"/>
        <v>9.4E-2</v>
      </c>
      <c r="AQ128" s="136">
        <f t="shared" si="12"/>
        <v>0.50735667174023336</v>
      </c>
    </row>
    <row r="129" spans="1:43" x14ac:dyDescent="0.75">
      <c r="A129" s="5" t="s">
        <v>160</v>
      </c>
      <c r="B129" s="22">
        <v>550</v>
      </c>
      <c r="C129" s="22">
        <v>1.121</v>
      </c>
      <c r="D129" s="22">
        <v>6.6000000000000003E-2</v>
      </c>
      <c r="E129" s="22">
        <v>7020</v>
      </c>
      <c r="F129" s="20">
        <v>10.5820105820106</v>
      </c>
      <c r="G129" s="22">
        <v>0.387557348419791</v>
      </c>
      <c r="H129" s="18">
        <v>5.7799999999999997E-2</v>
      </c>
      <c r="I129" s="15">
        <v>1.8297966652990299E-3</v>
      </c>
      <c r="J129" s="24">
        <v>0.40351999999999999</v>
      </c>
      <c r="K129" s="18">
        <v>0.755</v>
      </c>
      <c r="L129" s="15">
        <v>5.14502729074389E-2</v>
      </c>
      <c r="M129" s="18">
        <v>9.4500000000000001E-2</v>
      </c>
      <c r="N129" s="15">
        <v>3.4609840107258402E-3</v>
      </c>
      <c r="O129" s="24">
        <v>0.70718000000000003</v>
      </c>
      <c r="P129" s="10">
        <v>582</v>
      </c>
      <c r="Q129" s="6">
        <v>20.3752862963951</v>
      </c>
      <c r="R129" s="6">
        <v>23.9453760336032</v>
      </c>
      <c r="S129" s="10">
        <v>570</v>
      </c>
      <c r="T129" s="6">
        <v>29.745244960719798</v>
      </c>
      <c r="U129" s="6">
        <v>31.3406659704223</v>
      </c>
      <c r="V129" s="10">
        <v>511</v>
      </c>
      <c r="W129" s="6">
        <v>65.3653118316861</v>
      </c>
      <c r="X129" s="6">
        <v>69.214506304589904</v>
      </c>
      <c r="Y129" s="6">
        <v>-2.1052631578947398</v>
      </c>
      <c r="Z129" s="6">
        <v>-13.894324853229</v>
      </c>
      <c r="AA129" s="7">
        <v>582</v>
      </c>
      <c r="AB129" s="7">
        <v>20.3752862963951</v>
      </c>
      <c r="AC129" s="7">
        <v>23.9453760336032</v>
      </c>
      <c r="AD129" s="13">
        <v>581</v>
      </c>
      <c r="AE129" s="6">
        <v>20.3752862963951</v>
      </c>
      <c r="AF129" s="13">
        <v>560</v>
      </c>
      <c r="AG129" s="6">
        <v>29.745244960719798</v>
      </c>
      <c r="AH129" s="13">
        <v>459</v>
      </c>
      <c r="AI129" s="6">
        <v>57.063114100560298</v>
      </c>
      <c r="AJ129" s="6">
        <v>1.6999999999999999E-3</v>
      </c>
      <c r="AK129" s="6">
        <v>1.1999999999999999E-3</v>
      </c>
      <c r="AL129" s="135">
        <f t="shared" si="7"/>
        <v>582</v>
      </c>
      <c r="AM129" s="135">
        <f t="shared" si="8"/>
        <v>20.3752862963951</v>
      </c>
      <c r="AN129" s="29">
        <f t="shared" si="9"/>
        <v>550</v>
      </c>
      <c r="AO129" s="29">
        <f t="shared" si="10"/>
        <v>1.121</v>
      </c>
      <c r="AP129" s="29">
        <f t="shared" si="11"/>
        <v>6.6000000000000003E-2</v>
      </c>
      <c r="AQ129" s="136">
        <f t="shared" si="12"/>
        <v>0.89206066012488849</v>
      </c>
    </row>
    <row r="130" spans="1:43" x14ac:dyDescent="0.75">
      <c r="A130" s="5" t="s">
        <v>161</v>
      </c>
      <c r="B130" s="22">
        <v>513</v>
      </c>
      <c r="C130" s="22">
        <v>1.75</v>
      </c>
      <c r="D130" s="22">
        <v>0.11</v>
      </c>
      <c r="E130" s="22">
        <v>7070</v>
      </c>
      <c r="F130" s="20">
        <v>9.5602294455066907</v>
      </c>
      <c r="G130" s="22">
        <v>0.36527873535203997</v>
      </c>
      <c r="H130" s="18">
        <v>5.8500000000000003E-2</v>
      </c>
      <c r="I130" s="15">
        <v>1.9525910614192499E-3</v>
      </c>
      <c r="J130" s="24">
        <v>0.18611</v>
      </c>
      <c r="K130" s="18">
        <v>0.84799999999999998</v>
      </c>
      <c r="L130" s="15">
        <v>5.98525802631759E-2</v>
      </c>
      <c r="M130" s="18">
        <v>0.1046</v>
      </c>
      <c r="N130" s="15">
        <v>3.9965730880843304E-3</v>
      </c>
      <c r="O130" s="24">
        <v>0.64000999999999997</v>
      </c>
      <c r="P130" s="10">
        <v>641</v>
      </c>
      <c r="Q130" s="6">
        <v>23.124789378915299</v>
      </c>
      <c r="R130" s="6">
        <v>26.9274133828591</v>
      </c>
      <c r="S130" s="10">
        <v>622</v>
      </c>
      <c r="T130" s="6">
        <v>32.963373953073202</v>
      </c>
      <c r="U130" s="6">
        <v>34.604434621730199</v>
      </c>
      <c r="V130" s="10">
        <v>536</v>
      </c>
      <c r="W130" s="6">
        <v>67.854273754150199</v>
      </c>
      <c r="X130" s="6">
        <v>71.320042590278703</v>
      </c>
      <c r="Y130" s="6">
        <v>-3.05466237942123</v>
      </c>
      <c r="Z130" s="6">
        <v>-19.589552238806</v>
      </c>
      <c r="AA130" s="7">
        <v>641</v>
      </c>
      <c r="AB130" s="7">
        <v>23.124789378915299</v>
      </c>
      <c r="AC130" s="7">
        <v>26.9274133828591</v>
      </c>
      <c r="AD130" s="13">
        <v>640</v>
      </c>
      <c r="AE130" s="6">
        <v>23.516651203332401</v>
      </c>
      <c r="AF130" s="13">
        <v>610</v>
      </c>
      <c r="AG130" s="6">
        <v>32.684966305170697</v>
      </c>
      <c r="AH130" s="13">
        <v>512</v>
      </c>
      <c r="AI130" s="6">
        <v>56.107133830762997</v>
      </c>
      <c r="AJ130" s="6">
        <v>1.1000000000000001E-3</v>
      </c>
      <c r="AK130" s="6">
        <v>1.2999999999999999E-3</v>
      </c>
      <c r="AL130" s="135">
        <f t="shared" si="7"/>
        <v>641</v>
      </c>
      <c r="AM130" s="135">
        <f t="shared" si="8"/>
        <v>23.124789378915299</v>
      </c>
      <c r="AN130" s="29">
        <f t="shared" si="9"/>
        <v>513</v>
      </c>
      <c r="AO130" s="29">
        <f t="shared" si="10"/>
        <v>1.75</v>
      </c>
      <c r="AP130" s="29">
        <f t="shared" si="11"/>
        <v>0.11</v>
      </c>
      <c r="AQ130" s="136">
        <f t="shared" si="12"/>
        <v>0.5714285714285714</v>
      </c>
    </row>
    <row r="131" spans="1:43" x14ac:dyDescent="0.75">
      <c r="A131" s="5" t="s">
        <v>162</v>
      </c>
      <c r="B131" s="22">
        <v>50.3</v>
      </c>
      <c r="C131" s="22">
        <v>1.1619999999999999</v>
      </c>
      <c r="D131" s="22">
        <v>4.8000000000000001E-2</v>
      </c>
      <c r="E131" s="22">
        <v>731</v>
      </c>
      <c r="F131" s="20">
        <v>10.493179433368301</v>
      </c>
      <c r="G131" s="22">
        <v>0.58493941831958995</v>
      </c>
      <c r="H131" s="18">
        <v>6.5299999999999997E-2</v>
      </c>
      <c r="I131" s="15">
        <v>1.0430158681777E-2</v>
      </c>
      <c r="J131" s="24">
        <v>0.64307000000000003</v>
      </c>
      <c r="K131" s="18">
        <v>0.84299999999999997</v>
      </c>
      <c r="L131" s="15">
        <v>6.7598966761407794E-2</v>
      </c>
      <c r="M131" s="18">
        <v>9.5299999999999996E-2</v>
      </c>
      <c r="N131" s="15">
        <v>5.3124724417261604E-3</v>
      </c>
      <c r="O131" s="24">
        <v>0.21715999999999999</v>
      </c>
      <c r="P131" s="10">
        <v>586</v>
      </c>
      <c r="Q131" s="6">
        <v>30.979933610442099</v>
      </c>
      <c r="R131" s="6">
        <v>33.472980005222297</v>
      </c>
      <c r="S131" s="10">
        <v>616</v>
      </c>
      <c r="T131" s="6">
        <v>37.237331968606</v>
      </c>
      <c r="U131" s="6">
        <v>38.688414481147802</v>
      </c>
      <c r="V131" s="10">
        <v>700</v>
      </c>
      <c r="W131" s="6">
        <v>437.950247374767</v>
      </c>
      <c r="X131" s="6">
        <v>439.136806171221</v>
      </c>
      <c r="Y131" s="6">
        <v>4.8701298701298699</v>
      </c>
      <c r="Z131" s="6">
        <v>16.285714285714299</v>
      </c>
      <c r="AA131" s="7">
        <v>586</v>
      </c>
      <c r="AB131" s="7">
        <v>30.979933610442099</v>
      </c>
      <c r="AC131" s="7">
        <v>33.472980005222297</v>
      </c>
      <c r="AD131" s="13">
        <v>581</v>
      </c>
      <c r="AE131" s="6">
        <v>32.547615680836003</v>
      </c>
      <c r="AF131" s="13">
        <v>565</v>
      </c>
      <c r="AG131" s="6">
        <v>39.624927661008599</v>
      </c>
      <c r="AH131" s="13">
        <v>494</v>
      </c>
      <c r="AI131" s="6">
        <v>422.44093572429699</v>
      </c>
      <c r="AJ131" s="6">
        <v>1.11E-2</v>
      </c>
      <c r="AK131" s="6">
        <v>9.2999999999999992E-3</v>
      </c>
      <c r="AL131" s="135">
        <f t="shared" si="7"/>
        <v>586</v>
      </c>
      <c r="AM131" s="135">
        <f t="shared" si="8"/>
        <v>30.979933610442099</v>
      </c>
      <c r="AN131" s="29">
        <f t="shared" si="9"/>
        <v>50.3</v>
      </c>
      <c r="AO131" s="29">
        <f t="shared" si="10"/>
        <v>1.1619999999999999</v>
      </c>
      <c r="AP131" s="29">
        <f t="shared" si="11"/>
        <v>4.8000000000000001E-2</v>
      </c>
      <c r="AQ131" s="136">
        <f t="shared" si="12"/>
        <v>0.86058519793459554</v>
      </c>
    </row>
    <row r="132" spans="1:43" x14ac:dyDescent="0.75">
      <c r="A132" s="5" t="s">
        <v>163</v>
      </c>
      <c r="B132" s="22">
        <v>832</v>
      </c>
      <c r="C132" s="22">
        <v>4.5199999999999996</v>
      </c>
      <c r="D132" s="22">
        <v>0.31</v>
      </c>
      <c r="E132" s="22">
        <v>27500</v>
      </c>
      <c r="F132" s="20">
        <v>5.0479555779909102</v>
      </c>
      <c r="G132" s="22">
        <v>0.17831532978763701</v>
      </c>
      <c r="H132" s="18">
        <v>7.4499999999999997E-2</v>
      </c>
      <c r="I132" s="15">
        <v>1.17421546087902E-3</v>
      </c>
      <c r="J132" s="24">
        <v>8.0005000000000007E-2</v>
      </c>
      <c r="K132" s="18">
        <v>2.0470000000000002</v>
      </c>
      <c r="L132" s="15">
        <v>0.136691052156348</v>
      </c>
      <c r="M132" s="18">
        <v>0.1981</v>
      </c>
      <c r="N132" s="15">
        <v>6.9977372592074103E-3</v>
      </c>
      <c r="O132" s="24">
        <v>0.81806999999999996</v>
      </c>
      <c r="P132" s="10">
        <v>1164</v>
      </c>
      <c r="Q132" s="6">
        <v>37.503659501766002</v>
      </c>
      <c r="R132" s="6">
        <v>44.573562500816202</v>
      </c>
      <c r="S132" s="10">
        <v>1129</v>
      </c>
      <c r="T132" s="6">
        <v>45.4139641614832</v>
      </c>
      <c r="U132" s="6">
        <v>47.9592991043232</v>
      </c>
      <c r="V132" s="10">
        <v>1050</v>
      </c>
      <c r="W132" s="6">
        <v>30.4792942561944</v>
      </c>
      <c r="X132" s="6">
        <v>37.1764904105112</v>
      </c>
      <c r="Y132" s="6">
        <v>-3.1000885739592499</v>
      </c>
      <c r="Z132" s="6">
        <v>-10.8571428571429</v>
      </c>
      <c r="AA132" s="7">
        <v>1164</v>
      </c>
      <c r="AB132" s="7">
        <v>37.503659501766002</v>
      </c>
      <c r="AC132" s="7">
        <v>44.573562500816202</v>
      </c>
      <c r="AD132" s="13">
        <v>1164</v>
      </c>
      <c r="AE132" s="6">
        <v>37.503659501766002</v>
      </c>
      <c r="AF132" s="13">
        <v>1124</v>
      </c>
      <c r="AG132" s="6">
        <v>45.622923414227699</v>
      </c>
      <c r="AH132" s="13">
        <v>1034</v>
      </c>
      <c r="AI132" s="6">
        <v>26.980370241264001</v>
      </c>
      <c r="AJ132" s="6">
        <v>7.6000000000000004E-4</v>
      </c>
      <c r="AK132" s="6">
        <v>7.3999999999999999E-4</v>
      </c>
      <c r="AL132" s="135">
        <f t="shared" si="7"/>
        <v>1164</v>
      </c>
      <c r="AM132" s="135">
        <f t="shared" si="8"/>
        <v>37.503659501766002</v>
      </c>
      <c r="AN132" s="29">
        <f t="shared" si="9"/>
        <v>832</v>
      </c>
      <c r="AO132" s="29">
        <f t="shared" si="10"/>
        <v>4.5199999999999996</v>
      </c>
      <c r="AP132" s="29">
        <f t="shared" si="11"/>
        <v>0.31</v>
      </c>
      <c r="AQ132" s="136">
        <f t="shared" si="12"/>
        <v>0.22123893805309736</v>
      </c>
    </row>
    <row r="133" spans="1:43" x14ac:dyDescent="0.75">
      <c r="A133" s="5" t="s">
        <v>164</v>
      </c>
      <c r="B133" s="22">
        <v>51.6</v>
      </c>
      <c r="C133" s="22">
        <v>1.496</v>
      </c>
      <c r="D133" s="22">
        <v>9.0999999999999998E-2</v>
      </c>
      <c r="E133" s="22">
        <v>764</v>
      </c>
      <c r="F133" s="20">
        <v>9.2165898617511495</v>
      </c>
      <c r="G133" s="22">
        <v>0.53042670070067499</v>
      </c>
      <c r="H133" s="18">
        <v>6.3299999999999995E-2</v>
      </c>
      <c r="I133" s="15">
        <v>9.4561761514444804E-3</v>
      </c>
      <c r="J133" s="24">
        <v>3.0571999999999998E-2</v>
      </c>
      <c r="K133" s="18">
        <v>0.94499999999999995</v>
      </c>
      <c r="L133" s="15">
        <v>7.8776044913729304E-2</v>
      </c>
      <c r="M133" s="18">
        <v>0.1085</v>
      </c>
      <c r="N133" s="15">
        <v>6.2443157273235203E-3</v>
      </c>
      <c r="O133" s="24">
        <v>0.68791999999999998</v>
      </c>
      <c r="P133" s="10">
        <v>662</v>
      </c>
      <c r="Q133" s="6">
        <v>36.221033942962599</v>
      </c>
      <c r="R133" s="6">
        <v>38.927008439517699</v>
      </c>
      <c r="S133" s="10">
        <v>669</v>
      </c>
      <c r="T133" s="6">
        <v>42.198968081101299</v>
      </c>
      <c r="U133" s="6">
        <v>43.647010059359403</v>
      </c>
      <c r="V133" s="10">
        <v>670</v>
      </c>
      <c r="W133" s="6">
        <v>337.59811453421901</v>
      </c>
      <c r="X133" s="6">
        <v>338.57144493106</v>
      </c>
      <c r="Y133" s="6">
        <v>1.0463378176382601</v>
      </c>
      <c r="Z133" s="6">
        <v>1.1940298507462801</v>
      </c>
      <c r="AA133" s="7">
        <v>662</v>
      </c>
      <c r="AB133" s="7">
        <v>36.221033942962599</v>
      </c>
      <c r="AC133" s="7">
        <v>38.927008439517699</v>
      </c>
      <c r="AD133" s="13">
        <v>659</v>
      </c>
      <c r="AE133" s="6">
        <v>36.747548216136103</v>
      </c>
      <c r="AF133" s="13">
        <v>633</v>
      </c>
      <c r="AG133" s="6">
        <v>41.377782771794401</v>
      </c>
      <c r="AH133" s="13">
        <v>533</v>
      </c>
      <c r="AI133" s="6">
        <v>326.63897338967303</v>
      </c>
      <c r="AJ133" s="6">
        <v>6.1999999999999998E-3</v>
      </c>
      <c r="AK133" s="6">
        <v>5.3E-3</v>
      </c>
      <c r="AL133" s="135">
        <f t="shared" si="7"/>
        <v>662</v>
      </c>
      <c r="AM133" s="135">
        <f t="shared" si="8"/>
        <v>36.221033942962599</v>
      </c>
      <c r="AN133" s="29">
        <f t="shared" si="9"/>
        <v>51.6</v>
      </c>
      <c r="AO133" s="29">
        <f t="shared" si="10"/>
        <v>1.496</v>
      </c>
      <c r="AP133" s="29">
        <f t="shared" si="11"/>
        <v>9.0999999999999998E-2</v>
      </c>
      <c r="AQ133" s="136">
        <f t="shared" si="12"/>
        <v>0.66844919786096257</v>
      </c>
    </row>
    <row r="134" spans="1:43" x14ac:dyDescent="0.75">
      <c r="A134" s="5" t="s">
        <v>165</v>
      </c>
      <c r="B134" s="22">
        <v>805</v>
      </c>
      <c r="C134" s="22">
        <v>2.42</v>
      </c>
      <c r="D134" s="22">
        <v>0.12</v>
      </c>
      <c r="E134" s="22">
        <v>10370</v>
      </c>
      <c r="F134" s="20">
        <v>11.695906432748499</v>
      </c>
      <c r="G134" s="22">
        <v>0.47286316735954398</v>
      </c>
      <c r="H134" s="18">
        <v>6.3399999999999998E-2</v>
      </c>
      <c r="I134" s="15">
        <v>1.79092289436685E-3</v>
      </c>
      <c r="J134" s="24">
        <v>0.50336999999999998</v>
      </c>
      <c r="K134" s="18">
        <v>0.749</v>
      </c>
      <c r="L134" s="15">
        <v>5.0866586491428098E-2</v>
      </c>
      <c r="M134" s="18">
        <v>8.5500000000000007E-2</v>
      </c>
      <c r="N134" s="15">
        <v>3.4567479691901101E-3</v>
      </c>
      <c r="O134" s="24">
        <v>0.60914999999999997</v>
      </c>
      <c r="P134" s="10">
        <v>528</v>
      </c>
      <c r="Q134" s="6">
        <v>20.4609141718079</v>
      </c>
      <c r="R134" s="6">
        <v>23.4591313078074</v>
      </c>
      <c r="S134" s="10">
        <v>566</v>
      </c>
      <c r="T134" s="6">
        <v>29.396892832805399</v>
      </c>
      <c r="U134" s="6">
        <v>30.995990363459899</v>
      </c>
      <c r="V134" s="10">
        <v>708</v>
      </c>
      <c r="W134" s="6">
        <v>73.104857575929202</v>
      </c>
      <c r="X134" s="6">
        <v>80.567595777576699</v>
      </c>
      <c r="Y134" s="6">
        <v>6.7137809187279203</v>
      </c>
      <c r="Z134" s="6">
        <v>25.4237288135593</v>
      </c>
      <c r="AA134" s="7">
        <v>528</v>
      </c>
      <c r="AB134" s="7">
        <v>20.4609141718079</v>
      </c>
      <c r="AC134" s="7">
        <v>23.4591313078074</v>
      </c>
      <c r="AD134" s="13">
        <v>524</v>
      </c>
      <c r="AE134" s="6">
        <v>20.8849230007221</v>
      </c>
      <c r="AF134" s="13">
        <v>517</v>
      </c>
      <c r="AG134" s="6">
        <v>29.875162061877599</v>
      </c>
      <c r="AH134" s="13">
        <v>502</v>
      </c>
      <c r="AI134" s="6">
        <v>57.707193669393597</v>
      </c>
      <c r="AJ134" s="6">
        <v>8.6E-3</v>
      </c>
      <c r="AK134" s="6">
        <v>2.5999999999999999E-3</v>
      </c>
      <c r="AL134" s="135">
        <f t="shared" ref="AL134:AL197" si="13">AA134</f>
        <v>528</v>
      </c>
      <c r="AM134" s="135">
        <f t="shared" ref="AM134:AM197" si="14">AB134</f>
        <v>20.4609141718079</v>
      </c>
      <c r="AN134" s="29">
        <f t="shared" ref="AN134:AN197" si="15">B134</f>
        <v>805</v>
      </c>
      <c r="AO134" s="29">
        <f t="shared" ref="AO134:AO197" si="16">C134</f>
        <v>2.42</v>
      </c>
      <c r="AP134" s="29">
        <f t="shared" ref="AP134:AP197" si="17">D134</f>
        <v>0.12</v>
      </c>
      <c r="AQ134" s="136">
        <f t="shared" ref="AQ134:AQ197" si="18">1/AO134</f>
        <v>0.41322314049586778</v>
      </c>
    </row>
    <row r="135" spans="1:43" x14ac:dyDescent="0.75">
      <c r="A135" s="5" t="s">
        <v>166</v>
      </c>
      <c r="B135" s="22">
        <v>156</v>
      </c>
      <c r="C135" s="22">
        <v>4.96</v>
      </c>
      <c r="D135" s="22">
        <v>0.36</v>
      </c>
      <c r="E135" s="22">
        <v>2830</v>
      </c>
      <c r="F135" s="20">
        <v>8.4530853761622993</v>
      </c>
      <c r="G135" s="22">
        <v>0.37986971407185399</v>
      </c>
      <c r="H135" s="18">
        <v>6.3100000000000003E-2</v>
      </c>
      <c r="I135" s="15">
        <v>3.8813739921641998E-3</v>
      </c>
      <c r="J135" s="24">
        <v>1.6274E-2</v>
      </c>
      <c r="K135" s="18">
        <v>1.0389999999999999</v>
      </c>
      <c r="L135" s="15">
        <v>8.2543970779760001E-2</v>
      </c>
      <c r="M135" s="18">
        <v>0.1183</v>
      </c>
      <c r="N135" s="15">
        <v>5.3162348627670596E-3</v>
      </c>
      <c r="O135" s="24">
        <v>0.71225000000000005</v>
      </c>
      <c r="P135" s="10">
        <v>720</v>
      </c>
      <c r="Q135" s="6">
        <v>30.624225959785502</v>
      </c>
      <c r="R135" s="6">
        <v>34.283618049654002</v>
      </c>
      <c r="S135" s="10">
        <v>718</v>
      </c>
      <c r="T135" s="6">
        <v>41.356957657904999</v>
      </c>
      <c r="U135" s="6">
        <v>42.978261330187699</v>
      </c>
      <c r="V135" s="10">
        <v>680</v>
      </c>
      <c r="W135" s="6">
        <v>133.97979980865</v>
      </c>
      <c r="X135" s="6">
        <v>136.06893804531899</v>
      </c>
      <c r="Y135" s="6">
        <v>-0.27855153203341798</v>
      </c>
      <c r="Z135" s="6">
        <v>-5.8823529411764799</v>
      </c>
      <c r="AA135" s="7">
        <v>720</v>
      </c>
      <c r="AB135" s="7">
        <v>30.624225959785502</v>
      </c>
      <c r="AC135" s="7">
        <v>34.283618049654002</v>
      </c>
      <c r="AD135" s="13">
        <v>718</v>
      </c>
      <c r="AE135" s="6">
        <v>30.624225959785502</v>
      </c>
      <c r="AF135" s="13">
        <v>691</v>
      </c>
      <c r="AG135" s="6">
        <v>39.887817021212797</v>
      </c>
      <c r="AH135" s="13">
        <v>587</v>
      </c>
      <c r="AI135" s="6">
        <v>119.23289712477001</v>
      </c>
      <c r="AJ135" s="6">
        <v>4.1999999999999997E-3</v>
      </c>
      <c r="AK135" s="6">
        <v>3.3E-3</v>
      </c>
      <c r="AL135" s="135">
        <f t="shared" si="13"/>
        <v>720</v>
      </c>
      <c r="AM135" s="135">
        <f t="shared" si="14"/>
        <v>30.624225959785502</v>
      </c>
      <c r="AN135" s="29">
        <f t="shared" si="15"/>
        <v>156</v>
      </c>
      <c r="AO135" s="29">
        <f t="shared" si="16"/>
        <v>4.96</v>
      </c>
      <c r="AP135" s="29">
        <f t="shared" si="17"/>
        <v>0.36</v>
      </c>
      <c r="AQ135" s="136">
        <f t="shared" si="18"/>
        <v>0.20161290322580647</v>
      </c>
    </row>
    <row r="136" spans="1:43" x14ac:dyDescent="0.75">
      <c r="A136" s="5" t="s">
        <v>167</v>
      </c>
      <c r="B136" s="22">
        <v>126.3</v>
      </c>
      <c r="C136" s="22">
        <v>1.1779999999999999</v>
      </c>
      <c r="D136" s="22">
        <v>6.6000000000000003E-2</v>
      </c>
      <c r="E136" s="22">
        <v>1612</v>
      </c>
      <c r="F136" s="20">
        <v>10.7991360691145</v>
      </c>
      <c r="G136" s="22">
        <v>0.49804311238313298</v>
      </c>
      <c r="H136" s="18">
        <v>6.0600000000000001E-2</v>
      </c>
      <c r="I136" s="15">
        <v>5.0967392601256297E-3</v>
      </c>
      <c r="J136" s="24">
        <v>0.39130999999999999</v>
      </c>
      <c r="K136" s="18">
        <v>0.77100000000000002</v>
      </c>
      <c r="L136" s="15">
        <v>5.4725606062335501E-2</v>
      </c>
      <c r="M136" s="18">
        <v>9.2600000000000002E-2</v>
      </c>
      <c r="N136" s="15">
        <v>4.2706001583383904E-3</v>
      </c>
      <c r="O136" s="24">
        <v>0.62570999999999999</v>
      </c>
      <c r="P136" s="10">
        <v>570</v>
      </c>
      <c r="Q136" s="6">
        <v>25.2627461276162</v>
      </c>
      <c r="R136" s="6">
        <v>28.118770828525701</v>
      </c>
      <c r="S136" s="10">
        <v>579</v>
      </c>
      <c r="T136" s="6">
        <v>31.353377224409499</v>
      </c>
      <c r="U136" s="6">
        <v>32.906509266106298</v>
      </c>
      <c r="V136" s="10">
        <v>606</v>
      </c>
      <c r="W136" s="6">
        <v>194.79776669827399</v>
      </c>
      <c r="X136" s="6">
        <v>196.579182862518</v>
      </c>
      <c r="Y136" s="6">
        <v>1.5544041450777299</v>
      </c>
      <c r="Z136" s="6">
        <v>5.9405940594059503</v>
      </c>
      <c r="AA136" s="7">
        <v>570</v>
      </c>
      <c r="AB136" s="7">
        <v>25.2627461276162</v>
      </c>
      <c r="AC136" s="7">
        <v>28.118770828525701</v>
      </c>
      <c r="AD136" s="13">
        <v>568</v>
      </c>
      <c r="AE136" s="6">
        <v>25.738130116781701</v>
      </c>
      <c r="AF136" s="13">
        <v>548</v>
      </c>
      <c r="AG136" s="6">
        <v>31.9426715128231</v>
      </c>
      <c r="AH136" s="13">
        <v>497</v>
      </c>
      <c r="AI136" s="6">
        <v>187.47580620078801</v>
      </c>
      <c r="AJ136" s="6">
        <v>5.4000000000000003E-3</v>
      </c>
      <c r="AK136" s="6">
        <v>3.3999999999999998E-3</v>
      </c>
      <c r="AL136" s="135">
        <f t="shared" si="13"/>
        <v>570</v>
      </c>
      <c r="AM136" s="135">
        <f t="shared" si="14"/>
        <v>25.2627461276162</v>
      </c>
      <c r="AN136" s="29">
        <f t="shared" si="15"/>
        <v>126.3</v>
      </c>
      <c r="AO136" s="29">
        <f t="shared" si="16"/>
        <v>1.1779999999999999</v>
      </c>
      <c r="AP136" s="29">
        <f t="shared" si="17"/>
        <v>6.6000000000000003E-2</v>
      </c>
      <c r="AQ136" s="136">
        <f t="shared" si="18"/>
        <v>0.84889643463497455</v>
      </c>
    </row>
    <row r="137" spans="1:43" x14ac:dyDescent="0.75">
      <c r="A137" s="5" t="s">
        <v>168</v>
      </c>
      <c r="B137" s="22">
        <v>46</v>
      </c>
      <c r="C137" s="22">
        <v>0.71099999999999997</v>
      </c>
      <c r="D137" s="22">
        <v>0.04</v>
      </c>
      <c r="E137" s="22">
        <v>834</v>
      </c>
      <c r="F137" s="20">
        <v>10.070493454179299</v>
      </c>
      <c r="G137" s="22">
        <v>0.56081857356516995</v>
      </c>
      <c r="H137" s="18">
        <v>7.6200000000000004E-2</v>
      </c>
      <c r="I137" s="15">
        <v>1.0672807037368E-2</v>
      </c>
      <c r="J137" s="24">
        <v>-0.36377999999999999</v>
      </c>
      <c r="K137" s="18">
        <v>1.04</v>
      </c>
      <c r="L137" s="15">
        <v>9.8098334664763198E-2</v>
      </c>
      <c r="M137" s="18">
        <v>9.9299999999999999E-2</v>
      </c>
      <c r="N137" s="15">
        <v>5.52994593645362E-3</v>
      </c>
      <c r="O137" s="24">
        <v>0.69093000000000004</v>
      </c>
      <c r="P137" s="10">
        <v>609</v>
      </c>
      <c r="Q137" s="6">
        <v>32.348446256920802</v>
      </c>
      <c r="R137" s="6">
        <v>34.922923513357901</v>
      </c>
      <c r="S137" s="10">
        <v>714</v>
      </c>
      <c r="T137" s="6">
        <v>47.150262372042903</v>
      </c>
      <c r="U137" s="6">
        <v>48.579926848550102</v>
      </c>
      <c r="V137" s="10">
        <v>1060</v>
      </c>
      <c r="W137" s="6">
        <v>633.05400904375699</v>
      </c>
      <c r="X137" s="6">
        <v>635.29509366932803</v>
      </c>
      <c r="Y137" s="6">
        <v>14.705882352941201</v>
      </c>
      <c r="Z137" s="6">
        <v>42.5471698113207</v>
      </c>
      <c r="AA137" s="7">
        <v>609</v>
      </c>
      <c r="AB137" s="7">
        <v>32.348446256920802</v>
      </c>
      <c r="AC137" s="7">
        <v>34.922923513357901</v>
      </c>
      <c r="AD137" s="13">
        <v>594</v>
      </c>
      <c r="AE137" s="6">
        <v>31.8311950017101</v>
      </c>
      <c r="AF137" s="13">
        <v>596</v>
      </c>
      <c r="AG137" s="6">
        <v>42.529333897352402</v>
      </c>
      <c r="AH137" s="13">
        <v>598</v>
      </c>
      <c r="AI137" s="6">
        <v>628.02607538729899</v>
      </c>
      <c r="AJ137" s="6">
        <v>2.0500000000000001E-2</v>
      </c>
      <c r="AK137" s="6">
        <v>6.7999999999999996E-3</v>
      </c>
      <c r="AL137" s="135">
        <f t="shared" si="13"/>
        <v>609</v>
      </c>
      <c r="AM137" s="135">
        <f t="shared" si="14"/>
        <v>32.348446256920802</v>
      </c>
      <c r="AN137" s="29">
        <f t="shared" si="15"/>
        <v>46</v>
      </c>
      <c r="AO137" s="29">
        <f t="shared" si="16"/>
        <v>0.71099999999999997</v>
      </c>
      <c r="AP137" s="29">
        <f t="shared" si="17"/>
        <v>0.04</v>
      </c>
      <c r="AQ137" s="136">
        <f t="shared" si="18"/>
        <v>1.4064697609001406</v>
      </c>
    </row>
    <row r="138" spans="1:43" x14ac:dyDescent="0.75">
      <c r="A138" s="5" t="s">
        <v>169</v>
      </c>
      <c r="B138" s="22">
        <v>288</v>
      </c>
      <c r="C138" s="22">
        <v>1.42</v>
      </c>
      <c r="D138" s="22">
        <v>0.11</v>
      </c>
      <c r="E138" s="22">
        <v>5470</v>
      </c>
      <c r="F138" s="20">
        <v>8.3822296730930397</v>
      </c>
      <c r="G138" s="22">
        <v>0.31509198270599698</v>
      </c>
      <c r="H138" s="18">
        <v>6.59E-2</v>
      </c>
      <c r="I138" s="15">
        <v>2.46479234816475E-3</v>
      </c>
      <c r="J138" s="24">
        <v>8.9259000000000005E-2</v>
      </c>
      <c r="K138" s="18">
        <v>1.093</v>
      </c>
      <c r="L138" s="15">
        <v>7.6591381154865398E-2</v>
      </c>
      <c r="M138" s="18">
        <v>0.1193</v>
      </c>
      <c r="N138" s="15">
        <v>4.4845434929432701E-3</v>
      </c>
      <c r="O138" s="24">
        <v>0.71367000000000003</v>
      </c>
      <c r="P138" s="10">
        <v>726</v>
      </c>
      <c r="Q138" s="6">
        <v>26.023087208598302</v>
      </c>
      <c r="R138" s="6">
        <v>30.303885442799501</v>
      </c>
      <c r="S138" s="10">
        <v>748</v>
      </c>
      <c r="T138" s="6">
        <v>37.111443646568603</v>
      </c>
      <c r="U138" s="6">
        <v>38.998297750226499</v>
      </c>
      <c r="V138" s="10">
        <v>790</v>
      </c>
      <c r="W138" s="6">
        <v>83.412393683000204</v>
      </c>
      <c r="X138" s="6">
        <v>87.304483256704501</v>
      </c>
      <c r="Y138" s="6">
        <v>2.9411764705882302</v>
      </c>
      <c r="Z138" s="6">
        <v>8.1012658227848107</v>
      </c>
      <c r="AA138" s="7">
        <v>726</v>
      </c>
      <c r="AB138" s="7">
        <v>26.023087208598302</v>
      </c>
      <c r="AC138" s="7">
        <v>30.303885442799501</v>
      </c>
      <c r="AD138" s="13">
        <v>723</v>
      </c>
      <c r="AE138" s="6">
        <v>26.023087208598302</v>
      </c>
      <c r="AF138" s="13">
        <v>713</v>
      </c>
      <c r="AG138" s="6">
        <v>36.5850686692322</v>
      </c>
      <c r="AH138" s="13">
        <v>671</v>
      </c>
      <c r="AI138" s="6">
        <v>74.652872817647193</v>
      </c>
      <c r="AJ138" s="6">
        <v>5.1999999999999998E-3</v>
      </c>
      <c r="AK138" s="6">
        <v>2.2000000000000001E-3</v>
      </c>
      <c r="AL138" s="135">
        <f t="shared" si="13"/>
        <v>726</v>
      </c>
      <c r="AM138" s="135">
        <f t="shared" si="14"/>
        <v>26.023087208598302</v>
      </c>
      <c r="AN138" s="29">
        <f t="shared" si="15"/>
        <v>288</v>
      </c>
      <c r="AO138" s="29">
        <f t="shared" si="16"/>
        <v>1.42</v>
      </c>
      <c r="AP138" s="29">
        <f t="shared" si="17"/>
        <v>0.11</v>
      </c>
      <c r="AQ138" s="136">
        <f t="shared" si="18"/>
        <v>0.70422535211267612</v>
      </c>
    </row>
    <row r="139" spans="1:43" x14ac:dyDescent="0.75">
      <c r="A139" s="5" t="s">
        <v>170</v>
      </c>
      <c r="B139" s="22">
        <v>264</v>
      </c>
      <c r="C139" s="22">
        <v>1.385</v>
      </c>
      <c r="D139" s="22">
        <v>8.8999999999999996E-2</v>
      </c>
      <c r="E139" s="22">
        <v>3260</v>
      </c>
      <c r="F139" s="20">
        <v>11.049723756906101</v>
      </c>
      <c r="G139" s="22">
        <v>0.55226519264674101</v>
      </c>
      <c r="H139" s="18">
        <v>6.0199999999999997E-2</v>
      </c>
      <c r="I139" s="15">
        <v>2.97874273137775E-3</v>
      </c>
      <c r="J139" s="24">
        <v>0.54124000000000005</v>
      </c>
      <c r="K139" s="18">
        <v>0.75</v>
      </c>
      <c r="L139" s="15">
        <v>5.41615973268878E-2</v>
      </c>
      <c r="M139" s="18">
        <v>9.0499999999999997E-2</v>
      </c>
      <c r="N139" s="15">
        <v>4.5231899940749703E-3</v>
      </c>
      <c r="O139" s="24">
        <v>0.91015000000000001</v>
      </c>
      <c r="P139" s="10">
        <v>558</v>
      </c>
      <c r="Q139" s="6">
        <v>26.507205936668498</v>
      </c>
      <c r="R139" s="6">
        <v>29.134442155676599</v>
      </c>
      <c r="S139" s="10">
        <v>566</v>
      </c>
      <c r="T139" s="6">
        <v>31.569097854143301</v>
      </c>
      <c r="U139" s="6">
        <v>33.065532854452499</v>
      </c>
      <c r="V139" s="10">
        <v>599</v>
      </c>
      <c r="W139" s="6">
        <v>115.14286438603</v>
      </c>
      <c r="X139" s="6">
        <v>118.140833252512</v>
      </c>
      <c r="Y139" s="6">
        <v>1.4134275618374501</v>
      </c>
      <c r="Z139" s="6">
        <v>6.8447412353923198</v>
      </c>
      <c r="AA139" s="7">
        <v>558</v>
      </c>
      <c r="AB139" s="7">
        <v>26.507205936668498</v>
      </c>
      <c r="AC139" s="7">
        <v>29.134442155676599</v>
      </c>
      <c r="AD139" s="13">
        <v>556</v>
      </c>
      <c r="AE139" s="6">
        <v>27.002128926604101</v>
      </c>
      <c r="AF139" s="13">
        <v>546</v>
      </c>
      <c r="AG139" s="6">
        <v>33.210133082004901</v>
      </c>
      <c r="AH139" s="13">
        <v>500</v>
      </c>
      <c r="AI139" s="6">
        <v>109.175007300296</v>
      </c>
      <c r="AJ139" s="6">
        <v>3.7000000000000002E-3</v>
      </c>
      <c r="AK139" s="6">
        <v>1.9E-3</v>
      </c>
      <c r="AL139" s="135">
        <f t="shared" si="13"/>
        <v>558</v>
      </c>
      <c r="AM139" s="135">
        <f t="shared" si="14"/>
        <v>26.507205936668498</v>
      </c>
      <c r="AN139" s="29">
        <f t="shared" si="15"/>
        <v>264</v>
      </c>
      <c r="AO139" s="29">
        <f t="shared" si="16"/>
        <v>1.385</v>
      </c>
      <c r="AP139" s="29">
        <f t="shared" si="17"/>
        <v>8.8999999999999996E-2</v>
      </c>
      <c r="AQ139" s="136">
        <f t="shared" si="18"/>
        <v>0.72202166064981954</v>
      </c>
    </row>
    <row r="140" spans="1:43" x14ac:dyDescent="0.75">
      <c r="A140" s="5" t="s">
        <v>171</v>
      </c>
      <c r="B140" s="22">
        <v>653</v>
      </c>
      <c r="C140" s="22">
        <v>2.37</v>
      </c>
      <c r="D140" s="22">
        <v>0.13</v>
      </c>
      <c r="E140" s="22">
        <v>4100</v>
      </c>
      <c r="F140" s="20">
        <v>19.7628458498024</v>
      </c>
      <c r="G140" s="22">
        <v>0.81427289808338699</v>
      </c>
      <c r="H140" s="18">
        <v>5.2999999999999999E-2</v>
      </c>
      <c r="I140" s="15">
        <v>2.3163421481138201E-3</v>
      </c>
      <c r="J140" s="24">
        <v>0.41378999999999999</v>
      </c>
      <c r="K140" s="18">
        <v>0.37</v>
      </c>
      <c r="L140" s="15">
        <v>2.54163451542503E-2</v>
      </c>
      <c r="M140" s="18">
        <v>5.0599999999999999E-2</v>
      </c>
      <c r="N140" s="15">
        <v>2.0848317573367802E-3</v>
      </c>
      <c r="O140" s="24">
        <v>0.66030999999999995</v>
      </c>
      <c r="P140" s="10">
        <v>318</v>
      </c>
      <c r="Q140" s="6">
        <v>12.4845382534852</v>
      </c>
      <c r="R140" s="6">
        <v>14.321289358154999</v>
      </c>
      <c r="S140" s="10">
        <v>319</v>
      </c>
      <c r="T140" s="6">
        <v>18.6908515463873</v>
      </c>
      <c r="U140" s="6">
        <v>19.691558174990799</v>
      </c>
      <c r="V140" s="10">
        <v>316</v>
      </c>
      <c r="W140" s="6">
        <v>100.20885981591201</v>
      </c>
      <c r="X140" s="6">
        <v>103.618366971586</v>
      </c>
      <c r="Y140" s="6">
        <v>0.31347962382444899</v>
      </c>
      <c r="Z140" s="6">
        <v>-0.632911392405063</v>
      </c>
      <c r="AA140" s="7">
        <v>318</v>
      </c>
      <c r="AB140" s="7">
        <v>12.4845382534852</v>
      </c>
      <c r="AC140" s="7">
        <v>14.321289358154999</v>
      </c>
      <c r="AD140" s="13">
        <v>317</v>
      </c>
      <c r="AE140" s="6">
        <v>12.9104878065368</v>
      </c>
      <c r="AF140" s="13">
        <v>308</v>
      </c>
      <c r="AG140" s="6">
        <v>18.6908515463873</v>
      </c>
      <c r="AH140" s="13">
        <v>233</v>
      </c>
      <c r="AI140" s="6">
        <v>92.255208989005794</v>
      </c>
      <c r="AJ140" s="6">
        <v>2.0999999999999999E-3</v>
      </c>
      <c r="AK140" s="6">
        <v>1.4E-3</v>
      </c>
      <c r="AL140" s="135">
        <f t="shared" si="13"/>
        <v>318</v>
      </c>
      <c r="AM140" s="135">
        <f t="shared" si="14"/>
        <v>12.4845382534852</v>
      </c>
      <c r="AN140" s="29">
        <f t="shared" si="15"/>
        <v>653</v>
      </c>
      <c r="AO140" s="29">
        <f t="shared" si="16"/>
        <v>2.37</v>
      </c>
      <c r="AP140" s="29">
        <f t="shared" si="17"/>
        <v>0.13</v>
      </c>
      <c r="AQ140" s="136">
        <f t="shared" si="18"/>
        <v>0.42194092827004215</v>
      </c>
    </row>
    <row r="141" spans="1:43" x14ac:dyDescent="0.75">
      <c r="A141" s="5" t="s">
        <v>172</v>
      </c>
      <c r="B141" s="22">
        <v>477</v>
      </c>
      <c r="C141" s="22">
        <v>1.73</v>
      </c>
      <c r="D141" s="22">
        <v>0.1</v>
      </c>
      <c r="E141" s="22">
        <v>2840</v>
      </c>
      <c r="F141" s="20">
        <v>19.7628458498024</v>
      </c>
      <c r="G141" s="22">
        <v>0.76565418152909004</v>
      </c>
      <c r="H141" s="18">
        <v>5.1299999999999998E-2</v>
      </c>
      <c r="I141" s="15">
        <v>2.95036286087378E-3</v>
      </c>
      <c r="J141" s="24">
        <v>0.23208000000000001</v>
      </c>
      <c r="K141" s="18">
        <v>0.36099999999999999</v>
      </c>
      <c r="L141" s="15">
        <v>2.5435853516050599E-2</v>
      </c>
      <c r="M141" s="18">
        <v>5.0599999999999999E-2</v>
      </c>
      <c r="N141" s="15">
        <v>1.9603503402198198E-3</v>
      </c>
      <c r="O141" s="24">
        <v>0.53722999999999999</v>
      </c>
      <c r="P141" s="10">
        <v>318</v>
      </c>
      <c r="Q141" s="6">
        <v>12.074464601080001</v>
      </c>
      <c r="R141" s="6">
        <v>13.965254343548599</v>
      </c>
      <c r="S141" s="10">
        <v>312</v>
      </c>
      <c r="T141" s="6">
        <v>18.9280459175856</v>
      </c>
      <c r="U141" s="6">
        <v>19.8826502911433</v>
      </c>
      <c r="V141" s="10">
        <v>236</v>
      </c>
      <c r="W141" s="6">
        <v>114.788639381555</v>
      </c>
      <c r="X141" s="6">
        <v>116.85138369177299</v>
      </c>
      <c r="Y141" s="6">
        <v>-1.92307692307692</v>
      </c>
      <c r="Z141" s="6">
        <v>-34.745762711864401</v>
      </c>
      <c r="AA141" s="7">
        <v>318</v>
      </c>
      <c r="AB141" s="7">
        <v>12.074464601080001</v>
      </c>
      <c r="AC141" s="7">
        <v>13.965254343548599</v>
      </c>
      <c r="AD141" s="13">
        <v>318</v>
      </c>
      <c r="AE141" s="6">
        <v>12.074464601080001</v>
      </c>
      <c r="AF141" s="13">
        <v>312</v>
      </c>
      <c r="AG141" s="6">
        <v>18.660115815777399</v>
      </c>
      <c r="AH141" s="13">
        <v>248</v>
      </c>
      <c r="AI141" s="6">
        <v>102.468452369833</v>
      </c>
      <c r="AJ141" s="6">
        <v>2.9999999999999997E-4</v>
      </c>
      <c r="AK141" s="6">
        <v>2.8999999999999998E-3</v>
      </c>
      <c r="AL141" s="135">
        <f t="shared" si="13"/>
        <v>318</v>
      </c>
      <c r="AM141" s="135">
        <f t="shared" si="14"/>
        <v>12.074464601080001</v>
      </c>
      <c r="AN141" s="29">
        <f t="shared" si="15"/>
        <v>477</v>
      </c>
      <c r="AO141" s="29">
        <f t="shared" si="16"/>
        <v>1.73</v>
      </c>
      <c r="AP141" s="29">
        <f t="shared" si="17"/>
        <v>0.1</v>
      </c>
      <c r="AQ141" s="136">
        <f t="shared" si="18"/>
        <v>0.5780346820809249</v>
      </c>
    </row>
    <row r="142" spans="1:43" x14ac:dyDescent="0.75">
      <c r="A142" s="5" t="s">
        <v>173</v>
      </c>
      <c r="B142" s="22">
        <v>379</v>
      </c>
      <c r="C142" s="22">
        <v>1.53</v>
      </c>
      <c r="D142" s="22">
        <v>7.9000000000000001E-2</v>
      </c>
      <c r="E142" s="22">
        <v>5430</v>
      </c>
      <c r="F142" s="20">
        <v>9.7943192948090108</v>
      </c>
      <c r="G142" s="22">
        <v>0.33961712385478898</v>
      </c>
      <c r="H142" s="18">
        <v>6.1400000000000003E-2</v>
      </c>
      <c r="I142" s="15">
        <v>2.13465659488696E-3</v>
      </c>
      <c r="J142" s="24">
        <v>0.51100000000000001</v>
      </c>
      <c r="K142" s="18">
        <v>0.86899999999999999</v>
      </c>
      <c r="L142" s="15">
        <v>5.7292668708046002E-2</v>
      </c>
      <c r="M142" s="18">
        <v>0.1021</v>
      </c>
      <c r="N142" s="15">
        <v>3.5403081420830999E-3</v>
      </c>
      <c r="O142" s="24">
        <v>0.66117999999999999</v>
      </c>
      <c r="P142" s="10">
        <v>626</v>
      </c>
      <c r="Q142" s="6">
        <v>20.6648261609181</v>
      </c>
      <c r="R142" s="6">
        <v>24.6819596119065</v>
      </c>
      <c r="S142" s="10">
        <v>634</v>
      </c>
      <c r="T142" s="6">
        <v>31.172318332097099</v>
      </c>
      <c r="U142" s="6">
        <v>32.947748852081901</v>
      </c>
      <c r="V142" s="10">
        <v>645</v>
      </c>
      <c r="W142" s="6">
        <v>76.966923849631101</v>
      </c>
      <c r="X142" s="6">
        <v>80.954702191562504</v>
      </c>
      <c r="Y142" s="6">
        <v>1.26182965299685</v>
      </c>
      <c r="Z142" s="6">
        <v>2.9457364341085301</v>
      </c>
      <c r="AA142" s="7">
        <v>626</v>
      </c>
      <c r="AB142" s="7">
        <v>20.6648261609181</v>
      </c>
      <c r="AC142" s="7">
        <v>24.6819596119065</v>
      </c>
      <c r="AD142" s="13">
        <v>625</v>
      </c>
      <c r="AE142" s="6">
        <v>20.9960958337726</v>
      </c>
      <c r="AF142" s="13">
        <v>615</v>
      </c>
      <c r="AG142" s="6">
        <v>31.576532903369898</v>
      </c>
      <c r="AH142" s="13">
        <v>564</v>
      </c>
      <c r="AI142" s="6">
        <v>70.892336446719796</v>
      </c>
      <c r="AJ142" s="6">
        <v>3.0000000000000001E-3</v>
      </c>
      <c r="AK142" s="6">
        <v>1.6000000000000001E-3</v>
      </c>
      <c r="AL142" s="135">
        <f t="shared" si="13"/>
        <v>626</v>
      </c>
      <c r="AM142" s="135">
        <f t="shared" si="14"/>
        <v>20.6648261609181</v>
      </c>
      <c r="AN142" s="29">
        <f t="shared" si="15"/>
        <v>379</v>
      </c>
      <c r="AO142" s="29">
        <f t="shared" si="16"/>
        <v>1.53</v>
      </c>
      <c r="AP142" s="29">
        <f t="shared" si="17"/>
        <v>7.9000000000000001E-2</v>
      </c>
      <c r="AQ142" s="136">
        <f t="shared" si="18"/>
        <v>0.65359477124183007</v>
      </c>
    </row>
    <row r="143" spans="1:43" x14ac:dyDescent="0.75">
      <c r="A143" s="5" t="s">
        <v>174</v>
      </c>
      <c r="B143" s="22">
        <v>16.93</v>
      </c>
      <c r="C143" s="22">
        <v>0.88600000000000001</v>
      </c>
      <c r="D143" s="22">
        <v>5.6000000000000001E-2</v>
      </c>
      <c r="E143" s="22">
        <v>271</v>
      </c>
      <c r="F143" s="20">
        <v>10.4166666666667</v>
      </c>
      <c r="G143" s="22">
        <v>0.85178880147979597</v>
      </c>
      <c r="H143" s="18">
        <v>7.0000000000000007E-2</v>
      </c>
      <c r="I143" s="15">
        <v>2.5454329711146698E-2</v>
      </c>
      <c r="J143" s="24">
        <v>5.6006E-2</v>
      </c>
      <c r="K143" s="18">
        <v>0.94</v>
      </c>
      <c r="L143" s="15">
        <v>0.16366486441506001</v>
      </c>
      <c r="M143" s="18">
        <v>9.6000000000000002E-2</v>
      </c>
      <c r="N143" s="15">
        <v>7.8500855944378008E-3</v>
      </c>
      <c r="O143" s="24">
        <v>0.16178000000000001</v>
      </c>
      <c r="P143" s="10">
        <v>591</v>
      </c>
      <c r="Q143" s="6">
        <v>45.8411548480696</v>
      </c>
      <c r="R143" s="6">
        <v>47.5842049398223</v>
      </c>
      <c r="S143" s="10">
        <v>670</v>
      </c>
      <c r="T143" s="6">
        <v>96.664802500060702</v>
      </c>
      <c r="U143" s="6">
        <v>97.302186449751702</v>
      </c>
      <c r="V143" s="10">
        <v>660</v>
      </c>
      <c r="W143" s="6">
        <v>1195.41410528233</v>
      </c>
      <c r="X143" s="6">
        <v>1196.1087864852</v>
      </c>
      <c r="Y143" s="6">
        <v>11.791044776119399</v>
      </c>
      <c r="Z143" s="6">
        <v>10.454545454545499</v>
      </c>
      <c r="AA143" s="7">
        <v>591</v>
      </c>
      <c r="AB143" s="7">
        <v>45.8411548480696</v>
      </c>
      <c r="AC143" s="7">
        <v>47.5842049398223</v>
      </c>
      <c r="AD143" s="13">
        <v>604</v>
      </c>
      <c r="AE143" s="6">
        <v>58.572890297514697</v>
      </c>
      <c r="AF143" s="13">
        <v>590</v>
      </c>
      <c r="AG143" s="6">
        <v>56.7531148253181</v>
      </c>
      <c r="AH143" s="13">
        <v>563</v>
      </c>
      <c r="AI143" s="6">
        <v>1151.6671863468</v>
      </c>
      <c r="AJ143" s="6">
        <v>1.4999999999999999E-2</v>
      </c>
      <c r="AK143" s="6">
        <v>2.7E-2</v>
      </c>
      <c r="AL143" s="135">
        <f t="shared" si="13"/>
        <v>591</v>
      </c>
      <c r="AM143" s="135">
        <f t="shared" si="14"/>
        <v>45.8411548480696</v>
      </c>
      <c r="AN143" s="29">
        <f t="shared" si="15"/>
        <v>16.93</v>
      </c>
      <c r="AO143" s="29">
        <f t="shared" si="16"/>
        <v>0.88600000000000001</v>
      </c>
      <c r="AP143" s="29">
        <f t="shared" si="17"/>
        <v>5.6000000000000001E-2</v>
      </c>
      <c r="AQ143" s="136">
        <f t="shared" si="18"/>
        <v>1.1286681715575622</v>
      </c>
    </row>
    <row r="144" spans="1:43" x14ac:dyDescent="0.75">
      <c r="A144" s="5" t="s">
        <v>175</v>
      </c>
      <c r="B144" s="22">
        <v>13.95</v>
      </c>
      <c r="C144" s="22">
        <v>2.5</v>
      </c>
      <c r="D144" s="22">
        <v>0.13</v>
      </c>
      <c r="E144" s="22">
        <v>156</v>
      </c>
      <c r="F144" s="20">
        <v>9.4339622641509404</v>
      </c>
      <c r="G144" s="22">
        <v>0.91255668401009604</v>
      </c>
      <c r="H144" s="18">
        <v>4.9000000000000002E-2</v>
      </c>
      <c r="I144" s="15">
        <v>2.5507996847154501E-2</v>
      </c>
      <c r="J144" s="24">
        <v>-0.26062000000000002</v>
      </c>
      <c r="K144" s="18">
        <v>0.74</v>
      </c>
      <c r="L144" s="15">
        <v>0.159578427125974</v>
      </c>
      <c r="M144" s="18">
        <v>0.106</v>
      </c>
      <c r="N144" s="15">
        <v>1.0253486901537399E-2</v>
      </c>
      <c r="O144" s="24">
        <v>0.50356999999999996</v>
      </c>
      <c r="P144" s="10">
        <v>648</v>
      </c>
      <c r="Q144" s="6">
        <v>60.1957265932528</v>
      </c>
      <c r="R144" s="6">
        <v>61.793928928606199</v>
      </c>
      <c r="S144" s="10">
        <v>550</v>
      </c>
      <c r="T144" s="6">
        <v>101.399676062458</v>
      </c>
      <c r="U144" s="6">
        <v>101.868244249079</v>
      </c>
      <c r="V144" s="10">
        <v>100</v>
      </c>
      <c r="W144" s="6">
        <v>738.61528852309903</v>
      </c>
      <c r="X144" s="6">
        <v>738.77222849197506</v>
      </c>
      <c r="Y144" s="6">
        <v>-17.818181818181799</v>
      </c>
      <c r="Z144" s="6">
        <v>-548</v>
      </c>
      <c r="AA144" s="7" t="s">
        <v>35</v>
      </c>
      <c r="AB144" s="7" t="s">
        <v>35</v>
      </c>
      <c r="AC144" s="7" t="s">
        <v>35</v>
      </c>
      <c r="AD144" s="13">
        <v>650</v>
      </c>
      <c r="AE144" s="6">
        <v>60.1957265932528</v>
      </c>
      <c r="AF144" s="13">
        <v>638</v>
      </c>
      <c r="AG144" s="6">
        <v>60.7258372158947</v>
      </c>
      <c r="AH144" s="13">
        <v>600</v>
      </c>
      <c r="AI144" s="6">
        <v>663.71360121671501</v>
      </c>
      <c r="AJ144" s="6">
        <v>-1.2999999999999999E-2</v>
      </c>
      <c r="AK144" s="6">
        <v>1.7000000000000001E-2</v>
      </c>
      <c r="AL144" s="135" t="str">
        <f t="shared" si="13"/>
        <v>Discordant</v>
      </c>
      <c r="AM144" s="135" t="str">
        <f t="shared" si="14"/>
        <v>Discordant</v>
      </c>
      <c r="AN144" s="29">
        <f t="shared" si="15"/>
        <v>13.95</v>
      </c>
      <c r="AO144" s="29">
        <f t="shared" si="16"/>
        <v>2.5</v>
      </c>
      <c r="AP144" s="29">
        <f t="shared" si="17"/>
        <v>0.13</v>
      </c>
      <c r="AQ144" s="136">
        <f t="shared" si="18"/>
        <v>0.4</v>
      </c>
    </row>
    <row r="145" spans="1:43" x14ac:dyDescent="0.75">
      <c r="A145" s="5" t="s">
        <v>176</v>
      </c>
      <c r="B145" s="22">
        <v>237.2</v>
      </c>
      <c r="C145" s="22">
        <v>3.63</v>
      </c>
      <c r="D145" s="22">
        <v>0.19</v>
      </c>
      <c r="E145" s="22">
        <v>1455</v>
      </c>
      <c r="F145" s="20">
        <v>19.5694716242661</v>
      </c>
      <c r="G145" s="22">
        <v>0.98038673229443896</v>
      </c>
      <c r="H145" s="18">
        <v>5.4699999999999999E-2</v>
      </c>
      <c r="I145" s="15">
        <v>5.1766111898047E-3</v>
      </c>
      <c r="J145" s="24">
        <v>0.35439999999999999</v>
      </c>
      <c r="K145" s="18">
        <v>0.38400000000000001</v>
      </c>
      <c r="L145" s="15">
        <v>2.9531750680242198E-2</v>
      </c>
      <c r="M145" s="18">
        <v>5.11E-2</v>
      </c>
      <c r="N145" s="15">
        <v>2.5599956392345601E-3</v>
      </c>
      <c r="O145" s="24">
        <v>0.58823000000000003</v>
      </c>
      <c r="P145" s="10">
        <v>321</v>
      </c>
      <c r="Q145" s="6">
        <v>15.773775289868</v>
      </c>
      <c r="R145" s="6">
        <v>17.2909717236749</v>
      </c>
      <c r="S145" s="10">
        <v>329</v>
      </c>
      <c r="T145" s="6">
        <v>21.476078970652399</v>
      </c>
      <c r="U145" s="6">
        <v>22.400008973043001</v>
      </c>
      <c r="V145" s="10">
        <v>360</v>
      </c>
      <c r="W145" s="6">
        <v>260.30376115766001</v>
      </c>
      <c r="X145" s="6">
        <v>262.29187323907098</v>
      </c>
      <c r="Y145" s="6">
        <v>2.43161094224924</v>
      </c>
      <c r="Z145" s="6">
        <v>10.8333333333333</v>
      </c>
      <c r="AA145" s="7">
        <v>321</v>
      </c>
      <c r="AB145" s="7">
        <v>15.773775289868</v>
      </c>
      <c r="AC145" s="7">
        <v>17.2909717236749</v>
      </c>
      <c r="AD145" s="13">
        <v>320</v>
      </c>
      <c r="AE145" s="6">
        <v>15.773775289868</v>
      </c>
      <c r="AF145" s="13">
        <v>317</v>
      </c>
      <c r="AG145" s="6">
        <v>22.193556901805898</v>
      </c>
      <c r="AH145" s="13">
        <v>278</v>
      </c>
      <c r="AI145" s="6">
        <v>247.19470073774701</v>
      </c>
      <c r="AJ145" s="6">
        <v>3.5000000000000001E-3</v>
      </c>
      <c r="AK145" s="6">
        <v>4.3E-3</v>
      </c>
      <c r="AL145" s="135">
        <f t="shared" si="13"/>
        <v>321</v>
      </c>
      <c r="AM145" s="135">
        <f t="shared" si="14"/>
        <v>15.773775289868</v>
      </c>
      <c r="AN145" s="29">
        <f t="shared" si="15"/>
        <v>237.2</v>
      </c>
      <c r="AO145" s="29">
        <f t="shared" si="16"/>
        <v>3.63</v>
      </c>
      <c r="AP145" s="29">
        <f t="shared" si="17"/>
        <v>0.19</v>
      </c>
      <c r="AQ145" s="136">
        <f t="shared" si="18"/>
        <v>0.27548209366391185</v>
      </c>
    </row>
    <row r="146" spans="1:43" x14ac:dyDescent="0.75">
      <c r="A146" s="5" t="s">
        <v>177</v>
      </c>
      <c r="B146" s="22">
        <v>546</v>
      </c>
      <c r="C146" s="22">
        <v>1.2050000000000001</v>
      </c>
      <c r="D146" s="22">
        <v>5.5E-2</v>
      </c>
      <c r="E146" s="22">
        <v>7880</v>
      </c>
      <c r="F146" s="20">
        <v>10.2354145342886</v>
      </c>
      <c r="G146" s="22">
        <v>0.40698114129162899</v>
      </c>
      <c r="H146" s="18">
        <v>6.4100000000000004E-2</v>
      </c>
      <c r="I146" s="15">
        <v>2.80559632072244E-3</v>
      </c>
      <c r="J146" s="24">
        <v>-0.52168000000000003</v>
      </c>
      <c r="K146" s="18">
        <v>0.873</v>
      </c>
      <c r="L146" s="15">
        <v>6.9453942410851802E-2</v>
      </c>
      <c r="M146" s="18">
        <v>9.7699999999999995E-2</v>
      </c>
      <c r="N146" s="15">
        <v>3.8847530181595701E-3</v>
      </c>
      <c r="O146" s="24">
        <v>0.84486000000000006</v>
      </c>
      <c r="P146" s="10">
        <v>600</v>
      </c>
      <c r="Q146" s="6">
        <v>22.709884545151802</v>
      </c>
      <c r="R146" s="6">
        <v>26.151107475540002</v>
      </c>
      <c r="S146" s="10">
        <v>633</v>
      </c>
      <c r="T146" s="6">
        <v>36.571333836271997</v>
      </c>
      <c r="U146" s="6">
        <v>38.103325431958901</v>
      </c>
      <c r="V146" s="10">
        <v>720</v>
      </c>
      <c r="W146" s="6">
        <v>90.331174251969401</v>
      </c>
      <c r="X146" s="6">
        <v>95.026792380288597</v>
      </c>
      <c r="Y146" s="6">
        <v>5.2132701421800904</v>
      </c>
      <c r="Z146" s="6">
        <v>16.6666666666667</v>
      </c>
      <c r="AA146" s="7">
        <v>600</v>
      </c>
      <c r="AB146" s="7">
        <v>22.709884545151802</v>
      </c>
      <c r="AC146" s="7">
        <v>26.151107475540002</v>
      </c>
      <c r="AD146" s="13">
        <v>596</v>
      </c>
      <c r="AE146" s="6">
        <v>22.709884545151802</v>
      </c>
      <c r="AF146" s="13">
        <v>589</v>
      </c>
      <c r="AG146" s="6">
        <v>32.089522566782698</v>
      </c>
      <c r="AH146" s="13">
        <v>550</v>
      </c>
      <c r="AI146" s="6">
        <v>63.6601762622415</v>
      </c>
      <c r="AJ146" s="6">
        <v>7.1000000000000004E-3</v>
      </c>
      <c r="AK146" s="6">
        <v>3.8999999999999998E-3</v>
      </c>
      <c r="AL146" s="135">
        <f t="shared" si="13"/>
        <v>600</v>
      </c>
      <c r="AM146" s="135">
        <f t="shared" si="14"/>
        <v>22.709884545151802</v>
      </c>
      <c r="AN146" s="29">
        <f t="shared" si="15"/>
        <v>546</v>
      </c>
      <c r="AO146" s="29">
        <f t="shared" si="16"/>
        <v>1.2050000000000001</v>
      </c>
      <c r="AP146" s="29">
        <f t="shared" si="17"/>
        <v>5.5E-2</v>
      </c>
      <c r="AQ146" s="136">
        <f t="shared" si="18"/>
        <v>0.82987551867219911</v>
      </c>
    </row>
    <row r="147" spans="1:43" x14ac:dyDescent="0.75">
      <c r="A147" s="5" t="s">
        <v>178</v>
      </c>
      <c r="B147" s="22">
        <v>950</v>
      </c>
      <c r="C147" s="22">
        <v>3.07</v>
      </c>
      <c r="D147" s="22">
        <v>0.16</v>
      </c>
      <c r="E147" s="22">
        <v>6840</v>
      </c>
      <c r="F147" s="20">
        <v>19.083969465648899</v>
      </c>
      <c r="G147" s="22">
        <v>0.71453431092061004</v>
      </c>
      <c r="H147" s="18">
        <v>5.9900000000000002E-2</v>
      </c>
      <c r="I147" s="15">
        <v>2.8915052527302902E-3</v>
      </c>
      <c r="J147" s="24">
        <v>0.17354</v>
      </c>
      <c r="K147" s="18">
        <v>0.42299999999999999</v>
      </c>
      <c r="L147" s="15">
        <v>3.0603051946006599E-2</v>
      </c>
      <c r="M147" s="18">
        <v>5.2400000000000002E-2</v>
      </c>
      <c r="N147" s="15">
        <v>1.9619397295533702E-3</v>
      </c>
      <c r="O147" s="24">
        <v>0.37941999999999998</v>
      </c>
      <c r="P147" s="10">
        <v>329</v>
      </c>
      <c r="Q147" s="6">
        <v>11.9229547265987</v>
      </c>
      <c r="R147" s="6">
        <v>13.9562621850061</v>
      </c>
      <c r="S147" s="10">
        <v>357</v>
      </c>
      <c r="T147" s="6">
        <v>21.585822374236098</v>
      </c>
      <c r="U147" s="6">
        <v>22.638005430854999</v>
      </c>
      <c r="V147" s="10">
        <v>560</v>
      </c>
      <c r="W147" s="6">
        <v>196.432480258032</v>
      </c>
      <c r="X147" s="6">
        <v>211.125480057175</v>
      </c>
      <c r="Y147" s="6">
        <v>7.8431372549019596</v>
      </c>
      <c r="Z147" s="6">
        <v>41.25</v>
      </c>
      <c r="AA147" s="7">
        <v>329</v>
      </c>
      <c r="AB147" s="7">
        <v>11.9229547265987</v>
      </c>
      <c r="AC147" s="7">
        <v>13.9562621850061</v>
      </c>
      <c r="AD147" s="13">
        <v>326</v>
      </c>
      <c r="AE147" s="6">
        <v>11.9229547265987</v>
      </c>
      <c r="AF147" s="13">
        <v>324</v>
      </c>
      <c r="AG147" s="6">
        <v>20.294401384915702</v>
      </c>
      <c r="AH147" s="13">
        <v>295</v>
      </c>
      <c r="AI147" s="6">
        <v>177.453563785916</v>
      </c>
      <c r="AJ147" s="6">
        <v>9.4999999999999998E-3</v>
      </c>
      <c r="AK147" s="6">
        <v>4.7000000000000002E-3</v>
      </c>
      <c r="AL147" s="135">
        <f t="shared" si="13"/>
        <v>329</v>
      </c>
      <c r="AM147" s="135">
        <f t="shared" si="14"/>
        <v>11.9229547265987</v>
      </c>
      <c r="AN147" s="29">
        <f t="shared" si="15"/>
        <v>950</v>
      </c>
      <c r="AO147" s="29">
        <f t="shared" si="16"/>
        <v>3.07</v>
      </c>
      <c r="AP147" s="29">
        <f t="shared" si="17"/>
        <v>0.16</v>
      </c>
      <c r="AQ147" s="136">
        <f t="shared" si="18"/>
        <v>0.32573289902280134</v>
      </c>
    </row>
    <row r="148" spans="1:43" x14ac:dyDescent="0.75">
      <c r="A148" s="5" t="s">
        <v>179</v>
      </c>
      <c r="B148" s="22">
        <v>120.9</v>
      </c>
      <c r="C148" s="22">
        <v>1.4279999999999999</v>
      </c>
      <c r="D148" s="22">
        <v>7.2999999999999995E-2</v>
      </c>
      <c r="E148" s="22">
        <v>1616</v>
      </c>
      <c r="F148" s="20">
        <v>10.183299389002</v>
      </c>
      <c r="G148" s="22">
        <v>0.468343372208186</v>
      </c>
      <c r="H148" s="18">
        <v>5.8900000000000001E-2</v>
      </c>
      <c r="I148" s="15">
        <v>5.0023288978858198E-3</v>
      </c>
      <c r="J148" s="24">
        <v>0.20751</v>
      </c>
      <c r="K148" s="18">
        <v>0.80400000000000005</v>
      </c>
      <c r="L148" s="15">
        <v>6.1262759949580498E-2</v>
      </c>
      <c r="M148" s="18">
        <v>9.8199999999999996E-2</v>
      </c>
      <c r="N148" s="15">
        <v>4.51634754061287E-3</v>
      </c>
      <c r="O148" s="24">
        <v>0.69772000000000001</v>
      </c>
      <c r="P148" s="10">
        <v>603</v>
      </c>
      <c r="Q148" s="6">
        <v>26.295455949329401</v>
      </c>
      <c r="R148" s="6">
        <v>29.3455845013466</v>
      </c>
      <c r="S148" s="10">
        <v>596</v>
      </c>
      <c r="T148" s="6">
        <v>34.803269085707598</v>
      </c>
      <c r="U148" s="6">
        <v>36.274835584485103</v>
      </c>
      <c r="V148" s="10">
        <v>540</v>
      </c>
      <c r="W148" s="6">
        <v>176.84835034985699</v>
      </c>
      <c r="X148" s="6">
        <v>178.373223495481</v>
      </c>
      <c r="Y148" s="6">
        <v>-1.1744966442953</v>
      </c>
      <c r="Z148" s="6">
        <v>-11.6666666666667</v>
      </c>
      <c r="AA148" s="7">
        <v>603</v>
      </c>
      <c r="AB148" s="7">
        <v>26.295455949329401</v>
      </c>
      <c r="AC148" s="7">
        <v>29.3455845013466</v>
      </c>
      <c r="AD148" s="13">
        <v>602</v>
      </c>
      <c r="AE148" s="6">
        <v>26.295455949329401</v>
      </c>
      <c r="AF148" s="13">
        <v>575</v>
      </c>
      <c r="AG148" s="6">
        <v>33.447922791291099</v>
      </c>
      <c r="AH148" s="13">
        <v>469</v>
      </c>
      <c r="AI148" s="6">
        <v>168.631064817447</v>
      </c>
      <c r="AJ148" s="6">
        <v>3.5000000000000001E-3</v>
      </c>
      <c r="AK148" s="6">
        <v>3.0999999999999999E-3</v>
      </c>
      <c r="AL148" s="135">
        <f t="shared" si="13"/>
        <v>603</v>
      </c>
      <c r="AM148" s="135">
        <f t="shared" si="14"/>
        <v>26.295455949329401</v>
      </c>
      <c r="AN148" s="29">
        <f t="shared" si="15"/>
        <v>120.9</v>
      </c>
      <c r="AO148" s="29">
        <f t="shared" si="16"/>
        <v>1.4279999999999999</v>
      </c>
      <c r="AP148" s="29">
        <f t="shared" si="17"/>
        <v>7.2999999999999995E-2</v>
      </c>
      <c r="AQ148" s="136">
        <f t="shared" si="18"/>
        <v>0.70028011204481799</v>
      </c>
    </row>
    <row r="149" spans="1:43" x14ac:dyDescent="0.75">
      <c r="A149" s="5" t="s">
        <v>180</v>
      </c>
      <c r="B149" s="22">
        <v>129.80000000000001</v>
      </c>
      <c r="C149" s="22">
        <v>1.22</v>
      </c>
      <c r="D149" s="22">
        <v>6.5000000000000002E-2</v>
      </c>
      <c r="E149" s="22">
        <v>1740</v>
      </c>
      <c r="F149" s="20">
        <v>10.2040816326531</v>
      </c>
      <c r="G149" s="22">
        <v>0.51014232598907405</v>
      </c>
      <c r="H149" s="18">
        <v>5.8000000000000003E-2</v>
      </c>
      <c r="I149" s="15">
        <v>4.71926590725044E-3</v>
      </c>
      <c r="J149" s="24">
        <v>1.5705E-2</v>
      </c>
      <c r="K149" s="18">
        <v>0.82599999999999996</v>
      </c>
      <c r="L149" s="15">
        <v>7.4198799289745404E-2</v>
      </c>
      <c r="M149" s="18">
        <v>9.8000000000000004E-2</v>
      </c>
      <c r="N149" s="15">
        <v>4.8994068987990701E-3</v>
      </c>
      <c r="O149" s="24">
        <v>0.66339000000000004</v>
      </c>
      <c r="P149" s="10">
        <v>602</v>
      </c>
      <c r="Q149" s="6">
        <v>28.684643283132399</v>
      </c>
      <c r="R149" s="6">
        <v>31.494318183245699</v>
      </c>
      <c r="S149" s="10">
        <v>605</v>
      </c>
      <c r="T149" s="6">
        <v>40.232422195031603</v>
      </c>
      <c r="U149" s="6">
        <v>41.5499970396788</v>
      </c>
      <c r="V149" s="10">
        <v>510</v>
      </c>
      <c r="W149" s="6">
        <v>163.23372481884499</v>
      </c>
      <c r="X149" s="6">
        <v>164.766098663571</v>
      </c>
      <c r="Y149" s="6">
        <v>0.49586776859503301</v>
      </c>
      <c r="Z149" s="6">
        <v>-18.039215686274499</v>
      </c>
      <c r="AA149" s="7">
        <v>602</v>
      </c>
      <c r="AB149" s="7">
        <v>28.684643283132399</v>
      </c>
      <c r="AC149" s="7">
        <v>31.494318183245699</v>
      </c>
      <c r="AD149" s="13">
        <v>600</v>
      </c>
      <c r="AE149" s="6">
        <v>29.180982853230802</v>
      </c>
      <c r="AF149" s="13">
        <v>586</v>
      </c>
      <c r="AG149" s="6">
        <v>36.986373107933602</v>
      </c>
      <c r="AH149" s="13">
        <v>495</v>
      </c>
      <c r="AI149" s="6">
        <v>153.21471508388001</v>
      </c>
      <c r="AJ149" s="6">
        <v>1.5E-3</v>
      </c>
      <c r="AK149" s="6">
        <v>3.7000000000000002E-3</v>
      </c>
      <c r="AL149" s="135">
        <f t="shared" si="13"/>
        <v>602</v>
      </c>
      <c r="AM149" s="135">
        <f t="shared" si="14"/>
        <v>28.684643283132399</v>
      </c>
      <c r="AN149" s="29">
        <f t="shared" si="15"/>
        <v>129.80000000000001</v>
      </c>
      <c r="AO149" s="29">
        <f t="shared" si="16"/>
        <v>1.22</v>
      </c>
      <c r="AP149" s="29">
        <f t="shared" si="17"/>
        <v>6.5000000000000002E-2</v>
      </c>
      <c r="AQ149" s="136">
        <f t="shared" si="18"/>
        <v>0.81967213114754101</v>
      </c>
    </row>
    <row r="150" spans="1:43" x14ac:dyDescent="0.75">
      <c r="A150" s="5" t="s">
        <v>181</v>
      </c>
      <c r="B150" s="22">
        <v>96.7</v>
      </c>
      <c r="C150" s="22">
        <v>1.0189999999999999</v>
      </c>
      <c r="D150" s="22">
        <v>4.2999999999999997E-2</v>
      </c>
      <c r="E150" s="22">
        <v>1477</v>
      </c>
      <c r="F150" s="20">
        <v>11.001100110011</v>
      </c>
      <c r="G150" s="22">
        <v>0.58470373483709204</v>
      </c>
      <c r="H150" s="18">
        <v>7.4200000000000002E-2</v>
      </c>
      <c r="I150" s="15">
        <v>7.1870358934795504E-3</v>
      </c>
      <c r="J150" s="24">
        <v>-0.20357</v>
      </c>
      <c r="K150" s="18">
        <v>0.91100000000000003</v>
      </c>
      <c r="L150" s="15">
        <v>8.1418579747437894E-2</v>
      </c>
      <c r="M150" s="18">
        <v>9.0899999999999995E-2</v>
      </c>
      <c r="N150" s="15">
        <v>4.83129586724927E-3</v>
      </c>
      <c r="O150" s="24">
        <v>0.82257999999999998</v>
      </c>
      <c r="P150" s="10">
        <v>560</v>
      </c>
      <c r="Q150" s="6">
        <v>28.548818053118399</v>
      </c>
      <c r="R150" s="6">
        <v>31.022664634003501</v>
      </c>
      <c r="S150" s="10">
        <v>667</v>
      </c>
      <c r="T150" s="6">
        <v>46.646322735102302</v>
      </c>
      <c r="U150" s="6">
        <v>47.911911831252901</v>
      </c>
      <c r="V150" s="10">
        <v>990</v>
      </c>
      <c r="W150" s="6">
        <v>476.49200039059502</v>
      </c>
      <c r="X150" s="6">
        <v>480.49077817540802</v>
      </c>
      <c r="Y150" s="6">
        <v>16.041979010494799</v>
      </c>
      <c r="Z150" s="6">
        <v>43.434343434343397</v>
      </c>
      <c r="AA150" s="7">
        <v>560</v>
      </c>
      <c r="AB150" s="7">
        <v>28.548818053118399</v>
      </c>
      <c r="AC150" s="7">
        <v>31.022664634003501</v>
      </c>
      <c r="AD150" s="13">
        <v>549</v>
      </c>
      <c r="AE150" s="6">
        <v>28.041291201192202</v>
      </c>
      <c r="AF150" s="13">
        <v>548</v>
      </c>
      <c r="AG150" s="6">
        <v>38.206274677169503</v>
      </c>
      <c r="AH150" s="13">
        <v>553</v>
      </c>
      <c r="AI150" s="6">
        <v>467.06937218814898</v>
      </c>
      <c r="AJ150" s="6">
        <v>2.0799999999999999E-2</v>
      </c>
      <c r="AK150" s="6">
        <v>5.8999999999999999E-3</v>
      </c>
      <c r="AL150" s="135">
        <f t="shared" si="13"/>
        <v>560</v>
      </c>
      <c r="AM150" s="135">
        <f t="shared" si="14"/>
        <v>28.548818053118399</v>
      </c>
      <c r="AN150" s="29">
        <f t="shared" si="15"/>
        <v>96.7</v>
      </c>
      <c r="AO150" s="29">
        <f t="shared" si="16"/>
        <v>1.0189999999999999</v>
      </c>
      <c r="AP150" s="29">
        <f t="shared" si="17"/>
        <v>4.2999999999999997E-2</v>
      </c>
      <c r="AQ150" s="136">
        <f t="shared" si="18"/>
        <v>0.9813542688910698</v>
      </c>
    </row>
    <row r="151" spans="1:43" x14ac:dyDescent="0.75">
      <c r="A151" s="5" t="s">
        <v>182</v>
      </c>
      <c r="B151" s="22">
        <v>740</v>
      </c>
      <c r="C151" s="22">
        <v>1.1200000000000001</v>
      </c>
      <c r="D151" s="22">
        <v>6.9000000000000006E-2</v>
      </c>
      <c r="E151" s="22">
        <v>9880</v>
      </c>
      <c r="F151" s="20">
        <v>10.526315789473699</v>
      </c>
      <c r="G151" s="22">
        <v>0.397261089733703</v>
      </c>
      <c r="H151" s="18">
        <v>5.9299999999999999E-2</v>
      </c>
      <c r="I151" s="15">
        <v>1.36373338690867E-3</v>
      </c>
      <c r="J151" s="24">
        <v>0.27489999999999998</v>
      </c>
      <c r="K151" s="18">
        <v>0.78400000000000003</v>
      </c>
      <c r="L151" s="15">
        <v>5.2460375391717599E-2</v>
      </c>
      <c r="M151" s="18">
        <v>9.5000000000000001E-2</v>
      </c>
      <c r="N151" s="15">
        <v>3.58528133484667E-3</v>
      </c>
      <c r="O151" s="24">
        <v>0.69421999999999995</v>
      </c>
      <c r="P151" s="10">
        <v>585</v>
      </c>
      <c r="Q151" s="6">
        <v>21.191051110757101</v>
      </c>
      <c r="R151" s="6">
        <v>24.674322599618701</v>
      </c>
      <c r="S151" s="10">
        <v>587</v>
      </c>
      <c r="T151" s="6">
        <v>29.842464506094501</v>
      </c>
      <c r="U151" s="6">
        <v>31.500353327699901</v>
      </c>
      <c r="V151" s="10">
        <v>572</v>
      </c>
      <c r="W151" s="6">
        <v>50.263503005021903</v>
      </c>
      <c r="X151" s="6">
        <v>55.822560520007997</v>
      </c>
      <c r="Y151" s="6">
        <v>0.34071550255536898</v>
      </c>
      <c r="Z151" s="6">
        <v>-2.2727272727272698</v>
      </c>
      <c r="AA151" s="7">
        <v>585</v>
      </c>
      <c r="AB151" s="7">
        <v>21.191051110757101</v>
      </c>
      <c r="AC151" s="7">
        <v>24.674322599618701</v>
      </c>
      <c r="AD151" s="13">
        <v>583</v>
      </c>
      <c r="AE151" s="6">
        <v>21.191051110757101</v>
      </c>
      <c r="AF151" s="13">
        <v>570</v>
      </c>
      <c r="AG151" s="6">
        <v>30.060400659297802</v>
      </c>
      <c r="AH151" s="13">
        <v>521</v>
      </c>
      <c r="AI151" s="6">
        <v>46.033723880822897</v>
      </c>
      <c r="AJ151" s="6">
        <v>2.7000000000000001E-3</v>
      </c>
      <c r="AK151" s="6">
        <v>1.1999999999999999E-3</v>
      </c>
      <c r="AL151" s="135">
        <f t="shared" si="13"/>
        <v>585</v>
      </c>
      <c r="AM151" s="135">
        <f t="shared" si="14"/>
        <v>21.191051110757101</v>
      </c>
      <c r="AN151" s="29">
        <f t="shared" si="15"/>
        <v>740</v>
      </c>
      <c r="AO151" s="29">
        <f t="shared" si="16"/>
        <v>1.1200000000000001</v>
      </c>
      <c r="AP151" s="29">
        <f t="shared" si="17"/>
        <v>6.9000000000000006E-2</v>
      </c>
      <c r="AQ151" s="136">
        <f t="shared" si="18"/>
        <v>0.89285714285714279</v>
      </c>
    </row>
    <row r="152" spans="1:43" x14ac:dyDescent="0.75">
      <c r="A152" s="5" t="s">
        <v>183</v>
      </c>
      <c r="B152" s="22">
        <v>218</v>
      </c>
      <c r="C152" s="22">
        <v>1.4019999999999999</v>
      </c>
      <c r="D152" s="22">
        <v>5.8999999999999997E-2</v>
      </c>
      <c r="E152" s="22">
        <v>2980</v>
      </c>
      <c r="F152" s="20">
        <v>10.2880658436214</v>
      </c>
      <c r="G152" s="22">
        <v>0.432601539306117</v>
      </c>
      <c r="H152" s="18">
        <v>6.0299999999999999E-2</v>
      </c>
      <c r="I152" s="15">
        <v>3.4004993381045101E-3</v>
      </c>
      <c r="J152" s="24">
        <v>0.12567999999999999</v>
      </c>
      <c r="K152" s="18">
        <v>0.81899999999999995</v>
      </c>
      <c r="L152" s="15">
        <v>6.0059379048487703E-2</v>
      </c>
      <c r="M152" s="18">
        <v>9.7199999999999995E-2</v>
      </c>
      <c r="N152" s="15">
        <v>4.0871501271178999E-3</v>
      </c>
      <c r="O152" s="24">
        <v>0.73141</v>
      </c>
      <c r="P152" s="10">
        <v>598</v>
      </c>
      <c r="Q152" s="6">
        <v>23.925208332801301</v>
      </c>
      <c r="R152" s="6">
        <v>27.184412466571199</v>
      </c>
      <c r="S152" s="10">
        <v>605</v>
      </c>
      <c r="T152" s="6">
        <v>33.695144588774603</v>
      </c>
      <c r="U152" s="6">
        <v>35.243659389307297</v>
      </c>
      <c r="V152" s="10">
        <v>593</v>
      </c>
      <c r="W152" s="6">
        <v>123.944877949771</v>
      </c>
      <c r="X152" s="6">
        <v>126.430075284591</v>
      </c>
      <c r="Y152" s="6">
        <v>1.1570247933884299</v>
      </c>
      <c r="Z152" s="6">
        <v>-0.84317032040472395</v>
      </c>
      <c r="AA152" s="7">
        <v>598</v>
      </c>
      <c r="AB152" s="7">
        <v>23.925208332801301</v>
      </c>
      <c r="AC152" s="7">
        <v>27.184412466571199</v>
      </c>
      <c r="AD152" s="13">
        <v>595</v>
      </c>
      <c r="AE152" s="6">
        <v>24.3654795513641</v>
      </c>
      <c r="AF152" s="13">
        <v>580</v>
      </c>
      <c r="AG152" s="6">
        <v>32.769158806085102</v>
      </c>
      <c r="AH152" s="13">
        <v>505</v>
      </c>
      <c r="AI152" s="6">
        <v>112.590997730651</v>
      </c>
      <c r="AJ152" s="6">
        <v>4.0000000000000001E-3</v>
      </c>
      <c r="AK152" s="6">
        <v>2.5000000000000001E-3</v>
      </c>
      <c r="AL152" s="135">
        <f t="shared" si="13"/>
        <v>598</v>
      </c>
      <c r="AM152" s="135">
        <f t="shared" si="14"/>
        <v>23.925208332801301</v>
      </c>
      <c r="AN152" s="29">
        <f t="shared" si="15"/>
        <v>218</v>
      </c>
      <c r="AO152" s="29">
        <f t="shared" si="16"/>
        <v>1.4019999999999999</v>
      </c>
      <c r="AP152" s="29">
        <f t="shared" si="17"/>
        <v>5.8999999999999997E-2</v>
      </c>
      <c r="AQ152" s="136">
        <f t="shared" si="18"/>
        <v>0.71326676176890158</v>
      </c>
    </row>
    <row r="153" spans="1:43" x14ac:dyDescent="0.75">
      <c r="A153" s="5" t="s">
        <v>184</v>
      </c>
      <c r="B153" s="22">
        <v>62.6</v>
      </c>
      <c r="C153" s="22">
        <v>0.77700000000000002</v>
      </c>
      <c r="D153" s="22">
        <v>4.4999999999999998E-2</v>
      </c>
      <c r="E153" s="22">
        <v>6580</v>
      </c>
      <c r="F153" s="20">
        <v>2.7247956403269802</v>
      </c>
      <c r="G153" s="22">
        <v>0.127770890739279</v>
      </c>
      <c r="H153" s="18">
        <v>0.12039999999999999</v>
      </c>
      <c r="I153" s="15">
        <v>3.9566235340792498E-3</v>
      </c>
      <c r="J153" s="24">
        <v>0.44792999999999999</v>
      </c>
      <c r="K153" s="18">
        <v>6.3</v>
      </c>
      <c r="L153" s="15">
        <v>0.47098842883875103</v>
      </c>
      <c r="M153" s="18">
        <v>0.36699999999999999</v>
      </c>
      <c r="N153" s="15">
        <v>1.7209333502782701E-2</v>
      </c>
      <c r="O153" s="24">
        <v>0.86729000000000001</v>
      </c>
      <c r="P153" s="10">
        <v>2010</v>
      </c>
      <c r="Q153" s="6">
        <v>79.3812502899967</v>
      </c>
      <c r="R153" s="6">
        <v>88.494244273220204</v>
      </c>
      <c r="S153" s="10">
        <v>2008</v>
      </c>
      <c r="T153" s="6">
        <v>64.397956353326904</v>
      </c>
      <c r="U153" s="6">
        <v>67.374333662967402</v>
      </c>
      <c r="V153" s="10">
        <v>1955</v>
      </c>
      <c r="W153" s="6">
        <v>59.060922214242602</v>
      </c>
      <c r="X153" s="6">
        <v>62.313046454140903</v>
      </c>
      <c r="Y153" s="6">
        <v>-9.9601593625493506E-2</v>
      </c>
      <c r="Z153" s="6">
        <v>-2.8132992327365698</v>
      </c>
      <c r="AA153" s="7">
        <v>1955</v>
      </c>
      <c r="AB153" s="7">
        <v>59.060922214242602</v>
      </c>
      <c r="AC153" s="7">
        <v>62.313046454140903</v>
      </c>
      <c r="AD153" s="13">
        <v>2030</v>
      </c>
      <c r="AE153" s="6">
        <v>94.207658380850901</v>
      </c>
      <c r="AF153" s="13">
        <v>1938</v>
      </c>
      <c r="AG153" s="6">
        <v>71.925098418319905</v>
      </c>
      <c r="AH153" s="13">
        <v>1845</v>
      </c>
      <c r="AI153" s="6">
        <v>56.8993544145873</v>
      </c>
      <c r="AJ153" s="6">
        <v>1.03E-2</v>
      </c>
      <c r="AK153" s="6">
        <v>5.7000000000000002E-3</v>
      </c>
      <c r="AL153" s="135">
        <f t="shared" si="13"/>
        <v>1955</v>
      </c>
      <c r="AM153" s="135">
        <f t="shared" si="14"/>
        <v>59.060922214242602</v>
      </c>
      <c r="AN153" s="29">
        <f t="shared" si="15"/>
        <v>62.6</v>
      </c>
      <c r="AO153" s="29">
        <f t="shared" si="16"/>
        <v>0.77700000000000002</v>
      </c>
      <c r="AP153" s="29">
        <f t="shared" si="17"/>
        <v>4.4999999999999998E-2</v>
      </c>
      <c r="AQ153" s="136">
        <f t="shared" si="18"/>
        <v>1.287001287001287</v>
      </c>
    </row>
    <row r="154" spans="1:43" x14ac:dyDescent="0.75">
      <c r="A154" s="5" t="s">
        <v>185</v>
      </c>
      <c r="B154" s="22">
        <v>27.1</v>
      </c>
      <c r="C154" s="22">
        <v>2.39</v>
      </c>
      <c r="D154" s="22">
        <v>0.18</v>
      </c>
      <c r="E154" s="22">
        <v>426</v>
      </c>
      <c r="F154" s="20">
        <v>9.3457943925233593</v>
      </c>
      <c r="G154" s="22">
        <v>0.64753481561761295</v>
      </c>
      <c r="H154" s="18">
        <v>6.7100000000000007E-2</v>
      </c>
      <c r="I154" s="15">
        <v>1.5824860480297898E-2</v>
      </c>
      <c r="J154" s="24">
        <v>0.30662</v>
      </c>
      <c r="K154" s="18">
        <v>0.98</v>
      </c>
      <c r="L154" s="15">
        <v>9.5638961286705196E-2</v>
      </c>
      <c r="M154" s="18">
        <v>0.107</v>
      </c>
      <c r="N154" s="15">
        <v>7.4136261040060498E-3</v>
      </c>
      <c r="O154" s="24">
        <v>0.50149999999999995</v>
      </c>
      <c r="P154" s="10">
        <v>655</v>
      </c>
      <c r="Q154" s="6">
        <v>43.694755289240803</v>
      </c>
      <c r="R154" s="6">
        <v>45.907874692409301</v>
      </c>
      <c r="S154" s="10">
        <v>680</v>
      </c>
      <c r="T154" s="6">
        <v>48.329344319543203</v>
      </c>
      <c r="U154" s="6">
        <v>49.646028285303203</v>
      </c>
      <c r="V154" s="10">
        <v>720</v>
      </c>
      <c r="W154" s="6">
        <v>615.46315852550197</v>
      </c>
      <c r="X154" s="6">
        <v>616.19933742644298</v>
      </c>
      <c r="Y154" s="6">
        <v>3.6764705882352899</v>
      </c>
      <c r="Z154" s="6">
        <v>9.0277777777777892</v>
      </c>
      <c r="AA154" s="7">
        <v>655</v>
      </c>
      <c r="AB154" s="7">
        <v>43.694755289240803</v>
      </c>
      <c r="AC154" s="7">
        <v>45.907874692409301</v>
      </c>
      <c r="AD154" s="13">
        <v>649</v>
      </c>
      <c r="AE154" s="6">
        <v>45.365831192502498</v>
      </c>
      <c r="AF154" s="13">
        <v>615</v>
      </c>
      <c r="AG154" s="6">
        <v>47.409888444890498</v>
      </c>
      <c r="AH154" s="13">
        <v>486</v>
      </c>
      <c r="AI154" s="6">
        <v>600.33233504633699</v>
      </c>
      <c r="AJ154" s="6">
        <v>1.29E-2</v>
      </c>
      <c r="AK154" s="6">
        <v>9.7000000000000003E-3</v>
      </c>
      <c r="AL154" s="135">
        <f t="shared" si="13"/>
        <v>655</v>
      </c>
      <c r="AM154" s="135">
        <f t="shared" si="14"/>
        <v>43.694755289240803</v>
      </c>
      <c r="AN154" s="29">
        <f t="shared" si="15"/>
        <v>27.1</v>
      </c>
      <c r="AO154" s="29">
        <f t="shared" si="16"/>
        <v>2.39</v>
      </c>
      <c r="AP154" s="29">
        <f t="shared" si="17"/>
        <v>0.18</v>
      </c>
      <c r="AQ154" s="136">
        <f t="shared" si="18"/>
        <v>0.41841004184100417</v>
      </c>
    </row>
    <row r="155" spans="1:43" x14ac:dyDescent="0.75">
      <c r="A155" s="4" t="s">
        <v>186</v>
      </c>
      <c r="B155" s="22">
        <v>1072</v>
      </c>
      <c r="C155" s="22">
        <v>1.361</v>
      </c>
      <c r="D155" s="22">
        <v>8.6999999999999994E-2</v>
      </c>
      <c r="E155" s="22">
        <v>7260</v>
      </c>
      <c r="F155" s="20">
        <v>20.242914979757099</v>
      </c>
      <c r="G155" s="22">
        <v>0.77609213650984998</v>
      </c>
      <c r="H155" s="18">
        <v>5.6500000000000002E-2</v>
      </c>
      <c r="I155" s="15">
        <v>1.7744599092573499E-3</v>
      </c>
      <c r="J155" s="24">
        <v>0.44235000000000002</v>
      </c>
      <c r="K155" s="18">
        <v>0.39</v>
      </c>
      <c r="L155" s="15">
        <v>2.6565884306756701E-2</v>
      </c>
      <c r="M155" s="18">
        <v>4.9399999999999999E-2</v>
      </c>
      <c r="N155" s="16">
        <v>1.89394420625318E-3</v>
      </c>
      <c r="O155" s="24">
        <v>0.53417999999999999</v>
      </c>
      <c r="P155" s="10">
        <v>311</v>
      </c>
      <c r="Q155" s="6">
        <v>11.9203424563217</v>
      </c>
      <c r="R155" s="6">
        <v>13.7524539162449</v>
      </c>
      <c r="S155" s="10">
        <v>334</v>
      </c>
      <c r="T155" s="6">
        <v>19.547717961398199</v>
      </c>
      <c r="U155" s="6">
        <v>20.580773057414198</v>
      </c>
      <c r="V155" s="10">
        <v>461</v>
      </c>
      <c r="W155" s="6">
        <v>107.542547521606</v>
      </c>
      <c r="X155" s="6">
        <v>116.667109601321</v>
      </c>
      <c r="Y155" s="6">
        <v>6.88622754491018</v>
      </c>
      <c r="Z155" s="6">
        <v>32.537960954446902</v>
      </c>
      <c r="AA155" s="7">
        <v>311</v>
      </c>
      <c r="AB155" s="7">
        <v>11.9203424563217</v>
      </c>
      <c r="AC155" s="7">
        <v>13.7524539162449</v>
      </c>
      <c r="AD155" s="13">
        <v>308</v>
      </c>
      <c r="AE155" s="6">
        <v>11.9203424563217</v>
      </c>
      <c r="AF155" s="13">
        <v>305</v>
      </c>
      <c r="AG155" s="6">
        <v>19.084267800949799</v>
      </c>
      <c r="AH155" s="13">
        <v>284</v>
      </c>
      <c r="AI155" s="6">
        <v>99.674553058626202</v>
      </c>
      <c r="AJ155" s="6">
        <v>7.1000000000000004E-3</v>
      </c>
      <c r="AK155" s="6">
        <v>2.5000000000000001E-3</v>
      </c>
      <c r="AL155" s="135">
        <f t="shared" si="13"/>
        <v>311</v>
      </c>
      <c r="AM155" s="135">
        <f t="shared" si="14"/>
        <v>11.9203424563217</v>
      </c>
      <c r="AN155" s="29">
        <f t="shared" si="15"/>
        <v>1072</v>
      </c>
      <c r="AO155" s="29">
        <f t="shared" si="16"/>
        <v>1.361</v>
      </c>
      <c r="AP155" s="29">
        <f t="shared" si="17"/>
        <v>8.6999999999999994E-2</v>
      </c>
      <c r="AQ155" s="136">
        <f t="shared" si="18"/>
        <v>0.73475385745775168</v>
      </c>
    </row>
    <row r="156" spans="1:43" x14ac:dyDescent="0.75">
      <c r="A156" s="4" t="s">
        <v>187</v>
      </c>
      <c r="B156" s="22">
        <v>295</v>
      </c>
      <c r="C156" s="22">
        <v>2.25</v>
      </c>
      <c r="D156" s="22">
        <v>0.14000000000000001</v>
      </c>
      <c r="E156" s="22">
        <v>1823</v>
      </c>
      <c r="F156" s="20">
        <v>19.342359767891701</v>
      </c>
      <c r="G156" s="22">
        <v>0.78861201859110397</v>
      </c>
      <c r="H156" s="18">
        <v>5.21E-2</v>
      </c>
      <c r="I156" s="15">
        <v>4.1125270683143797E-3</v>
      </c>
      <c r="J156" s="24">
        <v>0.39180999999999999</v>
      </c>
      <c r="K156" s="18">
        <v>0.375</v>
      </c>
      <c r="L156" s="15">
        <v>2.6783029258281899E-2</v>
      </c>
      <c r="M156" s="18">
        <v>5.1700000000000003E-2</v>
      </c>
      <c r="N156" s="16">
        <v>2.1078731783719701E-3</v>
      </c>
      <c r="O156" s="24">
        <v>0.41404000000000002</v>
      </c>
      <c r="P156" s="10">
        <v>325</v>
      </c>
      <c r="Q156" s="6">
        <v>12.6222126455205</v>
      </c>
      <c r="R156" s="6">
        <v>14.5124901195014</v>
      </c>
      <c r="S156" s="10">
        <v>323</v>
      </c>
      <c r="T156" s="6">
        <v>19.631620223990701</v>
      </c>
      <c r="U156" s="6">
        <v>20.605065710395401</v>
      </c>
      <c r="V156" s="10">
        <v>260</v>
      </c>
      <c r="W156" s="6">
        <v>166.903873173916</v>
      </c>
      <c r="X156" s="6">
        <v>168.540772776268</v>
      </c>
      <c r="Y156" s="6">
        <v>-0.61919504643964296</v>
      </c>
      <c r="Z156" s="6">
        <v>-25</v>
      </c>
      <c r="AA156" s="7">
        <v>325</v>
      </c>
      <c r="AB156" s="7">
        <v>12.6222126455205</v>
      </c>
      <c r="AC156" s="7">
        <v>14.5124901195014</v>
      </c>
      <c r="AD156" s="13">
        <v>325</v>
      </c>
      <c r="AE156" s="6">
        <v>13.0436671250357</v>
      </c>
      <c r="AF156" s="13">
        <v>317</v>
      </c>
      <c r="AG156" s="6">
        <v>19.092210783955899</v>
      </c>
      <c r="AH156" s="13">
        <v>265</v>
      </c>
      <c r="AI156" s="6">
        <v>152.13045349454001</v>
      </c>
      <c r="AJ156" s="6">
        <v>1.8E-3</v>
      </c>
      <c r="AK156" s="6">
        <v>3.5000000000000001E-3</v>
      </c>
      <c r="AL156" s="135">
        <f t="shared" si="13"/>
        <v>325</v>
      </c>
      <c r="AM156" s="135">
        <f t="shared" si="14"/>
        <v>12.6222126455205</v>
      </c>
      <c r="AN156" s="29">
        <f t="shared" si="15"/>
        <v>295</v>
      </c>
      <c r="AO156" s="29">
        <f t="shared" si="16"/>
        <v>2.25</v>
      </c>
      <c r="AP156" s="29">
        <f t="shared" si="17"/>
        <v>0.14000000000000001</v>
      </c>
      <c r="AQ156" s="136">
        <f t="shared" si="18"/>
        <v>0.44444444444444442</v>
      </c>
    </row>
    <row r="157" spans="1:43" x14ac:dyDescent="0.75">
      <c r="A157" s="4" t="s">
        <v>188</v>
      </c>
      <c r="B157" s="22">
        <v>214.7</v>
      </c>
      <c r="C157" s="22">
        <v>1.61</v>
      </c>
      <c r="D157" s="22">
        <v>0.12</v>
      </c>
      <c r="E157" s="22">
        <v>2480</v>
      </c>
      <c r="F157" s="20">
        <v>11.976047904191599</v>
      </c>
      <c r="G157" s="22">
        <v>0.47767391664505998</v>
      </c>
      <c r="H157" s="18">
        <v>5.7700000000000001E-2</v>
      </c>
      <c r="I157" s="15">
        <v>3.5711004640106899E-3</v>
      </c>
      <c r="J157" s="24">
        <v>0.55900000000000005</v>
      </c>
      <c r="K157" s="18">
        <v>0.66800000000000004</v>
      </c>
      <c r="L157" s="15">
        <v>4.5240114378281002E-2</v>
      </c>
      <c r="M157" s="18">
        <v>8.3500000000000005E-2</v>
      </c>
      <c r="N157" s="16">
        <v>3.3304619653285201E-3</v>
      </c>
      <c r="O157" s="24">
        <v>0.46043000000000001</v>
      </c>
      <c r="P157" s="10">
        <v>517</v>
      </c>
      <c r="Q157" s="6">
        <v>19.8093523940978</v>
      </c>
      <c r="R157" s="6">
        <v>22.7698893439511</v>
      </c>
      <c r="S157" s="10">
        <v>519</v>
      </c>
      <c r="T157" s="6">
        <v>27.529264986953301</v>
      </c>
      <c r="U157" s="6">
        <v>29.022711737413999</v>
      </c>
      <c r="V157" s="10">
        <v>499</v>
      </c>
      <c r="W157" s="6">
        <v>137.315666577314</v>
      </c>
      <c r="X157" s="6">
        <v>139.54202582953701</v>
      </c>
      <c r="Y157" s="6">
        <v>0.38535645472062202</v>
      </c>
      <c r="Z157" s="6">
        <v>-3.6072144288577199</v>
      </c>
      <c r="AA157" s="7">
        <v>517</v>
      </c>
      <c r="AB157" s="7">
        <v>19.8093523940978</v>
      </c>
      <c r="AC157" s="7">
        <v>22.7698893439511</v>
      </c>
      <c r="AD157" s="13">
        <v>515</v>
      </c>
      <c r="AE157" s="6">
        <v>20.228579838277099</v>
      </c>
      <c r="AF157" s="13">
        <v>497</v>
      </c>
      <c r="AG157" s="6">
        <v>27.7653638679902</v>
      </c>
      <c r="AH157" s="13">
        <v>415</v>
      </c>
      <c r="AI157" s="6">
        <v>129.61189485372199</v>
      </c>
      <c r="AJ157" s="6">
        <v>4.0000000000000001E-3</v>
      </c>
      <c r="AK157" s="6">
        <v>2.5000000000000001E-3</v>
      </c>
      <c r="AL157" s="135">
        <f t="shared" si="13"/>
        <v>517</v>
      </c>
      <c r="AM157" s="135">
        <f t="shared" si="14"/>
        <v>19.8093523940978</v>
      </c>
      <c r="AN157" s="29">
        <f t="shared" si="15"/>
        <v>214.7</v>
      </c>
      <c r="AO157" s="29">
        <f t="shared" si="16"/>
        <v>1.61</v>
      </c>
      <c r="AP157" s="29">
        <f t="shared" si="17"/>
        <v>0.12</v>
      </c>
      <c r="AQ157" s="136">
        <f t="shared" si="18"/>
        <v>0.6211180124223602</v>
      </c>
    </row>
    <row r="158" spans="1:43" x14ac:dyDescent="0.75">
      <c r="A158" s="4" t="s">
        <v>189</v>
      </c>
      <c r="B158" s="22">
        <v>583</v>
      </c>
      <c r="C158" s="22">
        <v>1.62</v>
      </c>
      <c r="D158" s="22">
        <v>0.16</v>
      </c>
      <c r="E158" s="22">
        <v>3470</v>
      </c>
      <c r="F158" s="20">
        <v>21.6450216450216</v>
      </c>
      <c r="G158" s="22">
        <v>0.73523736550980801</v>
      </c>
      <c r="H158" s="18">
        <v>5.4300000000000001E-2</v>
      </c>
      <c r="I158" s="15">
        <v>2.7624506294241999E-3</v>
      </c>
      <c r="J158" s="24">
        <v>0.24132000000000001</v>
      </c>
      <c r="K158" s="18">
        <v>0.34899999999999998</v>
      </c>
      <c r="L158" s="15">
        <v>2.4488508596686501E-2</v>
      </c>
      <c r="M158" s="18">
        <v>4.6199999999999998E-2</v>
      </c>
      <c r="N158" s="16">
        <v>1.5693200424387601E-3</v>
      </c>
      <c r="O158" s="24">
        <v>0.35666999999999999</v>
      </c>
      <c r="P158" s="10">
        <v>291.10000000000002</v>
      </c>
      <c r="Q158" s="6">
        <v>9.7288841954914602</v>
      </c>
      <c r="R158" s="6">
        <v>11.663720153464</v>
      </c>
      <c r="S158" s="10">
        <v>303</v>
      </c>
      <c r="T158" s="6">
        <v>18.557762504497099</v>
      </c>
      <c r="U158" s="6">
        <v>19.4842512666884</v>
      </c>
      <c r="V158" s="10">
        <v>367</v>
      </c>
      <c r="W158" s="6">
        <v>149.17781807977801</v>
      </c>
      <c r="X158" s="6">
        <v>153.285606684351</v>
      </c>
      <c r="Y158" s="6">
        <v>3.9273927392739099</v>
      </c>
      <c r="Z158" s="6">
        <v>20.681198910081701</v>
      </c>
      <c r="AA158" s="7">
        <v>291.10000000000002</v>
      </c>
      <c r="AB158" s="7">
        <v>9.7288841954914602</v>
      </c>
      <c r="AC158" s="7">
        <v>11.663720153464</v>
      </c>
      <c r="AD158" s="13">
        <v>289.89999999999998</v>
      </c>
      <c r="AE158" s="6">
        <v>9.7923208530605006</v>
      </c>
      <c r="AF158" s="13">
        <v>286.3</v>
      </c>
      <c r="AG158" s="6">
        <v>17.363627189424399</v>
      </c>
      <c r="AH158" s="13">
        <v>256</v>
      </c>
      <c r="AI158" s="6">
        <v>138.035073104785</v>
      </c>
      <c r="AJ158" s="6">
        <v>4.4000000000000003E-3</v>
      </c>
      <c r="AK158" s="6">
        <v>3.0999999999999999E-3</v>
      </c>
      <c r="AL158" s="135">
        <f t="shared" si="13"/>
        <v>291.10000000000002</v>
      </c>
      <c r="AM158" s="135">
        <f t="shared" si="14"/>
        <v>9.7288841954914602</v>
      </c>
      <c r="AN158" s="29">
        <f t="shared" si="15"/>
        <v>583</v>
      </c>
      <c r="AO158" s="29">
        <f t="shared" si="16"/>
        <v>1.62</v>
      </c>
      <c r="AP158" s="29">
        <f t="shared" si="17"/>
        <v>0.16</v>
      </c>
      <c r="AQ158" s="136">
        <f t="shared" si="18"/>
        <v>0.61728395061728392</v>
      </c>
    </row>
    <row r="159" spans="1:43" x14ac:dyDescent="0.75">
      <c r="A159" s="4" t="s">
        <v>190</v>
      </c>
      <c r="B159" s="22">
        <v>82.8</v>
      </c>
      <c r="C159" s="22">
        <v>1.63</v>
      </c>
      <c r="D159" s="22">
        <v>0.1</v>
      </c>
      <c r="E159" s="22">
        <v>1450</v>
      </c>
      <c r="F159" s="20">
        <v>9.9206349206349191</v>
      </c>
      <c r="G159" s="22">
        <v>0.46320551390329001</v>
      </c>
      <c r="H159" s="18">
        <v>7.1999999999999995E-2</v>
      </c>
      <c r="I159" s="15">
        <v>9.1570539982432295E-3</v>
      </c>
      <c r="J159" s="24">
        <v>-0.20669000000000001</v>
      </c>
      <c r="K159" s="18">
        <v>1.03</v>
      </c>
      <c r="L159" s="15">
        <v>0.14907684448297101</v>
      </c>
      <c r="M159" s="18">
        <v>0.1008</v>
      </c>
      <c r="N159" s="16">
        <v>4.7064644727863297E-3</v>
      </c>
      <c r="O159" s="24">
        <v>0.43978</v>
      </c>
      <c r="P159" s="10">
        <v>618</v>
      </c>
      <c r="Q159" s="6">
        <v>27.496653502800498</v>
      </c>
      <c r="R159" s="6">
        <v>30.562073609175599</v>
      </c>
      <c r="S159" s="10">
        <v>692</v>
      </c>
      <c r="T159" s="6">
        <v>63.755498076510499</v>
      </c>
      <c r="U159" s="6">
        <v>64.809969319464599</v>
      </c>
      <c r="V159" s="10">
        <v>910</v>
      </c>
      <c r="W159" s="6">
        <v>363.368444764115</v>
      </c>
      <c r="X159" s="6">
        <v>365.67750873468901</v>
      </c>
      <c r="Y159" s="6">
        <v>10.6936416184971</v>
      </c>
      <c r="Z159" s="6">
        <v>32.087912087912102</v>
      </c>
      <c r="AA159" s="7">
        <v>618</v>
      </c>
      <c r="AB159" s="7">
        <v>27.496653502800498</v>
      </c>
      <c r="AC159" s="7">
        <v>30.562073609175599</v>
      </c>
      <c r="AD159" s="13">
        <v>601</v>
      </c>
      <c r="AE159" s="6">
        <v>27.024599050736601</v>
      </c>
      <c r="AF159" s="13">
        <v>585</v>
      </c>
      <c r="AG159" s="6">
        <v>38.401191843273899</v>
      </c>
      <c r="AH159" s="13">
        <v>507</v>
      </c>
      <c r="AI159" s="6">
        <v>317.03181961798703</v>
      </c>
      <c r="AJ159" s="6">
        <v>1.9E-2</v>
      </c>
      <c r="AK159" s="6">
        <v>1.4E-2</v>
      </c>
      <c r="AL159" s="135">
        <f t="shared" si="13"/>
        <v>618</v>
      </c>
      <c r="AM159" s="135">
        <f t="shared" si="14"/>
        <v>27.496653502800498</v>
      </c>
      <c r="AN159" s="29">
        <f t="shared" si="15"/>
        <v>82.8</v>
      </c>
      <c r="AO159" s="29">
        <f t="shared" si="16"/>
        <v>1.63</v>
      </c>
      <c r="AP159" s="29">
        <f t="shared" si="17"/>
        <v>0.1</v>
      </c>
      <c r="AQ159" s="136">
        <f t="shared" si="18"/>
        <v>0.61349693251533743</v>
      </c>
    </row>
    <row r="160" spans="1:43" x14ac:dyDescent="0.75">
      <c r="A160" s="4" t="s">
        <v>191</v>
      </c>
      <c r="B160" s="22">
        <v>28.9</v>
      </c>
      <c r="C160" s="22">
        <v>1.4450000000000001</v>
      </c>
      <c r="D160" s="22">
        <v>9.8000000000000004E-2</v>
      </c>
      <c r="E160" s="22">
        <v>3420</v>
      </c>
      <c r="F160" s="20">
        <v>2.4691358024691401</v>
      </c>
      <c r="G160" s="22">
        <v>0.17230787541062101</v>
      </c>
      <c r="H160" s="18">
        <v>0.1321</v>
      </c>
      <c r="I160" s="15">
        <v>6.9706446696542797E-3</v>
      </c>
      <c r="J160" s="24">
        <v>-0.20454</v>
      </c>
      <c r="K160" s="18">
        <v>7.55</v>
      </c>
      <c r="L160" s="15">
        <v>0.73939235742939202</v>
      </c>
      <c r="M160" s="18">
        <v>0.40500000000000003</v>
      </c>
      <c r="N160" s="16">
        <v>2.82627992642271E-2</v>
      </c>
      <c r="O160" s="24">
        <v>0.92696999999999996</v>
      </c>
      <c r="P160" s="10">
        <v>2170</v>
      </c>
      <c r="Q160" s="6">
        <v>128.178184832071</v>
      </c>
      <c r="R160" s="6">
        <v>134.88250479725701</v>
      </c>
      <c r="S160" s="10">
        <v>2140</v>
      </c>
      <c r="T160" s="6">
        <v>87.600260805039895</v>
      </c>
      <c r="U160" s="6">
        <v>89.913425371841001</v>
      </c>
      <c r="V160" s="10">
        <v>2111</v>
      </c>
      <c r="W160" s="6">
        <v>90.6450188922596</v>
      </c>
      <c r="X160" s="6">
        <v>92.713239777716694</v>
      </c>
      <c r="Y160" s="6">
        <v>-1.4018691588784999</v>
      </c>
      <c r="Z160" s="6">
        <v>-2.7948839412600699</v>
      </c>
      <c r="AA160" s="7">
        <v>2111</v>
      </c>
      <c r="AB160" s="7">
        <v>90.6450188922596</v>
      </c>
      <c r="AC160" s="7">
        <v>92.713239777716694</v>
      </c>
      <c r="AD160" s="13">
        <v>2160</v>
      </c>
      <c r="AE160" s="6">
        <v>133.73237105070999</v>
      </c>
      <c r="AF160" s="13">
        <v>2060</v>
      </c>
      <c r="AG160" s="6">
        <v>107.484909141288</v>
      </c>
      <c r="AH160" s="13">
        <v>1970</v>
      </c>
      <c r="AI160" s="6">
        <v>110.149986155143</v>
      </c>
      <c r="AJ160" s="6">
        <v>1.1599999999999999E-2</v>
      </c>
      <c r="AK160" s="6">
        <v>7.9000000000000008E-3</v>
      </c>
      <c r="AL160" s="135">
        <f t="shared" si="13"/>
        <v>2111</v>
      </c>
      <c r="AM160" s="135">
        <f t="shared" si="14"/>
        <v>90.6450188922596</v>
      </c>
      <c r="AN160" s="29">
        <f t="shared" si="15"/>
        <v>28.9</v>
      </c>
      <c r="AO160" s="29">
        <f t="shared" si="16"/>
        <v>1.4450000000000001</v>
      </c>
      <c r="AP160" s="29">
        <f t="shared" si="17"/>
        <v>9.8000000000000004E-2</v>
      </c>
      <c r="AQ160" s="136">
        <f t="shared" si="18"/>
        <v>0.69204152249134943</v>
      </c>
    </row>
    <row r="161" spans="1:43" x14ac:dyDescent="0.75">
      <c r="A161" s="4" t="s">
        <v>197</v>
      </c>
      <c r="B161" s="22">
        <v>370</v>
      </c>
      <c r="C161" s="22">
        <v>0.95</v>
      </c>
      <c r="D161" s="22">
        <v>3.9E-2</v>
      </c>
      <c r="E161" s="22">
        <v>4750</v>
      </c>
      <c r="F161" s="20">
        <v>11.3895216400911</v>
      </c>
      <c r="G161" s="22">
        <v>0.40970059461369601</v>
      </c>
      <c r="H161" s="18">
        <v>6.1800000000000001E-2</v>
      </c>
      <c r="I161" s="15">
        <v>4.0238786434537797E-3</v>
      </c>
      <c r="J161" s="24">
        <v>-0.13891000000000001</v>
      </c>
      <c r="K161" s="18">
        <v>0.751</v>
      </c>
      <c r="L161" s="15">
        <v>6.1196891189748699E-2</v>
      </c>
      <c r="M161" s="18">
        <v>8.7800000000000003E-2</v>
      </c>
      <c r="N161" s="16">
        <v>3.1583163317818398E-3</v>
      </c>
      <c r="O161" s="24">
        <v>0.42455999999999999</v>
      </c>
      <c r="P161" s="10">
        <v>542</v>
      </c>
      <c r="Q161" s="6">
        <v>18.795375889293801</v>
      </c>
      <c r="R161" s="6">
        <v>22.170731344286899</v>
      </c>
      <c r="S161" s="10">
        <v>565</v>
      </c>
      <c r="T161" s="6">
        <v>34.304258310999501</v>
      </c>
      <c r="U161" s="6">
        <v>35.688247631141202</v>
      </c>
      <c r="V161" s="10">
        <v>610</v>
      </c>
      <c r="W161" s="6">
        <v>133.048448749985</v>
      </c>
      <c r="X161" s="6">
        <v>136.332614505154</v>
      </c>
      <c r="Y161" s="6">
        <v>4.0707964601769904</v>
      </c>
      <c r="Z161" s="6">
        <v>11.1475409836065</v>
      </c>
      <c r="AA161" s="7">
        <v>542</v>
      </c>
      <c r="AB161" s="7">
        <v>18.795375889293801</v>
      </c>
      <c r="AC161" s="7">
        <v>22.170731344286899</v>
      </c>
      <c r="AD161" s="13">
        <v>536</v>
      </c>
      <c r="AE161" s="6">
        <v>18.444813764845801</v>
      </c>
      <c r="AF161" s="13">
        <v>522</v>
      </c>
      <c r="AG161" s="6">
        <v>29.001416142453699</v>
      </c>
      <c r="AH161" s="13">
        <v>459</v>
      </c>
      <c r="AI161" s="6">
        <v>93.867255817869193</v>
      </c>
      <c r="AJ161" s="6">
        <v>8.3999999999999995E-3</v>
      </c>
      <c r="AK161" s="6">
        <v>6.7000000000000002E-3</v>
      </c>
      <c r="AL161" s="135">
        <f t="shared" si="13"/>
        <v>542</v>
      </c>
      <c r="AM161" s="135">
        <f t="shared" si="14"/>
        <v>18.795375889293801</v>
      </c>
      <c r="AN161" s="29">
        <f t="shared" si="15"/>
        <v>370</v>
      </c>
      <c r="AO161" s="29">
        <f t="shared" si="16"/>
        <v>0.95</v>
      </c>
      <c r="AP161" s="29">
        <f t="shared" si="17"/>
        <v>3.9E-2</v>
      </c>
      <c r="AQ161" s="136">
        <f t="shared" si="18"/>
        <v>1.0526315789473684</v>
      </c>
    </row>
    <row r="162" spans="1:43" x14ac:dyDescent="0.75">
      <c r="A162" s="4" t="s">
        <v>198</v>
      </c>
      <c r="B162" s="22">
        <v>177.6</v>
      </c>
      <c r="C162" s="22">
        <v>1.8879999999999999</v>
      </c>
      <c r="D162" s="22">
        <v>8.5000000000000006E-2</v>
      </c>
      <c r="E162" s="22">
        <v>3360</v>
      </c>
      <c r="F162" s="20">
        <v>11.198208286674101</v>
      </c>
      <c r="G162" s="22">
        <v>0.55224000692309805</v>
      </c>
      <c r="H162" s="18">
        <v>0.09</v>
      </c>
      <c r="I162" s="15">
        <v>1.40312179525704E-2</v>
      </c>
      <c r="J162" s="24">
        <v>-0.41475000000000001</v>
      </c>
      <c r="K162" s="18">
        <v>1.1000000000000001</v>
      </c>
      <c r="L162" s="15">
        <v>0.20724878986377701</v>
      </c>
      <c r="M162" s="18">
        <v>8.9300000000000004E-2</v>
      </c>
      <c r="N162" s="16">
        <v>4.4038324128081799E-3</v>
      </c>
      <c r="O162" s="24">
        <v>0.74897000000000002</v>
      </c>
      <c r="P162" s="10">
        <v>551</v>
      </c>
      <c r="Q162" s="6">
        <v>25.9026941380552</v>
      </c>
      <c r="R162" s="6">
        <v>28.523605833651601</v>
      </c>
      <c r="S162" s="10">
        <v>740</v>
      </c>
      <c r="T162" s="6">
        <v>91.776328523549495</v>
      </c>
      <c r="U162" s="6">
        <v>92.560141077339395</v>
      </c>
      <c r="V162" s="10">
        <v>1070</v>
      </c>
      <c r="W162" s="6">
        <v>2471.84184816879</v>
      </c>
      <c r="X162" s="6">
        <v>2548.1541689466198</v>
      </c>
      <c r="Y162" s="6">
        <v>25.540540540540501</v>
      </c>
      <c r="Z162" s="6">
        <v>48.504672897196301</v>
      </c>
      <c r="AA162" s="7" t="s">
        <v>35</v>
      </c>
      <c r="AB162" s="7" t="s">
        <v>35</v>
      </c>
      <c r="AC162" s="7" t="s">
        <v>35</v>
      </c>
      <c r="AD162" s="13">
        <v>536</v>
      </c>
      <c r="AE162" s="6">
        <v>25.415714894718999</v>
      </c>
      <c r="AF162" s="13">
        <v>525</v>
      </c>
      <c r="AG162" s="6">
        <v>39.943741402909303</v>
      </c>
      <c r="AH162" s="13">
        <v>461</v>
      </c>
      <c r="AI162" s="6">
        <v>2460.8364584747401</v>
      </c>
      <c r="AJ162" s="6">
        <v>4.3999999999999997E-2</v>
      </c>
      <c r="AK162" s="6">
        <v>2.8000000000000001E-2</v>
      </c>
      <c r="AL162" s="135" t="str">
        <f t="shared" si="13"/>
        <v>Discordant</v>
      </c>
      <c r="AM162" s="135" t="str">
        <f t="shared" si="14"/>
        <v>Discordant</v>
      </c>
      <c r="AN162" s="29">
        <f t="shared" si="15"/>
        <v>177.6</v>
      </c>
      <c r="AO162" s="29">
        <f t="shared" si="16"/>
        <v>1.8879999999999999</v>
      </c>
      <c r="AP162" s="29">
        <f t="shared" si="17"/>
        <v>8.5000000000000006E-2</v>
      </c>
      <c r="AQ162" s="136">
        <f t="shared" si="18"/>
        <v>0.52966101694915257</v>
      </c>
    </row>
    <row r="163" spans="1:43" x14ac:dyDescent="0.75">
      <c r="A163" s="4" t="s">
        <v>199</v>
      </c>
      <c r="B163" s="22">
        <v>195</v>
      </c>
      <c r="C163" s="22">
        <v>1.3340000000000001</v>
      </c>
      <c r="D163" s="22">
        <v>4.5999999999999999E-2</v>
      </c>
      <c r="E163" s="22">
        <v>2270</v>
      </c>
      <c r="F163" s="20">
        <v>11.4942528735632</v>
      </c>
      <c r="G163" s="22">
        <v>0.45006020078786901</v>
      </c>
      <c r="H163" s="18">
        <v>5.57E-2</v>
      </c>
      <c r="I163" s="15">
        <v>4.2189445741847298E-3</v>
      </c>
      <c r="J163" s="24">
        <v>0.23663000000000001</v>
      </c>
      <c r="K163" s="18">
        <v>0.68100000000000005</v>
      </c>
      <c r="L163" s="15">
        <v>5.39522657697519E-2</v>
      </c>
      <c r="M163" s="18">
        <v>8.6999999999999994E-2</v>
      </c>
      <c r="N163" s="16">
        <v>3.40650565976338E-3</v>
      </c>
      <c r="O163" s="24">
        <v>0.12330000000000001</v>
      </c>
      <c r="P163" s="10">
        <v>537</v>
      </c>
      <c r="Q163" s="6">
        <v>20.225383317124599</v>
      </c>
      <c r="R163" s="6">
        <v>23.345939198492601</v>
      </c>
      <c r="S163" s="10">
        <v>524</v>
      </c>
      <c r="T163" s="6">
        <v>32.732235420082198</v>
      </c>
      <c r="U163" s="6">
        <v>34.026805039470197</v>
      </c>
      <c r="V163" s="10">
        <v>450</v>
      </c>
      <c r="W163" s="6">
        <v>160.49391866634801</v>
      </c>
      <c r="X163" s="6">
        <v>161.950965079486</v>
      </c>
      <c r="Y163" s="6">
        <v>-2.4809160305343601</v>
      </c>
      <c r="Z163" s="6">
        <v>-19.3333333333333</v>
      </c>
      <c r="AA163" s="7">
        <v>537</v>
      </c>
      <c r="AB163" s="7">
        <v>20.225383317124599</v>
      </c>
      <c r="AC163" s="7">
        <v>23.345939198492601</v>
      </c>
      <c r="AD163" s="13">
        <v>536</v>
      </c>
      <c r="AE163" s="6">
        <v>21.0566410028908</v>
      </c>
      <c r="AF163" s="13">
        <v>519</v>
      </c>
      <c r="AG163" s="6">
        <v>29.972107626853401</v>
      </c>
      <c r="AH163" s="13">
        <v>433</v>
      </c>
      <c r="AI163" s="6">
        <v>121.493892557941</v>
      </c>
      <c r="AJ163" s="6">
        <v>1.2999999999999999E-3</v>
      </c>
      <c r="AK163" s="6">
        <v>5.4999999999999997E-3</v>
      </c>
      <c r="AL163" s="135">
        <f t="shared" si="13"/>
        <v>537</v>
      </c>
      <c r="AM163" s="135">
        <f t="shared" si="14"/>
        <v>20.225383317124599</v>
      </c>
      <c r="AN163" s="29">
        <f t="shared" si="15"/>
        <v>195</v>
      </c>
      <c r="AO163" s="29">
        <f t="shared" si="16"/>
        <v>1.3340000000000001</v>
      </c>
      <c r="AP163" s="29">
        <f t="shared" si="17"/>
        <v>4.5999999999999999E-2</v>
      </c>
      <c r="AQ163" s="136">
        <f t="shared" si="18"/>
        <v>0.7496251874062968</v>
      </c>
    </row>
    <row r="164" spans="1:43" x14ac:dyDescent="0.75">
      <c r="A164" s="4" t="s">
        <v>200</v>
      </c>
      <c r="B164" s="22">
        <v>159.4</v>
      </c>
      <c r="C164" s="22">
        <v>5.68</v>
      </c>
      <c r="D164" s="22">
        <v>0.3</v>
      </c>
      <c r="E164" s="22">
        <v>3460</v>
      </c>
      <c r="F164" s="20">
        <v>8.2712985938792407</v>
      </c>
      <c r="G164" s="22">
        <v>0.35170391880136498</v>
      </c>
      <c r="H164" s="18">
        <v>7.8E-2</v>
      </c>
      <c r="I164" s="15">
        <v>8.0894622070233208E-3</v>
      </c>
      <c r="J164" s="24">
        <v>0.13191</v>
      </c>
      <c r="K164" s="18">
        <v>1.33</v>
      </c>
      <c r="L164" s="15">
        <v>0.16335776345493899</v>
      </c>
      <c r="M164" s="18">
        <v>0.12089999999999999</v>
      </c>
      <c r="N164" s="16">
        <v>5.1407893573749801E-3</v>
      </c>
      <c r="O164" s="24">
        <v>0.10066</v>
      </c>
      <c r="P164" s="10">
        <v>735</v>
      </c>
      <c r="Q164" s="6">
        <v>29.529062562589399</v>
      </c>
      <c r="R164" s="6">
        <v>33.449881421647802</v>
      </c>
      <c r="S164" s="10">
        <v>861</v>
      </c>
      <c r="T164" s="6">
        <v>68.979806937176704</v>
      </c>
      <c r="U164" s="6">
        <v>70.212494246413698</v>
      </c>
      <c r="V164" s="10">
        <v>1080</v>
      </c>
      <c r="W164" s="6">
        <v>219.07038931713601</v>
      </c>
      <c r="X164" s="6">
        <v>222.19296304911401</v>
      </c>
      <c r="Y164" s="6">
        <v>14.634146341463399</v>
      </c>
      <c r="Z164" s="6">
        <v>31.9444444444444</v>
      </c>
      <c r="AA164" s="7">
        <v>735</v>
      </c>
      <c r="AB164" s="7">
        <v>29.529062562589399</v>
      </c>
      <c r="AC164" s="7">
        <v>33.449881421647802</v>
      </c>
      <c r="AD164" s="13">
        <v>716</v>
      </c>
      <c r="AE164" s="6">
        <v>31.342838668910002</v>
      </c>
      <c r="AF164" s="13">
        <v>709</v>
      </c>
      <c r="AG164" s="6">
        <v>42.1612471956199</v>
      </c>
      <c r="AH164" s="13">
        <v>670</v>
      </c>
      <c r="AI164" s="6">
        <v>146.93333003631801</v>
      </c>
      <c r="AJ164" s="6">
        <v>0.02</v>
      </c>
      <c r="AK164" s="6">
        <v>1.4999999999999999E-2</v>
      </c>
      <c r="AL164" s="135">
        <f t="shared" si="13"/>
        <v>735</v>
      </c>
      <c r="AM164" s="135">
        <f t="shared" si="14"/>
        <v>29.529062562589399</v>
      </c>
      <c r="AN164" s="29">
        <f t="shared" si="15"/>
        <v>159.4</v>
      </c>
      <c r="AO164" s="29">
        <f t="shared" si="16"/>
        <v>5.68</v>
      </c>
      <c r="AP164" s="29">
        <f t="shared" si="17"/>
        <v>0.3</v>
      </c>
      <c r="AQ164" s="136">
        <f t="shared" si="18"/>
        <v>0.17605633802816903</v>
      </c>
    </row>
    <row r="165" spans="1:43" x14ac:dyDescent="0.75">
      <c r="A165" s="4" t="s">
        <v>201</v>
      </c>
      <c r="B165" s="22">
        <v>278</v>
      </c>
      <c r="C165" s="22">
        <v>1.1379999999999999</v>
      </c>
      <c r="D165" s="22">
        <v>6.0999999999999999E-2</v>
      </c>
      <c r="E165" s="22">
        <v>15970</v>
      </c>
      <c r="F165" s="20">
        <v>4</v>
      </c>
      <c r="G165" s="22">
        <v>0.15902794722940899</v>
      </c>
      <c r="H165" s="18">
        <v>9.2399999999999996E-2</v>
      </c>
      <c r="I165" s="15">
        <v>1.9153668302672299E-3</v>
      </c>
      <c r="J165" s="24">
        <v>0.33067000000000002</v>
      </c>
      <c r="K165" s="18">
        <v>3.26</v>
      </c>
      <c r="L165" s="15">
        <v>0.22655899365065801</v>
      </c>
      <c r="M165" s="18">
        <v>0.25</v>
      </c>
      <c r="N165" s="16">
        <v>9.9392467018380899E-3</v>
      </c>
      <c r="O165" s="24">
        <v>0.71204000000000001</v>
      </c>
      <c r="P165" s="10">
        <v>1435</v>
      </c>
      <c r="Q165" s="6">
        <v>51.786071505001999</v>
      </c>
      <c r="R165" s="6">
        <v>59.420603586358297</v>
      </c>
      <c r="S165" s="10">
        <v>1467</v>
      </c>
      <c r="T165" s="6">
        <v>54.230539627724603</v>
      </c>
      <c r="U165" s="6">
        <v>57.002947661761098</v>
      </c>
      <c r="V165" s="10">
        <v>1486</v>
      </c>
      <c r="W165" s="6">
        <v>44.277566083857998</v>
      </c>
      <c r="X165" s="6">
        <v>49.349015820770802</v>
      </c>
      <c r="Y165" s="6">
        <v>2.1813224267211999</v>
      </c>
      <c r="Z165" s="6">
        <v>3.4320323014804801</v>
      </c>
      <c r="AA165" s="7">
        <v>1486</v>
      </c>
      <c r="AB165" s="7">
        <v>44.277566083857998</v>
      </c>
      <c r="AC165" s="7">
        <v>49.349015820770802</v>
      </c>
      <c r="AD165" s="13">
        <v>1425</v>
      </c>
      <c r="AE165" s="6">
        <v>53.056179677028901</v>
      </c>
      <c r="AF165" s="13">
        <v>1406</v>
      </c>
      <c r="AG165" s="6">
        <v>57.176843462316199</v>
      </c>
      <c r="AH165" s="13">
        <v>1357</v>
      </c>
      <c r="AI165" s="6">
        <v>36.766382175982599</v>
      </c>
      <c r="AJ165" s="6">
        <v>8.3000000000000001E-3</v>
      </c>
      <c r="AK165" s="6">
        <v>4.4000000000000003E-3</v>
      </c>
      <c r="AL165" s="135">
        <f t="shared" si="13"/>
        <v>1486</v>
      </c>
      <c r="AM165" s="135">
        <f t="shared" si="14"/>
        <v>44.277566083857998</v>
      </c>
      <c r="AN165" s="29">
        <f t="shared" si="15"/>
        <v>278</v>
      </c>
      <c r="AO165" s="29">
        <f t="shared" si="16"/>
        <v>1.1379999999999999</v>
      </c>
      <c r="AP165" s="29">
        <f t="shared" si="17"/>
        <v>6.0999999999999999E-2</v>
      </c>
      <c r="AQ165" s="136">
        <f t="shared" si="18"/>
        <v>0.87873462214411258</v>
      </c>
    </row>
    <row r="166" spans="1:43" x14ac:dyDescent="0.75">
      <c r="A166" s="4" t="s">
        <v>202</v>
      </c>
      <c r="B166" s="22">
        <v>69.5</v>
      </c>
      <c r="C166" s="22">
        <v>0.98299999999999998</v>
      </c>
      <c r="D166" s="22">
        <v>6.8000000000000005E-2</v>
      </c>
      <c r="E166" s="22">
        <v>980</v>
      </c>
      <c r="F166" s="20">
        <v>9.9700897308075795</v>
      </c>
      <c r="G166" s="22">
        <v>0.52069759430752605</v>
      </c>
      <c r="H166" s="18">
        <v>5.2999999999999999E-2</v>
      </c>
      <c r="I166" s="15">
        <v>1.26281293559174E-2</v>
      </c>
      <c r="J166" s="24">
        <v>-0.30604999999999999</v>
      </c>
      <c r="K166" s="18">
        <v>0.78</v>
      </c>
      <c r="L166" s="15">
        <v>0.20739213301376699</v>
      </c>
      <c r="M166" s="18">
        <v>0.1003</v>
      </c>
      <c r="N166" s="16">
        <v>5.2382646615171998E-3</v>
      </c>
      <c r="O166" s="24">
        <v>0.44009999999999999</v>
      </c>
      <c r="P166" s="10">
        <v>615</v>
      </c>
      <c r="Q166" s="6">
        <v>30.388532192732399</v>
      </c>
      <c r="R166" s="6">
        <v>33.163778807963297</v>
      </c>
      <c r="S166" s="10">
        <v>510</v>
      </c>
      <c r="T166" s="6">
        <v>89.939394902361101</v>
      </c>
      <c r="U166" s="6">
        <v>90.499790921770597</v>
      </c>
      <c r="V166" s="10">
        <v>90</v>
      </c>
      <c r="W166" s="6">
        <v>373.768374614344</v>
      </c>
      <c r="X166" s="6">
        <v>374.20208600350202</v>
      </c>
      <c r="Y166" s="6">
        <v>-20.588235294117599</v>
      </c>
      <c r="Z166" s="6">
        <v>-583.33333333333303</v>
      </c>
      <c r="AA166" s="7" t="s">
        <v>35</v>
      </c>
      <c r="AB166" s="7" t="s">
        <v>35</v>
      </c>
      <c r="AC166" s="7" t="s">
        <v>35</v>
      </c>
      <c r="AD166" s="13">
        <v>605</v>
      </c>
      <c r="AE166" s="6">
        <v>30.893719245644899</v>
      </c>
      <c r="AF166" s="13">
        <v>592</v>
      </c>
      <c r="AG166" s="6">
        <v>37.487434633525503</v>
      </c>
      <c r="AH166" s="13">
        <v>530</v>
      </c>
      <c r="AI166" s="6">
        <v>193.48165251994399</v>
      </c>
      <c r="AJ166" s="6">
        <v>-5.0000000000000001E-3</v>
      </c>
      <c r="AK166" s="6">
        <v>2.3E-2</v>
      </c>
      <c r="AL166" s="135" t="str">
        <f t="shared" si="13"/>
        <v>Discordant</v>
      </c>
      <c r="AM166" s="135" t="str">
        <f t="shared" si="14"/>
        <v>Discordant</v>
      </c>
      <c r="AN166" s="29">
        <f t="shared" si="15"/>
        <v>69.5</v>
      </c>
      <c r="AO166" s="29">
        <f t="shared" si="16"/>
        <v>0.98299999999999998</v>
      </c>
      <c r="AP166" s="29">
        <f t="shared" si="17"/>
        <v>6.8000000000000005E-2</v>
      </c>
      <c r="AQ166" s="136">
        <f t="shared" si="18"/>
        <v>1.0172939979654121</v>
      </c>
    </row>
    <row r="167" spans="1:43" x14ac:dyDescent="0.75">
      <c r="A167" s="4" t="s">
        <v>203</v>
      </c>
      <c r="B167" s="22">
        <v>142.19999999999999</v>
      </c>
      <c r="C167" s="22">
        <v>1.1990000000000001</v>
      </c>
      <c r="D167" s="22">
        <v>7.6999999999999999E-2</v>
      </c>
      <c r="E167" s="22">
        <v>2110</v>
      </c>
      <c r="F167" s="20">
        <v>8.6655112651646409</v>
      </c>
      <c r="G167" s="22">
        <v>0.36771920314273199</v>
      </c>
      <c r="H167" s="18">
        <v>5.1299999999999998E-2</v>
      </c>
      <c r="I167" s="15">
        <v>3.8135845144387798E-3</v>
      </c>
      <c r="J167" s="24">
        <v>0.10348</v>
      </c>
      <c r="K167" s="18">
        <v>0.83099999999999996</v>
      </c>
      <c r="L167" s="15">
        <v>6.6250981530011493E-2</v>
      </c>
      <c r="M167" s="18">
        <v>0.1154</v>
      </c>
      <c r="N167" s="16">
        <v>4.8969754633242596E-3</v>
      </c>
      <c r="O167" s="24">
        <v>0.54074</v>
      </c>
      <c r="P167" s="10">
        <v>703</v>
      </c>
      <c r="Q167" s="6">
        <v>28.514271330884998</v>
      </c>
      <c r="R167" s="6">
        <v>32.253080636235801</v>
      </c>
      <c r="S167" s="10">
        <v>610</v>
      </c>
      <c r="T167" s="6">
        <v>36.681190057607999</v>
      </c>
      <c r="U167" s="6">
        <v>38.131060967675197</v>
      </c>
      <c r="V167" s="10">
        <v>230</v>
      </c>
      <c r="W167" s="6">
        <v>122.413716694866</v>
      </c>
      <c r="X167" s="6">
        <v>123.496245159743</v>
      </c>
      <c r="Y167" s="6">
        <v>-15.2459016393443</v>
      </c>
      <c r="Z167" s="6">
        <v>-205.65217391304299</v>
      </c>
      <c r="AA167" s="7" t="s">
        <v>35</v>
      </c>
      <c r="AB167" s="7" t="s">
        <v>35</v>
      </c>
      <c r="AC167" s="7" t="s">
        <v>35</v>
      </c>
      <c r="AD167" s="13">
        <v>708</v>
      </c>
      <c r="AE167" s="6">
        <v>28.962055685522898</v>
      </c>
      <c r="AF167" s="13">
        <v>664</v>
      </c>
      <c r="AG167" s="6">
        <v>36.681190057607999</v>
      </c>
      <c r="AH167" s="13">
        <v>480</v>
      </c>
      <c r="AI167" s="6">
        <v>109.440605056126</v>
      </c>
      <c r="AJ167" s="6">
        <v>-6.8999999999999999E-3</v>
      </c>
      <c r="AK167" s="6">
        <v>5.0000000000000001E-3</v>
      </c>
      <c r="AL167" s="135" t="str">
        <f t="shared" si="13"/>
        <v>Discordant</v>
      </c>
      <c r="AM167" s="135" t="str">
        <f t="shared" si="14"/>
        <v>Discordant</v>
      </c>
      <c r="AN167" s="29">
        <f t="shared" si="15"/>
        <v>142.19999999999999</v>
      </c>
      <c r="AO167" s="29">
        <f t="shared" si="16"/>
        <v>1.1990000000000001</v>
      </c>
      <c r="AP167" s="29">
        <f t="shared" si="17"/>
        <v>7.6999999999999999E-2</v>
      </c>
      <c r="AQ167" s="136">
        <f t="shared" si="18"/>
        <v>0.83402835696413669</v>
      </c>
    </row>
    <row r="168" spans="1:43" x14ac:dyDescent="0.75">
      <c r="A168" s="4" t="s">
        <v>204</v>
      </c>
      <c r="B168" s="22">
        <v>167.2</v>
      </c>
      <c r="C168" s="22">
        <v>1.55</v>
      </c>
      <c r="D168" s="22">
        <v>8.5999999999999993E-2</v>
      </c>
      <c r="E168" s="22">
        <v>2710</v>
      </c>
      <c r="F168" s="20">
        <v>9.8039215686274499</v>
      </c>
      <c r="G168" s="22">
        <v>0.427783928384459</v>
      </c>
      <c r="H168" s="18">
        <v>6.6699999999999995E-2</v>
      </c>
      <c r="I168" s="15">
        <v>3.9332680797076703E-3</v>
      </c>
      <c r="J168" s="24">
        <v>-8.9397999999999995E-3</v>
      </c>
      <c r="K168" s="18">
        <v>0.95099999999999996</v>
      </c>
      <c r="L168" s="15">
        <v>6.9045923900617798E-2</v>
      </c>
      <c r="M168" s="18">
        <v>0.10199999999999999</v>
      </c>
      <c r="N168" s="16">
        <v>4.4506639909119104E-3</v>
      </c>
      <c r="O168" s="24">
        <v>0.61465999999999998</v>
      </c>
      <c r="P168" s="10">
        <v>626</v>
      </c>
      <c r="Q168" s="6">
        <v>25.769983030935201</v>
      </c>
      <c r="R168" s="6">
        <v>29.0849179633313</v>
      </c>
      <c r="S168" s="10">
        <v>676</v>
      </c>
      <c r="T168" s="6">
        <v>35.731309909452797</v>
      </c>
      <c r="U168" s="6">
        <v>37.441227113160501</v>
      </c>
      <c r="V168" s="10">
        <v>840</v>
      </c>
      <c r="W168" s="6">
        <v>159.93975369389699</v>
      </c>
      <c r="X168" s="6">
        <v>163.00336363567001</v>
      </c>
      <c r="Y168" s="6">
        <v>7.3964497041420101</v>
      </c>
      <c r="Z168" s="6">
        <v>25.476190476190499</v>
      </c>
      <c r="AA168" s="7">
        <v>626</v>
      </c>
      <c r="AB168" s="7">
        <v>25.769983030935201</v>
      </c>
      <c r="AC168" s="7">
        <v>29.0849179633313</v>
      </c>
      <c r="AD168" s="13">
        <v>619</v>
      </c>
      <c r="AE168" s="6">
        <v>26.221956933354299</v>
      </c>
      <c r="AF168" s="13">
        <v>613</v>
      </c>
      <c r="AG168" s="6">
        <v>35.432548706596897</v>
      </c>
      <c r="AH168" s="13">
        <v>582</v>
      </c>
      <c r="AI168" s="6">
        <v>149.63066801850599</v>
      </c>
      <c r="AJ168" s="6">
        <v>1.0500000000000001E-2</v>
      </c>
      <c r="AK168" s="6">
        <v>3.5000000000000001E-3</v>
      </c>
      <c r="AL168" s="135">
        <f t="shared" si="13"/>
        <v>626</v>
      </c>
      <c r="AM168" s="135">
        <f t="shared" si="14"/>
        <v>25.769983030935201</v>
      </c>
      <c r="AN168" s="29">
        <f t="shared" si="15"/>
        <v>167.2</v>
      </c>
      <c r="AO168" s="29">
        <f t="shared" si="16"/>
        <v>1.55</v>
      </c>
      <c r="AP168" s="29">
        <f t="shared" si="17"/>
        <v>8.5999999999999993E-2</v>
      </c>
      <c r="AQ168" s="136">
        <f t="shared" si="18"/>
        <v>0.64516129032258063</v>
      </c>
    </row>
    <row r="169" spans="1:43" x14ac:dyDescent="0.75">
      <c r="A169" s="4" t="s">
        <v>205</v>
      </c>
      <c r="B169" s="22">
        <v>578</v>
      </c>
      <c r="C169" s="22">
        <v>1.66</v>
      </c>
      <c r="D169" s="22">
        <v>0.12</v>
      </c>
      <c r="E169" s="22">
        <v>4480</v>
      </c>
      <c r="F169" s="20">
        <v>19.646365422396901</v>
      </c>
      <c r="G169" s="22">
        <v>0.74406875461742705</v>
      </c>
      <c r="H169" s="18">
        <v>6.54E-2</v>
      </c>
      <c r="I169" s="15">
        <v>3.6614404645353002E-3</v>
      </c>
      <c r="J169" s="24">
        <v>-0.26323000000000002</v>
      </c>
      <c r="K169" s="18">
        <v>0.46</v>
      </c>
      <c r="L169" s="15">
        <v>3.6266637064938601E-2</v>
      </c>
      <c r="M169" s="18">
        <v>5.0900000000000001E-2</v>
      </c>
      <c r="N169" s="16">
        <v>1.9277407701503799E-3</v>
      </c>
      <c r="O169" s="24">
        <v>0.50821000000000005</v>
      </c>
      <c r="P169" s="10">
        <v>320</v>
      </c>
      <c r="Q169" s="6">
        <v>11.7219492252419</v>
      </c>
      <c r="R169" s="6">
        <v>13.6819895755847</v>
      </c>
      <c r="S169" s="10">
        <v>382</v>
      </c>
      <c r="T169" s="6">
        <v>24.488115215989701</v>
      </c>
      <c r="U169" s="6">
        <v>25.533152906276399</v>
      </c>
      <c r="V169" s="10">
        <v>750</v>
      </c>
      <c r="W169" s="6">
        <v>510.255621505524</v>
      </c>
      <c r="X169" s="6">
        <v>534.34733803181905</v>
      </c>
      <c r="Y169" s="6">
        <v>16.230366492146601</v>
      </c>
      <c r="Z169" s="6">
        <v>57.3333333333333</v>
      </c>
      <c r="AA169" s="7">
        <v>320</v>
      </c>
      <c r="AB169" s="7">
        <v>11.7219492252419</v>
      </c>
      <c r="AC169" s="7">
        <v>13.6819895755847</v>
      </c>
      <c r="AD169" s="13">
        <v>312</v>
      </c>
      <c r="AE169" s="6">
        <v>11.7219492252419</v>
      </c>
      <c r="AF169" s="13">
        <v>313</v>
      </c>
      <c r="AG169" s="6">
        <v>21.3556265848508</v>
      </c>
      <c r="AH169" s="13">
        <v>320</v>
      </c>
      <c r="AI169" s="6">
        <v>504.10329921355299</v>
      </c>
      <c r="AJ169" s="6">
        <v>1.72E-2</v>
      </c>
      <c r="AK169" s="6">
        <v>6.3E-3</v>
      </c>
      <c r="AL169" s="135">
        <f t="shared" si="13"/>
        <v>320</v>
      </c>
      <c r="AM169" s="135">
        <f t="shared" si="14"/>
        <v>11.7219492252419</v>
      </c>
      <c r="AN169" s="29">
        <f t="shared" si="15"/>
        <v>578</v>
      </c>
      <c r="AO169" s="29">
        <f t="shared" si="16"/>
        <v>1.66</v>
      </c>
      <c r="AP169" s="29">
        <f t="shared" si="17"/>
        <v>0.12</v>
      </c>
      <c r="AQ169" s="136">
        <f t="shared" si="18"/>
        <v>0.60240963855421692</v>
      </c>
    </row>
    <row r="170" spans="1:43" x14ac:dyDescent="0.75">
      <c r="A170" s="4" t="s">
        <v>206</v>
      </c>
      <c r="B170" s="22">
        <v>71</v>
      </c>
      <c r="C170" s="22">
        <v>0.94899999999999995</v>
      </c>
      <c r="D170" s="22">
        <v>3.9E-2</v>
      </c>
      <c r="E170" s="22">
        <v>960</v>
      </c>
      <c r="F170" s="20">
        <v>10.1936799184506</v>
      </c>
      <c r="G170" s="22">
        <v>0.46910478195359001</v>
      </c>
      <c r="H170" s="18">
        <v>5.57E-2</v>
      </c>
      <c r="I170" s="15">
        <v>7.1150634556342096E-3</v>
      </c>
      <c r="J170" s="24">
        <v>9.5531000000000005E-2</v>
      </c>
      <c r="K170" s="18">
        <v>0.76300000000000001</v>
      </c>
      <c r="L170" s="15">
        <v>6.1777691507614099E-2</v>
      </c>
      <c r="M170" s="18">
        <v>9.8100000000000007E-2</v>
      </c>
      <c r="N170" s="16">
        <v>4.5144814706563896E-3</v>
      </c>
      <c r="O170" s="24">
        <v>0.27282000000000001</v>
      </c>
      <c r="P170" s="10">
        <v>602</v>
      </c>
      <c r="Q170" s="6">
        <v>26.285398697971399</v>
      </c>
      <c r="R170" s="6">
        <v>29.331210156067701</v>
      </c>
      <c r="S170" s="10">
        <v>572</v>
      </c>
      <c r="T170" s="6">
        <v>36.024749180994803</v>
      </c>
      <c r="U170" s="6">
        <v>37.3686406715007</v>
      </c>
      <c r="V170" s="10">
        <v>400</v>
      </c>
      <c r="W170" s="6">
        <v>238.04497884189399</v>
      </c>
      <c r="X170" s="6">
        <v>238.91029799589899</v>
      </c>
      <c r="Y170" s="6">
        <v>-5.2447552447552503</v>
      </c>
      <c r="Z170" s="6">
        <v>-50.5</v>
      </c>
      <c r="AA170" s="7" t="s">
        <v>35</v>
      </c>
      <c r="AB170" s="7" t="s">
        <v>35</v>
      </c>
      <c r="AC170" s="7" t="s">
        <v>35</v>
      </c>
      <c r="AD170" s="13">
        <v>602</v>
      </c>
      <c r="AE170" s="6">
        <v>27.233255125146499</v>
      </c>
      <c r="AF170" s="13">
        <v>587</v>
      </c>
      <c r="AG170" s="6">
        <v>34.137480187523899</v>
      </c>
      <c r="AH170" s="13">
        <v>504</v>
      </c>
      <c r="AI170" s="6">
        <v>217.42503294661799</v>
      </c>
      <c r="AJ170" s="6">
        <v>-1.4E-3</v>
      </c>
      <c r="AK170" s="6">
        <v>5.7999999999999996E-3</v>
      </c>
      <c r="AL170" s="135" t="str">
        <f t="shared" si="13"/>
        <v>Discordant</v>
      </c>
      <c r="AM170" s="135" t="str">
        <f t="shared" si="14"/>
        <v>Discordant</v>
      </c>
      <c r="AN170" s="29">
        <f t="shared" si="15"/>
        <v>71</v>
      </c>
      <c r="AO170" s="29">
        <f t="shared" si="16"/>
        <v>0.94899999999999995</v>
      </c>
      <c r="AP170" s="29">
        <f t="shared" si="17"/>
        <v>3.9E-2</v>
      </c>
      <c r="AQ170" s="136">
        <f t="shared" si="18"/>
        <v>1.053740779768177</v>
      </c>
    </row>
    <row r="171" spans="1:43" x14ac:dyDescent="0.75">
      <c r="A171" s="4" t="s">
        <v>207</v>
      </c>
      <c r="B171" s="22">
        <v>354</v>
      </c>
      <c r="C171" s="22">
        <v>1.52</v>
      </c>
      <c r="D171" s="22">
        <v>0.12</v>
      </c>
      <c r="E171" s="22">
        <v>6590</v>
      </c>
      <c r="F171" s="20">
        <v>8.5178875638841607</v>
      </c>
      <c r="G171" s="22">
        <v>0.33080427812129998</v>
      </c>
      <c r="H171" s="18">
        <v>6.4399999999999999E-2</v>
      </c>
      <c r="I171" s="15">
        <v>2.33504503132991E-3</v>
      </c>
      <c r="J171" s="24">
        <v>0.15695000000000001</v>
      </c>
      <c r="K171" s="18">
        <v>1.0669999999999999</v>
      </c>
      <c r="L171" s="15">
        <v>7.6873548251722296E-2</v>
      </c>
      <c r="M171" s="18">
        <v>0.1174</v>
      </c>
      <c r="N171" s="16">
        <v>4.5593959723191201E-3</v>
      </c>
      <c r="O171" s="24">
        <v>0.66676999999999997</v>
      </c>
      <c r="P171" s="10">
        <v>715</v>
      </c>
      <c r="Q171" s="6">
        <v>26.1962863769972</v>
      </c>
      <c r="R171" s="6">
        <v>30.3404901849654</v>
      </c>
      <c r="S171" s="10">
        <v>734</v>
      </c>
      <c r="T171" s="6">
        <v>37.626418017620402</v>
      </c>
      <c r="U171" s="6">
        <v>39.447039830245402</v>
      </c>
      <c r="V171" s="10">
        <v>740</v>
      </c>
      <c r="W171" s="6">
        <v>77.892494514919207</v>
      </c>
      <c r="X171" s="6">
        <v>81.779909415605303</v>
      </c>
      <c r="Y171" s="6">
        <v>2.5885558583106301</v>
      </c>
      <c r="Z171" s="6">
        <v>3.3783783783783701</v>
      </c>
      <c r="AA171" s="7">
        <v>715</v>
      </c>
      <c r="AB171" s="7">
        <v>26.1962863769972</v>
      </c>
      <c r="AC171" s="7">
        <v>30.3404901849654</v>
      </c>
      <c r="AD171" s="13">
        <v>712</v>
      </c>
      <c r="AE171" s="6">
        <v>26.598992837053999</v>
      </c>
      <c r="AF171" s="13">
        <v>701</v>
      </c>
      <c r="AG171" s="6">
        <v>37.332831835218499</v>
      </c>
      <c r="AH171" s="13">
        <v>652</v>
      </c>
      <c r="AI171" s="6">
        <v>61.980236380290698</v>
      </c>
      <c r="AJ171" s="6">
        <v>4.1999999999999997E-3</v>
      </c>
      <c r="AK171" s="6">
        <v>2.3999999999999998E-3</v>
      </c>
      <c r="AL171" s="135">
        <f t="shared" si="13"/>
        <v>715</v>
      </c>
      <c r="AM171" s="135">
        <f t="shared" si="14"/>
        <v>26.1962863769972</v>
      </c>
      <c r="AN171" s="29">
        <f t="shared" si="15"/>
        <v>354</v>
      </c>
      <c r="AO171" s="29">
        <f t="shared" si="16"/>
        <v>1.52</v>
      </c>
      <c r="AP171" s="29">
        <f t="shared" si="17"/>
        <v>0.12</v>
      </c>
      <c r="AQ171" s="136">
        <f t="shared" si="18"/>
        <v>0.65789473684210531</v>
      </c>
    </row>
    <row r="172" spans="1:43" x14ac:dyDescent="0.75">
      <c r="A172" s="4" t="s">
        <v>208</v>
      </c>
      <c r="B172" s="22">
        <v>159</v>
      </c>
      <c r="C172" s="22">
        <v>1.6539999999999999</v>
      </c>
      <c r="D172" s="22">
        <v>0.08</v>
      </c>
      <c r="E172" s="22">
        <v>1620</v>
      </c>
      <c r="F172" s="20">
        <v>12.1065375302663</v>
      </c>
      <c r="G172" s="22">
        <v>0.57813699790302597</v>
      </c>
      <c r="H172" s="18">
        <v>5.1400000000000001E-2</v>
      </c>
      <c r="I172" s="15">
        <v>4.6013753276136901E-3</v>
      </c>
      <c r="J172" s="24">
        <v>0.22708999999999999</v>
      </c>
      <c r="K172" s="18">
        <v>0.59299999999999997</v>
      </c>
      <c r="L172" s="15">
        <v>4.5875507596210403E-2</v>
      </c>
      <c r="M172" s="18">
        <v>8.2600000000000007E-2</v>
      </c>
      <c r="N172" s="16">
        <v>3.9444899838128496E-3</v>
      </c>
      <c r="O172" s="24">
        <v>0.1837</v>
      </c>
      <c r="P172" s="10">
        <v>511</v>
      </c>
      <c r="Q172" s="6">
        <v>23.310523170740399</v>
      </c>
      <c r="R172" s="6">
        <v>25.8251879145765</v>
      </c>
      <c r="S172" s="10">
        <v>470</v>
      </c>
      <c r="T172" s="6">
        <v>29.224835680772699</v>
      </c>
      <c r="U172" s="6">
        <v>30.447704880433701</v>
      </c>
      <c r="V172" s="10">
        <v>230</v>
      </c>
      <c r="W172" s="6">
        <v>154.87380286098701</v>
      </c>
      <c r="X172" s="6">
        <v>155.89331308054199</v>
      </c>
      <c r="Y172" s="6">
        <v>-8.7234042553191404</v>
      </c>
      <c r="Z172" s="6">
        <v>-122.173913043478</v>
      </c>
      <c r="AA172" s="7" t="s">
        <v>35</v>
      </c>
      <c r="AB172" s="7" t="s">
        <v>35</v>
      </c>
      <c r="AC172" s="7" t="s">
        <v>35</v>
      </c>
      <c r="AD172" s="13">
        <v>511</v>
      </c>
      <c r="AE172" s="6">
        <v>24.2823493610817</v>
      </c>
      <c r="AF172" s="13">
        <v>495</v>
      </c>
      <c r="AG172" s="6">
        <v>29.224835680772699</v>
      </c>
      <c r="AH172" s="13">
        <v>420</v>
      </c>
      <c r="AI172" s="6">
        <v>129.968487767704</v>
      </c>
      <c r="AJ172" s="6">
        <v>-3.5999999999999999E-3</v>
      </c>
      <c r="AK172" s="6">
        <v>5.1000000000000004E-3</v>
      </c>
      <c r="AL172" s="135" t="str">
        <f t="shared" si="13"/>
        <v>Discordant</v>
      </c>
      <c r="AM172" s="135" t="str">
        <f t="shared" si="14"/>
        <v>Discordant</v>
      </c>
      <c r="AN172" s="29">
        <f t="shared" si="15"/>
        <v>159</v>
      </c>
      <c r="AO172" s="29">
        <f t="shared" si="16"/>
        <v>1.6539999999999999</v>
      </c>
      <c r="AP172" s="29">
        <f t="shared" si="17"/>
        <v>0.08</v>
      </c>
      <c r="AQ172" s="136">
        <f t="shared" si="18"/>
        <v>0.60459492140266025</v>
      </c>
    </row>
    <row r="173" spans="1:43" x14ac:dyDescent="0.75">
      <c r="A173" s="4" t="s">
        <v>209</v>
      </c>
      <c r="B173" s="22">
        <v>33.700000000000003</v>
      </c>
      <c r="C173" s="22">
        <v>2.17</v>
      </c>
      <c r="D173" s="22">
        <v>0.13</v>
      </c>
      <c r="E173" s="22">
        <v>400</v>
      </c>
      <c r="F173" s="20">
        <v>9.9009900990098991</v>
      </c>
      <c r="G173" s="22">
        <v>0.71963650159018699</v>
      </c>
      <c r="H173" s="18">
        <v>0.05</v>
      </c>
      <c r="I173" s="15">
        <v>1.35606810600325E-2</v>
      </c>
      <c r="J173" s="24">
        <v>2.8347000000000001E-2</v>
      </c>
      <c r="K173" s="18">
        <v>0.78</v>
      </c>
      <c r="L173" s="15">
        <v>0.13726287493710701</v>
      </c>
      <c r="M173" s="18">
        <v>0.10100000000000001</v>
      </c>
      <c r="N173" s="16">
        <v>7.3410119527215004E-3</v>
      </c>
      <c r="O173" s="24">
        <v>0.30387999999999998</v>
      </c>
      <c r="P173" s="10">
        <v>616</v>
      </c>
      <c r="Q173" s="6">
        <v>41.641711027058598</v>
      </c>
      <c r="R173" s="6">
        <v>43.733837297897999</v>
      </c>
      <c r="S173" s="10">
        <v>550</v>
      </c>
      <c r="T173" s="6">
        <v>72.743348530314805</v>
      </c>
      <c r="U173" s="6">
        <v>73.435088049815704</v>
      </c>
      <c r="V173" s="10">
        <v>140</v>
      </c>
      <c r="W173" s="6">
        <v>408.88100938118703</v>
      </c>
      <c r="X173" s="6">
        <v>409.19161611438301</v>
      </c>
      <c r="Y173" s="6">
        <v>-12</v>
      </c>
      <c r="Z173" s="6">
        <v>-340</v>
      </c>
      <c r="AA173" s="7" t="s">
        <v>35</v>
      </c>
      <c r="AB173" s="7" t="s">
        <v>35</v>
      </c>
      <c r="AC173" s="7" t="s">
        <v>35</v>
      </c>
      <c r="AD173" s="13">
        <v>618</v>
      </c>
      <c r="AE173" s="6">
        <v>43.314490615278601</v>
      </c>
      <c r="AF173" s="13">
        <v>600</v>
      </c>
      <c r="AG173" s="6">
        <v>48.021898706765597</v>
      </c>
      <c r="AH173" s="13">
        <v>519</v>
      </c>
      <c r="AI173" s="6">
        <v>336.85557711366198</v>
      </c>
      <c r="AJ173" s="6">
        <v>-8.9999999999999993E-3</v>
      </c>
      <c r="AK173" s="6">
        <v>1.4E-2</v>
      </c>
      <c r="AL173" s="135" t="str">
        <f t="shared" si="13"/>
        <v>Discordant</v>
      </c>
      <c r="AM173" s="135" t="str">
        <f t="shared" si="14"/>
        <v>Discordant</v>
      </c>
      <c r="AN173" s="29">
        <f t="shared" si="15"/>
        <v>33.700000000000003</v>
      </c>
      <c r="AO173" s="29">
        <f t="shared" si="16"/>
        <v>2.17</v>
      </c>
      <c r="AP173" s="29">
        <f t="shared" si="17"/>
        <v>0.13</v>
      </c>
      <c r="AQ173" s="136">
        <f t="shared" si="18"/>
        <v>0.46082949308755761</v>
      </c>
    </row>
    <row r="174" spans="1:43" x14ac:dyDescent="0.75">
      <c r="A174" s="4" t="s">
        <v>210</v>
      </c>
      <c r="B174" s="22">
        <v>245</v>
      </c>
      <c r="C174" s="22">
        <v>2.09</v>
      </c>
      <c r="D174" s="22">
        <v>0.15</v>
      </c>
      <c r="E174" s="22">
        <v>7230</v>
      </c>
      <c r="F174" s="20">
        <v>6.0422960725075496</v>
      </c>
      <c r="G174" s="22">
        <v>0.25611303480241199</v>
      </c>
      <c r="H174" s="18">
        <v>7.3200000000000001E-2</v>
      </c>
      <c r="I174" s="15">
        <v>2.5757919926192698E-3</v>
      </c>
      <c r="J174" s="24">
        <v>0.49793999999999999</v>
      </c>
      <c r="K174" s="18">
        <v>1.6950000000000001</v>
      </c>
      <c r="L174" s="15">
        <v>0.11410278897664899</v>
      </c>
      <c r="M174" s="18">
        <v>0.16550000000000001</v>
      </c>
      <c r="N174" s="16">
        <v>7.0150000514967699E-3</v>
      </c>
      <c r="O174" s="24">
        <v>0.69567000000000001</v>
      </c>
      <c r="P174" s="10">
        <v>986</v>
      </c>
      <c r="Q174" s="6">
        <v>38.840992664373402</v>
      </c>
      <c r="R174" s="6">
        <v>44.0068625135901</v>
      </c>
      <c r="S174" s="10">
        <v>1004</v>
      </c>
      <c r="T174" s="6">
        <v>42.853614750950001</v>
      </c>
      <c r="U174" s="6">
        <v>45.218765527634503</v>
      </c>
      <c r="V174" s="10">
        <v>1004</v>
      </c>
      <c r="W174" s="6">
        <v>72.107791228192994</v>
      </c>
      <c r="X174" s="6">
        <v>75.818935939395502</v>
      </c>
      <c r="Y174" s="6">
        <v>1.7928286852589701</v>
      </c>
      <c r="Z174" s="6">
        <v>1.7928286852589701</v>
      </c>
      <c r="AA174" s="7">
        <v>986</v>
      </c>
      <c r="AB174" s="7">
        <v>38.840992664373402</v>
      </c>
      <c r="AC174" s="7">
        <v>44.0068625135901</v>
      </c>
      <c r="AD174" s="13">
        <v>981</v>
      </c>
      <c r="AE174" s="6">
        <v>39.285006187525397</v>
      </c>
      <c r="AF174" s="13">
        <v>957</v>
      </c>
      <c r="AG174" s="6">
        <v>45.389781859167798</v>
      </c>
      <c r="AH174" s="13">
        <v>873</v>
      </c>
      <c r="AI174" s="6">
        <v>58.183000574125302</v>
      </c>
      <c r="AJ174" s="6">
        <v>6.6E-3</v>
      </c>
      <c r="AK174" s="6">
        <v>3.0999999999999999E-3</v>
      </c>
      <c r="AL174" s="135">
        <f t="shared" si="13"/>
        <v>986</v>
      </c>
      <c r="AM174" s="135">
        <f t="shared" si="14"/>
        <v>38.840992664373402</v>
      </c>
      <c r="AN174" s="29">
        <f t="shared" si="15"/>
        <v>245</v>
      </c>
      <c r="AO174" s="29">
        <f t="shared" si="16"/>
        <v>2.09</v>
      </c>
      <c r="AP174" s="29">
        <f t="shared" si="17"/>
        <v>0.15</v>
      </c>
      <c r="AQ174" s="136">
        <f t="shared" si="18"/>
        <v>0.47846889952153115</v>
      </c>
    </row>
    <row r="175" spans="1:43" x14ac:dyDescent="0.75">
      <c r="A175" s="4" t="s">
        <v>211</v>
      </c>
      <c r="B175" s="22">
        <v>57.5</v>
      </c>
      <c r="C175" s="22">
        <v>1.0029999999999999</v>
      </c>
      <c r="D175" s="22">
        <v>4.2999999999999997E-2</v>
      </c>
      <c r="E175" s="22">
        <v>910</v>
      </c>
      <c r="F175" s="20">
        <v>9.9009900990098991</v>
      </c>
      <c r="G175" s="22">
        <v>0.50970169031175305</v>
      </c>
      <c r="H175" s="18">
        <v>6.4600000000000005E-2</v>
      </c>
      <c r="I175" s="15">
        <v>8.6990812015782602E-3</v>
      </c>
      <c r="J175" s="24">
        <v>-0.19894999999999999</v>
      </c>
      <c r="K175" s="18">
        <v>0.90300000000000002</v>
      </c>
      <c r="L175" s="15">
        <v>7.8486573677348806E-2</v>
      </c>
      <c r="M175" s="18">
        <v>0.10100000000000001</v>
      </c>
      <c r="N175" s="16">
        <v>5.1994669428701897E-3</v>
      </c>
      <c r="O175" s="24">
        <v>0.50641000000000003</v>
      </c>
      <c r="P175" s="10">
        <v>619</v>
      </c>
      <c r="Q175" s="6">
        <v>30.450502413934899</v>
      </c>
      <c r="R175" s="6">
        <v>33.254315882288303</v>
      </c>
      <c r="S175" s="10">
        <v>647</v>
      </c>
      <c r="T175" s="6">
        <v>40.840555564000901</v>
      </c>
      <c r="U175" s="6">
        <v>42.267255946677501</v>
      </c>
      <c r="V175" s="10">
        <v>700</v>
      </c>
      <c r="W175" s="6">
        <v>337.65681728574799</v>
      </c>
      <c r="X175" s="6">
        <v>338.90357110523098</v>
      </c>
      <c r="Y175" s="6">
        <v>4.3276661514683097</v>
      </c>
      <c r="Z175" s="6">
        <v>11.5714285714286</v>
      </c>
      <c r="AA175" s="7">
        <v>619</v>
      </c>
      <c r="AB175" s="7">
        <v>30.450502413934899</v>
      </c>
      <c r="AC175" s="7">
        <v>33.254315882288303</v>
      </c>
      <c r="AD175" s="13">
        <v>609</v>
      </c>
      <c r="AE175" s="6">
        <v>29.454254315141899</v>
      </c>
      <c r="AF175" s="13">
        <v>600</v>
      </c>
      <c r="AG175" s="6">
        <v>38.851331750356302</v>
      </c>
      <c r="AH175" s="13">
        <v>545</v>
      </c>
      <c r="AI175" s="6">
        <v>321.87159436573597</v>
      </c>
      <c r="AJ175" s="6">
        <v>9.5999999999999992E-3</v>
      </c>
      <c r="AK175" s="6">
        <v>7.4000000000000003E-3</v>
      </c>
      <c r="AL175" s="135">
        <f t="shared" si="13"/>
        <v>619</v>
      </c>
      <c r="AM175" s="135">
        <f t="shared" si="14"/>
        <v>30.450502413934899</v>
      </c>
      <c r="AN175" s="29">
        <f t="shared" si="15"/>
        <v>57.5</v>
      </c>
      <c r="AO175" s="29">
        <f t="shared" si="16"/>
        <v>1.0029999999999999</v>
      </c>
      <c r="AP175" s="29">
        <f t="shared" si="17"/>
        <v>4.2999999999999997E-2</v>
      </c>
      <c r="AQ175" s="136">
        <f t="shared" si="18"/>
        <v>0.99700897308075787</v>
      </c>
    </row>
    <row r="176" spans="1:43" x14ac:dyDescent="0.75">
      <c r="A176" s="4" t="s">
        <v>212</v>
      </c>
      <c r="B176" s="22">
        <v>65</v>
      </c>
      <c r="C176" s="22">
        <v>1.5669999999999999</v>
      </c>
      <c r="D176" s="22">
        <v>7.8E-2</v>
      </c>
      <c r="E176" s="22">
        <v>1040</v>
      </c>
      <c r="F176" s="20">
        <v>10.7181136120043</v>
      </c>
      <c r="G176" s="22">
        <v>0.55950332181628604</v>
      </c>
      <c r="H176" s="18">
        <v>6.8000000000000005E-2</v>
      </c>
      <c r="I176" s="15">
        <v>9.7596534917346392E-3</v>
      </c>
      <c r="J176" s="24">
        <v>-0.27133000000000002</v>
      </c>
      <c r="K176" s="18">
        <v>0.89</v>
      </c>
      <c r="L176" s="15">
        <v>0.112528995414515</v>
      </c>
      <c r="M176" s="18">
        <v>9.3299999999999994E-2</v>
      </c>
      <c r="N176" s="16">
        <v>4.8704148710453704E-3</v>
      </c>
      <c r="O176" s="24">
        <v>0.49557000000000001</v>
      </c>
      <c r="P176" s="10">
        <v>574</v>
      </c>
      <c r="Q176" s="6">
        <v>28.760097833129599</v>
      </c>
      <c r="R176" s="6">
        <v>31.332375239028</v>
      </c>
      <c r="S176" s="10">
        <v>626</v>
      </c>
      <c r="T176" s="6">
        <v>55.769997949600601</v>
      </c>
      <c r="U176" s="6">
        <v>56.807245681060103</v>
      </c>
      <c r="V176" s="10">
        <v>800</v>
      </c>
      <c r="W176" s="6">
        <v>428.66524522756202</v>
      </c>
      <c r="X176" s="6">
        <v>430.39160475277203</v>
      </c>
      <c r="Y176" s="6">
        <v>8.3067092651757104</v>
      </c>
      <c r="Z176" s="6">
        <v>28.25</v>
      </c>
      <c r="AA176" s="7">
        <v>574</v>
      </c>
      <c r="AB176" s="7">
        <v>28.760097833129599</v>
      </c>
      <c r="AC176" s="7">
        <v>31.332375239028</v>
      </c>
      <c r="AD176" s="13">
        <v>561</v>
      </c>
      <c r="AE176" s="6">
        <v>28.256366138822401</v>
      </c>
      <c r="AF176" s="13">
        <v>556</v>
      </c>
      <c r="AG176" s="6">
        <v>37.912895844269897</v>
      </c>
      <c r="AH176" s="13">
        <v>548</v>
      </c>
      <c r="AI176" s="6">
        <v>382.64616091894402</v>
      </c>
      <c r="AJ176" s="6">
        <v>1.4E-2</v>
      </c>
      <c r="AK176" s="6">
        <v>1.2E-2</v>
      </c>
      <c r="AL176" s="135">
        <f t="shared" si="13"/>
        <v>574</v>
      </c>
      <c r="AM176" s="135">
        <f t="shared" si="14"/>
        <v>28.760097833129599</v>
      </c>
      <c r="AN176" s="29">
        <f t="shared" si="15"/>
        <v>65</v>
      </c>
      <c r="AO176" s="29">
        <f t="shared" si="16"/>
        <v>1.5669999999999999</v>
      </c>
      <c r="AP176" s="29">
        <f t="shared" si="17"/>
        <v>7.8E-2</v>
      </c>
      <c r="AQ176" s="136">
        <f t="shared" si="18"/>
        <v>0.63816209317166561</v>
      </c>
    </row>
    <row r="177" spans="1:43" x14ac:dyDescent="0.75">
      <c r="A177" s="4" t="s">
        <v>213</v>
      </c>
      <c r="B177" s="22">
        <v>168.6</v>
      </c>
      <c r="C177" s="22">
        <v>1.0840000000000001</v>
      </c>
      <c r="D177" s="22">
        <v>7.0000000000000007E-2</v>
      </c>
      <c r="E177" s="22">
        <v>11090</v>
      </c>
      <c r="F177" s="20">
        <v>3.6258158085569301</v>
      </c>
      <c r="G177" s="22">
        <v>0.131726208917743</v>
      </c>
      <c r="H177" s="18">
        <v>9.9599999999999994E-2</v>
      </c>
      <c r="I177" s="15">
        <v>2.5007501310027498E-3</v>
      </c>
      <c r="J177" s="24">
        <v>0.49520999999999998</v>
      </c>
      <c r="K177" s="18">
        <v>3.89</v>
      </c>
      <c r="L177" s="15">
        <v>0.26054015699887501</v>
      </c>
      <c r="M177" s="18">
        <v>0.27579999999999999</v>
      </c>
      <c r="N177" s="16">
        <v>1.0019838386101799E-2</v>
      </c>
      <c r="O177" s="24">
        <v>0.65027000000000001</v>
      </c>
      <c r="P177" s="10">
        <v>1569</v>
      </c>
      <c r="Q177" s="6">
        <v>50.624114214598002</v>
      </c>
      <c r="R177" s="6">
        <v>59.621479957032498</v>
      </c>
      <c r="S177" s="10">
        <v>1609</v>
      </c>
      <c r="T177" s="6">
        <v>54.068365431523503</v>
      </c>
      <c r="U177" s="6">
        <v>57.066881398667299</v>
      </c>
      <c r="V177" s="10">
        <v>1609</v>
      </c>
      <c r="W177" s="6">
        <v>47.086989202839099</v>
      </c>
      <c r="X177" s="6">
        <v>51.732297649864698</v>
      </c>
      <c r="Y177" s="6">
        <v>2.4860161591050298</v>
      </c>
      <c r="Z177" s="6">
        <v>2.4860161591050298</v>
      </c>
      <c r="AA177" s="7">
        <v>1609</v>
      </c>
      <c r="AB177" s="7">
        <v>47.086989202839099</v>
      </c>
      <c r="AC177" s="7">
        <v>51.732297649864698</v>
      </c>
      <c r="AD177" s="13">
        <v>1559</v>
      </c>
      <c r="AE177" s="6">
        <v>52.487102606379999</v>
      </c>
      <c r="AF177" s="13">
        <v>1553</v>
      </c>
      <c r="AG177" s="6">
        <v>58.826083844131297</v>
      </c>
      <c r="AH177" s="13">
        <v>1510</v>
      </c>
      <c r="AI177" s="6">
        <v>41.910971739966698</v>
      </c>
      <c r="AJ177" s="6">
        <v>7.7999999999999996E-3</v>
      </c>
      <c r="AK177" s="6">
        <v>4.8999999999999998E-3</v>
      </c>
      <c r="AL177" s="135">
        <f t="shared" si="13"/>
        <v>1609</v>
      </c>
      <c r="AM177" s="135">
        <f t="shared" si="14"/>
        <v>47.086989202839099</v>
      </c>
      <c r="AN177" s="29">
        <f t="shared" si="15"/>
        <v>168.6</v>
      </c>
      <c r="AO177" s="29">
        <f t="shared" si="16"/>
        <v>1.0840000000000001</v>
      </c>
      <c r="AP177" s="29">
        <f t="shared" si="17"/>
        <v>7.0000000000000007E-2</v>
      </c>
      <c r="AQ177" s="136">
        <f t="shared" si="18"/>
        <v>0.92250922509225086</v>
      </c>
    </row>
    <row r="178" spans="1:43" x14ac:dyDescent="0.75">
      <c r="A178" s="4" t="s">
        <v>214</v>
      </c>
      <c r="B178" s="22">
        <v>234.4</v>
      </c>
      <c r="C178" s="22">
        <v>0.84799999999999998</v>
      </c>
      <c r="D178" s="22">
        <v>4.5999999999999999E-2</v>
      </c>
      <c r="E178" s="22">
        <v>3370</v>
      </c>
      <c r="F178" s="20">
        <v>12.180267965895201</v>
      </c>
      <c r="G178" s="22">
        <v>0.52836079080276999</v>
      </c>
      <c r="H178" s="18">
        <v>7.17E-2</v>
      </c>
      <c r="I178" s="15">
        <v>6.7394556223384899E-3</v>
      </c>
      <c r="J178" s="24">
        <v>-0.32085000000000002</v>
      </c>
      <c r="K178" s="18">
        <v>0.83</v>
      </c>
      <c r="L178" s="15">
        <v>8.9885848057410705E-2</v>
      </c>
      <c r="M178" s="18">
        <v>8.2100000000000006E-2</v>
      </c>
      <c r="N178" s="16">
        <v>3.5613683579349001E-3</v>
      </c>
      <c r="O178" s="24">
        <v>0.52856999999999998</v>
      </c>
      <c r="P178" s="10">
        <v>508</v>
      </c>
      <c r="Q178" s="6">
        <v>21.389517515746899</v>
      </c>
      <c r="R178" s="6">
        <v>24.076809975995701</v>
      </c>
      <c r="S178" s="10">
        <v>603</v>
      </c>
      <c r="T178" s="6">
        <v>47.134998415802499</v>
      </c>
      <c r="U178" s="6">
        <v>48.270421340161299</v>
      </c>
      <c r="V178" s="10">
        <v>870</v>
      </c>
      <c r="W178" s="6">
        <v>317.64421956166598</v>
      </c>
      <c r="X178" s="6">
        <v>325.98628645223101</v>
      </c>
      <c r="Y178" s="6">
        <v>15.7545605306799</v>
      </c>
      <c r="Z178" s="6">
        <v>41.609195402298901</v>
      </c>
      <c r="AA178" s="7">
        <v>508</v>
      </c>
      <c r="AB178" s="7">
        <v>21.389517515746899</v>
      </c>
      <c r="AC178" s="7">
        <v>24.076809975995701</v>
      </c>
      <c r="AD178" s="13">
        <v>491</v>
      </c>
      <c r="AE178" s="6">
        <v>20.499059967628799</v>
      </c>
      <c r="AF178" s="13">
        <v>487</v>
      </c>
      <c r="AG178" s="6">
        <v>32.382450118199998</v>
      </c>
      <c r="AH178" s="13">
        <v>456</v>
      </c>
      <c r="AI178" s="6">
        <v>292.606011935742</v>
      </c>
      <c r="AJ178" s="6">
        <v>2.1999999999999999E-2</v>
      </c>
      <c r="AK178" s="6">
        <v>1.2E-2</v>
      </c>
      <c r="AL178" s="135">
        <f t="shared" si="13"/>
        <v>508</v>
      </c>
      <c r="AM178" s="135">
        <f t="shared" si="14"/>
        <v>21.389517515746899</v>
      </c>
      <c r="AN178" s="29">
        <f t="shared" si="15"/>
        <v>234.4</v>
      </c>
      <c r="AO178" s="29">
        <f t="shared" si="16"/>
        <v>0.84799999999999998</v>
      </c>
      <c r="AP178" s="29">
        <f t="shared" si="17"/>
        <v>4.5999999999999999E-2</v>
      </c>
      <c r="AQ178" s="136">
        <f t="shared" si="18"/>
        <v>1.179245283018868</v>
      </c>
    </row>
    <row r="179" spans="1:43" x14ac:dyDescent="0.75">
      <c r="A179" s="4" t="s">
        <v>215</v>
      </c>
      <c r="B179" s="22">
        <v>75</v>
      </c>
      <c r="C179" s="22">
        <v>0.86799999999999999</v>
      </c>
      <c r="D179" s="22">
        <v>4.3999999999999997E-2</v>
      </c>
      <c r="E179" s="22">
        <v>1360</v>
      </c>
      <c r="F179" s="20">
        <v>8.8967971530249095</v>
      </c>
      <c r="G179" s="22">
        <v>0.494806455209786</v>
      </c>
      <c r="H179" s="18">
        <v>7.5800000000000006E-2</v>
      </c>
      <c r="I179" s="15">
        <v>7.4141957608610297E-3</v>
      </c>
      <c r="J179" s="24">
        <v>0.10806</v>
      </c>
      <c r="K179" s="18">
        <v>1.2</v>
      </c>
      <c r="L179" s="15">
        <v>0.100868020700318</v>
      </c>
      <c r="M179" s="18">
        <v>0.1124</v>
      </c>
      <c r="N179" s="16">
        <v>6.2512660015711903E-3</v>
      </c>
      <c r="O179" s="24">
        <v>0.74882000000000004</v>
      </c>
      <c r="P179" s="10">
        <v>685</v>
      </c>
      <c r="Q179" s="6">
        <v>36.0102143179151</v>
      </c>
      <c r="R179" s="6">
        <v>38.9029311243781</v>
      </c>
      <c r="S179" s="10">
        <v>791</v>
      </c>
      <c r="T179" s="6">
        <v>47.472719012881598</v>
      </c>
      <c r="U179" s="6">
        <v>49.095131446191701</v>
      </c>
      <c r="V179" s="10">
        <v>1100</v>
      </c>
      <c r="W179" s="6">
        <v>322.13029786656602</v>
      </c>
      <c r="X179" s="6">
        <v>324.50523425918902</v>
      </c>
      <c r="Y179" s="6">
        <v>13.4007585335019</v>
      </c>
      <c r="Z179" s="6">
        <v>37.727272727272698</v>
      </c>
      <c r="AA179" s="7">
        <v>685</v>
      </c>
      <c r="AB179" s="7">
        <v>36.0102143179151</v>
      </c>
      <c r="AC179" s="7">
        <v>38.9029311243781</v>
      </c>
      <c r="AD179" s="13">
        <v>674</v>
      </c>
      <c r="AE179" s="6">
        <v>36.5295570082937</v>
      </c>
      <c r="AF179" s="13">
        <v>675</v>
      </c>
      <c r="AG179" s="6">
        <v>46.242859453930897</v>
      </c>
      <c r="AH179" s="13">
        <v>675</v>
      </c>
      <c r="AI179" s="6">
        <v>316.46516680924299</v>
      </c>
      <c r="AJ179" s="6">
        <v>1.89E-2</v>
      </c>
      <c r="AK179" s="6">
        <v>6.3E-3</v>
      </c>
      <c r="AL179" s="135">
        <f t="shared" si="13"/>
        <v>685</v>
      </c>
      <c r="AM179" s="135">
        <f t="shared" si="14"/>
        <v>36.0102143179151</v>
      </c>
      <c r="AN179" s="29">
        <f t="shared" si="15"/>
        <v>75</v>
      </c>
      <c r="AO179" s="29">
        <f t="shared" si="16"/>
        <v>0.86799999999999999</v>
      </c>
      <c r="AP179" s="29">
        <f t="shared" si="17"/>
        <v>4.3999999999999997E-2</v>
      </c>
      <c r="AQ179" s="136">
        <f t="shared" si="18"/>
        <v>1.1520737327188941</v>
      </c>
    </row>
    <row r="180" spans="1:43" x14ac:dyDescent="0.75">
      <c r="A180" s="4" t="s">
        <v>216</v>
      </c>
      <c r="B180" s="22">
        <v>204.1</v>
      </c>
      <c r="C180" s="22">
        <v>1.637</v>
      </c>
      <c r="D180" s="22">
        <v>6.3E-2</v>
      </c>
      <c r="E180" s="22">
        <v>3060</v>
      </c>
      <c r="F180" s="20">
        <v>10.449320794148401</v>
      </c>
      <c r="G180" s="22">
        <v>0.414947051385818</v>
      </c>
      <c r="H180" s="18">
        <v>6.3899999999999998E-2</v>
      </c>
      <c r="I180" s="15">
        <v>4.7449423885644196E-3</v>
      </c>
      <c r="J180" s="24">
        <v>-0.60228999999999999</v>
      </c>
      <c r="K180" s="18">
        <v>0.87</v>
      </c>
      <c r="L180" s="15">
        <v>8.6538392641647296E-2</v>
      </c>
      <c r="M180" s="18">
        <v>9.5699999999999993E-2</v>
      </c>
      <c r="N180" s="16">
        <v>3.8002884206465E-3</v>
      </c>
      <c r="O180" s="24">
        <v>0.79052</v>
      </c>
      <c r="P180" s="10">
        <v>589</v>
      </c>
      <c r="Q180" s="6">
        <v>22.478376769544301</v>
      </c>
      <c r="R180" s="6">
        <v>25.830116947314199</v>
      </c>
      <c r="S180" s="10">
        <v>627</v>
      </c>
      <c r="T180" s="6">
        <v>41.246347394647401</v>
      </c>
      <c r="U180" s="6">
        <v>42.605657485900103</v>
      </c>
      <c r="V180" s="10">
        <v>690</v>
      </c>
      <c r="W180" s="6">
        <v>153.95969953938501</v>
      </c>
      <c r="X180" s="6">
        <v>156.845158385655</v>
      </c>
      <c r="Y180" s="6">
        <v>6.0606060606060597</v>
      </c>
      <c r="Z180" s="6">
        <v>14.6376811594203</v>
      </c>
      <c r="AA180" s="7">
        <v>589</v>
      </c>
      <c r="AB180" s="7">
        <v>22.478376769544301</v>
      </c>
      <c r="AC180" s="7">
        <v>25.830116947314199</v>
      </c>
      <c r="AD180" s="13">
        <v>588</v>
      </c>
      <c r="AE180" s="6">
        <v>22.0680860564207</v>
      </c>
      <c r="AF180" s="13">
        <v>580</v>
      </c>
      <c r="AG180" s="6">
        <v>33.047725691792103</v>
      </c>
      <c r="AH180" s="13">
        <v>528</v>
      </c>
      <c r="AI180" s="6">
        <v>132.21367963360501</v>
      </c>
      <c r="AJ180" s="6">
        <v>8.8999999999999999E-3</v>
      </c>
      <c r="AK180" s="6">
        <v>6.1999999999999998E-3</v>
      </c>
      <c r="AL180" s="135">
        <f t="shared" si="13"/>
        <v>589</v>
      </c>
      <c r="AM180" s="135">
        <f t="shared" si="14"/>
        <v>22.478376769544301</v>
      </c>
      <c r="AN180" s="29">
        <f t="shared" si="15"/>
        <v>204.1</v>
      </c>
      <c r="AO180" s="29">
        <f t="shared" si="16"/>
        <v>1.637</v>
      </c>
      <c r="AP180" s="29">
        <f t="shared" si="17"/>
        <v>6.3E-2</v>
      </c>
      <c r="AQ180" s="136">
        <f t="shared" si="18"/>
        <v>0.61087354917532066</v>
      </c>
    </row>
    <row r="181" spans="1:43" x14ac:dyDescent="0.75">
      <c r="A181" s="4" t="s">
        <v>217</v>
      </c>
      <c r="B181" s="22">
        <v>97.9</v>
      </c>
      <c r="C181" s="22">
        <v>1.1220000000000001</v>
      </c>
      <c r="D181" s="22">
        <v>4.5999999999999999E-2</v>
      </c>
      <c r="E181" s="22">
        <v>1310</v>
      </c>
      <c r="F181" s="20">
        <v>10.8459869848156</v>
      </c>
      <c r="G181" s="22">
        <v>0.43330762705273101</v>
      </c>
      <c r="H181" s="18">
        <v>5.62E-2</v>
      </c>
      <c r="I181" s="15">
        <v>5.7965045971838398E-3</v>
      </c>
      <c r="J181" s="24">
        <v>0.13475000000000001</v>
      </c>
      <c r="K181" s="18">
        <v>0.74</v>
      </c>
      <c r="L181" s="15">
        <v>5.9888115715890901E-2</v>
      </c>
      <c r="M181" s="18">
        <v>9.2200000000000004E-2</v>
      </c>
      <c r="N181" s="16">
        <v>3.6834788083549399E-3</v>
      </c>
      <c r="O181" s="24">
        <v>0.39021</v>
      </c>
      <c r="P181" s="10">
        <v>568</v>
      </c>
      <c r="Q181" s="6">
        <v>21.658240390176498</v>
      </c>
      <c r="R181" s="6">
        <v>24.906520059344</v>
      </c>
      <c r="S181" s="10">
        <v>558</v>
      </c>
      <c r="T181" s="6">
        <v>34.878393104776698</v>
      </c>
      <c r="U181" s="6">
        <v>36.218050560321501</v>
      </c>
      <c r="V181" s="10">
        <v>420</v>
      </c>
      <c r="W181" s="6">
        <v>199.927289414462</v>
      </c>
      <c r="X181" s="6">
        <v>201.07667921356301</v>
      </c>
      <c r="Y181" s="6">
        <v>-1.7921146953405001</v>
      </c>
      <c r="Z181" s="6">
        <v>-35.238095238095198</v>
      </c>
      <c r="AA181" s="7">
        <v>568</v>
      </c>
      <c r="AB181" s="7">
        <v>21.658240390176498</v>
      </c>
      <c r="AC181" s="7">
        <v>24.906520059344</v>
      </c>
      <c r="AD181" s="13">
        <v>568</v>
      </c>
      <c r="AE181" s="6">
        <v>22.076149501185</v>
      </c>
      <c r="AF181" s="13">
        <v>554</v>
      </c>
      <c r="AG181" s="6">
        <v>30.502644239005502</v>
      </c>
      <c r="AH181" s="13">
        <v>480</v>
      </c>
      <c r="AI181" s="6">
        <v>181.95117216609</v>
      </c>
      <c r="AJ181" s="6">
        <v>-1E-4</v>
      </c>
      <c r="AK181" s="6">
        <v>5.4999999999999997E-3</v>
      </c>
      <c r="AL181" s="135">
        <f t="shared" si="13"/>
        <v>568</v>
      </c>
      <c r="AM181" s="135">
        <f t="shared" si="14"/>
        <v>21.658240390176498</v>
      </c>
      <c r="AN181" s="29">
        <f t="shared" si="15"/>
        <v>97.9</v>
      </c>
      <c r="AO181" s="29">
        <f t="shared" si="16"/>
        <v>1.1220000000000001</v>
      </c>
      <c r="AP181" s="29">
        <f t="shared" si="17"/>
        <v>4.5999999999999999E-2</v>
      </c>
      <c r="AQ181" s="136">
        <f t="shared" si="18"/>
        <v>0.89126559714794995</v>
      </c>
    </row>
    <row r="182" spans="1:43" x14ac:dyDescent="0.75">
      <c r="A182" s="4" t="s">
        <v>218</v>
      </c>
      <c r="B182" s="22">
        <v>286.7</v>
      </c>
      <c r="C182" s="22">
        <v>2.0139999999999998</v>
      </c>
      <c r="D182" s="22">
        <v>9.5000000000000001E-2</v>
      </c>
      <c r="E182" s="22">
        <v>4140</v>
      </c>
      <c r="F182" s="20">
        <v>9.7943192948090108</v>
      </c>
      <c r="G182" s="22">
        <v>0.38186393150366799</v>
      </c>
      <c r="H182" s="18">
        <v>5.8099999999999999E-2</v>
      </c>
      <c r="I182" s="15">
        <v>2.4491688598710002E-3</v>
      </c>
      <c r="J182" s="24">
        <v>-0.13758000000000001</v>
      </c>
      <c r="K182" s="18">
        <v>0.82499999999999996</v>
      </c>
      <c r="L182" s="15">
        <v>5.6947934609166702E-2</v>
      </c>
      <c r="M182" s="18">
        <v>0.1021</v>
      </c>
      <c r="N182" s="16">
        <v>3.98070618620615E-3</v>
      </c>
      <c r="O182" s="24">
        <v>0.74219999999999997</v>
      </c>
      <c r="P182" s="10">
        <v>626</v>
      </c>
      <c r="Q182" s="6">
        <v>23.223006701565701</v>
      </c>
      <c r="R182" s="6">
        <v>26.860233250733</v>
      </c>
      <c r="S182" s="10">
        <v>617</v>
      </c>
      <c r="T182" s="6">
        <v>32.869861364538799</v>
      </c>
      <c r="U182" s="6">
        <v>34.467946403826197</v>
      </c>
      <c r="V182" s="10">
        <v>523</v>
      </c>
      <c r="W182" s="6">
        <v>83.5199890924182</v>
      </c>
      <c r="X182" s="6">
        <v>86.353710459303301</v>
      </c>
      <c r="Y182" s="6">
        <v>-1.45867098865477</v>
      </c>
      <c r="Z182" s="6">
        <v>-19.694072657743799</v>
      </c>
      <c r="AA182" s="7">
        <v>626</v>
      </c>
      <c r="AB182" s="7">
        <v>23.223006701565701</v>
      </c>
      <c r="AC182" s="7">
        <v>26.860233250733</v>
      </c>
      <c r="AD182" s="13">
        <v>625</v>
      </c>
      <c r="AE182" s="6">
        <v>23.223006701565701</v>
      </c>
      <c r="AF182" s="13">
        <v>606</v>
      </c>
      <c r="AG182" s="6">
        <v>32.024940064331197</v>
      </c>
      <c r="AH182" s="13">
        <v>494</v>
      </c>
      <c r="AI182" s="6">
        <v>80.172636092357905</v>
      </c>
      <c r="AJ182" s="6">
        <v>1.2999999999999999E-3</v>
      </c>
      <c r="AK182" s="6">
        <v>1E-3</v>
      </c>
      <c r="AL182" s="135">
        <f t="shared" si="13"/>
        <v>626</v>
      </c>
      <c r="AM182" s="135">
        <f t="shared" si="14"/>
        <v>23.223006701565701</v>
      </c>
      <c r="AN182" s="29">
        <f t="shared" si="15"/>
        <v>286.7</v>
      </c>
      <c r="AO182" s="29">
        <f t="shared" si="16"/>
        <v>2.0139999999999998</v>
      </c>
      <c r="AP182" s="29">
        <f t="shared" si="17"/>
        <v>9.5000000000000001E-2</v>
      </c>
      <c r="AQ182" s="136">
        <f t="shared" si="18"/>
        <v>0.49652432969215499</v>
      </c>
    </row>
    <row r="183" spans="1:43" x14ac:dyDescent="0.75">
      <c r="A183" s="4" t="s">
        <v>219</v>
      </c>
      <c r="B183" s="22">
        <v>62.8</v>
      </c>
      <c r="C183" s="22">
        <v>1.02</v>
      </c>
      <c r="D183" s="22">
        <v>5.0999999999999997E-2</v>
      </c>
      <c r="E183" s="22">
        <v>912</v>
      </c>
      <c r="F183" s="20">
        <v>10.438413361169101</v>
      </c>
      <c r="G183" s="22">
        <v>0.43745265160605201</v>
      </c>
      <c r="H183" s="18">
        <v>5.9700000000000003E-2</v>
      </c>
      <c r="I183" s="15">
        <v>8.0316248669263304E-3</v>
      </c>
      <c r="J183" s="24">
        <v>0.12014</v>
      </c>
      <c r="K183" s="18">
        <v>0.84899999999999998</v>
      </c>
      <c r="L183" s="15">
        <v>7.2255641740212401E-2</v>
      </c>
      <c r="M183" s="18">
        <v>9.5799999999999996E-2</v>
      </c>
      <c r="N183" s="16">
        <v>4.0147829534857701E-3</v>
      </c>
      <c r="O183" s="24">
        <v>0.41010000000000002</v>
      </c>
      <c r="P183" s="10">
        <v>589</v>
      </c>
      <c r="Q183" s="6">
        <v>23.336424478474001</v>
      </c>
      <c r="R183" s="6">
        <v>26.585995868997198</v>
      </c>
      <c r="S183" s="10">
        <v>618</v>
      </c>
      <c r="T183" s="6">
        <v>40.544000771227601</v>
      </c>
      <c r="U183" s="6">
        <v>41.890814665328499</v>
      </c>
      <c r="V183" s="10">
        <v>590</v>
      </c>
      <c r="W183" s="6">
        <v>298.56548038787702</v>
      </c>
      <c r="X183" s="6">
        <v>299.57465703102099</v>
      </c>
      <c r="Y183" s="6">
        <v>4.6925566343042098</v>
      </c>
      <c r="Z183" s="6">
        <v>0.16949152542372301</v>
      </c>
      <c r="AA183" s="7">
        <v>589</v>
      </c>
      <c r="AB183" s="7">
        <v>23.336424478474001</v>
      </c>
      <c r="AC183" s="7">
        <v>26.585995868997198</v>
      </c>
      <c r="AD183" s="13">
        <v>586</v>
      </c>
      <c r="AE183" s="6">
        <v>23.771910050299301</v>
      </c>
      <c r="AF183" s="13">
        <v>581</v>
      </c>
      <c r="AG183" s="6">
        <v>32.979887788428002</v>
      </c>
      <c r="AH183" s="13">
        <v>510</v>
      </c>
      <c r="AI183" s="6">
        <v>272.17637494691502</v>
      </c>
      <c r="AJ183" s="6">
        <v>4.1999999999999997E-3</v>
      </c>
      <c r="AK183" s="6">
        <v>5.5999999999999999E-3</v>
      </c>
      <c r="AL183" s="135">
        <f t="shared" si="13"/>
        <v>589</v>
      </c>
      <c r="AM183" s="135">
        <f t="shared" si="14"/>
        <v>23.336424478474001</v>
      </c>
      <c r="AN183" s="29">
        <f t="shared" si="15"/>
        <v>62.8</v>
      </c>
      <c r="AO183" s="29">
        <f t="shared" si="16"/>
        <v>1.02</v>
      </c>
      <c r="AP183" s="29">
        <f t="shared" si="17"/>
        <v>5.0999999999999997E-2</v>
      </c>
      <c r="AQ183" s="136">
        <f t="shared" si="18"/>
        <v>0.98039215686274506</v>
      </c>
    </row>
    <row r="184" spans="1:43" x14ac:dyDescent="0.75">
      <c r="A184" s="4" t="s">
        <v>220</v>
      </c>
      <c r="B184" s="22">
        <v>300</v>
      </c>
      <c r="C184" s="22">
        <v>1.9</v>
      </c>
      <c r="D184" s="22">
        <v>0.11</v>
      </c>
      <c r="E184" s="22">
        <v>2750</v>
      </c>
      <c r="F184" s="20">
        <v>19.5694716242661</v>
      </c>
      <c r="G184" s="22">
        <v>0.69775909231778499</v>
      </c>
      <c r="H184" s="18">
        <v>7.5499999999999998E-2</v>
      </c>
      <c r="I184" s="15">
        <v>4.8234638533756601E-3</v>
      </c>
      <c r="J184" s="24">
        <v>-0.11698</v>
      </c>
      <c r="K184" s="18">
        <v>0.54200000000000004</v>
      </c>
      <c r="L184" s="15">
        <v>4.0147185151140602E-2</v>
      </c>
      <c r="M184" s="18">
        <v>5.11E-2</v>
      </c>
      <c r="N184" s="16">
        <v>1.82199551945112E-3</v>
      </c>
      <c r="O184" s="24">
        <v>0.63004000000000004</v>
      </c>
      <c r="P184" s="10">
        <v>321</v>
      </c>
      <c r="Q184" s="6">
        <v>11.3776969064591</v>
      </c>
      <c r="R184" s="6">
        <v>13.402152929620099</v>
      </c>
      <c r="S184" s="10">
        <v>438</v>
      </c>
      <c r="T184" s="6">
        <v>26.421039871352701</v>
      </c>
      <c r="U184" s="6">
        <v>27.6248116614235</v>
      </c>
      <c r="V184" s="10">
        <v>1050</v>
      </c>
      <c r="W184" s="6">
        <v>168.31669835511599</v>
      </c>
      <c r="X184" s="6">
        <v>171.32097407490801</v>
      </c>
      <c r="Y184" s="6">
        <v>26.712328767123299</v>
      </c>
      <c r="Z184" s="6">
        <v>69.428571428571402</v>
      </c>
      <c r="AA184" s="7" t="s">
        <v>35</v>
      </c>
      <c r="AB184" s="7" t="s">
        <v>35</v>
      </c>
      <c r="AC184" s="7" t="s">
        <v>35</v>
      </c>
      <c r="AD184" s="13">
        <v>311</v>
      </c>
      <c r="AE184" s="6">
        <v>11.0280998769167</v>
      </c>
      <c r="AF184" s="13">
        <v>312</v>
      </c>
      <c r="AG184" s="6">
        <v>23.195998531721099</v>
      </c>
      <c r="AH184" s="13">
        <v>322</v>
      </c>
      <c r="AI184" s="6">
        <v>148.566294781713</v>
      </c>
      <c r="AJ184" s="6">
        <v>3.0700000000000002E-2</v>
      </c>
      <c r="AK184" s="6">
        <v>5.0000000000000001E-3</v>
      </c>
      <c r="AL184" s="135" t="str">
        <f t="shared" si="13"/>
        <v>Discordant</v>
      </c>
      <c r="AM184" s="135" t="str">
        <f t="shared" si="14"/>
        <v>Discordant</v>
      </c>
      <c r="AN184" s="29">
        <f t="shared" si="15"/>
        <v>300</v>
      </c>
      <c r="AO184" s="29">
        <f t="shared" si="16"/>
        <v>1.9</v>
      </c>
      <c r="AP184" s="29">
        <f t="shared" si="17"/>
        <v>0.11</v>
      </c>
      <c r="AQ184" s="136">
        <f t="shared" si="18"/>
        <v>0.52631578947368418</v>
      </c>
    </row>
    <row r="185" spans="1:43" x14ac:dyDescent="0.75">
      <c r="A185" s="4" t="s">
        <v>221</v>
      </c>
      <c r="B185" s="22">
        <v>122.1</v>
      </c>
      <c r="C185" s="22">
        <v>1.125</v>
      </c>
      <c r="D185" s="22">
        <v>4.2000000000000003E-2</v>
      </c>
      <c r="E185" s="22">
        <v>2540</v>
      </c>
      <c r="F185" s="20">
        <v>9.9700897308075795</v>
      </c>
      <c r="G185" s="22">
        <v>0.48610422060231401</v>
      </c>
      <c r="H185" s="18">
        <v>8.3099999999999993E-2</v>
      </c>
      <c r="I185" s="15">
        <v>5.55579706085886E-3</v>
      </c>
      <c r="J185" s="24">
        <v>-0.36338999999999999</v>
      </c>
      <c r="K185" s="18">
        <v>1.18</v>
      </c>
      <c r="L185" s="15">
        <v>0.10413994524676801</v>
      </c>
      <c r="M185" s="18">
        <v>0.1003</v>
      </c>
      <c r="N185" s="16">
        <v>4.8902522086391297E-3</v>
      </c>
      <c r="O185" s="24">
        <v>0.74543000000000004</v>
      </c>
      <c r="P185" s="10">
        <v>615</v>
      </c>
      <c r="Q185" s="6">
        <v>28.8974374093747</v>
      </c>
      <c r="R185" s="6">
        <v>31.8030694245621</v>
      </c>
      <c r="S185" s="10">
        <v>799</v>
      </c>
      <c r="T185" s="6">
        <v>52.108940367051801</v>
      </c>
      <c r="U185" s="6">
        <v>53.568909781184601</v>
      </c>
      <c r="V185" s="10">
        <v>1280</v>
      </c>
      <c r="W185" s="6">
        <v>405.451650728603</v>
      </c>
      <c r="X185" s="6">
        <v>413.35463719652802</v>
      </c>
      <c r="Y185" s="6">
        <v>23.028785982478102</v>
      </c>
      <c r="Z185" s="6">
        <v>51.953125</v>
      </c>
      <c r="AA185" s="7" t="s">
        <v>35</v>
      </c>
      <c r="AB185" s="7" t="s">
        <v>35</v>
      </c>
      <c r="AC185" s="7" t="s">
        <v>35</v>
      </c>
      <c r="AD185" s="13">
        <v>595</v>
      </c>
      <c r="AE185" s="6">
        <v>27.925935773555199</v>
      </c>
      <c r="AF185" s="13">
        <v>599</v>
      </c>
      <c r="AG185" s="6">
        <v>40.877153352171703</v>
      </c>
      <c r="AH185" s="13">
        <v>615</v>
      </c>
      <c r="AI185" s="6">
        <v>398.27873791924799</v>
      </c>
      <c r="AJ185" s="6">
        <v>3.1600000000000003E-2</v>
      </c>
      <c r="AK185" s="6">
        <v>6.7999999999999996E-3</v>
      </c>
      <c r="AL185" s="135" t="str">
        <f t="shared" si="13"/>
        <v>Discordant</v>
      </c>
      <c r="AM185" s="135" t="str">
        <f t="shared" si="14"/>
        <v>Discordant</v>
      </c>
      <c r="AN185" s="29">
        <f t="shared" si="15"/>
        <v>122.1</v>
      </c>
      <c r="AO185" s="29">
        <f t="shared" si="16"/>
        <v>1.125</v>
      </c>
      <c r="AP185" s="29">
        <f t="shared" si="17"/>
        <v>4.2000000000000003E-2</v>
      </c>
      <c r="AQ185" s="136">
        <f t="shared" si="18"/>
        <v>0.88888888888888884</v>
      </c>
    </row>
    <row r="186" spans="1:43" x14ac:dyDescent="0.75">
      <c r="A186" s="4" t="s">
        <v>222</v>
      </c>
      <c r="B186" s="22">
        <v>966</v>
      </c>
      <c r="C186" s="22">
        <v>1.742</v>
      </c>
      <c r="D186" s="22">
        <v>6.0999999999999999E-2</v>
      </c>
      <c r="E186" s="22">
        <v>6380</v>
      </c>
      <c r="F186" s="20">
        <v>19.157088122605401</v>
      </c>
      <c r="G186" s="22">
        <v>0.69125230653384695</v>
      </c>
      <c r="H186" s="18">
        <v>5.0299999999999997E-2</v>
      </c>
      <c r="I186" s="15">
        <v>1.6491723795722399E-3</v>
      </c>
      <c r="J186" s="24">
        <v>0.36098999999999998</v>
      </c>
      <c r="K186" s="18">
        <v>0.372</v>
      </c>
      <c r="L186" s="15">
        <v>2.5288646372631E-2</v>
      </c>
      <c r="M186" s="18">
        <v>5.2200000000000003E-2</v>
      </c>
      <c r="N186" s="16">
        <v>1.8835519349356901E-3</v>
      </c>
      <c r="O186" s="24">
        <v>0.57845000000000002</v>
      </c>
      <c r="P186" s="10">
        <v>328</v>
      </c>
      <c r="Q186" s="6">
        <v>11.5298463204704</v>
      </c>
      <c r="R186" s="6">
        <v>13.6079645230227</v>
      </c>
      <c r="S186" s="10">
        <v>321</v>
      </c>
      <c r="T186" s="6">
        <v>18.7531867478306</v>
      </c>
      <c r="U186" s="6">
        <v>19.7584106890892</v>
      </c>
      <c r="V186" s="10">
        <v>201</v>
      </c>
      <c r="W186" s="6">
        <v>62.345656905500299</v>
      </c>
      <c r="X186" s="6">
        <v>65.323010644716305</v>
      </c>
      <c r="Y186" s="6">
        <v>-2.1806853582554502</v>
      </c>
      <c r="Z186" s="6">
        <v>-63.18407960199</v>
      </c>
      <c r="AA186" s="7">
        <v>328</v>
      </c>
      <c r="AB186" s="7">
        <v>11.5298463204704</v>
      </c>
      <c r="AC186" s="7">
        <v>13.6079645230227</v>
      </c>
      <c r="AD186" s="13">
        <v>328</v>
      </c>
      <c r="AE186" s="6">
        <v>11.5298463204704</v>
      </c>
      <c r="AF186" s="13">
        <v>323</v>
      </c>
      <c r="AG186" s="6">
        <v>19.0001845569723</v>
      </c>
      <c r="AH186" s="13">
        <v>234</v>
      </c>
      <c r="AI186" s="6">
        <v>53.003621904341202</v>
      </c>
      <c r="AJ186" s="6">
        <v>-2.9999999999999997E-4</v>
      </c>
      <c r="AK186" s="6">
        <v>2.0999999999999999E-3</v>
      </c>
      <c r="AL186" s="135">
        <f t="shared" si="13"/>
        <v>328</v>
      </c>
      <c r="AM186" s="135">
        <f t="shared" si="14"/>
        <v>11.5298463204704</v>
      </c>
      <c r="AN186" s="29">
        <f t="shared" si="15"/>
        <v>966</v>
      </c>
      <c r="AO186" s="29">
        <f t="shared" si="16"/>
        <v>1.742</v>
      </c>
      <c r="AP186" s="29">
        <f t="shared" si="17"/>
        <v>6.0999999999999999E-2</v>
      </c>
      <c r="AQ186" s="136">
        <f t="shared" si="18"/>
        <v>0.57405281285878296</v>
      </c>
    </row>
    <row r="187" spans="1:43" x14ac:dyDescent="0.75">
      <c r="A187" s="4" t="s">
        <v>223</v>
      </c>
      <c r="B187" s="22">
        <v>184</v>
      </c>
      <c r="C187" s="22">
        <v>2.2599999999999998</v>
      </c>
      <c r="D187" s="22">
        <v>0.11</v>
      </c>
      <c r="E187" s="22">
        <v>1320</v>
      </c>
      <c r="F187" s="20">
        <v>19.493177387914201</v>
      </c>
      <c r="G187" s="22">
        <v>0.81413544564197204</v>
      </c>
      <c r="H187" s="18">
        <v>5.4199999999999998E-2</v>
      </c>
      <c r="I187" s="15">
        <v>5.7402507912398199E-3</v>
      </c>
      <c r="J187" s="24">
        <v>8.1878999999999993E-2</v>
      </c>
      <c r="K187" s="18">
        <v>0.39500000000000002</v>
      </c>
      <c r="L187" s="15">
        <v>3.6097874206800398E-2</v>
      </c>
      <c r="M187" s="18">
        <v>5.1299999999999998E-2</v>
      </c>
      <c r="N187" s="16">
        <v>2.1425521109415201E-3</v>
      </c>
      <c r="O187" s="24">
        <v>0.19194</v>
      </c>
      <c r="P187" s="10">
        <v>323</v>
      </c>
      <c r="Q187" s="6">
        <v>12.995113674228</v>
      </c>
      <c r="R187" s="6">
        <v>14.812593147763801</v>
      </c>
      <c r="S187" s="10">
        <v>335</v>
      </c>
      <c r="T187" s="6">
        <v>25.703463989957299</v>
      </c>
      <c r="U187" s="6">
        <v>26.512043941285601</v>
      </c>
      <c r="V187" s="10">
        <v>330</v>
      </c>
      <c r="W187" s="6">
        <v>270.66562515776099</v>
      </c>
      <c r="X187" s="6">
        <v>272.32959261633903</v>
      </c>
      <c r="Y187" s="6">
        <v>3.5820895522388101</v>
      </c>
      <c r="Z187" s="6">
        <v>2.1212121212121202</v>
      </c>
      <c r="AA187" s="7">
        <v>323</v>
      </c>
      <c r="AB187" s="7">
        <v>12.995113674228</v>
      </c>
      <c r="AC187" s="7">
        <v>14.812593147763801</v>
      </c>
      <c r="AD187" s="13">
        <v>319</v>
      </c>
      <c r="AE187" s="6">
        <v>13.883262563464999</v>
      </c>
      <c r="AF187" s="13">
        <v>316</v>
      </c>
      <c r="AG187" s="6">
        <v>20.505025264140301</v>
      </c>
      <c r="AH187" s="13">
        <v>295</v>
      </c>
      <c r="AI187" s="6">
        <v>247.92561917244799</v>
      </c>
      <c r="AJ187" s="6">
        <v>3.8E-3</v>
      </c>
      <c r="AK187" s="6">
        <v>5.4000000000000003E-3</v>
      </c>
      <c r="AL187" s="135">
        <f t="shared" si="13"/>
        <v>323</v>
      </c>
      <c r="AM187" s="135">
        <f t="shared" si="14"/>
        <v>12.995113674228</v>
      </c>
      <c r="AN187" s="29">
        <f t="shared" si="15"/>
        <v>184</v>
      </c>
      <c r="AO187" s="29">
        <f t="shared" si="16"/>
        <v>2.2599999999999998</v>
      </c>
      <c r="AP187" s="29">
        <f t="shared" si="17"/>
        <v>0.11</v>
      </c>
      <c r="AQ187" s="136">
        <f t="shared" si="18"/>
        <v>0.44247787610619471</v>
      </c>
    </row>
    <row r="188" spans="1:43" x14ac:dyDescent="0.75">
      <c r="A188" s="4" t="s">
        <v>224</v>
      </c>
      <c r="B188" s="22">
        <v>180.4</v>
      </c>
      <c r="C188" s="22">
        <v>1.2689999999999999</v>
      </c>
      <c r="D188" s="22">
        <v>7.4999999999999997E-2</v>
      </c>
      <c r="E188" s="22">
        <v>2420</v>
      </c>
      <c r="F188" s="20">
        <v>10.7874865156419</v>
      </c>
      <c r="G188" s="22">
        <v>0.486297589139707</v>
      </c>
      <c r="H188" s="18">
        <v>5.96E-2</v>
      </c>
      <c r="I188" s="15">
        <v>3.8298203329524298E-3</v>
      </c>
      <c r="J188" s="24">
        <v>8.9702000000000004E-2</v>
      </c>
      <c r="K188" s="18">
        <v>0.77700000000000002</v>
      </c>
      <c r="L188" s="15">
        <v>6.0960920107966998E-2</v>
      </c>
      <c r="M188" s="18">
        <v>9.2700000000000005E-2</v>
      </c>
      <c r="N188" s="16">
        <v>4.1788962097783601E-3</v>
      </c>
      <c r="O188" s="24">
        <v>0.79127999999999998</v>
      </c>
      <c r="P188" s="10">
        <v>571</v>
      </c>
      <c r="Q188" s="6">
        <v>24.8035099066066</v>
      </c>
      <c r="R188" s="6">
        <v>27.7123534442227</v>
      </c>
      <c r="S188" s="10">
        <v>580</v>
      </c>
      <c r="T188" s="6">
        <v>34.367518181201199</v>
      </c>
      <c r="U188" s="6">
        <v>35.8023248183368</v>
      </c>
      <c r="V188" s="10">
        <v>570</v>
      </c>
      <c r="W188" s="6">
        <v>142.69060107752699</v>
      </c>
      <c r="X188" s="6">
        <v>144.88591199445401</v>
      </c>
      <c r="Y188" s="6">
        <v>1.55172413793103</v>
      </c>
      <c r="Z188" s="6">
        <v>-0.175438596491233</v>
      </c>
      <c r="AA188" s="7">
        <v>571</v>
      </c>
      <c r="AB188" s="7">
        <v>24.8035099066066</v>
      </c>
      <c r="AC188" s="7">
        <v>27.7123534442227</v>
      </c>
      <c r="AD188" s="13">
        <v>569</v>
      </c>
      <c r="AE188" s="6">
        <v>24.8035099066066</v>
      </c>
      <c r="AF188" s="13">
        <v>555</v>
      </c>
      <c r="AG188" s="6">
        <v>34.367518181201199</v>
      </c>
      <c r="AH188" s="13">
        <v>458</v>
      </c>
      <c r="AI188" s="6">
        <v>136.25065003832401</v>
      </c>
      <c r="AJ188" s="6">
        <v>4.4000000000000003E-3</v>
      </c>
      <c r="AK188" s="6">
        <v>2.5000000000000001E-3</v>
      </c>
      <c r="AL188" s="135">
        <f t="shared" si="13"/>
        <v>571</v>
      </c>
      <c r="AM188" s="135">
        <f t="shared" si="14"/>
        <v>24.8035099066066</v>
      </c>
      <c r="AN188" s="29">
        <f t="shared" si="15"/>
        <v>180.4</v>
      </c>
      <c r="AO188" s="29">
        <f t="shared" si="16"/>
        <v>1.2689999999999999</v>
      </c>
      <c r="AP188" s="29">
        <f t="shared" si="17"/>
        <v>7.4999999999999997E-2</v>
      </c>
      <c r="AQ188" s="136">
        <f t="shared" si="18"/>
        <v>0.78802206461780933</v>
      </c>
    </row>
    <row r="189" spans="1:43" x14ac:dyDescent="0.75">
      <c r="A189" s="4" t="s">
        <v>225</v>
      </c>
      <c r="B189" s="22">
        <v>242.4</v>
      </c>
      <c r="C189" s="22">
        <v>3.16</v>
      </c>
      <c r="D189" s="22">
        <v>0.19</v>
      </c>
      <c r="E189" s="22">
        <v>2180</v>
      </c>
      <c r="F189" s="20">
        <v>19.723865877712001</v>
      </c>
      <c r="G189" s="22">
        <v>0.71894549152690601</v>
      </c>
      <c r="H189" s="18">
        <v>7.0599999999999996E-2</v>
      </c>
      <c r="I189" s="15">
        <v>5.4248497054401696E-3</v>
      </c>
      <c r="J189" s="24">
        <v>0.14899000000000001</v>
      </c>
      <c r="K189" s="18">
        <v>0.50800000000000001</v>
      </c>
      <c r="L189" s="15">
        <v>3.9409851846460599E-2</v>
      </c>
      <c r="M189" s="18">
        <v>5.0700000000000002E-2</v>
      </c>
      <c r="N189" s="16">
        <v>1.8480421965150001E-3</v>
      </c>
      <c r="O189" s="24">
        <v>0.12299</v>
      </c>
      <c r="P189" s="10">
        <v>319</v>
      </c>
      <c r="Q189" s="6">
        <v>11.3225572276021</v>
      </c>
      <c r="R189" s="6">
        <v>13.327465122673001</v>
      </c>
      <c r="S189" s="10">
        <v>415</v>
      </c>
      <c r="T189" s="6">
        <v>26.326499093313402</v>
      </c>
      <c r="U189" s="6">
        <v>27.437990010279901</v>
      </c>
      <c r="V189" s="10">
        <v>900</v>
      </c>
      <c r="W189" s="6">
        <v>282.64552145412699</v>
      </c>
      <c r="X189" s="6">
        <v>286.75780048251403</v>
      </c>
      <c r="Y189" s="6">
        <v>23.132530120481899</v>
      </c>
      <c r="Z189" s="6">
        <v>64.5555555555556</v>
      </c>
      <c r="AA189" s="7" t="s">
        <v>35</v>
      </c>
      <c r="AB189" s="7" t="s">
        <v>35</v>
      </c>
      <c r="AC189" s="7" t="s">
        <v>35</v>
      </c>
      <c r="AD189" s="13">
        <v>310</v>
      </c>
      <c r="AE189" s="6">
        <v>11.6952683668364</v>
      </c>
      <c r="AF189" s="13">
        <v>311</v>
      </c>
      <c r="AG189" s="6">
        <v>22.664323385228801</v>
      </c>
      <c r="AH189" s="13">
        <v>314</v>
      </c>
      <c r="AI189" s="6">
        <v>269.50213876345299</v>
      </c>
      <c r="AJ189" s="6">
        <v>2.4899999999999999E-2</v>
      </c>
      <c r="AK189" s="6">
        <v>6.4000000000000003E-3</v>
      </c>
      <c r="AL189" s="135" t="str">
        <f t="shared" si="13"/>
        <v>Discordant</v>
      </c>
      <c r="AM189" s="135" t="str">
        <f t="shared" si="14"/>
        <v>Discordant</v>
      </c>
      <c r="AN189" s="29">
        <f t="shared" si="15"/>
        <v>242.4</v>
      </c>
      <c r="AO189" s="29">
        <f t="shared" si="16"/>
        <v>3.16</v>
      </c>
      <c r="AP189" s="29">
        <f t="shared" si="17"/>
        <v>0.19</v>
      </c>
      <c r="AQ189" s="136">
        <f t="shared" si="18"/>
        <v>0.31645569620253161</v>
      </c>
    </row>
    <row r="190" spans="1:43" x14ac:dyDescent="0.75">
      <c r="A190" s="4" t="s">
        <v>226</v>
      </c>
      <c r="B190" s="22">
        <v>166.6</v>
      </c>
      <c r="C190" s="22">
        <v>1.5680000000000001</v>
      </c>
      <c r="D190" s="22">
        <v>7.2999999999999995E-2</v>
      </c>
      <c r="E190" s="22">
        <v>2493</v>
      </c>
      <c r="F190" s="20">
        <v>10.277492291880799</v>
      </c>
      <c r="G190" s="22">
        <v>0.45560746881767999</v>
      </c>
      <c r="H190" s="18">
        <v>6.4699999999999994E-2</v>
      </c>
      <c r="I190" s="15">
        <v>3.8458232158713199E-3</v>
      </c>
      <c r="J190" s="24">
        <v>7.4482999999999994E-2</v>
      </c>
      <c r="K190" s="18">
        <v>0.90700000000000003</v>
      </c>
      <c r="L190" s="15">
        <v>6.8662280672942305E-2</v>
      </c>
      <c r="M190" s="18">
        <v>9.7299999999999998E-2</v>
      </c>
      <c r="N190" s="16">
        <v>4.3133680334629301E-3</v>
      </c>
      <c r="O190" s="24">
        <v>0.74619999999999997</v>
      </c>
      <c r="P190" s="10">
        <v>598</v>
      </c>
      <c r="Q190" s="6">
        <v>25.277694791073898</v>
      </c>
      <c r="R190" s="6">
        <v>28.387515666611598</v>
      </c>
      <c r="S190" s="10">
        <v>652</v>
      </c>
      <c r="T190" s="6">
        <v>36.373997487487301</v>
      </c>
      <c r="U190" s="6">
        <v>37.976165161210297</v>
      </c>
      <c r="V190" s="10">
        <v>756</v>
      </c>
      <c r="W190" s="6">
        <v>157.84703984495701</v>
      </c>
      <c r="X190" s="6">
        <v>160.765611756</v>
      </c>
      <c r="Y190" s="6">
        <v>8.2822085889570491</v>
      </c>
      <c r="Z190" s="6">
        <v>20.899470899470899</v>
      </c>
      <c r="AA190" s="7">
        <v>598</v>
      </c>
      <c r="AB190" s="7">
        <v>25.277694791073898</v>
      </c>
      <c r="AC190" s="7">
        <v>28.387515666611598</v>
      </c>
      <c r="AD190" s="13">
        <v>592</v>
      </c>
      <c r="AE190" s="6">
        <v>25.277694791073898</v>
      </c>
      <c r="AF190" s="13">
        <v>588</v>
      </c>
      <c r="AG190" s="6">
        <v>34.775029737151002</v>
      </c>
      <c r="AH190" s="13">
        <v>574</v>
      </c>
      <c r="AI190" s="6">
        <v>154.17468011257699</v>
      </c>
      <c r="AJ190" s="6">
        <v>9.1000000000000004E-3</v>
      </c>
      <c r="AK190" s="6">
        <v>2.5000000000000001E-3</v>
      </c>
      <c r="AL190" s="135">
        <f t="shared" si="13"/>
        <v>598</v>
      </c>
      <c r="AM190" s="135">
        <f t="shared" si="14"/>
        <v>25.277694791073898</v>
      </c>
      <c r="AN190" s="29">
        <f t="shared" si="15"/>
        <v>166.6</v>
      </c>
      <c r="AO190" s="29">
        <f t="shared" si="16"/>
        <v>1.5680000000000001</v>
      </c>
      <c r="AP190" s="29">
        <f t="shared" si="17"/>
        <v>7.2999999999999995E-2</v>
      </c>
      <c r="AQ190" s="136">
        <f t="shared" si="18"/>
        <v>0.63775510204081631</v>
      </c>
    </row>
    <row r="191" spans="1:43" x14ac:dyDescent="0.75">
      <c r="A191" s="4" t="s">
        <v>227</v>
      </c>
      <c r="B191" s="22">
        <v>39</v>
      </c>
      <c r="C191" s="22">
        <v>0.93500000000000005</v>
      </c>
      <c r="D191" s="22">
        <v>6.4000000000000001E-2</v>
      </c>
      <c r="E191" s="22">
        <v>447</v>
      </c>
      <c r="F191" s="20">
        <v>11.764705882352899</v>
      </c>
      <c r="G191" s="22">
        <v>0.58558115244234998</v>
      </c>
      <c r="H191" s="18">
        <v>5.0999999999999997E-2</v>
      </c>
      <c r="I191" s="15">
        <v>1.19102514291895E-2</v>
      </c>
      <c r="J191" s="24">
        <v>1.3301E-2</v>
      </c>
      <c r="K191" s="18">
        <v>0.628</v>
      </c>
      <c r="L191" s="15">
        <v>7.0119632595728495E-2</v>
      </c>
      <c r="M191" s="18">
        <v>8.5000000000000006E-2</v>
      </c>
      <c r="N191" s="16">
        <v>4.2308238263959802E-3</v>
      </c>
      <c r="O191" s="24">
        <v>0.47582000000000002</v>
      </c>
      <c r="P191" s="10">
        <v>525</v>
      </c>
      <c r="Q191" s="6">
        <v>25.0029910151476</v>
      </c>
      <c r="R191" s="6">
        <v>27.484827371786299</v>
      </c>
      <c r="S191" s="10">
        <v>483</v>
      </c>
      <c r="T191" s="6">
        <v>45.132408580092303</v>
      </c>
      <c r="U191" s="6">
        <v>45.9923145506529</v>
      </c>
      <c r="V191" s="10">
        <v>160</v>
      </c>
      <c r="W191" s="6">
        <v>378.14969969176099</v>
      </c>
      <c r="X191" s="6">
        <v>378.54523081507</v>
      </c>
      <c r="Y191" s="6">
        <v>-8.6956521739130306</v>
      </c>
      <c r="Z191" s="6">
        <v>-228.125</v>
      </c>
      <c r="AA191" s="7" t="s">
        <v>35</v>
      </c>
      <c r="AB191" s="7" t="s">
        <v>35</v>
      </c>
      <c r="AC191" s="7" t="s">
        <v>35</v>
      </c>
      <c r="AD191" s="13">
        <v>527</v>
      </c>
      <c r="AE191" s="6">
        <v>25.497854021535801</v>
      </c>
      <c r="AF191" s="13">
        <v>511</v>
      </c>
      <c r="AG191" s="6">
        <v>31.769786027614099</v>
      </c>
      <c r="AH191" s="13">
        <v>440</v>
      </c>
      <c r="AI191" s="6">
        <v>334.03838608305102</v>
      </c>
      <c r="AJ191" s="6">
        <v>-5.1999999999999998E-3</v>
      </c>
      <c r="AK191" s="6">
        <v>9.7000000000000003E-3</v>
      </c>
      <c r="AL191" s="135" t="str">
        <f t="shared" si="13"/>
        <v>Discordant</v>
      </c>
      <c r="AM191" s="135" t="str">
        <f t="shared" si="14"/>
        <v>Discordant</v>
      </c>
      <c r="AN191" s="29">
        <f t="shared" si="15"/>
        <v>39</v>
      </c>
      <c r="AO191" s="29">
        <f t="shared" si="16"/>
        <v>0.93500000000000005</v>
      </c>
      <c r="AP191" s="29">
        <f t="shared" si="17"/>
        <v>6.4000000000000001E-2</v>
      </c>
      <c r="AQ191" s="136">
        <f t="shared" si="18"/>
        <v>1.0695187165775399</v>
      </c>
    </row>
    <row r="192" spans="1:43" x14ac:dyDescent="0.75">
      <c r="A192" s="4" t="s">
        <v>228</v>
      </c>
      <c r="B192" s="22">
        <v>41.6</v>
      </c>
      <c r="C192" s="22">
        <v>1.119</v>
      </c>
      <c r="D192" s="22">
        <v>6.6000000000000003E-2</v>
      </c>
      <c r="E192" s="22">
        <v>543</v>
      </c>
      <c r="F192" s="20">
        <v>10.277492291880799</v>
      </c>
      <c r="G192" s="22">
        <v>0.61993560314586904</v>
      </c>
      <c r="H192" s="18">
        <v>5.7500000000000002E-2</v>
      </c>
      <c r="I192" s="15">
        <v>1.12117512882416E-2</v>
      </c>
      <c r="J192" s="24">
        <v>-0.14152000000000001</v>
      </c>
      <c r="K192" s="18">
        <v>0.79</v>
      </c>
      <c r="L192" s="15">
        <v>7.8635348851518003E-2</v>
      </c>
      <c r="M192" s="18">
        <v>9.7299999999999998E-2</v>
      </c>
      <c r="N192" s="16">
        <v>5.8691101363068602E-3</v>
      </c>
      <c r="O192" s="24">
        <v>0.74929999999999997</v>
      </c>
      <c r="P192" s="10">
        <v>598</v>
      </c>
      <c r="Q192" s="6">
        <v>34.294049833034997</v>
      </c>
      <c r="R192" s="6">
        <v>36.646569358155702</v>
      </c>
      <c r="S192" s="10">
        <v>581</v>
      </c>
      <c r="T192" s="6">
        <v>45.213443113538901</v>
      </c>
      <c r="U192" s="6">
        <v>46.333859030858001</v>
      </c>
      <c r="V192" s="10">
        <v>440</v>
      </c>
      <c r="W192" s="6">
        <v>384.22402641858503</v>
      </c>
      <c r="X192" s="6">
        <v>384.85564786087798</v>
      </c>
      <c r="Y192" s="6">
        <v>-2.9259896729776398</v>
      </c>
      <c r="Z192" s="6">
        <v>-35.909090909090899</v>
      </c>
      <c r="AA192" s="7">
        <v>598</v>
      </c>
      <c r="AB192" s="7">
        <v>34.294049833034997</v>
      </c>
      <c r="AC192" s="7">
        <v>36.646569358155702</v>
      </c>
      <c r="AD192" s="13">
        <v>597</v>
      </c>
      <c r="AE192" s="6">
        <v>34.294049833034997</v>
      </c>
      <c r="AF192" s="13">
        <v>582</v>
      </c>
      <c r="AG192" s="6">
        <v>40.167654128430399</v>
      </c>
      <c r="AH192" s="13">
        <v>514</v>
      </c>
      <c r="AI192" s="6">
        <v>364.62947697259699</v>
      </c>
      <c r="AJ192" s="6">
        <v>5.9999999999999995E-4</v>
      </c>
      <c r="AK192" s="6">
        <v>6.4999999999999997E-3</v>
      </c>
      <c r="AL192" s="135">
        <f t="shared" si="13"/>
        <v>598</v>
      </c>
      <c r="AM192" s="135">
        <f t="shared" si="14"/>
        <v>34.294049833034997</v>
      </c>
      <c r="AN192" s="29">
        <f t="shared" si="15"/>
        <v>41.6</v>
      </c>
      <c r="AO192" s="29">
        <f t="shared" si="16"/>
        <v>1.119</v>
      </c>
      <c r="AP192" s="29">
        <f t="shared" si="17"/>
        <v>6.6000000000000003E-2</v>
      </c>
      <c r="AQ192" s="136">
        <f t="shared" si="18"/>
        <v>0.89365504915102767</v>
      </c>
    </row>
    <row r="193" spans="1:43" x14ac:dyDescent="0.75">
      <c r="A193" s="4" t="s">
        <v>229</v>
      </c>
      <c r="B193" s="22">
        <v>59.4</v>
      </c>
      <c r="C193" s="22">
        <v>0.28599999999999998</v>
      </c>
      <c r="D193" s="22">
        <v>1.2999999999999999E-2</v>
      </c>
      <c r="E193" s="22">
        <v>726</v>
      </c>
      <c r="F193" s="20">
        <v>11.001100110011</v>
      </c>
      <c r="G193" s="22">
        <v>0.60958895147651904</v>
      </c>
      <c r="H193" s="18">
        <v>5.7099999999999998E-2</v>
      </c>
      <c r="I193" s="15">
        <v>8.8197931032824306E-3</v>
      </c>
      <c r="J193" s="24">
        <v>0.11998</v>
      </c>
      <c r="K193" s="18">
        <v>0.73299999999999998</v>
      </c>
      <c r="L193" s="15">
        <v>6.5319881145099595E-2</v>
      </c>
      <c r="M193" s="18">
        <v>9.0899999999999995E-2</v>
      </c>
      <c r="N193" s="16">
        <v>5.0369176841496902E-3</v>
      </c>
      <c r="O193" s="24">
        <v>0.64719000000000004</v>
      </c>
      <c r="P193" s="10">
        <v>560</v>
      </c>
      <c r="Q193" s="6">
        <v>29.575581350669299</v>
      </c>
      <c r="R193" s="6">
        <v>31.9700753986263</v>
      </c>
      <c r="S193" s="10">
        <v>552</v>
      </c>
      <c r="T193" s="6">
        <v>37.613695106854799</v>
      </c>
      <c r="U193" s="6">
        <v>38.8458234964924</v>
      </c>
      <c r="V193" s="10">
        <v>450</v>
      </c>
      <c r="W193" s="6">
        <v>310.079154418195</v>
      </c>
      <c r="X193" s="6">
        <v>310.90179739875401</v>
      </c>
      <c r="Y193" s="6">
        <v>-1.4492753623188399</v>
      </c>
      <c r="Z193" s="6">
        <v>-24.4444444444444</v>
      </c>
      <c r="AA193" s="7">
        <v>560</v>
      </c>
      <c r="AB193" s="7">
        <v>29.575581350669299</v>
      </c>
      <c r="AC193" s="7">
        <v>31.9700753986263</v>
      </c>
      <c r="AD193" s="13">
        <v>559</v>
      </c>
      <c r="AE193" s="6">
        <v>30.0944182902753</v>
      </c>
      <c r="AF193" s="13">
        <v>536</v>
      </c>
      <c r="AG193" s="6">
        <v>35.950605830659299</v>
      </c>
      <c r="AH193" s="13">
        <v>417</v>
      </c>
      <c r="AI193" s="6">
        <v>299.483244948199</v>
      </c>
      <c r="AJ193" s="6">
        <v>3.3999999999999998E-3</v>
      </c>
      <c r="AK193" s="6">
        <v>5.1000000000000004E-3</v>
      </c>
      <c r="AL193" s="135">
        <f t="shared" si="13"/>
        <v>560</v>
      </c>
      <c r="AM193" s="135">
        <f t="shared" si="14"/>
        <v>29.575581350669299</v>
      </c>
      <c r="AN193" s="29">
        <f t="shared" si="15"/>
        <v>59.4</v>
      </c>
      <c r="AO193" s="29">
        <f t="shared" si="16"/>
        <v>0.28599999999999998</v>
      </c>
      <c r="AP193" s="29">
        <f t="shared" si="17"/>
        <v>1.2999999999999999E-2</v>
      </c>
      <c r="AQ193" s="136">
        <f t="shared" si="18"/>
        <v>3.4965034965034967</v>
      </c>
    </row>
    <row r="194" spans="1:43" x14ac:dyDescent="0.75">
      <c r="A194" s="4" t="s">
        <v>230</v>
      </c>
      <c r="B194" s="22">
        <v>672</v>
      </c>
      <c r="C194" s="22">
        <v>1.552</v>
      </c>
      <c r="D194" s="22">
        <v>4.9000000000000002E-2</v>
      </c>
      <c r="E194" s="22">
        <v>4130</v>
      </c>
      <c r="F194" s="20">
        <v>20.325203252032502</v>
      </c>
      <c r="G194" s="22">
        <v>0.780566116433691</v>
      </c>
      <c r="H194" s="18">
        <v>5.1799999999999999E-2</v>
      </c>
      <c r="I194" s="15">
        <v>2.1580231453663099E-3</v>
      </c>
      <c r="J194" s="24">
        <v>0.31086000000000003</v>
      </c>
      <c r="K194" s="18">
        <v>0.36099999999999999</v>
      </c>
      <c r="L194" s="15">
        <v>2.4902342140649899E-2</v>
      </c>
      <c r="M194" s="18">
        <v>4.9200000000000001E-2</v>
      </c>
      <c r="N194" s="16">
        <v>1.88946956408405E-3</v>
      </c>
      <c r="O194" s="24">
        <v>0.76997000000000004</v>
      </c>
      <c r="P194" s="10">
        <v>310</v>
      </c>
      <c r="Q194" s="6">
        <v>11.4961131394346</v>
      </c>
      <c r="R194" s="6">
        <v>13.3728735800329</v>
      </c>
      <c r="S194" s="10">
        <v>312</v>
      </c>
      <c r="T194" s="6">
        <v>18.660115815777399</v>
      </c>
      <c r="U194" s="6">
        <v>19.627755414206199</v>
      </c>
      <c r="V194" s="10">
        <v>270</v>
      </c>
      <c r="W194" s="6">
        <v>87.859911885109995</v>
      </c>
      <c r="X194" s="6">
        <v>90.950051241415693</v>
      </c>
      <c r="Y194" s="6">
        <v>0.64102564102563497</v>
      </c>
      <c r="Z194" s="6">
        <v>-14.814814814814801</v>
      </c>
      <c r="AA194" s="7">
        <v>310</v>
      </c>
      <c r="AB194" s="7">
        <v>11.4961131394346</v>
      </c>
      <c r="AC194" s="7">
        <v>13.3728735800329</v>
      </c>
      <c r="AD194" s="13">
        <v>309</v>
      </c>
      <c r="AE194" s="6">
        <v>11.4961131394346</v>
      </c>
      <c r="AF194" s="13">
        <v>307</v>
      </c>
      <c r="AG194" s="6">
        <v>18.660115815777399</v>
      </c>
      <c r="AH194" s="13">
        <v>244</v>
      </c>
      <c r="AI194" s="6">
        <v>81.517630709309003</v>
      </c>
      <c r="AJ194" s="6">
        <v>1.4E-3</v>
      </c>
      <c r="AK194" s="6">
        <v>1.9E-3</v>
      </c>
      <c r="AL194" s="135">
        <f t="shared" si="13"/>
        <v>310</v>
      </c>
      <c r="AM194" s="135">
        <f t="shared" si="14"/>
        <v>11.4961131394346</v>
      </c>
      <c r="AN194" s="29">
        <f t="shared" si="15"/>
        <v>672</v>
      </c>
      <c r="AO194" s="29">
        <f t="shared" si="16"/>
        <v>1.552</v>
      </c>
      <c r="AP194" s="29">
        <f t="shared" si="17"/>
        <v>4.9000000000000002E-2</v>
      </c>
      <c r="AQ194" s="136">
        <f t="shared" si="18"/>
        <v>0.64432989690721643</v>
      </c>
    </row>
    <row r="195" spans="1:43" x14ac:dyDescent="0.75">
      <c r="A195" s="4" t="s">
        <v>231</v>
      </c>
      <c r="B195" s="22">
        <v>97.1</v>
      </c>
      <c r="C195" s="22">
        <v>2.23</v>
      </c>
      <c r="D195" s="22">
        <v>0.1</v>
      </c>
      <c r="E195" s="22">
        <v>1470</v>
      </c>
      <c r="F195" s="20">
        <v>9.9900099900099892</v>
      </c>
      <c r="G195" s="22">
        <v>0.48769740696640401</v>
      </c>
      <c r="H195" s="18">
        <v>6.1800000000000001E-2</v>
      </c>
      <c r="I195" s="15">
        <v>5.61318241768441E-3</v>
      </c>
      <c r="J195" s="24">
        <v>-0.32540999999999998</v>
      </c>
      <c r="K195" s="18">
        <v>0.86899999999999999</v>
      </c>
      <c r="L195" s="15">
        <v>7.0790570612828896E-2</v>
      </c>
      <c r="M195" s="18">
        <v>0.10009999999999999</v>
      </c>
      <c r="N195" s="16">
        <v>4.88673289477744E-3</v>
      </c>
      <c r="O195" s="24">
        <v>0.77827000000000002</v>
      </c>
      <c r="P195" s="10">
        <v>614</v>
      </c>
      <c r="Q195" s="6">
        <v>28.3903713470898</v>
      </c>
      <c r="R195" s="6">
        <v>31.332853676974899</v>
      </c>
      <c r="S195" s="10">
        <v>644</v>
      </c>
      <c r="T195" s="6">
        <v>41.233268487928498</v>
      </c>
      <c r="U195" s="6">
        <v>42.591350699641602</v>
      </c>
      <c r="V195" s="10">
        <v>680</v>
      </c>
      <c r="W195" s="6">
        <v>211.91708674529099</v>
      </c>
      <c r="X195" s="6">
        <v>213.50196398283401</v>
      </c>
      <c r="Y195" s="6">
        <v>4.65838509316771</v>
      </c>
      <c r="Z195" s="6">
        <v>9.7058823529411704</v>
      </c>
      <c r="AA195" s="7">
        <v>614</v>
      </c>
      <c r="AB195" s="7">
        <v>28.3903713470898</v>
      </c>
      <c r="AC195" s="7">
        <v>31.332853676974899</v>
      </c>
      <c r="AD195" s="13">
        <v>609</v>
      </c>
      <c r="AE195" s="6">
        <v>28.3903713470898</v>
      </c>
      <c r="AF195" s="13">
        <v>597</v>
      </c>
      <c r="AG195" s="6">
        <v>36.873207484535399</v>
      </c>
      <c r="AH195" s="13">
        <v>523</v>
      </c>
      <c r="AI195" s="6">
        <v>200.69765483087099</v>
      </c>
      <c r="AJ195" s="6">
        <v>6.3E-3</v>
      </c>
      <c r="AK195" s="6">
        <v>3.3E-3</v>
      </c>
      <c r="AL195" s="135">
        <f t="shared" si="13"/>
        <v>614</v>
      </c>
      <c r="AM195" s="135">
        <f t="shared" si="14"/>
        <v>28.3903713470898</v>
      </c>
      <c r="AN195" s="29">
        <f t="shared" si="15"/>
        <v>97.1</v>
      </c>
      <c r="AO195" s="29">
        <f t="shared" si="16"/>
        <v>2.23</v>
      </c>
      <c r="AP195" s="29">
        <f t="shared" si="17"/>
        <v>0.1</v>
      </c>
      <c r="AQ195" s="136">
        <f t="shared" si="18"/>
        <v>0.44843049327354262</v>
      </c>
    </row>
    <row r="196" spans="1:43" x14ac:dyDescent="0.75">
      <c r="A196" s="4" t="s">
        <v>232</v>
      </c>
      <c r="B196" s="22">
        <v>91.6</v>
      </c>
      <c r="C196" s="22">
        <v>1.046</v>
      </c>
      <c r="D196" s="22">
        <v>4.7E-2</v>
      </c>
      <c r="E196" s="22">
        <v>1280</v>
      </c>
      <c r="F196" s="20">
        <v>10.2040816326531</v>
      </c>
      <c r="G196" s="22">
        <v>0.47479141034677202</v>
      </c>
      <c r="H196" s="18">
        <v>5.8200000000000002E-2</v>
      </c>
      <c r="I196" s="15">
        <v>6.1866839071701898E-3</v>
      </c>
      <c r="J196" s="24">
        <v>-6.9031999999999996E-2</v>
      </c>
      <c r="K196" s="18">
        <v>0.82</v>
      </c>
      <c r="L196" s="15">
        <v>8.4597277710337301E-2</v>
      </c>
      <c r="M196" s="18">
        <v>9.8000000000000004E-2</v>
      </c>
      <c r="N196" s="16">
        <v>4.5598967049703997E-3</v>
      </c>
      <c r="O196" s="24">
        <v>0.32288</v>
      </c>
      <c r="P196" s="10">
        <v>602</v>
      </c>
      <c r="Q196" s="6">
        <v>26.7466775559237</v>
      </c>
      <c r="R196" s="6">
        <v>29.740008033413901</v>
      </c>
      <c r="S196" s="10">
        <v>600</v>
      </c>
      <c r="T196" s="6">
        <v>44.171230704635803</v>
      </c>
      <c r="U196" s="6">
        <v>45.365115064738802</v>
      </c>
      <c r="V196" s="10">
        <v>490</v>
      </c>
      <c r="W196" s="6">
        <v>211.456000016931</v>
      </c>
      <c r="X196" s="6">
        <v>212.66167205922</v>
      </c>
      <c r="Y196" s="6">
        <v>-0.33333333333334297</v>
      </c>
      <c r="Z196" s="6">
        <v>-22.8571428571429</v>
      </c>
      <c r="AA196" s="7">
        <v>602</v>
      </c>
      <c r="AB196" s="7">
        <v>26.7466775559237</v>
      </c>
      <c r="AC196" s="7">
        <v>29.740008033413901</v>
      </c>
      <c r="AD196" s="13">
        <v>594</v>
      </c>
      <c r="AE196" s="6">
        <v>27.2235515736017</v>
      </c>
      <c r="AF196" s="13">
        <v>570</v>
      </c>
      <c r="AG196" s="6">
        <v>36.141120928412803</v>
      </c>
      <c r="AH196" s="13">
        <v>436</v>
      </c>
      <c r="AI196" s="6">
        <v>197.365214622943</v>
      </c>
      <c r="AJ196" s="6">
        <v>4.3E-3</v>
      </c>
      <c r="AK196" s="6">
        <v>4.8999999999999998E-3</v>
      </c>
      <c r="AL196" s="135">
        <f t="shared" si="13"/>
        <v>602</v>
      </c>
      <c r="AM196" s="135">
        <f t="shared" si="14"/>
        <v>26.7466775559237</v>
      </c>
      <c r="AN196" s="29">
        <f t="shared" si="15"/>
        <v>91.6</v>
      </c>
      <c r="AO196" s="29">
        <f t="shared" si="16"/>
        <v>1.046</v>
      </c>
      <c r="AP196" s="29">
        <f t="shared" si="17"/>
        <v>4.7E-2</v>
      </c>
      <c r="AQ196" s="136">
        <f t="shared" si="18"/>
        <v>0.95602294455066916</v>
      </c>
    </row>
    <row r="197" spans="1:43" x14ac:dyDescent="0.75">
      <c r="A197" s="4" t="s">
        <v>233</v>
      </c>
      <c r="B197" s="22">
        <v>366</v>
      </c>
      <c r="C197" s="22">
        <v>4.37</v>
      </c>
      <c r="D197" s="22">
        <v>0.31</v>
      </c>
      <c r="E197" s="22">
        <v>22400</v>
      </c>
      <c r="F197" s="20">
        <v>4.4247787610619502</v>
      </c>
      <c r="G197" s="22">
        <v>0.17636916608144601</v>
      </c>
      <c r="H197" s="18">
        <v>0.1075</v>
      </c>
      <c r="I197" s="15">
        <v>1.8830999299664301E-3</v>
      </c>
      <c r="J197" s="24">
        <v>0.48975000000000002</v>
      </c>
      <c r="K197" s="18">
        <v>3.43</v>
      </c>
      <c r="L197" s="15">
        <v>0.23143472885675301</v>
      </c>
      <c r="M197" s="18">
        <v>0.22600000000000001</v>
      </c>
      <c r="N197" s="16">
        <v>9.0082315267759096E-3</v>
      </c>
      <c r="O197" s="24">
        <v>0.80595000000000006</v>
      </c>
      <c r="P197" s="10">
        <v>1312</v>
      </c>
      <c r="Q197" s="6">
        <v>47.539982941607903</v>
      </c>
      <c r="R197" s="6">
        <v>54.601333558479297</v>
      </c>
      <c r="S197" s="10">
        <v>1507</v>
      </c>
      <c r="T197" s="6">
        <v>53.254350871099199</v>
      </c>
      <c r="U197" s="6">
        <v>56.140123446113201</v>
      </c>
      <c r="V197" s="10">
        <v>1753</v>
      </c>
      <c r="W197" s="6">
        <v>35.198997715351602</v>
      </c>
      <c r="X197" s="6">
        <v>43.659896238900501</v>
      </c>
      <c r="Y197" s="6">
        <v>12.9396151293962</v>
      </c>
      <c r="Z197" s="6">
        <v>25.156873930404998</v>
      </c>
      <c r="AA197" s="7" t="s">
        <v>35</v>
      </c>
      <c r="AB197" s="7" t="s">
        <v>35</v>
      </c>
      <c r="AC197" s="7" t="s">
        <v>35</v>
      </c>
      <c r="AD197" s="13">
        <v>1276</v>
      </c>
      <c r="AE197" s="6">
        <v>49.235860692064399</v>
      </c>
      <c r="AF197" s="13">
        <v>1289</v>
      </c>
      <c r="AG197" s="6">
        <v>59.996307275549398</v>
      </c>
      <c r="AH197" s="13">
        <v>1312</v>
      </c>
      <c r="AI197" s="6">
        <v>39.963100982848196</v>
      </c>
      <c r="AJ197" s="6">
        <v>3.0800000000000001E-2</v>
      </c>
      <c r="AK197" s="6">
        <v>5.4999999999999997E-3</v>
      </c>
      <c r="AL197" s="135" t="str">
        <f t="shared" si="13"/>
        <v>Discordant</v>
      </c>
      <c r="AM197" s="135" t="str">
        <f t="shared" si="14"/>
        <v>Discordant</v>
      </c>
      <c r="AN197" s="29">
        <f t="shared" si="15"/>
        <v>366</v>
      </c>
      <c r="AO197" s="29">
        <f t="shared" si="16"/>
        <v>4.37</v>
      </c>
      <c r="AP197" s="29">
        <f t="shared" si="17"/>
        <v>0.31</v>
      </c>
      <c r="AQ197" s="136">
        <f t="shared" si="18"/>
        <v>0.22883295194508008</v>
      </c>
    </row>
    <row r="198" spans="1:43" x14ac:dyDescent="0.75">
      <c r="A198" s="4" t="s">
        <v>234</v>
      </c>
      <c r="B198" s="22">
        <v>308</v>
      </c>
      <c r="C198" s="22">
        <v>1.946</v>
      </c>
      <c r="D198" s="22">
        <v>9.7000000000000003E-2</v>
      </c>
      <c r="E198" s="22">
        <v>2280</v>
      </c>
      <c r="F198" s="20">
        <v>19.53125</v>
      </c>
      <c r="G198" s="22">
        <v>0.70947216398847901</v>
      </c>
      <c r="H198" s="18">
        <v>5.8799999999999998E-2</v>
      </c>
      <c r="I198" s="15">
        <v>3.7954827854977599E-3</v>
      </c>
      <c r="J198" s="24">
        <v>0.38746000000000003</v>
      </c>
      <c r="K198" s="18">
        <v>0.42599999999999999</v>
      </c>
      <c r="L198" s="15">
        <v>2.8884022989188698E-2</v>
      </c>
      <c r="M198" s="18">
        <v>5.1200000000000002E-2</v>
      </c>
      <c r="N198" s="16">
        <v>1.85983870956596E-3</v>
      </c>
      <c r="O198" s="24">
        <v>0.45446999999999999</v>
      </c>
      <c r="P198" s="10">
        <v>322</v>
      </c>
      <c r="Q198" s="6">
        <v>11.391497746219599</v>
      </c>
      <c r="R198" s="6">
        <v>13.4208379463171</v>
      </c>
      <c r="S198" s="10">
        <v>360</v>
      </c>
      <c r="T198" s="6">
        <v>20.609684754988201</v>
      </c>
      <c r="U198" s="6">
        <v>21.719914079988602</v>
      </c>
      <c r="V198" s="10">
        <v>545</v>
      </c>
      <c r="W198" s="6">
        <v>353.20000078172899</v>
      </c>
      <c r="X198" s="6">
        <v>359.14854738883298</v>
      </c>
      <c r="Y198" s="6">
        <v>10.5555555555556</v>
      </c>
      <c r="Z198" s="6">
        <v>40.917431192660501</v>
      </c>
      <c r="AA198" s="7">
        <v>322</v>
      </c>
      <c r="AB198" s="7">
        <v>11.391497746219599</v>
      </c>
      <c r="AC198" s="7">
        <v>13.4208379463171</v>
      </c>
      <c r="AD198" s="13">
        <v>318</v>
      </c>
      <c r="AE198" s="6">
        <v>11.391497746219599</v>
      </c>
      <c r="AF198" s="13">
        <v>317</v>
      </c>
      <c r="AG198" s="6">
        <v>20.1706496102627</v>
      </c>
      <c r="AH198" s="13">
        <v>308</v>
      </c>
      <c r="AI198" s="6">
        <v>350.06277373095998</v>
      </c>
      <c r="AJ198" s="6">
        <v>1.03E-2</v>
      </c>
      <c r="AK198" s="6">
        <v>2.8999999999999998E-3</v>
      </c>
      <c r="AL198" s="135">
        <f t="shared" ref="AL198:AL261" si="19">AA198</f>
        <v>322</v>
      </c>
      <c r="AM198" s="135">
        <f t="shared" ref="AM198:AM261" si="20">AB198</f>
        <v>11.391497746219599</v>
      </c>
      <c r="AN198" s="29">
        <f t="shared" ref="AN198:AN261" si="21">B198</f>
        <v>308</v>
      </c>
      <c r="AO198" s="29">
        <f t="shared" ref="AO198:AO261" si="22">C198</f>
        <v>1.946</v>
      </c>
      <c r="AP198" s="29">
        <f t="shared" ref="AP198:AP261" si="23">D198</f>
        <v>9.7000000000000003E-2</v>
      </c>
      <c r="AQ198" s="136">
        <f t="shared" ref="AQ198:AQ261" si="24">1/AO198</f>
        <v>0.51387461459403905</v>
      </c>
    </row>
    <row r="199" spans="1:43" x14ac:dyDescent="0.75">
      <c r="A199" s="4" t="s">
        <v>334</v>
      </c>
      <c r="B199" s="22">
        <v>216.2</v>
      </c>
      <c r="C199" s="22">
        <v>5.16</v>
      </c>
      <c r="D199" s="22">
        <v>0.31</v>
      </c>
      <c r="E199" s="22">
        <v>13360</v>
      </c>
      <c r="F199" s="20">
        <v>3.7313432835820901</v>
      </c>
      <c r="G199" s="22">
        <v>0.155474345782255</v>
      </c>
      <c r="H199" s="18">
        <v>9.4100000000000003E-2</v>
      </c>
      <c r="I199" s="15">
        <v>2.42924241547027E-3</v>
      </c>
      <c r="J199" s="24">
        <v>0.44625999999999999</v>
      </c>
      <c r="K199" s="18">
        <v>3.57</v>
      </c>
      <c r="L199" s="15">
        <v>0.249377420631858</v>
      </c>
      <c r="M199" s="18">
        <v>0.26800000000000002</v>
      </c>
      <c r="N199" s="16">
        <v>1.1166789411464701E-2</v>
      </c>
      <c r="O199" s="24">
        <v>0.79454999999999998</v>
      </c>
      <c r="P199" s="10">
        <v>1529</v>
      </c>
      <c r="Q199" s="6">
        <v>57.167148859832103</v>
      </c>
      <c r="R199" s="6">
        <v>64.932648889277402</v>
      </c>
      <c r="S199" s="10">
        <v>1538</v>
      </c>
      <c r="T199" s="6">
        <v>55.409620801763801</v>
      </c>
      <c r="U199" s="6">
        <v>58.2372550323147</v>
      </c>
      <c r="V199" s="10">
        <v>1500</v>
      </c>
      <c r="W199" s="6">
        <v>47.0272436737311</v>
      </c>
      <c r="X199" s="6">
        <v>51.564658224993302</v>
      </c>
      <c r="Y199" s="6">
        <v>0.58517555266578802</v>
      </c>
      <c r="Z199" s="6">
        <v>-1.93333333333334</v>
      </c>
      <c r="AA199" s="7">
        <v>1500</v>
      </c>
      <c r="AB199" s="7">
        <v>47.0272436737311</v>
      </c>
      <c r="AC199" s="7">
        <v>51.564658224993302</v>
      </c>
      <c r="AD199" s="13">
        <v>1521</v>
      </c>
      <c r="AE199" s="6">
        <v>58.492614138557698</v>
      </c>
      <c r="AF199" s="13">
        <v>1491</v>
      </c>
      <c r="AG199" s="6">
        <v>60.706697137920898</v>
      </c>
      <c r="AH199" s="13">
        <v>1403</v>
      </c>
      <c r="AI199" s="6">
        <v>39.316111806083804</v>
      </c>
      <c r="AJ199" s="6">
        <v>6.4000000000000003E-3</v>
      </c>
      <c r="AK199" s="6">
        <v>4.1999999999999997E-3</v>
      </c>
      <c r="AL199" s="135">
        <f t="shared" si="19"/>
        <v>1500</v>
      </c>
      <c r="AM199" s="135">
        <f t="shared" si="20"/>
        <v>47.0272436737311</v>
      </c>
      <c r="AN199" s="29">
        <f t="shared" si="21"/>
        <v>216.2</v>
      </c>
      <c r="AO199" s="29">
        <f t="shared" si="22"/>
        <v>5.16</v>
      </c>
      <c r="AP199" s="29">
        <f t="shared" si="23"/>
        <v>0.31</v>
      </c>
      <c r="AQ199" s="136">
        <f t="shared" si="24"/>
        <v>0.19379844961240308</v>
      </c>
    </row>
    <row r="200" spans="1:43" x14ac:dyDescent="0.75">
      <c r="A200" s="4" t="s">
        <v>235</v>
      </c>
      <c r="B200" s="22">
        <v>734</v>
      </c>
      <c r="C200" s="22">
        <v>2.75</v>
      </c>
      <c r="D200" s="22">
        <v>0.24</v>
      </c>
      <c r="E200" s="22">
        <v>9460</v>
      </c>
      <c r="F200" s="20">
        <v>12.1654501216545</v>
      </c>
      <c r="G200" s="22">
        <v>0.453396697402701</v>
      </c>
      <c r="H200" s="18">
        <v>6.2399999999999997E-2</v>
      </c>
      <c r="I200" s="15">
        <v>1.97441411407593E-3</v>
      </c>
      <c r="J200" s="24">
        <v>0.50480999999999998</v>
      </c>
      <c r="K200" s="18">
        <v>0.70899999999999996</v>
      </c>
      <c r="L200" s="15">
        <v>4.7414151774443303E-2</v>
      </c>
      <c r="M200" s="18">
        <v>8.2199999999999995E-2</v>
      </c>
      <c r="N200" s="16">
        <v>3.06352894087846E-3</v>
      </c>
      <c r="O200" s="24">
        <v>0.47276000000000001</v>
      </c>
      <c r="P200" s="10">
        <v>509</v>
      </c>
      <c r="Q200" s="6">
        <v>18.074235721389702</v>
      </c>
      <c r="R200" s="6">
        <v>21.192793664747899</v>
      </c>
      <c r="S200" s="10">
        <v>544</v>
      </c>
      <c r="T200" s="6">
        <v>28.1617261835028</v>
      </c>
      <c r="U200" s="6">
        <v>29.7273535328561</v>
      </c>
      <c r="V200" s="10">
        <v>673</v>
      </c>
      <c r="W200" s="6">
        <v>77.963935083788698</v>
      </c>
      <c r="X200" s="6">
        <v>84.918552954946094</v>
      </c>
      <c r="Y200" s="6">
        <v>6.4338235294117698</v>
      </c>
      <c r="Z200" s="6">
        <v>24.368499257057898</v>
      </c>
      <c r="AA200" s="7">
        <v>509</v>
      </c>
      <c r="AB200" s="7">
        <v>18.074235721389702</v>
      </c>
      <c r="AC200" s="7">
        <v>21.192793664747899</v>
      </c>
      <c r="AD200" s="13">
        <v>505</v>
      </c>
      <c r="AE200" s="6">
        <v>18.452072970600302</v>
      </c>
      <c r="AF200" s="13">
        <v>503</v>
      </c>
      <c r="AG200" s="6">
        <v>28.6085096017704</v>
      </c>
      <c r="AH200" s="13">
        <v>482</v>
      </c>
      <c r="AI200" s="6">
        <v>61.113142397926303</v>
      </c>
      <c r="AJ200" s="6">
        <v>8.6E-3</v>
      </c>
      <c r="AK200" s="6">
        <v>4.0000000000000001E-3</v>
      </c>
      <c r="AL200" s="135">
        <f t="shared" si="19"/>
        <v>509</v>
      </c>
      <c r="AM200" s="135">
        <f t="shared" si="20"/>
        <v>18.074235721389702</v>
      </c>
      <c r="AN200" s="29">
        <f t="shared" si="21"/>
        <v>734</v>
      </c>
      <c r="AO200" s="29">
        <f t="shared" si="22"/>
        <v>2.75</v>
      </c>
      <c r="AP200" s="29">
        <f t="shared" si="23"/>
        <v>0.24</v>
      </c>
      <c r="AQ200" s="136">
        <f t="shared" si="24"/>
        <v>0.36363636363636365</v>
      </c>
    </row>
    <row r="201" spans="1:43" x14ac:dyDescent="0.75">
      <c r="A201" s="4" t="s">
        <v>236</v>
      </c>
      <c r="B201" s="22">
        <v>194.3</v>
      </c>
      <c r="C201" s="22">
        <v>2.2599999999999998</v>
      </c>
      <c r="D201" s="22">
        <v>0.2</v>
      </c>
      <c r="E201" s="22">
        <v>14180</v>
      </c>
      <c r="F201" s="20">
        <v>3.6764705882352899</v>
      </c>
      <c r="G201" s="22">
        <v>0.146344072313152</v>
      </c>
      <c r="H201" s="18">
        <v>0.1042</v>
      </c>
      <c r="I201" s="15">
        <v>2.0735405688698202E-3</v>
      </c>
      <c r="J201" s="24">
        <v>0.34377000000000002</v>
      </c>
      <c r="K201" s="18">
        <v>4</v>
      </c>
      <c r="L201" s="15">
        <v>0.26700775269643101</v>
      </c>
      <c r="M201" s="18">
        <v>0.27200000000000002</v>
      </c>
      <c r="N201" s="16">
        <v>1.08271198460163E-2</v>
      </c>
      <c r="O201" s="24">
        <v>0.83606000000000003</v>
      </c>
      <c r="P201" s="10">
        <v>1550</v>
      </c>
      <c r="Q201" s="6">
        <v>54.126871905486396</v>
      </c>
      <c r="R201" s="6">
        <v>62.452109170877797</v>
      </c>
      <c r="S201" s="10">
        <v>1631</v>
      </c>
      <c r="T201" s="6">
        <v>54.336749071789498</v>
      </c>
      <c r="U201" s="6">
        <v>57.354189693010802</v>
      </c>
      <c r="V201" s="10">
        <v>1695</v>
      </c>
      <c r="W201" s="6">
        <v>38.023967006102602</v>
      </c>
      <c r="X201" s="6">
        <v>43.974869022813699</v>
      </c>
      <c r="Y201" s="6">
        <v>4.9662783568363</v>
      </c>
      <c r="Z201" s="6">
        <v>8.5545722713864301</v>
      </c>
      <c r="AA201" s="7">
        <v>1695</v>
      </c>
      <c r="AB201" s="7">
        <v>38.023967006102602</v>
      </c>
      <c r="AC201" s="7">
        <v>43.974869022813699</v>
      </c>
      <c r="AD201" s="13">
        <v>1534</v>
      </c>
      <c r="AE201" s="6">
        <v>56.2059895587022</v>
      </c>
      <c r="AF201" s="13">
        <v>1539</v>
      </c>
      <c r="AG201" s="6">
        <v>61.6920278455054</v>
      </c>
      <c r="AH201" s="13">
        <v>1529</v>
      </c>
      <c r="AI201" s="6">
        <v>40.531050651089501</v>
      </c>
      <c r="AJ201" s="6">
        <v>1.2800000000000001E-2</v>
      </c>
      <c r="AK201" s="6">
        <v>5.1999999999999998E-3</v>
      </c>
      <c r="AL201" s="135">
        <f t="shared" si="19"/>
        <v>1695</v>
      </c>
      <c r="AM201" s="135">
        <f t="shared" si="20"/>
        <v>38.023967006102602</v>
      </c>
      <c r="AN201" s="29">
        <f t="shared" si="21"/>
        <v>194.3</v>
      </c>
      <c r="AO201" s="29">
        <f t="shared" si="22"/>
        <v>2.2599999999999998</v>
      </c>
      <c r="AP201" s="29">
        <f t="shared" si="23"/>
        <v>0.2</v>
      </c>
      <c r="AQ201" s="136">
        <f t="shared" si="24"/>
        <v>0.44247787610619471</v>
      </c>
    </row>
    <row r="202" spans="1:43" x14ac:dyDescent="0.75">
      <c r="A202" s="4" t="s">
        <v>237</v>
      </c>
      <c r="B202" s="22">
        <v>80.900000000000006</v>
      </c>
      <c r="C202" s="22">
        <v>3.24</v>
      </c>
      <c r="D202" s="22">
        <v>0.19</v>
      </c>
      <c r="E202" s="22">
        <v>2068</v>
      </c>
      <c r="F202" s="20">
        <v>6.7567567567567597</v>
      </c>
      <c r="G202" s="22">
        <v>0.339690050947206</v>
      </c>
      <c r="H202" s="18">
        <v>6.9099999999999995E-2</v>
      </c>
      <c r="I202" s="15">
        <v>4.84149411124697E-3</v>
      </c>
      <c r="J202" s="24">
        <v>0.11583</v>
      </c>
      <c r="K202" s="18">
        <v>1.44</v>
      </c>
      <c r="L202" s="15">
        <v>0.112539872685194</v>
      </c>
      <c r="M202" s="18">
        <v>0.14799999999999999</v>
      </c>
      <c r="N202" s="16">
        <v>7.4405708759476101E-3</v>
      </c>
      <c r="O202" s="24">
        <v>0.81076999999999999</v>
      </c>
      <c r="P202" s="10">
        <v>888</v>
      </c>
      <c r="Q202" s="6">
        <v>41.488140003069901</v>
      </c>
      <c r="R202" s="6">
        <v>45.541594350200299</v>
      </c>
      <c r="S202" s="10">
        <v>899</v>
      </c>
      <c r="T202" s="6">
        <v>46.551239658024897</v>
      </c>
      <c r="U202" s="6">
        <v>48.481207699665298</v>
      </c>
      <c r="V202" s="10">
        <v>886</v>
      </c>
      <c r="W202" s="6">
        <v>145.575162209231</v>
      </c>
      <c r="X202" s="6">
        <v>147.463758277209</v>
      </c>
      <c r="Y202" s="6">
        <v>1.2235817575083401</v>
      </c>
      <c r="Z202" s="6">
        <v>-0.22573363431151</v>
      </c>
      <c r="AA202" s="7">
        <v>888</v>
      </c>
      <c r="AB202" s="7">
        <v>41.488140003069901</v>
      </c>
      <c r="AC202" s="7">
        <v>45.541594350200299</v>
      </c>
      <c r="AD202" s="13">
        <v>884</v>
      </c>
      <c r="AE202" s="6">
        <v>41.9841489244968</v>
      </c>
      <c r="AF202" s="13">
        <v>858</v>
      </c>
      <c r="AG202" s="6">
        <v>48.034007887109198</v>
      </c>
      <c r="AH202" s="13">
        <v>779</v>
      </c>
      <c r="AI202" s="6">
        <v>140.834682703672</v>
      </c>
      <c r="AJ202" s="6">
        <v>5.8999999999999999E-3</v>
      </c>
      <c r="AK202" s="6">
        <v>3.2000000000000002E-3</v>
      </c>
      <c r="AL202" s="135">
        <f t="shared" si="19"/>
        <v>888</v>
      </c>
      <c r="AM202" s="135">
        <f t="shared" si="20"/>
        <v>41.488140003069901</v>
      </c>
      <c r="AN202" s="29">
        <f t="shared" si="21"/>
        <v>80.900000000000006</v>
      </c>
      <c r="AO202" s="29">
        <f t="shared" si="22"/>
        <v>3.24</v>
      </c>
      <c r="AP202" s="29">
        <f t="shared" si="23"/>
        <v>0.19</v>
      </c>
      <c r="AQ202" s="136">
        <f t="shared" si="24"/>
        <v>0.30864197530864196</v>
      </c>
    </row>
    <row r="203" spans="1:43" x14ac:dyDescent="0.75">
      <c r="A203" s="4" t="s">
        <v>238</v>
      </c>
      <c r="B203" s="22">
        <v>336.4</v>
      </c>
      <c r="C203" s="22">
        <v>2.1480000000000001</v>
      </c>
      <c r="D203" s="22">
        <v>9.9000000000000005E-2</v>
      </c>
      <c r="E203" s="22">
        <v>2158</v>
      </c>
      <c r="F203" s="20">
        <v>21.231422505307901</v>
      </c>
      <c r="G203" s="22">
        <v>0.849251732202708</v>
      </c>
      <c r="H203" s="18">
        <v>5.2400000000000002E-2</v>
      </c>
      <c r="I203" s="15">
        <v>3.56163159222958E-3</v>
      </c>
      <c r="J203" s="24">
        <v>4.8818E-2</v>
      </c>
      <c r="K203" s="18">
        <v>0.34899999999999998</v>
      </c>
      <c r="L203" s="15">
        <v>2.5363912420799498E-2</v>
      </c>
      <c r="M203" s="18">
        <v>4.7100000000000003E-2</v>
      </c>
      <c r="N203" s="16">
        <v>1.88398853523581E-3</v>
      </c>
      <c r="O203" s="24">
        <v>0.72199999999999998</v>
      </c>
      <c r="P203" s="10">
        <v>296</v>
      </c>
      <c r="Q203" s="6">
        <v>11.6284293353023</v>
      </c>
      <c r="R203" s="6">
        <v>13.3478829650147</v>
      </c>
      <c r="S203" s="10">
        <v>303</v>
      </c>
      <c r="T203" s="6">
        <v>19.151254506515102</v>
      </c>
      <c r="U203" s="6">
        <v>20.050337838137501</v>
      </c>
      <c r="V203" s="10">
        <v>291</v>
      </c>
      <c r="W203" s="6">
        <v>157.072107694241</v>
      </c>
      <c r="X203" s="6">
        <v>159.238978669814</v>
      </c>
      <c r="Y203" s="6">
        <v>2.3102310231023</v>
      </c>
      <c r="Z203" s="6">
        <v>-1.7182130584192401</v>
      </c>
      <c r="AA203" s="7">
        <v>296</v>
      </c>
      <c r="AB203" s="7">
        <v>11.6284293353023</v>
      </c>
      <c r="AC203" s="7">
        <v>13.3478829650147</v>
      </c>
      <c r="AD203" s="13">
        <v>296</v>
      </c>
      <c r="AE203" s="6">
        <v>11.6284293353023</v>
      </c>
      <c r="AF203" s="13">
        <v>294</v>
      </c>
      <c r="AG203" s="6">
        <v>18.284407268853901</v>
      </c>
      <c r="AH203" s="13">
        <v>243</v>
      </c>
      <c r="AI203" s="6">
        <v>148.37123041719099</v>
      </c>
      <c r="AJ203" s="6">
        <v>2.5000000000000001E-3</v>
      </c>
      <c r="AK203" s="6">
        <v>2.7000000000000001E-3</v>
      </c>
      <c r="AL203" s="135">
        <f t="shared" si="19"/>
        <v>296</v>
      </c>
      <c r="AM203" s="135">
        <f t="shared" si="20"/>
        <v>11.6284293353023</v>
      </c>
      <c r="AN203" s="29">
        <f t="shared" si="21"/>
        <v>336.4</v>
      </c>
      <c r="AO203" s="29">
        <f t="shared" si="22"/>
        <v>2.1480000000000001</v>
      </c>
      <c r="AP203" s="29">
        <f t="shared" si="23"/>
        <v>9.9000000000000005E-2</v>
      </c>
      <c r="AQ203" s="136">
        <f t="shared" si="24"/>
        <v>0.46554934823091243</v>
      </c>
    </row>
    <row r="204" spans="1:43" x14ac:dyDescent="0.75">
      <c r="A204" s="4" t="s">
        <v>239</v>
      </c>
      <c r="B204" s="22">
        <v>694</v>
      </c>
      <c r="C204" s="22">
        <v>0.628</v>
      </c>
      <c r="D204" s="22">
        <v>3.7999999999999999E-2</v>
      </c>
      <c r="E204" s="22">
        <v>10800</v>
      </c>
      <c r="F204" s="20">
        <v>11.6009280742459</v>
      </c>
      <c r="G204" s="22">
        <v>0.41049084707283601</v>
      </c>
      <c r="H204" s="18">
        <v>6.8199999999999997E-2</v>
      </c>
      <c r="I204" s="15">
        <v>2.2090597371960501E-3</v>
      </c>
      <c r="J204" s="24">
        <v>-3.0412999999999999E-2</v>
      </c>
      <c r="K204" s="18">
        <v>0.84499999999999997</v>
      </c>
      <c r="L204" s="15">
        <v>5.9685545505171703E-2</v>
      </c>
      <c r="M204" s="18">
        <v>8.6199999999999999E-2</v>
      </c>
      <c r="N204" s="16">
        <v>3.05012760972388E-3</v>
      </c>
      <c r="O204" s="24">
        <v>0.74419999999999997</v>
      </c>
      <c r="P204" s="10">
        <v>533</v>
      </c>
      <c r="Q204" s="6">
        <v>18.2339826498687</v>
      </c>
      <c r="R204" s="6">
        <v>21.590565469624298</v>
      </c>
      <c r="S204" s="10">
        <v>620</v>
      </c>
      <c r="T204" s="6">
        <v>32.913738662092499</v>
      </c>
      <c r="U204" s="6">
        <v>34.551009303764999</v>
      </c>
      <c r="V204" s="10">
        <v>857</v>
      </c>
      <c r="W204" s="6">
        <v>93.009529933861401</v>
      </c>
      <c r="X204" s="6">
        <v>103.76073971892301</v>
      </c>
      <c r="Y204" s="6">
        <v>14.0322580645161</v>
      </c>
      <c r="Z204" s="6">
        <v>37.806301050175001</v>
      </c>
      <c r="AA204" s="7">
        <v>533</v>
      </c>
      <c r="AB204" s="7">
        <v>18.2339826498687</v>
      </c>
      <c r="AC204" s="7">
        <v>21.590565469624298</v>
      </c>
      <c r="AD204" s="13">
        <v>525</v>
      </c>
      <c r="AE204" s="6">
        <v>18.2339826498687</v>
      </c>
      <c r="AF204" s="13">
        <v>530</v>
      </c>
      <c r="AG204" s="6">
        <v>30.951352033740399</v>
      </c>
      <c r="AH204" s="13">
        <v>526</v>
      </c>
      <c r="AI204" s="6">
        <v>74.468433973851404</v>
      </c>
      <c r="AJ204" s="6">
        <v>1.43E-2</v>
      </c>
      <c r="AK204" s="6">
        <v>3.3999999999999998E-3</v>
      </c>
      <c r="AL204" s="135">
        <f t="shared" si="19"/>
        <v>533</v>
      </c>
      <c r="AM204" s="135">
        <f t="shared" si="20"/>
        <v>18.2339826498687</v>
      </c>
      <c r="AN204" s="29">
        <f t="shared" si="21"/>
        <v>694</v>
      </c>
      <c r="AO204" s="29">
        <f t="shared" si="22"/>
        <v>0.628</v>
      </c>
      <c r="AP204" s="29">
        <f t="shared" si="23"/>
        <v>3.7999999999999999E-2</v>
      </c>
      <c r="AQ204" s="136">
        <f t="shared" si="24"/>
        <v>1.5923566878980893</v>
      </c>
    </row>
    <row r="205" spans="1:43" x14ac:dyDescent="0.75">
      <c r="A205" s="4" t="s">
        <v>240</v>
      </c>
      <c r="B205" s="22">
        <v>40</v>
      </c>
      <c r="C205" s="22">
        <v>1.228</v>
      </c>
      <c r="D205" s="22">
        <v>6.5000000000000002E-2</v>
      </c>
      <c r="E205" s="22">
        <v>1780</v>
      </c>
      <c r="F205" s="20">
        <v>9.5693779904306204</v>
      </c>
      <c r="G205" s="22">
        <v>0.57128820817589598</v>
      </c>
      <c r="H205" s="18">
        <v>0.16900000000000001</v>
      </c>
      <c r="I205" s="15">
        <v>1.3867320261042501E-2</v>
      </c>
      <c r="J205" s="24">
        <v>-0.14226</v>
      </c>
      <c r="K205" s="18">
        <v>2.54</v>
      </c>
      <c r="L205" s="15">
        <v>0.25687119450027701</v>
      </c>
      <c r="M205" s="18">
        <v>0.1045</v>
      </c>
      <c r="N205" s="16">
        <v>6.2386100553328298E-3</v>
      </c>
      <c r="O205" s="24">
        <v>0.87065999999999999</v>
      </c>
      <c r="P205" s="10">
        <v>639</v>
      </c>
      <c r="Q205" s="6">
        <v>35.909989106859598</v>
      </c>
      <c r="R205" s="6">
        <v>38.464628949869599</v>
      </c>
      <c r="S205" s="10">
        <v>1259</v>
      </c>
      <c r="T205" s="6">
        <v>70.070798498344104</v>
      </c>
      <c r="U205" s="6">
        <v>71.979315453473802</v>
      </c>
      <c r="V205" s="10">
        <v>2520</v>
      </c>
      <c r="W205" s="6">
        <v>300.83106623898499</v>
      </c>
      <c r="X205" s="6">
        <v>304.20530768244703</v>
      </c>
      <c r="Y205" s="6">
        <v>49.245432883240703</v>
      </c>
      <c r="Z205" s="6">
        <v>74.642857142857096</v>
      </c>
      <c r="AA205" s="7" t="s">
        <v>35</v>
      </c>
      <c r="AB205" s="7" t="s">
        <v>35</v>
      </c>
      <c r="AC205" s="7" t="s">
        <v>35</v>
      </c>
      <c r="AD205" s="13">
        <v>552</v>
      </c>
      <c r="AE205" s="6">
        <v>31.765253306951202</v>
      </c>
      <c r="AF205" s="13">
        <v>570</v>
      </c>
      <c r="AG205" s="6">
        <v>53.627864046552801</v>
      </c>
      <c r="AH205" s="13">
        <v>639</v>
      </c>
      <c r="AI205" s="6">
        <v>296.20854716649302</v>
      </c>
      <c r="AJ205" s="6">
        <v>0.14099999999999999</v>
      </c>
      <c r="AK205" s="6">
        <v>1.2E-2</v>
      </c>
      <c r="AL205" s="135" t="str">
        <f t="shared" si="19"/>
        <v>Discordant</v>
      </c>
      <c r="AM205" s="135" t="str">
        <f t="shared" si="20"/>
        <v>Discordant</v>
      </c>
      <c r="AN205" s="29">
        <f t="shared" si="21"/>
        <v>40</v>
      </c>
      <c r="AO205" s="29">
        <f t="shared" si="22"/>
        <v>1.228</v>
      </c>
      <c r="AP205" s="29">
        <f t="shared" si="23"/>
        <v>6.5000000000000002E-2</v>
      </c>
      <c r="AQ205" s="136">
        <f t="shared" si="24"/>
        <v>0.81433224755700329</v>
      </c>
    </row>
    <row r="206" spans="1:43" x14ac:dyDescent="0.75">
      <c r="A206" s="4" t="s">
        <v>242</v>
      </c>
      <c r="B206" s="22">
        <v>1056</v>
      </c>
      <c r="C206" s="22">
        <v>1.83</v>
      </c>
      <c r="D206" s="22">
        <v>0.11</v>
      </c>
      <c r="E206" s="22">
        <v>6980</v>
      </c>
      <c r="F206" s="20">
        <v>20.040080160320599</v>
      </c>
      <c r="G206" s="22">
        <v>0.76512290705318597</v>
      </c>
      <c r="H206" s="18">
        <v>5.21E-2</v>
      </c>
      <c r="I206" s="15">
        <v>1.76082648666614E-3</v>
      </c>
      <c r="J206" s="24">
        <v>0.28935</v>
      </c>
      <c r="K206" s="18">
        <v>0.36599999999999999</v>
      </c>
      <c r="L206" s="15">
        <v>2.5187633537908701E-2</v>
      </c>
      <c r="M206" s="18">
        <v>4.99E-2</v>
      </c>
      <c r="N206" s="16">
        <v>1.9051636897915E-3</v>
      </c>
      <c r="O206" s="24">
        <v>0.68032000000000004</v>
      </c>
      <c r="P206" s="10">
        <v>314</v>
      </c>
      <c r="Q206" s="6">
        <v>11.588839674075601</v>
      </c>
      <c r="R206" s="6">
        <v>13.4999215379126</v>
      </c>
      <c r="S206" s="10">
        <v>316</v>
      </c>
      <c r="T206" s="6">
        <v>18.565748003585799</v>
      </c>
      <c r="U206" s="6">
        <v>19.5573764685812</v>
      </c>
      <c r="V206" s="10">
        <v>279</v>
      </c>
      <c r="W206" s="6">
        <v>72.504054733006896</v>
      </c>
      <c r="X206" s="6">
        <v>76.391263666306699</v>
      </c>
      <c r="Y206" s="6">
        <v>0.632911392405063</v>
      </c>
      <c r="Z206" s="6">
        <v>-12.544802867383501</v>
      </c>
      <c r="AA206" s="7">
        <v>314</v>
      </c>
      <c r="AB206" s="7">
        <v>11.588839674075601</v>
      </c>
      <c r="AC206" s="7">
        <v>13.4999215379126</v>
      </c>
      <c r="AD206" s="13">
        <v>313</v>
      </c>
      <c r="AE206" s="6">
        <v>11.588839674075601</v>
      </c>
      <c r="AF206" s="13">
        <v>310</v>
      </c>
      <c r="AG206" s="6">
        <v>18.565748003585799</v>
      </c>
      <c r="AH206" s="13">
        <v>253</v>
      </c>
      <c r="AI206" s="6">
        <v>57.335834804482097</v>
      </c>
      <c r="AJ206" s="6">
        <v>2.3E-3</v>
      </c>
      <c r="AK206" s="6">
        <v>1.9E-3</v>
      </c>
      <c r="AL206" s="135">
        <f t="shared" si="19"/>
        <v>314</v>
      </c>
      <c r="AM206" s="135">
        <f t="shared" si="20"/>
        <v>11.588839674075601</v>
      </c>
      <c r="AN206" s="29">
        <f t="shared" si="21"/>
        <v>1056</v>
      </c>
      <c r="AO206" s="29">
        <f t="shared" si="22"/>
        <v>1.83</v>
      </c>
      <c r="AP206" s="29">
        <f t="shared" si="23"/>
        <v>0.11</v>
      </c>
      <c r="AQ206" s="136">
        <f t="shared" si="24"/>
        <v>0.54644808743169393</v>
      </c>
    </row>
    <row r="207" spans="1:43" x14ac:dyDescent="0.75">
      <c r="A207" s="4" t="s">
        <v>243</v>
      </c>
      <c r="B207" s="22">
        <v>94.8</v>
      </c>
      <c r="C207" s="22">
        <v>3.33</v>
      </c>
      <c r="D207" s="22">
        <v>0.26</v>
      </c>
      <c r="E207" s="22">
        <v>1314</v>
      </c>
      <c r="F207" s="20">
        <v>10.9769484083425</v>
      </c>
      <c r="G207" s="22">
        <v>0.43599280976161803</v>
      </c>
      <c r="H207" s="18">
        <v>5.7500000000000002E-2</v>
      </c>
      <c r="I207" s="15">
        <v>5.8703399454619696E-3</v>
      </c>
      <c r="J207" s="24">
        <v>0.26093</v>
      </c>
      <c r="K207" s="18">
        <v>0.73599999999999999</v>
      </c>
      <c r="L207" s="15">
        <v>5.7077921018901301E-2</v>
      </c>
      <c r="M207" s="18">
        <v>9.11E-2</v>
      </c>
      <c r="N207" s="16">
        <v>3.6183958867017198E-3</v>
      </c>
      <c r="O207" s="24">
        <v>0.47006999999999999</v>
      </c>
      <c r="P207" s="10">
        <v>562</v>
      </c>
      <c r="Q207" s="6">
        <v>21.5302115490124</v>
      </c>
      <c r="R207" s="6">
        <v>24.728842835720201</v>
      </c>
      <c r="S207" s="10">
        <v>557</v>
      </c>
      <c r="T207" s="6">
        <v>33.323987199011903</v>
      </c>
      <c r="U207" s="6">
        <v>34.715137860450099</v>
      </c>
      <c r="V207" s="10">
        <v>470</v>
      </c>
      <c r="W207" s="6">
        <v>210.92792489268601</v>
      </c>
      <c r="X207" s="6">
        <v>212.17911031211</v>
      </c>
      <c r="Y207" s="6">
        <v>-0.89766606822261996</v>
      </c>
      <c r="Z207" s="6">
        <v>-19.5744680851064</v>
      </c>
      <c r="AA207" s="7">
        <v>562</v>
      </c>
      <c r="AB207" s="7">
        <v>21.5302115490124</v>
      </c>
      <c r="AC207" s="7">
        <v>24.728842835720201</v>
      </c>
      <c r="AD207" s="13">
        <v>561</v>
      </c>
      <c r="AE207" s="6">
        <v>21.9505582923357</v>
      </c>
      <c r="AF207" s="13">
        <v>547</v>
      </c>
      <c r="AG207" s="6">
        <v>31.010661438284501</v>
      </c>
      <c r="AH207" s="13">
        <v>453</v>
      </c>
      <c r="AI207" s="6">
        <v>193.73151911739799</v>
      </c>
      <c r="AJ207" s="6">
        <v>3.7000000000000002E-3</v>
      </c>
      <c r="AK207" s="6">
        <v>3.8999999999999998E-3</v>
      </c>
      <c r="AL207" s="135">
        <f t="shared" si="19"/>
        <v>562</v>
      </c>
      <c r="AM207" s="135">
        <f t="shared" si="20"/>
        <v>21.5302115490124</v>
      </c>
      <c r="AN207" s="29">
        <f t="shared" si="21"/>
        <v>94.8</v>
      </c>
      <c r="AO207" s="29">
        <f t="shared" si="22"/>
        <v>3.33</v>
      </c>
      <c r="AP207" s="29">
        <f t="shared" si="23"/>
        <v>0.26</v>
      </c>
      <c r="AQ207" s="136">
        <f t="shared" si="24"/>
        <v>0.3003003003003003</v>
      </c>
    </row>
    <row r="208" spans="1:43" x14ac:dyDescent="0.75">
      <c r="A208" s="4" t="s">
        <v>244</v>
      </c>
      <c r="B208" s="22">
        <v>279</v>
      </c>
      <c r="C208" s="22">
        <v>2.97</v>
      </c>
      <c r="D208" s="22">
        <v>0.21</v>
      </c>
      <c r="E208" s="22">
        <v>3690</v>
      </c>
      <c r="F208" s="20">
        <v>12.048192771084301</v>
      </c>
      <c r="G208" s="22">
        <v>0.469996514310415</v>
      </c>
      <c r="H208" s="18">
        <v>6.2399999999999997E-2</v>
      </c>
      <c r="I208" s="15">
        <v>3.2209083944478301E-3</v>
      </c>
      <c r="J208" s="24">
        <v>0.35119</v>
      </c>
      <c r="K208" s="18">
        <v>0.72699999999999998</v>
      </c>
      <c r="L208" s="15">
        <v>5.0346060147840203E-2</v>
      </c>
      <c r="M208" s="18">
        <v>8.3000000000000004E-2</v>
      </c>
      <c r="N208" s="16">
        <v>3.2378059870844501E-3</v>
      </c>
      <c r="O208" s="24">
        <v>0.38340999999999997</v>
      </c>
      <c r="P208" s="10">
        <v>514</v>
      </c>
      <c r="Q208" s="6">
        <v>19.339982472616398</v>
      </c>
      <c r="R208" s="6">
        <v>22.331641767906898</v>
      </c>
      <c r="S208" s="10">
        <v>553</v>
      </c>
      <c r="T208" s="6">
        <v>29.711086281128999</v>
      </c>
      <c r="U208" s="6">
        <v>31.242049624722402</v>
      </c>
      <c r="V208" s="10">
        <v>660</v>
      </c>
      <c r="W208" s="6">
        <v>139.83241861753399</v>
      </c>
      <c r="X208" s="6">
        <v>143.71650037441401</v>
      </c>
      <c r="Y208" s="6">
        <v>7.0524412296564103</v>
      </c>
      <c r="Z208" s="6">
        <v>22.1212121212121</v>
      </c>
      <c r="AA208" s="7">
        <v>514</v>
      </c>
      <c r="AB208" s="7">
        <v>19.339982472616398</v>
      </c>
      <c r="AC208" s="7">
        <v>22.331641767906898</v>
      </c>
      <c r="AD208" s="13">
        <v>509</v>
      </c>
      <c r="AE208" s="6">
        <v>19.7502891634809</v>
      </c>
      <c r="AF208" s="13">
        <v>504</v>
      </c>
      <c r="AG208" s="6">
        <v>29.452600021130401</v>
      </c>
      <c r="AH208" s="13">
        <v>486</v>
      </c>
      <c r="AI208" s="6">
        <v>123.43873904260801</v>
      </c>
      <c r="AJ208" s="6">
        <v>8.8999999999999999E-3</v>
      </c>
      <c r="AK208" s="6">
        <v>3.7000000000000002E-3</v>
      </c>
      <c r="AL208" s="135">
        <f t="shared" si="19"/>
        <v>514</v>
      </c>
      <c r="AM208" s="135">
        <f t="shared" si="20"/>
        <v>19.339982472616398</v>
      </c>
      <c r="AN208" s="29">
        <f t="shared" si="21"/>
        <v>279</v>
      </c>
      <c r="AO208" s="29">
        <f t="shared" si="22"/>
        <v>2.97</v>
      </c>
      <c r="AP208" s="29">
        <f t="shared" si="23"/>
        <v>0.21</v>
      </c>
      <c r="AQ208" s="136">
        <f t="shared" si="24"/>
        <v>0.33670033670033667</v>
      </c>
    </row>
    <row r="209" spans="1:43" x14ac:dyDescent="0.75">
      <c r="A209" s="4" t="s">
        <v>245</v>
      </c>
      <c r="B209" s="22">
        <v>192.8</v>
      </c>
      <c r="C209" s="22">
        <v>1.55</v>
      </c>
      <c r="D209" s="22">
        <v>0.1</v>
      </c>
      <c r="E209" s="22">
        <v>2366</v>
      </c>
      <c r="F209" s="20">
        <v>11.834319526627199</v>
      </c>
      <c r="G209" s="22">
        <v>0.53089171513755995</v>
      </c>
      <c r="H209" s="18">
        <v>5.79E-2</v>
      </c>
      <c r="I209" s="15">
        <v>3.67221196229504E-3</v>
      </c>
      <c r="J209" s="24">
        <v>4.5184000000000002E-2</v>
      </c>
      <c r="K209" s="18">
        <v>0.69299999999999995</v>
      </c>
      <c r="L209" s="15">
        <v>5.3461865766263203E-2</v>
      </c>
      <c r="M209" s="18">
        <v>8.4500000000000006E-2</v>
      </c>
      <c r="N209" s="16">
        <v>3.7906995690109701E-3</v>
      </c>
      <c r="O209" s="24">
        <v>0.53491999999999995</v>
      </c>
      <c r="P209" s="10">
        <v>523</v>
      </c>
      <c r="Q209" s="6">
        <v>22.561378367796902</v>
      </c>
      <c r="R209" s="6">
        <v>25.256141209100502</v>
      </c>
      <c r="S209" s="10">
        <v>532</v>
      </c>
      <c r="T209" s="6">
        <v>31.5089584567854</v>
      </c>
      <c r="U209" s="6">
        <v>32.879280690822597</v>
      </c>
      <c r="V209" s="10">
        <v>510</v>
      </c>
      <c r="W209" s="6">
        <v>140.083323863625</v>
      </c>
      <c r="X209" s="6">
        <v>142.272385913888</v>
      </c>
      <c r="Y209" s="6">
        <v>1.69172932330827</v>
      </c>
      <c r="Z209" s="6">
        <v>-2.5490196078431202</v>
      </c>
      <c r="AA209" s="7">
        <v>523</v>
      </c>
      <c r="AB209" s="7">
        <v>22.561378367796902</v>
      </c>
      <c r="AC209" s="7">
        <v>25.256141209100502</v>
      </c>
      <c r="AD209" s="13">
        <v>519</v>
      </c>
      <c r="AE209" s="6">
        <v>22.561378367796902</v>
      </c>
      <c r="AF209" s="13">
        <v>513</v>
      </c>
      <c r="AG209" s="6">
        <v>31.1697523735982</v>
      </c>
      <c r="AH209" s="13">
        <v>461</v>
      </c>
      <c r="AI209" s="6">
        <v>131.61137726154701</v>
      </c>
      <c r="AJ209" s="6">
        <v>3.3E-3</v>
      </c>
      <c r="AK209" s="6">
        <v>2.8E-3</v>
      </c>
      <c r="AL209" s="135">
        <f t="shared" si="19"/>
        <v>523</v>
      </c>
      <c r="AM209" s="135">
        <f t="shared" si="20"/>
        <v>22.561378367796902</v>
      </c>
      <c r="AN209" s="29">
        <f t="shared" si="21"/>
        <v>192.8</v>
      </c>
      <c r="AO209" s="29">
        <f t="shared" si="22"/>
        <v>1.55</v>
      </c>
      <c r="AP209" s="29">
        <f t="shared" si="23"/>
        <v>0.1</v>
      </c>
      <c r="AQ209" s="136">
        <f t="shared" si="24"/>
        <v>0.64516129032258063</v>
      </c>
    </row>
    <row r="210" spans="1:43" x14ac:dyDescent="0.75">
      <c r="A210" s="4" t="s">
        <v>246</v>
      </c>
      <c r="B210" s="22">
        <v>203</v>
      </c>
      <c r="C210" s="22">
        <v>1.2370000000000001</v>
      </c>
      <c r="D210" s="22">
        <v>8.6999999999999994E-2</v>
      </c>
      <c r="E210" s="22">
        <v>3210</v>
      </c>
      <c r="F210" s="20">
        <v>9.8231827111984291</v>
      </c>
      <c r="G210" s="22">
        <v>0.37203437730871403</v>
      </c>
      <c r="H210" s="18">
        <v>6.1800000000000001E-2</v>
      </c>
      <c r="I210" s="15">
        <v>3.3155952592283599E-3</v>
      </c>
      <c r="J210" s="24">
        <v>0.31596999999999997</v>
      </c>
      <c r="K210" s="18">
        <v>0.88900000000000001</v>
      </c>
      <c r="L210" s="15">
        <v>6.1617027225353199E-2</v>
      </c>
      <c r="M210" s="18">
        <v>0.1018</v>
      </c>
      <c r="N210" s="16">
        <v>3.8554815403007599E-3</v>
      </c>
      <c r="O210" s="24">
        <v>0.47222999999999998</v>
      </c>
      <c r="P210" s="10">
        <v>625</v>
      </c>
      <c r="Q210" s="6">
        <v>22.402436280418399</v>
      </c>
      <c r="R210" s="6">
        <v>26.135472854369301</v>
      </c>
      <c r="S210" s="10">
        <v>644</v>
      </c>
      <c r="T210" s="6">
        <v>33.091143653944698</v>
      </c>
      <c r="U210" s="6">
        <v>34.808840942644999</v>
      </c>
      <c r="V210" s="10">
        <v>650</v>
      </c>
      <c r="W210" s="6">
        <v>118.835183914179</v>
      </c>
      <c r="X210" s="6">
        <v>121.556886460397</v>
      </c>
      <c r="Y210" s="6">
        <v>2.9503105590062102</v>
      </c>
      <c r="Z210" s="6">
        <v>3.84615384615384</v>
      </c>
      <c r="AA210" s="7">
        <v>625</v>
      </c>
      <c r="AB210" s="7">
        <v>22.402436280418399</v>
      </c>
      <c r="AC210" s="7">
        <v>26.135472854369301</v>
      </c>
      <c r="AD210" s="13">
        <v>622</v>
      </c>
      <c r="AE210" s="6">
        <v>22.7903521538875</v>
      </c>
      <c r="AF210" s="13">
        <v>610</v>
      </c>
      <c r="AG210" s="6">
        <v>33.091143653944698</v>
      </c>
      <c r="AH210" s="13">
        <v>533</v>
      </c>
      <c r="AI210" s="6">
        <v>108.884461407111</v>
      </c>
      <c r="AJ210" s="6">
        <v>5.7000000000000002E-3</v>
      </c>
      <c r="AK210" s="6">
        <v>3.3E-3</v>
      </c>
      <c r="AL210" s="135">
        <f t="shared" si="19"/>
        <v>625</v>
      </c>
      <c r="AM210" s="135">
        <f t="shared" si="20"/>
        <v>22.402436280418399</v>
      </c>
      <c r="AN210" s="29">
        <f t="shared" si="21"/>
        <v>203</v>
      </c>
      <c r="AO210" s="29">
        <f t="shared" si="22"/>
        <v>1.2370000000000001</v>
      </c>
      <c r="AP210" s="29">
        <f t="shared" si="23"/>
        <v>8.6999999999999994E-2</v>
      </c>
      <c r="AQ210" s="136">
        <f t="shared" si="24"/>
        <v>0.80840743734842357</v>
      </c>
    </row>
    <row r="211" spans="1:43" x14ac:dyDescent="0.75">
      <c r="A211" s="4" t="s">
        <v>247</v>
      </c>
      <c r="B211" s="22">
        <v>182</v>
      </c>
      <c r="C211" s="22">
        <v>2.87</v>
      </c>
      <c r="D211" s="22">
        <v>0.15</v>
      </c>
      <c r="E211" s="22">
        <v>4670</v>
      </c>
      <c r="F211" s="20">
        <v>7.2939460247994203</v>
      </c>
      <c r="G211" s="22">
        <v>0.293693580435752</v>
      </c>
      <c r="H211" s="18">
        <v>7.1800000000000003E-2</v>
      </c>
      <c r="I211" s="15">
        <v>3.2466855117026798E-3</v>
      </c>
      <c r="J211" s="24">
        <v>0.22239999999999999</v>
      </c>
      <c r="K211" s="18">
        <v>1.3939999999999999</v>
      </c>
      <c r="L211" s="15">
        <v>0.102605732073992</v>
      </c>
      <c r="M211" s="18">
        <v>0.1371</v>
      </c>
      <c r="N211" s="16">
        <v>5.5203849522383703E-3</v>
      </c>
      <c r="O211" s="24">
        <v>0.55105999999999999</v>
      </c>
      <c r="P211" s="10">
        <v>827</v>
      </c>
      <c r="Q211" s="6">
        <v>31.233715401064298</v>
      </c>
      <c r="R211" s="6">
        <v>35.834323823188797</v>
      </c>
      <c r="S211" s="10">
        <v>882</v>
      </c>
      <c r="T211" s="6">
        <v>43.415519030804298</v>
      </c>
      <c r="U211" s="6">
        <v>45.425266838557803</v>
      </c>
      <c r="V211" s="10">
        <v>961</v>
      </c>
      <c r="W211" s="6">
        <v>100.054133116282</v>
      </c>
      <c r="X211" s="6">
        <v>103.539616909345</v>
      </c>
      <c r="Y211" s="6">
        <v>6.2358276643990997</v>
      </c>
      <c r="Z211" s="6">
        <v>13.9438085327784</v>
      </c>
      <c r="AA211" s="7">
        <v>827</v>
      </c>
      <c r="AB211" s="7">
        <v>31.233715401064298</v>
      </c>
      <c r="AC211" s="7">
        <v>35.834323823188797</v>
      </c>
      <c r="AD211" s="13">
        <v>820</v>
      </c>
      <c r="AE211" s="6">
        <v>31.6548255050424</v>
      </c>
      <c r="AF211" s="13">
        <v>815</v>
      </c>
      <c r="AG211" s="6">
        <v>41.907305958676503</v>
      </c>
      <c r="AH211" s="13">
        <v>775</v>
      </c>
      <c r="AI211" s="6">
        <v>84.843441429792307</v>
      </c>
      <c r="AJ211" s="6">
        <v>9.7999999999999997E-3</v>
      </c>
      <c r="AK211" s="6">
        <v>4.5999999999999999E-3</v>
      </c>
      <c r="AL211" s="135">
        <f t="shared" si="19"/>
        <v>827</v>
      </c>
      <c r="AM211" s="135">
        <f t="shared" si="20"/>
        <v>31.233715401064298</v>
      </c>
      <c r="AN211" s="29">
        <f t="shared" si="21"/>
        <v>182</v>
      </c>
      <c r="AO211" s="29">
        <f t="shared" si="22"/>
        <v>2.87</v>
      </c>
      <c r="AP211" s="29">
        <f t="shared" si="23"/>
        <v>0.15</v>
      </c>
      <c r="AQ211" s="136">
        <f t="shared" si="24"/>
        <v>0.34843205574912889</v>
      </c>
    </row>
    <row r="212" spans="1:43" x14ac:dyDescent="0.75">
      <c r="A212" s="4" t="s">
        <v>248</v>
      </c>
      <c r="B212" s="22">
        <v>347</v>
      </c>
      <c r="C212" s="22">
        <v>1.03</v>
      </c>
      <c r="D212" s="22">
        <v>6.3E-2</v>
      </c>
      <c r="E212" s="22">
        <v>5060</v>
      </c>
      <c r="F212" s="20">
        <v>10.7874865156419</v>
      </c>
      <c r="G212" s="22">
        <v>0.42039302047375599</v>
      </c>
      <c r="H212" s="18">
        <v>6.0299999999999999E-2</v>
      </c>
      <c r="I212" s="15">
        <v>2.2261053583716699E-3</v>
      </c>
      <c r="J212" s="24">
        <v>0.14682999999999999</v>
      </c>
      <c r="K212" s="18">
        <v>0.79100000000000004</v>
      </c>
      <c r="L212" s="15">
        <v>5.4757149838992998E-2</v>
      </c>
      <c r="M212" s="18">
        <v>9.2700000000000005E-2</v>
      </c>
      <c r="N212" s="16">
        <v>3.6125591389069198E-3</v>
      </c>
      <c r="O212" s="24">
        <v>0.81927000000000005</v>
      </c>
      <c r="P212" s="10">
        <v>571</v>
      </c>
      <c r="Q212" s="6">
        <v>21.3091084676749</v>
      </c>
      <c r="R212" s="6">
        <v>24.634092908356099</v>
      </c>
      <c r="S212" s="10">
        <v>590</v>
      </c>
      <c r="T212" s="6">
        <v>30.904575663647901</v>
      </c>
      <c r="U212" s="6">
        <v>32.523974091791104</v>
      </c>
      <c r="V212" s="10">
        <v>606</v>
      </c>
      <c r="W212" s="6">
        <v>83.315298218903195</v>
      </c>
      <c r="X212" s="6">
        <v>87.276127671550199</v>
      </c>
      <c r="Y212" s="6">
        <v>3.22033898305085</v>
      </c>
      <c r="Z212" s="6">
        <v>5.7755775577557698</v>
      </c>
      <c r="AA212" s="7">
        <v>571</v>
      </c>
      <c r="AB212" s="7">
        <v>21.3091084676749</v>
      </c>
      <c r="AC212" s="7">
        <v>24.634092908356099</v>
      </c>
      <c r="AD212" s="13">
        <v>569</v>
      </c>
      <c r="AE212" s="6">
        <v>21.716562888430001</v>
      </c>
      <c r="AF212" s="13">
        <v>569</v>
      </c>
      <c r="AG212" s="6">
        <v>31.431143742316099</v>
      </c>
      <c r="AH212" s="13">
        <v>524</v>
      </c>
      <c r="AI212" s="6">
        <v>77.776750493349695</v>
      </c>
      <c r="AJ212" s="6">
        <v>2.8999999999999998E-3</v>
      </c>
      <c r="AK212" s="6">
        <v>1.6000000000000001E-3</v>
      </c>
      <c r="AL212" s="135">
        <f t="shared" si="19"/>
        <v>571</v>
      </c>
      <c r="AM212" s="135">
        <f t="shared" si="20"/>
        <v>21.3091084676749</v>
      </c>
      <c r="AN212" s="29">
        <f t="shared" si="21"/>
        <v>347</v>
      </c>
      <c r="AO212" s="29">
        <f t="shared" si="22"/>
        <v>1.03</v>
      </c>
      <c r="AP212" s="29">
        <f t="shared" si="23"/>
        <v>6.3E-2</v>
      </c>
      <c r="AQ212" s="136">
        <f t="shared" si="24"/>
        <v>0.970873786407767</v>
      </c>
    </row>
    <row r="213" spans="1:43" x14ac:dyDescent="0.75">
      <c r="A213" s="4" t="s">
        <v>249</v>
      </c>
      <c r="B213" s="22">
        <v>439</v>
      </c>
      <c r="C213" s="22">
        <v>2.95</v>
      </c>
      <c r="D213" s="22">
        <v>0.13</v>
      </c>
      <c r="E213" s="22">
        <v>3290</v>
      </c>
      <c r="F213" s="20">
        <v>20.618556701030901</v>
      </c>
      <c r="G213" s="22">
        <v>0.73317258026274001</v>
      </c>
      <c r="H213" s="18">
        <v>6.0299999999999999E-2</v>
      </c>
      <c r="I213" s="15">
        <v>3.0637011695532801E-3</v>
      </c>
      <c r="J213" s="24">
        <v>0.40377000000000002</v>
      </c>
      <c r="K213" s="18">
        <v>0.40799999999999997</v>
      </c>
      <c r="L213" s="15">
        <v>2.6972694684810099E-2</v>
      </c>
      <c r="M213" s="18">
        <v>4.8500000000000001E-2</v>
      </c>
      <c r="N213" s="16">
        <v>1.7246052019230301E-3</v>
      </c>
      <c r="O213" s="24">
        <v>0.31827</v>
      </c>
      <c r="P213" s="10">
        <v>305.2</v>
      </c>
      <c r="Q213" s="6">
        <v>10.6250539744579</v>
      </c>
      <c r="R213" s="6">
        <v>12.5820043093398</v>
      </c>
      <c r="S213" s="10">
        <v>347</v>
      </c>
      <c r="T213" s="6">
        <v>19.432899691439399</v>
      </c>
      <c r="U213" s="6">
        <v>20.539105119933598</v>
      </c>
      <c r="V213" s="10">
        <v>601</v>
      </c>
      <c r="W213" s="6">
        <v>613.00585261294702</v>
      </c>
      <c r="X213" s="6">
        <v>631.37989783733599</v>
      </c>
      <c r="Y213" s="6">
        <v>12.046109510086501</v>
      </c>
      <c r="Z213" s="6">
        <v>49.217970049916801</v>
      </c>
      <c r="AA213" s="7">
        <v>305.2</v>
      </c>
      <c r="AB213" s="7">
        <v>10.6250539744579</v>
      </c>
      <c r="AC213" s="7">
        <v>12.5820043093398</v>
      </c>
      <c r="AD213" s="13">
        <v>302</v>
      </c>
      <c r="AE213" s="6">
        <v>10.659926920957</v>
      </c>
      <c r="AF213" s="13">
        <v>301</v>
      </c>
      <c r="AG213" s="6">
        <v>19.432899691439399</v>
      </c>
      <c r="AH213" s="13">
        <v>300</v>
      </c>
      <c r="AI213" s="6">
        <v>611.03345294486599</v>
      </c>
      <c r="AJ213" s="6">
        <v>1.2500000000000001E-2</v>
      </c>
      <c r="AK213" s="6">
        <v>3.3999999999999998E-3</v>
      </c>
      <c r="AL213" s="135">
        <f t="shared" si="19"/>
        <v>305.2</v>
      </c>
      <c r="AM213" s="135">
        <f t="shared" si="20"/>
        <v>10.6250539744579</v>
      </c>
      <c r="AN213" s="29">
        <f t="shared" si="21"/>
        <v>439</v>
      </c>
      <c r="AO213" s="29">
        <f t="shared" si="22"/>
        <v>2.95</v>
      </c>
      <c r="AP213" s="29">
        <f t="shared" si="23"/>
        <v>0.13</v>
      </c>
      <c r="AQ213" s="136">
        <f t="shared" si="24"/>
        <v>0.33898305084745761</v>
      </c>
    </row>
    <row r="214" spans="1:43" x14ac:dyDescent="0.75">
      <c r="A214" s="4" t="s">
        <v>250</v>
      </c>
      <c r="B214" s="22">
        <v>444</v>
      </c>
      <c r="C214" s="22">
        <v>2.74</v>
      </c>
      <c r="D214" s="22">
        <v>0.22</v>
      </c>
      <c r="E214" s="22">
        <v>3110</v>
      </c>
      <c r="F214" s="20">
        <v>20.920502092050199</v>
      </c>
      <c r="G214" s="22">
        <v>0.77924863440684</v>
      </c>
      <c r="H214" s="18">
        <v>5.9200000000000003E-2</v>
      </c>
      <c r="I214" s="15">
        <v>3.27035505933672E-3</v>
      </c>
      <c r="J214" s="24">
        <v>-0.17524000000000001</v>
      </c>
      <c r="K214" s="18">
        <v>0.4</v>
      </c>
      <c r="L214" s="15">
        <v>3.0015386054488499E-2</v>
      </c>
      <c r="M214" s="18">
        <v>4.7800000000000002E-2</v>
      </c>
      <c r="N214" s="16">
        <v>1.78045844983812E-3</v>
      </c>
      <c r="O214" s="24">
        <v>0.67545999999999995</v>
      </c>
      <c r="P214" s="10">
        <v>301</v>
      </c>
      <c r="Q214" s="6">
        <v>10.926050931723999</v>
      </c>
      <c r="R214" s="6">
        <v>12.788710685135699</v>
      </c>
      <c r="S214" s="10">
        <v>341</v>
      </c>
      <c r="T214" s="6">
        <v>21.910524506369299</v>
      </c>
      <c r="U214" s="6">
        <v>22.870470654913898</v>
      </c>
      <c r="V214" s="10">
        <v>555</v>
      </c>
      <c r="W214" s="6">
        <v>438.648944425867</v>
      </c>
      <c r="X214" s="6">
        <v>450.57254641012202</v>
      </c>
      <c r="Y214" s="6">
        <v>11.7302052785924</v>
      </c>
      <c r="Z214" s="6">
        <v>45.765765765765799</v>
      </c>
      <c r="AA214" s="7">
        <v>301</v>
      </c>
      <c r="AB214" s="7">
        <v>10.926050931723999</v>
      </c>
      <c r="AC214" s="7">
        <v>12.788710685135699</v>
      </c>
      <c r="AD214" s="13">
        <v>298</v>
      </c>
      <c r="AE214" s="6">
        <v>10.926050931723999</v>
      </c>
      <c r="AF214" s="13">
        <v>298</v>
      </c>
      <c r="AG214" s="6">
        <v>19.6107899928639</v>
      </c>
      <c r="AH214" s="13">
        <v>294</v>
      </c>
      <c r="AI214" s="6">
        <v>434.80944498242798</v>
      </c>
      <c r="AJ214" s="6">
        <v>1.04E-2</v>
      </c>
      <c r="AK214" s="6">
        <v>3.7000000000000002E-3</v>
      </c>
      <c r="AL214" s="135">
        <f t="shared" si="19"/>
        <v>301</v>
      </c>
      <c r="AM214" s="135">
        <f t="shared" si="20"/>
        <v>10.926050931723999</v>
      </c>
      <c r="AN214" s="29">
        <f t="shared" si="21"/>
        <v>444</v>
      </c>
      <c r="AO214" s="29">
        <f t="shared" si="22"/>
        <v>2.74</v>
      </c>
      <c r="AP214" s="29">
        <f t="shared" si="23"/>
        <v>0.22</v>
      </c>
      <c r="AQ214" s="136">
        <f t="shared" si="24"/>
        <v>0.36496350364963503</v>
      </c>
    </row>
    <row r="215" spans="1:43" x14ac:dyDescent="0.75">
      <c r="A215" s="4" t="s">
        <v>251</v>
      </c>
      <c r="B215" s="22">
        <v>1028</v>
      </c>
      <c r="C215" s="22">
        <v>2.02</v>
      </c>
      <c r="D215" s="22">
        <v>0.11</v>
      </c>
      <c r="E215" s="22">
        <v>6700</v>
      </c>
      <c r="F215" s="20">
        <v>20.242914979757099</v>
      </c>
      <c r="G215" s="22">
        <v>0.71563114567141195</v>
      </c>
      <c r="H215" s="18">
        <v>5.1999999999999998E-2</v>
      </c>
      <c r="I215" s="15">
        <v>1.8314721827938499E-3</v>
      </c>
      <c r="J215" s="24">
        <v>0.17594000000000001</v>
      </c>
      <c r="K215" s="18">
        <v>0.36099999999999999</v>
      </c>
      <c r="L215" s="15">
        <v>2.46539579802105E-2</v>
      </c>
      <c r="M215" s="18">
        <v>4.9399999999999999E-2</v>
      </c>
      <c r="N215" s="16">
        <v>1.7463976226506899E-3</v>
      </c>
      <c r="O215" s="24">
        <v>0.35930000000000001</v>
      </c>
      <c r="P215" s="10">
        <v>310.8</v>
      </c>
      <c r="Q215" s="6">
        <v>10.718231396829699</v>
      </c>
      <c r="R215" s="6">
        <v>12.7246182150365</v>
      </c>
      <c r="S215" s="10">
        <v>313</v>
      </c>
      <c r="T215" s="6">
        <v>18.4085556809389</v>
      </c>
      <c r="U215" s="6">
        <v>19.388754023915499</v>
      </c>
      <c r="V215" s="10">
        <v>298</v>
      </c>
      <c r="W215" s="6">
        <v>81.295292361161898</v>
      </c>
      <c r="X215" s="6">
        <v>84.755860210545805</v>
      </c>
      <c r="Y215" s="6">
        <v>0.70287539936101995</v>
      </c>
      <c r="Z215" s="6">
        <v>-4.2953020134228304</v>
      </c>
      <c r="AA215" s="7">
        <v>310.8</v>
      </c>
      <c r="AB215" s="7">
        <v>10.718231396829699</v>
      </c>
      <c r="AC215" s="7">
        <v>12.7246182150365</v>
      </c>
      <c r="AD215" s="13">
        <v>310</v>
      </c>
      <c r="AE215" s="6">
        <v>10.7869163469448</v>
      </c>
      <c r="AF215" s="13">
        <v>306.10000000000002</v>
      </c>
      <c r="AG215" s="6">
        <v>17.855704193848698</v>
      </c>
      <c r="AH215" s="13">
        <v>245</v>
      </c>
      <c r="AI215" s="6">
        <v>60.315665959075602</v>
      </c>
      <c r="AJ215" s="6">
        <v>1.6999999999999999E-3</v>
      </c>
      <c r="AK215" s="6">
        <v>2.5000000000000001E-3</v>
      </c>
      <c r="AL215" s="135">
        <f t="shared" si="19"/>
        <v>310.8</v>
      </c>
      <c r="AM215" s="135">
        <f t="shared" si="20"/>
        <v>10.718231396829699</v>
      </c>
      <c r="AN215" s="29">
        <f t="shared" si="21"/>
        <v>1028</v>
      </c>
      <c r="AO215" s="29">
        <f t="shared" si="22"/>
        <v>2.02</v>
      </c>
      <c r="AP215" s="29">
        <f t="shared" si="23"/>
        <v>0.11</v>
      </c>
      <c r="AQ215" s="136">
        <f t="shared" si="24"/>
        <v>0.49504950495049505</v>
      </c>
    </row>
    <row r="216" spans="1:43" x14ac:dyDescent="0.75">
      <c r="A216" s="4" t="s">
        <v>252</v>
      </c>
      <c r="B216" s="22">
        <v>284</v>
      </c>
      <c r="C216" s="22">
        <v>1.86</v>
      </c>
      <c r="D216" s="22">
        <v>0.1</v>
      </c>
      <c r="E216" s="22">
        <v>2080</v>
      </c>
      <c r="F216" s="20">
        <v>19.011406844106499</v>
      </c>
      <c r="G216" s="22">
        <v>0.79979919143479405</v>
      </c>
      <c r="H216" s="18">
        <v>5.5899999999999998E-2</v>
      </c>
      <c r="I216" s="15">
        <v>3.9543725156379302E-3</v>
      </c>
      <c r="J216" s="24">
        <v>-1.3942E-2</v>
      </c>
      <c r="K216" s="18">
        <v>0.41299999999999998</v>
      </c>
      <c r="L216" s="15">
        <v>3.0061290790815699E-2</v>
      </c>
      <c r="M216" s="18">
        <v>5.2600000000000001E-2</v>
      </c>
      <c r="N216" s="16">
        <v>2.2128524108941299E-3</v>
      </c>
      <c r="O216" s="24">
        <v>0.67615000000000003</v>
      </c>
      <c r="P216" s="10">
        <v>331</v>
      </c>
      <c r="Q216" s="6">
        <v>13.5858538746502</v>
      </c>
      <c r="R216" s="6">
        <v>15.4135697338904</v>
      </c>
      <c r="S216" s="10">
        <v>350</v>
      </c>
      <c r="T216" s="6">
        <v>21.612928166128501</v>
      </c>
      <c r="U216" s="6">
        <v>22.629764208083898</v>
      </c>
      <c r="V216" s="10">
        <v>430</v>
      </c>
      <c r="W216" s="6">
        <v>218.58172569598301</v>
      </c>
      <c r="X216" s="6">
        <v>221.582616337058</v>
      </c>
      <c r="Y216" s="6">
        <v>5.4285714285714297</v>
      </c>
      <c r="Z216" s="6">
        <v>23.023255813953501</v>
      </c>
      <c r="AA216" s="7">
        <v>331</v>
      </c>
      <c r="AB216" s="7">
        <v>13.5858538746502</v>
      </c>
      <c r="AC216" s="7">
        <v>15.4135697338904</v>
      </c>
      <c r="AD216" s="13">
        <v>329</v>
      </c>
      <c r="AE216" s="6">
        <v>13.5858538746502</v>
      </c>
      <c r="AF216" s="13">
        <v>323</v>
      </c>
      <c r="AG216" s="6">
        <v>20.741062265810601</v>
      </c>
      <c r="AH216" s="13">
        <v>271</v>
      </c>
      <c r="AI216" s="6">
        <v>211.512760391032</v>
      </c>
      <c r="AJ216" s="6">
        <v>6.3E-3</v>
      </c>
      <c r="AK216" s="6">
        <v>2.8999999999999998E-3</v>
      </c>
      <c r="AL216" s="135">
        <f t="shared" si="19"/>
        <v>331</v>
      </c>
      <c r="AM216" s="135">
        <f t="shared" si="20"/>
        <v>13.5858538746502</v>
      </c>
      <c r="AN216" s="29">
        <f t="shared" si="21"/>
        <v>284</v>
      </c>
      <c r="AO216" s="29">
        <f t="shared" si="22"/>
        <v>1.86</v>
      </c>
      <c r="AP216" s="29">
        <f t="shared" si="23"/>
        <v>0.1</v>
      </c>
      <c r="AQ216" s="136">
        <f t="shared" si="24"/>
        <v>0.5376344086021505</v>
      </c>
    </row>
    <row r="217" spans="1:43" x14ac:dyDescent="0.75">
      <c r="A217" s="4" t="s">
        <v>253</v>
      </c>
      <c r="B217" s="22">
        <v>65.8</v>
      </c>
      <c r="C217" s="22">
        <v>0.83599999999999997</v>
      </c>
      <c r="D217" s="22">
        <v>4.8000000000000001E-2</v>
      </c>
      <c r="E217" s="22">
        <v>959</v>
      </c>
      <c r="F217" s="20">
        <v>10.1419878296146</v>
      </c>
      <c r="G217" s="22">
        <v>0.52037080577440398</v>
      </c>
      <c r="H217" s="18">
        <v>5.9900000000000002E-2</v>
      </c>
      <c r="I217" s="15">
        <v>7.5690127077709304E-3</v>
      </c>
      <c r="J217" s="24">
        <v>-0.24265</v>
      </c>
      <c r="K217" s="18">
        <v>0.84</v>
      </c>
      <c r="L217" s="15">
        <v>8.0646873615782003E-2</v>
      </c>
      <c r="M217" s="18">
        <v>9.8599999999999993E-2</v>
      </c>
      <c r="N217" s="16">
        <v>5.0590241589065299E-3</v>
      </c>
      <c r="O217" s="24">
        <v>0.56623999999999997</v>
      </c>
      <c r="P217" s="10">
        <v>606</v>
      </c>
      <c r="Q217" s="6">
        <v>29.735050338744301</v>
      </c>
      <c r="R217" s="6">
        <v>32.483016719292898</v>
      </c>
      <c r="S217" s="10">
        <v>612</v>
      </c>
      <c r="T217" s="6">
        <v>42.6016763423982</v>
      </c>
      <c r="U217" s="6">
        <v>43.870851235837897</v>
      </c>
      <c r="V217" s="10">
        <v>550</v>
      </c>
      <c r="W217" s="6">
        <v>271.60021313681301</v>
      </c>
      <c r="X217" s="6">
        <v>272.67880270741301</v>
      </c>
      <c r="Y217" s="6">
        <v>0.98039215686273495</v>
      </c>
      <c r="Z217" s="6">
        <v>-10.181818181818199</v>
      </c>
      <c r="AA217" s="7">
        <v>606</v>
      </c>
      <c r="AB217" s="7">
        <v>29.735050338744301</v>
      </c>
      <c r="AC217" s="7">
        <v>32.483016719292898</v>
      </c>
      <c r="AD217" s="13">
        <v>598</v>
      </c>
      <c r="AE217" s="6">
        <v>28.249074651175</v>
      </c>
      <c r="AF217" s="13">
        <v>572</v>
      </c>
      <c r="AG217" s="6">
        <v>35.719991981836301</v>
      </c>
      <c r="AH217" s="13">
        <v>471</v>
      </c>
      <c r="AI217" s="6">
        <v>260.54218041607402</v>
      </c>
      <c r="AJ217" s="6">
        <v>4.7999999999999996E-3</v>
      </c>
      <c r="AK217" s="6">
        <v>4.3E-3</v>
      </c>
      <c r="AL217" s="135">
        <f t="shared" si="19"/>
        <v>606</v>
      </c>
      <c r="AM217" s="135">
        <f t="shared" si="20"/>
        <v>29.735050338744301</v>
      </c>
      <c r="AN217" s="29">
        <f t="shared" si="21"/>
        <v>65.8</v>
      </c>
      <c r="AO217" s="29">
        <f t="shared" si="22"/>
        <v>0.83599999999999997</v>
      </c>
      <c r="AP217" s="29">
        <f t="shared" si="23"/>
        <v>4.8000000000000001E-2</v>
      </c>
      <c r="AQ217" s="136">
        <f t="shared" si="24"/>
        <v>1.1961722488038278</v>
      </c>
    </row>
    <row r="218" spans="1:43" x14ac:dyDescent="0.75">
      <c r="A218" s="4" t="s">
        <v>254</v>
      </c>
      <c r="B218" s="22">
        <v>159</v>
      </c>
      <c r="C218" s="22">
        <v>1.2230000000000001</v>
      </c>
      <c r="D218" s="22">
        <v>7.0000000000000007E-2</v>
      </c>
      <c r="E218" s="22">
        <v>2240</v>
      </c>
      <c r="F218" s="20">
        <v>11.454753722794999</v>
      </c>
      <c r="G218" s="22">
        <v>0.469673179372329</v>
      </c>
      <c r="H218" s="18">
        <v>6.6000000000000003E-2</v>
      </c>
      <c r="I218" s="15">
        <v>8.3808419824937495E-3</v>
      </c>
      <c r="J218" s="24">
        <v>-0.49615999999999999</v>
      </c>
      <c r="K218" s="18">
        <v>0.82</v>
      </c>
      <c r="L218" s="15">
        <v>0.110418292850415</v>
      </c>
      <c r="M218" s="18">
        <v>8.7300000000000003E-2</v>
      </c>
      <c r="N218" s="16">
        <v>3.5795155052185399E-3</v>
      </c>
      <c r="O218" s="24">
        <v>0.76383999999999996</v>
      </c>
      <c r="P218" s="10">
        <v>539</v>
      </c>
      <c r="Q218" s="6">
        <v>21.091087702704801</v>
      </c>
      <c r="R218" s="6">
        <v>24.117721861623298</v>
      </c>
      <c r="S218" s="10">
        <v>589</v>
      </c>
      <c r="T218" s="6">
        <v>54.045329326058898</v>
      </c>
      <c r="U218" s="6">
        <v>55.025391092085798</v>
      </c>
      <c r="V218" s="10">
        <v>720</v>
      </c>
      <c r="W218" s="6">
        <v>278.835609240721</v>
      </c>
      <c r="X218" s="6">
        <v>281.48925198699197</v>
      </c>
      <c r="Y218" s="6">
        <v>8.4889643463497499</v>
      </c>
      <c r="Z218" s="6">
        <v>25.1388888888889</v>
      </c>
      <c r="AA218" s="7">
        <v>539</v>
      </c>
      <c r="AB218" s="7">
        <v>21.091087702704801</v>
      </c>
      <c r="AC218" s="7">
        <v>24.117721861623298</v>
      </c>
      <c r="AD218" s="13">
        <v>537</v>
      </c>
      <c r="AE218" s="6">
        <v>21.091087702704801</v>
      </c>
      <c r="AF218" s="13">
        <v>527</v>
      </c>
      <c r="AG218" s="6">
        <v>33.0860940874283</v>
      </c>
      <c r="AH218" s="13">
        <v>435</v>
      </c>
      <c r="AI218" s="6">
        <v>213.90470303535699</v>
      </c>
      <c r="AJ218" s="6">
        <v>1.2999999999999999E-2</v>
      </c>
      <c r="AK218" s="6">
        <v>1.2999999999999999E-2</v>
      </c>
      <c r="AL218" s="135">
        <f t="shared" si="19"/>
        <v>539</v>
      </c>
      <c r="AM218" s="135">
        <f t="shared" si="20"/>
        <v>21.091087702704801</v>
      </c>
      <c r="AN218" s="29">
        <f t="shared" si="21"/>
        <v>159</v>
      </c>
      <c r="AO218" s="29">
        <f t="shared" si="22"/>
        <v>1.2230000000000001</v>
      </c>
      <c r="AP218" s="29">
        <f t="shared" si="23"/>
        <v>7.0000000000000007E-2</v>
      </c>
      <c r="AQ218" s="136">
        <f t="shared" si="24"/>
        <v>0.81766148814390838</v>
      </c>
    </row>
    <row r="219" spans="1:43" x14ac:dyDescent="0.75">
      <c r="A219" s="4" t="s">
        <v>255</v>
      </c>
      <c r="B219" s="22">
        <v>476</v>
      </c>
      <c r="C219" s="22">
        <v>1.526</v>
      </c>
      <c r="D219" s="22">
        <v>9.2999999999999999E-2</v>
      </c>
      <c r="E219" s="22">
        <v>8720</v>
      </c>
      <c r="F219" s="20">
        <v>8.6281276962898996</v>
      </c>
      <c r="G219" s="22">
        <v>0.30366003888014298</v>
      </c>
      <c r="H219" s="18">
        <v>6.2199999999999998E-2</v>
      </c>
      <c r="I219" s="15">
        <v>1.7251505591040399E-3</v>
      </c>
      <c r="J219" s="24">
        <v>0.50895000000000001</v>
      </c>
      <c r="K219" s="18">
        <v>1.014</v>
      </c>
      <c r="L219" s="15">
        <v>6.7272168486231201E-2</v>
      </c>
      <c r="M219" s="18">
        <v>0.1159</v>
      </c>
      <c r="N219" s="16">
        <v>4.0790076068695702E-3</v>
      </c>
      <c r="O219" s="24">
        <v>0.57515000000000005</v>
      </c>
      <c r="P219" s="10">
        <v>707</v>
      </c>
      <c r="Q219" s="6">
        <v>23.4380007382317</v>
      </c>
      <c r="R219" s="6">
        <v>27.8981208183856</v>
      </c>
      <c r="S219" s="10">
        <v>710</v>
      </c>
      <c r="T219" s="6">
        <v>33.886297289339197</v>
      </c>
      <c r="U219" s="6">
        <v>35.801766944670703</v>
      </c>
      <c r="V219" s="10">
        <v>671</v>
      </c>
      <c r="W219" s="6">
        <v>57.879396866822503</v>
      </c>
      <c r="X219" s="6">
        <v>62.4370567010846</v>
      </c>
      <c r="Y219" s="6">
        <v>0.42253521126760102</v>
      </c>
      <c r="Z219" s="6">
        <v>-5.36512667660209</v>
      </c>
      <c r="AA219" s="7">
        <v>707</v>
      </c>
      <c r="AB219" s="7">
        <v>23.4380007382317</v>
      </c>
      <c r="AC219" s="7">
        <v>27.8981208183856</v>
      </c>
      <c r="AD219" s="13">
        <v>705</v>
      </c>
      <c r="AE219" s="6">
        <v>23.777697083724298</v>
      </c>
      <c r="AF219" s="13">
        <v>687</v>
      </c>
      <c r="AG219" s="6">
        <v>34.5242254653377</v>
      </c>
      <c r="AH219" s="13">
        <v>607</v>
      </c>
      <c r="AI219" s="6">
        <v>49.7265380020281</v>
      </c>
      <c r="AJ219" s="6">
        <v>3.3999999999999998E-3</v>
      </c>
      <c r="AK219" s="6">
        <v>1.9E-3</v>
      </c>
      <c r="AL219" s="135">
        <f t="shared" si="19"/>
        <v>707</v>
      </c>
      <c r="AM219" s="135">
        <f t="shared" si="20"/>
        <v>23.4380007382317</v>
      </c>
      <c r="AN219" s="29">
        <f t="shared" si="21"/>
        <v>476</v>
      </c>
      <c r="AO219" s="29">
        <f t="shared" si="22"/>
        <v>1.526</v>
      </c>
      <c r="AP219" s="29">
        <f t="shared" si="23"/>
        <v>9.2999999999999999E-2</v>
      </c>
      <c r="AQ219" s="136">
        <f t="shared" si="24"/>
        <v>0.65530799475753598</v>
      </c>
    </row>
    <row r="220" spans="1:43" x14ac:dyDescent="0.75">
      <c r="A220" s="4" t="s">
        <v>256</v>
      </c>
      <c r="B220" s="22">
        <v>185</v>
      </c>
      <c r="C220" s="22">
        <v>2.2749999999999999</v>
      </c>
      <c r="D220" s="22">
        <v>9.8000000000000004E-2</v>
      </c>
      <c r="E220" s="22">
        <v>7560</v>
      </c>
      <c r="F220" s="20">
        <v>4.7483380816714096</v>
      </c>
      <c r="G220" s="22">
        <v>0.19478298062181101</v>
      </c>
      <c r="H220" s="18">
        <v>7.9799999999999996E-2</v>
      </c>
      <c r="I220" s="15">
        <v>2.4046450551663402E-3</v>
      </c>
      <c r="J220" s="24">
        <v>0.13392000000000001</v>
      </c>
      <c r="K220" s="18">
        <v>2.35</v>
      </c>
      <c r="L220" s="15">
        <v>0.17035653502287301</v>
      </c>
      <c r="M220" s="18">
        <v>0.21060000000000001</v>
      </c>
      <c r="N220" s="16">
        <v>8.6390848784115692E-3</v>
      </c>
      <c r="O220" s="24">
        <v>0.78932000000000002</v>
      </c>
      <c r="P220" s="10">
        <v>1231</v>
      </c>
      <c r="Q220" s="6">
        <v>45.697396928664297</v>
      </c>
      <c r="R220" s="6">
        <v>52.255120159301001</v>
      </c>
      <c r="S220" s="10">
        <v>1222</v>
      </c>
      <c r="T220" s="6">
        <v>51.502466191166</v>
      </c>
      <c r="U220" s="6">
        <v>53.959587432544701</v>
      </c>
      <c r="V220" s="10">
        <v>1183</v>
      </c>
      <c r="W220" s="6">
        <v>58.499787254033102</v>
      </c>
      <c r="X220" s="6">
        <v>62.429683344409199</v>
      </c>
      <c r="Y220" s="6">
        <v>-0.73649754500817699</v>
      </c>
      <c r="Z220" s="6">
        <v>-4.0574809805578997</v>
      </c>
      <c r="AA220" s="7">
        <v>1231</v>
      </c>
      <c r="AB220" s="7">
        <v>45.697396928664297</v>
      </c>
      <c r="AC220" s="7">
        <v>52.255120159301001</v>
      </c>
      <c r="AD220" s="13">
        <v>1227</v>
      </c>
      <c r="AE220" s="6">
        <v>46.123931814795398</v>
      </c>
      <c r="AF220" s="13">
        <v>1195</v>
      </c>
      <c r="AG220" s="6">
        <v>51.809352666986697</v>
      </c>
      <c r="AH220" s="13">
        <v>1119</v>
      </c>
      <c r="AI220" s="6">
        <v>51.326884853526103</v>
      </c>
      <c r="AJ220" s="6">
        <v>2.8E-3</v>
      </c>
      <c r="AK220" s="6">
        <v>1.8E-3</v>
      </c>
      <c r="AL220" s="135">
        <f t="shared" si="19"/>
        <v>1231</v>
      </c>
      <c r="AM220" s="135">
        <f t="shared" si="20"/>
        <v>45.697396928664297</v>
      </c>
      <c r="AN220" s="29">
        <f t="shared" si="21"/>
        <v>185</v>
      </c>
      <c r="AO220" s="29">
        <f t="shared" si="22"/>
        <v>2.2749999999999999</v>
      </c>
      <c r="AP220" s="29">
        <f t="shared" si="23"/>
        <v>9.8000000000000004E-2</v>
      </c>
      <c r="AQ220" s="136">
        <f t="shared" si="24"/>
        <v>0.43956043956043955</v>
      </c>
    </row>
    <row r="221" spans="1:43" x14ac:dyDescent="0.75">
      <c r="A221" s="4" t="s">
        <v>257</v>
      </c>
      <c r="B221" s="22">
        <v>135.6</v>
      </c>
      <c r="C221" s="22">
        <v>1.95</v>
      </c>
      <c r="D221" s="22">
        <v>0.11</v>
      </c>
      <c r="E221" s="22">
        <v>2130</v>
      </c>
      <c r="F221" s="20">
        <v>10.0908173562059</v>
      </c>
      <c r="G221" s="22">
        <v>0.420141989639154</v>
      </c>
      <c r="H221" s="18">
        <v>6.4600000000000005E-2</v>
      </c>
      <c r="I221" s="15">
        <v>4.6859913361943697E-3</v>
      </c>
      <c r="J221" s="24">
        <v>-2.2604999999999999E-3</v>
      </c>
      <c r="K221" s="18">
        <v>0.90600000000000003</v>
      </c>
      <c r="L221" s="15">
        <v>7.1464937965689895E-2</v>
      </c>
      <c r="M221" s="18">
        <v>9.9099999999999994E-2</v>
      </c>
      <c r="N221" s="16">
        <v>4.1261346532681003E-3</v>
      </c>
      <c r="O221" s="24">
        <v>0.49847999999999998</v>
      </c>
      <c r="P221" s="10">
        <v>609</v>
      </c>
      <c r="Q221" s="6">
        <v>24.1342719681247</v>
      </c>
      <c r="R221" s="6">
        <v>27.4775825151726</v>
      </c>
      <c r="S221" s="10">
        <v>651</v>
      </c>
      <c r="T221" s="6">
        <v>38.136888475085001</v>
      </c>
      <c r="U221" s="6">
        <v>39.666181019939202</v>
      </c>
      <c r="V221" s="10">
        <v>730</v>
      </c>
      <c r="W221" s="6">
        <v>183.56167713599399</v>
      </c>
      <c r="X221" s="6">
        <v>185.946910973706</v>
      </c>
      <c r="Y221" s="6">
        <v>6.4516129032258096</v>
      </c>
      <c r="Z221" s="6">
        <v>16.575342465753401</v>
      </c>
      <c r="AA221" s="7">
        <v>609</v>
      </c>
      <c r="AB221" s="7">
        <v>24.1342719681247</v>
      </c>
      <c r="AC221" s="7">
        <v>27.4775825151726</v>
      </c>
      <c r="AD221" s="13">
        <v>602</v>
      </c>
      <c r="AE221" s="6">
        <v>24.1342719681247</v>
      </c>
      <c r="AF221" s="13">
        <v>593</v>
      </c>
      <c r="AG221" s="6">
        <v>34.1754043510984</v>
      </c>
      <c r="AH221" s="13">
        <v>541</v>
      </c>
      <c r="AI221" s="6">
        <v>170.52569986069301</v>
      </c>
      <c r="AJ221" s="6">
        <v>8.9999999999999993E-3</v>
      </c>
      <c r="AK221" s="6">
        <v>4.1000000000000003E-3</v>
      </c>
      <c r="AL221" s="135">
        <f t="shared" si="19"/>
        <v>609</v>
      </c>
      <c r="AM221" s="135">
        <f t="shared" si="20"/>
        <v>24.1342719681247</v>
      </c>
      <c r="AN221" s="29">
        <f t="shared" si="21"/>
        <v>135.6</v>
      </c>
      <c r="AO221" s="29">
        <f t="shared" si="22"/>
        <v>1.95</v>
      </c>
      <c r="AP221" s="29">
        <f t="shared" si="23"/>
        <v>0.11</v>
      </c>
      <c r="AQ221" s="136">
        <f t="shared" si="24"/>
        <v>0.51282051282051289</v>
      </c>
    </row>
    <row r="222" spans="1:43" x14ac:dyDescent="0.75">
      <c r="A222" s="4" t="s">
        <v>258</v>
      </c>
      <c r="B222" s="22">
        <v>136.4</v>
      </c>
      <c r="C222" s="22">
        <v>3.75</v>
      </c>
      <c r="D222" s="22">
        <v>0.24</v>
      </c>
      <c r="E222" s="22">
        <v>1930</v>
      </c>
      <c r="F222" s="20">
        <v>10.010010010009999</v>
      </c>
      <c r="G222" s="22">
        <v>0.42828413139827098</v>
      </c>
      <c r="H222" s="18">
        <v>5.74E-2</v>
      </c>
      <c r="I222" s="15">
        <v>4.1915773135336697E-3</v>
      </c>
      <c r="J222" s="24">
        <v>0.34206999999999999</v>
      </c>
      <c r="K222" s="18">
        <v>0.80300000000000005</v>
      </c>
      <c r="L222" s="15">
        <v>5.8884897670030197E-2</v>
      </c>
      <c r="M222" s="18">
        <v>9.9900000000000003E-2</v>
      </c>
      <c r="N222" s="16">
        <v>4.2742799141960598E-3</v>
      </c>
      <c r="O222" s="24">
        <v>0.72804999999999997</v>
      </c>
      <c r="P222" s="10">
        <v>613</v>
      </c>
      <c r="Q222" s="6">
        <v>25.099881277606499</v>
      </c>
      <c r="R222" s="6">
        <v>28.374296467712298</v>
      </c>
      <c r="S222" s="10">
        <v>596</v>
      </c>
      <c r="T222" s="6">
        <v>33.111813342474903</v>
      </c>
      <c r="U222" s="6">
        <v>34.653197270293298</v>
      </c>
      <c r="V222" s="10">
        <v>492</v>
      </c>
      <c r="W222" s="6">
        <v>142.05257614939299</v>
      </c>
      <c r="X222" s="6">
        <v>143.68557932544701</v>
      </c>
      <c r="Y222" s="6">
        <v>-2.8523489932885902</v>
      </c>
      <c r="Z222" s="6">
        <v>-24.5934959349593</v>
      </c>
      <c r="AA222" s="7">
        <v>613</v>
      </c>
      <c r="AB222" s="7">
        <v>25.099881277606499</v>
      </c>
      <c r="AC222" s="7">
        <v>28.374296467712298</v>
      </c>
      <c r="AD222" s="13">
        <v>612</v>
      </c>
      <c r="AE222" s="6">
        <v>25.099881277606499</v>
      </c>
      <c r="AF222" s="13">
        <v>587</v>
      </c>
      <c r="AG222" s="6">
        <v>32.497818124097201</v>
      </c>
      <c r="AH222" s="13">
        <v>460</v>
      </c>
      <c r="AI222" s="6">
        <v>135.846171792506</v>
      </c>
      <c r="AJ222" s="6">
        <v>2.3999999999999998E-3</v>
      </c>
      <c r="AK222" s="6">
        <v>1.8E-3</v>
      </c>
      <c r="AL222" s="135">
        <f t="shared" si="19"/>
        <v>613</v>
      </c>
      <c r="AM222" s="135">
        <f t="shared" si="20"/>
        <v>25.099881277606499</v>
      </c>
      <c r="AN222" s="29">
        <f t="shared" si="21"/>
        <v>136.4</v>
      </c>
      <c r="AO222" s="29">
        <f t="shared" si="22"/>
        <v>3.75</v>
      </c>
      <c r="AP222" s="29">
        <f t="shared" si="23"/>
        <v>0.24</v>
      </c>
      <c r="AQ222" s="136">
        <f t="shared" si="24"/>
        <v>0.26666666666666666</v>
      </c>
    </row>
    <row r="223" spans="1:43" x14ac:dyDescent="0.75">
      <c r="A223" s="4" t="s">
        <v>259</v>
      </c>
      <c r="B223" s="22">
        <v>222.3</v>
      </c>
      <c r="C223" s="22">
        <v>1.98</v>
      </c>
      <c r="D223" s="22">
        <v>0.12</v>
      </c>
      <c r="E223" s="22">
        <v>3080</v>
      </c>
      <c r="F223" s="20">
        <v>10.493179433368301</v>
      </c>
      <c r="G223" s="22">
        <v>0.46562040073044297</v>
      </c>
      <c r="H223" s="18">
        <v>5.9299999999999999E-2</v>
      </c>
      <c r="I223" s="15">
        <v>3.38847338102862E-3</v>
      </c>
      <c r="J223" s="24">
        <v>0.11779000000000001</v>
      </c>
      <c r="K223" s="18">
        <v>0.79700000000000004</v>
      </c>
      <c r="L223" s="15">
        <v>6.3820966692850506E-2</v>
      </c>
      <c r="M223" s="18">
        <v>9.5299999999999996E-2</v>
      </c>
      <c r="N223" s="16">
        <v>4.2288063852699504E-3</v>
      </c>
      <c r="O223" s="24">
        <v>0.68432000000000004</v>
      </c>
      <c r="P223" s="10">
        <v>586</v>
      </c>
      <c r="Q223" s="6">
        <v>25.070546194835899</v>
      </c>
      <c r="R223" s="6">
        <v>28.092995397963701</v>
      </c>
      <c r="S223" s="10">
        <v>591</v>
      </c>
      <c r="T223" s="6">
        <v>35.786817424875203</v>
      </c>
      <c r="U223" s="6">
        <v>37.205932016919597</v>
      </c>
      <c r="V223" s="10">
        <v>550</v>
      </c>
      <c r="W223" s="6">
        <v>123.011528150685</v>
      </c>
      <c r="X223" s="6">
        <v>125.374150254969</v>
      </c>
      <c r="Y223" s="6">
        <v>0.84602368866328004</v>
      </c>
      <c r="Z223" s="6">
        <v>-6.5454545454545503</v>
      </c>
      <c r="AA223" s="7">
        <v>586</v>
      </c>
      <c r="AB223" s="7">
        <v>25.070546194835899</v>
      </c>
      <c r="AC223" s="7">
        <v>28.092995397963701</v>
      </c>
      <c r="AD223" s="13">
        <v>583</v>
      </c>
      <c r="AE223" s="6">
        <v>25.070546194835899</v>
      </c>
      <c r="AF223" s="13">
        <v>559</v>
      </c>
      <c r="AG223" s="6">
        <v>33.996195395975597</v>
      </c>
      <c r="AH223" s="13">
        <v>446</v>
      </c>
      <c r="AI223" s="6">
        <v>111.79816214038</v>
      </c>
      <c r="AJ223" s="6">
        <v>5.4000000000000003E-3</v>
      </c>
      <c r="AK223" s="6">
        <v>2.8999999999999998E-3</v>
      </c>
      <c r="AL223" s="135">
        <f t="shared" si="19"/>
        <v>586</v>
      </c>
      <c r="AM223" s="135">
        <f t="shared" si="20"/>
        <v>25.070546194835899</v>
      </c>
      <c r="AN223" s="29">
        <f t="shared" si="21"/>
        <v>222.3</v>
      </c>
      <c r="AO223" s="29">
        <f t="shared" si="22"/>
        <v>1.98</v>
      </c>
      <c r="AP223" s="29">
        <f t="shared" si="23"/>
        <v>0.12</v>
      </c>
      <c r="AQ223" s="136">
        <f t="shared" si="24"/>
        <v>0.50505050505050508</v>
      </c>
    </row>
    <row r="224" spans="1:43" x14ac:dyDescent="0.75">
      <c r="A224" s="4" t="s">
        <v>260</v>
      </c>
      <c r="B224" s="22">
        <v>136.80000000000001</v>
      </c>
      <c r="C224" s="22">
        <v>2.0299999999999998</v>
      </c>
      <c r="D224" s="22">
        <v>0.13</v>
      </c>
      <c r="E224" s="22">
        <v>1927</v>
      </c>
      <c r="F224" s="20">
        <v>10.7991360691145</v>
      </c>
      <c r="G224" s="22">
        <v>0.492563530428069</v>
      </c>
      <c r="H224" s="18">
        <v>6.0499999999999998E-2</v>
      </c>
      <c r="I224" s="15">
        <v>4.70366256392824E-3</v>
      </c>
      <c r="J224" s="24">
        <v>0.21582000000000001</v>
      </c>
      <c r="K224" s="18">
        <v>0.77800000000000002</v>
      </c>
      <c r="L224" s="15">
        <v>5.6911676625802703E-2</v>
      </c>
      <c r="M224" s="18">
        <v>9.2600000000000002E-2</v>
      </c>
      <c r="N224" s="16">
        <v>4.2236140581733903E-3</v>
      </c>
      <c r="O224" s="24">
        <v>0.65888000000000002</v>
      </c>
      <c r="P224" s="10">
        <v>570</v>
      </c>
      <c r="Q224" s="6">
        <v>24.793292276508701</v>
      </c>
      <c r="R224" s="6">
        <v>27.697766568933901</v>
      </c>
      <c r="S224" s="10">
        <v>582</v>
      </c>
      <c r="T224" s="6">
        <v>32.3723427268067</v>
      </c>
      <c r="U224" s="6">
        <v>33.893871673863103</v>
      </c>
      <c r="V224" s="10">
        <v>590</v>
      </c>
      <c r="W224" s="6">
        <v>179.54318529199301</v>
      </c>
      <c r="X224" s="6">
        <v>181.45564901341299</v>
      </c>
      <c r="Y224" s="6">
        <v>2.0618556701031001</v>
      </c>
      <c r="Z224" s="6">
        <v>3.3898305084745699</v>
      </c>
      <c r="AA224" s="7">
        <v>570</v>
      </c>
      <c r="AB224" s="7">
        <v>24.793292276508701</v>
      </c>
      <c r="AC224" s="7">
        <v>27.697766568933901</v>
      </c>
      <c r="AD224" s="13">
        <v>567</v>
      </c>
      <c r="AE224" s="6">
        <v>25.2627461276162</v>
      </c>
      <c r="AF224" s="13">
        <v>543</v>
      </c>
      <c r="AG224" s="6">
        <v>31.7675396217874</v>
      </c>
      <c r="AH224" s="13">
        <v>421</v>
      </c>
      <c r="AI224" s="6">
        <v>166.770346239356</v>
      </c>
      <c r="AJ224" s="6">
        <v>6.6E-3</v>
      </c>
      <c r="AK224" s="6">
        <v>2.8999999999999998E-3</v>
      </c>
      <c r="AL224" s="135">
        <f t="shared" si="19"/>
        <v>570</v>
      </c>
      <c r="AM224" s="135">
        <f t="shared" si="20"/>
        <v>24.793292276508701</v>
      </c>
      <c r="AN224" s="29">
        <f t="shared" si="21"/>
        <v>136.80000000000001</v>
      </c>
      <c r="AO224" s="29">
        <f t="shared" si="22"/>
        <v>2.0299999999999998</v>
      </c>
      <c r="AP224" s="29">
        <f t="shared" si="23"/>
        <v>0.13</v>
      </c>
      <c r="AQ224" s="136">
        <f t="shared" si="24"/>
        <v>0.49261083743842371</v>
      </c>
    </row>
    <row r="225" spans="1:43" x14ac:dyDescent="0.75">
      <c r="A225" s="4" t="s">
        <v>261</v>
      </c>
      <c r="B225" s="22">
        <v>120.8</v>
      </c>
      <c r="C225" s="22">
        <v>1.76</v>
      </c>
      <c r="D225" s="22">
        <v>0.1</v>
      </c>
      <c r="E225" s="22">
        <v>1850</v>
      </c>
      <c r="F225" s="20">
        <v>10.7758620689655</v>
      </c>
      <c r="G225" s="22">
        <v>0.52985459073757002</v>
      </c>
      <c r="H225" s="18">
        <v>6.5500000000000003E-2</v>
      </c>
      <c r="I225" s="15">
        <v>5.2260976873657701E-3</v>
      </c>
      <c r="J225" s="24">
        <v>0.17294999999999999</v>
      </c>
      <c r="K225" s="18">
        <v>0.84299999999999997</v>
      </c>
      <c r="L225" s="15">
        <v>6.7219932365407201E-2</v>
      </c>
      <c r="M225" s="18">
        <v>9.2799999999999994E-2</v>
      </c>
      <c r="N225" s="16">
        <v>4.5630229586974399E-3</v>
      </c>
      <c r="O225" s="24">
        <v>0.70128000000000001</v>
      </c>
      <c r="P225" s="10">
        <v>572</v>
      </c>
      <c r="Q225" s="6">
        <v>26.724394720318099</v>
      </c>
      <c r="R225" s="6">
        <v>29.4492010790111</v>
      </c>
      <c r="S225" s="10">
        <v>616</v>
      </c>
      <c r="T225" s="6">
        <v>36.859786924779698</v>
      </c>
      <c r="U225" s="6">
        <v>38.325166862847297</v>
      </c>
      <c r="V225" s="10">
        <v>760</v>
      </c>
      <c r="W225" s="6">
        <v>228.433428265256</v>
      </c>
      <c r="X225" s="6">
        <v>230.928775525123</v>
      </c>
      <c r="Y225" s="6">
        <v>7.1428571428571397</v>
      </c>
      <c r="Z225" s="6">
        <v>24.7368421052632</v>
      </c>
      <c r="AA225" s="7">
        <v>572</v>
      </c>
      <c r="AB225" s="7">
        <v>26.724394720318099</v>
      </c>
      <c r="AC225" s="7">
        <v>29.4492010790111</v>
      </c>
      <c r="AD225" s="13">
        <v>567</v>
      </c>
      <c r="AE225" s="6">
        <v>27.215368326873101</v>
      </c>
      <c r="AF225" s="13">
        <v>564</v>
      </c>
      <c r="AG225" s="6">
        <v>36.1238410490934</v>
      </c>
      <c r="AH225" s="13">
        <v>547</v>
      </c>
      <c r="AI225" s="6">
        <v>215.51209745398901</v>
      </c>
      <c r="AJ225" s="6">
        <v>9.4000000000000004E-3</v>
      </c>
      <c r="AK225" s="6">
        <v>5.4000000000000003E-3</v>
      </c>
      <c r="AL225" s="135">
        <f t="shared" si="19"/>
        <v>572</v>
      </c>
      <c r="AM225" s="135">
        <f t="shared" si="20"/>
        <v>26.724394720318099</v>
      </c>
      <c r="AN225" s="29">
        <f t="shared" si="21"/>
        <v>120.8</v>
      </c>
      <c r="AO225" s="29">
        <f t="shared" si="22"/>
        <v>1.76</v>
      </c>
      <c r="AP225" s="29">
        <f t="shared" si="23"/>
        <v>0.1</v>
      </c>
      <c r="AQ225" s="136">
        <f t="shared" si="24"/>
        <v>0.56818181818181823</v>
      </c>
    </row>
    <row r="226" spans="1:43" x14ac:dyDescent="0.75">
      <c r="A226" s="4" t="s">
        <v>262</v>
      </c>
      <c r="B226" s="22">
        <v>285</v>
      </c>
      <c r="C226" s="22">
        <v>2.77</v>
      </c>
      <c r="D226" s="22">
        <v>0.16</v>
      </c>
      <c r="E226" s="22">
        <v>1878</v>
      </c>
      <c r="F226" s="20">
        <v>20</v>
      </c>
      <c r="G226" s="22">
        <v>0.82894680167064705</v>
      </c>
      <c r="H226" s="18">
        <v>5.2400000000000002E-2</v>
      </c>
      <c r="I226" s="15">
        <v>4.1042751351387397E-3</v>
      </c>
      <c r="J226" s="24">
        <v>0.19119</v>
      </c>
      <c r="K226" s="18">
        <v>0.36399999999999999</v>
      </c>
      <c r="L226" s="15">
        <v>2.78033846831638E-2</v>
      </c>
      <c r="M226" s="18">
        <v>0.05</v>
      </c>
      <c r="N226" s="16">
        <v>2.0723670041766199E-3</v>
      </c>
      <c r="O226" s="24">
        <v>0.54568000000000005</v>
      </c>
      <c r="P226" s="10">
        <v>314</v>
      </c>
      <c r="Q226" s="6">
        <v>12.838306753241101</v>
      </c>
      <c r="R226" s="6">
        <v>14.5928746835142</v>
      </c>
      <c r="S226" s="10">
        <v>314</v>
      </c>
      <c r="T226" s="6">
        <v>20.9248237905264</v>
      </c>
      <c r="U226" s="6">
        <v>21.802521205224402</v>
      </c>
      <c r="V226" s="10">
        <v>280</v>
      </c>
      <c r="W226" s="6">
        <v>171.80507058576899</v>
      </c>
      <c r="X226" s="6">
        <v>173.59304830740999</v>
      </c>
      <c r="Y226" s="6">
        <v>0</v>
      </c>
      <c r="Z226" s="6">
        <v>-12.1428571428571</v>
      </c>
      <c r="AA226" s="7">
        <v>314</v>
      </c>
      <c r="AB226" s="7">
        <v>12.838306753241101</v>
      </c>
      <c r="AC226" s="7">
        <v>14.5928746835142</v>
      </c>
      <c r="AD226" s="13">
        <v>314</v>
      </c>
      <c r="AE226" s="6">
        <v>12.838306753241101</v>
      </c>
      <c r="AF226" s="13">
        <v>308</v>
      </c>
      <c r="AG226" s="6">
        <v>19.599394140242701</v>
      </c>
      <c r="AH226" s="13">
        <v>271</v>
      </c>
      <c r="AI226" s="6">
        <v>156.538286942783</v>
      </c>
      <c r="AJ226" s="6">
        <v>1.6999999999999999E-3</v>
      </c>
      <c r="AK226" s="6">
        <v>4.1000000000000003E-3</v>
      </c>
      <c r="AL226" s="135">
        <f t="shared" si="19"/>
        <v>314</v>
      </c>
      <c r="AM226" s="135">
        <f t="shared" si="20"/>
        <v>12.838306753241101</v>
      </c>
      <c r="AN226" s="29">
        <f t="shared" si="21"/>
        <v>285</v>
      </c>
      <c r="AO226" s="29">
        <f t="shared" si="22"/>
        <v>2.77</v>
      </c>
      <c r="AP226" s="29">
        <f t="shared" si="23"/>
        <v>0.16</v>
      </c>
      <c r="AQ226" s="136">
        <f t="shared" si="24"/>
        <v>0.36101083032490977</v>
      </c>
    </row>
    <row r="227" spans="1:43" x14ac:dyDescent="0.75">
      <c r="A227" s="4" t="s">
        <v>263</v>
      </c>
      <c r="B227" s="22">
        <v>730</v>
      </c>
      <c r="C227" s="22">
        <v>13.7</v>
      </c>
      <c r="D227" s="22">
        <v>1.8</v>
      </c>
      <c r="E227" s="22">
        <v>6700</v>
      </c>
      <c r="F227" s="20">
        <v>19.417475728155299</v>
      </c>
      <c r="G227" s="22">
        <v>0.71770716810805002</v>
      </c>
      <c r="H227" s="18">
        <v>6.3700000000000007E-2</v>
      </c>
      <c r="I227" s="15">
        <v>3.4813215114370302E-3</v>
      </c>
      <c r="J227" s="24">
        <v>0.35452</v>
      </c>
      <c r="K227" s="18">
        <v>0.46100000000000002</v>
      </c>
      <c r="L227" s="15">
        <v>3.8242576823351998E-2</v>
      </c>
      <c r="M227" s="18">
        <v>5.1499999999999997E-2</v>
      </c>
      <c r="N227" s="16">
        <v>1.9035388366145801E-3</v>
      </c>
      <c r="O227" s="24">
        <v>7.9478999999999994E-2</v>
      </c>
      <c r="P227" s="10">
        <v>324</v>
      </c>
      <c r="Q227" s="6">
        <v>11.802163727052299</v>
      </c>
      <c r="R227" s="6">
        <v>13.791536264877401</v>
      </c>
      <c r="S227" s="10">
        <v>382</v>
      </c>
      <c r="T227" s="6">
        <v>26.381452638574199</v>
      </c>
      <c r="U227" s="6">
        <v>27.357098409403701</v>
      </c>
      <c r="V227" s="10">
        <v>680</v>
      </c>
      <c r="W227" s="6">
        <v>6382.8737452550304</v>
      </c>
      <c r="X227" s="6">
        <v>6949.3186112106796</v>
      </c>
      <c r="Y227" s="6">
        <v>15.183246073298401</v>
      </c>
      <c r="Z227" s="6">
        <v>52.352941176470601</v>
      </c>
      <c r="AA227" s="7">
        <v>324</v>
      </c>
      <c r="AB227" s="7">
        <v>11.802163727052299</v>
      </c>
      <c r="AC227" s="7">
        <v>13.791536264877401</v>
      </c>
      <c r="AD227" s="13">
        <v>319</v>
      </c>
      <c r="AE227" s="6">
        <v>11.802163727052299</v>
      </c>
      <c r="AF227" s="13">
        <v>316</v>
      </c>
      <c r="AG227" s="6">
        <v>21.3836630005557</v>
      </c>
      <c r="AH227" s="13">
        <v>316</v>
      </c>
      <c r="AI227" s="6">
        <v>6382.2228629895098</v>
      </c>
      <c r="AJ227" s="6">
        <v>1.3899999999999999E-2</v>
      </c>
      <c r="AK227" s="6">
        <v>6.1000000000000004E-3</v>
      </c>
      <c r="AL227" s="135">
        <f t="shared" si="19"/>
        <v>324</v>
      </c>
      <c r="AM227" s="135">
        <f t="shared" si="20"/>
        <v>11.802163727052299</v>
      </c>
      <c r="AN227" s="29">
        <f t="shared" si="21"/>
        <v>730</v>
      </c>
      <c r="AO227" s="29">
        <f t="shared" si="22"/>
        <v>13.7</v>
      </c>
      <c r="AP227" s="29">
        <f t="shared" si="23"/>
        <v>1.8</v>
      </c>
      <c r="AQ227" s="136">
        <f t="shared" si="24"/>
        <v>7.2992700729927015E-2</v>
      </c>
    </row>
    <row r="228" spans="1:43" x14ac:dyDescent="0.75">
      <c r="A228" s="4" t="s">
        <v>265</v>
      </c>
      <c r="B228" s="22">
        <v>278</v>
      </c>
      <c r="C228" s="22">
        <v>1.95</v>
      </c>
      <c r="D228" s="22">
        <v>0.11</v>
      </c>
      <c r="E228" s="22">
        <v>4160</v>
      </c>
      <c r="F228" s="20">
        <v>10.1010101010101</v>
      </c>
      <c r="G228" s="22">
        <v>0.416374450899066</v>
      </c>
      <c r="H228" s="18">
        <v>6.08E-2</v>
      </c>
      <c r="I228" s="15">
        <v>2.7379912158574E-3</v>
      </c>
      <c r="J228" s="24">
        <v>0.43296000000000001</v>
      </c>
      <c r="K228" s="18">
        <v>0.83499999999999996</v>
      </c>
      <c r="L228" s="15">
        <v>5.8571927322309598E-2</v>
      </c>
      <c r="M228" s="18">
        <v>9.9000000000000005E-2</v>
      </c>
      <c r="N228" s="16">
        <v>4.0808859932617396E-3</v>
      </c>
      <c r="O228" s="24">
        <v>0.66854000000000002</v>
      </c>
      <c r="P228" s="10">
        <v>608</v>
      </c>
      <c r="Q228" s="6">
        <v>24.123240359721599</v>
      </c>
      <c r="R228" s="6">
        <v>27.462127660979899</v>
      </c>
      <c r="S228" s="10">
        <v>615</v>
      </c>
      <c r="T228" s="6">
        <v>32.467005391726197</v>
      </c>
      <c r="U228" s="6">
        <v>34.104902109135701</v>
      </c>
      <c r="V228" s="10">
        <v>615</v>
      </c>
      <c r="W228" s="6">
        <v>99.513023457897006</v>
      </c>
      <c r="X228" s="6">
        <v>102.632266328055</v>
      </c>
      <c r="Y228" s="6">
        <v>1.13821138211382</v>
      </c>
      <c r="Z228" s="6">
        <v>1.13821138211382</v>
      </c>
      <c r="AA228" s="7">
        <v>608</v>
      </c>
      <c r="AB228" s="7">
        <v>24.123240359721599</v>
      </c>
      <c r="AC228" s="7">
        <v>27.462127660979899</v>
      </c>
      <c r="AD228" s="13">
        <v>606</v>
      </c>
      <c r="AE228" s="6">
        <v>24.123240359721599</v>
      </c>
      <c r="AF228" s="13">
        <v>588</v>
      </c>
      <c r="AG228" s="6">
        <v>33.0364410780941</v>
      </c>
      <c r="AH228" s="13">
        <v>514</v>
      </c>
      <c r="AI228" s="6">
        <v>89.664412325804904</v>
      </c>
      <c r="AJ228" s="6">
        <v>4.4999999999999997E-3</v>
      </c>
      <c r="AK228" s="6">
        <v>2.7000000000000001E-3</v>
      </c>
      <c r="AL228" s="135">
        <f t="shared" si="19"/>
        <v>608</v>
      </c>
      <c r="AM228" s="135">
        <f t="shared" si="20"/>
        <v>24.123240359721599</v>
      </c>
      <c r="AN228" s="29">
        <f t="shared" si="21"/>
        <v>278</v>
      </c>
      <c r="AO228" s="29">
        <f t="shared" si="22"/>
        <v>1.95</v>
      </c>
      <c r="AP228" s="29">
        <f t="shared" si="23"/>
        <v>0.11</v>
      </c>
      <c r="AQ228" s="136">
        <f t="shared" si="24"/>
        <v>0.51282051282051289</v>
      </c>
    </row>
    <row r="229" spans="1:43" x14ac:dyDescent="0.75">
      <c r="A229" s="4" t="s">
        <v>266</v>
      </c>
      <c r="B229" s="22">
        <v>172.5</v>
      </c>
      <c r="C229" s="22">
        <v>1.7709999999999999</v>
      </c>
      <c r="D229" s="22">
        <v>8.2000000000000003E-2</v>
      </c>
      <c r="E229" s="22">
        <v>3000</v>
      </c>
      <c r="F229" s="20">
        <v>9.4073377234242699</v>
      </c>
      <c r="G229" s="22">
        <v>0.36760158213996502</v>
      </c>
      <c r="H229" s="18">
        <v>6.5500000000000003E-2</v>
      </c>
      <c r="I229" s="15">
        <v>3.66935323753967E-3</v>
      </c>
      <c r="J229" s="24">
        <v>-0.14548</v>
      </c>
      <c r="K229" s="18">
        <v>0.97299999999999998</v>
      </c>
      <c r="L229" s="15">
        <v>7.3459262522910601E-2</v>
      </c>
      <c r="M229" s="18">
        <v>0.10630000000000001</v>
      </c>
      <c r="N229" s="16">
        <v>4.1537839216911499E-3</v>
      </c>
      <c r="O229" s="24">
        <v>0.71514</v>
      </c>
      <c r="P229" s="10">
        <v>651</v>
      </c>
      <c r="Q229" s="6">
        <v>24.114815094761902</v>
      </c>
      <c r="R229" s="6">
        <v>27.883458685934201</v>
      </c>
      <c r="S229" s="10">
        <v>686</v>
      </c>
      <c r="T229" s="6">
        <v>37.982550657003301</v>
      </c>
      <c r="U229" s="6">
        <v>39.632617758831699</v>
      </c>
      <c r="V229" s="10">
        <v>771</v>
      </c>
      <c r="W229" s="6">
        <v>136.85699755060801</v>
      </c>
      <c r="X229" s="6">
        <v>139.789261583296</v>
      </c>
      <c r="Y229" s="6">
        <v>5.1020408163265198</v>
      </c>
      <c r="Z229" s="6">
        <v>15.5642023346304</v>
      </c>
      <c r="AA229" s="7">
        <v>651</v>
      </c>
      <c r="AB229" s="7">
        <v>24.114815094761902</v>
      </c>
      <c r="AC229" s="7">
        <v>27.883458685934201</v>
      </c>
      <c r="AD229" s="13">
        <v>646</v>
      </c>
      <c r="AE229" s="6">
        <v>24.114815094761902</v>
      </c>
      <c r="AF229" s="13">
        <v>637</v>
      </c>
      <c r="AG229" s="6">
        <v>36.047775998136402</v>
      </c>
      <c r="AH229" s="13">
        <v>595</v>
      </c>
      <c r="AI229" s="6">
        <v>127.231453574056</v>
      </c>
      <c r="AJ229" s="6">
        <v>7.7999999999999996E-3</v>
      </c>
      <c r="AK229" s="6">
        <v>3.0000000000000001E-3</v>
      </c>
      <c r="AL229" s="135">
        <f t="shared" si="19"/>
        <v>651</v>
      </c>
      <c r="AM229" s="135">
        <f t="shared" si="20"/>
        <v>24.114815094761902</v>
      </c>
      <c r="AN229" s="29">
        <f t="shared" si="21"/>
        <v>172.5</v>
      </c>
      <c r="AO229" s="29">
        <f t="shared" si="22"/>
        <v>1.7709999999999999</v>
      </c>
      <c r="AP229" s="29">
        <f t="shared" si="23"/>
        <v>8.2000000000000003E-2</v>
      </c>
      <c r="AQ229" s="136">
        <f t="shared" si="24"/>
        <v>0.56465273856578202</v>
      </c>
    </row>
    <row r="230" spans="1:43" x14ac:dyDescent="0.75">
      <c r="A230" s="4" t="s">
        <v>267</v>
      </c>
      <c r="B230" s="22">
        <v>302</v>
      </c>
      <c r="C230" s="22">
        <v>2.4500000000000002</v>
      </c>
      <c r="D230" s="22">
        <v>0.13</v>
      </c>
      <c r="E230" s="22">
        <v>2850</v>
      </c>
      <c r="F230" s="20">
        <v>17.889087656529501</v>
      </c>
      <c r="G230" s="22">
        <v>0.99047899377333903</v>
      </c>
      <c r="H230" s="18">
        <v>6.9699999999999998E-2</v>
      </c>
      <c r="I230" s="15">
        <v>6.7546185554691199E-3</v>
      </c>
      <c r="J230" s="24">
        <v>-0.64983000000000002</v>
      </c>
      <c r="K230" s="18">
        <v>0.62</v>
      </c>
      <c r="L230" s="15">
        <v>9.9517274259296101E-2</v>
      </c>
      <c r="M230" s="18">
        <v>5.5899999999999998E-2</v>
      </c>
      <c r="N230" s="16">
        <v>3.0950586645328701E-3</v>
      </c>
      <c r="O230" s="24">
        <v>0.87551999999999996</v>
      </c>
      <c r="P230" s="10">
        <v>350</v>
      </c>
      <c r="Q230" s="6">
        <v>18.765298181430499</v>
      </c>
      <c r="R230" s="6">
        <v>20.2885357758753</v>
      </c>
      <c r="S230" s="10">
        <v>466</v>
      </c>
      <c r="T230" s="6">
        <v>54.597383690011597</v>
      </c>
      <c r="U230" s="6">
        <v>55.299235970961099</v>
      </c>
      <c r="V230" s="10">
        <v>860</v>
      </c>
      <c r="W230" s="6">
        <v>485.73671612782198</v>
      </c>
      <c r="X230" s="6">
        <v>496.24605983749098</v>
      </c>
      <c r="Y230" s="6">
        <v>24.892703862661001</v>
      </c>
      <c r="Z230" s="6">
        <v>59.302325581395401</v>
      </c>
      <c r="AA230" s="7" t="s">
        <v>35</v>
      </c>
      <c r="AB230" s="7" t="s">
        <v>35</v>
      </c>
      <c r="AC230" s="7" t="s">
        <v>35</v>
      </c>
      <c r="AD230" s="13">
        <v>341</v>
      </c>
      <c r="AE230" s="6">
        <v>17.242546674954902</v>
      </c>
      <c r="AF230" s="13">
        <v>342</v>
      </c>
      <c r="AG230" s="6">
        <v>28.434526649732401</v>
      </c>
      <c r="AH230" s="13">
        <v>338</v>
      </c>
      <c r="AI230" s="6">
        <v>459.76442815276698</v>
      </c>
      <c r="AJ230" s="6">
        <v>2.0299999999999999E-2</v>
      </c>
      <c r="AK230" s="6">
        <v>9.7000000000000003E-3</v>
      </c>
      <c r="AL230" s="135" t="str">
        <f t="shared" si="19"/>
        <v>Discordant</v>
      </c>
      <c r="AM230" s="135" t="str">
        <f t="shared" si="20"/>
        <v>Discordant</v>
      </c>
      <c r="AN230" s="29">
        <f t="shared" si="21"/>
        <v>302</v>
      </c>
      <c r="AO230" s="29">
        <f t="shared" si="22"/>
        <v>2.4500000000000002</v>
      </c>
      <c r="AP230" s="29">
        <f t="shared" si="23"/>
        <v>0.13</v>
      </c>
      <c r="AQ230" s="136">
        <f t="shared" si="24"/>
        <v>0.4081632653061224</v>
      </c>
    </row>
    <row r="231" spans="1:43" x14ac:dyDescent="0.75">
      <c r="A231" s="4" t="s">
        <v>268</v>
      </c>
      <c r="B231" s="22">
        <v>149.69999999999999</v>
      </c>
      <c r="C231" s="22">
        <v>3.38</v>
      </c>
      <c r="D231" s="22">
        <v>0.19</v>
      </c>
      <c r="E231" s="22">
        <v>1037</v>
      </c>
      <c r="F231" s="20">
        <v>18.867924528301899</v>
      </c>
      <c r="G231" s="22">
        <v>0.87172620547106405</v>
      </c>
      <c r="H231" s="18">
        <v>5.33E-2</v>
      </c>
      <c r="I231" s="15">
        <v>6.3930202371829201E-3</v>
      </c>
      <c r="J231" s="24">
        <v>-5.1382999999999998E-2</v>
      </c>
      <c r="K231" s="18">
        <v>0.39400000000000002</v>
      </c>
      <c r="L231" s="15">
        <v>3.38952759900253E-2</v>
      </c>
      <c r="M231" s="18">
        <v>5.2999999999999999E-2</v>
      </c>
      <c r="N231" s="16">
        <v>2.44867891116822E-3</v>
      </c>
      <c r="O231" s="24">
        <v>0.70530999999999999</v>
      </c>
      <c r="P231" s="10">
        <v>333</v>
      </c>
      <c r="Q231" s="6">
        <v>15.001060502301</v>
      </c>
      <c r="R231" s="6">
        <v>16.697390143093401</v>
      </c>
      <c r="S231" s="10">
        <v>335</v>
      </c>
      <c r="T231" s="6">
        <v>24.4070846865771</v>
      </c>
      <c r="U231" s="6">
        <v>25.254167614410999</v>
      </c>
      <c r="V231" s="10">
        <v>310</v>
      </c>
      <c r="W231" s="6">
        <v>275.12968074863801</v>
      </c>
      <c r="X231" s="6">
        <v>276.367501249204</v>
      </c>
      <c r="Y231" s="6">
        <v>0.59701492537313094</v>
      </c>
      <c r="Z231" s="6">
        <v>-7.4193548387096797</v>
      </c>
      <c r="AA231" s="7">
        <v>333</v>
      </c>
      <c r="AB231" s="7">
        <v>15.001060502301</v>
      </c>
      <c r="AC231" s="7">
        <v>16.697390143093401</v>
      </c>
      <c r="AD231" s="13">
        <v>332</v>
      </c>
      <c r="AE231" s="6">
        <v>15.001060502301</v>
      </c>
      <c r="AF231" s="13">
        <v>324</v>
      </c>
      <c r="AG231" s="6">
        <v>21.411253650773101</v>
      </c>
      <c r="AH231" s="13">
        <v>266</v>
      </c>
      <c r="AI231" s="6">
        <v>260.881517606839</v>
      </c>
      <c r="AJ231" s="6">
        <v>2.7000000000000001E-3</v>
      </c>
      <c r="AK231" s="6">
        <v>4.1999999999999997E-3</v>
      </c>
      <c r="AL231" s="135">
        <f t="shared" si="19"/>
        <v>333</v>
      </c>
      <c r="AM231" s="135">
        <f t="shared" si="20"/>
        <v>15.001060502301</v>
      </c>
      <c r="AN231" s="29">
        <f t="shared" si="21"/>
        <v>149.69999999999999</v>
      </c>
      <c r="AO231" s="29">
        <f t="shared" si="22"/>
        <v>3.38</v>
      </c>
      <c r="AP231" s="29">
        <f t="shared" si="23"/>
        <v>0.19</v>
      </c>
      <c r="AQ231" s="136">
        <f t="shared" si="24"/>
        <v>0.29585798816568049</v>
      </c>
    </row>
    <row r="232" spans="1:43" x14ac:dyDescent="0.75">
      <c r="A232" s="4" t="s">
        <v>269</v>
      </c>
      <c r="B232" s="22">
        <v>403</v>
      </c>
      <c r="C232" s="22">
        <v>0.82699999999999996</v>
      </c>
      <c r="D232" s="22">
        <v>3.7999999999999999E-2</v>
      </c>
      <c r="E232" s="22">
        <v>6090</v>
      </c>
      <c r="F232" s="20">
        <v>11.299435028248601</v>
      </c>
      <c r="G232" s="22">
        <v>0.40538090768980301</v>
      </c>
      <c r="H232" s="18">
        <v>6.5500000000000003E-2</v>
      </c>
      <c r="I232" s="15">
        <v>2.1851572512798798E-3</v>
      </c>
      <c r="J232" s="24">
        <v>0.33478000000000002</v>
      </c>
      <c r="K232" s="18">
        <v>0.80700000000000005</v>
      </c>
      <c r="L232" s="15">
        <v>5.3410492238978001E-2</v>
      </c>
      <c r="M232" s="18">
        <v>8.8499999999999995E-2</v>
      </c>
      <c r="N232" s="16">
        <v>3.1750446142534599E-3</v>
      </c>
      <c r="O232" s="24">
        <v>0.47160000000000002</v>
      </c>
      <c r="P232" s="10">
        <v>547</v>
      </c>
      <c r="Q232" s="6">
        <v>18.886059291330401</v>
      </c>
      <c r="R232" s="6">
        <v>22.2933040783794</v>
      </c>
      <c r="S232" s="10">
        <v>600</v>
      </c>
      <c r="T232" s="6">
        <v>30.0647104364744</v>
      </c>
      <c r="U232" s="6">
        <v>31.763428442959398</v>
      </c>
      <c r="V232" s="10">
        <v>780</v>
      </c>
      <c r="W232" s="6">
        <v>99.065344761271106</v>
      </c>
      <c r="X232" s="6">
        <v>105.57251250264601</v>
      </c>
      <c r="Y232" s="6">
        <v>8.8333333333333393</v>
      </c>
      <c r="Z232" s="6">
        <v>29.871794871794901</v>
      </c>
      <c r="AA232" s="7">
        <v>547</v>
      </c>
      <c r="AB232" s="7">
        <v>18.886059291330401</v>
      </c>
      <c r="AC232" s="7">
        <v>22.2933040783794</v>
      </c>
      <c r="AD232" s="13">
        <v>541</v>
      </c>
      <c r="AE232" s="6">
        <v>19.247967049941899</v>
      </c>
      <c r="AF232" s="13">
        <v>541</v>
      </c>
      <c r="AG232" s="6">
        <v>30.4836154947056</v>
      </c>
      <c r="AH232" s="13">
        <v>542</v>
      </c>
      <c r="AI232" s="6">
        <v>92.022597945664899</v>
      </c>
      <c r="AJ232" s="6">
        <v>1.0200000000000001E-2</v>
      </c>
      <c r="AK232" s="6">
        <v>3.0000000000000001E-3</v>
      </c>
      <c r="AL232" s="135">
        <f t="shared" si="19"/>
        <v>547</v>
      </c>
      <c r="AM232" s="135">
        <f t="shared" si="20"/>
        <v>18.886059291330401</v>
      </c>
      <c r="AN232" s="29">
        <f t="shared" si="21"/>
        <v>403</v>
      </c>
      <c r="AO232" s="29">
        <f t="shared" si="22"/>
        <v>0.82699999999999996</v>
      </c>
      <c r="AP232" s="29">
        <f t="shared" si="23"/>
        <v>3.7999999999999999E-2</v>
      </c>
      <c r="AQ232" s="136">
        <f t="shared" si="24"/>
        <v>1.2091898428053205</v>
      </c>
    </row>
    <row r="233" spans="1:43" x14ac:dyDescent="0.75">
      <c r="A233" s="4" t="s">
        <v>270</v>
      </c>
      <c r="B233" s="22">
        <v>244.2</v>
      </c>
      <c r="C233" s="22">
        <v>1.9279999999999999</v>
      </c>
      <c r="D233" s="22">
        <v>7.4999999999999997E-2</v>
      </c>
      <c r="E233" s="22">
        <v>4930</v>
      </c>
      <c r="F233" s="20">
        <v>7.7220077220077199</v>
      </c>
      <c r="G233" s="22">
        <v>0.32222761754878998</v>
      </c>
      <c r="H233" s="18">
        <v>6.3700000000000007E-2</v>
      </c>
      <c r="I233" s="15">
        <v>2.68800138952966E-3</v>
      </c>
      <c r="J233" s="24">
        <v>0.17219000000000001</v>
      </c>
      <c r="K233" s="18">
        <v>1.1539999999999999</v>
      </c>
      <c r="L233" s="15">
        <v>8.4354340692342905E-2</v>
      </c>
      <c r="M233" s="18">
        <v>0.1295</v>
      </c>
      <c r="N233" s="16">
        <v>5.4038377031975903E-3</v>
      </c>
      <c r="O233" s="24">
        <v>0.68715000000000004</v>
      </c>
      <c r="P233" s="10">
        <v>784</v>
      </c>
      <c r="Q233" s="6">
        <v>30.860511171434698</v>
      </c>
      <c r="R233" s="6">
        <v>35.091046244800303</v>
      </c>
      <c r="S233" s="10">
        <v>775</v>
      </c>
      <c r="T233" s="6">
        <v>39.6176686203655</v>
      </c>
      <c r="U233" s="6">
        <v>41.481390500173902</v>
      </c>
      <c r="V233" s="10">
        <v>714</v>
      </c>
      <c r="W233" s="6">
        <v>85.814842841246602</v>
      </c>
      <c r="X233" s="6">
        <v>88.762638787211401</v>
      </c>
      <c r="Y233" s="6">
        <v>-1.1612903225806499</v>
      </c>
      <c r="Z233" s="6">
        <v>-9.8039215686274606</v>
      </c>
      <c r="AA233" s="7">
        <v>784</v>
      </c>
      <c r="AB233" s="7">
        <v>30.860511171434698</v>
      </c>
      <c r="AC233" s="7">
        <v>35.091046244800303</v>
      </c>
      <c r="AD233" s="13">
        <v>782</v>
      </c>
      <c r="AE233" s="6">
        <v>31.298564659777</v>
      </c>
      <c r="AF233" s="13">
        <v>750</v>
      </c>
      <c r="AG233" s="6">
        <v>39.310490545312398</v>
      </c>
      <c r="AH233" s="13">
        <v>637</v>
      </c>
      <c r="AI233" s="6">
        <v>76.574200954811403</v>
      </c>
      <c r="AJ233" s="6">
        <v>3.7000000000000002E-3</v>
      </c>
      <c r="AK233" s="6">
        <v>2.3999999999999998E-3</v>
      </c>
      <c r="AL233" s="135">
        <f t="shared" si="19"/>
        <v>784</v>
      </c>
      <c r="AM233" s="135">
        <f t="shared" si="20"/>
        <v>30.860511171434698</v>
      </c>
      <c r="AN233" s="29">
        <f t="shared" si="21"/>
        <v>244.2</v>
      </c>
      <c r="AO233" s="29">
        <f t="shared" si="22"/>
        <v>1.9279999999999999</v>
      </c>
      <c r="AP233" s="29">
        <f t="shared" si="23"/>
        <v>7.4999999999999997E-2</v>
      </c>
      <c r="AQ233" s="136">
        <f t="shared" si="24"/>
        <v>0.51867219917012453</v>
      </c>
    </row>
    <row r="234" spans="1:43" x14ac:dyDescent="0.75">
      <c r="A234" s="4" t="s">
        <v>271</v>
      </c>
      <c r="B234" s="22">
        <v>418</v>
      </c>
      <c r="C234" s="22">
        <v>3.67</v>
      </c>
      <c r="D234" s="22">
        <v>0.17</v>
      </c>
      <c r="E234" s="22">
        <v>2580</v>
      </c>
      <c r="F234" s="20">
        <v>20</v>
      </c>
      <c r="G234" s="22">
        <v>0.67850482680670399</v>
      </c>
      <c r="H234" s="18">
        <v>4.9500000000000002E-2</v>
      </c>
      <c r="I234" s="15">
        <v>2.9919452283441602E-3</v>
      </c>
      <c r="J234" s="24">
        <v>0.14607999999999999</v>
      </c>
      <c r="K234" s="18">
        <v>0.34300000000000003</v>
      </c>
      <c r="L234" s="15">
        <v>2.4152936409678801E-2</v>
      </c>
      <c r="M234" s="18">
        <v>0.05</v>
      </c>
      <c r="N234" s="16">
        <v>1.69626206701676E-3</v>
      </c>
      <c r="O234" s="24">
        <v>0.37797999999999998</v>
      </c>
      <c r="P234" s="10">
        <v>314.2</v>
      </c>
      <c r="Q234" s="6">
        <v>10.5091603037691</v>
      </c>
      <c r="R234" s="6">
        <v>12.592550239278401</v>
      </c>
      <c r="S234" s="10">
        <v>299</v>
      </c>
      <c r="T234" s="6">
        <v>18.370888216736802</v>
      </c>
      <c r="U234" s="6">
        <v>19.2831128262949</v>
      </c>
      <c r="V234" s="10">
        <v>160</v>
      </c>
      <c r="W234" s="6">
        <v>105.921791156872</v>
      </c>
      <c r="X234" s="6">
        <v>107.506153040743</v>
      </c>
      <c r="Y234" s="6">
        <v>-5.0836120401337697</v>
      </c>
      <c r="Z234" s="6">
        <v>-96.375</v>
      </c>
      <c r="AA234" s="7" t="s">
        <v>35</v>
      </c>
      <c r="AB234" s="7" t="s">
        <v>35</v>
      </c>
      <c r="AC234" s="7" t="s">
        <v>35</v>
      </c>
      <c r="AD234" s="13">
        <v>314.89999999999998</v>
      </c>
      <c r="AE234" s="6">
        <v>10.572854405992601</v>
      </c>
      <c r="AF234" s="13">
        <v>308</v>
      </c>
      <c r="AG234" s="6">
        <v>17.203262884459999</v>
      </c>
      <c r="AH234" s="13">
        <v>242</v>
      </c>
      <c r="AI234" s="6">
        <v>93.382684914710296</v>
      </c>
      <c r="AJ234" s="6">
        <v>-1.9E-3</v>
      </c>
      <c r="AK234" s="6">
        <v>3.0999999999999999E-3</v>
      </c>
      <c r="AL234" s="135" t="str">
        <f t="shared" si="19"/>
        <v>Discordant</v>
      </c>
      <c r="AM234" s="135" t="str">
        <f t="shared" si="20"/>
        <v>Discordant</v>
      </c>
      <c r="AN234" s="29">
        <f t="shared" si="21"/>
        <v>418</v>
      </c>
      <c r="AO234" s="29">
        <f t="shared" si="22"/>
        <v>3.67</v>
      </c>
      <c r="AP234" s="29">
        <f t="shared" si="23"/>
        <v>0.17</v>
      </c>
      <c r="AQ234" s="136">
        <f t="shared" si="24"/>
        <v>0.27247956403269757</v>
      </c>
    </row>
    <row r="235" spans="1:43" x14ac:dyDescent="0.75">
      <c r="A235" s="4" t="s">
        <v>272</v>
      </c>
      <c r="B235" s="22">
        <v>381</v>
      </c>
      <c r="C235" s="22">
        <v>3.03</v>
      </c>
      <c r="D235" s="22">
        <v>0.1</v>
      </c>
      <c r="E235" s="22">
        <v>5050</v>
      </c>
      <c r="F235" s="20">
        <v>18.939393939393899</v>
      </c>
      <c r="G235" s="22">
        <v>0.70704371316744796</v>
      </c>
      <c r="H235" s="18">
        <v>0.10100000000000001</v>
      </c>
      <c r="I235" s="15">
        <v>1.08953682967129E-2</v>
      </c>
      <c r="J235" s="24">
        <v>-0.44921</v>
      </c>
      <c r="K235" s="18">
        <v>0.7</v>
      </c>
      <c r="L235" s="15">
        <v>8.0247318335256196E-2</v>
      </c>
      <c r="M235" s="18">
        <v>5.28E-2</v>
      </c>
      <c r="N235" s="16">
        <v>1.9711247453167401E-3</v>
      </c>
      <c r="O235" s="24">
        <v>0.60897000000000001</v>
      </c>
      <c r="P235" s="10">
        <v>332</v>
      </c>
      <c r="Q235" s="6">
        <v>11.9768143482986</v>
      </c>
      <c r="R235" s="6">
        <v>14.029623221850599</v>
      </c>
      <c r="S235" s="10">
        <v>546</v>
      </c>
      <c r="T235" s="6">
        <v>51.719752581770898</v>
      </c>
      <c r="U235" s="6">
        <v>52.575822143124597</v>
      </c>
      <c r="V235" s="10">
        <v>1450</v>
      </c>
      <c r="W235" s="6">
        <v>176.22623125404101</v>
      </c>
      <c r="X235" s="6">
        <v>176.83902258933799</v>
      </c>
      <c r="Y235" s="6">
        <v>39.194139194139197</v>
      </c>
      <c r="Z235" s="6">
        <v>77.103448275862107</v>
      </c>
      <c r="AA235" s="7" t="s">
        <v>35</v>
      </c>
      <c r="AB235" s="7" t="s">
        <v>35</v>
      </c>
      <c r="AC235" s="7" t="s">
        <v>35</v>
      </c>
      <c r="AD235" s="13">
        <v>312</v>
      </c>
      <c r="AE235" s="6">
        <v>11.6131426381325</v>
      </c>
      <c r="AF235" s="13">
        <v>314</v>
      </c>
      <c r="AG235" s="6">
        <v>27.061943890260299</v>
      </c>
      <c r="AH235" s="13">
        <v>332</v>
      </c>
      <c r="AI235" s="6">
        <v>43.199497473962197</v>
      </c>
      <c r="AJ235" s="6">
        <v>0.06</v>
      </c>
      <c r="AK235" s="6">
        <v>0.02</v>
      </c>
      <c r="AL235" s="135" t="str">
        <f t="shared" si="19"/>
        <v>Discordant</v>
      </c>
      <c r="AM235" s="135" t="str">
        <f t="shared" si="20"/>
        <v>Discordant</v>
      </c>
      <c r="AN235" s="29">
        <f t="shared" si="21"/>
        <v>381</v>
      </c>
      <c r="AO235" s="29">
        <f t="shared" si="22"/>
        <v>3.03</v>
      </c>
      <c r="AP235" s="29">
        <f t="shared" si="23"/>
        <v>0.1</v>
      </c>
      <c r="AQ235" s="136">
        <f t="shared" si="24"/>
        <v>0.33003300330033003</v>
      </c>
    </row>
    <row r="236" spans="1:43" x14ac:dyDescent="0.75">
      <c r="A236" s="4" t="s">
        <v>273</v>
      </c>
      <c r="B236" s="22">
        <v>61.8</v>
      </c>
      <c r="C236" s="22">
        <v>0.97</v>
      </c>
      <c r="D236" s="22">
        <v>5.2999999999999999E-2</v>
      </c>
      <c r="E236" s="22">
        <v>1027</v>
      </c>
      <c r="F236" s="20">
        <v>9.6711798839458396</v>
      </c>
      <c r="G236" s="22">
        <v>0.47620936096627597</v>
      </c>
      <c r="H236" s="18">
        <v>6.7199999999999996E-2</v>
      </c>
      <c r="I236" s="15">
        <v>8.0381417273850692E-3</v>
      </c>
      <c r="J236" s="24">
        <v>-0.13086</v>
      </c>
      <c r="K236" s="18">
        <v>0.95499999999999996</v>
      </c>
      <c r="L236" s="15">
        <v>8.1281823074103698E-2</v>
      </c>
      <c r="M236" s="18">
        <v>0.10340000000000001</v>
      </c>
      <c r="N236" s="16">
        <v>5.0914209553325996E-3</v>
      </c>
      <c r="O236" s="24">
        <v>0.34147</v>
      </c>
      <c r="P236" s="10">
        <v>634</v>
      </c>
      <c r="Q236" s="6">
        <v>29.675295636976799</v>
      </c>
      <c r="R236" s="6">
        <v>32.665205648540599</v>
      </c>
      <c r="S236" s="10">
        <v>674</v>
      </c>
      <c r="T236" s="6">
        <v>41.503094056585901</v>
      </c>
      <c r="U236" s="6">
        <v>42.990286711918799</v>
      </c>
      <c r="V236" s="10">
        <v>810</v>
      </c>
      <c r="W236" s="6">
        <v>327.23085402457099</v>
      </c>
      <c r="X236" s="6">
        <v>328.750394575494</v>
      </c>
      <c r="Y236" s="6">
        <v>5.9347181008902101</v>
      </c>
      <c r="Z236" s="6">
        <v>21.728395061728399</v>
      </c>
      <c r="AA236" s="7">
        <v>634</v>
      </c>
      <c r="AB236" s="7">
        <v>29.675295636976799</v>
      </c>
      <c r="AC236" s="7">
        <v>32.665205648540599</v>
      </c>
      <c r="AD236" s="13">
        <v>621</v>
      </c>
      <c r="AE236" s="6">
        <v>30.167700793099499</v>
      </c>
      <c r="AF236" s="13">
        <v>613</v>
      </c>
      <c r="AG236" s="6">
        <v>39.172883685909802</v>
      </c>
      <c r="AH236" s="13">
        <v>609</v>
      </c>
      <c r="AI236" s="6">
        <v>317.003722100625</v>
      </c>
      <c r="AJ236" s="6">
        <v>0.01</v>
      </c>
      <c r="AK236" s="6">
        <v>5.1999999999999998E-3</v>
      </c>
      <c r="AL236" s="135">
        <f t="shared" si="19"/>
        <v>634</v>
      </c>
      <c r="AM236" s="135">
        <f t="shared" si="20"/>
        <v>29.675295636976799</v>
      </c>
      <c r="AN236" s="29">
        <f t="shared" si="21"/>
        <v>61.8</v>
      </c>
      <c r="AO236" s="29">
        <f t="shared" si="22"/>
        <v>0.97</v>
      </c>
      <c r="AP236" s="29">
        <f t="shared" si="23"/>
        <v>5.2999999999999999E-2</v>
      </c>
      <c r="AQ236" s="136">
        <f t="shared" si="24"/>
        <v>1.0309278350515465</v>
      </c>
    </row>
    <row r="237" spans="1:43" x14ac:dyDescent="0.75">
      <c r="A237" s="4" t="s">
        <v>274</v>
      </c>
      <c r="B237" s="22">
        <v>390</v>
      </c>
      <c r="C237" s="22">
        <v>2.39</v>
      </c>
      <c r="D237" s="22">
        <v>0.11</v>
      </c>
      <c r="E237" s="22">
        <v>2770</v>
      </c>
      <c r="F237" s="20">
        <v>19.120458891013399</v>
      </c>
      <c r="G237" s="22">
        <v>0.67670952213002999</v>
      </c>
      <c r="H237" s="18">
        <v>5.4300000000000001E-2</v>
      </c>
      <c r="I237" s="15">
        <v>3.06312583791494E-3</v>
      </c>
      <c r="J237" s="24">
        <v>-0.22370999999999999</v>
      </c>
      <c r="K237" s="18">
        <v>0.39400000000000002</v>
      </c>
      <c r="L237" s="15">
        <v>2.84182113166889E-2</v>
      </c>
      <c r="M237" s="18">
        <v>5.2299999999999999E-2</v>
      </c>
      <c r="N237" s="16">
        <v>1.8509967887870499E-3</v>
      </c>
      <c r="O237" s="24">
        <v>0.74095999999999995</v>
      </c>
      <c r="P237" s="10">
        <v>328</v>
      </c>
      <c r="Q237" s="6">
        <v>11.543714405660401</v>
      </c>
      <c r="R237" s="6">
        <v>13.6267039599305</v>
      </c>
      <c r="S237" s="10">
        <v>336</v>
      </c>
      <c r="T237" s="6">
        <v>20.774642786285</v>
      </c>
      <c r="U237" s="6">
        <v>21.763570063221799</v>
      </c>
      <c r="V237" s="10">
        <v>373</v>
      </c>
      <c r="W237" s="6">
        <v>145.02693505564201</v>
      </c>
      <c r="X237" s="6">
        <v>148.04477174416999</v>
      </c>
      <c r="Y237" s="6">
        <v>2.38095238095238</v>
      </c>
      <c r="Z237" s="6">
        <v>12.064343163538901</v>
      </c>
      <c r="AA237" s="7">
        <v>328</v>
      </c>
      <c r="AB237" s="7">
        <v>11.543714405660401</v>
      </c>
      <c r="AC237" s="7">
        <v>13.6267039599305</v>
      </c>
      <c r="AD237" s="13">
        <v>327</v>
      </c>
      <c r="AE237" s="6">
        <v>11.1993009728041</v>
      </c>
      <c r="AF237" s="13">
        <v>321</v>
      </c>
      <c r="AG237" s="6">
        <v>19.207336694548399</v>
      </c>
      <c r="AH237" s="13">
        <v>271</v>
      </c>
      <c r="AI237" s="6">
        <v>139.051389391236</v>
      </c>
      <c r="AJ237" s="6">
        <v>3.5999999999999999E-3</v>
      </c>
      <c r="AK237" s="6">
        <v>2E-3</v>
      </c>
      <c r="AL237" s="135">
        <f t="shared" si="19"/>
        <v>328</v>
      </c>
      <c r="AM237" s="135">
        <f t="shared" si="20"/>
        <v>11.543714405660401</v>
      </c>
      <c r="AN237" s="29">
        <f t="shared" si="21"/>
        <v>390</v>
      </c>
      <c r="AO237" s="29">
        <f t="shared" si="22"/>
        <v>2.39</v>
      </c>
      <c r="AP237" s="29">
        <f t="shared" si="23"/>
        <v>0.11</v>
      </c>
      <c r="AQ237" s="136">
        <f t="shared" si="24"/>
        <v>0.41841004184100417</v>
      </c>
    </row>
    <row r="238" spans="1:43" x14ac:dyDescent="0.75">
      <c r="A238" s="4" t="s">
        <v>275</v>
      </c>
      <c r="B238" s="22">
        <v>178.9</v>
      </c>
      <c r="C238" s="22">
        <v>1.85</v>
      </c>
      <c r="D238" s="22">
        <v>0.09</v>
      </c>
      <c r="E238" s="22">
        <v>2172</v>
      </c>
      <c r="F238" s="20">
        <v>11.8063754427391</v>
      </c>
      <c r="G238" s="22">
        <v>0.51616162381976904</v>
      </c>
      <c r="H238" s="18">
        <v>5.96E-2</v>
      </c>
      <c r="I238" s="15">
        <v>4.1828918494215602E-3</v>
      </c>
      <c r="J238" s="24">
        <v>0.13453000000000001</v>
      </c>
      <c r="K238" s="18">
        <v>0.71099999999999997</v>
      </c>
      <c r="L238" s="15">
        <v>4.9439606107754802E-2</v>
      </c>
      <c r="M238" s="18">
        <v>8.4699999999999998E-2</v>
      </c>
      <c r="N238" s="16">
        <v>3.7029899438291601E-3</v>
      </c>
      <c r="O238" s="24">
        <v>0.63280999999999998</v>
      </c>
      <c r="P238" s="10">
        <v>524</v>
      </c>
      <c r="Q238" s="6">
        <v>22.123449462642899</v>
      </c>
      <c r="R238" s="6">
        <v>24.8770345399221</v>
      </c>
      <c r="S238" s="10">
        <v>544</v>
      </c>
      <c r="T238" s="6">
        <v>29.400508927018802</v>
      </c>
      <c r="U238" s="6">
        <v>30.908279552175198</v>
      </c>
      <c r="V238" s="10">
        <v>600</v>
      </c>
      <c r="W238" s="6">
        <v>161.853955890245</v>
      </c>
      <c r="X238" s="6">
        <v>164.14102102374801</v>
      </c>
      <c r="Y238" s="6">
        <v>3.6764705882352899</v>
      </c>
      <c r="Z238" s="6">
        <v>12.6666666666667</v>
      </c>
      <c r="AA238" s="7">
        <v>524</v>
      </c>
      <c r="AB238" s="7">
        <v>22.123449462642899</v>
      </c>
      <c r="AC238" s="7">
        <v>24.8770345399221</v>
      </c>
      <c r="AD238" s="13">
        <v>522</v>
      </c>
      <c r="AE238" s="6">
        <v>22.123449462642899</v>
      </c>
      <c r="AF238" s="13">
        <v>510</v>
      </c>
      <c r="AG238" s="6">
        <v>29.953529427560198</v>
      </c>
      <c r="AH238" s="13">
        <v>464</v>
      </c>
      <c r="AI238" s="6">
        <v>154.59670771824699</v>
      </c>
      <c r="AJ238" s="6">
        <v>4.5999999999999999E-3</v>
      </c>
      <c r="AK238" s="6">
        <v>3.5000000000000001E-3</v>
      </c>
      <c r="AL238" s="135">
        <f t="shared" si="19"/>
        <v>524</v>
      </c>
      <c r="AM238" s="135">
        <f t="shared" si="20"/>
        <v>22.123449462642899</v>
      </c>
      <c r="AN238" s="29">
        <f t="shared" si="21"/>
        <v>178.9</v>
      </c>
      <c r="AO238" s="29">
        <f t="shared" si="22"/>
        <v>1.85</v>
      </c>
      <c r="AP238" s="29">
        <f t="shared" si="23"/>
        <v>0.09</v>
      </c>
      <c r="AQ238" s="136">
        <f t="shared" si="24"/>
        <v>0.54054054054054046</v>
      </c>
    </row>
    <row r="239" spans="1:43" x14ac:dyDescent="0.75">
      <c r="A239" s="4" t="s">
        <v>276</v>
      </c>
      <c r="B239" s="22">
        <v>257.60000000000002</v>
      </c>
      <c r="C239" s="22">
        <v>1.4419999999999999</v>
      </c>
      <c r="D239" s="22">
        <v>5.5E-2</v>
      </c>
      <c r="E239" s="22">
        <v>2963</v>
      </c>
      <c r="F239" s="20">
        <v>12.330456226880401</v>
      </c>
      <c r="G239" s="22">
        <v>0.43975202878912101</v>
      </c>
      <c r="H239" s="18">
        <v>5.67E-2</v>
      </c>
      <c r="I239" s="15">
        <v>3.0878206744387E-3</v>
      </c>
      <c r="J239" s="24">
        <v>-0.1736</v>
      </c>
      <c r="K239" s="18">
        <v>0.629</v>
      </c>
      <c r="L239" s="15">
        <v>4.4015128159417598E-2</v>
      </c>
      <c r="M239" s="18">
        <v>8.1100000000000005E-2</v>
      </c>
      <c r="N239" s="16">
        <v>2.8923414412720901E-3</v>
      </c>
      <c r="O239" s="24">
        <v>0.83099000000000001</v>
      </c>
      <c r="P239" s="10">
        <v>502</v>
      </c>
      <c r="Q239" s="6">
        <v>17.211915981128001</v>
      </c>
      <c r="R239" s="6">
        <v>20.3885692450073</v>
      </c>
      <c r="S239" s="10">
        <v>494</v>
      </c>
      <c r="T239" s="6">
        <v>27.1837265922542</v>
      </c>
      <c r="U239" s="6">
        <v>28.591378979178401</v>
      </c>
      <c r="V239" s="10">
        <v>465</v>
      </c>
      <c r="W239" s="6">
        <v>115.464333205758</v>
      </c>
      <c r="X239" s="6">
        <v>117.930549631236</v>
      </c>
      <c r="Y239" s="6">
        <v>-1.6194331983805601</v>
      </c>
      <c r="Z239" s="6">
        <v>-7.95698924731182</v>
      </c>
      <c r="AA239" s="7">
        <v>502</v>
      </c>
      <c r="AB239" s="7">
        <v>17.211915981128001</v>
      </c>
      <c r="AC239" s="7">
        <v>20.3885692450073</v>
      </c>
      <c r="AD239" s="13">
        <v>501</v>
      </c>
      <c r="AE239" s="6">
        <v>17.211915981128001</v>
      </c>
      <c r="AF239" s="13">
        <v>482</v>
      </c>
      <c r="AG239" s="6">
        <v>26.234080724173001</v>
      </c>
      <c r="AH239" s="13">
        <v>401</v>
      </c>
      <c r="AI239" s="6">
        <v>109.353798482953</v>
      </c>
      <c r="AJ239" s="6">
        <v>2.3999999999999998E-3</v>
      </c>
      <c r="AK239" s="6">
        <v>1.6000000000000001E-3</v>
      </c>
      <c r="AL239" s="135">
        <f t="shared" si="19"/>
        <v>502</v>
      </c>
      <c r="AM239" s="135">
        <f t="shared" si="20"/>
        <v>17.211915981128001</v>
      </c>
      <c r="AN239" s="29">
        <f t="shared" si="21"/>
        <v>257.60000000000002</v>
      </c>
      <c r="AO239" s="29">
        <f t="shared" si="22"/>
        <v>1.4419999999999999</v>
      </c>
      <c r="AP239" s="29">
        <f t="shared" si="23"/>
        <v>5.5E-2</v>
      </c>
      <c r="AQ239" s="136">
        <f t="shared" si="24"/>
        <v>0.69348127600554788</v>
      </c>
    </row>
    <row r="240" spans="1:43" x14ac:dyDescent="0.75">
      <c r="A240" s="4" t="s">
        <v>277</v>
      </c>
      <c r="B240" s="22">
        <v>181.4</v>
      </c>
      <c r="C240" s="22">
        <v>1.1419999999999999</v>
      </c>
      <c r="D240" s="22">
        <v>4.8000000000000001E-2</v>
      </c>
      <c r="E240" s="22">
        <v>2720</v>
      </c>
      <c r="F240" s="20">
        <v>10.504201680672301</v>
      </c>
      <c r="G240" s="22">
        <v>0.40037203528726001</v>
      </c>
      <c r="H240" s="18">
        <v>6.1199999999999997E-2</v>
      </c>
      <c r="I240" s="15">
        <v>3.5567609266140702E-3</v>
      </c>
      <c r="J240" s="24">
        <v>0.29704000000000003</v>
      </c>
      <c r="K240" s="18">
        <v>0.80600000000000005</v>
      </c>
      <c r="L240" s="15">
        <v>5.6131163451686297E-2</v>
      </c>
      <c r="M240" s="18">
        <v>9.5200000000000007E-2</v>
      </c>
      <c r="N240" s="16">
        <v>3.62858777068985E-3</v>
      </c>
      <c r="O240" s="24">
        <v>0.46734999999999999</v>
      </c>
      <c r="P240" s="10">
        <v>586</v>
      </c>
      <c r="Q240" s="6">
        <v>21.215419042227499</v>
      </c>
      <c r="R240" s="6">
        <v>24.707698227082599</v>
      </c>
      <c r="S240" s="10">
        <v>599</v>
      </c>
      <c r="T240" s="6">
        <v>31.429633388703099</v>
      </c>
      <c r="U240" s="6">
        <v>33.056109116762897</v>
      </c>
      <c r="V240" s="10">
        <v>630</v>
      </c>
      <c r="W240" s="6">
        <v>134.49565146395699</v>
      </c>
      <c r="X240" s="6">
        <v>137.07704755014501</v>
      </c>
      <c r="Y240" s="6">
        <v>2.1702838063439001</v>
      </c>
      <c r="Z240" s="6">
        <v>6.9841269841269904</v>
      </c>
      <c r="AA240" s="7">
        <v>586</v>
      </c>
      <c r="AB240" s="7">
        <v>21.215419042227499</v>
      </c>
      <c r="AC240" s="7">
        <v>24.707698227082599</v>
      </c>
      <c r="AD240" s="13">
        <v>583</v>
      </c>
      <c r="AE240" s="6">
        <v>21.215419042227499</v>
      </c>
      <c r="AF240" s="13">
        <v>567</v>
      </c>
      <c r="AG240" s="6">
        <v>30.465420642890798</v>
      </c>
      <c r="AH240" s="13">
        <v>505</v>
      </c>
      <c r="AI240" s="6">
        <v>126.696989951277</v>
      </c>
      <c r="AJ240" s="6">
        <v>5.1999999999999998E-3</v>
      </c>
      <c r="AK240" s="6">
        <v>2.7000000000000001E-3</v>
      </c>
      <c r="AL240" s="135">
        <f t="shared" si="19"/>
        <v>586</v>
      </c>
      <c r="AM240" s="135">
        <f t="shared" si="20"/>
        <v>21.215419042227499</v>
      </c>
      <c r="AN240" s="29">
        <f t="shared" si="21"/>
        <v>181.4</v>
      </c>
      <c r="AO240" s="29">
        <f t="shared" si="22"/>
        <v>1.1419999999999999</v>
      </c>
      <c r="AP240" s="29">
        <f t="shared" si="23"/>
        <v>4.8000000000000001E-2</v>
      </c>
      <c r="AQ240" s="136">
        <f t="shared" si="24"/>
        <v>0.87565674255691772</v>
      </c>
    </row>
    <row r="241" spans="1:43" x14ac:dyDescent="0.75">
      <c r="A241" s="4" t="s">
        <v>278</v>
      </c>
      <c r="B241" s="22">
        <v>24.5</v>
      </c>
      <c r="C241" s="22">
        <v>0.85899999999999999</v>
      </c>
      <c r="D241" s="22">
        <v>4.7E-2</v>
      </c>
      <c r="E241" s="22">
        <v>252</v>
      </c>
      <c r="F241" s="20">
        <v>11.6279069767442</v>
      </c>
      <c r="G241" s="22">
        <v>0.97013563245258305</v>
      </c>
      <c r="H241" s="18">
        <v>5.0900000000000001E-2</v>
      </c>
      <c r="I241" s="15">
        <v>1.7784307795571101E-2</v>
      </c>
      <c r="J241" s="24">
        <v>0.37236999999999998</v>
      </c>
      <c r="K241" s="18">
        <v>0.59</v>
      </c>
      <c r="L241" s="15">
        <v>7.1403655711734806E-2</v>
      </c>
      <c r="M241" s="18">
        <v>8.5999999999999993E-2</v>
      </c>
      <c r="N241" s="16">
        <v>7.1751231376193103E-3</v>
      </c>
      <c r="O241" s="24">
        <v>0.66417999999999999</v>
      </c>
      <c r="P241" s="10">
        <v>531</v>
      </c>
      <c r="Q241" s="6">
        <v>40.712824864715898</v>
      </c>
      <c r="R241" s="6">
        <v>42.315930039293598</v>
      </c>
      <c r="S241" s="10">
        <v>476</v>
      </c>
      <c r="T241" s="6">
        <v>48.844555086534903</v>
      </c>
      <c r="U241" s="6">
        <v>49.581232872480101</v>
      </c>
      <c r="V241" s="10">
        <v>150</v>
      </c>
      <c r="W241" s="6">
        <v>542.47919564005394</v>
      </c>
      <c r="X241" s="6">
        <v>542.75060268142101</v>
      </c>
      <c r="Y241" s="6">
        <v>-11.554621848739499</v>
      </c>
      <c r="Z241" s="6">
        <v>-254</v>
      </c>
      <c r="AA241" s="7" t="s">
        <v>35</v>
      </c>
      <c r="AB241" s="7" t="s">
        <v>35</v>
      </c>
      <c r="AC241" s="7" t="s">
        <v>35</v>
      </c>
      <c r="AD241" s="13">
        <v>536</v>
      </c>
      <c r="AE241" s="6">
        <v>42.422247800712199</v>
      </c>
      <c r="AF241" s="13">
        <v>525</v>
      </c>
      <c r="AG241" s="6">
        <v>46.195406282459899</v>
      </c>
      <c r="AH241" s="13">
        <v>470</v>
      </c>
      <c r="AI241" s="6">
        <v>515.13263408784303</v>
      </c>
      <c r="AJ241" s="6">
        <v>-8.9999999999999993E-3</v>
      </c>
      <c r="AK241" s="6">
        <v>1.0999999999999999E-2</v>
      </c>
      <c r="AL241" s="135" t="str">
        <f t="shared" si="19"/>
        <v>Discordant</v>
      </c>
      <c r="AM241" s="135" t="str">
        <f t="shared" si="20"/>
        <v>Discordant</v>
      </c>
      <c r="AN241" s="29">
        <f t="shared" si="21"/>
        <v>24.5</v>
      </c>
      <c r="AO241" s="29">
        <f t="shared" si="22"/>
        <v>0.85899999999999999</v>
      </c>
      <c r="AP241" s="29">
        <f t="shared" si="23"/>
        <v>4.7E-2</v>
      </c>
      <c r="AQ241" s="136">
        <f t="shared" si="24"/>
        <v>1.1641443538998837</v>
      </c>
    </row>
    <row r="242" spans="1:43" x14ac:dyDescent="0.75">
      <c r="A242" s="4" t="s">
        <v>279</v>
      </c>
      <c r="B242" s="22">
        <v>67.3</v>
      </c>
      <c r="C242" s="22">
        <v>0.58099999999999996</v>
      </c>
      <c r="D242" s="22">
        <v>2.9000000000000001E-2</v>
      </c>
      <c r="E242" s="22">
        <v>869</v>
      </c>
      <c r="F242" s="20">
        <v>11.8623962040332</v>
      </c>
      <c r="G242" s="22">
        <v>0.66522916443424995</v>
      </c>
      <c r="H242" s="18">
        <v>6.1100000000000002E-2</v>
      </c>
      <c r="I242" s="15">
        <v>8.3743582056095296E-3</v>
      </c>
      <c r="J242" s="24">
        <v>0.15046000000000001</v>
      </c>
      <c r="K242" s="18">
        <v>0.70799999999999996</v>
      </c>
      <c r="L242" s="15">
        <v>6.33495236806082E-2</v>
      </c>
      <c r="M242" s="18">
        <v>8.43E-2</v>
      </c>
      <c r="N242" s="16">
        <v>4.7274444047603502E-3</v>
      </c>
      <c r="O242" s="24">
        <v>0.62285000000000001</v>
      </c>
      <c r="P242" s="10">
        <v>521</v>
      </c>
      <c r="Q242" s="6">
        <v>27.981641948093401</v>
      </c>
      <c r="R242" s="6">
        <v>30.187202994583</v>
      </c>
      <c r="S242" s="10">
        <v>538</v>
      </c>
      <c r="T242" s="6">
        <v>36.802379998478401</v>
      </c>
      <c r="U242" s="6">
        <v>38.011817581818299</v>
      </c>
      <c r="V242" s="10">
        <v>590</v>
      </c>
      <c r="W242" s="6">
        <v>357.00556968874599</v>
      </c>
      <c r="X242" s="6">
        <v>358.26194552723399</v>
      </c>
      <c r="Y242" s="6">
        <v>3.1598513011152498</v>
      </c>
      <c r="Z242" s="6">
        <v>11.6949152542373</v>
      </c>
      <c r="AA242" s="7">
        <v>521</v>
      </c>
      <c r="AB242" s="7">
        <v>27.981641948093401</v>
      </c>
      <c r="AC242" s="7">
        <v>30.187202994583</v>
      </c>
      <c r="AD242" s="13">
        <v>518</v>
      </c>
      <c r="AE242" s="6">
        <v>28.503320615522998</v>
      </c>
      <c r="AF242" s="13">
        <v>509</v>
      </c>
      <c r="AG242" s="6">
        <v>34.348961753631002</v>
      </c>
      <c r="AH242" s="13">
        <v>482</v>
      </c>
      <c r="AI242" s="6">
        <v>342.67856919974798</v>
      </c>
      <c r="AJ242" s="6">
        <v>6.0000000000000001E-3</v>
      </c>
      <c r="AK242" s="6">
        <v>6.0000000000000001E-3</v>
      </c>
      <c r="AL242" s="135">
        <f t="shared" si="19"/>
        <v>521</v>
      </c>
      <c r="AM242" s="135">
        <f t="shared" si="20"/>
        <v>27.981641948093401</v>
      </c>
      <c r="AN242" s="29">
        <f t="shared" si="21"/>
        <v>67.3</v>
      </c>
      <c r="AO242" s="29">
        <f t="shared" si="22"/>
        <v>0.58099999999999996</v>
      </c>
      <c r="AP242" s="29">
        <f t="shared" si="23"/>
        <v>2.9000000000000001E-2</v>
      </c>
      <c r="AQ242" s="136">
        <f t="shared" si="24"/>
        <v>1.7211703958691911</v>
      </c>
    </row>
    <row r="243" spans="1:43" x14ac:dyDescent="0.75">
      <c r="A243" s="4" t="s">
        <v>280</v>
      </c>
      <c r="B243" s="22">
        <v>218</v>
      </c>
      <c r="C243" s="22">
        <v>1.331</v>
      </c>
      <c r="D243" s="22">
        <v>5.1999999999999998E-2</v>
      </c>
      <c r="E243" s="22">
        <v>3540</v>
      </c>
      <c r="F243" s="20">
        <v>9.4339622641509404</v>
      </c>
      <c r="G243" s="22">
        <v>0.47029380519925501</v>
      </c>
      <c r="H243" s="18">
        <v>6.1699999999999998E-2</v>
      </c>
      <c r="I243" s="15">
        <v>2.9810687630750401E-3</v>
      </c>
      <c r="J243" s="24">
        <v>0.33398</v>
      </c>
      <c r="K243" s="18">
        <v>0.90300000000000002</v>
      </c>
      <c r="L243" s="15">
        <v>6.8799834648129096E-2</v>
      </c>
      <c r="M243" s="18">
        <v>0.106</v>
      </c>
      <c r="N243" s="16">
        <v>5.2842211952188302E-3</v>
      </c>
      <c r="O243" s="24">
        <v>0.8518</v>
      </c>
      <c r="P243" s="10">
        <v>648</v>
      </c>
      <c r="Q243" s="6">
        <v>30.898389927141</v>
      </c>
      <c r="R243" s="6">
        <v>33.906852588136701</v>
      </c>
      <c r="S243" s="10">
        <v>650</v>
      </c>
      <c r="T243" s="6">
        <v>36.658068399415797</v>
      </c>
      <c r="U243" s="6">
        <v>38.241128713231603</v>
      </c>
      <c r="V243" s="10">
        <v>650</v>
      </c>
      <c r="W243" s="6">
        <v>105.366217653848</v>
      </c>
      <c r="X243" s="6">
        <v>108.20515487212199</v>
      </c>
      <c r="Y243" s="6">
        <v>0.30769230769230699</v>
      </c>
      <c r="Z243" s="6">
        <v>0.30769230769230699</v>
      </c>
      <c r="AA243" s="7">
        <v>648</v>
      </c>
      <c r="AB243" s="7">
        <v>30.898389927141</v>
      </c>
      <c r="AC243" s="7">
        <v>33.906852588136701</v>
      </c>
      <c r="AD243" s="13">
        <v>646</v>
      </c>
      <c r="AE243" s="6">
        <v>30.898389927141</v>
      </c>
      <c r="AF243" s="13">
        <v>627</v>
      </c>
      <c r="AG243" s="6">
        <v>37.363538092319999</v>
      </c>
      <c r="AH243" s="13">
        <v>546</v>
      </c>
      <c r="AI243" s="6">
        <v>98.632047645165102</v>
      </c>
      <c r="AJ243" s="6">
        <v>3.0000000000000001E-3</v>
      </c>
      <c r="AK243" s="6">
        <v>1.6000000000000001E-3</v>
      </c>
      <c r="AL243" s="135">
        <f t="shared" si="19"/>
        <v>648</v>
      </c>
      <c r="AM243" s="135">
        <f t="shared" si="20"/>
        <v>30.898389927141</v>
      </c>
      <c r="AN243" s="29">
        <f t="shared" si="21"/>
        <v>218</v>
      </c>
      <c r="AO243" s="29">
        <f t="shared" si="22"/>
        <v>1.331</v>
      </c>
      <c r="AP243" s="29">
        <f t="shared" si="23"/>
        <v>5.1999999999999998E-2</v>
      </c>
      <c r="AQ243" s="136">
        <f t="shared" si="24"/>
        <v>0.75131480090157776</v>
      </c>
    </row>
    <row r="244" spans="1:43" x14ac:dyDescent="0.75">
      <c r="A244" s="4" t="s">
        <v>281</v>
      </c>
      <c r="B244" s="22">
        <v>176.4</v>
      </c>
      <c r="C244" s="22">
        <v>3.75</v>
      </c>
      <c r="D244" s="22">
        <v>0.2</v>
      </c>
      <c r="E244" s="22">
        <v>1184</v>
      </c>
      <c r="F244" s="20">
        <v>19.493177387914201</v>
      </c>
      <c r="G244" s="22">
        <v>0.78173789445330899</v>
      </c>
      <c r="H244" s="18">
        <v>5.3499999999999999E-2</v>
      </c>
      <c r="I244" s="15">
        <v>5.7156434365228798E-3</v>
      </c>
      <c r="J244" s="24">
        <v>0.12983</v>
      </c>
      <c r="K244" s="18">
        <v>0.379</v>
      </c>
      <c r="L244" s="15">
        <v>2.8924235977636201E-2</v>
      </c>
      <c r="M244" s="18">
        <v>5.1299999999999998E-2</v>
      </c>
      <c r="N244" s="16">
        <v>2.0572917994538301E-3</v>
      </c>
      <c r="O244" s="24">
        <v>0.67588999999999999</v>
      </c>
      <c r="P244" s="10">
        <v>323</v>
      </c>
      <c r="Q244" s="6">
        <v>12.5720316339925</v>
      </c>
      <c r="R244" s="6">
        <v>14.4428499874914</v>
      </c>
      <c r="S244" s="10">
        <v>325</v>
      </c>
      <c r="T244" s="6">
        <v>21.339105439153901</v>
      </c>
      <c r="U244" s="6">
        <v>22.251604950782699</v>
      </c>
      <c r="V244" s="10">
        <v>330</v>
      </c>
      <c r="W244" s="6">
        <v>259.52991680717298</v>
      </c>
      <c r="X244" s="6">
        <v>260.99238466707698</v>
      </c>
      <c r="Y244" s="6">
        <v>0.61538461538461298</v>
      </c>
      <c r="Z244" s="6">
        <v>2.1212121212121202</v>
      </c>
      <c r="AA244" s="7">
        <v>323</v>
      </c>
      <c r="AB244" s="7">
        <v>12.5720316339925</v>
      </c>
      <c r="AC244" s="7">
        <v>14.4428499874914</v>
      </c>
      <c r="AD244" s="13">
        <v>322</v>
      </c>
      <c r="AE244" s="6">
        <v>12.5720316339925</v>
      </c>
      <c r="AF244" s="13">
        <v>319</v>
      </c>
      <c r="AG244" s="6">
        <v>19.4747380198895</v>
      </c>
      <c r="AH244" s="13">
        <v>290</v>
      </c>
      <c r="AI244" s="6">
        <v>247.811482215692</v>
      </c>
      <c r="AJ244" s="6">
        <v>1.6000000000000001E-3</v>
      </c>
      <c r="AK244" s="6">
        <v>3.5000000000000001E-3</v>
      </c>
      <c r="AL244" s="135">
        <f t="shared" si="19"/>
        <v>323</v>
      </c>
      <c r="AM244" s="135">
        <f t="shared" si="20"/>
        <v>12.5720316339925</v>
      </c>
      <c r="AN244" s="29">
        <f t="shared" si="21"/>
        <v>176.4</v>
      </c>
      <c r="AO244" s="29">
        <f t="shared" si="22"/>
        <v>3.75</v>
      </c>
      <c r="AP244" s="29">
        <f t="shared" si="23"/>
        <v>0.2</v>
      </c>
      <c r="AQ244" s="136">
        <f t="shared" si="24"/>
        <v>0.26666666666666666</v>
      </c>
    </row>
    <row r="245" spans="1:43" x14ac:dyDescent="0.75">
      <c r="A245" s="4" t="s">
        <v>282</v>
      </c>
      <c r="B245" s="22">
        <v>363.7</v>
      </c>
      <c r="C245" s="22">
        <v>1.7689999999999999</v>
      </c>
      <c r="D245" s="22">
        <v>8.4000000000000005E-2</v>
      </c>
      <c r="E245" s="22">
        <v>2350</v>
      </c>
      <c r="F245" s="20">
        <v>19.8807157057654</v>
      </c>
      <c r="G245" s="22">
        <v>0.756563070033201</v>
      </c>
      <c r="H245" s="18">
        <v>5.1299999999999998E-2</v>
      </c>
      <c r="I245" s="15">
        <v>3.3032050555266302E-3</v>
      </c>
      <c r="J245" s="24">
        <v>0.24761</v>
      </c>
      <c r="K245" s="18">
        <v>0.35699999999999998</v>
      </c>
      <c r="L245" s="15">
        <v>2.5212932776850602E-2</v>
      </c>
      <c r="M245" s="18">
        <v>5.0299999999999997E-2</v>
      </c>
      <c r="N245" s="16">
        <v>1.9141726578603001E-3</v>
      </c>
      <c r="O245" s="24">
        <v>0.58130000000000004</v>
      </c>
      <c r="P245" s="10">
        <v>316</v>
      </c>
      <c r="Q245" s="6">
        <v>11.641994449377099</v>
      </c>
      <c r="R245" s="6">
        <v>13.572670159005201</v>
      </c>
      <c r="S245" s="10">
        <v>309</v>
      </c>
      <c r="T245" s="6">
        <v>18.805133463803699</v>
      </c>
      <c r="U245" s="6">
        <v>19.7504264217437</v>
      </c>
      <c r="V245" s="10">
        <v>241</v>
      </c>
      <c r="W245" s="6">
        <v>127.64213388579</v>
      </c>
      <c r="X245" s="6">
        <v>129.513689217398</v>
      </c>
      <c r="Y245" s="6">
        <v>-2.2653721682848</v>
      </c>
      <c r="Z245" s="6">
        <v>-31.1203319502075</v>
      </c>
      <c r="AA245" s="7">
        <v>316</v>
      </c>
      <c r="AB245" s="7">
        <v>11.641994449377099</v>
      </c>
      <c r="AC245" s="7">
        <v>13.572670159005201</v>
      </c>
      <c r="AD245" s="13">
        <v>316</v>
      </c>
      <c r="AE245" s="6">
        <v>11.641994449377099</v>
      </c>
      <c r="AF245" s="13">
        <v>308</v>
      </c>
      <c r="AG245" s="6">
        <v>17.827648319154999</v>
      </c>
      <c r="AH245" s="13">
        <v>251</v>
      </c>
      <c r="AI245" s="6">
        <v>117.057260957696</v>
      </c>
      <c r="AJ245" s="6">
        <v>4.0000000000000002E-4</v>
      </c>
      <c r="AK245" s="6">
        <v>2.8E-3</v>
      </c>
      <c r="AL245" s="135">
        <f t="shared" si="19"/>
        <v>316</v>
      </c>
      <c r="AM245" s="135">
        <f t="shared" si="20"/>
        <v>11.641994449377099</v>
      </c>
      <c r="AN245" s="29">
        <f t="shared" si="21"/>
        <v>363.7</v>
      </c>
      <c r="AO245" s="29">
        <f t="shared" si="22"/>
        <v>1.7689999999999999</v>
      </c>
      <c r="AP245" s="29">
        <f t="shared" si="23"/>
        <v>8.4000000000000005E-2</v>
      </c>
      <c r="AQ245" s="136">
        <f t="shared" si="24"/>
        <v>0.56529112492933864</v>
      </c>
    </row>
    <row r="246" spans="1:43" x14ac:dyDescent="0.75">
      <c r="A246" s="4" t="s">
        <v>283</v>
      </c>
      <c r="B246" s="22">
        <v>188</v>
      </c>
      <c r="C246" s="22">
        <v>2.2599999999999998</v>
      </c>
      <c r="D246" s="22">
        <v>0.13</v>
      </c>
      <c r="E246" s="22">
        <v>8260</v>
      </c>
      <c r="F246" s="20">
        <v>5.1282051282051304</v>
      </c>
      <c r="G246" s="22">
        <v>0.23192982522222999</v>
      </c>
      <c r="H246" s="18">
        <v>9.0800000000000006E-2</v>
      </c>
      <c r="I246" s="15">
        <v>2.57295352052554E-3</v>
      </c>
      <c r="J246" s="24">
        <v>0.30786999999999998</v>
      </c>
      <c r="K246" s="18">
        <v>2.4300000000000002</v>
      </c>
      <c r="L246" s="15">
        <v>0.16907121079887999</v>
      </c>
      <c r="M246" s="18">
        <v>0.19500000000000001</v>
      </c>
      <c r="N246" s="16">
        <v>8.8191316040752907E-3</v>
      </c>
      <c r="O246" s="24">
        <v>0.82569999999999999</v>
      </c>
      <c r="P246" s="10">
        <v>1146</v>
      </c>
      <c r="Q246" s="6">
        <v>46.954567853299402</v>
      </c>
      <c r="R246" s="6">
        <v>52.629947115965301</v>
      </c>
      <c r="S246" s="10">
        <v>1248</v>
      </c>
      <c r="T246" s="6">
        <v>49.912370469745802</v>
      </c>
      <c r="U246" s="6">
        <v>52.493304955419703</v>
      </c>
      <c r="V246" s="10">
        <v>1436</v>
      </c>
      <c r="W246" s="6">
        <v>61.007580449743301</v>
      </c>
      <c r="X246" s="6">
        <v>66.242811521195904</v>
      </c>
      <c r="Y246" s="6">
        <v>8.1730769230769305</v>
      </c>
      <c r="Z246" s="6">
        <v>20.194986072423401</v>
      </c>
      <c r="AA246" s="7">
        <v>1146</v>
      </c>
      <c r="AB246" s="7">
        <v>46.954567853299402</v>
      </c>
      <c r="AC246" s="7">
        <v>52.629947115965301</v>
      </c>
      <c r="AD246" s="13">
        <v>1129</v>
      </c>
      <c r="AE246" s="6">
        <v>48.351757385746602</v>
      </c>
      <c r="AF246" s="13">
        <v>1126</v>
      </c>
      <c r="AG246" s="6">
        <v>56.237396151574799</v>
      </c>
      <c r="AH246" s="13">
        <v>1131</v>
      </c>
      <c r="AI246" s="6">
        <v>59.6973439302947</v>
      </c>
      <c r="AJ246" s="6">
        <v>1.6799999999999999E-2</v>
      </c>
      <c r="AK246" s="6">
        <v>4.4999999999999997E-3</v>
      </c>
      <c r="AL246" s="135">
        <f t="shared" si="19"/>
        <v>1146</v>
      </c>
      <c r="AM246" s="135">
        <f t="shared" si="20"/>
        <v>46.954567853299402</v>
      </c>
      <c r="AN246" s="29">
        <f t="shared" si="21"/>
        <v>188</v>
      </c>
      <c r="AO246" s="29">
        <f t="shared" si="22"/>
        <v>2.2599999999999998</v>
      </c>
      <c r="AP246" s="29">
        <f t="shared" si="23"/>
        <v>0.13</v>
      </c>
      <c r="AQ246" s="136">
        <f t="shared" si="24"/>
        <v>0.44247787610619471</v>
      </c>
    </row>
    <row r="247" spans="1:43" x14ac:dyDescent="0.75">
      <c r="A247" s="4" t="s">
        <v>284</v>
      </c>
      <c r="B247" s="22">
        <v>51.5</v>
      </c>
      <c r="C247" s="22">
        <v>1.3169999999999999</v>
      </c>
      <c r="D247" s="22">
        <v>5.6000000000000001E-2</v>
      </c>
      <c r="E247" s="22">
        <v>709</v>
      </c>
      <c r="F247" s="20">
        <v>10.438413361169101</v>
      </c>
      <c r="G247" s="22">
        <v>0.60246601894549301</v>
      </c>
      <c r="H247" s="18">
        <v>6.2E-2</v>
      </c>
      <c r="I247" s="15">
        <v>9.6989350644972293E-3</v>
      </c>
      <c r="J247" s="24">
        <v>-0.32040000000000002</v>
      </c>
      <c r="K247" s="18">
        <v>0.83</v>
      </c>
      <c r="L247" s="15">
        <v>8.0238804085055501E-2</v>
      </c>
      <c r="M247" s="18">
        <v>9.5799999999999996E-2</v>
      </c>
      <c r="N247" s="16">
        <v>5.5292162341149097E-3</v>
      </c>
      <c r="O247" s="24">
        <v>0.83203000000000005</v>
      </c>
      <c r="P247" s="10">
        <v>589</v>
      </c>
      <c r="Q247" s="6">
        <v>32.062387737651697</v>
      </c>
      <c r="R247" s="6">
        <v>34.499611249205898</v>
      </c>
      <c r="S247" s="10">
        <v>603</v>
      </c>
      <c r="T247" s="6">
        <v>44.295598829428997</v>
      </c>
      <c r="U247" s="6">
        <v>45.501929369606998</v>
      </c>
      <c r="V247" s="10">
        <v>630</v>
      </c>
      <c r="W247" s="6">
        <v>376.10389090654002</v>
      </c>
      <c r="X247" s="6">
        <v>377.09501243827799</v>
      </c>
      <c r="Y247" s="6">
        <v>2.32172470978441</v>
      </c>
      <c r="Z247" s="6">
        <v>6.5079365079365097</v>
      </c>
      <c r="AA247" s="7">
        <v>589</v>
      </c>
      <c r="AB247" s="7">
        <v>32.062387737651697</v>
      </c>
      <c r="AC247" s="7">
        <v>34.499611249205898</v>
      </c>
      <c r="AD247" s="13">
        <v>585</v>
      </c>
      <c r="AE247" s="6">
        <v>32.062387737651697</v>
      </c>
      <c r="AF247" s="13">
        <v>563</v>
      </c>
      <c r="AG247" s="6">
        <v>40.715256055411302</v>
      </c>
      <c r="AH247" s="13">
        <v>475</v>
      </c>
      <c r="AI247" s="6">
        <v>368.53811845593202</v>
      </c>
      <c r="AJ247" s="6">
        <v>6.7000000000000002E-3</v>
      </c>
      <c r="AK247" s="6">
        <v>4.1999999999999997E-3</v>
      </c>
      <c r="AL247" s="135">
        <f t="shared" si="19"/>
        <v>589</v>
      </c>
      <c r="AM247" s="135">
        <f t="shared" si="20"/>
        <v>32.062387737651697</v>
      </c>
      <c r="AN247" s="29">
        <f t="shared" si="21"/>
        <v>51.5</v>
      </c>
      <c r="AO247" s="29">
        <f t="shared" si="22"/>
        <v>1.3169999999999999</v>
      </c>
      <c r="AP247" s="29">
        <f t="shared" si="23"/>
        <v>5.6000000000000001E-2</v>
      </c>
      <c r="AQ247" s="136">
        <f t="shared" si="24"/>
        <v>0.75930144267274113</v>
      </c>
    </row>
    <row r="248" spans="1:43" x14ac:dyDescent="0.75">
      <c r="A248" s="4" t="s">
        <v>285</v>
      </c>
      <c r="B248" s="22">
        <v>903</v>
      </c>
      <c r="C248" s="22">
        <v>2.2610000000000001</v>
      </c>
      <c r="D248" s="22">
        <v>9.7000000000000003E-2</v>
      </c>
      <c r="E248" s="22">
        <v>6150</v>
      </c>
      <c r="F248" s="20">
        <v>19.417475728155299</v>
      </c>
      <c r="G248" s="22">
        <v>0.73197219406977798</v>
      </c>
      <c r="H248" s="18">
        <v>5.3699999999999998E-2</v>
      </c>
      <c r="I248" s="15">
        <v>1.9015777761338299E-3</v>
      </c>
      <c r="J248" s="24">
        <v>0.56064999999999998</v>
      </c>
      <c r="K248" s="18">
        <v>0.377</v>
      </c>
      <c r="L248" s="15">
        <v>2.4935663544609799E-2</v>
      </c>
      <c r="M248" s="18">
        <v>5.1499999999999997E-2</v>
      </c>
      <c r="N248" s="16">
        <v>1.9413732517215699E-3</v>
      </c>
      <c r="O248" s="24">
        <v>0.60904000000000003</v>
      </c>
      <c r="P248" s="10">
        <v>323</v>
      </c>
      <c r="Q248" s="6">
        <v>11.802163727052299</v>
      </c>
      <c r="R248" s="6">
        <v>13.791536264877401</v>
      </c>
      <c r="S248" s="10">
        <v>325</v>
      </c>
      <c r="T248" s="6">
        <v>18.4693085264838</v>
      </c>
      <c r="U248" s="6">
        <v>19.5086538348062</v>
      </c>
      <c r="V248" s="10">
        <v>345</v>
      </c>
      <c r="W248" s="6">
        <v>85.607187531863403</v>
      </c>
      <c r="X248" s="6">
        <v>90.114269263927</v>
      </c>
      <c r="Y248" s="6">
        <v>0.61538461538461298</v>
      </c>
      <c r="Z248" s="6">
        <v>6.37681159420291</v>
      </c>
      <c r="AA248" s="7">
        <v>323</v>
      </c>
      <c r="AB248" s="7">
        <v>11.802163727052299</v>
      </c>
      <c r="AC248" s="7">
        <v>13.791536264877401</v>
      </c>
      <c r="AD248" s="13">
        <v>323</v>
      </c>
      <c r="AE248" s="6">
        <v>12.190819030735801</v>
      </c>
      <c r="AF248" s="13">
        <v>316</v>
      </c>
      <c r="AG248" s="6">
        <v>18.9083938357135</v>
      </c>
      <c r="AH248" s="13">
        <v>259</v>
      </c>
      <c r="AI248" s="6">
        <v>72.887074005722198</v>
      </c>
      <c r="AJ248" s="6">
        <v>2.3E-3</v>
      </c>
      <c r="AK248" s="6">
        <v>2E-3</v>
      </c>
      <c r="AL248" s="135">
        <f t="shared" si="19"/>
        <v>323</v>
      </c>
      <c r="AM248" s="135">
        <f t="shared" si="20"/>
        <v>11.802163727052299</v>
      </c>
      <c r="AN248" s="29">
        <f t="shared" si="21"/>
        <v>903</v>
      </c>
      <c r="AO248" s="29">
        <f t="shared" si="22"/>
        <v>2.2610000000000001</v>
      </c>
      <c r="AP248" s="29">
        <f t="shared" si="23"/>
        <v>9.7000000000000003E-2</v>
      </c>
      <c r="AQ248" s="136">
        <f t="shared" si="24"/>
        <v>0.44228217602830605</v>
      </c>
    </row>
    <row r="249" spans="1:43" x14ac:dyDescent="0.75">
      <c r="A249" s="4" t="s">
        <v>286</v>
      </c>
      <c r="B249" s="22">
        <v>82.9</v>
      </c>
      <c r="C249" s="22">
        <v>2.2989999999999999</v>
      </c>
      <c r="D249" s="22">
        <v>9.1999999999999998E-2</v>
      </c>
      <c r="E249" s="22">
        <v>3450</v>
      </c>
      <c r="F249" s="20">
        <v>4.6948356807511704</v>
      </c>
      <c r="G249" s="22">
        <v>0.21217240184098601</v>
      </c>
      <c r="H249" s="18">
        <v>8.09E-2</v>
      </c>
      <c r="I249" s="15">
        <v>3.8734858554685002E-3</v>
      </c>
      <c r="J249" s="24">
        <v>0.32103999999999999</v>
      </c>
      <c r="K249" s="18">
        <v>2.37</v>
      </c>
      <c r="L249" s="15">
        <v>0.171442301667352</v>
      </c>
      <c r="M249" s="18">
        <v>0.21299999999999999</v>
      </c>
      <c r="N249" s="16">
        <v>9.6260496991236993E-3</v>
      </c>
      <c r="O249" s="24">
        <v>0.74109000000000003</v>
      </c>
      <c r="P249" s="10">
        <v>1242</v>
      </c>
      <c r="Q249" s="6">
        <v>50.798415076421101</v>
      </c>
      <c r="R249" s="6">
        <v>56.876627081016302</v>
      </c>
      <c r="S249" s="10">
        <v>1228</v>
      </c>
      <c r="T249" s="6">
        <v>51.004105465701201</v>
      </c>
      <c r="U249" s="6">
        <v>53.496376648945898</v>
      </c>
      <c r="V249" s="10">
        <v>1211</v>
      </c>
      <c r="W249" s="6">
        <v>93.285237520876393</v>
      </c>
      <c r="X249" s="6">
        <v>95.819885764968703</v>
      </c>
      <c r="Y249" s="6">
        <v>-1.1400651465798</v>
      </c>
      <c r="Z249" s="6">
        <v>-2.5598678777869401</v>
      </c>
      <c r="AA249" s="7">
        <v>1242</v>
      </c>
      <c r="AB249" s="7">
        <v>50.798415076421101</v>
      </c>
      <c r="AC249" s="7">
        <v>56.876627081016302</v>
      </c>
      <c r="AD249" s="13">
        <v>1237</v>
      </c>
      <c r="AE249" s="6">
        <v>51.262559185787602</v>
      </c>
      <c r="AF249" s="13">
        <v>1190</v>
      </c>
      <c r="AG249" s="6">
        <v>52.218260928111803</v>
      </c>
      <c r="AH249" s="13">
        <v>1122</v>
      </c>
      <c r="AI249" s="6">
        <v>89.389325645327105</v>
      </c>
      <c r="AJ249" s="6">
        <v>5.0000000000000001E-3</v>
      </c>
      <c r="AK249" s="6">
        <v>2.7000000000000001E-3</v>
      </c>
      <c r="AL249" s="135">
        <f t="shared" si="19"/>
        <v>1242</v>
      </c>
      <c r="AM249" s="135">
        <f t="shared" si="20"/>
        <v>50.798415076421101</v>
      </c>
      <c r="AN249" s="29">
        <f t="shared" si="21"/>
        <v>82.9</v>
      </c>
      <c r="AO249" s="29">
        <f t="shared" si="22"/>
        <v>2.2989999999999999</v>
      </c>
      <c r="AP249" s="29">
        <f t="shared" si="23"/>
        <v>9.1999999999999998E-2</v>
      </c>
      <c r="AQ249" s="136">
        <f t="shared" si="24"/>
        <v>0.43497172683775553</v>
      </c>
    </row>
    <row r="250" spans="1:43" x14ac:dyDescent="0.75">
      <c r="A250" s="4" t="s">
        <v>287</v>
      </c>
      <c r="B250" s="22">
        <v>361</v>
      </c>
      <c r="C250" s="22">
        <v>4.18</v>
      </c>
      <c r="D250" s="22">
        <v>0.23</v>
      </c>
      <c r="E250" s="22">
        <v>2460</v>
      </c>
      <c r="F250" s="20">
        <v>18.796992481202999</v>
      </c>
      <c r="G250" s="22">
        <v>0.727120094431702</v>
      </c>
      <c r="H250" s="18">
        <v>4.9700000000000001E-2</v>
      </c>
      <c r="I250" s="15">
        <v>3.1215527010449301E-3</v>
      </c>
      <c r="J250" s="24">
        <v>0.31602000000000002</v>
      </c>
      <c r="K250" s="18">
        <v>0.36399999999999999</v>
      </c>
      <c r="L250" s="15">
        <v>2.5603382585900301E-2</v>
      </c>
      <c r="M250" s="18">
        <v>5.3199999999999997E-2</v>
      </c>
      <c r="N250" s="16">
        <v>2.0579243760643802E-3</v>
      </c>
      <c r="O250" s="24">
        <v>0.59421000000000002</v>
      </c>
      <c r="P250" s="10">
        <v>334</v>
      </c>
      <c r="Q250" s="6">
        <v>12.412277219627899</v>
      </c>
      <c r="R250" s="6">
        <v>14.429887645930799</v>
      </c>
      <c r="S250" s="10">
        <v>315</v>
      </c>
      <c r="T250" s="6">
        <v>19.019890921469099</v>
      </c>
      <c r="U250" s="6">
        <v>19.9814396604514</v>
      </c>
      <c r="V250" s="10">
        <v>169</v>
      </c>
      <c r="W250" s="6">
        <v>108.867990827819</v>
      </c>
      <c r="X250" s="6">
        <v>110.40003729754601</v>
      </c>
      <c r="Y250" s="6">
        <v>-6.0317460317460396</v>
      </c>
      <c r="Z250" s="6">
        <v>-97.633136094674597</v>
      </c>
      <c r="AA250" s="7" t="s">
        <v>35</v>
      </c>
      <c r="AB250" s="7" t="s">
        <v>35</v>
      </c>
      <c r="AC250" s="7" t="s">
        <v>35</v>
      </c>
      <c r="AD250" s="13">
        <v>335</v>
      </c>
      <c r="AE250" s="6">
        <v>12.8115426774801</v>
      </c>
      <c r="AF250" s="13">
        <v>329</v>
      </c>
      <c r="AG250" s="6">
        <v>19.019890921469099</v>
      </c>
      <c r="AH250" s="13">
        <v>288</v>
      </c>
      <c r="AI250" s="6">
        <v>94.667113755971201</v>
      </c>
      <c r="AJ250" s="6">
        <v>-2.8E-3</v>
      </c>
      <c r="AK250" s="6">
        <v>3.0000000000000001E-3</v>
      </c>
      <c r="AL250" s="135" t="str">
        <f t="shared" si="19"/>
        <v>Discordant</v>
      </c>
      <c r="AM250" s="135" t="str">
        <f t="shared" si="20"/>
        <v>Discordant</v>
      </c>
      <c r="AN250" s="29">
        <f t="shared" si="21"/>
        <v>361</v>
      </c>
      <c r="AO250" s="29">
        <f t="shared" si="22"/>
        <v>4.18</v>
      </c>
      <c r="AP250" s="29">
        <f t="shared" si="23"/>
        <v>0.23</v>
      </c>
      <c r="AQ250" s="136">
        <f t="shared" si="24"/>
        <v>0.23923444976076558</v>
      </c>
    </row>
    <row r="251" spans="1:43" x14ac:dyDescent="0.75">
      <c r="A251" s="4" t="s">
        <v>288</v>
      </c>
      <c r="B251" s="22">
        <v>1574</v>
      </c>
      <c r="C251" s="22">
        <v>3.14</v>
      </c>
      <c r="D251" s="22">
        <v>0.19</v>
      </c>
      <c r="E251" s="22">
        <v>12060</v>
      </c>
      <c r="F251" s="20">
        <v>20.161290322580601</v>
      </c>
      <c r="G251" s="22">
        <v>0.69829884156776401</v>
      </c>
      <c r="H251" s="18">
        <v>5.7799999999999997E-2</v>
      </c>
      <c r="I251" s="15">
        <v>2.1773102250701401E-3</v>
      </c>
      <c r="J251" s="24">
        <v>0.32256000000000001</v>
      </c>
      <c r="K251" s="18">
        <v>0.39300000000000002</v>
      </c>
      <c r="L251" s="15">
        <v>2.72366813178475E-2</v>
      </c>
      <c r="M251" s="18">
        <v>4.9599999999999998E-2</v>
      </c>
      <c r="N251" s="16">
        <v>1.7179268780713501E-3</v>
      </c>
      <c r="O251" s="24">
        <v>9.4577999999999995E-2</v>
      </c>
      <c r="P251" s="10">
        <v>312.2</v>
      </c>
      <c r="Q251" s="6">
        <v>10.547006785324299</v>
      </c>
      <c r="R251" s="6">
        <v>12.595170994077201</v>
      </c>
      <c r="S251" s="10">
        <v>336</v>
      </c>
      <c r="T251" s="6">
        <v>19.892660953675001</v>
      </c>
      <c r="U251" s="6">
        <v>20.919655926481301</v>
      </c>
      <c r="V251" s="10">
        <v>530</v>
      </c>
      <c r="W251" s="6">
        <v>116.484188054222</v>
      </c>
      <c r="X251" s="6">
        <v>130.12665837680601</v>
      </c>
      <c r="Y251" s="6">
        <v>7.0833333333333401</v>
      </c>
      <c r="Z251" s="6">
        <v>41.094339622641499</v>
      </c>
      <c r="AA251" s="7">
        <v>312.2</v>
      </c>
      <c r="AB251" s="7">
        <v>10.547006785324299</v>
      </c>
      <c r="AC251" s="7">
        <v>12.595170994077201</v>
      </c>
      <c r="AD251" s="13">
        <v>309.5</v>
      </c>
      <c r="AE251" s="6">
        <v>10.746699592418</v>
      </c>
      <c r="AF251" s="13">
        <v>305</v>
      </c>
      <c r="AG251" s="6">
        <v>18.7482020422724</v>
      </c>
      <c r="AH251" s="13">
        <v>285</v>
      </c>
      <c r="AI251" s="6">
        <v>86.193729856940905</v>
      </c>
      <c r="AJ251" s="6">
        <v>7.7999999999999996E-3</v>
      </c>
      <c r="AK251" s="6">
        <v>3.7000000000000002E-3</v>
      </c>
      <c r="AL251" s="135">
        <f t="shared" si="19"/>
        <v>312.2</v>
      </c>
      <c r="AM251" s="135">
        <f t="shared" si="20"/>
        <v>10.547006785324299</v>
      </c>
      <c r="AN251" s="29">
        <f t="shared" si="21"/>
        <v>1574</v>
      </c>
      <c r="AO251" s="29">
        <f t="shared" si="22"/>
        <v>3.14</v>
      </c>
      <c r="AP251" s="29">
        <f t="shared" si="23"/>
        <v>0.19</v>
      </c>
      <c r="AQ251" s="136">
        <f t="shared" si="24"/>
        <v>0.31847133757961782</v>
      </c>
    </row>
    <row r="252" spans="1:43" x14ac:dyDescent="0.75">
      <c r="A252" s="4" t="s">
        <v>289</v>
      </c>
      <c r="B252" s="22">
        <v>602</v>
      </c>
      <c r="C252" s="22">
        <v>4.5199999999999996</v>
      </c>
      <c r="D252" s="22">
        <v>0.37</v>
      </c>
      <c r="E252" s="22">
        <v>11570</v>
      </c>
      <c r="F252" s="20">
        <v>8.6206896551724093</v>
      </c>
      <c r="G252" s="22">
        <v>0.30585430060005098</v>
      </c>
      <c r="H252" s="18">
        <v>6.3200000000000006E-2</v>
      </c>
      <c r="I252" s="15">
        <v>1.5878734327339199E-3</v>
      </c>
      <c r="J252" s="24">
        <v>0.52209000000000005</v>
      </c>
      <c r="K252" s="18">
        <v>1.0049999999999999</v>
      </c>
      <c r="L252" s="15">
        <v>6.5796308272196305E-2</v>
      </c>
      <c r="M252" s="18">
        <v>0.11600000000000001</v>
      </c>
      <c r="N252" s="16">
        <v>4.1155754688742899E-3</v>
      </c>
      <c r="O252" s="24">
        <v>0.53649000000000002</v>
      </c>
      <c r="P252" s="10">
        <v>707</v>
      </c>
      <c r="Q252" s="6">
        <v>23.790211889770202</v>
      </c>
      <c r="R252" s="6">
        <v>28.2009507803749</v>
      </c>
      <c r="S252" s="10">
        <v>706</v>
      </c>
      <c r="T252" s="6">
        <v>33.374253933648397</v>
      </c>
      <c r="U252" s="6">
        <v>35.300807172348698</v>
      </c>
      <c r="V252" s="10">
        <v>707</v>
      </c>
      <c r="W252" s="6">
        <v>52.739169326852</v>
      </c>
      <c r="X252" s="6">
        <v>58.021210631124497</v>
      </c>
      <c r="Y252" s="6">
        <v>-0.14164305949009301</v>
      </c>
      <c r="Z252" s="6">
        <v>0</v>
      </c>
      <c r="AA252" s="7">
        <v>707</v>
      </c>
      <c r="AB252" s="7">
        <v>23.790211889770202</v>
      </c>
      <c r="AC252" s="7">
        <v>28.2009507803749</v>
      </c>
      <c r="AD252" s="13">
        <v>705</v>
      </c>
      <c r="AE252" s="6">
        <v>24.140405584002998</v>
      </c>
      <c r="AF252" s="13">
        <v>686</v>
      </c>
      <c r="AG252" s="6">
        <v>33.752108461955999</v>
      </c>
      <c r="AH252" s="13">
        <v>629</v>
      </c>
      <c r="AI252" s="6">
        <v>41.3044910546827</v>
      </c>
      <c r="AJ252" s="6">
        <v>3.0999999999999999E-3</v>
      </c>
      <c r="AK252" s="6">
        <v>1.9E-3</v>
      </c>
      <c r="AL252" s="135">
        <f t="shared" si="19"/>
        <v>707</v>
      </c>
      <c r="AM252" s="135">
        <f t="shared" si="20"/>
        <v>23.790211889770202</v>
      </c>
      <c r="AN252" s="29">
        <f t="shared" si="21"/>
        <v>602</v>
      </c>
      <c r="AO252" s="29">
        <f t="shared" si="22"/>
        <v>4.5199999999999996</v>
      </c>
      <c r="AP252" s="29">
        <f t="shared" si="23"/>
        <v>0.37</v>
      </c>
      <c r="AQ252" s="136">
        <f t="shared" si="24"/>
        <v>0.22123893805309736</v>
      </c>
    </row>
    <row r="253" spans="1:43" x14ac:dyDescent="0.75">
      <c r="A253" s="4" t="s">
        <v>290</v>
      </c>
      <c r="B253" s="22">
        <v>1110</v>
      </c>
      <c r="C253" s="22">
        <v>2.78</v>
      </c>
      <c r="D253" s="22">
        <v>0.18</v>
      </c>
      <c r="E253" s="22">
        <v>7590</v>
      </c>
      <c r="F253" s="20">
        <v>19.5694716242661</v>
      </c>
      <c r="G253" s="22">
        <v>0.80241538706996995</v>
      </c>
      <c r="H253" s="18">
        <v>5.3199999999999997E-2</v>
      </c>
      <c r="I253" s="15">
        <v>1.67738732926416E-3</v>
      </c>
      <c r="J253" s="24">
        <v>0.60607999999999995</v>
      </c>
      <c r="K253" s="18">
        <v>0.371</v>
      </c>
      <c r="L253" s="15">
        <v>2.5000633729767401E-2</v>
      </c>
      <c r="M253" s="18">
        <v>5.11E-2</v>
      </c>
      <c r="N253" s="16">
        <v>2.0952750828709798E-3</v>
      </c>
      <c r="O253" s="24">
        <v>0.63129000000000002</v>
      </c>
      <c r="P253" s="10">
        <v>321</v>
      </c>
      <c r="Q253" s="6">
        <v>12.546991149086301</v>
      </c>
      <c r="R253" s="6">
        <v>14.408077704847599</v>
      </c>
      <c r="S253" s="10">
        <v>320</v>
      </c>
      <c r="T253" s="6">
        <v>18.491502815645301</v>
      </c>
      <c r="U253" s="6">
        <v>19.506327017694101</v>
      </c>
      <c r="V253" s="10">
        <v>326</v>
      </c>
      <c r="W253" s="6">
        <v>72.230971247368799</v>
      </c>
      <c r="X253" s="6">
        <v>77.020243882695695</v>
      </c>
      <c r="Y253" s="6">
        <v>-0.3125</v>
      </c>
      <c r="Z253" s="6">
        <v>1.53374233128835</v>
      </c>
      <c r="AA253" s="7">
        <v>321</v>
      </c>
      <c r="AB253" s="7">
        <v>12.546991149086301</v>
      </c>
      <c r="AC253" s="7">
        <v>14.408077704847599</v>
      </c>
      <c r="AD253" s="13">
        <v>320</v>
      </c>
      <c r="AE253" s="6">
        <v>12.970889980847501</v>
      </c>
      <c r="AF253" s="13">
        <v>311</v>
      </c>
      <c r="AG253" s="6">
        <v>19.233062064606798</v>
      </c>
      <c r="AH253" s="13">
        <v>270</v>
      </c>
      <c r="AI253" s="6">
        <v>57.786315052425898</v>
      </c>
      <c r="AJ253" s="6">
        <v>2.5000000000000001E-3</v>
      </c>
      <c r="AK253" s="6">
        <v>2.3E-3</v>
      </c>
      <c r="AL253" s="135">
        <f t="shared" si="19"/>
        <v>321</v>
      </c>
      <c r="AM253" s="135">
        <f t="shared" si="20"/>
        <v>12.546991149086301</v>
      </c>
      <c r="AN253" s="29">
        <f t="shared" si="21"/>
        <v>1110</v>
      </c>
      <c r="AO253" s="29">
        <f t="shared" si="22"/>
        <v>2.78</v>
      </c>
      <c r="AP253" s="29">
        <f t="shared" si="23"/>
        <v>0.18</v>
      </c>
      <c r="AQ253" s="136">
        <f t="shared" si="24"/>
        <v>0.35971223021582738</v>
      </c>
    </row>
    <row r="254" spans="1:43" x14ac:dyDescent="0.75">
      <c r="A254" s="4" t="s">
        <v>291</v>
      </c>
      <c r="B254" s="22">
        <v>389</v>
      </c>
      <c r="C254" s="22">
        <v>0.88600000000000001</v>
      </c>
      <c r="D254" s="22">
        <v>3.4000000000000002E-2</v>
      </c>
      <c r="E254" s="22">
        <v>5490</v>
      </c>
      <c r="F254" s="20">
        <v>10.7066381156317</v>
      </c>
      <c r="G254" s="22">
        <v>0.37752249099430102</v>
      </c>
      <c r="H254" s="18">
        <v>5.8400000000000001E-2</v>
      </c>
      <c r="I254" s="15">
        <v>2.1330118134520498E-3</v>
      </c>
      <c r="J254" s="24">
        <v>6.4993999999999996E-2</v>
      </c>
      <c r="K254" s="18">
        <v>0.748</v>
      </c>
      <c r="L254" s="15">
        <v>5.1541221174511702E-2</v>
      </c>
      <c r="M254" s="18">
        <v>9.3399999999999997E-2</v>
      </c>
      <c r="N254" s="16">
        <v>3.2933401015382401E-3</v>
      </c>
      <c r="O254" s="24">
        <v>0.57111999999999996</v>
      </c>
      <c r="P254" s="10">
        <v>575</v>
      </c>
      <c r="Q254" s="6">
        <v>19.523622559108698</v>
      </c>
      <c r="R254" s="6">
        <v>23.152743728062099</v>
      </c>
      <c r="S254" s="10">
        <v>566</v>
      </c>
      <c r="T254" s="6">
        <v>29.856159259155898</v>
      </c>
      <c r="U254" s="6">
        <v>31.429554352712</v>
      </c>
      <c r="V254" s="10">
        <v>532</v>
      </c>
      <c r="W254" s="6">
        <v>77.986421466012303</v>
      </c>
      <c r="X254" s="6">
        <v>81.477032199543402</v>
      </c>
      <c r="Y254" s="6">
        <v>-1.59010600706712</v>
      </c>
      <c r="Z254" s="6">
        <v>-8.0827067669172994</v>
      </c>
      <c r="AA254" s="7">
        <v>575</v>
      </c>
      <c r="AB254" s="7">
        <v>19.523622559108698</v>
      </c>
      <c r="AC254" s="7">
        <v>23.152743728062099</v>
      </c>
      <c r="AD254" s="13">
        <v>574</v>
      </c>
      <c r="AE254" s="6">
        <v>19.523622559108698</v>
      </c>
      <c r="AF254" s="13">
        <v>553</v>
      </c>
      <c r="AG254" s="6">
        <v>29.1545407391041</v>
      </c>
      <c r="AH254" s="13">
        <v>474</v>
      </c>
      <c r="AI254" s="6">
        <v>71.984949351058901</v>
      </c>
      <c r="AJ254" s="6">
        <v>1.6000000000000001E-3</v>
      </c>
      <c r="AK254" s="6">
        <v>1.1999999999999999E-3</v>
      </c>
      <c r="AL254" s="135">
        <f t="shared" si="19"/>
        <v>575</v>
      </c>
      <c r="AM254" s="135">
        <f t="shared" si="20"/>
        <v>19.523622559108698</v>
      </c>
      <c r="AN254" s="29">
        <f t="shared" si="21"/>
        <v>389</v>
      </c>
      <c r="AO254" s="29">
        <f t="shared" si="22"/>
        <v>0.88600000000000001</v>
      </c>
      <c r="AP254" s="29">
        <f t="shared" si="23"/>
        <v>3.4000000000000002E-2</v>
      </c>
      <c r="AQ254" s="136">
        <f t="shared" si="24"/>
        <v>1.1286681715575622</v>
      </c>
    </row>
    <row r="255" spans="1:43" x14ac:dyDescent="0.75">
      <c r="A255" s="4" t="s">
        <v>335</v>
      </c>
      <c r="B255" s="22">
        <v>1380</v>
      </c>
      <c r="C255" s="22">
        <v>1.698</v>
      </c>
      <c r="D255" s="22">
        <v>5.0999999999999997E-2</v>
      </c>
      <c r="E255" s="22">
        <v>10490</v>
      </c>
      <c r="F255" s="20">
        <v>19.083969465648899</v>
      </c>
      <c r="G255" s="22">
        <v>0.68771975756459902</v>
      </c>
      <c r="H255" s="18">
        <v>5.4600000000000003E-2</v>
      </c>
      <c r="I255" s="15">
        <v>1.32381559926516E-3</v>
      </c>
      <c r="J255" s="24">
        <v>0.19048999999999999</v>
      </c>
      <c r="K255" s="18">
        <v>0.39700000000000002</v>
      </c>
      <c r="L255" s="15">
        <v>2.69704224217935E-2</v>
      </c>
      <c r="M255" s="18">
        <v>5.2400000000000002E-2</v>
      </c>
      <c r="N255" s="16">
        <v>1.88831340153057E-3</v>
      </c>
      <c r="O255" s="24">
        <v>0.59172999999999998</v>
      </c>
      <c r="P255" s="10">
        <v>329</v>
      </c>
      <c r="Q255" s="6">
        <v>11.557588390859101</v>
      </c>
      <c r="R255" s="6">
        <v>13.6454481119761</v>
      </c>
      <c r="S255" s="10">
        <v>339</v>
      </c>
      <c r="T255" s="6">
        <v>19.520244887301899</v>
      </c>
      <c r="U255" s="6">
        <v>20.5807428323862</v>
      </c>
      <c r="V255" s="10">
        <v>389</v>
      </c>
      <c r="W255" s="6">
        <v>61.629809465117297</v>
      </c>
      <c r="X255" s="6">
        <v>68.892276516870595</v>
      </c>
      <c r="Y255" s="6">
        <v>2.9498525073746298</v>
      </c>
      <c r="Z255" s="6">
        <v>15.424164524421601</v>
      </c>
      <c r="AA255" s="7">
        <v>329</v>
      </c>
      <c r="AB255" s="7">
        <v>11.557588390859101</v>
      </c>
      <c r="AC255" s="7">
        <v>13.6454481119761</v>
      </c>
      <c r="AD255" s="13">
        <v>328</v>
      </c>
      <c r="AE255" s="6">
        <v>11.557588390859101</v>
      </c>
      <c r="AF255" s="13">
        <v>323</v>
      </c>
      <c r="AG255" s="6">
        <v>19.299247665653599</v>
      </c>
      <c r="AH255" s="13">
        <v>291</v>
      </c>
      <c r="AI255" s="6">
        <v>52.693324194879402</v>
      </c>
      <c r="AJ255" s="6">
        <v>3.0999999999999999E-3</v>
      </c>
      <c r="AK255" s="6">
        <v>1.5E-3</v>
      </c>
      <c r="AL255" s="135">
        <f t="shared" si="19"/>
        <v>329</v>
      </c>
      <c r="AM255" s="135">
        <f t="shared" si="20"/>
        <v>11.557588390859101</v>
      </c>
      <c r="AN255" s="29">
        <f t="shared" si="21"/>
        <v>1380</v>
      </c>
      <c r="AO255" s="29">
        <f t="shared" si="22"/>
        <v>1.698</v>
      </c>
      <c r="AP255" s="29">
        <f t="shared" si="23"/>
        <v>5.0999999999999997E-2</v>
      </c>
      <c r="AQ255" s="136">
        <f t="shared" si="24"/>
        <v>0.58892815076560656</v>
      </c>
    </row>
    <row r="256" spans="1:43" x14ac:dyDescent="0.75">
      <c r="A256" s="4" t="s">
        <v>292</v>
      </c>
      <c r="B256" s="22">
        <v>824</v>
      </c>
      <c r="C256" s="22">
        <v>0.94699999999999995</v>
      </c>
      <c r="D256" s="22">
        <v>3.4000000000000002E-2</v>
      </c>
      <c r="E256" s="22">
        <v>11530</v>
      </c>
      <c r="F256" s="20">
        <v>10.438413361169101</v>
      </c>
      <c r="G256" s="22">
        <v>0.354717506517222</v>
      </c>
      <c r="H256" s="18">
        <v>5.79E-2</v>
      </c>
      <c r="I256" s="15">
        <v>1.43851848326525E-3</v>
      </c>
      <c r="J256" s="24">
        <v>0.34891</v>
      </c>
      <c r="K256" s="18">
        <v>0.76</v>
      </c>
      <c r="L256" s="15">
        <v>5.1053042064111501E-2</v>
      </c>
      <c r="M256" s="18">
        <v>9.5799999999999996E-2</v>
      </c>
      <c r="N256" s="16">
        <v>3.2554695765127199E-3</v>
      </c>
      <c r="O256" s="24">
        <v>0.61997000000000002</v>
      </c>
      <c r="P256" s="10">
        <v>590</v>
      </c>
      <c r="Q256" s="6">
        <v>19.1874883046093</v>
      </c>
      <c r="R256" s="6">
        <v>23.030114553478299</v>
      </c>
      <c r="S256" s="10">
        <v>573</v>
      </c>
      <c r="T256" s="6">
        <v>29.3867208360553</v>
      </c>
      <c r="U256" s="6">
        <v>31.012447723502198</v>
      </c>
      <c r="V256" s="10">
        <v>517</v>
      </c>
      <c r="W256" s="6">
        <v>51.210324296400501</v>
      </c>
      <c r="X256" s="6">
        <v>55.997935726353703</v>
      </c>
      <c r="Y256" s="6">
        <v>-2.9668411867364699</v>
      </c>
      <c r="Z256" s="6">
        <v>-14.1199226305609</v>
      </c>
      <c r="AA256" s="7">
        <v>590</v>
      </c>
      <c r="AB256" s="7">
        <v>19.1874883046093</v>
      </c>
      <c r="AC256" s="7">
        <v>23.030114553478299</v>
      </c>
      <c r="AD256" s="13">
        <v>589</v>
      </c>
      <c r="AE256" s="6">
        <v>19.1874883046093</v>
      </c>
      <c r="AF256" s="13">
        <v>565</v>
      </c>
      <c r="AG256" s="6">
        <v>29.3867208360553</v>
      </c>
      <c r="AH256" s="13">
        <v>469</v>
      </c>
      <c r="AI256" s="6">
        <v>41.904872205299803</v>
      </c>
      <c r="AJ256" s="6">
        <v>1.4E-3</v>
      </c>
      <c r="AK256" s="6">
        <v>1.1999999999999999E-3</v>
      </c>
      <c r="AL256" s="135">
        <f t="shared" si="19"/>
        <v>590</v>
      </c>
      <c r="AM256" s="135">
        <f t="shared" si="20"/>
        <v>19.1874883046093</v>
      </c>
      <c r="AN256" s="29">
        <f t="shared" si="21"/>
        <v>824</v>
      </c>
      <c r="AO256" s="29">
        <f t="shared" si="22"/>
        <v>0.94699999999999995</v>
      </c>
      <c r="AP256" s="29">
        <f t="shared" si="23"/>
        <v>3.4000000000000002E-2</v>
      </c>
      <c r="AQ256" s="136">
        <f t="shared" si="24"/>
        <v>1.0559662090813096</v>
      </c>
    </row>
    <row r="257" spans="1:43" x14ac:dyDescent="0.75">
      <c r="A257" s="4" t="s">
        <v>293</v>
      </c>
      <c r="B257" s="22">
        <v>130.80000000000001</v>
      </c>
      <c r="C257" s="22">
        <v>1.373</v>
      </c>
      <c r="D257" s="22">
        <v>5.8000000000000003E-2</v>
      </c>
      <c r="E257" s="22">
        <v>1680</v>
      </c>
      <c r="F257" s="20">
        <v>11.350737797956899</v>
      </c>
      <c r="G257" s="22">
        <v>0.50918396680344802</v>
      </c>
      <c r="H257" s="18">
        <v>5.5199999999999999E-2</v>
      </c>
      <c r="I257" s="15">
        <v>4.5846491039658798E-3</v>
      </c>
      <c r="J257" s="24">
        <v>8.8771000000000003E-2</v>
      </c>
      <c r="K257" s="18">
        <v>0.66600000000000004</v>
      </c>
      <c r="L257" s="15">
        <v>5.0329069803046703E-2</v>
      </c>
      <c r="M257" s="18">
        <v>8.8099999999999998E-2</v>
      </c>
      <c r="N257" s="16">
        <v>3.9520873685813104E-3</v>
      </c>
      <c r="O257" s="24">
        <v>0.69045000000000001</v>
      </c>
      <c r="P257" s="10">
        <v>544</v>
      </c>
      <c r="Q257" s="6">
        <v>23.4001944985107</v>
      </c>
      <c r="R257" s="6">
        <v>26.205229711688201</v>
      </c>
      <c r="S257" s="10">
        <v>516</v>
      </c>
      <c r="T257" s="6">
        <v>30.662045567349001</v>
      </c>
      <c r="U257" s="6">
        <v>32.004923308012799</v>
      </c>
      <c r="V257" s="10">
        <v>400</v>
      </c>
      <c r="W257" s="6">
        <v>158.11909064117799</v>
      </c>
      <c r="X257" s="6">
        <v>159.50608901237399</v>
      </c>
      <c r="Y257" s="6">
        <v>-5.4263565891473</v>
      </c>
      <c r="Z257" s="6">
        <v>-36</v>
      </c>
      <c r="AA257" s="7" t="s">
        <v>35</v>
      </c>
      <c r="AB257" s="7" t="s">
        <v>35</v>
      </c>
      <c r="AC257" s="7" t="s">
        <v>35</v>
      </c>
      <c r="AD257" s="13">
        <v>544</v>
      </c>
      <c r="AE257" s="6">
        <v>23.4001944985107</v>
      </c>
      <c r="AF257" s="13">
        <v>510</v>
      </c>
      <c r="AG257" s="6">
        <v>29.069675580821102</v>
      </c>
      <c r="AH257" s="13">
        <v>372</v>
      </c>
      <c r="AI257" s="6">
        <v>147.603386902853</v>
      </c>
      <c r="AJ257" s="6">
        <v>2.2000000000000001E-3</v>
      </c>
      <c r="AK257" s="6">
        <v>2.2000000000000001E-3</v>
      </c>
      <c r="AL257" s="135" t="str">
        <f t="shared" si="19"/>
        <v>Discordant</v>
      </c>
      <c r="AM257" s="135" t="str">
        <f t="shared" si="20"/>
        <v>Discordant</v>
      </c>
      <c r="AN257" s="29">
        <f t="shared" si="21"/>
        <v>130.80000000000001</v>
      </c>
      <c r="AO257" s="29">
        <f t="shared" si="22"/>
        <v>1.373</v>
      </c>
      <c r="AP257" s="29">
        <f t="shared" si="23"/>
        <v>5.8000000000000003E-2</v>
      </c>
      <c r="AQ257" s="136">
        <f t="shared" si="24"/>
        <v>0.72833211944646759</v>
      </c>
    </row>
    <row r="258" spans="1:43" x14ac:dyDescent="0.75">
      <c r="A258" s="4" t="s">
        <v>294</v>
      </c>
      <c r="B258" s="22">
        <v>267</v>
      </c>
      <c r="C258" s="22">
        <v>2.33</v>
      </c>
      <c r="D258" s="22">
        <v>0.16</v>
      </c>
      <c r="E258" s="22">
        <v>3500</v>
      </c>
      <c r="F258" s="20">
        <v>11.049723756906101</v>
      </c>
      <c r="G258" s="22">
        <v>0.37736927831252398</v>
      </c>
      <c r="H258" s="18">
        <v>5.7500000000000002E-2</v>
      </c>
      <c r="I258" s="15">
        <v>2.7579922386384501E-3</v>
      </c>
      <c r="J258" s="24">
        <v>0.51454999999999995</v>
      </c>
      <c r="K258" s="18">
        <v>0.72199999999999998</v>
      </c>
      <c r="L258" s="15">
        <v>4.8179202736864997E-2</v>
      </c>
      <c r="M258" s="18">
        <v>9.0499999999999997E-2</v>
      </c>
      <c r="N258" s="16">
        <v>3.09074873169915E-3</v>
      </c>
      <c r="O258" s="24">
        <v>0.16385</v>
      </c>
      <c r="P258" s="10">
        <v>559</v>
      </c>
      <c r="Q258" s="6">
        <v>18.1557695118921</v>
      </c>
      <c r="R258" s="6">
        <v>21.8132005841065</v>
      </c>
      <c r="S258" s="10">
        <v>551</v>
      </c>
      <c r="T258" s="6">
        <v>28.425653086605699</v>
      </c>
      <c r="U258" s="6">
        <v>30.009845917850701</v>
      </c>
      <c r="V258" s="10">
        <v>501</v>
      </c>
      <c r="W258" s="6">
        <v>99.547333888046893</v>
      </c>
      <c r="X258" s="6">
        <v>102.195547351793</v>
      </c>
      <c r="Y258" s="6">
        <v>-1.45190562613431</v>
      </c>
      <c r="Z258" s="6">
        <v>-11.5768463073852</v>
      </c>
      <c r="AA258" s="7">
        <v>559</v>
      </c>
      <c r="AB258" s="7">
        <v>18.1557695118921</v>
      </c>
      <c r="AC258" s="7">
        <v>21.8132005841065</v>
      </c>
      <c r="AD258" s="13">
        <v>557</v>
      </c>
      <c r="AE258" s="6">
        <v>18.4714635740905</v>
      </c>
      <c r="AF258" s="13">
        <v>534</v>
      </c>
      <c r="AG258" s="6">
        <v>27.848999145392199</v>
      </c>
      <c r="AH258" s="13">
        <v>451</v>
      </c>
      <c r="AI258" s="6">
        <v>94.501569744731199</v>
      </c>
      <c r="AJ258" s="6">
        <v>2.0999999999999999E-3</v>
      </c>
      <c r="AK258" s="6">
        <v>1.5E-3</v>
      </c>
      <c r="AL258" s="135">
        <f t="shared" si="19"/>
        <v>559</v>
      </c>
      <c r="AM258" s="135">
        <f t="shared" si="20"/>
        <v>18.1557695118921</v>
      </c>
      <c r="AN258" s="29">
        <f t="shared" si="21"/>
        <v>267</v>
      </c>
      <c r="AO258" s="29">
        <f t="shared" si="22"/>
        <v>2.33</v>
      </c>
      <c r="AP258" s="29">
        <f t="shared" si="23"/>
        <v>0.16</v>
      </c>
      <c r="AQ258" s="136">
        <f t="shared" si="24"/>
        <v>0.42918454935622319</v>
      </c>
    </row>
    <row r="259" spans="1:43" x14ac:dyDescent="0.75">
      <c r="A259" s="4" t="s">
        <v>295</v>
      </c>
      <c r="B259" s="22">
        <v>249</v>
      </c>
      <c r="C259" s="22">
        <v>3.45</v>
      </c>
      <c r="D259" s="22">
        <v>0.19</v>
      </c>
      <c r="E259" s="22">
        <v>1810</v>
      </c>
      <c r="F259" s="20">
        <v>20.491803278688501</v>
      </c>
      <c r="G259" s="22">
        <v>0.82390534573116503</v>
      </c>
      <c r="H259" s="18">
        <v>5.6899999999999999E-2</v>
      </c>
      <c r="I259" s="15">
        <v>4.3694909516138703E-3</v>
      </c>
      <c r="J259" s="24">
        <v>-6.8492999999999998E-2</v>
      </c>
      <c r="K259" s="18">
        <v>0.39800000000000002</v>
      </c>
      <c r="L259" s="15">
        <v>3.1696751586873698E-2</v>
      </c>
      <c r="M259" s="18">
        <v>4.8800000000000003E-2</v>
      </c>
      <c r="N259" s="16">
        <v>1.96208114653803E-3</v>
      </c>
      <c r="O259" s="24">
        <v>0.67688999999999999</v>
      </c>
      <c r="P259" s="10">
        <v>307</v>
      </c>
      <c r="Q259" s="6">
        <v>11.843736585680601</v>
      </c>
      <c r="R259" s="6">
        <v>13.646480514146401</v>
      </c>
      <c r="S259" s="10">
        <v>338</v>
      </c>
      <c r="T259" s="6">
        <v>22.930886824763999</v>
      </c>
      <c r="U259" s="6">
        <v>23.843363281032001</v>
      </c>
      <c r="V259" s="10">
        <v>473</v>
      </c>
      <c r="W259" s="6">
        <v>328.35844964407801</v>
      </c>
      <c r="X259" s="6">
        <v>332.19455949818899</v>
      </c>
      <c r="Y259" s="6">
        <v>9.1715976331361002</v>
      </c>
      <c r="Z259" s="6">
        <v>35.0951374207188</v>
      </c>
      <c r="AA259" s="7">
        <v>307</v>
      </c>
      <c r="AB259" s="7">
        <v>11.843736585680601</v>
      </c>
      <c r="AC259" s="7">
        <v>13.646480514146401</v>
      </c>
      <c r="AD259" s="13">
        <v>305</v>
      </c>
      <c r="AE259" s="6">
        <v>11.843736585680601</v>
      </c>
      <c r="AF259" s="13">
        <v>307</v>
      </c>
      <c r="AG259" s="6">
        <v>20.591177007887001</v>
      </c>
      <c r="AH259" s="13">
        <v>276</v>
      </c>
      <c r="AI259" s="6">
        <v>324.44793026410701</v>
      </c>
      <c r="AJ259" s="6">
        <v>6.0000000000000001E-3</v>
      </c>
      <c r="AK259" s="6">
        <v>2.3999999999999998E-3</v>
      </c>
      <c r="AL259" s="135">
        <f t="shared" si="19"/>
        <v>307</v>
      </c>
      <c r="AM259" s="135">
        <f t="shared" si="20"/>
        <v>11.843736585680601</v>
      </c>
      <c r="AN259" s="29">
        <f t="shared" si="21"/>
        <v>249</v>
      </c>
      <c r="AO259" s="29">
        <f t="shared" si="22"/>
        <v>3.45</v>
      </c>
      <c r="AP259" s="29">
        <f t="shared" si="23"/>
        <v>0.19</v>
      </c>
      <c r="AQ259" s="136">
        <f t="shared" si="24"/>
        <v>0.28985507246376813</v>
      </c>
    </row>
    <row r="260" spans="1:43" x14ac:dyDescent="0.75">
      <c r="A260" s="4" t="s">
        <v>296</v>
      </c>
      <c r="B260" s="22">
        <v>139</v>
      </c>
      <c r="C260" s="22">
        <v>8</v>
      </c>
      <c r="D260" s="22">
        <v>1.3</v>
      </c>
      <c r="E260" s="22">
        <v>2400</v>
      </c>
      <c r="F260" s="20">
        <v>8.8573959255978707</v>
      </c>
      <c r="G260" s="22">
        <v>0.42788144147533003</v>
      </c>
      <c r="H260" s="18">
        <v>6.1100000000000002E-2</v>
      </c>
      <c r="I260" s="15">
        <v>3.9553787161976202E-3</v>
      </c>
      <c r="J260" s="24">
        <v>-0.20061000000000001</v>
      </c>
      <c r="K260" s="18">
        <v>0.95199999999999996</v>
      </c>
      <c r="L260" s="15">
        <v>8.0730891560541404E-2</v>
      </c>
      <c r="M260" s="18">
        <v>0.1129</v>
      </c>
      <c r="N260" s="16">
        <v>5.4539522844355599E-3</v>
      </c>
      <c r="O260" s="24">
        <v>0.82955999999999996</v>
      </c>
      <c r="P260" s="10">
        <v>689</v>
      </c>
      <c r="Q260" s="6">
        <v>31.5304003041065</v>
      </c>
      <c r="R260" s="6">
        <v>34.8224711041943</v>
      </c>
      <c r="S260" s="10">
        <v>673</v>
      </c>
      <c r="T260" s="6">
        <v>41.063357658053803</v>
      </c>
      <c r="U260" s="6">
        <v>42.561169618285099</v>
      </c>
      <c r="V260" s="10">
        <v>623</v>
      </c>
      <c r="W260" s="6">
        <v>133.23870711251899</v>
      </c>
      <c r="X260" s="6">
        <v>135.206559165523</v>
      </c>
      <c r="Y260" s="6">
        <v>-2.37741456166418</v>
      </c>
      <c r="Z260" s="6">
        <v>-10.593900481540899</v>
      </c>
      <c r="AA260" s="7">
        <v>689</v>
      </c>
      <c r="AB260" s="7">
        <v>31.5304003041065</v>
      </c>
      <c r="AC260" s="7">
        <v>34.8224711041943</v>
      </c>
      <c r="AD260" s="13">
        <v>687</v>
      </c>
      <c r="AE260" s="6">
        <v>31.5304003041065</v>
      </c>
      <c r="AF260" s="13">
        <v>653</v>
      </c>
      <c r="AG260" s="6">
        <v>39.888398590984401</v>
      </c>
      <c r="AH260" s="13">
        <v>544</v>
      </c>
      <c r="AI260" s="6">
        <v>126.400447281707</v>
      </c>
      <c r="AJ260" s="6">
        <v>2.8999999999999998E-3</v>
      </c>
      <c r="AK260" s="6">
        <v>1.9E-3</v>
      </c>
      <c r="AL260" s="135">
        <f t="shared" si="19"/>
        <v>689</v>
      </c>
      <c r="AM260" s="135">
        <f t="shared" si="20"/>
        <v>31.5304003041065</v>
      </c>
      <c r="AN260" s="29">
        <f t="shared" si="21"/>
        <v>139</v>
      </c>
      <c r="AO260" s="29">
        <f t="shared" si="22"/>
        <v>8</v>
      </c>
      <c r="AP260" s="29">
        <f t="shared" si="23"/>
        <v>1.3</v>
      </c>
      <c r="AQ260" s="136">
        <f t="shared" si="24"/>
        <v>0.125</v>
      </c>
    </row>
    <row r="261" spans="1:43" x14ac:dyDescent="0.75">
      <c r="A261" s="4" t="s">
        <v>297</v>
      </c>
      <c r="B261" s="22">
        <v>126.6</v>
      </c>
      <c r="C261" s="22">
        <v>0.94299999999999995</v>
      </c>
      <c r="D261" s="22">
        <v>4.3999999999999997E-2</v>
      </c>
      <c r="E261" s="22">
        <v>1860</v>
      </c>
      <c r="F261" s="20">
        <v>9.4876660341556001</v>
      </c>
      <c r="G261" s="22">
        <v>0.394828176470995</v>
      </c>
      <c r="H261" s="18">
        <v>5.7000000000000002E-2</v>
      </c>
      <c r="I261" s="15">
        <v>4.3574266542995297E-3</v>
      </c>
      <c r="J261" s="24">
        <v>0.19788</v>
      </c>
      <c r="K261" s="18">
        <v>0.81799999999999995</v>
      </c>
      <c r="L261" s="15">
        <v>6.0005778804711203E-2</v>
      </c>
      <c r="M261" s="18">
        <v>0.10539999999999999</v>
      </c>
      <c r="N261" s="16">
        <v>4.3862093849245101E-3</v>
      </c>
      <c r="O261" s="24">
        <v>0.62897000000000003</v>
      </c>
      <c r="P261" s="10">
        <v>646</v>
      </c>
      <c r="Q261" s="6">
        <v>25.691438999352499</v>
      </c>
      <c r="R261" s="6">
        <v>29.206550843721399</v>
      </c>
      <c r="S261" s="10">
        <v>604</v>
      </c>
      <c r="T261" s="6">
        <v>33.361631305283602</v>
      </c>
      <c r="U261" s="6">
        <v>34.922884412392499</v>
      </c>
      <c r="V261" s="10">
        <v>471</v>
      </c>
      <c r="W261" s="6">
        <v>143.41652090633499</v>
      </c>
      <c r="X261" s="6">
        <v>144.89451919861699</v>
      </c>
      <c r="Y261" s="6">
        <v>-6.9536423841059598</v>
      </c>
      <c r="Z261" s="6">
        <v>-37.154989384288697</v>
      </c>
      <c r="AA261" s="7" t="s">
        <v>35</v>
      </c>
      <c r="AB261" s="7" t="s">
        <v>35</v>
      </c>
      <c r="AC261" s="7" t="s">
        <v>35</v>
      </c>
      <c r="AD261" s="13">
        <v>645</v>
      </c>
      <c r="AE261" s="6">
        <v>25.691438999352499</v>
      </c>
      <c r="AF261" s="13">
        <v>595</v>
      </c>
      <c r="AG261" s="6">
        <v>32.460613724168503</v>
      </c>
      <c r="AH261" s="13">
        <v>431</v>
      </c>
      <c r="AI261" s="6">
        <v>138.083212118191</v>
      </c>
      <c r="AJ261" s="6">
        <v>8.0000000000000004E-4</v>
      </c>
      <c r="AK261" s="6">
        <v>1.1000000000000001E-3</v>
      </c>
      <c r="AL261" s="135" t="str">
        <f t="shared" si="19"/>
        <v>Discordant</v>
      </c>
      <c r="AM261" s="135" t="str">
        <f t="shared" si="20"/>
        <v>Discordant</v>
      </c>
      <c r="AN261" s="29">
        <f t="shared" si="21"/>
        <v>126.6</v>
      </c>
      <c r="AO261" s="29">
        <f t="shared" si="22"/>
        <v>0.94299999999999995</v>
      </c>
      <c r="AP261" s="29">
        <f t="shared" si="23"/>
        <v>4.3999999999999997E-2</v>
      </c>
      <c r="AQ261" s="136">
        <f t="shared" si="24"/>
        <v>1.0604453870625663</v>
      </c>
    </row>
    <row r="262" spans="1:43" x14ac:dyDescent="0.75">
      <c r="A262" s="4" t="s">
        <v>298</v>
      </c>
      <c r="B262" s="22">
        <v>32.700000000000003</v>
      </c>
      <c r="C262" s="22">
        <v>0.89400000000000002</v>
      </c>
      <c r="D262" s="22">
        <v>3.5000000000000003E-2</v>
      </c>
      <c r="E262" s="22">
        <v>413</v>
      </c>
      <c r="F262" s="20">
        <v>11.5074798619102</v>
      </c>
      <c r="G262" s="22">
        <v>0.70105538686397395</v>
      </c>
      <c r="H262" s="18">
        <v>5.4600000000000003E-2</v>
      </c>
      <c r="I262" s="15">
        <v>1.3255271005664499E-2</v>
      </c>
      <c r="J262" s="24">
        <v>4.0309999999999999E-2</v>
      </c>
      <c r="K262" s="18">
        <v>0.66</v>
      </c>
      <c r="L262" s="15">
        <v>7.3773097562729206E-2</v>
      </c>
      <c r="M262" s="18">
        <v>8.6900000000000005E-2</v>
      </c>
      <c r="N262" s="16">
        <v>5.2940968699958599E-3</v>
      </c>
      <c r="O262" s="24">
        <v>0.38167000000000001</v>
      </c>
      <c r="P262" s="10">
        <v>536</v>
      </c>
      <c r="Q262" s="6">
        <v>30.824974034411799</v>
      </c>
      <c r="R262" s="6">
        <v>32.952364804488703</v>
      </c>
      <c r="S262" s="10">
        <v>501</v>
      </c>
      <c r="T262" s="6">
        <v>46.567429796145703</v>
      </c>
      <c r="U262" s="6">
        <v>47.452804411461301</v>
      </c>
      <c r="V262" s="10">
        <v>400</v>
      </c>
      <c r="W262" s="6">
        <v>463.39093255439298</v>
      </c>
      <c r="X262" s="6">
        <v>463.84498392939503</v>
      </c>
      <c r="Y262" s="6">
        <v>-6.9860279441117799</v>
      </c>
      <c r="Z262" s="6">
        <v>-34</v>
      </c>
      <c r="AA262" s="7" t="s">
        <v>35</v>
      </c>
      <c r="AB262" s="7" t="s">
        <v>35</v>
      </c>
      <c r="AC262" s="7" t="s">
        <v>35</v>
      </c>
      <c r="AD262" s="13">
        <v>535</v>
      </c>
      <c r="AE262" s="6">
        <v>31.895438925058901</v>
      </c>
      <c r="AF262" s="13">
        <v>520</v>
      </c>
      <c r="AG262" s="6">
        <v>37.363652361873797</v>
      </c>
      <c r="AH262" s="13">
        <v>459</v>
      </c>
      <c r="AI262" s="6">
        <v>419.09338383423602</v>
      </c>
      <c r="AJ262" s="6">
        <v>-2.7000000000000001E-3</v>
      </c>
      <c r="AK262" s="6">
        <v>8.6E-3</v>
      </c>
      <c r="AL262" s="135" t="str">
        <f t="shared" ref="AL262:AL292" si="25">AA262</f>
        <v>Discordant</v>
      </c>
      <c r="AM262" s="135" t="str">
        <f t="shared" ref="AM262:AM292" si="26">AB262</f>
        <v>Discordant</v>
      </c>
      <c r="AN262" s="29">
        <f t="shared" ref="AN262:AN292" si="27">B262</f>
        <v>32.700000000000003</v>
      </c>
      <c r="AO262" s="29">
        <f t="shared" ref="AO262:AO292" si="28">C262</f>
        <v>0.89400000000000002</v>
      </c>
      <c r="AP262" s="29">
        <f t="shared" ref="AP262:AP292" si="29">D262</f>
        <v>3.5000000000000003E-2</v>
      </c>
      <c r="AQ262" s="136">
        <f t="shared" ref="AQ262:AQ292" si="30">1/AO262</f>
        <v>1.1185682326621924</v>
      </c>
    </row>
    <row r="263" spans="1:43" x14ac:dyDescent="0.75">
      <c r="A263" s="4" t="s">
        <v>299</v>
      </c>
      <c r="B263" s="22">
        <v>39.9</v>
      </c>
      <c r="C263" s="22">
        <v>2.33</v>
      </c>
      <c r="D263" s="22">
        <v>0.12</v>
      </c>
      <c r="E263" s="22">
        <v>1460</v>
      </c>
      <c r="F263" s="20">
        <v>5</v>
      </c>
      <c r="G263" s="22">
        <v>0.33869196919915301</v>
      </c>
      <c r="H263" s="18">
        <v>7.9500000000000001E-2</v>
      </c>
      <c r="I263" s="15">
        <v>7.5617546922619704E-3</v>
      </c>
      <c r="J263" s="24">
        <v>0.10016</v>
      </c>
      <c r="K263" s="18">
        <v>2.17</v>
      </c>
      <c r="L263" s="15">
        <v>0.204510516798035</v>
      </c>
      <c r="M263" s="18">
        <v>0.2</v>
      </c>
      <c r="N263" s="16">
        <v>1.3547678767966099E-2</v>
      </c>
      <c r="O263" s="24">
        <v>0.81113000000000002</v>
      </c>
      <c r="P263" s="10">
        <v>1170</v>
      </c>
      <c r="Q263" s="6">
        <v>68.709458763378194</v>
      </c>
      <c r="R263" s="6">
        <v>72.873730837848399</v>
      </c>
      <c r="S263" s="10">
        <v>1152</v>
      </c>
      <c r="T263" s="6">
        <v>63.225271555248803</v>
      </c>
      <c r="U263" s="6">
        <v>65.147498804358804</v>
      </c>
      <c r="V263" s="10">
        <v>1140</v>
      </c>
      <c r="W263" s="6">
        <v>190.93100555915501</v>
      </c>
      <c r="X263" s="6">
        <v>192.24531812398999</v>
      </c>
      <c r="Y263" s="6">
        <v>-1.5625</v>
      </c>
      <c r="Z263" s="6">
        <v>-2.6315789473684199</v>
      </c>
      <c r="AA263" s="7">
        <v>1170</v>
      </c>
      <c r="AB263" s="7">
        <v>68.709458763378194</v>
      </c>
      <c r="AC263" s="7">
        <v>72.873730837848399</v>
      </c>
      <c r="AD263" s="13">
        <v>1160</v>
      </c>
      <c r="AE263" s="6">
        <v>74.190900544179797</v>
      </c>
      <c r="AF263" s="13">
        <v>1099</v>
      </c>
      <c r="AG263" s="6">
        <v>68.249673722553098</v>
      </c>
      <c r="AH263" s="13">
        <v>990</v>
      </c>
      <c r="AI263" s="6">
        <v>183.458847930074</v>
      </c>
      <c r="AJ263" s="6">
        <v>7.6E-3</v>
      </c>
      <c r="AK263" s="6">
        <v>5.1999999999999998E-3</v>
      </c>
      <c r="AL263" s="135">
        <f t="shared" si="25"/>
        <v>1170</v>
      </c>
      <c r="AM263" s="135">
        <f t="shared" si="26"/>
        <v>68.709458763378194</v>
      </c>
      <c r="AN263" s="29">
        <f t="shared" si="27"/>
        <v>39.9</v>
      </c>
      <c r="AO263" s="29">
        <f t="shared" si="28"/>
        <v>2.33</v>
      </c>
      <c r="AP263" s="29">
        <f t="shared" si="29"/>
        <v>0.12</v>
      </c>
      <c r="AQ263" s="136">
        <f t="shared" si="30"/>
        <v>0.42918454935622319</v>
      </c>
    </row>
    <row r="264" spans="1:43" x14ac:dyDescent="0.75">
      <c r="A264" s="4" t="s">
        <v>300</v>
      </c>
      <c r="B264" s="22">
        <v>14.85</v>
      </c>
      <c r="C264" s="22">
        <v>1.577</v>
      </c>
      <c r="D264" s="22">
        <v>9.4E-2</v>
      </c>
      <c r="E264" s="22">
        <v>226</v>
      </c>
      <c r="F264" s="20">
        <v>9.2592592592592595</v>
      </c>
      <c r="G264" s="22">
        <v>0.830948544943374</v>
      </c>
      <c r="H264" s="18">
        <v>6.4000000000000001E-2</v>
      </c>
      <c r="I264" s="15">
        <v>2.5025100347419602E-2</v>
      </c>
      <c r="J264" s="24">
        <v>0.35976000000000002</v>
      </c>
      <c r="K264" s="18">
        <v>0.93</v>
      </c>
      <c r="L264" s="15">
        <v>0.140888156780476</v>
      </c>
      <c r="M264" s="18">
        <v>0.108</v>
      </c>
      <c r="N264" s="16">
        <v>9.6921838282195104E-3</v>
      </c>
      <c r="O264" s="24">
        <v>0.38424000000000003</v>
      </c>
      <c r="P264" s="10">
        <v>659</v>
      </c>
      <c r="Q264" s="6">
        <v>56.8107835247745</v>
      </c>
      <c r="R264" s="6">
        <v>58.558738279824603</v>
      </c>
      <c r="S264" s="10">
        <v>630</v>
      </c>
      <c r="T264" s="6">
        <v>73.854062554810298</v>
      </c>
      <c r="U264" s="6">
        <v>74.677271153564504</v>
      </c>
      <c r="V264" s="10">
        <v>450</v>
      </c>
      <c r="W264" s="6">
        <v>901.14064595008699</v>
      </c>
      <c r="X264" s="6">
        <v>901.52870558877999</v>
      </c>
      <c r="Y264" s="6">
        <v>-4.6031746031746099</v>
      </c>
      <c r="Z264" s="6">
        <v>-46.4444444444445</v>
      </c>
      <c r="AA264" s="7">
        <v>659</v>
      </c>
      <c r="AB264" s="7">
        <v>56.8107835247745</v>
      </c>
      <c r="AC264" s="7">
        <v>58.558738279824603</v>
      </c>
      <c r="AD264" s="13">
        <v>661</v>
      </c>
      <c r="AE264" s="6">
        <v>62.036361310918203</v>
      </c>
      <c r="AF264" s="13">
        <v>654</v>
      </c>
      <c r="AG264" s="6">
        <v>65.631147756608897</v>
      </c>
      <c r="AH264" s="13">
        <v>620</v>
      </c>
      <c r="AI264" s="6">
        <v>862.30601516128797</v>
      </c>
      <c r="AJ264" s="6">
        <v>0</v>
      </c>
      <c r="AK264" s="6">
        <v>2.1000000000000001E-2</v>
      </c>
      <c r="AL264" s="135">
        <f t="shared" si="25"/>
        <v>659</v>
      </c>
      <c r="AM264" s="135">
        <f t="shared" si="26"/>
        <v>56.8107835247745</v>
      </c>
      <c r="AN264" s="29">
        <f t="shared" si="27"/>
        <v>14.85</v>
      </c>
      <c r="AO264" s="29">
        <f t="shared" si="28"/>
        <v>1.577</v>
      </c>
      <c r="AP264" s="29">
        <f t="shared" si="29"/>
        <v>9.4E-2</v>
      </c>
      <c r="AQ264" s="136">
        <f t="shared" si="30"/>
        <v>0.63411540900443886</v>
      </c>
    </row>
    <row r="265" spans="1:43" x14ac:dyDescent="0.75">
      <c r="A265" s="4" t="s">
        <v>301</v>
      </c>
      <c r="B265" s="22">
        <v>42.6</v>
      </c>
      <c r="C265" s="22">
        <v>0.78900000000000003</v>
      </c>
      <c r="D265" s="22">
        <v>3.5999999999999997E-2</v>
      </c>
      <c r="E265" s="22">
        <v>539</v>
      </c>
      <c r="F265" s="20">
        <v>10.2040816326531</v>
      </c>
      <c r="G265" s="22">
        <v>0.67405803523458396</v>
      </c>
      <c r="H265" s="18">
        <v>5.3499999999999999E-2</v>
      </c>
      <c r="I265" s="15">
        <v>1.0707170902759499E-2</v>
      </c>
      <c r="J265" s="24">
        <v>0.49990000000000001</v>
      </c>
      <c r="K265" s="18">
        <v>0.68500000000000005</v>
      </c>
      <c r="L265" s="15">
        <v>6.3688119380697295E-2</v>
      </c>
      <c r="M265" s="18">
        <v>9.8000000000000004E-2</v>
      </c>
      <c r="N265" s="16">
        <v>6.4736533703929396E-3</v>
      </c>
      <c r="O265" s="24">
        <v>3.4356999999999999E-2</v>
      </c>
      <c r="P265" s="10">
        <v>601</v>
      </c>
      <c r="Q265" s="6">
        <v>37.5835304392835</v>
      </c>
      <c r="R265" s="6">
        <v>39.769398761202297</v>
      </c>
      <c r="S265" s="10">
        <v>523</v>
      </c>
      <c r="T265" s="6">
        <v>38.649773024542696</v>
      </c>
      <c r="U265" s="6">
        <v>39.759687628702302</v>
      </c>
      <c r="V265" s="10">
        <v>280</v>
      </c>
      <c r="W265" s="6">
        <v>342.230704371613</v>
      </c>
      <c r="X265" s="6">
        <v>342.73205644356602</v>
      </c>
      <c r="Y265" s="6">
        <v>-14.9139579349904</v>
      </c>
      <c r="Z265" s="6">
        <v>-114.642857142857</v>
      </c>
      <c r="AA265" s="7" t="s">
        <v>35</v>
      </c>
      <c r="AB265" s="7" t="s">
        <v>35</v>
      </c>
      <c r="AC265" s="7" t="s">
        <v>35</v>
      </c>
      <c r="AD265" s="13">
        <v>587</v>
      </c>
      <c r="AE265" s="6">
        <v>34.347776642463401</v>
      </c>
      <c r="AF265" s="13">
        <v>555</v>
      </c>
      <c r="AG265" s="6">
        <v>36.871736531504297</v>
      </c>
      <c r="AH265" s="13">
        <v>451</v>
      </c>
      <c r="AI265" s="6">
        <v>310.549904225859</v>
      </c>
      <c r="AJ265" s="6">
        <v>-4.1999999999999997E-3</v>
      </c>
      <c r="AK265" s="6">
        <v>8.8999999999999999E-3</v>
      </c>
      <c r="AL265" s="135" t="str">
        <f t="shared" si="25"/>
        <v>Discordant</v>
      </c>
      <c r="AM265" s="135" t="str">
        <f t="shared" si="26"/>
        <v>Discordant</v>
      </c>
      <c r="AN265" s="29">
        <f t="shared" si="27"/>
        <v>42.6</v>
      </c>
      <c r="AO265" s="29">
        <f t="shared" si="28"/>
        <v>0.78900000000000003</v>
      </c>
      <c r="AP265" s="29">
        <f t="shared" si="29"/>
        <v>3.5999999999999997E-2</v>
      </c>
      <c r="AQ265" s="136">
        <f t="shared" si="30"/>
        <v>1.2674271229404308</v>
      </c>
    </row>
    <row r="266" spans="1:43" x14ac:dyDescent="0.75">
      <c r="A266" s="4" t="s">
        <v>302</v>
      </c>
      <c r="B266" s="22">
        <v>172.1</v>
      </c>
      <c r="C266" s="22">
        <v>2.96</v>
      </c>
      <c r="D266" s="22">
        <v>0.23</v>
      </c>
      <c r="E266" s="22">
        <v>1111</v>
      </c>
      <c r="F266" s="20">
        <v>19.120458891013399</v>
      </c>
      <c r="G266" s="22">
        <v>0.80676618397217303</v>
      </c>
      <c r="H266" s="18">
        <v>5.0599999999999999E-2</v>
      </c>
      <c r="I266" s="15">
        <v>5.7246239648394504E-3</v>
      </c>
      <c r="J266" s="24">
        <v>0.40872000000000003</v>
      </c>
      <c r="K266" s="18">
        <v>0.35899999999999999</v>
      </c>
      <c r="L266" s="15">
        <v>2.6532726706653902E-2</v>
      </c>
      <c r="M266" s="18">
        <v>5.2299999999999999E-2</v>
      </c>
      <c r="N266" s="16">
        <v>2.2067394753572502E-3</v>
      </c>
      <c r="O266" s="24">
        <v>0.46107999999999999</v>
      </c>
      <c r="P266" s="10">
        <v>328</v>
      </c>
      <c r="Q266" s="6">
        <v>13.550363178876401</v>
      </c>
      <c r="R266" s="6">
        <v>15.363660397561</v>
      </c>
      <c r="S266" s="10">
        <v>310</v>
      </c>
      <c r="T266" s="6">
        <v>19.764605815113001</v>
      </c>
      <c r="U266" s="6">
        <v>20.673341497576601</v>
      </c>
      <c r="V266" s="10">
        <v>200</v>
      </c>
      <c r="W266" s="6">
        <v>207.03505894585101</v>
      </c>
      <c r="X266" s="6">
        <v>208.00237382626699</v>
      </c>
      <c r="Y266" s="6">
        <v>-5.8064516129032304</v>
      </c>
      <c r="Z266" s="6">
        <v>-64</v>
      </c>
      <c r="AA266" s="7" t="s">
        <v>35</v>
      </c>
      <c r="AB266" s="7" t="s">
        <v>35</v>
      </c>
      <c r="AC266" s="7" t="s">
        <v>35</v>
      </c>
      <c r="AD266" s="13">
        <v>329</v>
      </c>
      <c r="AE266" s="6">
        <v>13.9971905137942</v>
      </c>
      <c r="AF266" s="13">
        <v>324</v>
      </c>
      <c r="AG266" s="6">
        <v>19.764605815113001</v>
      </c>
      <c r="AH266" s="13">
        <v>291</v>
      </c>
      <c r="AI266" s="6">
        <v>189.69423721534599</v>
      </c>
      <c r="AJ266" s="6">
        <v>-2.5000000000000001E-3</v>
      </c>
      <c r="AK266" s="6">
        <v>4.0000000000000001E-3</v>
      </c>
      <c r="AL266" s="135" t="str">
        <f t="shared" si="25"/>
        <v>Discordant</v>
      </c>
      <c r="AM266" s="135" t="str">
        <f t="shared" si="26"/>
        <v>Discordant</v>
      </c>
      <c r="AN266" s="29">
        <f t="shared" si="27"/>
        <v>172.1</v>
      </c>
      <c r="AO266" s="29">
        <f t="shared" si="28"/>
        <v>2.96</v>
      </c>
      <c r="AP266" s="29">
        <f t="shared" si="29"/>
        <v>0.23</v>
      </c>
      <c r="AQ266" s="136">
        <f t="shared" si="30"/>
        <v>0.33783783783783783</v>
      </c>
    </row>
    <row r="267" spans="1:43" x14ac:dyDescent="0.75">
      <c r="A267" s="4" t="s">
        <v>303</v>
      </c>
      <c r="B267" s="22">
        <v>182.7</v>
      </c>
      <c r="C267" s="22">
        <v>1.1080000000000001</v>
      </c>
      <c r="D267" s="22">
        <v>6.0999999999999999E-2</v>
      </c>
      <c r="E267" s="22">
        <v>11050</v>
      </c>
      <c r="F267" s="20">
        <v>3.6900369003689999</v>
      </c>
      <c r="G267" s="22">
        <v>0.152895166668438</v>
      </c>
      <c r="H267" s="18">
        <v>9.0499999999999997E-2</v>
      </c>
      <c r="I267" s="15">
        <v>2.57871900498054E-3</v>
      </c>
      <c r="J267" s="24">
        <v>0.52824000000000004</v>
      </c>
      <c r="K267" s="18">
        <v>3.33</v>
      </c>
      <c r="L267" s="15">
        <v>0.22800478433795801</v>
      </c>
      <c r="M267" s="18">
        <v>0.27100000000000002</v>
      </c>
      <c r="N267" s="16">
        <v>1.12287739352967E-2</v>
      </c>
      <c r="O267" s="24">
        <v>0.57181000000000004</v>
      </c>
      <c r="P267" s="10">
        <v>1546</v>
      </c>
      <c r="Q267" s="6">
        <v>56.549151592925199</v>
      </c>
      <c r="R267" s="6">
        <v>64.5193580899696</v>
      </c>
      <c r="S267" s="10">
        <v>1484</v>
      </c>
      <c r="T267" s="6">
        <v>53.182762827031702</v>
      </c>
      <c r="U267" s="6">
        <v>56.034426979788797</v>
      </c>
      <c r="V267" s="10">
        <v>1425</v>
      </c>
      <c r="W267" s="6">
        <v>54.127965984631899</v>
      </c>
      <c r="X267" s="6">
        <v>57.913620449027803</v>
      </c>
      <c r="Y267" s="6">
        <v>-4.1778975741239899</v>
      </c>
      <c r="Z267" s="6">
        <v>-8.4912280701754401</v>
      </c>
      <c r="AA267" s="7" t="s">
        <v>35</v>
      </c>
      <c r="AB267" s="7" t="s">
        <v>35</v>
      </c>
      <c r="AC267" s="7" t="s">
        <v>35</v>
      </c>
      <c r="AD267" s="13">
        <v>1541</v>
      </c>
      <c r="AE267" s="6">
        <v>57.4132262277572</v>
      </c>
      <c r="AF267" s="13">
        <v>1456</v>
      </c>
      <c r="AG267" s="6">
        <v>54.183302427189702</v>
      </c>
      <c r="AH267" s="13">
        <v>1362</v>
      </c>
      <c r="AI267" s="6">
        <v>44.941258345016003</v>
      </c>
      <c r="AJ267" s="6">
        <v>3.7000000000000002E-3</v>
      </c>
      <c r="AK267" s="6">
        <v>2.8999999999999998E-3</v>
      </c>
      <c r="AL267" s="135" t="str">
        <f t="shared" si="25"/>
        <v>Discordant</v>
      </c>
      <c r="AM267" s="135" t="str">
        <f t="shared" si="26"/>
        <v>Discordant</v>
      </c>
      <c r="AN267" s="29">
        <f t="shared" si="27"/>
        <v>182.7</v>
      </c>
      <c r="AO267" s="29">
        <f t="shared" si="28"/>
        <v>1.1080000000000001</v>
      </c>
      <c r="AP267" s="29">
        <f t="shared" si="29"/>
        <v>6.0999999999999999E-2</v>
      </c>
      <c r="AQ267" s="136">
        <f t="shared" si="30"/>
        <v>0.90252707581227432</v>
      </c>
    </row>
    <row r="268" spans="1:43" x14ac:dyDescent="0.75">
      <c r="A268" s="4" t="s">
        <v>304</v>
      </c>
      <c r="B268" s="22">
        <v>83.9</v>
      </c>
      <c r="C268" s="22">
        <v>1.54</v>
      </c>
      <c r="D268" s="22">
        <v>0.12</v>
      </c>
      <c r="E268" s="22">
        <v>1350</v>
      </c>
      <c r="F268" s="20">
        <v>10.9409190371991</v>
      </c>
      <c r="G268" s="22">
        <v>0.56717167618122399</v>
      </c>
      <c r="H268" s="18">
        <v>6.7500000000000004E-2</v>
      </c>
      <c r="I268" s="15">
        <v>6.9092527706775403E-3</v>
      </c>
      <c r="J268" s="24">
        <v>8.616E-2</v>
      </c>
      <c r="K268" s="18">
        <v>0.84299999999999997</v>
      </c>
      <c r="L268" s="15">
        <v>7.3659047694155794E-2</v>
      </c>
      <c r="M268" s="18">
        <v>9.1399999999999995E-2</v>
      </c>
      <c r="N268" s="16">
        <v>4.7381294959508999E-3</v>
      </c>
      <c r="O268" s="24">
        <v>0.66834000000000005</v>
      </c>
      <c r="P268" s="10">
        <v>563</v>
      </c>
      <c r="Q268" s="6">
        <v>28.0858877767512</v>
      </c>
      <c r="R268" s="6">
        <v>30.621512248951401</v>
      </c>
      <c r="S268" s="10">
        <v>614</v>
      </c>
      <c r="T268" s="6">
        <v>40.463253602993497</v>
      </c>
      <c r="U268" s="6">
        <v>41.802504889839902</v>
      </c>
      <c r="V268" s="10">
        <v>800</v>
      </c>
      <c r="W268" s="6">
        <v>329.04363991221402</v>
      </c>
      <c r="X268" s="6">
        <v>331.33023040326998</v>
      </c>
      <c r="Y268" s="6">
        <v>8.3061889250814396</v>
      </c>
      <c r="Z268" s="6">
        <v>29.625</v>
      </c>
      <c r="AA268" s="7">
        <v>563</v>
      </c>
      <c r="AB268" s="7">
        <v>28.0858877767512</v>
      </c>
      <c r="AC268" s="7">
        <v>30.621512248951401</v>
      </c>
      <c r="AD268" s="13">
        <v>556</v>
      </c>
      <c r="AE268" s="6">
        <v>28.0858877767512</v>
      </c>
      <c r="AF268" s="13">
        <v>543</v>
      </c>
      <c r="AG268" s="6">
        <v>37.621003337765501</v>
      </c>
      <c r="AH268" s="13">
        <v>482</v>
      </c>
      <c r="AI268" s="6">
        <v>317.01225523105398</v>
      </c>
      <c r="AJ268" s="6">
        <v>1.2500000000000001E-2</v>
      </c>
      <c r="AK268" s="6">
        <v>5.4999999999999997E-3</v>
      </c>
      <c r="AL268" s="135">
        <f t="shared" si="25"/>
        <v>563</v>
      </c>
      <c r="AM268" s="135">
        <f t="shared" si="26"/>
        <v>28.0858877767512</v>
      </c>
      <c r="AN268" s="29">
        <f t="shared" si="27"/>
        <v>83.9</v>
      </c>
      <c r="AO268" s="29">
        <f t="shared" si="28"/>
        <v>1.54</v>
      </c>
      <c r="AP268" s="29">
        <f t="shared" si="29"/>
        <v>0.12</v>
      </c>
      <c r="AQ268" s="136">
        <f t="shared" si="30"/>
        <v>0.64935064935064934</v>
      </c>
    </row>
    <row r="269" spans="1:43" x14ac:dyDescent="0.75">
      <c r="A269" s="4" t="s">
        <v>305</v>
      </c>
      <c r="B269" s="22">
        <v>334.3</v>
      </c>
      <c r="C269" s="22">
        <v>4.95</v>
      </c>
      <c r="D269" s="22">
        <v>0.3</v>
      </c>
      <c r="E269" s="22">
        <v>10370</v>
      </c>
      <c r="F269" s="20">
        <v>5.6818181818181799</v>
      </c>
      <c r="G269" s="22">
        <v>0.22933377651502901</v>
      </c>
      <c r="H269" s="18">
        <v>7.3700000000000002E-2</v>
      </c>
      <c r="I269" s="15">
        <v>2.0107554897089699E-3</v>
      </c>
      <c r="J269" s="24">
        <v>0.30036000000000002</v>
      </c>
      <c r="K269" s="18">
        <v>1.7729999999999999</v>
      </c>
      <c r="L269" s="15">
        <v>0.12483669781923</v>
      </c>
      <c r="M269" s="18">
        <v>0.17599999999999999</v>
      </c>
      <c r="N269" s="16">
        <v>7.1038430613295303E-3</v>
      </c>
      <c r="O269" s="24">
        <v>0.65312000000000003</v>
      </c>
      <c r="P269" s="10">
        <v>1044</v>
      </c>
      <c r="Q269" s="6">
        <v>39.002479832334998</v>
      </c>
      <c r="R269" s="6">
        <v>44.6833155868608</v>
      </c>
      <c r="S269" s="10">
        <v>1032</v>
      </c>
      <c r="T269" s="6">
        <v>45.696283550969603</v>
      </c>
      <c r="U269" s="6">
        <v>47.994017791272199</v>
      </c>
      <c r="V269" s="10">
        <v>1024</v>
      </c>
      <c r="W269" s="6">
        <v>54.547208807025399</v>
      </c>
      <c r="X269" s="6">
        <v>59.056748140561702</v>
      </c>
      <c r="Y269" s="6">
        <v>-1.16279069767442</v>
      </c>
      <c r="Z269" s="6">
        <v>-1.953125</v>
      </c>
      <c r="AA269" s="7">
        <v>1044</v>
      </c>
      <c r="AB269" s="7">
        <v>39.002479832334998</v>
      </c>
      <c r="AC269" s="7">
        <v>44.6833155868608</v>
      </c>
      <c r="AD269" s="13">
        <v>1041</v>
      </c>
      <c r="AE269" s="6">
        <v>39.425758497100503</v>
      </c>
      <c r="AF269" s="13">
        <v>1004</v>
      </c>
      <c r="AG269" s="6">
        <v>45.977030464902903</v>
      </c>
      <c r="AH269" s="13">
        <v>951</v>
      </c>
      <c r="AI269" s="6">
        <v>44.679670865363697</v>
      </c>
      <c r="AJ269" s="6">
        <v>2.8E-3</v>
      </c>
      <c r="AK269" s="6">
        <v>2E-3</v>
      </c>
      <c r="AL269" s="135">
        <f t="shared" si="25"/>
        <v>1044</v>
      </c>
      <c r="AM269" s="135">
        <f t="shared" si="26"/>
        <v>39.002479832334998</v>
      </c>
      <c r="AN269" s="29">
        <f t="shared" si="27"/>
        <v>334.3</v>
      </c>
      <c r="AO269" s="29">
        <f t="shared" si="28"/>
        <v>4.95</v>
      </c>
      <c r="AP269" s="29">
        <f t="shared" si="29"/>
        <v>0.3</v>
      </c>
      <c r="AQ269" s="136">
        <f t="shared" si="30"/>
        <v>0.20202020202020202</v>
      </c>
    </row>
    <row r="270" spans="1:43" x14ac:dyDescent="0.75">
      <c r="A270" s="4" t="s">
        <v>306</v>
      </c>
      <c r="B270" s="22">
        <v>53.5</v>
      </c>
      <c r="C270" s="22">
        <v>0.60899999999999999</v>
      </c>
      <c r="D270" s="22">
        <v>2.1000000000000001E-2</v>
      </c>
      <c r="E270" s="22">
        <v>3580</v>
      </c>
      <c r="F270" s="20">
        <v>3.6363636363636398</v>
      </c>
      <c r="G270" s="22">
        <v>0.21413336118689799</v>
      </c>
      <c r="H270" s="18">
        <v>9.5299999999999996E-2</v>
      </c>
      <c r="I270" s="15">
        <v>4.44275506990443E-3</v>
      </c>
      <c r="J270" s="24">
        <v>-1.9257E-2</v>
      </c>
      <c r="K270" s="18">
        <v>3.56</v>
      </c>
      <c r="L270" s="15">
        <v>0.30073792069507699</v>
      </c>
      <c r="M270" s="18">
        <v>0.27500000000000002</v>
      </c>
      <c r="N270" s="16">
        <v>1.6193835439759101E-2</v>
      </c>
      <c r="O270" s="24">
        <v>0.92964000000000002</v>
      </c>
      <c r="P270" s="10">
        <v>1560</v>
      </c>
      <c r="Q270" s="6">
        <v>78.568127187130003</v>
      </c>
      <c r="R270" s="6">
        <v>84.618924580389901</v>
      </c>
      <c r="S270" s="10">
        <v>1524</v>
      </c>
      <c r="T270" s="6">
        <v>65.163189412587499</v>
      </c>
      <c r="U270" s="6">
        <v>67.581050387712196</v>
      </c>
      <c r="V270" s="10">
        <v>1527</v>
      </c>
      <c r="W270" s="6">
        <v>86.717553047709899</v>
      </c>
      <c r="X270" s="6">
        <v>89.222142124243405</v>
      </c>
      <c r="Y270" s="6">
        <v>-2.36220472440945</v>
      </c>
      <c r="Z270" s="6">
        <v>-2.16110019646365</v>
      </c>
      <c r="AA270" s="7">
        <v>1527</v>
      </c>
      <c r="AB270" s="7">
        <v>86.717553047709899</v>
      </c>
      <c r="AC270" s="7">
        <v>89.222142124243405</v>
      </c>
      <c r="AD270" s="13">
        <v>1550</v>
      </c>
      <c r="AE270" s="6">
        <v>83.850167618753304</v>
      </c>
      <c r="AF270" s="13">
        <v>1478</v>
      </c>
      <c r="AG270" s="6">
        <v>72.312490307143705</v>
      </c>
      <c r="AH270" s="13">
        <v>1409</v>
      </c>
      <c r="AI270" s="6">
        <v>88.252444762637495</v>
      </c>
      <c r="AJ270" s="6">
        <v>6.1999999999999998E-3</v>
      </c>
      <c r="AK270" s="6">
        <v>3.5999999999999999E-3</v>
      </c>
      <c r="AL270" s="135">
        <f t="shared" si="25"/>
        <v>1527</v>
      </c>
      <c r="AM270" s="135">
        <f t="shared" si="26"/>
        <v>86.717553047709899</v>
      </c>
      <c r="AN270" s="29">
        <f t="shared" si="27"/>
        <v>53.5</v>
      </c>
      <c r="AO270" s="29">
        <f t="shared" si="28"/>
        <v>0.60899999999999999</v>
      </c>
      <c r="AP270" s="29">
        <f t="shared" si="29"/>
        <v>2.1000000000000001E-2</v>
      </c>
      <c r="AQ270" s="136">
        <f t="shared" si="30"/>
        <v>1.6420361247947455</v>
      </c>
    </row>
    <row r="271" spans="1:43" x14ac:dyDescent="0.75">
      <c r="A271" s="4" t="s">
        <v>307</v>
      </c>
      <c r="B271" s="22">
        <v>347</v>
      </c>
      <c r="C271" s="22">
        <v>1.1240000000000001</v>
      </c>
      <c r="D271" s="22">
        <v>5.8000000000000003E-2</v>
      </c>
      <c r="E271" s="22">
        <v>6780</v>
      </c>
      <c r="F271" s="20">
        <v>8.34028356964137</v>
      </c>
      <c r="G271" s="22">
        <v>0.27759880441625501</v>
      </c>
      <c r="H271" s="18">
        <v>6.3600000000000004E-2</v>
      </c>
      <c r="I271" s="15">
        <v>1.9857812508845699E-3</v>
      </c>
      <c r="J271" s="24">
        <v>0.15705</v>
      </c>
      <c r="K271" s="18">
        <v>1.0529999999999999</v>
      </c>
      <c r="L271" s="15">
        <v>7.2238782752825206E-2</v>
      </c>
      <c r="M271" s="18">
        <v>0.11990000000000001</v>
      </c>
      <c r="N271" s="16">
        <v>3.9907631882761304E-3</v>
      </c>
      <c r="O271" s="24">
        <v>0.70364000000000004</v>
      </c>
      <c r="P271" s="10">
        <v>730</v>
      </c>
      <c r="Q271" s="6">
        <v>23.017046005195901</v>
      </c>
      <c r="R271" s="6">
        <v>27.804305367376099</v>
      </c>
      <c r="S271" s="10">
        <v>728</v>
      </c>
      <c r="T271" s="6">
        <v>35.792933625006697</v>
      </c>
      <c r="U271" s="6">
        <v>37.6784797000252</v>
      </c>
      <c r="V271" s="10">
        <v>718</v>
      </c>
      <c r="W271" s="6">
        <v>66.747566839952697</v>
      </c>
      <c r="X271" s="6">
        <v>70.8933702333523</v>
      </c>
      <c r="Y271" s="6">
        <v>-0.27472527472526997</v>
      </c>
      <c r="Z271" s="6">
        <v>-1.6713091922005501</v>
      </c>
      <c r="AA271" s="7">
        <v>730</v>
      </c>
      <c r="AB271" s="7">
        <v>23.017046005195901</v>
      </c>
      <c r="AC271" s="7">
        <v>27.804305367376099</v>
      </c>
      <c r="AD271" s="13">
        <v>728</v>
      </c>
      <c r="AE271" s="6">
        <v>23.017046005195901</v>
      </c>
      <c r="AF271" s="13">
        <v>706</v>
      </c>
      <c r="AG271" s="6">
        <v>34.454870446485998</v>
      </c>
      <c r="AH271" s="13">
        <v>651</v>
      </c>
      <c r="AI271" s="6">
        <v>60.151688912730897</v>
      </c>
      <c r="AJ271" s="6">
        <v>2.2000000000000001E-3</v>
      </c>
      <c r="AK271" s="6">
        <v>1.5E-3</v>
      </c>
      <c r="AL271" s="135">
        <f t="shared" si="25"/>
        <v>730</v>
      </c>
      <c r="AM271" s="135">
        <f t="shared" si="26"/>
        <v>23.017046005195901</v>
      </c>
      <c r="AN271" s="29">
        <f t="shared" si="27"/>
        <v>347</v>
      </c>
      <c r="AO271" s="29">
        <f t="shared" si="28"/>
        <v>1.1240000000000001</v>
      </c>
      <c r="AP271" s="29">
        <f t="shared" si="29"/>
        <v>5.8000000000000003E-2</v>
      </c>
      <c r="AQ271" s="136">
        <f t="shared" si="30"/>
        <v>0.88967971530249101</v>
      </c>
    </row>
    <row r="272" spans="1:43" x14ac:dyDescent="0.75">
      <c r="A272" s="4" t="s">
        <v>308</v>
      </c>
      <c r="B272" s="22">
        <v>63.5</v>
      </c>
      <c r="C272" s="22">
        <v>1.5289999999999999</v>
      </c>
      <c r="D272" s="22">
        <v>6.8000000000000005E-2</v>
      </c>
      <c r="E272" s="22">
        <v>1138</v>
      </c>
      <c r="F272" s="20">
        <v>9.7370983446932797</v>
      </c>
      <c r="G272" s="22">
        <v>0.57391509683356001</v>
      </c>
      <c r="H272" s="18">
        <v>6.7699999999999996E-2</v>
      </c>
      <c r="I272" s="15">
        <v>7.6497127350141801E-3</v>
      </c>
      <c r="J272" s="24">
        <v>0.15282999999999999</v>
      </c>
      <c r="K272" s="18">
        <v>0.93400000000000005</v>
      </c>
      <c r="L272" s="15">
        <v>7.9900046428271296E-2</v>
      </c>
      <c r="M272" s="18">
        <v>0.1027</v>
      </c>
      <c r="N272" s="16">
        <v>6.0532489616816404E-3</v>
      </c>
      <c r="O272" s="24">
        <v>0.83638000000000001</v>
      </c>
      <c r="P272" s="10">
        <v>629</v>
      </c>
      <c r="Q272" s="6">
        <v>35.2413848121939</v>
      </c>
      <c r="R272" s="6">
        <v>37.763290008296998</v>
      </c>
      <c r="S272" s="10">
        <v>663</v>
      </c>
      <c r="T272" s="6">
        <v>41.238794680086102</v>
      </c>
      <c r="U272" s="6">
        <v>42.701931007474897</v>
      </c>
      <c r="V272" s="10">
        <v>820</v>
      </c>
      <c r="W272" s="6">
        <v>312.648288529507</v>
      </c>
      <c r="X272" s="6">
        <v>314.33918127340399</v>
      </c>
      <c r="Y272" s="6">
        <v>5.1282051282051402</v>
      </c>
      <c r="Z272" s="6">
        <v>23.292682926829301</v>
      </c>
      <c r="AA272" s="7">
        <v>629</v>
      </c>
      <c r="AB272" s="7">
        <v>35.2413848121939</v>
      </c>
      <c r="AC272" s="7">
        <v>37.763290008296998</v>
      </c>
      <c r="AD272" s="13">
        <v>623</v>
      </c>
      <c r="AE272" s="6">
        <v>35.771891248312997</v>
      </c>
      <c r="AF272" s="13">
        <v>601</v>
      </c>
      <c r="AG272" s="6">
        <v>40.834313838563503</v>
      </c>
      <c r="AH272" s="13">
        <v>540</v>
      </c>
      <c r="AI272" s="6">
        <v>302.808395392911</v>
      </c>
      <c r="AJ272" s="6">
        <v>8.8000000000000005E-3</v>
      </c>
      <c r="AK272" s="6">
        <v>4.3E-3</v>
      </c>
      <c r="AL272" s="135">
        <f t="shared" si="25"/>
        <v>629</v>
      </c>
      <c r="AM272" s="135">
        <f t="shared" si="26"/>
        <v>35.2413848121939</v>
      </c>
      <c r="AN272" s="29">
        <f t="shared" si="27"/>
        <v>63.5</v>
      </c>
      <c r="AO272" s="29">
        <f t="shared" si="28"/>
        <v>1.5289999999999999</v>
      </c>
      <c r="AP272" s="29">
        <f t="shared" si="29"/>
        <v>6.8000000000000005E-2</v>
      </c>
      <c r="AQ272" s="136">
        <f t="shared" si="30"/>
        <v>0.65402223675604976</v>
      </c>
    </row>
    <row r="273" spans="1:43" x14ac:dyDescent="0.75">
      <c r="A273" s="4" t="s">
        <v>309</v>
      </c>
      <c r="B273" s="22">
        <v>381</v>
      </c>
      <c r="C273" s="22">
        <v>3</v>
      </c>
      <c r="D273" s="22">
        <v>0.14000000000000001</v>
      </c>
      <c r="E273" s="22">
        <v>12300</v>
      </c>
      <c r="F273" s="20">
        <v>5.6497175141242897</v>
      </c>
      <c r="G273" s="22">
        <v>0.22085966154352199</v>
      </c>
      <c r="H273" s="18">
        <v>7.1099999999999997E-2</v>
      </c>
      <c r="I273" s="15">
        <v>1.73108693330906E-3</v>
      </c>
      <c r="J273" s="24">
        <v>0.4929</v>
      </c>
      <c r="K273" s="18">
        <v>1.6879999999999999</v>
      </c>
      <c r="L273" s="15">
        <v>0.11180344616227</v>
      </c>
      <c r="M273" s="18">
        <v>0.17699999999999999</v>
      </c>
      <c r="N273" s="16">
        <v>6.9193123364970103E-3</v>
      </c>
      <c r="O273" s="24">
        <v>0.58831</v>
      </c>
      <c r="P273" s="10">
        <v>1050</v>
      </c>
      <c r="Q273" s="6">
        <v>37.865707812348496</v>
      </c>
      <c r="R273" s="6">
        <v>43.747206569850398</v>
      </c>
      <c r="S273" s="10">
        <v>1010</v>
      </c>
      <c r="T273" s="6">
        <v>43.017816057912697</v>
      </c>
      <c r="U273" s="6">
        <v>45.367360276631302</v>
      </c>
      <c r="V273" s="10">
        <v>953</v>
      </c>
      <c r="W273" s="6">
        <v>49.176707872597198</v>
      </c>
      <c r="X273" s="6">
        <v>53.744763469101798</v>
      </c>
      <c r="Y273" s="6">
        <v>-3.9603960396039599</v>
      </c>
      <c r="Z273" s="6">
        <v>-10.178384050367301</v>
      </c>
      <c r="AA273" s="7">
        <v>1050</v>
      </c>
      <c r="AB273" s="7">
        <v>37.865707812348496</v>
      </c>
      <c r="AC273" s="7">
        <v>43.747206569850398</v>
      </c>
      <c r="AD273" s="13">
        <v>1048</v>
      </c>
      <c r="AE273" s="6">
        <v>37.865707812348496</v>
      </c>
      <c r="AF273" s="13">
        <v>999</v>
      </c>
      <c r="AG273" s="6">
        <v>43.246982535113503</v>
      </c>
      <c r="AH273" s="13">
        <v>914</v>
      </c>
      <c r="AI273" s="6">
        <v>43.7839764889709</v>
      </c>
      <c r="AJ273" s="6">
        <v>1E-3</v>
      </c>
      <c r="AK273" s="6">
        <v>1.1999999999999999E-3</v>
      </c>
      <c r="AL273" s="135">
        <f t="shared" si="25"/>
        <v>1050</v>
      </c>
      <c r="AM273" s="135">
        <f t="shared" si="26"/>
        <v>37.865707812348496</v>
      </c>
      <c r="AN273" s="29">
        <f t="shared" si="27"/>
        <v>381</v>
      </c>
      <c r="AO273" s="29">
        <f t="shared" si="28"/>
        <v>3</v>
      </c>
      <c r="AP273" s="29">
        <f t="shared" si="29"/>
        <v>0.14000000000000001</v>
      </c>
      <c r="AQ273" s="136">
        <f t="shared" si="30"/>
        <v>0.33333333333333331</v>
      </c>
    </row>
    <row r="274" spans="1:43" x14ac:dyDescent="0.75">
      <c r="A274" s="4" t="s">
        <v>310</v>
      </c>
      <c r="B274" s="22">
        <v>198.4</v>
      </c>
      <c r="C274" s="22">
        <v>3.25</v>
      </c>
      <c r="D274" s="22">
        <v>0.16</v>
      </c>
      <c r="E274" s="22">
        <v>8260</v>
      </c>
      <c r="F274" s="20">
        <v>4.7801147227533498</v>
      </c>
      <c r="G274" s="22">
        <v>0.169177380532508</v>
      </c>
      <c r="H274" s="18">
        <v>7.7100000000000002E-2</v>
      </c>
      <c r="I274" s="15">
        <v>1.86875088995656E-3</v>
      </c>
      <c r="J274" s="24">
        <v>0.33446999999999999</v>
      </c>
      <c r="K274" s="18">
        <v>2.2210000000000001</v>
      </c>
      <c r="L274" s="15">
        <v>0.146982806800283</v>
      </c>
      <c r="M274" s="18">
        <v>0.2092</v>
      </c>
      <c r="N274" s="16">
        <v>7.4039871551481997E-3</v>
      </c>
      <c r="O274" s="24">
        <v>0.71333999999999997</v>
      </c>
      <c r="P274" s="10">
        <v>1224</v>
      </c>
      <c r="Q274" s="6">
        <v>39.729821071788201</v>
      </c>
      <c r="R274" s="6">
        <v>47.050620633441703</v>
      </c>
      <c r="S274" s="10">
        <v>1186</v>
      </c>
      <c r="T274" s="6">
        <v>46.281487017509399</v>
      </c>
      <c r="U274" s="6">
        <v>48.911673969777397</v>
      </c>
      <c r="V274" s="10">
        <v>1121</v>
      </c>
      <c r="W274" s="6">
        <v>46.2963890271119</v>
      </c>
      <c r="X274" s="6">
        <v>50.948848054710297</v>
      </c>
      <c r="Y274" s="6">
        <v>-3.20404721753795</v>
      </c>
      <c r="Z274" s="6">
        <v>-9.1882247992863597</v>
      </c>
      <c r="AA274" s="7">
        <v>1224</v>
      </c>
      <c r="AB274" s="7">
        <v>39.729821071788201</v>
      </c>
      <c r="AC274" s="7">
        <v>47.050620633441703</v>
      </c>
      <c r="AD274" s="13">
        <v>1222</v>
      </c>
      <c r="AE274" s="6">
        <v>39.729821071788201</v>
      </c>
      <c r="AF274" s="13">
        <v>1177</v>
      </c>
      <c r="AG274" s="6">
        <v>47.337311294072201</v>
      </c>
      <c r="AH274" s="13">
        <v>1109</v>
      </c>
      <c r="AI274" s="6">
        <v>46.2963890271119</v>
      </c>
      <c r="AJ274" s="6">
        <v>4.4000000000000002E-4</v>
      </c>
      <c r="AK274" s="6">
        <v>6.0999999999999997E-4</v>
      </c>
      <c r="AL274" s="135">
        <f t="shared" si="25"/>
        <v>1224</v>
      </c>
      <c r="AM274" s="135">
        <f t="shared" si="26"/>
        <v>39.729821071788201</v>
      </c>
      <c r="AN274" s="29">
        <f t="shared" si="27"/>
        <v>198.4</v>
      </c>
      <c r="AO274" s="29">
        <f t="shared" si="28"/>
        <v>3.25</v>
      </c>
      <c r="AP274" s="29">
        <f t="shared" si="29"/>
        <v>0.16</v>
      </c>
      <c r="AQ274" s="136">
        <f t="shared" si="30"/>
        <v>0.30769230769230771</v>
      </c>
    </row>
    <row r="275" spans="1:43" x14ac:dyDescent="0.75">
      <c r="A275" s="4" t="s">
        <v>311</v>
      </c>
      <c r="B275" s="22">
        <v>109.5</v>
      </c>
      <c r="C275" s="22">
        <v>1.159</v>
      </c>
      <c r="D275" s="22">
        <v>5.7000000000000002E-2</v>
      </c>
      <c r="E275" s="22">
        <v>1525</v>
      </c>
      <c r="F275" s="20">
        <v>9.5693779904306204</v>
      </c>
      <c r="G275" s="22">
        <v>0.433006230400518</v>
      </c>
      <c r="H275" s="18">
        <v>5.6500000000000002E-2</v>
      </c>
      <c r="I275" s="15">
        <v>4.93688116622913E-3</v>
      </c>
      <c r="J275" s="24">
        <v>0.41985</v>
      </c>
      <c r="K275" s="18">
        <v>0.81799999999999995</v>
      </c>
      <c r="L275" s="15">
        <v>6.0976950480980299E-2</v>
      </c>
      <c r="M275" s="18">
        <v>0.1045</v>
      </c>
      <c r="N275" s="16">
        <v>4.7285362875312603E-3</v>
      </c>
      <c r="O275" s="24">
        <v>0.76680999999999999</v>
      </c>
      <c r="P275" s="10">
        <v>640</v>
      </c>
      <c r="Q275" s="6">
        <v>27.396027406446699</v>
      </c>
      <c r="R275" s="6">
        <v>30.668268295603902</v>
      </c>
      <c r="S275" s="10">
        <v>604</v>
      </c>
      <c r="T275" s="6">
        <v>34.003918058801403</v>
      </c>
      <c r="U275" s="6">
        <v>35.536964637983999</v>
      </c>
      <c r="V275" s="10">
        <v>450</v>
      </c>
      <c r="W275" s="6">
        <v>161.549465097167</v>
      </c>
      <c r="X275" s="6">
        <v>162.82472018732599</v>
      </c>
      <c r="Y275" s="6">
        <v>-5.9602649006622501</v>
      </c>
      <c r="Z275" s="6">
        <v>-42.2222222222222</v>
      </c>
      <c r="AA275" s="7" t="s">
        <v>35</v>
      </c>
      <c r="AB275" s="7" t="s">
        <v>35</v>
      </c>
      <c r="AC275" s="7" t="s">
        <v>35</v>
      </c>
      <c r="AD275" s="13">
        <v>641</v>
      </c>
      <c r="AE275" s="6">
        <v>27.8617895630337</v>
      </c>
      <c r="AF275" s="13">
        <v>613</v>
      </c>
      <c r="AG275" s="6">
        <v>35.380141935126197</v>
      </c>
      <c r="AH275" s="13">
        <v>481</v>
      </c>
      <c r="AI275" s="6">
        <v>156.41724544685201</v>
      </c>
      <c r="AJ275" s="6">
        <v>2.0000000000000001E-4</v>
      </c>
      <c r="AK275" s="6">
        <v>2.5000000000000001E-3</v>
      </c>
      <c r="AL275" s="135" t="str">
        <f t="shared" si="25"/>
        <v>Discordant</v>
      </c>
      <c r="AM275" s="135" t="str">
        <f t="shared" si="26"/>
        <v>Discordant</v>
      </c>
      <c r="AN275" s="29">
        <f t="shared" si="27"/>
        <v>109.5</v>
      </c>
      <c r="AO275" s="29">
        <f t="shared" si="28"/>
        <v>1.159</v>
      </c>
      <c r="AP275" s="29">
        <f t="shared" si="29"/>
        <v>5.7000000000000002E-2</v>
      </c>
      <c r="AQ275" s="136">
        <f t="shared" si="30"/>
        <v>0.86281276962899045</v>
      </c>
    </row>
    <row r="276" spans="1:43" x14ac:dyDescent="0.75">
      <c r="A276" s="4" t="s">
        <v>312</v>
      </c>
      <c r="B276" s="22">
        <v>521</v>
      </c>
      <c r="C276" s="22">
        <v>2.25</v>
      </c>
      <c r="D276" s="22">
        <v>0.12</v>
      </c>
      <c r="E276" s="22">
        <v>4250</v>
      </c>
      <c r="F276" s="20">
        <v>20.202020202020201</v>
      </c>
      <c r="G276" s="22">
        <v>0.68712400309097099</v>
      </c>
      <c r="H276" s="18">
        <v>6.4100000000000004E-2</v>
      </c>
      <c r="I276" s="15">
        <v>2.7789755833008E-3</v>
      </c>
      <c r="J276" s="24">
        <v>0.38080000000000003</v>
      </c>
      <c r="K276" s="18">
        <v>0.434</v>
      </c>
      <c r="L276" s="15">
        <v>2.9348493304426699E-2</v>
      </c>
      <c r="M276" s="18">
        <v>4.9500000000000002E-2</v>
      </c>
      <c r="N276" s="16">
        <v>1.6836255885736499E-3</v>
      </c>
      <c r="O276" s="24">
        <v>0.38427</v>
      </c>
      <c r="P276" s="10">
        <v>311.60000000000002</v>
      </c>
      <c r="Q276" s="6">
        <v>10.341659115013799</v>
      </c>
      <c r="R276" s="6">
        <v>12.416398751615899</v>
      </c>
      <c r="S276" s="10">
        <v>366</v>
      </c>
      <c r="T276" s="6">
        <v>20.614805459074098</v>
      </c>
      <c r="U276" s="6">
        <v>21.753269006431399</v>
      </c>
      <c r="V276" s="10">
        <v>732</v>
      </c>
      <c r="W276" s="6">
        <v>721.79598767224195</v>
      </c>
      <c r="X276" s="6">
        <v>753.86517462055099</v>
      </c>
      <c r="Y276" s="6">
        <v>14.8633879781421</v>
      </c>
      <c r="Z276" s="6">
        <v>57.431693989071</v>
      </c>
      <c r="AA276" s="7">
        <v>311.60000000000002</v>
      </c>
      <c r="AB276" s="7">
        <v>10.341659115013799</v>
      </c>
      <c r="AC276" s="7">
        <v>12.416398751615899</v>
      </c>
      <c r="AD276" s="13">
        <v>307.3</v>
      </c>
      <c r="AE276" s="6">
        <v>10.43590739951</v>
      </c>
      <c r="AF276" s="13">
        <v>306.5</v>
      </c>
      <c r="AG276" s="6">
        <v>20.020078274459099</v>
      </c>
      <c r="AH276" s="13">
        <v>311.10000000000002</v>
      </c>
      <c r="AI276" s="6">
        <v>720.16049109885705</v>
      </c>
      <c r="AJ276" s="6">
        <v>1.44E-2</v>
      </c>
      <c r="AK276" s="6">
        <v>2.8999999999999998E-3</v>
      </c>
      <c r="AL276" s="135">
        <f t="shared" si="25"/>
        <v>311.60000000000002</v>
      </c>
      <c r="AM276" s="135">
        <f t="shared" si="26"/>
        <v>10.341659115013799</v>
      </c>
      <c r="AN276" s="29">
        <f t="shared" si="27"/>
        <v>521</v>
      </c>
      <c r="AO276" s="29">
        <f t="shared" si="28"/>
        <v>2.25</v>
      </c>
      <c r="AP276" s="29">
        <f t="shared" si="29"/>
        <v>0.12</v>
      </c>
      <c r="AQ276" s="136">
        <f t="shared" si="30"/>
        <v>0.44444444444444442</v>
      </c>
    </row>
    <row r="277" spans="1:43" x14ac:dyDescent="0.75">
      <c r="A277" s="4" t="s">
        <v>313</v>
      </c>
      <c r="B277" s="22">
        <v>89.4</v>
      </c>
      <c r="C277" s="22">
        <v>1.0860000000000001</v>
      </c>
      <c r="D277" s="22">
        <v>5.0999999999999997E-2</v>
      </c>
      <c r="E277" s="22">
        <v>1725</v>
      </c>
      <c r="F277" s="20">
        <v>9.4517958412098295</v>
      </c>
      <c r="G277" s="22">
        <v>0.46735990230045998</v>
      </c>
      <c r="H277" s="18">
        <v>7.6799999999999993E-2</v>
      </c>
      <c r="I277" s="15">
        <v>6.2914012385945203E-3</v>
      </c>
      <c r="J277" s="24">
        <v>0.26195000000000002</v>
      </c>
      <c r="K277" s="18">
        <v>1.103</v>
      </c>
      <c r="L277" s="15">
        <v>8.4325178894621197E-2</v>
      </c>
      <c r="M277" s="18">
        <v>0.10580000000000001</v>
      </c>
      <c r="N277" s="16">
        <v>5.2314584967865204E-3</v>
      </c>
      <c r="O277" s="24">
        <v>0.66335999999999995</v>
      </c>
      <c r="P277" s="10">
        <v>647</v>
      </c>
      <c r="Q277" s="6">
        <v>30.387171205090901</v>
      </c>
      <c r="R277" s="6">
        <v>33.431715049557603</v>
      </c>
      <c r="S277" s="10">
        <v>750</v>
      </c>
      <c r="T277" s="6">
        <v>40.664392090151203</v>
      </c>
      <c r="U277" s="6">
        <v>42.408171583200698</v>
      </c>
      <c r="V277" s="10">
        <v>1090</v>
      </c>
      <c r="W277" s="6">
        <v>317.87298942872798</v>
      </c>
      <c r="X277" s="6">
        <v>321.25702901203101</v>
      </c>
      <c r="Y277" s="6">
        <v>13.733333333333301</v>
      </c>
      <c r="Z277" s="6">
        <v>40.642201834862398</v>
      </c>
      <c r="AA277" s="7">
        <v>647</v>
      </c>
      <c r="AB277" s="7">
        <v>30.387171205090901</v>
      </c>
      <c r="AC277" s="7">
        <v>33.431715049557603</v>
      </c>
      <c r="AD277" s="13">
        <v>637</v>
      </c>
      <c r="AE277" s="6">
        <v>30.8803039791953</v>
      </c>
      <c r="AF277" s="13">
        <v>638</v>
      </c>
      <c r="AG277" s="6">
        <v>41.737199044276402</v>
      </c>
      <c r="AH277" s="13">
        <v>640</v>
      </c>
      <c r="AI277" s="6">
        <v>311.651628278045</v>
      </c>
      <c r="AJ277" s="6">
        <v>1.8599999999999998E-2</v>
      </c>
      <c r="AK277" s="6">
        <v>5.7999999999999996E-3</v>
      </c>
      <c r="AL277" s="135">
        <f t="shared" si="25"/>
        <v>647</v>
      </c>
      <c r="AM277" s="135">
        <f t="shared" si="26"/>
        <v>30.387171205090901</v>
      </c>
      <c r="AN277" s="29">
        <f t="shared" si="27"/>
        <v>89.4</v>
      </c>
      <c r="AO277" s="29">
        <f t="shared" si="28"/>
        <v>1.0860000000000001</v>
      </c>
      <c r="AP277" s="29">
        <f t="shared" si="29"/>
        <v>5.0999999999999997E-2</v>
      </c>
      <c r="AQ277" s="136">
        <f t="shared" si="30"/>
        <v>0.92081031307550643</v>
      </c>
    </row>
    <row r="278" spans="1:43" x14ac:dyDescent="0.75">
      <c r="A278" s="4" t="s">
        <v>314</v>
      </c>
      <c r="B278" s="22">
        <v>131.69999999999999</v>
      </c>
      <c r="C278" s="22">
        <v>1.1020000000000001</v>
      </c>
      <c r="D278" s="22">
        <v>0.04</v>
      </c>
      <c r="E278" s="22">
        <v>1719</v>
      </c>
      <c r="F278" s="20">
        <v>11.198208286674101</v>
      </c>
      <c r="G278" s="22">
        <v>0.47584698137554599</v>
      </c>
      <c r="H278" s="18">
        <v>6.0600000000000001E-2</v>
      </c>
      <c r="I278" s="15">
        <v>5.0104306301809098E-3</v>
      </c>
      <c r="J278" s="24">
        <v>-1.0923E-2</v>
      </c>
      <c r="K278" s="18">
        <v>0.71699999999999997</v>
      </c>
      <c r="L278" s="15">
        <v>5.2064478724077698E-2</v>
      </c>
      <c r="M278" s="18">
        <v>8.9300000000000004E-2</v>
      </c>
      <c r="N278" s="16">
        <v>3.7946369945094801E-3</v>
      </c>
      <c r="O278" s="24">
        <v>0.64759999999999995</v>
      </c>
      <c r="P278" s="10">
        <v>551</v>
      </c>
      <c r="Q278" s="6">
        <v>22.620313074969602</v>
      </c>
      <c r="R278" s="6">
        <v>25.579778923077502</v>
      </c>
      <c r="S278" s="10">
        <v>547</v>
      </c>
      <c r="T278" s="6">
        <v>30.966782619568399</v>
      </c>
      <c r="U278" s="6">
        <v>32.415574602301199</v>
      </c>
      <c r="V278" s="10">
        <v>600</v>
      </c>
      <c r="W278" s="6">
        <v>195.163778424356</v>
      </c>
      <c r="X278" s="6">
        <v>197.07136045277201</v>
      </c>
      <c r="Y278" s="6">
        <v>-0.73126142595978605</v>
      </c>
      <c r="Z278" s="6">
        <v>8.1666666666666696</v>
      </c>
      <c r="AA278" s="7">
        <v>551</v>
      </c>
      <c r="AB278" s="7">
        <v>22.620313074969602</v>
      </c>
      <c r="AC278" s="7">
        <v>25.579778923077502</v>
      </c>
      <c r="AD278" s="13">
        <v>549</v>
      </c>
      <c r="AE278" s="6">
        <v>22.620313074969602</v>
      </c>
      <c r="AF278" s="13">
        <v>526</v>
      </c>
      <c r="AG278" s="6">
        <v>30.658092338037001</v>
      </c>
      <c r="AH278" s="13">
        <v>453</v>
      </c>
      <c r="AI278" s="6">
        <v>186.18074124052399</v>
      </c>
      <c r="AJ278" s="6">
        <v>5.1999999999999998E-3</v>
      </c>
      <c r="AK278" s="6">
        <v>3.0000000000000001E-3</v>
      </c>
      <c r="AL278" s="135">
        <f t="shared" si="25"/>
        <v>551</v>
      </c>
      <c r="AM278" s="135">
        <f t="shared" si="26"/>
        <v>22.620313074969602</v>
      </c>
      <c r="AN278" s="29">
        <f t="shared" si="27"/>
        <v>131.69999999999999</v>
      </c>
      <c r="AO278" s="29">
        <f t="shared" si="28"/>
        <v>1.1020000000000001</v>
      </c>
      <c r="AP278" s="29">
        <f t="shared" si="29"/>
        <v>0.04</v>
      </c>
      <c r="AQ278" s="136">
        <f t="shared" si="30"/>
        <v>0.90744101633393826</v>
      </c>
    </row>
    <row r="279" spans="1:43" x14ac:dyDescent="0.75">
      <c r="A279" s="4" t="s">
        <v>315</v>
      </c>
      <c r="B279" s="22">
        <v>256</v>
      </c>
      <c r="C279" s="22">
        <v>7.25</v>
      </c>
      <c r="D279" s="22">
        <v>0.54</v>
      </c>
      <c r="E279" s="22">
        <v>5350</v>
      </c>
      <c r="F279" s="20">
        <v>8.0192461908580608</v>
      </c>
      <c r="G279" s="22">
        <v>0.32184286271248103</v>
      </c>
      <c r="H279" s="18">
        <v>6.54E-2</v>
      </c>
      <c r="I279" s="15">
        <v>2.3820218001471098E-3</v>
      </c>
      <c r="J279" s="24">
        <v>0.19738</v>
      </c>
      <c r="K279" s="18">
        <v>1.111</v>
      </c>
      <c r="L279" s="15">
        <v>7.6557597951410802E-2</v>
      </c>
      <c r="M279" s="18">
        <v>0.12470000000000001</v>
      </c>
      <c r="N279" s="16">
        <v>5.0046854810367296E-3</v>
      </c>
      <c r="O279" s="24">
        <v>0.76502000000000003</v>
      </c>
      <c r="P279" s="10">
        <v>757</v>
      </c>
      <c r="Q279" s="6">
        <v>28.644618539922199</v>
      </c>
      <c r="R279" s="6">
        <v>32.885216089887699</v>
      </c>
      <c r="S279" s="10">
        <v>757</v>
      </c>
      <c r="T279" s="6">
        <v>36.820926375196798</v>
      </c>
      <c r="U279" s="6">
        <v>38.750973922594397</v>
      </c>
      <c r="V279" s="10">
        <v>779</v>
      </c>
      <c r="W279" s="6">
        <v>77.857786456707203</v>
      </c>
      <c r="X279" s="6">
        <v>81.609687379331604</v>
      </c>
      <c r="Y279" s="6">
        <v>0</v>
      </c>
      <c r="Z279" s="6">
        <v>2.8241335044929499</v>
      </c>
      <c r="AA279" s="7">
        <v>757</v>
      </c>
      <c r="AB279" s="7">
        <v>28.644618539922199</v>
      </c>
      <c r="AC279" s="7">
        <v>32.885216089887699</v>
      </c>
      <c r="AD279" s="13">
        <v>755</v>
      </c>
      <c r="AE279" s="6">
        <v>29.064741032695501</v>
      </c>
      <c r="AF279" s="13">
        <v>743</v>
      </c>
      <c r="AG279" s="6">
        <v>36.331427430361998</v>
      </c>
      <c r="AH279" s="13">
        <v>689</v>
      </c>
      <c r="AI279" s="6">
        <v>71.959696441398506</v>
      </c>
      <c r="AJ279" s="6">
        <v>3.3E-3</v>
      </c>
      <c r="AK279" s="6">
        <v>1.9E-3</v>
      </c>
      <c r="AL279" s="135">
        <f t="shared" si="25"/>
        <v>757</v>
      </c>
      <c r="AM279" s="135">
        <f t="shared" si="26"/>
        <v>28.644618539922199</v>
      </c>
      <c r="AN279" s="29">
        <f t="shared" si="27"/>
        <v>256</v>
      </c>
      <c r="AO279" s="29">
        <f t="shared" si="28"/>
        <v>7.25</v>
      </c>
      <c r="AP279" s="29">
        <f t="shared" si="29"/>
        <v>0.54</v>
      </c>
      <c r="AQ279" s="136">
        <f t="shared" si="30"/>
        <v>0.13793103448275862</v>
      </c>
    </row>
    <row r="280" spans="1:43" x14ac:dyDescent="0.75">
      <c r="A280" s="4" t="s">
        <v>316</v>
      </c>
      <c r="B280" s="22">
        <v>16.39</v>
      </c>
      <c r="C280" s="22">
        <v>0.84899999999999998</v>
      </c>
      <c r="D280" s="22">
        <v>5.7000000000000002E-2</v>
      </c>
      <c r="E280" s="22">
        <v>210</v>
      </c>
      <c r="F280" s="20">
        <v>9.5238095238095202</v>
      </c>
      <c r="G280" s="22">
        <v>0.87653900407524998</v>
      </c>
      <c r="H280" s="18">
        <v>5.2999999999999999E-2</v>
      </c>
      <c r="I280" s="15">
        <v>2.1508175140305001E-2</v>
      </c>
      <c r="J280" s="24">
        <v>-0.13986000000000001</v>
      </c>
      <c r="K280" s="18">
        <v>0.8</v>
      </c>
      <c r="L280" s="15">
        <v>0.15492199843792301</v>
      </c>
      <c r="M280" s="18">
        <v>0.105</v>
      </c>
      <c r="N280" s="16">
        <v>9.6638425199296295E-3</v>
      </c>
      <c r="O280" s="24">
        <v>0.51122999999999996</v>
      </c>
      <c r="P280" s="10">
        <v>642</v>
      </c>
      <c r="Q280" s="6">
        <v>54.3508411731164</v>
      </c>
      <c r="R280" s="6">
        <v>56.086212902350503</v>
      </c>
      <c r="S280" s="10">
        <v>580</v>
      </c>
      <c r="T280" s="6">
        <v>84.287165850234899</v>
      </c>
      <c r="U280" s="6">
        <v>84.901973386853996</v>
      </c>
      <c r="V280" s="10">
        <v>280</v>
      </c>
      <c r="W280" s="6">
        <v>665.39821216995699</v>
      </c>
      <c r="X280" s="6">
        <v>665.63504777361698</v>
      </c>
      <c r="Y280" s="6">
        <v>-10.689655172413801</v>
      </c>
      <c r="Z280" s="6">
        <v>-129.28571428571399</v>
      </c>
      <c r="AA280" s="7" t="s">
        <v>35</v>
      </c>
      <c r="AB280" s="7" t="s">
        <v>35</v>
      </c>
      <c r="AC280" s="7" t="s">
        <v>35</v>
      </c>
      <c r="AD280" s="13">
        <v>642</v>
      </c>
      <c r="AE280" s="6">
        <v>55.505260437415501</v>
      </c>
      <c r="AF280" s="13">
        <v>626</v>
      </c>
      <c r="AG280" s="6">
        <v>59.660156948042001</v>
      </c>
      <c r="AH280" s="13">
        <v>560</v>
      </c>
      <c r="AI280" s="6">
        <v>615.06128211664804</v>
      </c>
      <c r="AJ280" s="6">
        <v>-8.9999999999999993E-3</v>
      </c>
      <c r="AK280" s="6">
        <v>1.2E-2</v>
      </c>
      <c r="AL280" s="135" t="str">
        <f t="shared" si="25"/>
        <v>Discordant</v>
      </c>
      <c r="AM280" s="135" t="str">
        <f t="shared" si="26"/>
        <v>Discordant</v>
      </c>
      <c r="AN280" s="29">
        <f t="shared" si="27"/>
        <v>16.39</v>
      </c>
      <c r="AO280" s="29">
        <f t="shared" si="28"/>
        <v>0.84899999999999998</v>
      </c>
      <c r="AP280" s="29">
        <f t="shared" si="29"/>
        <v>5.7000000000000002E-2</v>
      </c>
      <c r="AQ280" s="136">
        <f t="shared" si="30"/>
        <v>1.1778563015312131</v>
      </c>
    </row>
    <row r="281" spans="1:43" x14ac:dyDescent="0.75">
      <c r="A281" s="4" t="s">
        <v>317</v>
      </c>
      <c r="B281" s="22">
        <v>35.1</v>
      </c>
      <c r="C281" s="22">
        <v>1.1180000000000001</v>
      </c>
      <c r="D281" s="22">
        <v>6.9000000000000006E-2</v>
      </c>
      <c r="E281" s="22">
        <v>493</v>
      </c>
      <c r="F281" s="20">
        <v>9.9403578528827001</v>
      </c>
      <c r="G281" s="22">
        <v>0.55867090118232299</v>
      </c>
      <c r="H281" s="18">
        <v>5.57E-2</v>
      </c>
      <c r="I281" s="15">
        <v>1.1561721343813801E-2</v>
      </c>
      <c r="J281" s="24">
        <v>-0.30216999999999999</v>
      </c>
      <c r="K281" s="18">
        <v>0.77500000000000002</v>
      </c>
      <c r="L281" s="15">
        <v>7.7569349979550103E-2</v>
      </c>
      <c r="M281" s="18">
        <v>0.10059999999999999</v>
      </c>
      <c r="N281" s="16">
        <v>5.6539506414895304E-3</v>
      </c>
      <c r="O281" s="24">
        <v>0.69835000000000003</v>
      </c>
      <c r="P281" s="10">
        <v>617</v>
      </c>
      <c r="Q281" s="6">
        <v>32.974707918202697</v>
      </c>
      <c r="R281" s="6">
        <v>35.562123627605402</v>
      </c>
      <c r="S281" s="10">
        <v>572</v>
      </c>
      <c r="T281" s="6">
        <v>45.027274179314702</v>
      </c>
      <c r="U281" s="6">
        <v>46.128557175538297</v>
      </c>
      <c r="V281" s="10">
        <v>390</v>
      </c>
      <c r="W281" s="6">
        <v>375.97608799929299</v>
      </c>
      <c r="X281" s="6">
        <v>376.51139814445401</v>
      </c>
      <c r="Y281" s="6">
        <v>-7.86713286713288</v>
      </c>
      <c r="Z281" s="6">
        <v>-58.205128205128197</v>
      </c>
      <c r="AA281" s="7" t="s">
        <v>35</v>
      </c>
      <c r="AB281" s="7" t="s">
        <v>35</v>
      </c>
      <c r="AC281" s="7" t="s">
        <v>35</v>
      </c>
      <c r="AD281" s="13">
        <v>618</v>
      </c>
      <c r="AE281" s="6">
        <v>32.974707918202697</v>
      </c>
      <c r="AF281" s="13">
        <v>590</v>
      </c>
      <c r="AG281" s="6">
        <v>38.662791156604101</v>
      </c>
      <c r="AH281" s="13">
        <v>486</v>
      </c>
      <c r="AI281" s="6">
        <v>357.92794770351799</v>
      </c>
      <c r="AJ281" s="6">
        <v>-2.2000000000000001E-3</v>
      </c>
      <c r="AK281" s="6">
        <v>6.1999999999999998E-3</v>
      </c>
      <c r="AL281" s="135" t="str">
        <f t="shared" si="25"/>
        <v>Discordant</v>
      </c>
      <c r="AM281" s="135" t="str">
        <f t="shared" si="26"/>
        <v>Discordant</v>
      </c>
      <c r="AN281" s="29">
        <f t="shared" si="27"/>
        <v>35.1</v>
      </c>
      <c r="AO281" s="29">
        <f t="shared" si="28"/>
        <v>1.1180000000000001</v>
      </c>
      <c r="AP281" s="29">
        <f t="shared" si="29"/>
        <v>6.9000000000000006E-2</v>
      </c>
      <c r="AQ281" s="136">
        <f t="shared" si="30"/>
        <v>0.89445438282647571</v>
      </c>
    </row>
    <row r="282" spans="1:43" x14ac:dyDescent="0.75">
      <c r="A282" s="4" t="s">
        <v>318</v>
      </c>
      <c r="B282" s="22">
        <v>600</v>
      </c>
      <c r="C282" s="22">
        <v>1.87</v>
      </c>
      <c r="D282" s="22">
        <v>9.1999999999999998E-2</v>
      </c>
      <c r="E282" s="22">
        <v>4000</v>
      </c>
      <c r="F282" s="20">
        <v>19.723865877712001</v>
      </c>
      <c r="G282" s="22">
        <v>0.71894549152690601</v>
      </c>
      <c r="H282" s="18">
        <v>5.2299999999999999E-2</v>
      </c>
      <c r="I282" s="15">
        <v>2.24628301324333E-3</v>
      </c>
      <c r="J282" s="24">
        <v>-0.27989999999999998</v>
      </c>
      <c r="K282" s="18">
        <v>0.36399999999999999</v>
      </c>
      <c r="L282" s="15">
        <v>2.6799201477655701E-2</v>
      </c>
      <c r="M282" s="18">
        <v>5.0700000000000002E-2</v>
      </c>
      <c r="N282" s="16">
        <v>1.8480421965150001E-3</v>
      </c>
      <c r="O282" s="24">
        <v>0.82025000000000003</v>
      </c>
      <c r="P282" s="10">
        <v>319</v>
      </c>
      <c r="Q282" s="6">
        <v>11.3225572276021</v>
      </c>
      <c r="R282" s="6">
        <v>13.327465122673001</v>
      </c>
      <c r="S282" s="10">
        <v>315</v>
      </c>
      <c r="T282" s="6">
        <v>19.910932943098899</v>
      </c>
      <c r="U282" s="6">
        <v>20.8313929180038</v>
      </c>
      <c r="V282" s="10">
        <v>291</v>
      </c>
      <c r="W282" s="6">
        <v>92.947095995000595</v>
      </c>
      <c r="X282" s="6">
        <v>96.070906502840401</v>
      </c>
      <c r="Y282" s="6">
        <v>-1.26984126984127</v>
      </c>
      <c r="Z282" s="6">
        <v>-9.6219931271477694</v>
      </c>
      <c r="AA282" s="7">
        <v>319</v>
      </c>
      <c r="AB282" s="7">
        <v>11.3225572276021</v>
      </c>
      <c r="AC282" s="7">
        <v>13.327465122673001</v>
      </c>
      <c r="AD282" s="13">
        <v>318</v>
      </c>
      <c r="AE282" s="6">
        <v>11.3225572276021</v>
      </c>
      <c r="AF282" s="13">
        <v>308</v>
      </c>
      <c r="AG282" s="6">
        <v>18.5029795077598</v>
      </c>
      <c r="AH282" s="13">
        <v>253</v>
      </c>
      <c r="AI282" s="6">
        <v>87.147935454053396</v>
      </c>
      <c r="AJ282" s="6">
        <v>1.4E-3</v>
      </c>
      <c r="AK282" s="6">
        <v>1.8E-3</v>
      </c>
      <c r="AL282" s="135">
        <f t="shared" si="25"/>
        <v>319</v>
      </c>
      <c r="AM282" s="135">
        <f t="shared" si="26"/>
        <v>11.3225572276021</v>
      </c>
      <c r="AN282" s="29">
        <f t="shared" si="27"/>
        <v>600</v>
      </c>
      <c r="AO282" s="29">
        <f t="shared" si="28"/>
        <v>1.87</v>
      </c>
      <c r="AP282" s="29">
        <f t="shared" si="29"/>
        <v>9.1999999999999998E-2</v>
      </c>
      <c r="AQ282" s="136">
        <f t="shared" si="30"/>
        <v>0.53475935828876997</v>
      </c>
    </row>
    <row r="283" spans="1:43" x14ac:dyDescent="0.75">
      <c r="A283" s="4" t="s">
        <v>319</v>
      </c>
      <c r="B283" s="22">
        <v>66.400000000000006</v>
      </c>
      <c r="C283" s="22">
        <v>0.90500000000000003</v>
      </c>
      <c r="D283" s="22">
        <v>0.05</v>
      </c>
      <c r="E283" s="22">
        <v>1120</v>
      </c>
      <c r="F283" s="20">
        <v>10.869565217391299</v>
      </c>
      <c r="G283" s="22">
        <v>0.56692938574242102</v>
      </c>
      <c r="H283" s="18">
        <v>7.0800000000000002E-2</v>
      </c>
      <c r="I283" s="15">
        <v>8.33076793048825E-3</v>
      </c>
      <c r="J283" s="24">
        <v>-0.20007</v>
      </c>
      <c r="K283" s="18">
        <v>0.91</v>
      </c>
      <c r="L283" s="15">
        <v>9.77711677796676E-2</v>
      </c>
      <c r="M283" s="18">
        <v>9.1999999999999998E-2</v>
      </c>
      <c r="N283" s="16">
        <v>4.7984903209238499E-3</v>
      </c>
      <c r="O283" s="24">
        <v>0.68218999999999996</v>
      </c>
      <c r="P283" s="10">
        <v>566</v>
      </c>
      <c r="Q283" s="6">
        <v>28.139551292517901</v>
      </c>
      <c r="R283" s="6">
        <v>30.699990027435899</v>
      </c>
      <c r="S283" s="10">
        <v>641</v>
      </c>
      <c r="T283" s="6">
        <v>48.994754728021903</v>
      </c>
      <c r="U283" s="6">
        <v>50.199804261772101</v>
      </c>
      <c r="V283" s="10">
        <v>890</v>
      </c>
      <c r="W283" s="6">
        <v>452.615904486023</v>
      </c>
      <c r="X283" s="6">
        <v>455.044576517461</v>
      </c>
      <c r="Y283" s="6">
        <v>11.7004680187207</v>
      </c>
      <c r="Z283" s="6">
        <v>36.404494382022499</v>
      </c>
      <c r="AA283" s="7">
        <v>566</v>
      </c>
      <c r="AB283" s="7">
        <v>28.139551292517901</v>
      </c>
      <c r="AC283" s="7">
        <v>30.699990027435899</v>
      </c>
      <c r="AD283" s="13">
        <v>558</v>
      </c>
      <c r="AE283" s="6">
        <v>27.638005480574101</v>
      </c>
      <c r="AF283" s="13">
        <v>554</v>
      </c>
      <c r="AG283" s="6">
        <v>38.192420594393099</v>
      </c>
      <c r="AH283" s="13">
        <v>550</v>
      </c>
      <c r="AI283" s="6">
        <v>439.92190442588901</v>
      </c>
      <c r="AJ283" s="6">
        <v>1.54E-2</v>
      </c>
      <c r="AK283" s="6">
        <v>7.7000000000000002E-3</v>
      </c>
      <c r="AL283" s="135">
        <f t="shared" si="25"/>
        <v>566</v>
      </c>
      <c r="AM283" s="135">
        <f t="shared" si="26"/>
        <v>28.139551292517901</v>
      </c>
      <c r="AN283" s="29">
        <f t="shared" si="27"/>
        <v>66.400000000000006</v>
      </c>
      <c r="AO283" s="29">
        <f t="shared" si="28"/>
        <v>0.90500000000000003</v>
      </c>
      <c r="AP283" s="29">
        <f t="shared" si="29"/>
        <v>0.05</v>
      </c>
      <c r="AQ283" s="136">
        <f t="shared" si="30"/>
        <v>1.1049723756906078</v>
      </c>
    </row>
    <row r="284" spans="1:43" x14ac:dyDescent="0.75">
      <c r="A284" s="4" t="s">
        <v>320</v>
      </c>
      <c r="B284" s="22">
        <v>87.3</v>
      </c>
      <c r="C284" s="22">
        <v>1.337</v>
      </c>
      <c r="D284" s="22">
        <v>6.6000000000000003E-2</v>
      </c>
      <c r="E284" s="22">
        <v>1410</v>
      </c>
      <c r="F284" s="20">
        <v>10.0300902708124</v>
      </c>
      <c r="G284" s="22">
        <v>0.39518094357092898</v>
      </c>
      <c r="H284" s="18">
        <v>6.0699999999999997E-2</v>
      </c>
      <c r="I284" s="15">
        <v>5.8421325665876404E-3</v>
      </c>
      <c r="J284" s="24">
        <v>0.12608</v>
      </c>
      <c r="K284" s="18">
        <v>0.83399999999999996</v>
      </c>
      <c r="L284" s="15">
        <v>6.4561941941362999E-2</v>
      </c>
      <c r="M284" s="18">
        <v>9.9699999999999997E-2</v>
      </c>
      <c r="N284" s="16">
        <v>3.9281341453799501E-3</v>
      </c>
      <c r="O284" s="24">
        <v>0.46</v>
      </c>
      <c r="P284" s="10">
        <v>613</v>
      </c>
      <c r="Q284" s="6">
        <v>22.942503253034399</v>
      </c>
      <c r="R284" s="6">
        <v>26.4729705428168</v>
      </c>
      <c r="S284" s="10">
        <v>612</v>
      </c>
      <c r="T284" s="6">
        <v>35.627948620431098</v>
      </c>
      <c r="U284" s="6">
        <v>37.124739383889697</v>
      </c>
      <c r="V284" s="10">
        <v>590</v>
      </c>
      <c r="W284" s="6">
        <v>209.882602394483</v>
      </c>
      <c r="X284" s="6">
        <v>211.349306088238</v>
      </c>
      <c r="Y284" s="6">
        <v>-0.16339869281045999</v>
      </c>
      <c r="Z284" s="6">
        <v>-3.8983050847457599</v>
      </c>
      <c r="AA284" s="7">
        <v>613</v>
      </c>
      <c r="AB284" s="7">
        <v>22.942503253034399</v>
      </c>
      <c r="AC284" s="7">
        <v>26.4729705428168</v>
      </c>
      <c r="AD284" s="13">
        <v>610</v>
      </c>
      <c r="AE284" s="6">
        <v>23.353403510312901</v>
      </c>
      <c r="AF284" s="13">
        <v>585</v>
      </c>
      <c r="AG284" s="6">
        <v>32.178870752406397</v>
      </c>
      <c r="AH284" s="13">
        <v>503</v>
      </c>
      <c r="AI284" s="6">
        <v>196.67106240593799</v>
      </c>
      <c r="AJ284" s="6">
        <v>3.2000000000000002E-3</v>
      </c>
      <c r="AK284" s="6">
        <v>3.7000000000000002E-3</v>
      </c>
      <c r="AL284" s="135">
        <f t="shared" si="25"/>
        <v>613</v>
      </c>
      <c r="AM284" s="135">
        <f t="shared" si="26"/>
        <v>22.942503253034399</v>
      </c>
      <c r="AN284" s="29">
        <f t="shared" si="27"/>
        <v>87.3</v>
      </c>
      <c r="AO284" s="29">
        <f t="shared" si="28"/>
        <v>1.337</v>
      </c>
      <c r="AP284" s="29">
        <f t="shared" si="29"/>
        <v>6.6000000000000003E-2</v>
      </c>
      <c r="AQ284" s="136">
        <f t="shared" si="30"/>
        <v>0.74794315632011965</v>
      </c>
    </row>
    <row r="285" spans="1:43" x14ac:dyDescent="0.75">
      <c r="A285" s="4" t="s">
        <v>321</v>
      </c>
      <c r="B285" s="22">
        <v>81.8</v>
      </c>
      <c r="C285" s="22">
        <v>1.0269999999999999</v>
      </c>
      <c r="D285" s="22">
        <v>4.8000000000000001E-2</v>
      </c>
      <c r="E285" s="22">
        <v>1348</v>
      </c>
      <c r="F285" s="20">
        <v>9.8716683119447204</v>
      </c>
      <c r="G285" s="22">
        <v>0.45954141652575198</v>
      </c>
      <c r="H285" s="18">
        <v>6.3600000000000004E-2</v>
      </c>
      <c r="I285" s="15">
        <v>6.1979876656986597E-3</v>
      </c>
      <c r="J285" s="24">
        <v>0.36803999999999998</v>
      </c>
      <c r="K285" s="18">
        <v>0.878</v>
      </c>
      <c r="L285" s="15">
        <v>6.4809694956541097E-2</v>
      </c>
      <c r="M285" s="18">
        <v>0.1013</v>
      </c>
      <c r="N285" s="16">
        <v>4.7156715585481403E-3</v>
      </c>
      <c r="O285" s="24">
        <v>0.66495000000000004</v>
      </c>
      <c r="P285" s="10">
        <v>621</v>
      </c>
      <c r="Q285" s="6">
        <v>27.5457205009935</v>
      </c>
      <c r="R285" s="6">
        <v>30.632465314817399</v>
      </c>
      <c r="S285" s="10">
        <v>637</v>
      </c>
      <c r="T285" s="6">
        <v>34.951629950505499</v>
      </c>
      <c r="U285" s="6">
        <v>36.561130079489097</v>
      </c>
      <c r="V285" s="10">
        <v>700</v>
      </c>
      <c r="W285" s="6">
        <v>234.285335606926</v>
      </c>
      <c r="X285" s="6">
        <v>235.920287309673</v>
      </c>
      <c r="Y285" s="6">
        <v>2.51177394034538</v>
      </c>
      <c r="Z285" s="6">
        <v>11.285714285714301</v>
      </c>
      <c r="AA285" s="7">
        <v>621</v>
      </c>
      <c r="AB285" s="7">
        <v>27.5457205009935</v>
      </c>
      <c r="AC285" s="7">
        <v>30.632465314817399</v>
      </c>
      <c r="AD285" s="13">
        <v>618</v>
      </c>
      <c r="AE285" s="6">
        <v>28.022307505251099</v>
      </c>
      <c r="AF285" s="13">
        <v>599</v>
      </c>
      <c r="AG285" s="6">
        <v>36.644800943613703</v>
      </c>
      <c r="AH285" s="13">
        <v>547</v>
      </c>
      <c r="AI285" s="6">
        <v>226.432973483214</v>
      </c>
      <c r="AJ285" s="6">
        <v>6.4999999999999997E-3</v>
      </c>
      <c r="AK285" s="6">
        <v>3.5999999999999999E-3</v>
      </c>
      <c r="AL285" s="135">
        <f t="shared" si="25"/>
        <v>621</v>
      </c>
      <c r="AM285" s="135">
        <f t="shared" si="26"/>
        <v>27.5457205009935</v>
      </c>
      <c r="AN285" s="29">
        <f t="shared" si="27"/>
        <v>81.8</v>
      </c>
      <c r="AO285" s="29">
        <f t="shared" si="28"/>
        <v>1.0269999999999999</v>
      </c>
      <c r="AP285" s="29">
        <f t="shared" si="29"/>
        <v>4.8000000000000001E-2</v>
      </c>
      <c r="AQ285" s="136">
        <f t="shared" si="30"/>
        <v>0.97370983446932824</v>
      </c>
    </row>
    <row r="286" spans="1:43" x14ac:dyDescent="0.75">
      <c r="A286" s="4" t="s">
        <v>322</v>
      </c>
      <c r="B286" s="22">
        <v>313</v>
      </c>
      <c r="C286" s="22">
        <v>1.78</v>
      </c>
      <c r="D286" s="22">
        <v>0.11</v>
      </c>
      <c r="E286" s="22">
        <v>4150</v>
      </c>
      <c r="F286" s="20">
        <v>11.2107623318386</v>
      </c>
      <c r="G286" s="22">
        <v>0.43422926199154499</v>
      </c>
      <c r="H286" s="18">
        <v>5.8000000000000003E-2</v>
      </c>
      <c r="I286" s="15">
        <v>2.3925708570303899E-3</v>
      </c>
      <c r="J286" s="24">
        <v>0.16807</v>
      </c>
      <c r="K286" s="18">
        <v>0.71299999999999997</v>
      </c>
      <c r="L286" s="15">
        <v>4.95527089674212E-2</v>
      </c>
      <c r="M286" s="18">
        <v>8.9200000000000002E-2</v>
      </c>
      <c r="N286" s="16">
        <v>3.4550059151324101E-3</v>
      </c>
      <c r="O286" s="24">
        <v>0.77432999999999996</v>
      </c>
      <c r="P286" s="10">
        <v>551</v>
      </c>
      <c r="Q286" s="6">
        <v>20.4890412907748</v>
      </c>
      <c r="R286" s="6">
        <v>23.7097907288064</v>
      </c>
      <c r="S286" s="10">
        <v>545</v>
      </c>
      <c r="T286" s="6">
        <v>29.178715395038601</v>
      </c>
      <c r="U286" s="6">
        <v>30.702249716506099</v>
      </c>
      <c r="V286" s="10">
        <v>538</v>
      </c>
      <c r="W286" s="6">
        <v>85.909474038108797</v>
      </c>
      <c r="X286" s="6">
        <v>89.184253406096701</v>
      </c>
      <c r="Y286" s="6">
        <v>-1.1009174311926599</v>
      </c>
      <c r="Z286" s="6">
        <v>-2.4163568773234201</v>
      </c>
      <c r="AA286" s="7">
        <v>551</v>
      </c>
      <c r="AB286" s="7">
        <v>20.4890412907748</v>
      </c>
      <c r="AC286" s="7">
        <v>23.7097907288064</v>
      </c>
      <c r="AD286" s="13">
        <v>550</v>
      </c>
      <c r="AE286" s="6">
        <v>20.4890412907748</v>
      </c>
      <c r="AF286" s="13">
        <v>535</v>
      </c>
      <c r="AG286" s="6">
        <v>29.4396065208872</v>
      </c>
      <c r="AH286" s="13">
        <v>490</v>
      </c>
      <c r="AI286" s="6">
        <v>83.380055945678606</v>
      </c>
      <c r="AJ286" s="6">
        <v>1.6999999999999999E-3</v>
      </c>
      <c r="AK286" s="6">
        <v>1.2999999999999999E-3</v>
      </c>
      <c r="AL286" s="135">
        <f t="shared" si="25"/>
        <v>551</v>
      </c>
      <c r="AM286" s="135">
        <f t="shared" si="26"/>
        <v>20.4890412907748</v>
      </c>
      <c r="AN286" s="29">
        <f t="shared" si="27"/>
        <v>313</v>
      </c>
      <c r="AO286" s="29">
        <f t="shared" si="28"/>
        <v>1.78</v>
      </c>
      <c r="AP286" s="29">
        <f t="shared" si="29"/>
        <v>0.11</v>
      </c>
      <c r="AQ286" s="136">
        <f t="shared" si="30"/>
        <v>0.5617977528089888</v>
      </c>
    </row>
    <row r="287" spans="1:43" x14ac:dyDescent="0.75">
      <c r="A287" s="4" t="s">
        <v>323</v>
      </c>
      <c r="B287" s="22">
        <v>218.9</v>
      </c>
      <c r="C287" s="22">
        <v>1.1930000000000001</v>
      </c>
      <c r="D287" s="22">
        <v>6.8000000000000005E-2</v>
      </c>
      <c r="E287" s="22">
        <v>3150</v>
      </c>
      <c r="F287" s="20">
        <v>10.2986611740474</v>
      </c>
      <c r="G287" s="22">
        <v>0.406288518984322</v>
      </c>
      <c r="H287" s="18">
        <v>5.79E-2</v>
      </c>
      <c r="I287" s="15">
        <v>3.1028578758220899E-3</v>
      </c>
      <c r="J287" s="24">
        <v>0.23280000000000001</v>
      </c>
      <c r="K287" s="18">
        <v>0.77500000000000002</v>
      </c>
      <c r="L287" s="15">
        <v>5.5528002451465303E-2</v>
      </c>
      <c r="M287" s="18">
        <v>9.7100000000000006E-2</v>
      </c>
      <c r="N287" s="16">
        <v>3.8306547352769701E-3</v>
      </c>
      <c r="O287" s="24">
        <v>0.61536000000000002</v>
      </c>
      <c r="P287" s="10">
        <v>597</v>
      </c>
      <c r="Q287" s="6">
        <v>22.2330099223704</v>
      </c>
      <c r="R287" s="6">
        <v>25.701578729287299</v>
      </c>
      <c r="S287" s="10">
        <v>581</v>
      </c>
      <c r="T287" s="6">
        <v>31.7144828117878</v>
      </c>
      <c r="U287" s="6">
        <v>33.259536784160296</v>
      </c>
      <c r="V287" s="10">
        <v>508</v>
      </c>
      <c r="W287" s="6">
        <v>109.712116919199</v>
      </c>
      <c r="X287" s="6">
        <v>111.986699858867</v>
      </c>
      <c r="Y287" s="6">
        <v>-2.75387263339071</v>
      </c>
      <c r="Z287" s="6">
        <v>-17.519685039370099</v>
      </c>
      <c r="AA287" s="7">
        <v>597</v>
      </c>
      <c r="AB287" s="7">
        <v>22.2330099223704</v>
      </c>
      <c r="AC287" s="7">
        <v>25.701578729287299</v>
      </c>
      <c r="AD287" s="13">
        <v>596</v>
      </c>
      <c r="AE287" s="6">
        <v>22.6403120607518</v>
      </c>
      <c r="AF287" s="13">
        <v>570</v>
      </c>
      <c r="AG287" s="6">
        <v>31.144829747795701</v>
      </c>
      <c r="AH287" s="13">
        <v>464</v>
      </c>
      <c r="AI287" s="6">
        <v>100.32668438103499</v>
      </c>
      <c r="AJ287" s="6">
        <v>1.1000000000000001E-3</v>
      </c>
      <c r="AK287" s="6">
        <v>1.8E-3</v>
      </c>
      <c r="AL287" s="135">
        <f t="shared" si="25"/>
        <v>597</v>
      </c>
      <c r="AM287" s="135">
        <f t="shared" si="26"/>
        <v>22.2330099223704</v>
      </c>
      <c r="AN287" s="29">
        <f t="shared" si="27"/>
        <v>218.9</v>
      </c>
      <c r="AO287" s="29">
        <f t="shared" si="28"/>
        <v>1.1930000000000001</v>
      </c>
      <c r="AP287" s="29">
        <f t="shared" si="29"/>
        <v>6.8000000000000005E-2</v>
      </c>
      <c r="AQ287" s="136">
        <f t="shared" si="30"/>
        <v>0.83822296730930423</v>
      </c>
    </row>
    <row r="288" spans="1:43" x14ac:dyDescent="0.75">
      <c r="A288" s="4" t="s">
        <v>324</v>
      </c>
      <c r="B288" s="22">
        <v>71.599999999999994</v>
      </c>
      <c r="C288" s="22">
        <v>0.49299999999999999</v>
      </c>
      <c r="D288" s="22">
        <v>3.2000000000000001E-2</v>
      </c>
      <c r="E288" s="22">
        <v>1382</v>
      </c>
      <c r="F288" s="20">
        <v>8.7565674255691803</v>
      </c>
      <c r="G288" s="22">
        <v>0.49742496187107299</v>
      </c>
      <c r="H288" s="18">
        <v>6.5699999999999995E-2</v>
      </c>
      <c r="I288" s="15">
        <v>6.4041856705805101E-3</v>
      </c>
      <c r="J288" s="24">
        <v>-9.2501E-2</v>
      </c>
      <c r="K288" s="18">
        <v>1.04</v>
      </c>
      <c r="L288" s="15">
        <v>9.8098334664763198E-2</v>
      </c>
      <c r="M288" s="18">
        <v>0.1142</v>
      </c>
      <c r="N288" s="16">
        <v>6.4872372797362601E-3</v>
      </c>
      <c r="O288" s="24">
        <v>0.78610999999999998</v>
      </c>
      <c r="P288" s="10">
        <v>696</v>
      </c>
      <c r="Q288" s="6">
        <v>37.193722421639201</v>
      </c>
      <c r="R288" s="6">
        <v>40.079290614816401</v>
      </c>
      <c r="S288" s="10">
        <v>712</v>
      </c>
      <c r="T288" s="6">
        <v>46.7091451618683</v>
      </c>
      <c r="U288" s="6">
        <v>48.151908504341499</v>
      </c>
      <c r="V288" s="10">
        <v>760</v>
      </c>
      <c r="W288" s="6">
        <v>228.31397577391999</v>
      </c>
      <c r="X288" s="6">
        <v>229.86570643885301</v>
      </c>
      <c r="Y288" s="6">
        <v>2.2471910112359601</v>
      </c>
      <c r="Z288" s="6">
        <v>8.4210526315789505</v>
      </c>
      <c r="AA288" s="7">
        <v>696</v>
      </c>
      <c r="AB288" s="7">
        <v>37.193722421639201</v>
      </c>
      <c r="AC288" s="7">
        <v>40.079290614816401</v>
      </c>
      <c r="AD288" s="13">
        <v>691</v>
      </c>
      <c r="AE288" s="6">
        <v>37.193722421639201</v>
      </c>
      <c r="AF288" s="13">
        <v>670</v>
      </c>
      <c r="AG288" s="6">
        <v>42.9265330739915</v>
      </c>
      <c r="AH288" s="13">
        <v>620</v>
      </c>
      <c r="AI288" s="6">
        <v>214.44393097892501</v>
      </c>
      <c r="AJ288" s="6">
        <v>6.7000000000000002E-3</v>
      </c>
      <c r="AK288" s="6">
        <v>4.1999999999999997E-3</v>
      </c>
      <c r="AL288" s="135">
        <f t="shared" si="25"/>
        <v>696</v>
      </c>
      <c r="AM288" s="135">
        <f t="shared" si="26"/>
        <v>37.193722421639201</v>
      </c>
      <c r="AN288" s="29">
        <f t="shared" si="27"/>
        <v>71.599999999999994</v>
      </c>
      <c r="AO288" s="29">
        <f t="shared" si="28"/>
        <v>0.49299999999999999</v>
      </c>
      <c r="AP288" s="29">
        <f t="shared" si="29"/>
        <v>3.2000000000000001E-2</v>
      </c>
      <c r="AQ288" s="136">
        <f t="shared" si="30"/>
        <v>2.028397565922921</v>
      </c>
    </row>
    <row r="289" spans="1:43" x14ac:dyDescent="0.75">
      <c r="A289" s="4" t="s">
        <v>325</v>
      </c>
      <c r="B289" s="22">
        <v>53.7</v>
      </c>
      <c r="C289" s="22">
        <v>0.99</v>
      </c>
      <c r="D289" s="22">
        <v>4.3999999999999997E-2</v>
      </c>
      <c r="E289" s="22">
        <v>819</v>
      </c>
      <c r="F289" s="20">
        <v>10.3199174406605</v>
      </c>
      <c r="G289" s="22">
        <v>0.58503747562186104</v>
      </c>
      <c r="H289" s="18">
        <v>6.13E-2</v>
      </c>
      <c r="I289" s="15">
        <v>8.8115895729802898E-3</v>
      </c>
      <c r="J289" s="24">
        <v>0.11856999999999999</v>
      </c>
      <c r="K289" s="18">
        <v>0.81699999999999995</v>
      </c>
      <c r="L289" s="15">
        <v>7.4690199027783594E-2</v>
      </c>
      <c r="M289" s="18">
        <v>9.69E-2</v>
      </c>
      <c r="N289" s="16">
        <v>5.4932737314737799E-3</v>
      </c>
      <c r="O289" s="24">
        <v>0.65988000000000002</v>
      </c>
      <c r="P289" s="10">
        <v>595</v>
      </c>
      <c r="Q289" s="6">
        <v>32.151752579455298</v>
      </c>
      <c r="R289" s="6">
        <v>34.632005205630897</v>
      </c>
      <c r="S289" s="10">
        <v>599</v>
      </c>
      <c r="T289" s="6">
        <v>41.412988854703698</v>
      </c>
      <c r="U289" s="6">
        <v>42.679054007018799</v>
      </c>
      <c r="V289" s="10">
        <v>590</v>
      </c>
      <c r="W289" s="6">
        <v>330.99441438414499</v>
      </c>
      <c r="X289" s="6">
        <v>332.02691059651198</v>
      </c>
      <c r="Y289" s="6">
        <v>0.66777963272119201</v>
      </c>
      <c r="Z289" s="6">
        <v>-0.84745762711864403</v>
      </c>
      <c r="AA289" s="7">
        <v>595</v>
      </c>
      <c r="AB289" s="7">
        <v>32.151752579455298</v>
      </c>
      <c r="AC289" s="7">
        <v>34.632005205630897</v>
      </c>
      <c r="AD289" s="13">
        <v>593</v>
      </c>
      <c r="AE289" s="6">
        <v>32.151752579455298</v>
      </c>
      <c r="AF289" s="13">
        <v>574</v>
      </c>
      <c r="AG289" s="6">
        <v>37.633265150393399</v>
      </c>
      <c r="AH289" s="13">
        <v>515</v>
      </c>
      <c r="AI289" s="6">
        <v>314.07296979126198</v>
      </c>
      <c r="AJ289" s="6">
        <v>5.0000000000000001E-3</v>
      </c>
      <c r="AK289" s="6">
        <v>6.1000000000000004E-3</v>
      </c>
      <c r="AL289" s="135">
        <f t="shared" si="25"/>
        <v>595</v>
      </c>
      <c r="AM289" s="135">
        <f t="shared" si="26"/>
        <v>32.151752579455298</v>
      </c>
      <c r="AN289" s="29">
        <f t="shared" si="27"/>
        <v>53.7</v>
      </c>
      <c r="AO289" s="29">
        <f t="shared" si="28"/>
        <v>0.99</v>
      </c>
      <c r="AP289" s="29">
        <f t="shared" si="29"/>
        <v>4.3999999999999997E-2</v>
      </c>
      <c r="AQ289" s="136">
        <f t="shared" si="30"/>
        <v>1.0101010101010102</v>
      </c>
    </row>
    <row r="290" spans="1:43" x14ac:dyDescent="0.75">
      <c r="A290" s="4" t="s">
        <v>326</v>
      </c>
      <c r="B290" s="22">
        <v>24.7</v>
      </c>
      <c r="C290" s="22">
        <v>2.2799999999999998</v>
      </c>
      <c r="D290" s="22">
        <v>0.2</v>
      </c>
      <c r="E290" s="22">
        <v>446</v>
      </c>
      <c r="F290" s="20">
        <v>9.9009900990098991</v>
      </c>
      <c r="G290" s="22">
        <v>0.71963650159018699</v>
      </c>
      <c r="H290" s="18">
        <v>7.5999999999999998E-2</v>
      </c>
      <c r="I290" s="15">
        <v>1.8828749690729101E-2</v>
      </c>
      <c r="J290" s="24">
        <v>-0.29086000000000001</v>
      </c>
      <c r="K290" s="18">
        <v>0.99</v>
      </c>
      <c r="L290" s="15">
        <v>0.13701480696990301</v>
      </c>
      <c r="M290" s="18">
        <v>0.10100000000000001</v>
      </c>
      <c r="N290" s="16">
        <v>7.3410119527215004E-3</v>
      </c>
      <c r="O290" s="24">
        <v>0.57481000000000004</v>
      </c>
      <c r="P290" s="10">
        <v>618</v>
      </c>
      <c r="Q290" s="6">
        <v>42.197832850290503</v>
      </c>
      <c r="R290" s="6">
        <v>44.263681780879999</v>
      </c>
      <c r="S290" s="10">
        <v>700</v>
      </c>
      <c r="T290" s="6">
        <v>74.272703172579099</v>
      </c>
      <c r="U290" s="6">
        <v>75.144949254826997</v>
      </c>
      <c r="V290" s="10">
        <v>820</v>
      </c>
      <c r="W290" s="6">
        <v>987.66036269808603</v>
      </c>
      <c r="X290" s="6">
        <v>988.93881474201203</v>
      </c>
      <c r="Y290" s="6">
        <v>11.714285714285699</v>
      </c>
      <c r="Z290" s="6">
        <v>24.634146341463399</v>
      </c>
      <c r="AA290" s="7">
        <v>618</v>
      </c>
      <c r="AB290" s="7">
        <v>42.197832850290503</v>
      </c>
      <c r="AC290" s="7">
        <v>44.263681780879999</v>
      </c>
      <c r="AD290" s="13">
        <v>606</v>
      </c>
      <c r="AE290" s="6">
        <v>41.641711027058598</v>
      </c>
      <c r="AF290" s="13">
        <v>603</v>
      </c>
      <c r="AG290" s="6">
        <v>48.898542274407703</v>
      </c>
      <c r="AH290" s="13">
        <v>582</v>
      </c>
      <c r="AI290" s="6">
        <v>963.72038478228501</v>
      </c>
      <c r="AJ290" s="6">
        <v>1.9E-2</v>
      </c>
      <c r="AK290" s="6">
        <v>1.7999999999999999E-2</v>
      </c>
      <c r="AL290" s="135">
        <f t="shared" si="25"/>
        <v>618</v>
      </c>
      <c r="AM290" s="135">
        <f t="shared" si="26"/>
        <v>42.197832850290503</v>
      </c>
      <c r="AN290" s="29">
        <f t="shared" si="27"/>
        <v>24.7</v>
      </c>
      <c r="AO290" s="29">
        <f t="shared" si="28"/>
        <v>2.2799999999999998</v>
      </c>
      <c r="AP290" s="29">
        <f t="shared" si="29"/>
        <v>0.2</v>
      </c>
      <c r="AQ290" s="136">
        <f t="shared" si="30"/>
        <v>0.43859649122807021</v>
      </c>
    </row>
    <row r="291" spans="1:43" x14ac:dyDescent="0.75">
      <c r="A291" s="4" t="s">
        <v>327</v>
      </c>
      <c r="B291" s="22">
        <v>190.5</v>
      </c>
      <c r="C291" s="22">
        <v>0.97099999999999997</v>
      </c>
      <c r="D291" s="22">
        <v>5.0999999999999997E-2</v>
      </c>
      <c r="E291" s="22">
        <v>2650</v>
      </c>
      <c r="F291" s="20">
        <v>10.0603621730382</v>
      </c>
      <c r="G291" s="22">
        <v>0.40955870867611499</v>
      </c>
      <c r="H291" s="18">
        <v>5.6099999999999997E-2</v>
      </c>
      <c r="I291" s="15">
        <v>3.3943487179184202E-3</v>
      </c>
      <c r="J291" s="24">
        <v>1.6449999999999999E-2</v>
      </c>
      <c r="K291" s="18">
        <v>0.76600000000000001</v>
      </c>
      <c r="L291" s="15">
        <v>5.8261273546326903E-2</v>
      </c>
      <c r="M291" s="18">
        <v>9.9400000000000002E-2</v>
      </c>
      <c r="N291" s="16">
        <v>4.0465874828551403E-3</v>
      </c>
      <c r="O291" s="24">
        <v>0.68262999999999996</v>
      </c>
      <c r="P291" s="10">
        <v>610</v>
      </c>
      <c r="Q291" s="6">
        <v>23.739155599625299</v>
      </c>
      <c r="R291" s="6">
        <v>27.148730109984701</v>
      </c>
      <c r="S291" s="10">
        <v>574</v>
      </c>
      <c r="T291" s="6">
        <v>33.1399271774414</v>
      </c>
      <c r="U291" s="6">
        <v>34.602416232072599</v>
      </c>
      <c r="V291" s="10">
        <v>440</v>
      </c>
      <c r="W291" s="6">
        <v>115.595749194465</v>
      </c>
      <c r="X291" s="6">
        <v>117.40346201435599</v>
      </c>
      <c r="Y291" s="6">
        <v>-6.2717770034843197</v>
      </c>
      <c r="Z291" s="6">
        <v>-38.636363636363697</v>
      </c>
      <c r="AA291" s="7" t="s">
        <v>35</v>
      </c>
      <c r="AB291" s="7" t="s">
        <v>35</v>
      </c>
      <c r="AC291" s="7" t="s">
        <v>35</v>
      </c>
      <c r="AD291" s="13">
        <v>610</v>
      </c>
      <c r="AE291" s="6">
        <v>23.739155599625299</v>
      </c>
      <c r="AF291" s="13">
        <v>571</v>
      </c>
      <c r="AG291" s="6">
        <v>31.8543995913613</v>
      </c>
      <c r="AH291" s="13">
        <v>427</v>
      </c>
      <c r="AI291" s="6">
        <v>107.051750251127</v>
      </c>
      <c r="AJ291" s="6">
        <v>1.6000000000000001E-3</v>
      </c>
      <c r="AK291" s="6">
        <v>1.6999999999999999E-3</v>
      </c>
      <c r="AL291" s="135" t="str">
        <f t="shared" si="25"/>
        <v>Discordant</v>
      </c>
      <c r="AM291" s="135" t="str">
        <f t="shared" si="26"/>
        <v>Discordant</v>
      </c>
      <c r="AN291" s="29">
        <f t="shared" si="27"/>
        <v>190.5</v>
      </c>
      <c r="AO291" s="29">
        <f t="shared" si="28"/>
        <v>0.97099999999999997</v>
      </c>
      <c r="AP291" s="29">
        <f t="shared" si="29"/>
        <v>5.0999999999999997E-2</v>
      </c>
      <c r="AQ291" s="136">
        <f t="shared" si="30"/>
        <v>1.0298661174047374</v>
      </c>
    </row>
    <row r="292" spans="1:43" x14ac:dyDescent="0.75">
      <c r="A292" s="4" t="s">
        <v>328</v>
      </c>
      <c r="B292" s="22">
        <v>114.2</v>
      </c>
      <c r="C292" s="22">
        <v>1.5209999999999999</v>
      </c>
      <c r="D292" s="22">
        <v>7.5999999999999998E-2</v>
      </c>
      <c r="E292" s="22">
        <v>13060</v>
      </c>
      <c r="F292" s="20">
        <v>2.8011204481792702</v>
      </c>
      <c r="G292" s="22">
        <v>0.115638957390255</v>
      </c>
      <c r="H292" s="18">
        <v>0.12089999999999999</v>
      </c>
      <c r="I292" s="15">
        <v>2.7607949747709502E-3</v>
      </c>
      <c r="J292" s="24">
        <v>0.28448000000000001</v>
      </c>
      <c r="K292" s="18">
        <v>6.03</v>
      </c>
      <c r="L292" s="15">
        <v>0.425605971011916</v>
      </c>
      <c r="M292" s="18">
        <v>0.35699999999999998</v>
      </c>
      <c r="N292" s="16">
        <v>1.4738069480430599E-2</v>
      </c>
      <c r="O292" s="24">
        <v>0.88568999999999998</v>
      </c>
      <c r="P292" s="10">
        <v>1962</v>
      </c>
      <c r="Q292" s="6">
        <v>70.549324589664494</v>
      </c>
      <c r="R292" s="6">
        <v>80.288448980006805</v>
      </c>
      <c r="S292" s="10">
        <v>1973</v>
      </c>
      <c r="T292" s="6">
        <v>61.134296156829798</v>
      </c>
      <c r="U292" s="6">
        <v>64.224907883444203</v>
      </c>
      <c r="V292" s="10">
        <v>1963</v>
      </c>
      <c r="W292" s="6">
        <v>40.866831880597303</v>
      </c>
      <c r="X292" s="6">
        <v>45.564900742525701</v>
      </c>
      <c r="Y292" s="6">
        <v>0.557526609224539</v>
      </c>
      <c r="Z292" s="6">
        <v>5.0942435048398203E-2</v>
      </c>
      <c r="AA292" s="7">
        <v>1963</v>
      </c>
      <c r="AB292" s="7">
        <v>40.866831880597303</v>
      </c>
      <c r="AC292" s="7">
        <v>45.564900742525701</v>
      </c>
      <c r="AD292" s="13">
        <v>1980</v>
      </c>
      <c r="AE292" s="6">
        <v>78.734714072369897</v>
      </c>
      <c r="AF292" s="13">
        <v>1911</v>
      </c>
      <c r="AG292" s="6">
        <v>68.977751243360899</v>
      </c>
      <c r="AH292" s="13">
        <v>1852</v>
      </c>
      <c r="AI292" s="6">
        <v>41.769581610988197</v>
      </c>
      <c r="AJ292" s="6">
        <v>8.8999999999999999E-3</v>
      </c>
      <c r="AK292" s="6">
        <v>4.8999999999999998E-3</v>
      </c>
      <c r="AL292" s="135">
        <f t="shared" si="25"/>
        <v>1963</v>
      </c>
      <c r="AM292" s="135">
        <f t="shared" si="26"/>
        <v>40.866831880597303</v>
      </c>
      <c r="AN292" s="29">
        <f t="shared" si="27"/>
        <v>114.2</v>
      </c>
      <c r="AO292" s="29">
        <f t="shared" si="28"/>
        <v>1.5209999999999999</v>
      </c>
      <c r="AP292" s="29">
        <f t="shared" si="29"/>
        <v>7.5999999999999998E-2</v>
      </c>
      <c r="AQ292" s="136">
        <f t="shared" si="30"/>
        <v>0.65746219592373445</v>
      </c>
    </row>
    <row r="293" spans="1:43" s="119" customFormat="1" ht="29.5" x14ac:dyDescent="0.75">
      <c r="A293" s="114" t="s">
        <v>426</v>
      </c>
      <c r="B293" s="115"/>
      <c r="C293" s="115"/>
      <c r="D293" s="115"/>
      <c r="E293" s="127"/>
      <c r="F293" s="115"/>
      <c r="G293" s="115"/>
      <c r="H293" s="116"/>
      <c r="I293" s="116"/>
      <c r="J293" s="117"/>
      <c r="K293" s="116"/>
      <c r="L293" s="116"/>
      <c r="M293" s="116"/>
      <c r="N293" s="116"/>
      <c r="O293" s="117"/>
      <c r="P293" s="118"/>
      <c r="Q293" s="118"/>
      <c r="R293" s="118"/>
      <c r="S293" s="118"/>
      <c r="T293" s="118"/>
      <c r="U293" s="118"/>
      <c r="V293" s="118"/>
      <c r="W293" s="118"/>
      <c r="X293" s="118"/>
      <c r="Y293" s="118"/>
      <c r="Z293" s="118"/>
      <c r="AA293" s="118"/>
      <c r="AB293" s="118"/>
      <c r="AC293" s="118"/>
      <c r="AD293" s="118"/>
      <c r="AE293" s="118"/>
      <c r="AF293" s="118"/>
      <c r="AG293" s="118"/>
      <c r="AH293" s="118"/>
      <c r="AI293" s="118"/>
      <c r="AJ293" s="118"/>
      <c r="AK293" s="118"/>
      <c r="AL293" s="118"/>
      <c r="AM293" s="118"/>
      <c r="AN293" s="115"/>
      <c r="AO293" s="115"/>
      <c r="AP293" s="115"/>
      <c r="AQ293" s="114"/>
    </row>
    <row r="294" spans="1:43" x14ac:dyDescent="0.75">
      <c r="A294" s="120" t="s">
        <v>427</v>
      </c>
      <c r="B294" s="120">
        <v>373</v>
      </c>
      <c r="C294" s="120">
        <v>1.323</v>
      </c>
      <c r="D294" s="120">
        <v>2.8000000000000001E-2</v>
      </c>
      <c r="E294" s="120">
        <v>1640</v>
      </c>
      <c r="F294" s="121">
        <v>9.8716683119447204</v>
      </c>
      <c r="G294" s="120">
        <v>0.21354825378767001</v>
      </c>
      <c r="H294" s="121">
        <v>6.0199999999999997E-2</v>
      </c>
      <c r="I294" s="120">
        <v>4.5080743182452001E-3</v>
      </c>
      <c r="J294" s="120">
        <v>-3.7178999999999997E-2</v>
      </c>
      <c r="K294" s="121">
        <v>0.83099999999999996</v>
      </c>
      <c r="L294" s="120">
        <v>2.0788024756816102E-2</v>
      </c>
      <c r="M294" s="121">
        <v>0.1013</v>
      </c>
      <c r="N294" s="120">
        <v>2.1913659804103898E-3</v>
      </c>
      <c r="O294" s="120">
        <v>0.58189000000000002</v>
      </c>
      <c r="P294" s="123">
        <v>622.1</v>
      </c>
      <c r="Q294" s="124">
        <v>12.797473798024701</v>
      </c>
      <c r="S294" s="123">
        <v>613.79999999999995</v>
      </c>
      <c r="T294" s="124">
        <v>11.377832896505099</v>
      </c>
      <c r="V294" s="123">
        <v>611</v>
      </c>
      <c r="W294" s="124">
        <v>160.022238691246</v>
      </c>
      <c r="Y294" s="124">
        <v>-1.3522319973932899</v>
      </c>
      <c r="Z294" s="124">
        <v>-1.8166939443535299</v>
      </c>
      <c r="AA294" s="122">
        <v>622.1</v>
      </c>
      <c r="AB294" s="122">
        <v>12.797473798024701</v>
      </c>
      <c r="AD294" s="125">
        <v>620.70000000000005</v>
      </c>
      <c r="AE294" s="124">
        <v>12.752581527327299</v>
      </c>
      <c r="AF294" s="125">
        <v>606.1</v>
      </c>
      <c r="AG294" s="124">
        <v>11.066231581744301</v>
      </c>
      <c r="AH294" s="125">
        <v>551</v>
      </c>
      <c r="AI294" s="124">
        <v>156.89205485223999</v>
      </c>
      <c r="AJ294" s="124">
        <v>1.6800000000000001E-3</v>
      </c>
      <c r="AK294" s="124">
        <v>8.1999999999999998E-4</v>
      </c>
      <c r="AL294" s="135">
        <f>AE294</f>
        <v>12.752581527327299</v>
      </c>
      <c r="AM294" s="135">
        <f>AF294</f>
        <v>606.1</v>
      </c>
      <c r="AN294" s="29">
        <f t="shared" ref="AN294" si="31">B294</f>
        <v>373</v>
      </c>
      <c r="AO294" s="29">
        <f t="shared" ref="AO294" si="32">C294</f>
        <v>1.323</v>
      </c>
      <c r="AP294" s="29">
        <f t="shared" ref="AP294" si="33">D294</f>
        <v>2.8000000000000001E-2</v>
      </c>
      <c r="AQ294" s="136">
        <f t="shared" ref="AQ294" si="34">1/AO294</f>
        <v>0.75585789871504161</v>
      </c>
    </row>
    <row r="295" spans="1:43" x14ac:dyDescent="0.75">
      <c r="A295" s="120" t="s">
        <v>428</v>
      </c>
      <c r="B295" s="120">
        <v>247</v>
      </c>
      <c r="C295" s="120">
        <v>1.0029999999999999</v>
      </c>
      <c r="D295" s="120">
        <v>3.2000000000000001E-2</v>
      </c>
      <c r="E295" s="120">
        <v>1016</v>
      </c>
      <c r="F295" s="121">
        <v>11.001100110011</v>
      </c>
      <c r="G295" s="120">
        <v>0.23603926459850799</v>
      </c>
      <c r="H295" s="121">
        <v>6.13E-2</v>
      </c>
      <c r="I295" s="120">
        <v>5.6568241948665504E-3</v>
      </c>
      <c r="J295" s="120">
        <v>8.0992999999999996E-2</v>
      </c>
      <c r="K295" s="121">
        <v>0.76700000000000002</v>
      </c>
      <c r="L295" s="120">
        <v>2.2912706152045902E-2</v>
      </c>
      <c r="M295" s="121">
        <v>9.0899999999999995E-2</v>
      </c>
      <c r="N295" s="120">
        <v>1.9503475959172E-3</v>
      </c>
      <c r="O295" s="120">
        <v>0.39689000000000002</v>
      </c>
      <c r="P295" s="123">
        <v>560.9</v>
      </c>
      <c r="Q295" s="124">
        <v>11.4050100545216</v>
      </c>
      <c r="S295" s="123">
        <v>577</v>
      </c>
      <c r="T295" s="124">
        <v>13.0320697708936</v>
      </c>
      <c r="V295" s="123">
        <v>635</v>
      </c>
      <c r="W295" s="124">
        <v>226.60125090071401</v>
      </c>
      <c r="Y295" s="124">
        <v>2.79029462738302</v>
      </c>
      <c r="Z295" s="124">
        <v>11.669291338582701</v>
      </c>
      <c r="AA295" s="122">
        <v>560.9</v>
      </c>
      <c r="AB295" s="122">
        <v>11.4050100545216</v>
      </c>
      <c r="AD295" s="125">
        <v>558.5</v>
      </c>
      <c r="AE295" s="124">
        <v>11.4486878874279</v>
      </c>
      <c r="AF295" s="125">
        <v>549.4</v>
      </c>
      <c r="AG295" s="124">
        <v>10.7887461047816</v>
      </c>
      <c r="AH295" s="125">
        <v>530</v>
      </c>
      <c r="AI295" s="124">
        <v>222.34636698126701</v>
      </c>
      <c r="AJ295" s="124">
        <v>4.5999999999999999E-3</v>
      </c>
      <c r="AK295" s="124">
        <v>1.4E-3</v>
      </c>
      <c r="AL295" s="135">
        <f t="shared" ref="AL295:AL358" si="35">AE295</f>
        <v>11.4486878874279</v>
      </c>
      <c r="AM295" s="135">
        <f t="shared" ref="AM295:AM358" si="36">AF295</f>
        <v>549.4</v>
      </c>
      <c r="AN295" s="29">
        <f t="shared" ref="AN295:AN358" si="37">B295</f>
        <v>247</v>
      </c>
      <c r="AO295" s="29">
        <f t="shared" ref="AO295:AO358" si="38">C295</f>
        <v>1.0029999999999999</v>
      </c>
      <c r="AP295" s="29">
        <f t="shared" ref="AP295:AP358" si="39">D295</f>
        <v>3.2000000000000001E-2</v>
      </c>
      <c r="AQ295" s="136">
        <f t="shared" ref="AQ295:AQ358" si="40">1/AO295</f>
        <v>0.99700897308075787</v>
      </c>
    </row>
    <row r="296" spans="1:43" x14ac:dyDescent="0.75">
      <c r="A296" s="120" t="s">
        <v>430</v>
      </c>
      <c r="B296" s="120">
        <v>362</v>
      </c>
      <c r="C296" s="120">
        <v>2.11</v>
      </c>
      <c r="D296" s="120">
        <v>0.15</v>
      </c>
      <c r="E296" s="120">
        <v>730</v>
      </c>
      <c r="F296" s="121">
        <v>19.646365422396901</v>
      </c>
      <c r="G296" s="120">
        <v>0.54951291489651699</v>
      </c>
      <c r="H296" s="121">
        <v>5.4300000000000001E-2</v>
      </c>
      <c r="I296" s="120">
        <v>5.8839752392081199E-3</v>
      </c>
      <c r="J296" s="120">
        <v>9.1300000000000006E-2</v>
      </c>
      <c r="K296" s="121">
        <v>0.38</v>
      </c>
      <c r="L296" s="120">
        <v>1.5787277029304301E-2</v>
      </c>
      <c r="M296" s="121">
        <v>5.0900000000000001E-2</v>
      </c>
      <c r="N296" s="120">
        <v>1.42368355504304E-3</v>
      </c>
      <c r="O296" s="120">
        <v>0.52417000000000002</v>
      </c>
      <c r="P296" s="123">
        <v>319.89999999999998</v>
      </c>
      <c r="Q296" s="124">
        <v>8.9248012322686101</v>
      </c>
      <c r="S296" s="123">
        <v>326</v>
      </c>
      <c r="T296" s="124">
        <v>11.443779233267099</v>
      </c>
      <c r="V296" s="123">
        <v>364</v>
      </c>
      <c r="W296" s="124">
        <v>290.71242768188398</v>
      </c>
      <c r="Y296" s="124">
        <v>1.8711656441718001</v>
      </c>
      <c r="Z296" s="124">
        <v>12.115384615384601</v>
      </c>
      <c r="AA296" s="122">
        <v>319.89999999999998</v>
      </c>
      <c r="AB296" s="122">
        <v>8.9248012322686101</v>
      </c>
      <c r="AD296" s="125">
        <v>319</v>
      </c>
      <c r="AE296" s="124">
        <v>8.9867612094404397</v>
      </c>
      <c r="AF296" s="125">
        <v>314.8</v>
      </c>
      <c r="AG296" s="124">
        <v>8.3622534725846798</v>
      </c>
      <c r="AH296" s="125">
        <v>290</v>
      </c>
      <c r="AI296" s="124">
        <v>283.25800184406899</v>
      </c>
      <c r="AJ296" s="124">
        <v>2.8999999999999998E-3</v>
      </c>
      <c r="AK296" s="124">
        <v>2.5999999999999999E-3</v>
      </c>
      <c r="AL296" s="135">
        <f t="shared" si="35"/>
        <v>8.9867612094404397</v>
      </c>
      <c r="AM296" s="135">
        <f t="shared" si="36"/>
        <v>314.8</v>
      </c>
      <c r="AN296" s="29">
        <f t="shared" si="37"/>
        <v>362</v>
      </c>
      <c r="AO296" s="29">
        <f t="shared" si="38"/>
        <v>2.11</v>
      </c>
      <c r="AP296" s="29">
        <f t="shared" si="39"/>
        <v>0.15</v>
      </c>
      <c r="AQ296" s="136">
        <f t="shared" si="40"/>
        <v>0.47393364928909953</v>
      </c>
    </row>
    <row r="297" spans="1:43" x14ac:dyDescent="0.75">
      <c r="A297" s="120" t="s">
        <v>431</v>
      </c>
      <c r="B297" s="120">
        <v>260</v>
      </c>
      <c r="C297" s="120">
        <v>2.86</v>
      </c>
      <c r="D297" s="120">
        <v>0.2</v>
      </c>
      <c r="E297" s="120">
        <v>1360</v>
      </c>
      <c r="F297" s="121">
        <v>8.9206066012488794</v>
      </c>
      <c r="G297" s="120">
        <v>0.190466224958668</v>
      </c>
      <c r="H297" s="121">
        <v>6.3500000000000001E-2</v>
      </c>
      <c r="I297" s="120">
        <v>5.20226518008007E-3</v>
      </c>
      <c r="J297" s="120">
        <v>0.25319000000000003</v>
      </c>
      <c r="K297" s="121">
        <v>0.98</v>
      </c>
      <c r="L297" s="120">
        <v>2.7813815919431099E-2</v>
      </c>
      <c r="M297" s="121">
        <v>0.11210000000000001</v>
      </c>
      <c r="N297" s="120">
        <v>2.3934766739828498E-3</v>
      </c>
      <c r="O297" s="120">
        <v>0.26893</v>
      </c>
      <c r="P297" s="123">
        <v>684.8</v>
      </c>
      <c r="Q297" s="124">
        <v>13.850218294799699</v>
      </c>
      <c r="S297" s="123">
        <v>692</v>
      </c>
      <c r="T297" s="124">
        <v>14.3562924819343</v>
      </c>
      <c r="V297" s="123">
        <v>713</v>
      </c>
      <c r="W297" s="124">
        <v>182.03166960160601</v>
      </c>
      <c r="Y297" s="124">
        <v>1.04046242774567</v>
      </c>
      <c r="Z297" s="124">
        <v>3.9551192145862601</v>
      </c>
      <c r="AA297" s="122">
        <v>684.8</v>
      </c>
      <c r="AB297" s="122">
        <v>13.850218294799699</v>
      </c>
      <c r="AD297" s="125">
        <v>682</v>
      </c>
      <c r="AE297" s="124">
        <v>13.938570472383599</v>
      </c>
      <c r="AF297" s="125">
        <v>664.3</v>
      </c>
      <c r="AG297" s="124">
        <v>11.904718973031001</v>
      </c>
      <c r="AH297" s="125">
        <v>614</v>
      </c>
      <c r="AI297" s="124">
        <v>177.68829094216699</v>
      </c>
      <c r="AJ297" s="124">
        <v>4.1999999999999997E-3</v>
      </c>
      <c r="AK297" s="124">
        <v>1.2999999999999999E-3</v>
      </c>
      <c r="AL297" s="135">
        <f t="shared" si="35"/>
        <v>13.938570472383599</v>
      </c>
      <c r="AM297" s="135">
        <f t="shared" si="36"/>
        <v>664.3</v>
      </c>
      <c r="AN297" s="29">
        <f t="shared" si="37"/>
        <v>260</v>
      </c>
      <c r="AO297" s="29">
        <f t="shared" si="38"/>
        <v>2.86</v>
      </c>
      <c r="AP297" s="29">
        <f t="shared" si="39"/>
        <v>0.2</v>
      </c>
      <c r="AQ297" s="136">
        <f t="shared" si="40"/>
        <v>0.34965034965034969</v>
      </c>
    </row>
    <row r="298" spans="1:43" x14ac:dyDescent="0.75">
      <c r="A298" s="120" t="s">
        <v>432</v>
      </c>
      <c r="B298" s="120">
        <v>307</v>
      </c>
      <c r="C298" s="120">
        <v>1.536</v>
      </c>
      <c r="D298" s="120">
        <v>2.1999999999999999E-2</v>
      </c>
      <c r="E298" s="120">
        <v>1320</v>
      </c>
      <c r="F298" s="121">
        <v>10.2669404517454</v>
      </c>
      <c r="G298" s="120">
        <v>0.22507720130046799</v>
      </c>
      <c r="H298" s="121">
        <v>5.9900000000000002E-2</v>
      </c>
      <c r="I298" s="120">
        <v>4.9670024024185497E-3</v>
      </c>
      <c r="J298" s="120">
        <v>0.45013999999999998</v>
      </c>
      <c r="K298" s="121">
        <v>0.80100000000000005</v>
      </c>
      <c r="L298" s="120">
        <v>2.0944826542370801E-2</v>
      </c>
      <c r="M298" s="121">
        <v>9.74E-2</v>
      </c>
      <c r="N298" s="120">
        <v>2.1352533902092301E-3</v>
      </c>
      <c r="O298" s="120">
        <v>0.114</v>
      </c>
      <c r="P298" s="123">
        <v>598.9</v>
      </c>
      <c r="Q298" s="124">
        <v>12.405665288673701</v>
      </c>
      <c r="S298" s="123">
        <v>597</v>
      </c>
      <c r="T298" s="124">
        <v>11.971494574881699</v>
      </c>
      <c r="V298" s="123">
        <v>585</v>
      </c>
      <c r="W298" s="124">
        <v>179.55588822598</v>
      </c>
      <c r="Y298" s="124">
        <v>-0.31825795644890298</v>
      </c>
      <c r="Z298" s="124">
        <v>-2.3760683760683601</v>
      </c>
      <c r="AA298" s="122">
        <v>598.9</v>
      </c>
      <c r="AB298" s="122">
        <v>12.405665288673701</v>
      </c>
      <c r="AD298" s="125">
        <v>597.29999999999995</v>
      </c>
      <c r="AE298" s="124">
        <v>12.5435852631775</v>
      </c>
      <c r="AF298" s="125">
        <v>578.1</v>
      </c>
      <c r="AG298" s="124">
        <v>10.634457313677199</v>
      </c>
      <c r="AH298" s="125">
        <v>514</v>
      </c>
      <c r="AI298" s="124">
        <v>175.70246724682201</v>
      </c>
      <c r="AJ298" s="124">
        <v>2.47E-3</v>
      </c>
      <c r="AK298" s="124">
        <v>9.7999999999999997E-4</v>
      </c>
      <c r="AL298" s="135">
        <f t="shared" si="35"/>
        <v>12.5435852631775</v>
      </c>
      <c r="AM298" s="135">
        <f t="shared" si="36"/>
        <v>578.1</v>
      </c>
      <c r="AN298" s="29">
        <f t="shared" si="37"/>
        <v>307</v>
      </c>
      <c r="AO298" s="29">
        <f t="shared" si="38"/>
        <v>1.536</v>
      </c>
      <c r="AP298" s="29">
        <f t="shared" si="39"/>
        <v>2.1999999999999999E-2</v>
      </c>
      <c r="AQ298" s="136">
        <f t="shared" si="40"/>
        <v>0.65104166666666663</v>
      </c>
    </row>
    <row r="299" spans="1:43" x14ac:dyDescent="0.75">
      <c r="A299" s="120" t="s">
        <v>433</v>
      </c>
      <c r="B299" s="120">
        <v>433</v>
      </c>
      <c r="C299" s="120">
        <v>2.9180000000000001</v>
      </c>
      <c r="D299" s="120">
        <v>8.3000000000000004E-2</v>
      </c>
      <c r="E299" s="120">
        <v>7750</v>
      </c>
      <c r="F299" s="121">
        <v>3.8595137012736398</v>
      </c>
      <c r="G299" s="120">
        <v>0.113239626341471</v>
      </c>
      <c r="H299" s="121">
        <v>9.7199999999999995E-2</v>
      </c>
      <c r="I299" s="120">
        <v>3.8876483437214099E-3</v>
      </c>
      <c r="J299" s="120">
        <v>0.28848000000000001</v>
      </c>
      <c r="K299" s="121">
        <v>3.47</v>
      </c>
      <c r="L299" s="120">
        <v>0.101155212426251</v>
      </c>
      <c r="M299" s="121">
        <v>0.2591</v>
      </c>
      <c r="N299" s="120">
        <v>7.6020943196529796E-3</v>
      </c>
      <c r="O299" s="120">
        <v>0.78051999999999999</v>
      </c>
      <c r="P299" s="123">
        <v>1484</v>
      </c>
      <c r="Q299" s="124">
        <v>39.285007864744003</v>
      </c>
      <c r="S299" s="123">
        <v>1519</v>
      </c>
      <c r="T299" s="124">
        <v>23.773689091790501</v>
      </c>
      <c r="V299" s="123">
        <v>1568</v>
      </c>
      <c r="W299" s="124">
        <v>77.406720869346202</v>
      </c>
      <c r="Y299" s="124">
        <v>2.30414746543779</v>
      </c>
      <c r="Z299" s="124">
        <v>5.3571428571428603</v>
      </c>
      <c r="AA299" s="122">
        <v>1568</v>
      </c>
      <c r="AB299" s="122">
        <v>77.406720869346202</v>
      </c>
      <c r="AD299" s="125">
        <v>1475</v>
      </c>
      <c r="AE299" s="124">
        <v>40.558499022190098</v>
      </c>
      <c r="AF299" s="125">
        <v>1466</v>
      </c>
      <c r="AG299" s="124">
        <v>31.805475834093698</v>
      </c>
      <c r="AH299" s="125">
        <v>1454</v>
      </c>
      <c r="AI299" s="124">
        <v>76.277129178705195</v>
      </c>
      <c r="AJ299" s="124">
        <v>7.1000000000000004E-3</v>
      </c>
      <c r="AK299" s="124">
        <v>2.8E-3</v>
      </c>
      <c r="AL299" s="135">
        <f t="shared" si="35"/>
        <v>40.558499022190098</v>
      </c>
      <c r="AM299" s="135">
        <f t="shared" si="36"/>
        <v>1466</v>
      </c>
      <c r="AN299" s="29">
        <f t="shared" si="37"/>
        <v>433</v>
      </c>
      <c r="AO299" s="29">
        <f t="shared" si="38"/>
        <v>2.9180000000000001</v>
      </c>
      <c r="AP299" s="29">
        <f t="shared" si="39"/>
        <v>8.3000000000000004E-2</v>
      </c>
      <c r="AQ299" s="136">
        <f t="shared" si="40"/>
        <v>0.3427004797806717</v>
      </c>
    </row>
    <row r="300" spans="1:43" x14ac:dyDescent="0.75">
      <c r="A300" s="120" t="s">
        <v>434</v>
      </c>
      <c r="B300" s="120">
        <v>199.8</v>
      </c>
      <c r="C300" s="120">
        <v>0.85399999999999998</v>
      </c>
      <c r="D300" s="120">
        <v>0.05</v>
      </c>
      <c r="E300" s="120">
        <v>867</v>
      </c>
      <c r="F300" s="121">
        <v>10.8108108108108</v>
      </c>
      <c r="G300" s="120">
        <v>0.241444841588383</v>
      </c>
      <c r="H300" s="121">
        <v>6.0900000000000003E-2</v>
      </c>
      <c r="I300" s="120">
        <v>6.0068348266404904E-3</v>
      </c>
      <c r="J300" s="120">
        <v>-5.0527000000000002E-2</v>
      </c>
      <c r="K300" s="121">
        <v>0.78200000000000003</v>
      </c>
      <c r="L300" s="120">
        <v>2.6284468272346699E-2</v>
      </c>
      <c r="M300" s="121">
        <v>9.2499999999999999E-2</v>
      </c>
      <c r="N300" s="120">
        <v>2.0658624258406001E-3</v>
      </c>
      <c r="O300" s="120">
        <v>0.51673000000000002</v>
      </c>
      <c r="P300" s="123">
        <v>570.1</v>
      </c>
      <c r="Q300" s="124">
        <v>12.1224702091915</v>
      </c>
      <c r="S300" s="123">
        <v>585</v>
      </c>
      <c r="T300" s="124">
        <v>15.0070176221108</v>
      </c>
      <c r="V300" s="123">
        <v>622</v>
      </c>
      <c r="W300" s="124">
        <v>233.45470954850899</v>
      </c>
      <c r="Y300" s="124">
        <v>2.54700854700855</v>
      </c>
      <c r="Z300" s="124">
        <v>8.3440514469453309</v>
      </c>
      <c r="AA300" s="122">
        <v>570.1</v>
      </c>
      <c r="AB300" s="122">
        <v>12.1224702091915</v>
      </c>
      <c r="AD300" s="125">
        <v>567.5</v>
      </c>
      <c r="AE300" s="124">
        <v>12.1224702091915</v>
      </c>
      <c r="AF300" s="125">
        <v>557</v>
      </c>
      <c r="AG300" s="124">
        <v>11.3353684505774</v>
      </c>
      <c r="AH300" s="125">
        <v>519</v>
      </c>
      <c r="AI300" s="124">
        <v>229.788862676977</v>
      </c>
      <c r="AJ300" s="124">
        <v>4.1000000000000003E-3</v>
      </c>
      <c r="AK300" s="124">
        <v>1.5E-3</v>
      </c>
      <c r="AL300" s="135">
        <f t="shared" si="35"/>
        <v>12.1224702091915</v>
      </c>
      <c r="AM300" s="135">
        <f t="shared" si="36"/>
        <v>557</v>
      </c>
      <c r="AN300" s="29">
        <f t="shared" si="37"/>
        <v>199.8</v>
      </c>
      <c r="AO300" s="29">
        <f t="shared" si="38"/>
        <v>0.85399999999999998</v>
      </c>
      <c r="AP300" s="29">
        <f t="shared" si="39"/>
        <v>0.05</v>
      </c>
      <c r="AQ300" s="136">
        <f t="shared" si="40"/>
        <v>1.1709601873536299</v>
      </c>
    </row>
    <row r="301" spans="1:43" x14ac:dyDescent="0.75">
      <c r="A301" s="120" t="s">
        <v>436</v>
      </c>
      <c r="B301" s="120">
        <v>400</v>
      </c>
      <c r="C301" s="120">
        <v>1.29</v>
      </c>
      <c r="D301" s="120">
        <v>0.14000000000000001</v>
      </c>
      <c r="E301" s="120">
        <v>1510</v>
      </c>
      <c r="F301" s="121">
        <v>13.0548302872063</v>
      </c>
      <c r="G301" s="120">
        <v>0.35415733796391102</v>
      </c>
      <c r="H301" s="121">
        <v>6.8500000000000005E-2</v>
      </c>
      <c r="I301" s="120">
        <v>5.6295048041047997E-3</v>
      </c>
      <c r="J301" s="120">
        <v>0.19839999999999999</v>
      </c>
      <c r="K301" s="121">
        <v>0.71399999999999997</v>
      </c>
      <c r="L301" s="120">
        <v>2.6308659837399599E-2</v>
      </c>
      <c r="M301" s="121">
        <v>7.6600000000000001E-2</v>
      </c>
      <c r="N301" s="120">
        <v>2.0780394299435199E-3</v>
      </c>
      <c r="O301" s="120">
        <v>0.48820999999999998</v>
      </c>
      <c r="P301" s="123">
        <v>476</v>
      </c>
      <c r="Q301" s="124">
        <v>12.457408582725201</v>
      </c>
      <c r="S301" s="123">
        <v>549</v>
      </c>
      <c r="T301" s="124">
        <v>16.844440302255201</v>
      </c>
      <c r="V301" s="123">
        <v>857</v>
      </c>
      <c r="W301" s="124">
        <v>458.52712252357298</v>
      </c>
      <c r="Y301" s="124">
        <v>13.2969034608379</v>
      </c>
      <c r="Z301" s="124">
        <v>44.457409568261397</v>
      </c>
      <c r="AA301" s="122">
        <v>476</v>
      </c>
      <c r="AB301" s="122">
        <v>12.457408582725201</v>
      </c>
      <c r="AD301" s="125">
        <v>469</v>
      </c>
      <c r="AE301" s="124">
        <v>13.0647245894032</v>
      </c>
      <c r="AF301" s="125">
        <v>469</v>
      </c>
      <c r="AG301" s="124">
        <v>12.833361566489</v>
      </c>
      <c r="AH301" s="125">
        <v>471</v>
      </c>
      <c r="AI301" s="124">
        <v>454.31337432409703</v>
      </c>
      <c r="AJ301" s="124">
        <v>1.52E-2</v>
      </c>
      <c r="AK301" s="124">
        <v>3.3999999999999998E-3</v>
      </c>
      <c r="AL301" s="135">
        <f t="shared" si="35"/>
        <v>13.0647245894032</v>
      </c>
      <c r="AM301" s="135">
        <f t="shared" si="36"/>
        <v>469</v>
      </c>
      <c r="AN301" s="29">
        <f t="shared" si="37"/>
        <v>400</v>
      </c>
      <c r="AO301" s="29">
        <f t="shared" si="38"/>
        <v>1.29</v>
      </c>
      <c r="AP301" s="29">
        <f t="shared" si="39"/>
        <v>0.14000000000000001</v>
      </c>
      <c r="AQ301" s="136">
        <f t="shared" si="40"/>
        <v>0.77519379844961234</v>
      </c>
    </row>
    <row r="302" spans="1:43" x14ac:dyDescent="0.75">
      <c r="A302" s="120" t="s">
        <v>437</v>
      </c>
      <c r="B302" s="120">
        <v>133</v>
      </c>
      <c r="C302" s="120">
        <v>1.351</v>
      </c>
      <c r="D302" s="120">
        <v>6.2E-2</v>
      </c>
      <c r="E302" s="120">
        <v>676</v>
      </c>
      <c r="F302" s="121">
        <v>9.8814229249011891</v>
      </c>
      <c r="G302" s="120">
        <v>0.26561171553539697</v>
      </c>
      <c r="H302" s="121">
        <v>6.9199999999999998E-2</v>
      </c>
      <c r="I302" s="120">
        <v>8.1445853128566705E-3</v>
      </c>
      <c r="J302" s="120">
        <v>-0.57881000000000005</v>
      </c>
      <c r="K302" s="121">
        <v>0.96699999999999997</v>
      </c>
      <c r="L302" s="120">
        <v>6.1649427857929102E-2</v>
      </c>
      <c r="M302" s="121">
        <v>0.1012</v>
      </c>
      <c r="N302" s="120">
        <v>2.7202464479528302E-3</v>
      </c>
      <c r="O302" s="120">
        <v>0.75821000000000005</v>
      </c>
      <c r="P302" s="123">
        <v>621</v>
      </c>
      <c r="Q302" s="124">
        <v>15.7941170764459</v>
      </c>
      <c r="S302" s="123">
        <v>679</v>
      </c>
      <c r="T302" s="124">
        <v>29.781976690745701</v>
      </c>
      <c r="V302" s="123">
        <v>850</v>
      </c>
      <c r="W302" s="124">
        <v>351.91311802911503</v>
      </c>
      <c r="Y302" s="124">
        <v>8.5419734904271003</v>
      </c>
      <c r="Z302" s="124">
        <v>26.9411764705882</v>
      </c>
      <c r="AA302" s="122">
        <v>621</v>
      </c>
      <c r="AB302" s="122">
        <v>15.7941170764459</v>
      </c>
      <c r="AD302" s="125">
        <v>613</v>
      </c>
      <c r="AE302" s="124">
        <v>15.2142740288349</v>
      </c>
      <c r="AF302" s="125">
        <v>606</v>
      </c>
      <c r="AG302" s="124">
        <v>15.5616880706472</v>
      </c>
      <c r="AH302" s="125">
        <v>595</v>
      </c>
      <c r="AI302" s="124">
        <v>339.75912444108701</v>
      </c>
      <c r="AJ302" s="124">
        <v>1.2500000000000001E-2</v>
      </c>
      <c r="AK302" s="124">
        <v>4.7000000000000002E-3</v>
      </c>
      <c r="AL302" s="135">
        <f t="shared" si="35"/>
        <v>15.2142740288349</v>
      </c>
      <c r="AM302" s="135">
        <f t="shared" si="36"/>
        <v>606</v>
      </c>
      <c r="AN302" s="29">
        <f t="shared" si="37"/>
        <v>133</v>
      </c>
      <c r="AO302" s="29">
        <f t="shared" si="38"/>
        <v>1.351</v>
      </c>
      <c r="AP302" s="29">
        <f t="shared" si="39"/>
        <v>6.2E-2</v>
      </c>
      <c r="AQ302" s="136">
        <f t="shared" si="40"/>
        <v>0.74019245003700962</v>
      </c>
    </row>
    <row r="303" spans="1:43" x14ac:dyDescent="0.75">
      <c r="A303" s="120" t="s">
        <v>438</v>
      </c>
      <c r="B303" s="120">
        <v>191</v>
      </c>
      <c r="C303" s="120">
        <v>0.93799999999999994</v>
      </c>
      <c r="D303" s="120">
        <v>3.2000000000000001E-2</v>
      </c>
      <c r="E303" s="120">
        <v>1280</v>
      </c>
      <c r="F303" s="121">
        <v>9.8716683119447204</v>
      </c>
      <c r="G303" s="120">
        <v>0.23768741707514399</v>
      </c>
      <c r="H303" s="121">
        <v>8.2000000000000003E-2</v>
      </c>
      <c r="I303" s="120">
        <v>1.15638556963381E-2</v>
      </c>
      <c r="J303" s="120">
        <v>-0.76151999999999997</v>
      </c>
      <c r="K303" s="121">
        <v>1.18</v>
      </c>
      <c r="L303" s="120">
        <v>0.166758210700403</v>
      </c>
      <c r="M303" s="121">
        <v>0.1013</v>
      </c>
      <c r="N303" s="120">
        <v>2.4390745909258298E-3</v>
      </c>
      <c r="O303" s="120">
        <v>0.90293999999999996</v>
      </c>
      <c r="P303" s="123">
        <v>622</v>
      </c>
      <c r="Q303" s="124">
        <v>14.1220230707618</v>
      </c>
      <c r="S303" s="123">
        <v>750</v>
      </c>
      <c r="T303" s="124">
        <v>60.681801061786302</v>
      </c>
      <c r="V303" s="123">
        <v>1060</v>
      </c>
      <c r="W303" s="124">
        <v>543.46032999792601</v>
      </c>
      <c r="Y303" s="124">
        <v>17.066666666666698</v>
      </c>
      <c r="Z303" s="124">
        <v>41.320754716981099</v>
      </c>
      <c r="AA303" s="122">
        <v>622</v>
      </c>
      <c r="AB303" s="122">
        <v>14.1220230707618</v>
      </c>
      <c r="AD303" s="125">
        <v>609</v>
      </c>
      <c r="AE303" s="124">
        <v>13.607774822179</v>
      </c>
      <c r="AF303" s="125">
        <v>599</v>
      </c>
      <c r="AG303" s="124">
        <v>14.9224991238803</v>
      </c>
      <c r="AH303" s="125">
        <v>568</v>
      </c>
      <c r="AI303" s="124">
        <v>513.41343017246299</v>
      </c>
      <c r="AJ303" s="124">
        <v>2.9000000000000001E-2</v>
      </c>
      <c r="AK303" s="124">
        <v>1.4E-2</v>
      </c>
      <c r="AL303" s="135">
        <f t="shared" si="35"/>
        <v>13.607774822179</v>
      </c>
      <c r="AM303" s="135">
        <f t="shared" si="36"/>
        <v>599</v>
      </c>
      <c r="AN303" s="29">
        <f t="shared" si="37"/>
        <v>191</v>
      </c>
      <c r="AO303" s="29">
        <f t="shared" si="38"/>
        <v>0.93799999999999994</v>
      </c>
      <c r="AP303" s="29">
        <f t="shared" si="39"/>
        <v>3.2000000000000001E-2</v>
      </c>
      <c r="AQ303" s="136">
        <f t="shared" si="40"/>
        <v>1.0660980810234542</v>
      </c>
    </row>
    <row r="304" spans="1:43" x14ac:dyDescent="0.75">
      <c r="A304" s="120" t="s">
        <v>439</v>
      </c>
      <c r="B304" s="120">
        <v>198</v>
      </c>
      <c r="C304" s="120">
        <v>1.5609999999999999</v>
      </c>
      <c r="D304" s="120">
        <v>6.9000000000000006E-2</v>
      </c>
      <c r="E304" s="120">
        <v>866</v>
      </c>
      <c r="F304" s="121">
        <v>9.7847358121330696</v>
      </c>
      <c r="G304" s="120">
        <v>0.19899551804086599</v>
      </c>
      <c r="H304" s="121">
        <v>5.8900000000000001E-2</v>
      </c>
      <c r="I304" s="120">
        <v>5.8387380240321196E-3</v>
      </c>
      <c r="J304" s="120">
        <v>-1.5139E-2</v>
      </c>
      <c r="K304" s="121">
        <v>0.82699999999999996</v>
      </c>
      <c r="L304" s="120">
        <v>2.8054250708404199E-2</v>
      </c>
      <c r="M304" s="121">
        <v>0.1022</v>
      </c>
      <c r="N304" s="120">
        <v>2.07847634665396E-3</v>
      </c>
      <c r="O304" s="120">
        <v>0.40057999999999999</v>
      </c>
      <c r="P304" s="123">
        <v>627.20000000000005</v>
      </c>
      <c r="Q304" s="124">
        <v>12.1164965747415</v>
      </c>
      <c r="S304" s="123">
        <v>610</v>
      </c>
      <c r="T304" s="124">
        <v>15.809017313444601</v>
      </c>
      <c r="V304" s="123">
        <v>549</v>
      </c>
      <c r="W304" s="124">
        <v>200.434208154603</v>
      </c>
      <c r="Y304" s="124">
        <v>-2.8196721311475601</v>
      </c>
      <c r="Z304" s="124">
        <v>-14.244080145719501</v>
      </c>
      <c r="AA304" s="122">
        <v>627.20000000000005</v>
      </c>
      <c r="AB304" s="122">
        <v>12.1164965747415</v>
      </c>
      <c r="AD304" s="125">
        <v>626.70000000000005</v>
      </c>
      <c r="AE304" s="124">
        <v>12.233367861947199</v>
      </c>
      <c r="AF304" s="125">
        <v>606</v>
      </c>
      <c r="AG304" s="124">
        <v>12.6500999370278</v>
      </c>
      <c r="AH304" s="125">
        <v>518</v>
      </c>
      <c r="AI304" s="124">
        <v>196.58634692816901</v>
      </c>
      <c r="AJ304" s="124">
        <v>1.9599999999999999E-3</v>
      </c>
      <c r="AK304" s="124">
        <v>9.6000000000000002E-4</v>
      </c>
      <c r="AL304" s="135">
        <f t="shared" si="35"/>
        <v>12.233367861947199</v>
      </c>
      <c r="AM304" s="135">
        <f t="shared" si="36"/>
        <v>606</v>
      </c>
      <c r="AN304" s="29">
        <f t="shared" si="37"/>
        <v>198</v>
      </c>
      <c r="AO304" s="29">
        <f t="shared" si="38"/>
        <v>1.5609999999999999</v>
      </c>
      <c r="AP304" s="29">
        <f t="shared" si="39"/>
        <v>6.9000000000000006E-2</v>
      </c>
      <c r="AQ304" s="136">
        <f t="shared" si="40"/>
        <v>0.64061499039077519</v>
      </c>
    </row>
    <row r="305" spans="1:43" x14ac:dyDescent="0.75">
      <c r="A305" s="120" t="s">
        <v>440</v>
      </c>
      <c r="B305" s="120">
        <v>126</v>
      </c>
      <c r="C305" s="120">
        <v>1.3360000000000001</v>
      </c>
      <c r="D305" s="120">
        <v>4.4999999999999998E-2</v>
      </c>
      <c r="E305" s="120">
        <v>741</v>
      </c>
      <c r="F305" s="121">
        <v>10.649627263045801</v>
      </c>
      <c r="G305" s="120">
        <v>0.45197579020515799</v>
      </c>
      <c r="H305" s="121">
        <v>8.8700000000000001E-2</v>
      </c>
      <c r="I305" s="120">
        <v>1.0069449917870401E-2</v>
      </c>
      <c r="J305" s="120">
        <v>-0.15312000000000001</v>
      </c>
      <c r="K305" s="121">
        <v>1.1439999999999999</v>
      </c>
      <c r="L305" s="120">
        <v>7.4649196908205206E-2</v>
      </c>
      <c r="M305" s="121">
        <v>9.3899999999999997E-2</v>
      </c>
      <c r="N305" s="120">
        <v>3.9851654571548198E-3</v>
      </c>
      <c r="O305" s="120">
        <v>0.97089999999999999</v>
      </c>
      <c r="P305" s="123">
        <v>578</v>
      </c>
      <c r="Q305" s="124">
        <v>22.694734643656101</v>
      </c>
      <c r="S305" s="123">
        <v>764</v>
      </c>
      <c r="T305" s="124">
        <v>32.269528707876603</v>
      </c>
      <c r="V305" s="123">
        <v>1340</v>
      </c>
      <c r="W305" s="124">
        <v>2897.0970609748401</v>
      </c>
      <c r="Y305" s="124">
        <v>24.345549738219901</v>
      </c>
      <c r="Z305" s="124">
        <v>56.865671641791003</v>
      </c>
      <c r="AA305" s="122" t="s">
        <v>35</v>
      </c>
      <c r="AB305" s="122" t="s">
        <v>35</v>
      </c>
      <c r="AD305" s="125">
        <v>558</v>
      </c>
      <c r="AE305" s="124">
        <v>23.407498382910699</v>
      </c>
      <c r="AF305" s="125">
        <v>560</v>
      </c>
      <c r="AG305" s="124">
        <v>22.746922495767901</v>
      </c>
      <c r="AH305" s="125">
        <v>570</v>
      </c>
      <c r="AI305" s="124">
        <v>2895.8859543685498</v>
      </c>
      <c r="AJ305" s="124">
        <v>3.5700000000000003E-2</v>
      </c>
      <c r="AK305" s="124">
        <v>6.6E-3</v>
      </c>
      <c r="AL305" s="135">
        <f t="shared" si="35"/>
        <v>23.407498382910699</v>
      </c>
      <c r="AM305" s="135">
        <f t="shared" si="36"/>
        <v>560</v>
      </c>
      <c r="AN305" s="29">
        <f t="shared" si="37"/>
        <v>126</v>
      </c>
      <c r="AO305" s="29">
        <f t="shared" si="38"/>
        <v>1.3360000000000001</v>
      </c>
      <c r="AP305" s="29">
        <f t="shared" si="39"/>
        <v>4.4999999999999998E-2</v>
      </c>
      <c r="AQ305" s="136">
        <f t="shared" si="40"/>
        <v>0.74850299401197595</v>
      </c>
    </row>
    <row r="306" spans="1:43" x14ac:dyDescent="0.75">
      <c r="A306" s="120" t="s">
        <v>441</v>
      </c>
      <c r="B306" s="120">
        <v>39.9</v>
      </c>
      <c r="C306" s="120">
        <v>0.44700000000000001</v>
      </c>
      <c r="D306" s="120">
        <v>1.6E-2</v>
      </c>
      <c r="E306" s="120">
        <v>1260</v>
      </c>
      <c r="F306" s="121">
        <v>2.8121484814398201</v>
      </c>
      <c r="G306" s="120">
        <v>6.1865087302877299E-2</v>
      </c>
      <c r="H306" s="121">
        <v>0.124</v>
      </c>
      <c r="I306" s="120">
        <v>1.04782446277923E-2</v>
      </c>
      <c r="J306" s="120">
        <v>-0.11339</v>
      </c>
      <c r="K306" s="121">
        <v>6.1</v>
      </c>
      <c r="L306" s="120">
        <v>0.199507535947894</v>
      </c>
      <c r="M306" s="121">
        <v>0.35560000000000003</v>
      </c>
      <c r="N306" s="120">
        <v>7.8229244259675704E-3</v>
      </c>
      <c r="O306" s="120">
        <v>0.63077000000000005</v>
      </c>
      <c r="P306" s="123">
        <v>1960</v>
      </c>
      <c r="Q306" s="124">
        <v>37.174541881494697</v>
      </c>
      <c r="S306" s="123">
        <v>1986</v>
      </c>
      <c r="T306" s="124">
        <v>27.861836506351601</v>
      </c>
      <c r="V306" s="123">
        <v>2005</v>
      </c>
      <c r="W306" s="124">
        <v>151.929589074516</v>
      </c>
      <c r="Y306" s="124">
        <v>1.3091641490433099</v>
      </c>
      <c r="Z306" s="124">
        <v>2.2443890274314202</v>
      </c>
      <c r="AA306" s="122">
        <v>2005</v>
      </c>
      <c r="AB306" s="122">
        <v>151.929589074516</v>
      </c>
      <c r="AD306" s="125">
        <v>1948</v>
      </c>
      <c r="AE306" s="124">
        <v>38.129602202213</v>
      </c>
      <c r="AF306" s="125">
        <v>1937</v>
      </c>
      <c r="AG306" s="124">
        <v>28.510733654304101</v>
      </c>
      <c r="AH306" s="125">
        <v>1918</v>
      </c>
      <c r="AI306" s="124">
        <v>149.908372135619</v>
      </c>
      <c r="AJ306" s="124">
        <v>7.3000000000000001E-3</v>
      </c>
      <c r="AK306" s="124">
        <v>3.0000000000000001E-3</v>
      </c>
      <c r="AL306" s="135">
        <f t="shared" si="35"/>
        <v>38.129602202213</v>
      </c>
      <c r="AM306" s="135">
        <f t="shared" si="36"/>
        <v>1937</v>
      </c>
      <c r="AN306" s="29">
        <f t="shared" si="37"/>
        <v>39.9</v>
      </c>
      <c r="AO306" s="29">
        <f t="shared" si="38"/>
        <v>0.44700000000000001</v>
      </c>
      <c r="AP306" s="29">
        <f t="shared" si="39"/>
        <v>1.6E-2</v>
      </c>
      <c r="AQ306" s="136">
        <f t="shared" si="40"/>
        <v>2.2371364653243848</v>
      </c>
    </row>
    <row r="307" spans="1:43" x14ac:dyDescent="0.75">
      <c r="A307" s="120" t="s">
        <v>442</v>
      </c>
      <c r="B307" s="120">
        <v>3.66</v>
      </c>
      <c r="C307" s="120">
        <v>1.4830000000000001</v>
      </c>
      <c r="D307" s="120">
        <v>5.1999999999999998E-2</v>
      </c>
      <c r="E307" s="120">
        <v>17.7</v>
      </c>
      <c r="F307" s="121">
        <v>10.1010101010101</v>
      </c>
      <c r="G307" s="120">
        <v>0.51412143408966104</v>
      </c>
      <c r="H307" s="121">
        <v>7.0999999999999994E-2</v>
      </c>
      <c r="I307" s="120">
        <v>4.0283730928252201E-2</v>
      </c>
      <c r="J307" s="120">
        <v>0.24504999999999999</v>
      </c>
      <c r="K307" s="121">
        <v>0.92</v>
      </c>
      <c r="L307" s="120">
        <v>0.18188306929453299</v>
      </c>
      <c r="M307" s="121">
        <v>9.9000000000000005E-2</v>
      </c>
      <c r="N307" s="120">
        <v>5.0389041755127704E-3</v>
      </c>
      <c r="O307" s="120">
        <v>-5.5823999999999999E-2</v>
      </c>
      <c r="P307" s="123">
        <v>607</v>
      </c>
      <c r="Q307" s="124">
        <v>29.413384529505102</v>
      </c>
      <c r="S307" s="123">
        <v>620</v>
      </c>
      <c r="T307" s="124">
        <v>94.906663664304702</v>
      </c>
      <c r="V307" s="123">
        <v>470</v>
      </c>
      <c r="W307" s="124">
        <v>1936.1888837675599</v>
      </c>
      <c r="Y307" s="124">
        <v>2.0967741935483799</v>
      </c>
      <c r="Z307" s="124">
        <v>-29.148936170212799</v>
      </c>
      <c r="AA307" s="122">
        <v>607</v>
      </c>
      <c r="AB307" s="122">
        <v>29.413384529505102</v>
      </c>
      <c r="AD307" s="125">
        <v>602</v>
      </c>
      <c r="AE307" s="124">
        <v>33.880188746235298</v>
      </c>
      <c r="AF307" s="125">
        <v>594</v>
      </c>
      <c r="AG307" s="124">
        <v>31.217860398968</v>
      </c>
      <c r="AH307" s="125">
        <v>583</v>
      </c>
      <c r="AI307" s="124">
        <v>1900.7274064486601</v>
      </c>
      <c r="AJ307" s="124">
        <v>1.4E-2</v>
      </c>
      <c r="AK307" s="124">
        <v>2.1999999999999999E-2</v>
      </c>
      <c r="AL307" s="135">
        <f t="shared" si="35"/>
        <v>33.880188746235298</v>
      </c>
      <c r="AM307" s="135">
        <f t="shared" si="36"/>
        <v>594</v>
      </c>
      <c r="AN307" s="29">
        <f t="shared" si="37"/>
        <v>3.66</v>
      </c>
      <c r="AO307" s="29">
        <f t="shared" si="38"/>
        <v>1.4830000000000001</v>
      </c>
      <c r="AP307" s="29">
        <f t="shared" si="39"/>
        <v>5.1999999999999998E-2</v>
      </c>
      <c r="AQ307" s="136">
        <f t="shared" si="40"/>
        <v>0.67430883344571813</v>
      </c>
    </row>
    <row r="308" spans="1:43" x14ac:dyDescent="0.75">
      <c r="A308" s="120" t="s">
        <v>443</v>
      </c>
      <c r="B308" s="120">
        <v>437</v>
      </c>
      <c r="C308" s="120">
        <v>1.974</v>
      </c>
      <c r="D308" s="120">
        <v>9.7000000000000003E-2</v>
      </c>
      <c r="E308" s="120">
        <v>918</v>
      </c>
      <c r="F308" s="121">
        <v>20.333468889792599</v>
      </c>
      <c r="G308" s="120">
        <v>0.43308915098502798</v>
      </c>
      <c r="H308" s="121">
        <v>5.6599999999999998E-2</v>
      </c>
      <c r="I308" s="120">
        <v>5.5982129386240396E-3</v>
      </c>
      <c r="J308" s="120">
        <v>0.23255000000000001</v>
      </c>
      <c r="K308" s="121">
        <v>0.38300000000000001</v>
      </c>
      <c r="L308" s="120">
        <v>1.37340700162042E-2</v>
      </c>
      <c r="M308" s="121">
        <v>4.9180000000000001E-2</v>
      </c>
      <c r="N308" s="120">
        <v>1.04750077622692E-3</v>
      </c>
      <c r="O308" s="120">
        <v>0.11401</v>
      </c>
      <c r="P308" s="123">
        <v>309.5</v>
      </c>
      <c r="Q308" s="124">
        <v>6.4595191644304997</v>
      </c>
      <c r="S308" s="123">
        <v>329</v>
      </c>
      <c r="T308" s="124">
        <v>10.074712390961301</v>
      </c>
      <c r="V308" s="123">
        <v>470</v>
      </c>
      <c r="W308" s="124">
        <v>394.256052113615</v>
      </c>
      <c r="Y308" s="124">
        <v>5.9270516717325101</v>
      </c>
      <c r="Z308" s="124">
        <v>34.148936170212799</v>
      </c>
      <c r="AA308" s="122">
        <v>309.5</v>
      </c>
      <c r="AB308" s="122">
        <v>6.4595191644304997</v>
      </c>
      <c r="AD308" s="125">
        <v>307.5</v>
      </c>
      <c r="AE308" s="124">
        <v>6.5948758771977598</v>
      </c>
      <c r="AF308" s="125">
        <v>304.2</v>
      </c>
      <c r="AG308" s="124">
        <v>6.4791843437727401</v>
      </c>
      <c r="AH308" s="125">
        <v>285</v>
      </c>
      <c r="AI308" s="124">
        <v>387.77485043284298</v>
      </c>
      <c r="AJ308" s="124">
        <v>5.8999999999999999E-3</v>
      </c>
      <c r="AK308" s="124">
        <v>2.7000000000000001E-3</v>
      </c>
      <c r="AL308" s="135">
        <f t="shared" si="35"/>
        <v>6.5948758771977598</v>
      </c>
      <c r="AM308" s="135">
        <f t="shared" si="36"/>
        <v>304.2</v>
      </c>
      <c r="AN308" s="29">
        <f t="shared" si="37"/>
        <v>437</v>
      </c>
      <c r="AO308" s="29">
        <f t="shared" si="38"/>
        <v>1.974</v>
      </c>
      <c r="AP308" s="29">
        <f t="shared" si="39"/>
        <v>9.7000000000000003E-2</v>
      </c>
      <c r="AQ308" s="136">
        <f t="shared" si="40"/>
        <v>0.50658561296859173</v>
      </c>
    </row>
    <row r="309" spans="1:43" x14ac:dyDescent="0.75">
      <c r="A309" s="120" t="s">
        <v>444</v>
      </c>
      <c r="B309" s="120">
        <v>1148</v>
      </c>
      <c r="C309" s="120">
        <v>0.96899999999999997</v>
      </c>
      <c r="D309" s="120">
        <v>1.4999999999999999E-2</v>
      </c>
      <c r="E309" s="120">
        <v>2260</v>
      </c>
      <c r="F309" s="121">
        <v>20.145044319097501</v>
      </c>
      <c r="G309" s="120">
        <v>0.40636810598602602</v>
      </c>
      <c r="H309" s="121">
        <v>5.323E-2</v>
      </c>
      <c r="I309" s="120">
        <v>3.44816517176868E-3</v>
      </c>
      <c r="J309" s="120">
        <v>0.16239999999999999</v>
      </c>
      <c r="K309" s="121">
        <v>0.36530000000000001</v>
      </c>
      <c r="L309" s="120">
        <v>8.8163989984630393E-3</v>
      </c>
      <c r="M309" s="121">
        <v>4.9639999999999997E-2</v>
      </c>
      <c r="N309" s="120">
        <v>1.0013436784560999E-3</v>
      </c>
      <c r="O309" s="120">
        <v>0.44540000000000002</v>
      </c>
      <c r="P309" s="123">
        <v>312.3</v>
      </c>
      <c r="Q309" s="124">
        <v>6.1323797800075797</v>
      </c>
      <c r="S309" s="123">
        <v>316</v>
      </c>
      <c r="T309" s="124">
        <v>6.5419213849634099</v>
      </c>
      <c r="V309" s="123">
        <v>341</v>
      </c>
      <c r="W309" s="124">
        <v>158.35815951110999</v>
      </c>
      <c r="Y309" s="124">
        <v>1.17088607594937</v>
      </c>
      <c r="Z309" s="124">
        <v>8.4164222873900201</v>
      </c>
      <c r="AA309" s="122">
        <v>312.3</v>
      </c>
      <c r="AB309" s="122">
        <v>6.1323797800075797</v>
      </c>
      <c r="AD309" s="125">
        <v>311.60000000000002</v>
      </c>
      <c r="AE309" s="124">
        <v>6.1701768018627998</v>
      </c>
      <c r="AF309" s="125">
        <v>307.10000000000002</v>
      </c>
      <c r="AG309" s="124">
        <v>5.84360636996038</v>
      </c>
      <c r="AH309" s="125">
        <v>277</v>
      </c>
      <c r="AI309" s="124">
        <v>155.44390204747799</v>
      </c>
      <c r="AJ309" s="124">
        <v>2.1099999999999999E-3</v>
      </c>
      <c r="AK309" s="124">
        <v>7.2000000000000005E-4</v>
      </c>
      <c r="AL309" s="135">
        <f t="shared" si="35"/>
        <v>6.1701768018627998</v>
      </c>
      <c r="AM309" s="135">
        <f t="shared" si="36"/>
        <v>307.10000000000002</v>
      </c>
      <c r="AN309" s="29">
        <f t="shared" si="37"/>
        <v>1148</v>
      </c>
      <c r="AO309" s="29">
        <f t="shared" si="38"/>
        <v>0.96899999999999997</v>
      </c>
      <c r="AP309" s="29">
        <f t="shared" si="39"/>
        <v>1.4999999999999999E-2</v>
      </c>
      <c r="AQ309" s="136">
        <f t="shared" si="40"/>
        <v>1.0319917440660475</v>
      </c>
    </row>
    <row r="310" spans="1:43" x14ac:dyDescent="0.75">
      <c r="A310" s="120" t="s">
        <v>445</v>
      </c>
      <c r="B310" s="120">
        <v>38.700000000000003</v>
      </c>
      <c r="C310" s="120">
        <v>1.861</v>
      </c>
      <c r="D310" s="120">
        <v>0.03</v>
      </c>
      <c r="E310" s="120">
        <v>168</v>
      </c>
      <c r="F310" s="121">
        <v>10.2564102564103</v>
      </c>
      <c r="G310" s="120">
        <v>0.240257390339602</v>
      </c>
      <c r="H310" s="121">
        <v>6.1699999999999998E-2</v>
      </c>
      <c r="I310" s="120">
        <v>1.2699631161040901E-2</v>
      </c>
      <c r="J310" s="120">
        <v>3.1601999999999998E-2</v>
      </c>
      <c r="K310" s="121">
        <v>0.82899999999999996</v>
      </c>
      <c r="L310" s="120">
        <v>5.0370329942238799E-2</v>
      </c>
      <c r="M310" s="121">
        <v>9.7500000000000003E-2</v>
      </c>
      <c r="N310" s="120">
        <v>2.2839468169158399E-3</v>
      </c>
      <c r="O310" s="120">
        <v>0.21540000000000001</v>
      </c>
      <c r="P310" s="123">
        <v>600</v>
      </c>
      <c r="Q310" s="124">
        <v>13.3330530798036</v>
      </c>
      <c r="S310" s="123">
        <v>613</v>
      </c>
      <c r="T310" s="124">
        <v>25.821545966992701</v>
      </c>
      <c r="V310" s="123">
        <v>630</v>
      </c>
      <c r="W310" s="124">
        <v>477.11168874189298</v>
      </c>
      <c r="Y310" s="124">
        <v>2.1207177814029299</v>
      </c>
      <c r="Z310" s="124">
        <v>4.7619047619047699</v>
      </c>
      <c r="AA310" s="122">
        <v>600</v>
      </c>
      <c r="AB310" s="122">
        <v>13.3330530798036</v>
      </c>
      <c r="AD310" s="125">
        <v>597</v>
      </c>
      <c r="AE310" s="124">
        <v>13.8574999342905</v>
      </c>
      <c r="AF310" s="125">
        <v>584</v>
      </c>
      <c r="AG310" s="124">
        <v>13.2556492155428</v>
      </c>
      <c r="AH310" s="125">
        <v>532</v>
      </c>
      <c r="AI310" s="124">
        <v>465.16539374091502</v>
      </c>
      <c r="AJ310" s="124">
        <v>4.4000000000000003E-3</v>
      </c>
      <c r="AK310" s="124">
        <v>5.1999999999999998E-3</v>
      </c>
      <c r="AL310" s="135">
        <f t="shared" si="35"/>
        <v>13.8574999342905</v>
      </c>
      <c r="AM310" s="135">
        <f t="shared" si="36"/>
        <v>584</v>
      </c>
      <c r="AN310" s="29">
        <f t="shared" si="37"/>
        <v>38.700000000000003</v>
      </c>
      <c r="AO310" s="29">
        <f t="shared" si="38"/>
        <v>1.861</v>
      </c>
      <c r="AP310" s="29">
        <f t="shared" si="39"/>
        <v>0.03</v>
      </c>
      <c r="AQ310" s="136">
        <f t="shared" si="40"/>
        <v>0.53734551316496504</v>
      </c>
    </row>
    <row r="311" spans="1:43" x14ac:dyDescent="0.75">
      <c r="A311" s="120" t="s">
        <v>446</v>
      </c>
      <c r="B311" s="120">
        <v>1200</v>
      </c>
      <c r="C311" s="120">
        <v>1.78</v>
      </c>
      <c r="D311" s="120">
        <v>0.1</v>
      </c>
      <c r="E311" s="120">
        <v>4210</v>
      </c>
      <c r="F311" s="121">
        <v>11.682242990654199</v>
      </c>
      <c r="G311" s="120">
        <v>0.33056181993294398</v>
      </c>
      <c r="H311" s="121">
        <v>5.7700000000000001E-2</v>
      </c>
      <c r="I311" s="120">
        <v>2.8926461863427299E-3</v>
      </c>
      <c r="J311" s="120">
        <v>0.42560999999999999</v>
      </c>
      <c r="K311" s="121">
        <v>0.67500000000000004</v>
      </c>
      <c r="L311" s="120">
        <v>1.7643816374299501E-2</v>
      </c>
      <c r="M311" s="121">
        <v>8.5599999999999996E-2</v>
      </c>
      <c r="N311" s="120">
        <v>2.4221454569038599E-3</v>
      </c>
      <c r="O311" s="120">
        <v>0.76737</v>
      </c>
      <c r="P311" s="123">
        <v>529</v>
      </c>
      <c r="Q311" s="124">
        <v>14.2290247276557</v>
      </c>
      <c r="S311" s="123">
        <v>525</v>
      </c>
      <c r="T311" s="124">
        <v>10.8660576774676</v>
      </c>
      <c r="V311" s="123">
        <v>512</v>
      </c>
      <c r="W311" s="124">
        <v>108.332361751953</v>
      </c>
      <c r="Y311" s="124">
        <v>-0.76190476190475898</v>
      </c>
      <c r="Z311" s="124">
        <v>-3.3203125</v>
      </c>
      <c r="AA311" s="122">
        <v>529</v>
      </c>
      <c r="AB311" s="122">
        <v>14.2290247276557</v>
      </c>
      <c r="AD311" s="125">
        <v>528</v>
      </c>
      <c r="AE311" s="124">
        <v>14.8473952160046</v>
      </c>
      <c r="AF311" s="125">
        <v>513</v>
      </c>
      <c r="AG311" s="124">
        <v>11.4495069522688</v>
      </c>
      <c r="AH311" s="125">
        <v>458</v>
      </c>
      <c r="AI311" s="124">
        <v>105.45549109816901</v>
      </c>
      <c r="AJ311" s="124">
        <v>2.0600000000000002E-3</v>
      </c>
      <c r="AK311" s="124">
        <v>8.0000000000000004E-4</v>
      </c>
      <c r="AL311" s="135">
        <f t="shared" si="35"/>
        <v>14.8473952160046</v>
      </c>
      <c r="AM311" s="135">
        <f t="shared" si="36"/>
        <v>513</v>
      </c>
      <c r="AN311" s="29">
        <f t="shared" si="37"/>
        <v>1200</v>
      </c>
      <c r="AO311" s="29">
        <f t="shared" si="38"/>
        <v>1.78</v>
      </c>
      <c r="AP311" s="29">
        <f t="shared" si="39"/>
        <v>0.1</v>
      </c>
      <c r="AQ311" s="136">
        <f t="shared" si="40"/>
        <v>0.5617977528089888</v>
      </c>
    </row>
    <row r="312" spans="1:43" x14ac:dyDescent="0.75">
      <c r="A312" s="120" t="s">
        <v>447</v>
      </c>
      <c r="B312" s="120">
        <v>171</v>
      </c>
      <c r="C312" s="120">
        <v>2.0630000000000002</v>
      </c>
      <c r="D312" s="120">
        <v>7.2999999999999995E-2</v>
      </c>
      <c r="E312" s="120">
        <v>2800</v>
      </c>
      <c r="F312" s="121">
        <v>4.0916530278232397</v>
      </c>
      <c r="G312" s="120">
        <v>0.13563923013750201</v>
      </c>
      <c r="H312" s="121">
        <v>9.8900000000000002E-2</v>
      </c>
      <c r="I312" s="120">
        <v>6.59415918173823E-3</v>
      </c>
      <c r="J312" s="120">
        <v>-0.30669000000000002</v>
      </c>
      <c r="K312" s="121">
        <v>3.36</v>
      </c>
      <c r="L312" s="120">
        <v>0.191255781988415</v>
      </c>
      <c r="M312" s="121">
        <v>0.24440000000000001</v>
      </c>
      <c r="N312" s="120">
        <v>8.1019156854659994E-3</v>
      </c>
      <c r="O312" s="120">
        <v>0.96318999999999999</v>
      </c>
      <c r="P312" s="123">
        <v>1408</v>
      </c>
      <c r="Q312" s="124">
        <v>41.261445158195102</v>
      </c>
      <c r="S312" s="123">
        <v>1483</v>
      </c>
      <c r="T312" s="124">
        <v>38.217190954579998</v>
      </c>
      <c r="V312" s="123">
        <v>1603</v>
      </c>
      <c r="W312" s="124">
        <v>133.3783136122</v>
      </c>
      <c r="Y312" s="124">
        <v>5.0573162508428897</v>
      </c>
      <c r="Z312" s="124">
        <v>12.164691203992501</v>
      </c>
      <c r="AA312" s="122">
        <v>1603</v>
      </c>
      <c r="AB312" s="122">
        <v>133.3783136122</v>
      </c>
      <c r="AD312" s="125">
        <v>1391</v>
      </c>
      <c r="AE312" s="124">
        <v>42.592333307095799</v>
      </c>
      <c r="AF312" s="125">
        <v>1383</v>
      </c>
      <c r="AG312" s="124">
        <v>36.037947839171302</v>
      </c>
      <c r="AH312" s="125">
        <v>1359</v>
      </c>
      <c r="AI312" s="124">
        <v>120.07328821196801</v>
      </c>
      <c r="AJ312" s="124">
        <v>1.24E-2</v>
      </c>
      <c r="AK312" s="124">
        <v>4.4000000000000003E-3</v>
      </c>
      <c r="AL312" s="135">
        <f t="shared" si="35"/>
        <v>42.592333307095799</v>
      </c>
      <c r="AM312" s="135">
        <f t="shared" si="36"/>
        <v>1383</v>
      </c>
      <c r="AN312" s="29">
        <f t="shared" si="37"/>
        <v>171</v>
      </c>
      <c r="AO312" s="29">
        <f t="shared" si="38"/>
        <v>2.0630000000000002</v>
      </c>
      <c r="AP312" s="29">
        <f t="shared" si="39"/>
        <v>7.2999999999999995E-2</v>
      </c>
      <c r="AQ312" s="136">
        <f t="shared" si="40"/>
        <v>0.48473097430925832</v>
      </c>
    </row>
    <row r="313" spans="1:43" x14ac:dyDescent="0.75">
      <c r="A313" s="120" t="s">
        <v>448</v>
      </c>
      <c r="B313" s="120">
        <v>219</v>
      </c>
      <c r="C313" s="120">
        <v>2.0059999999999998</v>
      </c>
      <c r="D313" s="120">
        <v>5.6000000000000001E-2</v>
      </c>
      <c r="E313" s="120">
        <v>980</v>
      </c>
      <c r="F313" s="121">
        <v>10.1419878296146</v>
      </c>
      <c r="G313" s="120">
        <v>0.20413464323108399</v>
      </c>
      <c r="H313" s="121">
        <v>6.0600000000000001E-2</v>
      </c>
      <c r="I313" s="120">
        <v>5.6801605827659502E-3</v>
      </c>
      <c r="J313" s="120">
        <v>0.13935</v>
      </c>
      <c r="K313" s="121">
        <v>0.82499999999999996</v>
      </c>
      <c r="L313" s="120">
        <v>2.35778393041008E-2</v>
      </c>
      <c r="M313" s="121">
        <v>9.8599999999999993E-2</v>
      </c>
      <c r="N313" s="120">
        <v>1.9845888361068702E-3</v>
      </c>
      <c r="O313" s="120">
        <v>0.36454999999999999</v>
      </c>
      <c r="P313" s="123">
        <v>606.29999999999995</v>
      </c>
      <c r="Q313" s="124">
        <v>11.6672929680099</v>
      </c>
      <c r="S313" s="123">
        <v>610</v>
      </c>
      <c r="T313" s="124">
        <v>13.241512699609601</v>
      </c>
      <c r="V313" s="123">
        <v>611</v>
      </c>
      <c r="W313" s="124">
        <v>207.12394692481701</v>
      </c>
      <c r="Y313" s="124">
        <v>0.606557377049185</v>
      </c>
      <c r="Z313" s="124">
        <v>0.76923076923077405</v>
      </c>
      <c r="AA313" s="122">
        <v>606.29999999999995</v>
      </c>
      <c r="AB313" s="122">
        <v>11.6672929680099</v>
      </c>
      <c r="AD313" s="125">
        <v>604.5</v>
      </c>
      <c r="AE313" s="124">
        <v>11.743565267897701</v>
      </c>
      <c r="AF313" s="125">
        <v>590</v>
      </c>
      <c r="AG313" s="124">
        <v>11.353125498025801</v>
      </c>
      <c r="AH313" s="125">
        <v>535</v>
      </c>
      <c r="AI313" s="124">
        <v>203.59157494777301</v>
      </c>
      <c r="AJ313" s="124">
        <v>3.2000000000000002E-3</v>
      </c>
      <c r="AK313" s="124">
        <v>1.1999999999999999E-3</v>
      </c>
      <c r="AL313" s="135">
        <f t="shared" si="35"/>
        <v>11.743565267897701</v>
      </c>
      <c r="AM313" s="135">
        <f t="shared" si="36"/>
        <v>590</v>
      </c>
      <c r="AN313" s="29">
        <f t="shared" si="37"/>
        <v>219</v>
      </c>
      <c r="AO313" s="29">
        <f t="shared" si="38"/>
        <v>2.0059999999999998</v>
      </c>
      <c r="AP313" s="29">
        <f t="shared" si="39"/>
        <v>5.6000000000000001E-2</v>
      </c>
      <c r="AQ313" s="136">
        <f t="shared" si="40"/>
        <v>0.49850448654037893</v>
      </c>
    </row>
    <row r="314" spans="1:43" x14ac:dyDescent="0.75">
      <c r="A314" s="120" t="s">
        <v>449</v>
      </c>
      <c r="B314" s="120">
        <v>36.799999999999997</v>
      </c>
      <c r="C314" s="120">
        <v>1.615</v>
      </c>
      <c r="D314" s="120">
        <v>0.06</v>
      </c>
      <c r="E314" s="120">
        <v>199</v>
      </c>
      <c r="F314" s="121">
        <v>9.3632958801498098</v>
      </c>
      <c r="G314" s="120">
        <v>0.24429734232856101</v>
      </c>
      <c r="H314" s="121">
        <v>7.0000000000000007E-2</v>
      </c>
      <c r="I314" s="120">
        <v>1.3553904412205E-2</v>
      </c>
      <c r="J314" s="120">
        <v>-0.14885000000000001</v>
      </c>
      <c r="K314" s="121">
        <v>1.046</v>
      </c>
      <c r="L314" s="120">
        <v>7.7213395905373794E-2</v>
      </c>
      <c r="M314" s="121">
        <v>0.10680000000000001</v>
      </c>
      <c r="N314" s="120">
        <v>2.7865141179617202E-3</v>
      </c>
      <c r="O314" s="120">
        <v>0.48723</v>
      </c>
      <c r="P314" s="123">
        <v>654</v>
      </c>
      <c r="Q314" s="124">
        <v>16.146937539239499</v>
      </c>
      <c r="S314" s="123">
        <v>714</v>
      </c>
      <c r="T314" s="124">
        <v>36.684371630887298</v>
      </c>
      <c r="V314" s="123">
        <v>870</v>
      </c>
      <c r="W314" s="124">
        <v>567.93663266145199</v>
      </c>
      <c r="Y314" s="124">
        <v>8.4033613445378101</v>
      </c>
      <c r="Z314" s="124">
        <v>24.827586206896601</v>
      </c>
      <c r="AA314" s="122">
        <v>654</v>
      </c>
      <c r="AB314" s="122">
        <v>16.146937539239499</v>
      </c>
      <c r="AD314" s="125">
        <v>650</v>
      </c>
      <c r="AE314" s="124">
        <v>17.332154854376899</v>
      </c>
      <c r="AF314" s="125">
        <v>641</v>
      </c>
      <c r="AG314" s="124">
        <v>17.062330495950601</v>
      </c>
      <c r="AH314" s="125">
        <v>613</v>
      </c>
      <c r="AI314" s="124">
        <v>552.79023030334895</v>
      </c>
      <c r="AJ314" s="124">
        <v>1.1900000000000001E-2</v>
      </c>
      <c r="AK314" s="124">
        <v>6.3E-3</v>
      </c>
      <c r="AL314" s="135">
        <f t="shared" si="35"/>
        <v>17.332154854376899</v>
      </c>
      <c r="AM314" s="135">
        <f t="shared" si="36"/>
        <v>641</v>
      </c>
      <c r="AN314" s="29">
        <f t="shared" si="37"/>
        <v>36.799999999999997</v>
      </c>
      <c r="AO314" s="29">
        <f t="shared" si="38"/>
        <v>1.615</v>
      </c>
      <c r="AP314" s="29">
        <f t="shared" si="39"/>
        <v>0.06</v>
      </c>
      <c r="AQ314" s="136">
        <f t="shared" si="40"/>
        <v>0.61919504643962853</v>
      </c>
    </row>
    <row r="315" spans="1:43" x14ac:dyDescent="0.75">
      <c r="A315" s="120" t="s">
        <v>450</v>
      </c>
      <c r="B315" s="120">
        <v>24.8</v>
      </c>
      <c r="C315" s="120">
        <v>1.248</v>
      </c>
      <c r="D315" s="120">
        <v>6.7000000000000004E-2</v>
      </c>
      <c r="E315" s="120">
        <v>106</v>
      </c>
      <c r="F315" s="121">
        <v>9.8039215686274499</v>
      </c>
      <c r="G315" s="120">
        <v>0.44400035924488901</v>
      </c>
      <c r="H315" s="121">
        <v>5.8200000000000002E-2</v>
      </c>
      <c r="I315" s="120">
        <v>1.48986337516598E-2</v>
      </c>
      <c r="J315" s="120">
        <v>0.16273000000000001</v>
      </c>
      <c r="K315" s="121">
        <v>0.80400000000000005</v>
      </c>
      <c r="L315" s="120">
        <v>6.9296451959966907E-2</v>
      </c>
      <c r="M315" s="121">
        <v>0.10199999999999999</v>
      </c>
      <c r="N315" s="120">
        <v>4.6193797375838298E-3</v>
      </c>
      <c r="O315" s="120">
        <v>0.20926</v>
      </c>
      <c r="P315" s="123">
        <v>625</v>
      </c>
      <c r="Q315" s="124">
        <v>26.596189436447901</v>
      </c>
      <c r="S315" s="123">
        <v>596</v>
      </c>
      <c r="T315" s="124">
        <v>41.002445790327499</v>
      </c>
      <c r="V315" s="123">
        <v>470</v>
      </c>
      <c r="W315" s="124">
        <v>500.76909812136603</v>
      </c>
      <c r="Y315" s="124">
        <v>-4.8657718120805402</v>
      </c>
      <c r="Z315" s="124">
        <v>-32.978723404255298</v>
      </c>
      <c r="AA315" s="122">
        <v>625</v>
      </c>
      <c r="AB315" s="122">
        <v>26.596189436447901</v>
      </c>
      <c r="AD315" s="125">
        <v>625</v>
      </c>
      <c r="AE315" s="124">
        <v>28.048481109311801</v>
      </c>
      <c r="AF315" s="125">
        <v>611</v>
      </c>
      <c r="AG315" s="124">
        <v>25.031591255626299</v>
      </c>
      <c r="AH315" s="125">
        <v>587</v>
      </c>
      <c r="AI315" s="124">
        <v>473.39504605908797</v>
      </c>
      <c r="AJ315" s="124">
        <v>-1.1000000000000001E-3</v>
      </c>
      <c r="AK315" s="124">
        <v>7.7999999999999996E-3</v>
      </c>
      <c r="AL315" s="135">
        <f t="shared" si="35"/>
        <v>28.048481109311801</v>
      </c>
      <c r="AM315" s="135">
        <f t="shared" si="36"/>
        <v>611</v>
      </c>
      <c r="AN315" s="29">
        <f t="shared" si="37"/>
        <v>24.8</v>
      </c>
      <c r="AO315" s="29">
        <f t="shared" si="38"/>
        <v>1.248</v>
      </c>
      <c r="AP315" s="29">
        <f t="shared" si="39"/>
        <v>6.7000000000000004E-2</v>
      </c>
      <c r="AQ315" s="136">
        <f t="shared" si="40"/>
        <v>0.80128205128205132</v>
      </c>
    </row>
    <row r="316" spans="1:43" x14ac:dyDescent="0.75">
      <c r="A316" s="120" t="s">
        <v>451</v>
      </c>
      <c r="B316" s="120">
        <v>740</v>
      </c>
      <c r="C316" s="120">
        <v>2.69</v>
      </c>
      <c r="D316" s="120">
        <v>0.11</v>
      </c>
      <c r="E316" s="120">
        <v>1700</v>
      </c>
      <c r="F316" s="121">
        <v>21.739130434782599</v>
      </c>
      <c r="G316" s="120">
        <v>0.93838789082574703</v>
      </c>
      <c r="H316" s="121">
        <v>6.5600000000000006E-2</v>
      </c>
      <c r="I316" s="120">
        <v>7.49195150532309E-3</v>
      </c>
      <c r="J316" s="120">
        <v>0.93706</v>
      </c>
      <c r="K316" s="121">
        <v>0.38800000000000001</v>
      </c>
      <c r="L316" s="120">
        <v>1.5852308354306E-2</v>
      </c>
      <c r="M316" s="121">
        <v>4.5999999999999999E-2</v>
      </c>
      <c r="N316" s="120">
        <v>1.9856287769872802E-3</v>
      </c>
      <c r="O316" s="120">
        <v>-0.47034999999999999</v>
      </c>
      <c r="P316" s="123">
        <v>290</v>
      </c>
      <c r="Q316" s="124">
        <v>12.1119285073111</v>
      </c>
      <c r="S316" s="123">
        <v>332</v>
      </c>
      <c r="T316" s="124">
        <v>11.478688260937901</v>
      </c>
      <c r="V316" s="123">
        <v>630</v>
      </c>
      <c r="W316" s="124">
        <v>437.88037693912401</v>
      </c>
      <c r="Y316" s="124">
        <v>12.6506024096386</v>
      </c>
      <c r="Z316" s="124">
        <v>53.968253968253997</v>
      </c>
      <c r="AA316" s="122">
        <v>290</v>
      </c>
      <c r="AB316" s="122">
        <v>12.1119285073111</v>
      </c>
      <c r="AD316" s="125">
        <v>286</v>
      </c>
      <c r="AE316" s="124">
        <v>13.560929620281</v>
      </c>
      <c r="AF316" s="125">
        <v>283</v>
      </c>
      <c r="AG316" s="124">
        <v>12.902723905896501</v>
      </c>
      <c r="AH316" s="125">
        <v>258</v>
      </c>
      <c r="AI316" s="124">
        <v>411.86240968113299</v>
      </c>
      <c r="AJ316" s="124">
        <v>1.7999999999999999E-2</v>
      </c>
      <c r="AK316" s="124">
        <v>9.4999999999999998E-3</v>
      </c>
      <c r="AL316" s="135">
        <f t="shared" si="35"/>
        <v>13.560929620281</v>
      </c>
      <c r="AM316" s="135">
        <f t="shared" si="36"/>
        <v>283</v>
      </c>
      <c r="AN316" s="29">
        <f t="shared" si="37"/>
        <v>740</v>
      </c>
      <c r="AO316" s="29">
        <f t="shared" si="38"/>
        <v>2.69</v>
      </c>
      <c r="AP316" s="29">
        <f t="shared" si="39"/>
        <v>0.11</v>
      </c>
      <c r="AQ316" s="136">
        <f t="shared" si="40"/>
        <v>0.37174721189591081</v>
      </c>
    </row>
    <row r="317" spans="1:43" x14ac:dyDescent="0.75">
      <c r="A317" s="120" t="s">
        <v>452</v>
      </c>
      <c r="B317" s="120">
        <v>473</v>
      </c>
      <c r="C317" s="120">
        <v>2.069</v>
      </c>
      <c r="D317" s="120">
        <v>0.04</v>
      </c>
      <c r="E317" s="120">
        <v>959</v>
      </c>
      <c r="F317" s="121">
        <v>20.437359493153501</v>
      </c>
      <c r="G317" s="120">
        <v>0.41525384671406901</v>
      </c>
      <c r="H317" s="121">
        <v>5.6399999999999999E-2</v>
      </c>
      <c r="I317" s="120">
        <v>5.4603865342462603E-3</v>
      </c>
      <c r="J317" s="120">
        <v>-8.8993000000000003E-2</v>
      </c>
      <c r="K317" s="121">
        <v>0.377</v>
      </c>
      <c r="L317" s="120">
        <v>1.30045215525217E-2</v>
      </c>
      <c r="M317" s="121">
        <v>4.8930000000000001E-2</v>
      </c>
      <c r="N317" s="120">
        <v>9.9417787931587007E-4</v>
      </c>
      <c r="O317" s="120">
        <v>0.41603000000000001</v>
      </c>
      <c r="P317" s="123">
        <v>307.89999999999998</v>
      </c>
      <c r="Q317" s="124">
        <v>6.1059311116610102</v>
      </c>
      <c r="S317" s="123">
        <v>324</v>
      </c>
      <c r="T317" s="124">
        <v>9.3744732016954</v>
      </c>
      <c r="V317" s="123">
        <v>445</v>
      </c>
      <c r="W317" s="124">
        <v>376.106259216007</v>
      </c>
      <c r="Y317" s="124">
        <v>4.9691358024691397</v>
      </c>
      <c r="Z317" s="124">
        <v>30.808988764045001</v>
      </c>
      <c r="AA317" s="122">
        <v>307.89999999999998</v>
      </c>
      <c r="AB317" s="122">
        <v>6.1059311116610102</v>
      </c>
      <c r="AD317" s="125">
        <v>306.2</v>
      </c>
      <c r="AE317" s="124">
        <v>6.1059311116610102</v>
      </c>
      <c r="AF317" s="125">
        <v>303.7</v>
      </c>
      <c r="AG317" s="124">
        <v>5.9019952396884596</v>
      </c>
      <c r="AH317" s="125">
        <v>296.89999999999998</v>
      </c>
      <c r="AI317" s="124">
        <v>370.85403223028101</v>
      </c>
      <c r="AJ317" s="124">
        <v>5.5999999999999999E-3</v>
      </c>
      <c r="AK317" s="124">
        <v>2.5000000000000001E-3</v>
      </c>
      <c r="AL317" s="135">
        <f t="shared" si="35"/>
        <v>6.1059311116610102</v>
      </c>
      <c r="AM317" s="135">
        <f t="shared" si="36"/>
        <v>303.7</v>
      </c>
      <c r="AN317" s="29">
        <f t="shared" si="37"/>
        <v>473</v>
      </c>
      <c r="AO317" s="29">
        <f t="shared" si="38"/>
        <v>2.069</v>
      </c>
      <c r="AP317" s="29">
        <f t="shared" si="39"/>
        <v>0.04</v>
      </c>
      <c r="AQ317" s="136">
        <f t="shared" si="40"/>
        <v>0.48332527791203483</v>
      </c>
    </row>
    <row r="318" spans="1:43" x14ac:dyDescent="0.75">
      <c r="A318" s="120" t="s">
        <v>453</v>
      </c>
      <c r="B318" s="120">
        <v>455</v>
      </c>
      <c r="C318" s="120">
        <v>4.33</v>
      </c>
      <c r="D318" s="120">
        <v>0.46</v>
      </c>
      <c r="E318" s="120">
        <v>1873</v>
      </c>
      <c r="F318" s="121">
        <v>11.3378684807256</v>
      </c>
      <c r="G318" s="120">
        <v>0.27795229861857002</v>
      </c>
      <c r="H318" s="121">
        <v>6.2899999999999998E-2</v>
      </c>
      <c r="I318" s="120">
        <v>4.48598095387633E-3</v>
      </c>
      <c r="J318" s="120">
        <v>1.124E-2</v>
      </c>
      <c r="K318" s="121">
        <v>0.76600000000000001</v>
      </c>
      <c r="L318" s="120">
        <v>2.3529103613185099E-2</v>
      </c>
      <c r="M318" s="121">
        <v>8.8200000000000001E-2</v>
      </c>
      <c r="N318" s="120">
        <v>2.16225763950552E-3</v>
      </c>
      <c r="O318" s="120">
        <v>0.68030999999999997</v>
      </c>
      <c r="P318" s="123">
        <v>545</v>
      </c>
      <c r="Q318" s="124">
        <v>12.6707098525535</v>
      </c>
      <c r="S318" s="123">
        <v>576</v>
      </c>
      <c r="T318" s="124">
        <v>13.6557248865725</v>
      </c>
      <c r="V318" s="123">
        <v>697</v>
      </c>
      <c r="W318" s="124">
        <v>195.64091525719499</v>
      </c>
      <c r="Y318" s="124">
        <v>5.3819444444444402</v>
      </c>
      <c r="Z318" s="124">
        <v>21.807747489239599</v>
      </c>
      <c r="AA318" s="122">
        <v>545</v>
      </c>
      <c r="AB318" s="122">
        <v>12.6707098525535</v>
      </c>
      <c r="AD318" s="125">
        <v>542</v>
      </c>
      <c r="AE318" s="124">
        <v>12.6707098525535</v>
      </c>
      <c r="AF318" s="125">
        <v>540</v>
      </c>
      <c r="AG318" s="124">
        <v>11.831264606024</v>
      </c>
      <c r="AH318" s="125">
        <v>536</v>
      </c>
      <c r="AI318" s="124">
        <v>191.911822779819</v>
      </c>
      <c r="AJ318" s="124">
        <v>6.1000000000000004E-3</v>
      </c>
      <c r="AK318" s="124">
        <v>1.6999999999999999E-3</v>
      </c>
      <c r="AL318" s="135">
        <f t="shared" si="35"/>
        <v>12.6707098525535</v>
      </c>
      <c r="AM318" s="135">
        <f t="shared" si="36"/>
        <v>540</v>
      </c>
      <c r="AN318" s="29">
        <f t="shared" si="37"/>
        <v>455</v>
      </c>
      <c r="AO318" s="29">
        <f t="shared" si="38"/>
        <v>4.33</v>
      </c>
      <c r="AP318" s="29">
        <f t="shared" si="39"/>
        <v>0.46</v>
      </c>
      <c r="AQ318" s="136">
        <f t="shared" si="40"/>
        <v>0.23094688221709006</v>
      </c>
    </row>
    <row r="319" spans="1:43" x14ac:dyDescent="0.75">
      <c r="A319" s="120" t="s">
        <v>454</v>
      </c>
      <c r="B319" s="120">
        <v>399</v>
      </c>
      <c r="C319" s="120">
        <v>2.92</v>
      </c>
      <c r="D319" s="120">
        <v>0.25</v>
      </c>
      <c r="E319" s="120">
        <v>900</v>
      </c>
      <c r="F319" s="121">
        <v>18.518518518518501</v>
      </c>
      <c r="G319" s="120">
        <v>0.56405895972269404</v>
      </c>
      <c r="H319" s="121">
        <v>6.2199999999999998E-2</v>
      </c>
      <c r="I319" s="120">
        <v>7.9155279349080003E-3</v>
      </c>
      <c r="J319" s="120">
        <v>-0.69533</v>
      </c>
      <c r="K319" s="121">
        <v>0.47399999999999998</v>
      </c>
      <c r="L319" s="120">
        <v>5.4241328759904103E-2</v>
      </c>
      <c r="M319" s="121">
        <v>5.3999999999999999E-2</v>
      </c>
      <c r="N319" s="120">
        <v>1.64479592655138E-3</v>
      </c>
      <c r="O319" s="120">
        <v>0.79266999999999999</v>
      </c>
      <c r="P319" s="123">
        <v>339</v>
      </c>
      <c r="Q319" s="124">
        <v>9.8068079794277203</v>
      </c>
      <c r="S319" s="123">
        <v>384</v>
      </c>
      <c r="T319" s="124">
        <v>32.831761491180899</v>
      </c>
      <c r="V319" s="123">
        <v>550</v>
      </c>
      <c r="W319" s="124">
        <v>1129.5230955843199</v>
      </c>
      <c r="Y319" s="124">
        <v>11.71875</v>
      </c>
      <c r="Z319" s="124">
        <v>38.363636363636402</v>
      </c>
      <c r="AA319" s="122">
        <v>339</v>
      </c>
      <c r="AB319" s="122">
        <v>9.8068079794277203</v>
      </c>
      <c r="AD319" s="125">
        <v>332.6</v>
      </c>
      <c r="AE319" s="124">
        <v>8.6516866994457899</v>
      </c>
      <c r="AF319" s="125">
        <v>327.9</v>
      </c>
      <c r="AG319" s="124">
        <v>9.5739000733134692</v>
      </c>
      <c r="AH319" s="125">
        <v>289</v>
      </c>
      <c r="AI319" s="124">
        <v>1121.84638139915</v>
      </c>
      <c r="AJ319" s="124">
        <v>1.2699999999999999E-2</v>
      </c>
      <c r="AK319" s="124">
        <v>8.0000000000000002E-3</v>
      </c>
      <c r="AL319" s="135">
        <f t="shared" si="35"/>
        <v>8.6516866994457899</v>
      </c>
      <c r="AM319" s="135">
        <f t="shared" si="36"/>
        <v>327.9</v>
      </c>
      <c r="AN319" s="29">
        <f t="shared" si="37"/>
        <v>399</v>
      </c>
      <c r="AO319" s="29">
        <f t="shared" si="38"/>
        <v>2.92</v>
      </c>
      <c r="AP319" s="29">
        <f t="shared" si="39"/>
        <v>0.25</v>
      </c>
      <c r="AQ319" s="136">
        <f t="shared" si="40"/>
        <v>0.34246575342465752</v>
      </c>
    </row>
    <row r="320" spans="1:43" x14ac:dyDescent="0.75">
      <c r="A320" s="120" t="s">
        <v>455</v>
      </c>
      <c r="B320" s="120">
        <v>102.6</v>
      </c>
      <c r="C320" s="120">
        <v>1.8640000000000001</v>
      </c>
      <c r="D320" s="120">
        <v>3.1E-2</v>
      </c>
      <c r="E320" s="120">
        <v>399</v>
      </c>
      <c r="F320" s="121">
        <v>12.1951219512195</v>
      </c>
      <c r="G320" s="120">
        <v>0.25756493329740898</v>
      </c>
      <c r="H320" s="121">
        <v>6.5500000000000003E-2</v>
      </c>
      <c r="I320" s="120">
        <v>9.5579653157437609E-3</v>
      </c>
      <c r="J320" s="120">
        <v>-4.4879000000000002E-2</v>
      </c>
      <c r="K320" s="121">
        <v>0.71599999999999997</v>
      </c>
      <c r="L320" s="120">
        <v>3.4841116053306899E-2</v>
      </c>
      <c r="M320" s="121">
        <v>8.2000000000000003E-2</v>
      </c>
      <c r="N320" s="120">
        <v>1.73186661149178E-3</v>
      </c>
      <c r="O320" s="120">
        <v>0.35077000000000003</v>
      </c>
      <c r="P320" s="123">
        <v>507.9</v>
      </c>
      <c r="Q320" s="124">
        <v>10.340007217032101</v>
      </c>
      <c r="S320" s="123">
        <v>545</v>
      </c>
      <c r="T320" s="124">
        <v>19.7000237143431</v>
      </c>
      <c r="V320" s="123">
        <v>720</v>
      </c>
      <c r="W320" s="124">
        <v>515.138241368374</v>
      </c>
      <c r="Y320" s="124">
        <v>6.8073394495412902</v>
      </c>
      <c r="Z320" s="124">
        <v>29.4583333333333</v>
      </c>
      <c r="AA320" s="122">
        <v>507.9</v>
      </c>
      <c r="AB320" s="122">
        <v>10.340007217032101</v>
      </c>
      <c r="AD320" s="125">
        <v>505.8</v>
      </c>
      <c r="AE320" s="124">
        <v>10.3833881391517</v>
      </c>
      <c r="AF320" s="125">
        <v>495.9</v>
      </c>
      <c r="AG320" s="124">
        <v>10.089585439733501</v>
      </c>
      <c r="AH320" s="125">
        <v>465</v>
      </c>
      <c r="AI320" s="124">
        <v>505.346898397627</v>
      </c>
      <c r="AJ320" s="124">
        <v>9.1999999999999998E-3</v>
      </c>
      <c r="AK320" s="124">
        <v>4.1999999999999997E-3</v>
      </c>
      <c r="AL320" s="135">
        <f t="shared" si="35"/>
        <v>10.3833881391517</v>
      </c>
      <c r="AM320" s="135">
        <f t="shared" si="36"/>
        <v>495.9</v>
      </c>
      <c r="AN320" s="29">
        <f t="shared" si="37"/>
        <v>102.6</v>
      </c>
      <c r="AO320" s="29">
        <f t="shared" si="38"/>
        <v>1.8640000000000001</v>
      </c>
      <c r="AP320" s="29">
        <f t="shared" si="39"/>
        <v>3.1E-2</v>
      </c>
      <c r="AQ320" s="136">
        <f t="shared" si="40"/>
        <v>0.53648068669527893</v>
      </c>
    </row>
    <row r="321" spans="1:43" x14ac:dyDescent="0.75">
      <c r="A321" s="120" t="s">
        <v>457</v>
      </c>
      <c r="B321" s="120">
        <v>240</v>
      </c>
      <c r="C321" s="120">
        <v>2.8580000000000001</v>
      </c>
      <c r="D321" s="120">
        <v>8.5000000000000006E-2</v>
      </c>
      <c r="E321" s="120">
        <v>1264</v>
      </c>
      <c r="F321" s="121">
        <v>8.8573959255978707</v>
      </c>
      <c r="G321" s="120">
        <v>0.192204943739719</v>
      </c>
      <c r="H321" s="121">
        <v>6.3600000000000004E-2</v>
      </c>
      <c r="I321" s="120">
        <v>5.4324903687532301E-3</v>
      </c>
      <c r="J321" s="120">
        <v>0.27209</v>
      </c>
      <c r="K321" s="121">
        <v>0.98699999999999999</v>
      </c>
      <c r="L321" s="120">
        <v>3.0365431931886001E-2</v>
      </c>
      <c r="M321" s="121">
        <v>0.1129</v>
      </c>
      <c r="N321" s="120">
        <v>2.4499230169333901E-3</v>
      </c>
      <c r="O321" s="120">
        <v>0.22827</v>
      </c>
      <c r="P321" s="123">
        <v>689</v>
      </c>
      <c r="Q321" s="124">
        <v>13.999490303285199</v>
      </c>
      <c r="S321" s="123">
        <v>696</v>
      </c>
      <c r="T321" s="124">
        <v>15.6176933272884</v>
      </c>
      <c r="V321" s="123">
        <v>725</v>
      </c>
      <c r="W321" s="124">
        <v>187.545219974221</v>
      </c>
      <c r="Y321" s="124">
        <v>1.0057471264367901</v>
      </c>
      <c r="Z321" s="124">
        <v>4.9655172413793203</v>
      </c>
      <c r="AA321" s="122">
        <v>689</v>
      </c>
      <c r="AB321" s="122">
        <v>13.999490303285199</v>
      </c>
      <c r="AD321" s="125">
        <v>687</v>
      </c>
      <c r="AE321" s="124">
        <v>14.4570304264664</v>
      </c>
      <c r="AF321" s="125">
        <v>668</v>
      </c>
      <c r="AG321" s="124">
        <v>12.1322852284814</v>
      </c>
      <c r="AH321" s="125">
        <v>616</v>
      </c>
      <c r="AI321" s="124">
        <v>183.143030266453</v>
      </c>
      <c r="AJ321" s="124">
        <v>4.4000000000000003E-3</v>
      </c>
      <c r="AK321" s="124">
        <v>1.6999999999999999E-3</v>
      </c>
      <c r="AL321" s="135">
        <f t="shared" si="35"/>
        <v>14.4570304264664</v>
      </c>
      <c r="AM321" s="135">
        <f t="shared" si="36"/>
        <v>668</v>
      </c>
      <c r="AN321" s="29">
        <f t="shared" si="37"/>
        <v>240</v>
      </c>
      <c r="AO321" s="29">
        <f t="shared" si="38"/>
        <v>2.8580000000000001</v>
      </c>
      <c r="AP321" s="29">
        <f t="shared" si="39"/>
        <v>8.5000000000000006E-2</v>
      </c>
      <c r="AQ321" s="136">
        <f t="shared" si="40"/>
        <v>0.34989503149055284</v>
      </c>
    </row>
    <row r="322" spans="1:43" x14ac:dyDescent="0.75">
      <c r="A322" s="120" t="s">
        <v>458</v>
      </c>
      <c r="B322" s="120">
        <v>557</v>
      </c>
      <c r="C322" s="120">
        <v>0.8</v>
      </c>
      <c r="D322" s="120">
        <v>8.3000000000000004E-2</v>
      </c>
      <c r="E322" s="120">
        <v>2320</v>
      </c>
      <c r="F322" s="121">
        <v>11.160714285714301</v>
      </c>
      <c r="G322" s="120">
        <v>0.27157108239605598</v>
      </c>
      <c r="H322" s="121">
        <v>6.4899999999999999E-2</v>
      </c>
      <c r="I322" s="120">
        <v>4.48314619438936E-3</v>
      </c>
      <c r="J322" s="120">
        <v>-6.9110000000000005E-2</v>
      </c>
      <c r="K322" s="121">
        <v>0.79900000000000004</v>
      </c>
      <c r="L322" s="120">
        <v>2.9815668882149898E-2</v>
      </c>
      <c r="M322" s="121">
        <v>8.9599999999999999E-2</v>
      </c>
      <c r="N322" s="120">
        <v>2.18021610084872E-3</v>
      </c>
      <c r="O322" s="120">
        <v>0.46967999999999999</v>
      </c>
      <c r="P322" s="123">
        <v>553</v>
      </c>
      <c r="Q322" s="124">
        <v>12.7693737730765</v>
      </c>
      <c r="S322" s="123">
        <v>594</v>
      </c>
      <c r="T322" s="124">
        <v>16.4008302361365</v>
      </c>
      <c r="V322" s="123">
        <v>750</v>
      </c>
      <c r="W322" s="124">
        <v>199.60424164115599</v>
      </c>
      <c r="Y322" s="124">
        <v>6.9023569023568996</v>
      </c>
      <c r="Z322" s="124">
        <v>26.266666666666701</v>
      </c>
      <c r="AA322" s="122">
        <v>553</v>
      </c>
      <c r="AB322" s="122">
        <v>12.7693737730765</v>
      </c>
      <c r="AD322" s="125">
        <v>548</v>
      </c>
      <c r="AE322" s="124">
        <v>12.7693737730765</v>
      </c>
      <c r="AF322" s="125">
        <v>544</v>
      </c>
      <c r="AG322" s="124">
        <v>11.9635794156502</v>
      </c>
      <c r="AH322" s="125">
        <v>534</v>
      </c>
      <c r="AI322" s="124">
        <v>191.747942051905</v>
      </c>
      <c r="AJ322" s="124">
        <v>8.6999999999999994E-3</v>
      </c>
      <c r="AK322" s="124">
        <v>2.8E-3</v>
      </c>
      <c r="AL322" s="135">
        <f t="shared" si="35"/>
        <v>12.7693737730765</v>
      </c>
      <c r="AM322" s="135">
        <f t="shared" si="36"/>
        <v>544</v>
      </c>
      <c r="AN322" s="29">
        <f t="shared" si="37"/>
        <v>557</v>
      </c>
      <c r="AO322" s="29">
        <f t="shared" si="38"/>
        <v>0.8</v>
      </c>
      <c r="AP322" s="29">
        <f t="shared" si="39"/>
        <v>8.3000000000000004E-2</v>
      </c>
      <c r="AQ322" s="136">
        <f t="shared" si="40"/>
        <v>1.25</v>
      </c>
    </row>
    <row r="323" spans="1:43" x14ac:dyDescent="0.75">
      <c r="A323" s="120" t="s">
        <v>459</v>
      </c>
      <c r="B323" s="120">
        <v>250</v>
      </c>
      <c r="C323" s="120">
        <v>2.72</v>
      </c>
      <c r="D323" s="120">
        <v>0.11</v>
      </c>
      <c r="E323" s="120">
        <v>1120</v>
      </c>
      <c r="F323" s="121">
        <v>17.889087656529501</v>
      </c>
      <c r="G323" s="120">
        <v>0.57400213239244402</v>
      </c>
      <c r="H323" s="121">
        <v>0.10299999999999999</v>
      </c>
      <c r="I323" s="120">
        <v>1.2403654586207799E-2</v>
      </c>
      <c r="J323" s="120">
        <v>-0.36638999999999999</v>
      </c>
      <c r="K323" s="121">
        <v>0.81499999999999995</v>
      </c>
      <c r="L323" s="120">
        <v>7.85933986429522E-2</v>
      </c>
      <c r="M323" s="121">
        <v>5.5899999999999998E-2</v>
      </c>
      <c r="N323" s="120">
        <v>1.79364760332123E-3</v>
      </c>
      <c r="O323" s="120">
        <v>0.53893999999999997</v>
      </c>
      <c r="P323" s="123">
        <v>350</v>
      </c>
      <c r="Q323" s="124">
        <v>11.214674204608301</v>
      </c>
      <c r="S323" s="123">
        <v>587</v>
      </c>
      <c r="T323" s="124">
        <v>42.5581765053658</v>
      </c>
      <c r="V323" s="123">
        <v>1520</v>
      </c>
      <c r="W323" s="124">
        <v>199.45977926563</v>
      </c>
      <c r="Y323" s="124">
        <v>40.374787052810902</v>
      </c>
      <c r="Z323" s="124">
        <v>76.973684210526301</v>
      </c>
      <c r="AA323" s="122" t="s">
        <v>35</v>
      </c>
      <c r="AB323" s="122" t="s">
        <v>35</v>
      </c>
      <c r="AD323" s="125">
        <v>328</v>
      </c>
      <c r="AE323" s="124">
        <v>10.5597782891265</v>
      </c>
      <c r="AF323" s="125">
        <v>329</v>
      </c>
      <c r="AG323" s="124">
        <v>12.0265700622358</v>
      </c>
      <c r="AH323" s="125">
        <v>348</v>
      </c>
      <c r="AI323" s="124">
        <v>123.13969118320099</v>
      </c>
      <c r="AJ323" s="124">
        <v>6.3E-2</v>
      </c>
      <c r="AK323" s="124">
        <v>1.2999999999999999E-2</v>
      </c>
      <c r="AL323" s="135">
        <f t="shared" si="35"/>
        <v>10.5597782891265</v>
      </c>
      <c r="AM323" s="135">
        <f t="shared" si="36"/>
        <v>329</v>
      </c>
      <c r="AN323" s="29">
        <f t="shared" si="37"/>
        <v>250</v>
      </c>
      <c r="AO323" s="29">
        <f t="shared" si="38"/>
        <v>2.72</v>
      </c>
      <c r="AP323" s="29">
        <f t="shared" si="39"/>
        <v>0.11</v>
      </c>
      <c r="AQ323" s="136">
        <f t="shared" si="40"/>
        <v>0.36764705882352938</v>
      </c>
    </row>
    <row r="324" spans="1:43" x14ac:dyDescent="0.75">
      <c r="A324" s="120" t="s">
        <v>460</v>
      </c>
      <c r="B324" s="120">
        <v>347</v>
      </c>
      <c r="C324" s="120">
        <v>1.1739999999999999</v>
      </c>
      <c r="D324" s="120">
        <v>6.4000000000000001E-2</v>
      </c>
      <c r="E324" s="120">
        <v>1390</v>
      </c>
      <c r="F324" s="121">
        <v>11.2485939257593</v>
      </c>
      <c r="G324" s="120">
        <v>0.334668677076362</v>
      </c>
      <c r="H324" s="121">
        <v>6.1800000000000001E-2</v>
      </c>
      <c r="I324" s="120">
        <v>5.0489565452069996E-3</v>
      </c>
      <c r="J324" s="120">
        <v>4.6889E-2</v>
      </c>
      <c r="K324" s="121">
        <v>0.76100000000000001</v>
      </c>
      <c r="L324" s="120">
        <v>2.8102701501635002E-2</v>
      </c>
      <c r="M324" s="121">
        <v>8.8900000000000007E-2</v>
      </c>
      <c r="N324" s="120">
        <v>2.6449568353566801E-3</v>
      </c>
      <c r="O324" s="120">
        <v>0.89624999999999999</v>
      </c>
      <c r="P324" s="123">
        <v>549</v>
      </c>
      <c r="Q324" s="124">
        <v>15.668381107663301</v>
      </c>
      <c r="S324" s="123">
        <v>573</v>
      </c>
      <c r="T324" s="124">
        <v>15.6095533279076</v>
      </c>
      <c r="V324" s="123">
        <v>666</v>
      </c>
      <c r="W324" s="124">
        <v>210.148508115536</v>
      </c>
      <c r="Y324" s="124">
        <v>4.1884816753926799</v>
      </c>
      <c r="Z324" s="124">
        <v>17.5675675675676</v>
      </c>
      <c r="AA324" s="122">
        <v>549</v>
      </c>
      <c r="AB324" s="122">
        <v>15.668381107663301</v>
      </c>
      <c r="AD324" s="125">
        <v>545</v>
      </c>
      <c r="AE324" s="124">
        <v>15.668381107663301</v>
      </c>
      <c r="AF324" s="125">
        <v>536</v>
      </c>
      <c r="AG324" s="124">
        <v>13.6381140593849</v>
      </c>
      <c r="AH324" s="125">
        <v>493</v>
      </c>
      <c r="AI324" s="124">
        <v>204.61010596543301</v>
      </c>
      <c r="AJ324" s="124">
        <v>5.4000000000000003E-3</v>
      </c>
      <c r="AK324" s="124">
        <v>1.6000000000000001E-3</v>
      </c>
      <c r="AL324" s="135">
        <f t="shared" si="35"/>
        <v>15.668381107663301</v>
      </c>
      <c r="AM324" s="135">
        <f t="shared" si="36"/>
        <v>536</v>
      </c>
      <c r="AN324" s="29">
        <f t="shared" si="37"/>
        <v>347</v>
      </c>
      <c r="AO324" s="29">
        <f t="shared" si="38"/>
        <v>1.1739999999999999</v>
      </c>
      <c r="AP324" s="29">
        <f t="shared" si="39"/>
        <v>6.4000000000000001E-2</v>
      </c>
      <c r="AQ324" s="136">
        <f t="shared" si="40"/>
        <v>0.85178875638841567</v>
      </c>
    </row>
    <row r="325" spans="1:43" x14ac:dyDescent="0.75">
      <c r="A325" s="120" t="s">
        <v>461</v>
      </c>
      <c r="B325" s="120">
        <v>706</v>
      </c>
      <c r="C325" s="120">
        <v>1.5169999999999999</v>
      </c>
      <c r="D325" s="120">
        <v>6.0999999999999999E-2</v>
      </c>
      <c r="E325" s="120">
        <v>3040</v>
      </c>
      <c r="F325" s="121">
        <v>10.277492291880799</v>
      </c>
      <c r="G325" s="120">
        <v>0.225389162824882</v>
      </c>
      <c r="H325" s="121">
        <v>6.0400000000000002E-2</v>
      </c>
      <c r="I325" s="120">
        <v>3.51315472870793E-3</v>
      </c>
      <c r="J325" s="120">
        <v>0.20186000000000001</v>
      </c>
      <c r="K325" s="121">
        <v>0.80800000000000005</v>
      </c>
      <c r="L325" s="120">
        <v>2.1034676725825902E-2</v>
      </c>
      <c r="M325" s="121">
        <v>9.7299999999999998E-2</v>
      </c>
      <c r="N325" s="120">
        <v>2.1338245673203798E-3</v>
      </c>
      <c r="O325" s="120">
        <v>0.46686</v>
      </c>
      <c r="P325" s="123">
        <v>598.6</v>
      </c>
      <c r="Q325" s="124">
        <v>12.5825872793818</v>
      </c>
      <c r="S325" s="123">
        <v>601</v>
      </c>
      <c r="T325" s="124">
        <v>11.9991045579123</v>
      </c>
      <c r="V325" s="123">
        <v>607</v>
      </c>
      <c r="W325" s="124">
        <v>128.934150954757</v>
      </c>
      <c r="Y325" s="124">
        <v>0.39933444259567402</v>
      </c>
      <c r="Z325" s="124">
        <v>1.3838550247116901</v>
      </c>
      <c r="AA325" s="122">
        <v>598.6</v>
      </c>
      <c r="AB325" s="122">
        <v>12.5825872793818</v>
      </c>
      <c r="AD325" s="125">
        <v>597</v>
      </c>
      <c r="AE325" s="124">
        <v>12.6768411934227</v>
      </c>
      <c r="AF325" s="125">
        <v>583</v>
      </c>
      <c r="AG325" s="124">
        <v>10.8153275582255</v>
      </c>
      <c r="AH325" s="125">
        <v>535</v>
      </c>
      <c r="AI325" s="124">
        <v>124.83202827169001</v>
      </c>
      <c r="AJ325" s="124">
        <v>2.8E-3</v>
      </c>
      <c r="AK325" s="124">
        <v>1.1000000000000001E-3</v>
      </c>
      <c r="AL325" s="135">
        <f t="shared" si="35"/>
        <v>12.6768411934227</v>
      </c>
      <c r="AM325" s="135">
        <f t="shared" si="36"/>
        <v>583</v>
      </c>
      <c r="AN325" s="29">
        <f t="shared" si="37"/>
        <v>706</v>
      </c>
      <c r="AO325" s="29">
        <f t="shared" si="38"/>
        <v>1.5169999999999999</v>
      </c>
      <c r="AP325" s="29">
        <f t="shared" si="39"/>
        <v>6.0999999999999999E-2</v>
      </c>
      <c r="AQ325" s="136">
        <f t="shared" si="40"/>
        <v>0.65919578114700073</v>
      </c>
    </row>
    <row r="326" spans="1:43" x14ac:dyDescent="0.75">
      <c r="A326" s="120" t="s">
        <v>462</v>
      </c>
      <c r="B326" s="120">
        <v>232</v>
      </c>
      <c r="C326" s="120">
        <v>1.641</v>
      </c>
      <c r="D326" s="120">
        <v>0.02</v>
      </c>
      <c r="E326" s="120">
        <v>1080</v>
      </c>
      <c r="F326" s="121">
        <v>9.7087378640776691</v>
      </c>
      <c r="G326" s="120">
        <v>0.19025250871070001</v>
      </c>
      <c r="H326" s="121">
        <v>6.1400000000000003E-2</v>
      </c>
      <c r="I326" s="120">
        <v>5.5819978549128003E-3</v>
      </c>
      <c r="J326" s="120">
        <v>0.40972999999999998</v>
      </c>
      <c r="K326" s="121">
        <v>0.86499999999999999</v>
      </c>
      <c r="L326" s="120">
        <v>2.4053130154929901E-2</v>
      </c>
      <c r="M326" s="121">
        <v>0.10299999999999999</v>
      </c>
      <c r="N326" s="120">
        <v>2.01838886491182E-3</v>
      </c>
      <c r="O326" s="120">
        <v>-8.5031999999999996E-2</v>
      </c>
      <c r="P326" s="123">
        <v>632.20000000000005</v>
      </c>
      <c r="Q326" s="124">
        <v>11.8204857715341</v>
      </c>
      <c r="S326" s="123">
        <v>634</v>
      </c>
      <c r="T326" s="124">
        <v>13.381104359256801</v>
      </c>
      <c r="V326" s="123">
        <v>635</v>
      </c>
      <c r="W326" s="124">
        <v>199.95972600435999</v>
      </c>
      <c r="Y326" s="124">
        <v>0.28391167192428701</v>
      </c>
      <c r="Z326" s="124">
        <v>0.440944881889763</v>
      </c>
      <c r="AA326" s="122">
        <v>632.20000000000005</v>
      </c>
      <c r="AB326" s="122">
        <v>11.8204857715341</v>
      </c>
      <c r="AD326" s="125">
        <v>629.9</v>
      </c>
      <c r="AE326" s="124">
        <v>11.960229256792701</v>
      </c>
      <c r="AF326" s="125">
        <v>609.4</v>
      </c>
      <c r="AG326" s="124">
        <v>10.4031319261712</v>
      </c>
      <c r="AH326" s="125">
        <v>542</v>
      </c>
      <c r="AI326" s="124">
        <v>195.158120568269</v>
      </c>
      <c r="AJ326" s="124">
        <v>3.5999999999999999E-3</v>
      </c>
      <c r="AK326" s="124">
        <v>1.2999999999999999E-3</v>
      </c>
      <c r="AL326" s="135">
        <f t="shared" si="35"/>
        <v>11.960229256792701</v>
      </c>
      <c r="AM326" s="135">
        <f t="shared" si="36"/>
        <v>609.4</v>
      </c>
      <c r="AN326" s="29">
        <f t="shared" si="37"/>
        <v>232</v>
      </c>
      <c r="AO326" s="29">
        <f t="shared" si="38"/>
        <v>1.641</v>
      </c>
      <c r="AP326" s="29">
        <f t="shared" si="39"/>
        <v>0.02</v>
      </c>
      <c r="AQ326" s="136">
        <f t="shared" si="40"/>
        <v>0.60938452163315049</v>
      </c>
    </row>
    <row r="327" spans="1:43" x14ac:dyDescent="0.75">
      <c r="A327" s="120" t="s">
        <v>463</v>
      </c>
      <c r="B327" s="120">
        <v>642</v>
      </c>
      <c r="C327" s="120">
        <v>0.55000000000000004</v>
      </c>
      <c r="D327" s="120">
        <v>1.4E-2</v>
      </c>
      <c r="E327" s="120">
        <v>2230</v>
      </c>
      <c r="F327" s="121">
        <v>12.9533678756477</v>
      </c>
      <c r="G327" s="120">
        <v>0.311852398660176</v>
      </c>
      <c r="H327" s="121">
        <v>6.0299999999999999E-2</v>
      </c>
      <c r="I327" s="120">
        <v>4.0445525063175199E-3</v>
      </c>
      <c r="J327" s="120">
        <v>0.17105000000000001</v>
      </c>
      <c r="K327" s="121">
        <v>0.64400000000000002</v>
      </c>
      <c r="L327" s="120">
        <v>2.0305441119069501E-2</v>
      </c>
      <c r="M327" s="121">
        <v>7.7200000000000005E-2</v>
      </c>
      <c r="N327" s="120">
        <v>1.8585903996308599E-3</v>
      </c>
      <c r="O327" s="120">
        <v>0.45838000000000001</v>
      </c>
      <c r="P327" s="123">
        <v>479.3</v>
      </c>
      <c r="Q327" s="124">
        <v>11.0825991562754</v>
      </c>
      <c r="S327" s="123">
        <v>504</v>
      </c>
      <c r="T327" s="124">
        <v>12.5603429424169</v>
      </c>
      <c r="V327" s="123">
        <v>612</v>
      </c>
      <c r="W327" s="124">
        <v>185.452688963502</v>
      </c>
      <c r="Y327" s="124">
        <v>4.9007936507936396</v>
      </c>
      <c r="Z327" s="124">
        <v>21.683006535947701</v>
      </c>
      <c r="AA327" s="122">
        <v>479.3</v>
      </c>
      <c r="AB327" s="122">
        <v>11.0825991562754</v>
      </c>
      <c r="AD327" s="125">
        <v>476.7</v>
      </c>
      <c r="AE327" s="124">
        <v>11.2433893492432</v>
      </c>
      <c r="AF327" s="125">
        <v>472.4</v>
      </c>
      <c r="AG327" s="124">
        <v>10.325018878003201</v>
      </c>
      <c r="AH327" s="125">
        <v>457</v>
      </c>
      <c r="AI327" s="124">
        <v>179.62594423911401</v>
      </c>
      <c r="AJ327" s="124">
        <v>5.3E-3</v>
      </c>
      <c r="AK327" s="124">
        <v>1.9E-3</v>
      </c>
      <c r="AL327" s="135">
        <f t="shared" si="35"/>
        <v>11.2433893492432</v>
      </c>
      <c r="AM327" s="135">
        <f t="shared" si="36"/>
        <v>472.4</v>
      </c>
      <c r="AN327" s="29">
        <f t="shared" si="37"/>
        <v>642</v>
      </c>
      <c r="AO327" s="29">
        <f t="shared" si="38"/>
        <v>0.55000000000000004</v>
      </c>
      <c r="AP327" s="29">
        <f t="shared" si="39"/>
        <v>1.4E-2</v>
      </c>
      <c r="AQ327" s="136">
        <f t="shared" si="40"/>
        <v>1.8181818181818181</v>
      </c>
    </row>
    <row r="328" spans="1:43" x14ac:dyDescent="0.75">
      <c r="A328" s="120" t="s">
        <v>464</v>
      </c>
      <c r="B328" s="120">
        <v>62.6</v>
      </c>
      <c r="C328" s="120">
        <v>1.8</v>
      </c>
      <c r="D328" s="120">
        <v>0.11</v>
      </c>
      <c r="E328" s="120">
        <v>346</v>
      </c>
      <c r="F328" s="121">
        <v>10.427528675703901</v>
      </c>
      <c r="G328" s="120">
        <v>0.42720266099468301</v>
      </c>
      <c r="H328" s="121">
        <v>9.4E-2</v>
      </c>
      <c r="I328" s="120">
        <v>1.6990424369559401E-2</v>
      </c>
      <c r="J328" s="120">
        <v>-0.63022</v>
      </c>
      <c r="K328" s="121">
        <v>1.31</v>
      </c>
      <c r="L328" s="120">
        <v>0.206123032990008</v>
      </c>
      <c r="M328" s="121">
        <v>9.5899999999999999E-2</v>
      </c>
      <c r="N328" s="120">
        <v>3.92890170466251E-3</v>
      </c>
      <c r="O328" s="120">
        <v>0.74739</v>
      </c>
      <c r="P328" s="123">
        <v>590</v>
      </c>
      <c r="Q328" s="124">
        <v>22.777535663722499</v>
      </c>
      <c r="S328" s="123">
        <v>800</v>
      </c>
      <c r="T328" s="124">
        <v>66.198340625310294</v>
      </c>
      <c r="V328" s="123">
        <v>1300</v>
      </c>
      <c r="W328" s="124">
        <v>29618.9461565657</v>
      </c>
      <c r="Y328" s="124">
        <v>26.25</v>
      </c>
      <c r="Z328" s="124">
        <v>54.615384615384599</v>
      </c>
      <c r="AA328" s="122" t="s">
        <v>35</v>
      </c>
      <c r="AB328" s="122" t="s">
        <v>35</v>
      </c>
      <c r="AD328" s="125">
        <v>565</v>
      </c>
      <c r="AE328" s="124">
        <v>17.986554170050301</v>
      </c>
      <c r="AF328" s="125">
        <v>568</v>
      </c>
      <c r="AG328" s="124">
        <v>20.9528113040855</v>
      </c>
      <c r="AH328" s="125">
        <v>560</v>
      </c>
      <c r="AI328" s="124">
        <v>29618.500509741101</v>
      </c>
      <c r="AJ328" s="124">
        <v>4.2000000000000003E-2</v>
      </c>
      <c r="AK328" s="124">
        <v>1.4999999999999999E-2</v>
      </c>
      <c r="AL328" s="135">
        <f t="shared" si="35"/>
        <v>17.986554170050301</v>
      </c>
      <c r="AM328" s="135">
        <f t="shared" si="36"/>
        <v>568</v>
      </c>
      <c r="AN328" s="29">
        <f t="shared" si="37"/>
        <v>62.6</v>
      </c>
      <c r="AO328" s="29">
        <f t="shared" si="38"/>
        <v>1.8</v>
      </c>
      <c r="AP328" s="29">
        <f t="shared" si="39"/>
        <v>0.11</v>
      </c>
      <c r="AQ328" s="136">
        <f t="shared" si="40"/>
        <v>0.55555555555555558</v>
      </c>
    </row>
    <row r="329" spans="1:43" x14ac:dyDescent="0.75">
      <c r="A329" s="120" t="s">
        <v>465</v>
      </c>
      <c r="B329" s="120">
        <v>61</v>
      </c>
      <c r="C329" s="120">
        <v>1.63</v>
      </c>
      <c r="D329" s="120">
        <v>5.6000000000000001E-2</v>
      </c>
      <c r="E329" s="120">
        <v>264</v>
      </c>
      <c r="F329" s="121">
        <v>10.070493454179299</v>
      </c>
      <c r="G329" s="120">
        <v>0.22898187997429001</v>
      </c>
      <c r="H329" s="121">
        <v>6.1600000000000002E-2</v>
      </c>
      <c r="I329" s="120">
        <v>1.0562813378707001E-2</v>
      </c>
      <c r="J329" s="120">
        <v>0.18339</v>
      </c>
      <c r="K329" s="121">
        <v>0.84199999999999997</v>
      </c>
      <c r="L329" s="120">
        <v>4.7453186973690199E-2</v>
      </c>
      <c r="M329" s="121">
        <v>9.9299999999999999E-2</v>
      </c>
      <c r="N329" s="120">
        <v>2.25787353766769E-3</v>
      </c>
      <c r="O329" s="120">
        <v>0.16216</v>
      </c>
      <c r="P329" s="123">
        <v>610</v>
      </c>
      <c r="Q329" s="124">
        <v>13.4629283995242</v>
      </c>
      <c r="S329" s="123">
        <v>614</v>
      </c>
      <c r="T329" s="124">
        <v>25.845021094402099</v>
      </c>
      <c r="V329" s="123">
        <v>590</v>
      </c>
      <c r="W329" s="124">
        <v>388.68087832335499</v>
      </c>
      <c r="Y329" s="124">
        <v>0.651465798045606</v>
      </c>
      <c r="Z329" s="124">
        <v>-3.3898305084745699</v>
      </c>
      <c r="AA329" s="122">
        <v>610</v>
      </c>
      <c r="AB329" s="122">
        <v>13.4629283995242</v>
      </c>
      <c r="AD329" s="125">
        <v>610</v>
      </c>
      <c r="AE329" s="124">
        <v>12.9703678086134</v>
      </c>
      <c r="AF329" s="125">
        <v>585</v>
      </c>
      <c r="AG329" s="124">
        <v>13.3013200611852</v>
      </c>
      <c r="AH329" s="125">
        <v>493</v>
      </c>
      <c r="AI329" s="124">
        <v>375.22836403211198</v>
      </c>
      <c r="AJ329" s="124">
        <v>5.3E-3</v>
      </c>
      <c r="AK329" s="124">
        <v>4.7999999999999996E-3</v>
      </c>
      <c r="AL329" s="135">
        <f t="shared" si="35"/>
        <v>12.9703678086134</v>
      </c>
      <c r="AM329" s="135">
        <f t="shared" si="36"/>
        <v>585</v>
      </c>
      <c r="AN329" s="29">
        <f t="shared" si="37"/>
        <v>61</v>
      </c>
      <c r="AO329" s="29">
        <f t="shared" si="38"/>
        <v>1.63</v>
      </c>
      <c r="AP329" s="29">
        <f t="shared" si="39"/>
        <v>5.6000000000000001E-2</v>
      </c>
      <c r="AQ329" s="136">
        <f t="shared" si="40"/>
        <v>0.61349693251533743</v>
      </c>
    </row>
    <row r="330" spans="1:43" x14ac:dyDescent="0.75">
      <c r="A330" s="120" t="s">
        <v>466</v>
      </c>
      <c r="B330" s="120">
        <v>222</v>
      </c>
      <c r="C330" s="120">
        <v>1.504</v>
      </c>
      <c r="D330" s="120">
        <v>2.3E-2</v>
      </c>
      <c r="E330" s="120">
        <v>997</v>
      </c>
      <c r="F330" s="121">
        <v>10.0200400801603</v>
      </c>
      <c r="G330" s="120">
        <v>0.209055966153055</v>
      </c>
      <c r="H330" s="121">
        <v>6.0400000000000002E-2</v>
      </c>
      <c r="I330" s="120">
        <v>5.6400864427733699E-3</v>
      </c>
      <c r="J330" s="120">
        <v>-1.9307999999999999E-2</v>
      </c>
      <c r="K330" s="121">
        <v>0.83099999999999996</v>
      </c>
      <c r="L330" s="120">
        <v>2.5502587580282898E-2</v>
      </c>
      <c r="M330" s="121">
        <v>9.98E-2</v>
      </c>
      <c r="N330" s="120">
        <v>2.08220578512308E-3</v>
      </c>
      <c r="O330" s="120">
        <v>0.42203000000000002</v>
      </c>
      <c r="P330" s="123">
        <v>613.20000000000005</v>
      </c>
      <c r="Q330" s="124">
        <v>12.119628035181</v>
      </c>
      <c r="S330" s="123">
        <v>613</v>
      </c>
      <c r="T330" s="124">
        <v>13.8794553719083</v>
      </c>
      <c r="V330" s="123">
        <v>605</v>
      </c>
      <c r="W330" s="124">
        <v>202.608296237193</v>
      </c>
      <c r="Y330" s="124">
        <v>-3.2626427406199802E-2</v>
      </c>
      <c r="Z330" s="124">
        <v>-1.35537190082647</v>
      </c>
      <c r="AA330" s="122">
        <v>613.20000000000005</v>
      </c>
      <c r="AB330" s="122">
        <v>12.119628035181</v>
      </c>
      <c r="AD330" s="125">
        <v>611.4</v>
      </c>
      <c r="AE330" s="124">
        <v>12.160739439324599</v>
      </c>
      <c r="AF330" s="125">
        <v>595</v>
      </c>
      <c r="AG330" s="124">
        <v>10.6691649823589</v>
      </c>
      <c r="AH330" s="125">
        <v>529</v>
      </c>
      <c r="AI330" s="124">
        <v>198.43886137583601</v>
      </c>
      <c r="AJ330" s="124">
        <v>2.5999999999999999E-3</v>
      </c>
      <c r="AK330" s="124">
        <v>1.1000000000000001E-3</v>
      </c>
      <c r="AL330" s="135">
        <f t="shared" si="35"/>
        <v>12.160739439324599</v>
      </c>
      <c r="AM330" s="135">
        <f t="shared" si="36"/>
        <v>595</v>
      </c>
      <c r="AN330" s="29">
        <f t="shared" si="37"/>
        <v>222</v>
      </c>
      <c r="AO330" s="29">
        <f t="shared" si="38"/>
        <v>1.504</v>
      </c>
      <c r="AP330" s="29">
        <f t="shared" si="39"/>
        <v>2.3E-2</v>
      </c>
      <c r="AQ330" s="136">
        <f t="shared" si="40"/>
        <v>0.66489361702127658</v>
      </c>
    </row>
    <row r="331" spans="1:43" x14ac:dyDescent="0.75">
      <c r="A331" s="120" t="s">
        <v>467</v>
      </c>
      <c r="B331" s="120">
        <v>565</v>
      </c>
      <c r="C331" s="120">
        <v>8.3000000000000007</v>
      </c>
      <c r="D331" s="120">
        <v>1.1000000000000001</v>
      </c>
      <c r="E331" s="120">
        <v>18200</v>
      </c>
      <c r="F331" s="121">
        <v>2.92226767971946</v>
      </c>
      <c r="G331" s="120">
        <v>6.4779479678123295E-2</v>
      </c>
      <c r="H331" s="121">
        <v>0.1263</v>
      </c>
      <c r="I331" s="120">
        <v>3.3910087851774899E-3</v>
      </c>
      <c r="J331" s="120">
        <v>0.17221</v>
      </c>
      <c r="K331" s="121">
        <v>5.95</v>
      </c>
      <c r="L331" s="120">
        <v>0.13913282583560199</v>
      </c>
      <c r="M331" s="121">
        <v>0.3422</v>
      </c>
      <c r="N331" s="120">
        <v>7.5857314850711699E-3</v>
      </c>
      <c r="O331" s="120">
        <v>0.80801999999999996</v>
      </c>
      <c r="P331" s="123">
        <v>1897</v>
      </c>
      <c r="Q331" s="124">
        <v>36.501357548508203</v>
      </c>
      <c r="S331" s="123">
        <v>1967</v>
      </c>
      <c r="T331" s="124">
        <v>20.2924035769699</v>
      </c>
      <c r="V331" s="123">
        <v>2045</v>
      </c>
      <c r="W331" s="124">
        <v>49.442727169320897</v>
      </c>
      <c r="Y331" s="124">
        <v>3.5587188612099698</v>
      </c>
      <c r="Z331" s="124">
        <v>7.2371638141809296</v>
      </c>
      <c r="AA331" s="122">
        <v>2045</v>
      </c>
      <c r="AB331" s="122">
        <v>49.442727169320897</v>
      </c>
      <c r="AD331" s="125">
        <v>1879</v>
      </c>
      <c r="AE331" s="124">
        <v>37.974848293100997</v>
      </c>
      <c r="AF331" s="125">
        <v>1890</v>
      </c>
      <c r="AG331" s="124">
        <v>28.4791439992606</v>
      </c>
      <c r="AH331" s="125">
        <v>1902</v>
      </c>
      <c r="AI331" s="124">
        <v>52.1344729515884</v>
      </c>
      <c r="AJ331" s="124">
        <v>1.12E-2</v>
      </c>
      <c r="AK331" s="124">
        <v>2.8999999999999998E-3</v>
      </c>
      <c r="AL331" s="135">
        <f t="shared" si="35"/>
        <v>37.974848293100997</v>
      </c>
      <c r="AM331" s="135">
        <f t="shared" si="36"/>
        <v>1890</v>
      </c>
      <c r="AN331" s="29">
        <f t="shared" si="37"/>
        <v>565</v>
      </c>
      <c r="AO331" s="29">
        <f t="shared" si="38"/>
        <v>8.3000000000000007</v>
      </c>
      <c r="AP331" s="29">
        <f t="shared" si="39"/>
        <v>1.1000000000000001</v>
      </c>
      <c r="AQ331" s="136">
        <f t="shared" si="40"/>
        <v>0.12048192771084336</v>
      </c>
    </row>
    <row r="332" spans="1:43" x14ac:dyDescent="0.75">
      <c r="A332" s="120" t="s">
        <v>468</v>
      </c>
      <c r="B332" s="120">
        <v>15.5</v>
      </c>
      <c r="C332" s="120">
        <v>0.75800000000000001</v>
      </c>
      <c r="D332" s="120">
        <v>1.7999999999999999E-2</v>
      </c>
      <c r="E332" s="120">
        <v>68.5</v>
      </c>
      <c r="F332" s="121">
        <v>11.1111111111111</v>
      </c>
      <c r="G332" s="120">
        <v>0.44444185527366498</v>
      </c>
      <c r="H332" s="121">
        <v>7.0199999999999999E-2</v>
      </c>
      <c r="I332" s="120">
        <v>2.1862422627199701E-2</v>
      </c>
      <c r="J332" s="120">
        <v>0.53512999999999999</v>
      </c>
      <c r="K332" s="121">
        <v>0.87</v>
      </c>
      <c r="L332" s="120">
        <v>8.0333543685063499E-2</v>
      </c>
      <c r="M332" s="121">
        <v>0.09</v>
      </c>
      <c r="N332" s="120">
        <v>3.5999790277166902E-3</v>
      </c>
      <c r="O332" s="120">
        <v>-8.2027000000000003E-2</v>
      </c>
      <c r="P332" s="123">
        <v>555</v>
      </c>
      <c r="Q332" s="124">
        <v>21.115859547863099</v>
      </c>
      <c r="S332" s="123">
        <v>620</v>
      </c>
      <c r="T332" s="124">
        <v>42.618233646879297</v>
      </c>
      <c r="V332" s="123">
        <v>780</v>
      </c>
      <c r="W332" s="124">
        <v>1252.8168042042801</v>
      </c>
      <c r="Y332" s="124">
        <v>10.4838709677419</v>
      </c>
      <c r="Z332" s="124">
        <v>28.846153846153801</v>
      </c>
      <c r="AA332" s="122">
        <v>555</v>
      </c>
      <c r="AB332" s="122">
        <v>21.115859547863099</v>
      </c>
      <c r="AD332" s="125">
        <v>546</v>
      </c>
      <c r="AE332" s="124">
        <v>23.253806665685499</v>
      </c>
      <c r="AF332" s="125">
        <v>535</v>
      </c>
      <c r="AG332" s="124">
        <v>20.7810933105069</v>
      </c>
      <c r="AH332" s="125">
        <v>495</v>
      </c>
      <c r="AI332" s="124">
        <v>1237.5115453589201</v>
      </c>
      <c r="AJ332" s="124">
        <v>1.6E-2</v>
      </c>
      <c r="AK332" s="124">
        <v>1.2E-2</v>
      </c>
      <c r="AL332" s="135">
        <f t="shared" si="35"/>
        <v>23.253806665685499</v>
      </c>
      <c r="AM332" s="135">
        <f t="shared" si="36"/>
        <v>535</v>
      </c>
      <c r="AN332" s="29">
        <f t="shared" si="37"/>
        <v>15.5</v>
      </c>
      <c r="AO332" s="29">
        <f t="shared" si="38"/>
        <v>0.75800000000000001</v>
      </c>
      <c r="AP332" s="29">
        <f t="shared" si="39"/>
        <v>1.7999999999999999E-2</v>
      </c>
      <c r="AQ332" s="136">
        <f t="shared" si="40"/>
        <v>1.3192612137203166</v>
      </c>
    </row>
    <row r="333" spans="1:43" x14ac:dyDescent="0.75">
      <c r="A333" s="120" t="s">
        <v>469</v>
      </c>
      <c r="B333" s="120">
        <v>46.7</v>
      </c>
      <c r="C333" s="120">
        <v>0.82299999999999995</v>
      </c>
      <c r="D333" s="120">
        <v>5.1999999999999998E-2</v>
      </c>
      <c r="E333" s="120">
        <v>206</v>
      </c>
      <c r="F333" s="121">
        <v>10.3626943005181</v>
      </c>
      <c r="G333" s="120">
        <v>0.243829611479629</v>
      </c>
      <c r="H333" s="121">
        <v>6.1199999999999997E-2</v>
      </c>
      <c r="I333" s="120">
        <v>1.16114607831739E-2</v>
      </c>
      <c r="J333" s="120">
        <v>0.28349000000000002</v>
      </c>
      <c r="K333" s="121">
        <v>0.80900000000000005</v>
      </c>
      <c r="L333" s="120">
        <v>4.5767664809229697E-2</v>
      </c>
      <c r="M333" s="121">
        <v>9.6500000000000002E-2</v>
      </c>
      <c r="N333" s="120">
        <v>2.27060229950117E-3</v>
      </c>
      <c r="O333" s="120">
        <v>-1.8055000000000002E-2</v>
      </c>
      <c r="P333" s="123">
        <v>594</v>
      </c>
      <c r="Q333" s="124">
        <v>13.2611118939181</v>
      </c>
      <c r="S333" s="123">
        <v>596</v>
      </c>
      <c r="T333" s="124">
        <v>25.785129399021901</v>
      </c>
      <c r="V333" s="123">
        <v>580</v>
      </c>
      <c r="W333" s="124">
        <v>435.30735634175198</v>
      </c>
      <c r="Y333" s="124">
        <v>0.335570469798668</v>
      </c>
      <c r="Z333" s="124">
        <v>-2.41379310344827</v>
      </c>
      <c r="AA333" s="122">
        <v>594</v>
      </c>
      <c r="AB333" s="122">
        <v>13.2611118939181</v>
      </c>
      <c r="AD333" s="125">
        <v>591</v>
      </c>
      <c r="AE333" s="124">
        <v>13.788295350151801</v>
      </c>
      <c r="AF333" s="125">
        <v>577</v>
      </c>
      <c r="AG333" s="124">
        <v>12.5830400986529</v>
      </c>
      <c r="AH333" s="125">
        <v>526</v>
      </c>
      <c r="AI333" s="124">
        <v>419.93572661211499</v>
      </c>
      <c r="AJ333" s="124">
        <v>4.1999999999999997E-3</v>
      </c>
      <c r="AK333" s="124">
        <v>5.3E-3</v>
      </c>
      <c r="AL333" s="135">
        <f t="shared" si="35"/>
        <v>13.788295350151801</v>
      </c>
      <c r="AM333" s="135">
        <f t="shared" si="36"/>
        <v>577</v>
      </c>
      <c r="AN333" s="29">
        <f t="shared" si="37"/>
        <v>46.7</v>
      </c>
      <c r="AO333" s="29">
        <f t="shared" si="38"/>
        <v>0.82299999999999995</v>
      </c>
      <c r="AP333" s="29">
        <f t="shared" si="39"/>
        <v>5.1999999999999998E-2</v>
      </c>
      <c r="AQ333" s="136">
        <f t="shared" si="40"/>
        <v>1.2150668286755772</v>
      </c>
    </row>
    <row r="334" spans="1:43" x14ac:dyDescent="0.75">
      <c r="A334" s="120" t="s">
        <v>470</v>
      </c>
      <c r="B334" s="120">
        <v>569</v>
      </c>
      <c r="C334" s="120">
        <v>1.94</v>
      </c>
      <c r="D334" s="120">
        <v>0.11</v>
      </c>
      <c r="E334" s="120">
        <v>1100</v>
      </c>
      <c r="F334" s="121">
        <v>19.654088050314499</v>
      </c>
      <c r="G334" s="120">
        <v>0.40164333318493201</v>
      </c>
      <c r="H334" s="121">
        <v>5.2299999999999999E-2</v>
      </c>
      <c r="I334" s="120">
        <v>4.7154582306184901E-3</v>
      </c>
      <c r="J334" s="120">
        <v>0.28626000000000001</v>
      </c>
      <c r="K334" s="121">
        <v>0.36899999999999999</v>
      </c>
      <c r="L334" s="120">
        <v>1.16137400216296E-2</v>
      </c>
      <c r="M334" s="121">
        <v>5.0880000000000002E-2</v>
      </c>
      <c r="N334" s="120">
        <v>1.0397639788798201E-3</v>
      </c>
      <c r="O334" s="120">
        <v>0.12425</v>
      </c>
      <c r="P334" s="123">
        <v>319.89999999999998</v>
      </c>
      <c r="Q334" s="124">
        <v>6.3985343555591703</v>
      </c>
      <c r="S334" s="123">
        <v>318.5</v>
      </c>
      <c r="T334" s="124">
        <v>8.5497039680250406</v>
      </c>
      <c r="V334" s="123">
        <v>301</v>
      </c>
      <c r="W334" s="124">
        <v>194.751686174421</v>
      </c>
      <c r="Y334" s="124">
        <v>-0.439560439560438</v>
      </c>
      <c r="Z334" s="124">
        <v>-6.2790697674418503</v>
      </c>
      <c r="AA334" s="122">
        <v>319.89999999999998</v>
      </c>
      <c r="AB334" s="122">
        <v>6.3985343555591703</v>
      </c>
      <c r="AD334" s="125">
        <v>319.60000000000002</v>
      </c>
      <c r="AE334" s="124">
        <v>6.4794167869701802</v>
      </c>
      <c r="AF334" s="125">
        <v>315.10000000000002</v>
      </c>
      <c r="AG334" s="124">
        <v>6.27450698787269</v>
      </c>
      <c r="AH334" s="125">
        <v>285</v>
      </c>
      <c r="AI334" s="124">
        <v>186.98165489635599</v>
      </c>
      <c r="AJ334" s="124">
        <v>5.0000000000000001E-4</v>
      </c>
      <c r="AK334" s="124">
        <v>2E-3</v>
      </c>
      <c r="AL334" s="135">
        <f t="shared" si="35"/>
        <v>6.4794167869701802</v>
      </c>
      <c r="AM334" s="135">
        <f t="shared" si="36"/>
        <v>315.10000000000002</v>
      </c>
      <c r="AN334" s="29">
        <f t="shared" si="37"/>
        <v>569</v>
      </c>
      <c r="AO334" s="29">
        <f t="shared" si="38"/>
        <v>1.94</v>
      </c>
      <c r="AP334" s="29">
        <f t="shared" si="39"/>
        <v>0.11</v>
      </c>
      <c r="AQ334" s="136">
        <f t="shared" si="40"/>
        <v>0.51546391752577325</v>
      </c>
    </row>
    <row r="335" spans="1:43" x14ac:dyDescent="0.75">
      <c r="A335" s="120" t="s">
        <v>471</v>
      </c>
      <c r="B335" s="120">
        <v>509</v>
      </c>
      <c r="C335" s="120">
        <v>2.1480000000000001</v>
      </c>
      <c r="D335" s="120">
        <v>5.3999999999999999E-2</v>
      </c>
      <c r="E335" s="120">
        <v>1059</v>
      </c>
      <c r="F335" s="121">
        <v>19.864918553833899</v>
      </c>
      <c r="G335" s="120">
        <v>0.42704582074930902</v>
      </c>
      <c r="H335" s="121">
        <v>5.5500000000000001E-2</v>
      </c>
      <c r="I335" s="120">
        <v>5.1262144238635897E-3</v>
      </c>
      <c r="J335" s="120">
        <v>-9.2453999999999995E-2</v>
      </c>
      <c r="K335" s="121">
        <v>0.38400000000000001</v>
      </c>
      <c r="L335" s="120">
        <v>1.30729315702332E-2</v>
      </c>
      <c r="M335" s="121">
        <v>5.0340000000000003E-2</v>
      </c>
      <c r="N335" s="120">
        <v>1.0821834762756301E-3</v>
      </c>
      <c r="O335" s="120">
        <v>0.38955000000000001</v>
      </c>
      <c r="P335" s="123">
        <v>316.60000000000002</v>
      </c>
      <c r="Q335" s="124">
        <v>6.6475706765032596</v>
      </c>
      <c r="S335" s="123">
        <v>329</v>
      </c>
      <c r="T335" s="124">
        <v>9.4116860506482496</v>
      </c>
      <c r="V335" s="123">
        <v>414</v>
      </c>
      <c r="W335" s="124">
        <v>294.435767112652</v>
      </c>
      <c r="Y335" s="124">
        <v>3.7689969604863198</v>
      </c>
      <c r="Z335" s="124">
        <v>23.5265700483092</v>
      </c>
      <c r="AA335" s="122">
        <v>316.60000000000002</v>
      </c>
      <c r="AB335" s="122">
        <v>6.6475706765032596</v>
      </c>
      <c r="AD335" s="125">
        <v>313.89999999999998</v>
      </c>
      <c r="AE335" s="124">
        <v>6.4318889837361102</v>
      </c>
      <c r="AF335" s="125">
        <v>312</v>
      </c>
      <c r="AG335" s="124">
        <v>6.1679521979313998</v>
      </c>
      <c r="AH335" s="125">
        <v>307.8</v>
      </c>
      <c r="AI335" s="124">
        <v>288.86340155031002</v>
      </c>
      <c r="AJ335" s="124">
        <v>4.0000000000000001E-3</v>
      </c>
      <c r="AK335" s="124">
        <v>2.3E-3</v>
      </c>
      <c r="AL335" s="135">
        <f t="shared" si="35"/>
        <v>6.4318889837361102</v>
      </c>
      <c r="AM335" s="135">
        <f t="shared" si="36"/>
        <v>312</v>
      </c>
      <c r="AN335" s="29">
        <f t="shared" si="37"/>
        <v>509</v>
      </c>
      <c r="AO335" s="29">
        <f t="shared" si="38"/>
        <v>2.1480000000000001</v>
      </c>
      <c r="AP335" s="29">
        <f t="shared" si="39"/>
        <v>5.3999999999999999E-2</v>
      </c>
      <c r="AQ335" s="136">
        <f t="shared" si="40"/>
        <v>0.46554934823091243</v>
      </c>
    </row>
    <row r="336" spans="1:43" x14ac:dyDescent="0.75">
      <c r="A336" s="120" t="s">
        <v>472</v>
      </c>
      <c r="B336" s="120">
        <v>66</v>
      </c>
      <c r="C336" s="120">
        <v>0.75700000000000001</v>
      </c>
      <c r="D336" s="120">
        <v>1.7000000000000001E-2</v>
      </c>
      <c r="E336" s="120">
        <v>280</v>
      </c>
      <c r="F336" s="121">
        <v>10.449320794148401</v>
      </c>
      <c r="G336" s="120">
        <v>0.246762267965208</v>
      </c>
      <c r="H336" s="121">
        <v>6.0400000000000002E-2</v>
      </c>
      <c r="I336" s="120">
        <v>9.9075257300366391E-3</v>
      </c>
      <c r="J336" s="120">
        <v>-1.6798E-2</v>
      </c>
      <c r="K336" s="121">
        <v>0.79600000000000004</v>
      </c>
      <c r="L336" s="120">
        <v>3.90398727231532E-2</v>
      </c>
      <c r="M336" s="121">
        <v>9.5699999999999993E-2</v>
      </c>
      <c r="N336" s="120">
        <v>2.2599697635366702E-3</v>
      </c>
      <c r="O336" s="120">
        <v>0.35607</v>
      </c>
      <c r="P336" s="123">
        <v>589</v>
      </c>
      <c r="Q336" s="124">
        <v>13.2036728939445</v>
      </c>
      <c r="S336" s="123">
        <v>590</v>
      </c>
      <c r="T336" s="124">
        <v>22.066779601438</v>
      </c>
      <c r="V336" s="123">
        <v>570</v>
      </c>
      <c r="W336" s="124">
        <v>368.00520719503101</v>
      </c>
      <c r="Y336" s="124">
        <v>0.16949152542372301</v>
      </c>
      <c r="Z336" s="124">
        <v>-3.3333333333333401</v>
      </c>
      <c r="AA336" s="122">
        <v>589</v>
      </c>
      <c r="AB336" s="122">
        <v>13.2036728939445</v>
      </c>
      <c r="AD336" s="125">
        <v>588</v>
      </c>
      <c r="AE336" s="124">
        <v>13.2036728939445</v>
      </c>
      <c r="AF336" s="125">
        <v>573</v>
      </c>
      <c r="AG336" s="124">
        <v>12.5340640647175</v>
      </c>
      <c r="AH336" s="125">
        <v>534</v>
      </c>
      <c r="AI336" s="124">
        <v>356.55954975664002</v>
      </c>
      <c r="AJ336" s="124">
        <v>3.2000000000000002E-3</v>
      </c>
      <c r="AK336" s="124">
        <v>3.8E-3</v>
      </c>
      <c r="AL336" s="135">
        <f t="shared" si="35"/>
        <v>13.2036728939445</v>
      </c>
      <c r="AM336" s="135">
        <f t="shared" si="36"/>
        <v>573</v>
      </c>
      <c r="AN336" s="29">
        <f t="shared" si="37"/>
        <v>66</v>
      </c>
      <c r="AO336" s="29">
        <f t="shared" si="38"/>
        <v>0.75700000000000001</v>
      </c>
      <c r="AP336" s="29">
        <f t="shared" si="39"/>
        <v>1.7000000000000001E-2</v>
      </c>
      <c r="AQ336" s="136">
        <f t="shared" si="40"/>
        <v>1.321003963011889</v>
      </c>
    </row>
    <row r="337" spans="1:43" x14ac:dyDescent="0.75">
      <c r="A337" s="120" t="s">
        <v>473</v>
      </c>
      <c r="B337" s="120">
        <v>399</v>
      </c>
      <c r="C337" s="120">
        <v>0.502</v>
      </c>
      <c r="D337" s="120">
        <v>2.4E-2</v>
      </c>
      <c r="E337" s="120">
        <v>2180</v>
      </c>
      <c r="F337" s="121">
        <v>8.3472454090150308</v>
      </c>
      <c r="G337" s="120">
        <v>0.16911954390178199</v>
      </c>
      <c r="H337" s="121">
        <v>6.4199999999999993E-2</v>
      </c>
      <c r="I337" s="120">
        <v>4.2394271552969104E-3</v>
      </c>
      <c r="J337" s="120">
        <v>0.22105</v>
      </c>
      <c r="K337" s="121">
        <v>1.0529999999999999</v>
      </c>
      <c r="L337" s="120">
        <v>2.6989795219860401E-2</v>
      </c>
      <c r="M337" s="121">
        <v>0.1198</v>
      </c>
      <c r="N337" s="120">
        <v>2.42721045886013E-3</v>
      </c>
      <c r="O337" s="120">
        <v>0.35335</v>
      </c>
      <c r="P337" s="123">
        <v>729.3</v>
      </c>
      <c r="Q337" s="124">
        <v>13.9977813216491</v>
      </c>
      <c r="S337" s="123">
        <v>729</v>
      </c>
      <c r="T337" s="124">
        <v>13.420596542104599</v>
      </c>
      <c r="V337" s="123">
        <v>740</v>
      </c>
      <c r="W337" s="124">
        <v>142.448870316133</v>
      </c>
      <c r="Y337" s="124">
        <v>-4.1152263374485201E-2</v>
      </c>
      <c r="Z337" s="124">
        <v>1.4459459459459501</v>
      </c>
      <c r="AA337" s="122">
        <v>729.3</v>
      </c>
      <c r="AB337" s="122">
        <v>13.9977813216491</v>
      </c>
      <c r="AD337" s="125">
        <v>727.8</v>
      </c>
      <c r="AE337" s="124">
        <v>14.075520662792799</v>
      </c>
      <c r="AF337" s="125">
        <v>714</v>
      </c>
      <c r="AG337" s="124">
        <v>12.3625406590211</v>
      </c>
      <c r="AH337" s="125">
        <v>682</v>
      </c>
      <c r="AI337" s="124">
        <v>140.13194016476999</v>
      </c>
      <c r="AJ337" s="124">
        <v>2E-3</v>
      </c>
      <c r="AK337" s="124">
        <v>1E-3</v>
      </c>
      <c r="AL337" s="135">
        <f t="shared" si="35"/>
        <v>14.075520662792799</v>
      </c>
      <c r="AM337" s="135">
        <f t="shared" si="36"/>
        <v>714</v>
      </c>
      <c r="AN337" s="29">
        <f t="shared" si="37"/>
        <v>399</v>
      </c>
      <c r="AO337" s="29">
        <f t="shared" si="38"/>
        <v>0.502</v>
      </c>
      <c r="AP337" s="29">
        <f t="shared" si="39"/>
        <v>2.4E-2</v>
      </c>
      <c r="AQ337" s="136">
        <f t="shared" si="40"/>
        <v>1.9920318725099602</v>
      </c>
    </row>
    <row r="338" spans="1:43" x14ac:dyDescent="0.75">
      <c r="A338" s="120" t="s">
        <v>474</v>
      </c>
      <c r="B338" s="120">
        <v>168</v>
      </c>
      <c r="C338" s="120">
        <v>0.56100000000000005</v>
      </c>
      <c r="D338" s="120">
        <v>6.8999999999999999E-3</v>
      </c>
      <c r="E338" s="120">
        <v>909</v>
      </c>
      <c r="F338" s="121">
        <v>8.6505190311418705</v>
      </c>
      <c r="G338" s="120">
        <v>0.17679255051899201</v>
      </c>
      <c r="H338" s="121">
        <v>6.3E-2</v>
      </c>
      <c r="I338" s="120">
        <v>6.1765041584473596E-3</v>
      </c>
      <c r="J338" s="120">
        <v>0.13023999999999999</v>
      </c>
      <c r="K338" s="121">
        <v>1.0009999999999999</v>
      </c>
      <c r="L338" s="120">
        <v>3.3091692535891899E-2</v>
      </c>
      <c r="M338" s="121">
        <v>0.11559999999999999</v>
      </c>
      <c r="N338" s="120">
        <v>2.3625424979034802E-3</v>
      </c>
      <c r="O338" s="120">
        <v>0.29087000000000002</v>
      </c>
      <c r="P338" s="123">
        <v>705.3</v>
      </c>
      <c r="Q338" s="124">
        <v>13.5476554795395</v>
      </c>
      <c r="S338" s="123">
        <v>702</v>
      </c>
      <c r="T338" s="124">
        <v>16.9494667719296</v>
      </c>
      <c r="V338" s="123">
        <v>689</v>
      </c>
      <c r="W338" s="124">
        <v>209.43810595677701</v>
      </c>
      <c r="Y338" s="124">
        <v>-0.47008547008546497</v>
      </c>
      <c r="Z338" s="124">
        <v>-2.36574746008709</v>
      </c>
      <c r="AA338" s="122">
        <v>705.3</v>
      </c>
      <c r="AB338" s="122">
        <v>13.5476554795395</v>
      </c>
      <c r="AD338" s="125">
        <v>703.3</v>
      </c>
      <c r="AE338" s="124">
        <v>13.5476554795395</v>
      </c>
      <c r="AF338" s="125">
        <v>680</v>
      </c>
      <c r="AG338" s="124">
        <v>12.7052911754412</v>
      </c>
      <c r="AH338" s="125">
        <v>619</v>
      </c>
      <c r="AI338" s="124">
        <v>203.38107145642201</v>
      </c>
      <c r="AJ338" s="124">
        <v>3.8E-3</v>
      </c>
      <c r="AK338" s="124">
        <v>1.6000000000000001E-3</v>
      </c>
      <c r="AL338" s="135">
        <f t="shared" si="35"/>
        <v>13.5476554795395</v>
      </c>
      <c r="AM338" s="135">
        <f t="shared" si="36"/>
        <v>680</v>
      </c>
      <c r="AN338" s="29">
        <f t="shared" si="37"/>
        <v>168</v>
      </c>
      <c r="AO338" s="29">
        <f t="shared" si="38"/>
        <v>0.56100000000000005</v>
      </c>
      <c r="AP338" s="29">
        <f t="shared" si="39"/>
        <v>6.8999999999999999E-3</v>
      </c>
      <c r="AQ338" s="136">
        <f t="shared" si="40"/>
        <v>1.7825311942958999</v>
      </c>
    </row>
    <row r="339" spans="1:43" x14ac:dyDescent="0.75">
      <c r="A339" s="120" t="s">
        <v>475</v>
      </c>
      <c r="B339" s="120">
        <v>94.2</v>
      </c>
      <c r="C339" s="120">
        <v>1.238</v>
      </c>
      <c r="D339" s="120">
        <v>7.3999999999999996E-2</v>
      </c>
      <c r="E339" s="120">
        <v>391</v>
      </c>
      <c r="F339" s="121">
        <v>10.7874865156419</v>
      </c>
      <c r="G339" s="120">
        <v>0.24641828900183299</v>
      </c>
      <c r="H339" s="121">
        <v>5.8700000000000002E-2</v>
      </c>
      <c r="I339" s="120">
        <v>8.2457667521946294E-3</v>
      </c>
      <c r="J339" s="120">
        <v>9.4144000000000005E-2</v>
      </c>
      <c r="K339" s="121">
        <v>0.752</v>
      </c>
      <c r="L339" s="120">
        <v>2.87099570630121E-2</v>
      </c>
      <c r="M339" s="121">
        <v>9.2700000000000005E-2</v>
      </c>
      <c r="N339" s="120">
        <v>2.1175438186965601E-3</v>
      </c>
      <c r="O339" s="120">
        <v>0.31908999999999998</v>
      </c>
      <c r="P339" s="123">
        <v>574</v>
      </c>
      <c r="Q339" s="124">
        <v>12.9892340697773</v>
      </c>
      <c r="S339" s="123">
        <v>567</v>
      </c>
      <c r="T339" s="124">
        <v>16.263166912272801</v>
      </c>
      <c r="V339" s="123">
        <v>528</v>
      </c>
      <c r="W339" s="124">
        <v>299.14402230902101</v>
      </c>
      <c r="Y339" s="124">
        <v>-1.2345679012345701</v>
      </c>
      <c r="Z339" s="124">
        <v>-8.7121212121212199</v>
      </c>
      <c r="AA339" s="122">
        <v>574</v>
      </c>
      <c r="AB339" s="122">
        <v>12.9892340697773</v>
      </c>
      <c r="AD339" s="125">
        <v>572</v>
      </c>
      <c r="AE339" s="124">
        <v>12.9892340697773</v>
      </c>
      <c r="AF339" s="125">
        <v>551</v>
      </c>
      <c r="AG339" s="124">
        <v>12.3648937729543</v>
      </c>
      <c r="AH339" s="125">
        <v>463</v>
      </c>
      <c r="AI339" s="124">
        <v>292.80947061736202</v>
      </c>
      <c r="AJ339" s="124">
        <v>2.8999999999999998E-3</v>
      </c>
      <c r="AK339" s="124">
        <v>2.5999999999999999E-3</v>
      </c>
      <c r="AL339" s="135">
        <f t="shared" si="35"/>
        <v>12.9892340697773</v>
      </c>
      <c r="AM339" s="135">
        <f t="shared" si="36"/>
        <v>551</v>
      </c>
      <c r="AN339" s="29">
        <f t="shared" si="37"/>
        <v>94.2</v>
      </c>
      <c r="AO339" s="29">
        <f t="shared" si="38"/>
        <v>1.238</v>
      </c>
      <c r="AP339" s="29">
        <f t="shared" si="39"/>
        <v>7.3999999999999996E-2</v>
      </c>
      <c r="AQ339" s="136">
        <f t="shared" si="40"/>
        <v>0.80775444264943463</v>
      </c>
    </row>
    <row r="340" spans="1:43" x14ac:dyDescent="0.75">
      <c r="A340" s="120" t="s">
        <v>476</v>
      </c>
      <c r="B340" s="120">
        <v>545</v>
      </c>
      <c r="C340" s="120">
        <v>1.73</v>
      </c>
      <c r="D340" s="120">
        <v>0.17</v>
      </c>
      <c r="E340" s="120">
        <v>1038</v>
      </c>
      <c r="F340" s="121">
        <v>20.828993959591799</v>
      </c>
      <c r="G340" s="120">
        <v>0.48891166991697499</v>
      </c>
      <c r="H340" s="121">
        <v>5.2400000000000002E-2</v>
      </c>
      <c r="I340" s="120">
        <v>4.8369617854455999E-3</v>
      </c>
      <c r="J340" s="120">
        <v>-6.8456000000000003E-2</v>
      </c>
      <c r="K340" s="121">
        <v>0.34699999999999998</v>
      </c>
      <c r="L340" s="120">
        <v>1.2045902623298899E-2</v>
      </c>
      <c r="M340" s="121">
        <v>4.8009999999999997E-2</v>
      </c>
      <c r="N340" s="120">
        <v>1.126921891583E-3</v>
      </c>
      <c r="O340" s="120">
        <v>0.55408999999999997</v>
      </c>
      <c r="P340" s="123">
        <v>302.2</v>
      </c>
      <c r="Q340" s="124">
        <v>6.9411086793673196</v>
      </c>
      <c r="S340" s="123">
        <v>301.7</v>
      </c>
      <c r="T340" s="124">
        <v>9.0806387824076307</v>
      </c>
      <c r="V340" s="123">
        <v>291</v>
      </c>
      <c r="W340" s="124">
        <v>209.67933366785499</v>
      </c>
      <c r="Y340" s="124">
        <v>-0.16572754391779701</v>
      </c>
      <c r="Z340" s="124">
        <v>-3.8487972508590902</v>
      </c>
      <c r="AA340" s="122">
        <v>302.2</v>
      </c>
      <c r="AB340" s="122">
        <v>6.9411086793673196</v>
      </c>
      <c r="AD340" s="125">
        <v>302</v>
      </c>
      <c r="AE340" s="124">
        <v>6.9411086793673196</v>
      </c>
      <c r="AF340" s="125">
        <v>298.2</v>
      </c>
      <c r="AG340" s="124">
        <v>6.6158900154526101</v>
      </c>
      <c r="AH340" s="125">
        <v>274</v>
      </c>
      <c r="AI340" s="124">
        <v>203.277502364122</v>
      </c>
      <c r="AJ340" s="124">
        <v>8.9999999999999998E-4</v>
      </c>
      <c r="AK340" s="124">
        <v>2E-3</v>
      </c>
      <c r="AL340" s="135">
        <f t="shared" si="35"/>
        <v>6.9411086793673196</v>
      </c>
      <c r="AM340" s="135">
        <f t="shared" si="36"/>
        <v>298.2</v>
      </c>
      <c r="AN340" s="29">
        <f t="shared" si="37"/>
        <v>545</v>
      </c>
      <c r="AO340" s="29">
        <f t="shared" si="38"/>
        <v>1.73</v>
      </c>
      <c r="AP340" s="29">
        <f t="shared" si="39"/>
        <v>0.17</v>
      </c>
      <c r="AQ340" s="136">
        <f t="shared" si="40"/>
        <v>0.5780346820809249</v>
      </c>
    </row>
    <row r="341" spans="1:43" x14ac:dyDescent="0.75">
      <c r="A341" s="120" t="s">
        <v>477</v>
      </c>
      <c r="B341" s="120">
        <v>98</v>
      </c>
      <c r="C341" s="120">
        <v>1.1399999999999999</v>
      </c>
      <c r="D341" s="120">
        <v>1.7999999999999999E-2</v>
      </c>
      <c r="E341" s="120">
        <v>2270</v>
      </c>
      <c r="F341" s="121">
        <v>3.4916201117318399</v>
      </c>
      <c r="G341" s="120">
        <v>7.7088288038312205E-2</v>
      </c>
      <c r="H341" s="121">
        <v>0.10970000000000001</v>
      </c>
      <c r="I341" s="120">
        <v>7.2334078589439896E-3</v>
      </c>
      <c r="J341" s="120">
        <v>1.6369000000000002E-2</v>
      </c>
      <c r="K341" s="121">
        <v>4.3600000000000003</v>
      </c>
      <c r="L341" s="120">
        <v>0.12978491801438299</v>
      </c>
      <c r="M341" s="121">
        <v>0.28639999999999999</v>
      </c>
      <c r="N341" s="120">
        <v>6.3231637428110303E-3</v>
      </c>
      <c r="O341" s="120">
        <v>0.51405999999999996</v>
      </c>
      <c r="P341" s="123">
        <v>1623</v>
      </c>
      <c r="Q341" s="124">
        <v>31.661374724278598</v>
      </c>
      <c r="S341" s="123">
        <v>1701</v>
      </c>
      <c r="T341" s="124">
        <v>25.447543880151901</v>
      </c>
      <c r="V341" s="123">
        <v>1787</v>
      </c>
      <c r="W341" s="124">
        <v>127.258994522737</v>
      </c>
      <c r="Y341" s="124">
        <v>4.5855379188712497</v>
      </c>
      <c r="Z341" s="124">
        <v>9.1773922775601608</v>
      </c>
      <c r="AA341" s="122">
        <v>1787</v>
      </c>
      <c r="AB341" s="122">
        <v>127.258994522737</v>
      </c>
      <c r="AD341" s="125">
        <v>1605</v>
      </c>
      <c r="AE341" s="124">
        <v>32.625797299547898</v>
      </c>
      <c r="AF341" s="125">
        <v>1609</v>
      </c>
      <c r="AG341" s="124">
        <v>24.198708426944101</v>
      </c>
      <c r="AH341" s="125">
        <v>1617</v>
      </c>
      <c r="AI341" s="124">
        <v>124.001821304923</v>
      </c>
      <c r="AJ341" s="124">
        <v>1.1900000000000001E-2</v>
      </c>
      <c r="AK341" s="124">
        <v>3.2000000000000002E-3</v>
      </c>
      <c r="AL341" s="135">
        <f t="shared" si="35"/>
        <v>32.625797299547898</v>
      </c>
      <c r="AM341" s="135">
        <f t="shared" si="36"/>
        <v>1609</v>
      </c>
      <c r="AN341" s="29">
        <f t="shared" si="37"/>
        <v>98</v>
      </c>
      <c r="AO341" s="29">
        <f t="shared" si="38"/>
        <v>1.1399999999999999</v>
      </c>
      <c r="AP341" s="29">
        <f t="shared" si="39"/>
        <v>1.7999999999999999E-2</v>
      </c>
      <c r="AQ341" s="136">
        <f t="shared" si="40"/>
        <v>0.87719298245614041</v>
      </c>
    </row>
    <row r="342" spans="1:43" x14ac:dyDescent="0.75">
      <c r="A342" s="120" t="s">
        <v>478</v>
      </c>
      <c r="B342" s="120">
        <v>75.7</v>
      </c>
      <c r="C342" s="120">
        <v>0.59989999999999999</v>
      </c>
      <c r="D342" s="120">
        <v>8.0999999999999996E-3</v>
      </c>
      <c r="E342" s="120">
        <v>335</v>
      </c>
      <c r="F342" s="121">
        <v>10.515247108306999</v>
      </c>
      <c r="G342" s="120">
        <v>0.22248016015956501</v>
      </c>
      <c r="H342" s="121">
        <v>6.3100000000000003E-2</v>
      </c>
      <c r="I342" s="120">
        <v>9.5705215996678902E-3</v>
      </c>
      <c r="J342" s="120">
        <v>0.22291</v>
      </c>
      <c r="K342" s="121">
        <v>0.82499999999999996</v>
      </c>
      <c r="L342" s="120">
        <v>3.56392270714447E-2</v>
      </c>
      <c r="M342" s="121">
        <v>9.5100000000000004E-2</v>
      </c>
      <c r="N342" s="120">
        <v>2.01211279328471E-3</v>
      </c>
      <c r="O342" s="120">
        <v>4.7119000000000001E-2</v>
      </c>
      <c r="P342" s="123">
        <v>585.70000000000005</v>
      </c>
      <c r="Q342" s="124">
        <v>11.913447340025201</v>
      </c>
      <c r="S342" s="123">
        <v>607</v>
      </c>
      <c r="T342" s="124">
        <v>19.963407989968101</v>
      </c>
      <c r="V342" s="123">
        <v>670</v>
      </c>
      <c r="W342" s="124">
        <v>385.62414202443102</v>
      </c>
      <c r="Y342" s="124">
        <v>3.50906095551893</v>
      </c>
      <c r="Z342" s="124">
        <v>12.5820895522388</v>
      </c>
      <c r="AA342" s="122">
        <v>585.70000000000005</v>
      </c>
      <c r="AB342" s="122">
        <v>11.913447340025201</v>
      </c>
      <c r="AD342" s="125">
        <v>582</v>
      </c>
      <c r="AE342" s="124">
        <v>12.274356501403799</v>
      </c>
      <c r="AF342" s="125">
        <v>568</v>
      </c>
      <c r="AG342" s="124">
        <v>12.0655567038543</v>
      </c>
      <c r="AH342" s="125">
        <v>517</v>
      </c>
      <c r="AI342" s="124">
        <v>377.02387048047501</v>
      </c>
      <c r="AJ342" s="124">
        <v>6.0000000000000001E-3</v>
      </c>
      <c r="AK342" s="124">
        <v>3.2000000000000002E-3</v>
      </c>
      <c r="AL342" s="135">
        <f t="shared" si="35"/>
        <v>12.274356501403799</v>
      </c>
      <c r="AM342" s="135">
        <f t="shared" si="36"/>
        <v>568</v>
      </c>
      <c r="AN342" s="29">
        <f t="shared" si="37"/>
        <v>75.7</v>
      </c>
      <c r="AO342" s="29">
        <f t="shared" si="38"/>
        <v>0.59989999999999999</v>
      </c>
      <c r="AP342" s="29">
        <f t="shared" si="39"/>
        <v>8.0999999999999996E-3</v>
      </c>
      <c r="AQ342" s="136">
        <f t="shared" si="40"/>
        <v>1.6669444907484581</v>
      </c>
    </row>
    <row r="343" spans="1:43" x14ac:dyDescent="0.75">
      <c r="A343" s="120" t="s">
        <v>581</v>
      </c>
      <c r="B343" s="120">
        <v>670</v>
      </c>
      <c r="C343" s="120">
        <v>1.9670000000000001</v>
      </c>
      <c r="D343" s="120">
        <v>4.1000000000000002E-2</v>
      </c>
      <c r="E343" s="120">
        <v>1270</v>
      </c>
      <c r="F343" s="121">
        <v>20.665426741062198</v>
      </c>
      <c r="G343" s="120">
        <v>0.43316153414202402</v>
      </c>
      <c r="H343" s="121">
        <v>5.2999999999999999E-2</v>
      </c>
      <c r="I343" s="120">
        <v>4.5035102687340902E-3</v>
      </c>
      <c r="J343" s="120">
        <v>-0.22214999999999999</v>
      </c>
      <c r="K343" s="121">
        <v>0.35299999999999998</v>
      </c>
      <c r="L343" s="120">
        <v>1.2104144249388301E-2</v>
      </c>
      <c r="M343" s="121">
        <v>4.8390000000000002E-2</v>
      </c>
      <c r="N343" s="120">
        <v>1.01428762637084E-3</v>
      </c>
      <c r="O343" s="120">
        <v>0.32884999999999998</v>
      </c>
      <c r="P343" s="123">
        <v>304.60000000000002</v>
      </c>
      <c r="Q343" s="124">
        <v>6.2187695756050703</v>
      </c>
      <c r="S343" s="123">
        <v>306.2</v>
      </c>
      <c r="T343" s="124">
        <v>8.7166160345299204</v>
      </c>
      <c r="V343" s="123">
        <v>315</v>
      </c>
      <c r="W343" s="124">
        <v>205.29538965052399</v>
      </c>
      <c r="Y343" s="124">
        <v>0.52253429131286599</v>
      </c>
      <c r="Z343" s="124">
        <v>3.3015873015872899</v>
      </c>
      <c r="AA343" s="122">
        <v>304.60000000000002</v>
      </c>
      <c r="AB343" s="122">
        <v>6.2187695756050703</v>
      </c>
      <c r="AD343" s="125">
        <v>302.8</v>
      </c>
      <c r="AE343" s="124">
        <v>6.3039269534529998</v>
      </c>
      <c r="AF343" s="125">
        <v>298.2</v>
      </c>
      <c r="AG343" s="124">
        <v>5.9586739374985296</v>
      </c>
      <c r="AH343" s="125">
        <v>262</v>
      </c>
      <c r="AI343" s="124">
        <v>199.375316957141</v>
      </c>
      <c r="AJ343" s="124">
        <v>1.9E-3</v>
      </c>
      <c r="AK343" s="124">
        <v>1.9E-3</v>
      </c>
      <c r="AL343" s="135">
        <f t="shared" si="35"/>
        <v>6.3039269534529998</v>
      </c>
      <c r="AM343" s="135">
        <f t="shared" si="36"/>
        <v>298.2</v>
      </c>
      <c r="AN343" s="29">
        <f t="shared" si="37"/>
        <v>670</v>
      </c>
      <c r="AO343" s="29">
        <f t="shared" si="38"/>
        <v>1.9670000000000001</v>
      </c>
      <c r="AP343" s="29">
        <f t="shared" si="39"/>
        <v>4.1000000000000002E-2</v>
      </c>
      <c r="AQ343" s="136">
        <f t="shared" si="40"/>
        <v>0.5083884087442806</v>
      </c>
    </row>
    <row r="344" spans="1:43" x14ac:dyDescent="0.75">
      <c r="A344" s="120" t="s">
        <v>479</v>
      </c>
      <c r="B344" s="120">
        <v>236</v>
      </c>
      <c r="C344" s="120">
        <v>1.0249999999999999</v>
      </c>
      <c r="D344" s="120">
        <v>0.08</v>
      </c>
      <c r="E344" s="120">
        <v>861</v>
      </c>
      <c r="F344" s="121">
        <v>12.1654501216545</v>
      </c>
      <c r="G344" s="120">
        <v>0.27015446270156301</v>
      </c>
      <c r="H344" s="121">
        <v>6.1499999999999999E-2</v>
      </c>
      <c r="I344" s="120">
        <v>6.2663995558665097E-3</v>
      </c>
      <c r="J344" s="120">
        <v>-0.30164999999999997</v>
      </c>
      <c r="K344" s="121">
        <v>0.69699999999999995</v>
      </c>
      <c r="L344" s="120">
        <v>3.1083960108229499E-2</v>
      </c>
      <c r="M344" s="121">
        <v>8.2199999999999995E-2</v>
      </c>
      <c r="N344" s="120">
        <v>1.82539047976043E-3</v>
      </c>
      <c r="O344" s="120">
        <v>0.54835999999999996</v>
      </c>
      <c r="P344" s="123">
        <v>509.4</v>
      </c>
      <c r="Q344" s="124">
        <v>10.9502228004059</v>
      </c>
      <c r="S344" s="123">
        <v>535</v>
      </c>
      <c r="T344" s="124">
        <v>17.499877155921901</v>
      </c>
      <c r="V344" s="123">
        <v>629</v>
      </c>
      <c r="W344" s="124">
        <v>278.65963065051199</v>
      </c>
      <c r="Y344" s="124">
        <v>4.7850467289719596</v>
      </c>
      <c r="Z344" s="124">
        <v>19.0143084260731</v>
      </c>
      <c r="AA344" s="122">
        <v>509.4</v>
      </c>
      <c r="AB344" s="122">
        <v>10.9502228004059</v>
      </c>
      <c r="AD344" s="125">
        <v>505.3</v>
      </c>
      <c r="AE344" s="124">
        <v>10.714120560201399</v>
      </c>
      <c r="AF344" s="125">
        <v>497.5</v>
      </c>
      <c r="AG344" s="124">
        <v>9.9967244871685494</v>
      </c>
      <c r="AH344" s="125">
        <v>472</v>
      </c>
      <c r="AI344" s="124">
        <v>271.99751791933699</v>
      </c>
      <c r="AJ344" s="124">
        <v>6.4999999999999997E-3</v>
      </c>
      <c r="AK344" s="124">
        <v>2.7000000000000001E-3</v>
      </c>
      <c r="AL344" s="135">
        <f t="shared" si="35"/>
        <v>10.714120560201399</v>
      </c>
      <c r="AM344" s="135">
        <f t="shared" si="36"/>
        <v>497.5</v>
      </c>
      <c r="AN344" s="29">
        <f t="shared" si="37"/>
        <v>236</v>
      </c>
      <c r="AO344" s="29">
        <f t="shared" si="38"/>
        <v>1.0249999999999999</v>
      </c>
      <c r="AP344" s="29">
        <f t="shared" si="39"/>
        <v>0.08</v>
      </c>
      <c r="AQ344" s="136">
        <f t="shared" si="40"/>
        <v>0.97560975609756106</v>
      </c>
    </row>
    <row r="345" spans="1:43" x14ac:dyDescent="0.75">
      <c r="A345" s="120" t="s">
        <v>480</v>
      </c>
      <c r="B345" s="120">
        <v>90</v>
      </c>
      <c r="C345" s="120">
        <v>1.163</v>
      </c>
      <c r="D345" s="120">
        <v>8.5999999999999993E-2</v>
      </c>
      <c r="E345" s="120">
        <v>384</v>
      </c>
      <c r="F345" s="121">
        <v>10.672358591248701</v>
      </c>
      <c r="G345" s="120">
        <v>0.23190704605881801</v>
      </c>
      <c r="H345" s="121">
        <v>6.2300000000000001E-2</v>
      </c>
      <c r="I345" s="120">
        <v>8.8847228497020703E-3</v>
      </c>
      <c r="J345" s="120">
        <v>0.30403999999999998</v>
      </c>
      <c r="K345" s="121">
        <v>0.80200000000000005</v>
      </c>
      <c r="L345" s="120">
        <v>3.1920566842711301E-2</v>
      </c>
      <c r="M345" s="121">
        <v>9.3700000000000006E-2</v>
      </c>
      <c r="N345" s="120">
        <v>2.0360719732121502E-3</v>
      </c>
      <c r="O345" s="120">
        <v>6.5842999999999999E-2</v>
      </c>
      <c r="P345" s="123">
        <v>577.20000000000005</v>
      </c>
      <c r="Q345" s="124">
        <v>11.891715725714199</v>
      </c>
      <c r="S345" s="123">
        <v>595</v>
      </c>
      <c r="T345" s="124">
        <v>17.787392953173399</v>
      </c>
      <c r="V345" s="123">
        <v>640</v>
      </c>
      <c r="W345" s="124">
        <v>354.84401475761001</v>
      </c>
      <c r="Y345" s="124">
        <v>2.9915966386554498</v>
      </c>
      <c r="Z345" s="124">
        <v>9.8124999999999893</v>
      </c>
      <c r="AA345" s="122">
        <v>577.20000000000005</v>
      </c>
      <c r="AB345" s="122">
        <v>11.891715725714199</v>
      </c>
      <c r="AD345" s="125">
        <v>573.79999999999995</v>
      </c>
      <c r="AE345" s="124">
        <v>12.166943038462801</v>
      </c>
      <c r="AF345" s="125">
        <v>558</v>
      </c>
      <c r="AG345" s="124">
        <v>11.418903102776699</v>
      </c>
      <c r="AH345" s="125">
        <v>498</v>
      </c>
      <c r="AI345" s="124">
        <v>347.35758924960697</v>
      </c>
      <c r="AJ345" s="124">
        <v>6.4999999999999997E-3</v>
      </c>
      <c r="AK345" s="124">
        <v>3.0999999999999999E-3</v>
      </c>
      <c r="AL345" s="135">
        <f t="shared" si="35"/>
        <v>12.166943038462801</v>
      </c>
      <c r="AM345" s="135">
        <f t="shared" si="36"/>
        <v>558</v>
      </c>
      <c r="AN345" s="29">
        <f t="shared" si="37"/>
        <v>90</v>
      </c>
      <c r="AO345" s="29">
        <f t="shared" si="38"/>
        <v>1.163</v>
      </c>
      <c r="AP345" s="29">
        <f t="shared" si="39"/>
        <v>8.5999999999999993E-2</v>
      </c>
      <c r="AQ345" s="136">
        <f t="shared" si="40"/>
        <v>0.85984522785898532</v>
      </c>
    </row>
    <row r="346" spans="1:43" x14ac:dyDescent="0.75">
      <c r="A346" s="120" t="s">
        <v>481</v>
      </c>
      <c r="B346" s="120">
        <v>497</v>
      </c>
      <c r="C346" s="120">
        <v>2.0739999999999998</v>
      </c>
      <c r="D346" s="120">
        <v>6.3E-2</v>
      </c>
      <c r="E346" s="120">
        <v>963</v>
      </c>
      <c r="F346" s="121">
        <v>20.362451639177401</v>
      </c>
      <c r="G346" s="120">
        <v>0.41336669776771201</v>
      </c>
      <c r="H346" s="121">
        <v>5.3400000000000003E-2</v>
      </c>
      <c r="I346" s="120">
        <v>5.0580412623902104E-3</v>
      </c>
      <c r="J346" s="120">
        <v>0.22877</v>
      </c>
      <c r="K346" s="121">
        <v>0.36080000000000001</v>
      </c>
      <c r="L346" s="120">
        <v>1.0215725866016601E-2</v>
      </c>
      <c r="M346" s="121">
        <v>4.9110000000000001E-2</v>
      </c>
      <c r="N346" s="120">
        <v>9.969545360792541E-4</v>
      </c>
      <c r="O346" s="120">
        <v>0.23704</v>
      </c>
      <c r="P346" s="123">
        <v>309</v>
      </c>
      <c r="Q346" s="124">
        <v>6.1222070878629298</v>
      </c>
      <c r="S346" s="123">
        <v>312.39999999999998</v>
      </c>
      <c r="T346" s="124">
        <v>7.6304161070963996</v>
      </c>
      <c r="V346" s="123">
        <v>333</v>
      </c>
      <c r="W346" s="124">
        <v>237.69645907528599</v>
      </c>
      <c r="Y346" s="124">
        <v>1.08834827144686</v>
      </c>
      <c r="Z346" s="124">
        <v>7.2072072072072002</v>
      </c>
      <c r="AA346" s="122">
        <v>309</v>
      </c>
      <c r="AB346" s="122">
        <v>6.1222070878629298</v>
      </c>
      <c r="AD346" s="125">
        <v>308.2</v>
      </c>
      <c r="AE346" s="124">
        <v>6.2006950922198296</v>
      </c>
      <c r="AF346" s="125">
        <v>301.39999999999998</v>
      </c>
      <c r="AG346" s="124">
        <v>6.0228938200366899</v>
      </c>
      <c r="AH346" s="125">
        <v>247</v>
      </c>
      <c r="AI346" s="124">
        <v>233.528256656297</v>
      </c>
      <c r="AJ346" s="124">
        <v>3.3999999999999998E-3</v>
      </c>
      <c r="AK346" s="124">
        <v>1.1999999999999999E-3</v>
      </c>
      <c r="AL346" s="135">
        <f t="shared" si="35"/>
        <v>6.2006950922198296</v>
      </c>
      <c r="AM346" s="135">
        <f t="shared" si="36"/>
        <v>301.39999999999998</v>
      </c>
      <c r="AN346" s="29">
        <f t="shared" si="37"/>
        <v>497</v>
      </c>
      <c r="AO346" s="29">
        <f t="shared" si="38"/>
        <v>2.0739999999999998</v>
      </c>
      <c r="AP346" s="29">
        <f t="shared" si="39"/>
        <v>6.3E-2</v>
      </c>
      <c r="AQ346" s="136">
        <f t="shared" si="40"/>
        <v>0.48216007714561238</v>
      </c>
    </row>
    <row r="347" spans="1:43" x14ac:dyDescent="0.75">
      <c r="A347" s="120" t="s">
        <v>482</v>
      </c>
      <c r="B347" s="120">
        <v>708</v>
      </c>
      <c r="C347" s="120">
        <v>2.4929999999999999</v>
      </c>
      <c r="D347" s="120">
        <v>5.0999999999999997E-2</v>
      </c>
      <c r="E347" s="120">
        <v>1510</v>
      </c>
      <c r="F347" s="121">
        <v>20</v>
      </c>
      <c r="G347" s="120">
        <v>0.41052103478384699</v>
      </c>
      <c r="H347" s="121">
        <v>5.8400000000000001E-2</v>
      </c>
      <c r="I347" s="120">
        <v>4.5922712986439396E-3</v>
      </c>
      <c r="J347" s="120">
        <v>-3.6000999999999998E-2</v>
      </c>
      <c r="K347" s="121">
        <v>0.40200000000000002</v>
      </c>
      <c r="L347" s="120">
        <v>1.19749556809201E-2</v>
      </c>
      <c r="M347" s="121">
        <v>0.05</v>
      </c>
      <c r="N347" s="120">
        <v>1.02630258695962E-3</v>
      </c>
      <c r="O347" s="120">
        <v>0.46061999999999997</v>
      </c>
      <c r="P347" s="123">
        <v>314.5</v>
      </c>
      <c r="Q347" s="124">
        <v>6.2802789237632304</v>
      </c>
      <c r="S347" s="123">
        <v>342.8</v>
      </c>
      <c r="T347" s="124">
        <v>8.7406926111212293</v>
      </c>
      <c r="V347" s="123">
        <v>531</v>
      </c>
      <c r="W347" s="124">
        <v>435.84348222744501</v>
      </c>
      <c r="Y347" s="124">
        <v>8.2555425904317392</v>
      </c>
      <c r="Z347" s="124">
        <v>40.772128060263697</v>
      </c>
      <c r="AA347" s="122">
        <v>314.5</v>
      </c>
      <c r="AB347" s="122">
        <v>6.2802789237632304</v>
      </c>
      <c r="AD347" s="125">
        <v>312.10000000000002</v>
      </c>
      <c r="AE347" s="124">
        <v>6.2802789237632304</v>
      </c>
      <c r="AF347" s="125">
        <v>310</v>
      </c>
      <c r="AG347" s="124">
        <v>6.2708617686972801</v>
      </c>
      <c r="AH347" s="125">
        <v>301</v>
      </c>
      <c r="AI347" s="124">
        <v>433.46349442616901</v>
      </c>
      <c r="AJ347" s="124">
        <v>7.4000000000000003E-3</v>
      </c>
      <c r="AK347" s="124">
        <v>1.6000000000000001E-3</v>
      </c>
      <c r="AL347" s="135">
        <f t="shared" si="35"/>
        <v>6.2802789237632304</v>
      </c>
      <c r="AM347" s="135">
        <f t="shared" si="36"/>
        <v>310</v>
      </c>
      <c r="AN347" s="29">
        <f t="shared" si="37"/>
        <v>708</v>
      </c>
      <c r="AO347" s="29">
        <f t="shared" si="38"/>
        <v>2.4929999999999999</v>
      </c>
      <c r="AP347" s="29">
        <f t="shared" si="39"/>
        <v>5.0999999999999997E-2</v>
      </c>
      <c r="AQ347" s="136">
        <f t="shared" si="40"/>
        <v>0.4011231448054553</v>
      </c>
    </row>
    <row r="348" spans="1:43" x14ac:dyDescent="0.75">
      <c r="A348" s="120" t="s">
        <v>483</v>
      </c>
      <c r="B348" s="120">
        <v>318</v>
      </c>
      <c r="C348" s="120">
        <v>1.946</v>
      </c>
      <c r="D348" s="120">
        <v>7.8E-2</v>
      </c>
      <c r="E348" s="120">
        <v>1320</v>
      </c>
      <c r="F348" s="121">
        <v>10.683760683760701</v>
      </c>
      <c r="G348" s="120">
        <v>0.20937404433499801</v>
      </c>
      <c r="H348" s="121">
        <v>5.8900000000000001E-2</v>
      </c>
      <c r="I348" s="120">
        <v>4.8339836727525499E-3</v>
      </c>
      <c r="J348" s="120">
        <v>2.3941E-2</v>
      </c>
      <c r="K348" s="121">
        <v>0.76500000000000001</v>
      </c>
      <c r="L348" s="120">
        <v>2.2272539151385499E-2</v>
      </c>
      <c r="M348" s="121">
        <v>9.3600000000000003E-2</v>
      </c>
      <c r="N348" s="120">
        <v>1.8343176274571401E-3</v>
      </c>
      <c r="O348" s="120">
        <v>0.39384999999999998</v>
      </c>
      <c r="P348" s="123">
        <v>576.70000000000005</v>
      </c>
      <c r="Q348" s="124">
        <v>10.883082552622501</v>
      </c>
      <c r="S348" s="123">
        <v>576</v>
      </c>
      <c r="T348" s="124">
        <v>12.4154244419046</v>
      </c>
      <c r="V348" s="123">
        <v>565</v>
      </c>
      <c r="W348" s="124">
        <v>174.95604314431699</v>
      </c>
      <c r="Y348" s="124">
        <v>-0.12152777777778601</v>
      </c>
      <c r="Z348" s="124">
        <v>-2.0707964601770099</v>
      </c>
      <c r="AA348" s="122">
        <v>576.70000000000005</v>
      </c>
      <c r="AB348" s="122">
        <v>10.883082552622501</v>
      </c>
      <c r="AD348" s="125">
        <v>575.5</v>
      </c>
      <c r="AE348" s="124">
        <v>10.9180623668852</v>
      </c>
      <c r="AF348" s="125">
        <v>562.6</v>
      </c>
      <c r="AG348" s="124">
        <v>10.1283544602587</v>
      </c>
      <c r="AH348" s="125">
        <v>510</v>
      </c>
      <c r="AI348" s="124">
        <v>172.68212713745501</v>
      </c>
      <c r="AJ348" s="124">
        <v>2.0400000000000001E-3</v>
      </c>
      <c r="AK348" s="124">
        <v>8.4000000000000003E-4</v>
      </c>
      <c r="AL348" s="135">
        <f t="shared" si="35"/>
        <v>10.9180623668852</v>
      </c>
      <c r="AM348" s="135">
        <f t="shared" si="36"/>
        <v>562.6</v>
      </c>
      <c r="AN348" s="29">
        <f t="shared" si="37"/>
        <v>318</v>
      </c>
      <c r="AO348" s="29">
        <f t="shared" si="38"/>
        <v>1.946</v>
      </c>
      <c r="AP348" s="29">
        <f t="shared" si="39"/>
        <v>7.8E-2</v>
      </c>
      <c r="AQ348" s="136">
        <f t="shared" si="40"/>
        <v>0.51387461459403905</v>
      </c>
    </row>
    <row r="349" spans="1:43" x14ac:dyDescent="0.75">
      <c r="A349" s="120" t="s">
        <v>484</v>
      </c>
      <c r="B349" s="120">
        <v>450</v>
      </c>
      <c r="C349" s="120">
        <v>1.575</v>
      </c>
      <c r="D349" s="120">
        <v>7.6999999999999999E-2</v>
      </c>
      <c r="E349" s="120">
        <v>894</v>
      </c>
      <c r="F349" s="121">
        <v>19.912385503783401</v>
      </c>
      <c r="G349" s="120">
        <v>0.42142227537162102</v>
      </c>
      <c r="H349" s="121">
        <v>5.2600000000000001E-2</v>
      </c>
      <c r="I349" s="120">
        <v>5.1809408009703397E-3</v>
      </c>
      <c r="J349" s="120">
        <v>0.17829999999999999</v>
      </c>
      <c r="K349" s="121">
        <v>0.36499999999999999</v>
      </c>
      <c r="L349" s="120">
        <v>1.15713318269765E-2</v>
      </c>
      <c r="M349" s="121">
        <v>5.0220000000000001E-2</v>
      </c>
      <c r="N349" s="120">
        <v>1.06284737532536E-3</v>
      </c>
      <c r="O349" s="120">
        <v>0.35171999999999998</v>
      </c>
      <c r="P349" s="123">
        <v>315.89999999999998</v>
      </c>
      <c r="Q349" s="124">
        <v>6.5057506397634999</v>
      </c>
      <c r="S349" s="123">
        <v>315.5</v>
      </c>
      <c r="T349" s="124">
        <v>8.5264648058578594</v>
      </c>
      <c r="V349" s="123">
        <v>299</v>
      </c>
      <c r="W349" s="124">
        <v>220.14190451151401</v>
      </c>
      <c r="Y349" s="124">
        <v>-0.1267828843106</v>
      </c>
      <c r="Z349" s="124">
        <v>-5.6521739130434696</v>
      </c>
      <c r="AA349" s="122">
        <v>315.89999999999998</v>
      </c>
      <c r="AB349" s="122">
        <v>6.5057506397634999</v>
      </c>
      <c r="AD349" s="125">
        <v>316.60000000000002</v>
      </c>
      <c r="AE349" s="124">
        <v>6.82162674050576</v>
      </c>
      <c r="AF349" s="125">
        <v>311.2</v>
      </c>
      <c r="AG349" s="124">
        <v>6.7486740983346198</v>
      </c>
      <c r="AH349" s="125">
        <v>269</v>
      </c>
      <c r="AI349" s="124">
        <v>214.09955189574001</v>
      </c>
      <c r="AJ349" s="124">
        <v>1.1999999999999999E-3</v>
      </c>
      <c r="AK349" s="124">
        <v>2E-3</v>
      </c>
      <c r="AL349" s="135">
        <f t="shared" si="35"/>
        <v>6.82162674050576</v>
      </c>
      <c r="AM349" s="135">
        <f t="shared" si="36"/>
        <v>311.2</v>
      </c>
      <c r="AN349" s="29">
        <f t="shared" si="37"/>
        <v>450</v>
      </c>
      <c r="AO349" s="29">
        <f t="shared" si="38"/>
        <v>1.575</v>
      </c>
      <c r="AP349" s="29">
        <f t="shared" si="39"/>
        <v>7.6999999999999999E-2</v>
      </c>
      <c r="AQ349" s="136">
        <f t="shared" si="40"/>
        <v>0.63492063492063489</v>
      </c>
    </row>
    <row r="350" spans="1:43" x14ac:dyDescent="0.75">
      <c r="A350" s="120" t="s">
        <v>485</v>
      </c>
      <c r="B350" s="120">
        <v>181</v>
      </c>
      <c r="C350" s="120">
        <v>1.079</v>
      </c>
      <c r="D350" s="120">
        <v>4.7E-2</v>
      </c>
      <c r="E350" s="120">
        <v>704</v>
      </c>
      <c r="F350" s="121">
        <v>11.185682326621899</v>
      </c>
      <c r="G350" s="120">
        <v>0.247057182630044</v>
      </c>
      <c r="H350" s="121">
        <v>5.91E-2</v>
      </c>
      <c r="I350" s="120">
        <v>6.45974011213119E-3</v>
      </c>
      <c r="J350" s="120">
        <v>0.43675000000000003</v>
      </c>
      <c r="K350" s="121">
        <v>0.72699999999999998</v>
      </c>
      <c r="L350" s="120">
        <v>2.31110163517315E-2</v>
      </c>
      <c r="M350" s="121">
        <v>8.9399999999999993E-2</v>
      </c>
      <c r="N350" s="120">
        <v>1.9745699441650602E-3</v>
      </c>
      <c r="O350" s="120">
        <v>-4.1589000000000001E-2</v>
      </c>
      <c r="P350" s="123">
        <v>551.70000000000005</v>
      </c>
      <c r="Q350" s="124">
        <v>11.555592023577899</v>
      </c>
      <c r="S350" s="123">
        <v>553</v>
      </c>
      <c r="T350" s="124">
        <v>13.516847513044899</v>
      </c>
      <c r="V350" s="123">
        <v>548</v>
      </c>
      <c r="W350" s="124">
        <v>244.00168583578099</v>
      </c>
      <c r="Y350" s="124">
        <v>0.23508137432187901</v>
      </c>
      <c r="Z350" s="124">
        <v>-0.67518248175181805</v>
      </c>
      <c r="AA350" s="122">
        <v>551.70000000000005</v>
      </c>
      <c r="AB350" s="122">
        <v>11.555592023577899</v>
      </c>
      <c r="AD350" s="125">
        <v>549.6</v>
      </c>
      <c r="AE350" s="124">
        <v>11.8386361974417</v>
      </c>
      <c r="AF350" s="125">
        <v>533.79999999999995</v>
      </c>
      <c r="AG350" s="124">
        <v>10.243650066793</v>
      </c>
      <c r="AH350" s="125">
        <v>493</v>
      </c>
      <c r="AI350" s="124">
        <v>236.87305184571599</v>
      </c>
      <c r="AJ350" s="124">
        <v>3.3E-3</v>
      </c>
      <c r="AK350" s="124">
        <v>2.3E-3</v>
      </c>
      <c r="AL350" s="135">
        <f t="shared" si="35"/>
        <v>11.8386361974417</v>
      </c>
      <c r="AM350" s="135">
        <f t="shared" si="36"/>
        <v>533.79999999999995</v>
      </c>
      <c r="AN350" s="29">
        <f t="shared" si="37"/>
        <v>181</v>
      </c>
      <c r="AO350" s="29">
        <f t="shared" si="38"/>
        <v>1.079</v>
      </c>
      <c r="AP350" s="29">
        <f t="shared" si="39"/>
        <v>4.7E-2</v>
      </c>
      <c r="AQ350" s="136">
        <f t="shared" si="40"/>
        <v>0.92678405931417984</v>
      </c>
    </row>
    <row r="351" spans="1:43" x14ac:dyDescent="0.75">
      <c r="A351" s="120" t="s">
        <v>486</v>
      </c>
      <c r="B351" s="120">
        <v>52.4</v>
      </c>
      <c r="C351" s="120">
        <v>1.623</v>
      </c>
      <c r="D351" s="120">
        <v>6.6000000000000003E-2</v>
      </c>
      <c r="E351" s="120">
        <v>1110</v>
      </c>
      <c r="F351" s="121">
        <v>3.51123595505618</v>
      </c>
      <c r="G351" s="120">
        <v>7.7677247639688501E-2</v>
      </c>
      <c r="H351" s="121">
        <v>0.10059999999999999</v>
      </c>
      <c r="I351" s="120">
        <v>8.9617670034748808E-3</v>
      </c>
      <c r="J351" s="120">
        <v>0.14441999999999999</v>
      </c>
      <c r="K351" s="121">
        <v>3.94</v>
      </c>
      <c r="L351" s="120">
        <v>0.11269737531992501</v>
      </c>
      <c r="M351" s="121">
        <v>0.2848</v>
      </c>
      <c r="N351" s="120">
        <v>6.3004823403926798E-3</v>
      </c>
      <c r="O351" s="120">
        <v>0.44668999999999998</v>
      </c>
      <c r="P351" s="123">
        <v>1615</v>
      </c>
      <c r="Q351" s="124">
        <v>31.5728180834966</v>
      </c>
      <c r="S351" s="123">
        <v>1619</v>
      </c>
      <c r="T351" s="124">
        <v>24.015713469321199</v>
      </c>
      <c r="V351" s="123">
        <v>1625</v>
      </c>
      <c r="W351" s="124">
        <v>166.45364543609699</v>
      </c>
      <c r="Y351" s="124">
        <v>0.247066090179132</v>
      </c>
      <c r="Z351" s="124">
        <v>0.61538461538461298</v>
      </c>
      <c r="AA351" s="122">
        <v>1625</v>
      </c>
      <c r="AB351" s="122">
        <v>166.45364543609699</v>
      </c>
      <c r="AD351" s="125">
        <v>1607</v>
      </c>
      <c r="AE351" s="124">
        <v>32.539865422794399</v>
      </c>
      <c r="AF351" s="125">
        <v>1578</v>
      </c>
      <c r="AG351" s="124">
        <v>22.797247497023299</v>
      </c>
      <c r="AH351" s="125">
        <v>1540</v>
      </c>
      <c r="AI351" s="124">
        <v>163.74985825632299</v>
      </c>
      <c r="AJ351" s="124">
        <v>5.1000000000000004E-3</v>
      </c>
      <c r="AK351" s="124">
        <v>2.3E-3</v>
      </c>
      <c r="AL351" s="135">
        <f t="shared" si="35"/>
        <v>32.539865422794399</v>
      </c>
      <c r="AM351" s="135">
        <f t="shared" si="36"/>
        <v>1578</v>
      </c>
      <c r="AN351" s="29">
        <f t="shared" si="37"/>
        <v>52.4</v>
      </c>
      <c r="AO351" s="29">
        <f t="shared" si="38"/>
        <v>1.623</v>
      </c>
      <c r="AP351" s="29">
        <f t="shared" si="39"/>
        <v>6.6000000000000003E-2</v>
      </c>
      <c r="AQ351" s="136">
        <f t="shared" si="40"/>
        <v>0.61614294516327783</v>
      </c>
    </row>
    <row r="352" spans="1:43" x14ac:dyDescent="0.75">
      <c r="A352" s="120" t="s">
        <v>488</v>
      </c>
      <c r="B352" s="120">
        <v>21</v>
      </c>
      <c r="C352" s="120">
        <v>1.0529999999999999</v>
      </c>
      <c r="D352" s="120">
        <v>8.5000000000000006E-2</v>
      </c>
      <c r="E352" s="120">
        <v>107</v>
      </c>
      <c r="F352" s="121">
        <v>9.7751710654936499</v>
      </c>
      <c r="G352" s="120">
        <v>0.327771992746555</v>
      </c>
      <c r="H352" s="121">
        <v>6.08E-2</v>
      </c>
      <c r="I352" s="120">
        <v>1.52122821278641E-2</v>
      </c>
      <c r="J352" s="120">
        <v>0.29074</v>
      </c>
      <c r="K352" s="121">
        <v>0.86499999999999999</v>
      </c>
      <c r="L352" s="120">
        <v>5.9620072712552097E-2</v>
      </c>
      <c r="M352" s="121">
        <v>0.1023</v>
      </c>
      <c r="N352" s="120">
        <v>3.43022895797059E-3</v>
      </c>
      <c r="O352" s="120">
        <v>0.14441999999999999</v>
      </c>
      <c r="P352" s="123">
        <v>628</v>
      </c>
      <c r="Q352" s="124">
        <v>20.303036674178099</v>
      </c>
      <c r="S352" s="123">
        <v>623</v>
      </c>
      <c r="T352" s="124">
        <v>32.653850521390602</v>
      </c>
      <c r="V352" s="123">
        <v>570</v>
      </c>
      <c r="W352" s="124">
        <v>540.95727466782205</v>
      </c>
      <c r="Y352" s="124">
        <v>-0.80256821829856095</v>
      </c>
      <c r="Z352" s="124">
        <v>-10.175438596491199</v>
      </c>
      <c r="AA352" s="122">
        <v>628</v>
      </c>
      <c r="AB352" s="122">
        <v>20.303036674178099</v>
      </c>
      <c r="AD352" s="125">
        <v>626</v>
      </c>
      <c r="AE352" s="124">
        <v>21.662255150215099</v>
      </c>
      <c r="AF352" s="125">
        <v>610</v>
      </c>
      <c r="AG352" s="124">
        <v>20.056269689882999</v>
      </c>
      <c r="AH352" s="125">
        <v>561</v>
      </c>
      <c r="AI352" s="124">
        <v>522.96251588047699</v>
      </c>
      <c r="AJ352" s="124">
        <v>2.5999999999999999E-3</v>
      </c>
      <c r="AK352" s="124">
        <v>6.4000000000000003E-3</v>
      </c>
      <c r="AL352" s="135">
        <f t="shared" si="35"/>
        <v>21.662255150215099</v>
      </c>
      <c r="AM352" s="135">
        <f t="shared" si="36"/>
        <v>610</v>
      </c>
      <c r="AN352" s="29">
        <f t="shared" si="37"/>
        <v>21</v>
      </c>
      <c r="AO352" s="29">
        <f t="shared" si="38"/>
        <v>1.0529999999999999</v>
      </c>
      <c r="AP352" s="29">
        <f t="shared" si="39"/>
        <v>8.5000000000000006E-2</v>
      </c>
      <c r="AQ352" s="136">
        <f t="shared" si="40"/>
        <v>0.94966761633428309</v>
      </c>
    </row>
    <row r="353" spans="1:43" x14ac:dyDescent="0.75">
      <c r="A353" s="120" t="s">
        <v>489</v>
      </c>
      <c r="B353" s="120">
        <v>348</v>
      </c>
      <c r="C353" s="120">
        <v>4.5529999999999999</v>
      </c>
      <c r="D353" s="120">
        <v>7.3999999999999996E-2</v>
      </c>
      <c r="E353" s="120">
        <v>1740</v>
      </c>
      <c r="F353" s="121">
        <v>8.9525514771709904</v>
      </c>
      <c r="G353" s="120">
        <v>0.19497079872643799</v>
      </c>
      <c r="H353" s="121">
        <v>6.2100000000000002E-2</v>
      </c>
      <c r="I353" s="120">
        <v>4.53004716378313E-3</v>
      </c>
      <c r="J353" s="120">
        <v>0.23982000000000001</v>
      </c>
      <c r="K353" s="121">
        <v>0.95399999999999996</v>
      </c>
      <c r="L353" s="120">
        <v>2.5154895094991001E-2</v>
      </c>
      <c r="M353" s="121">
        <v>0.11169999999999999</v>
      </c>
      <c r="N353" s="120">
        <v>2.4326292089219001E-3</v>
      </c>
      <c r="O353" s="120">
        <v>0.50190999999999997</v>
      </c>
      <c r="P353" s="123">
        <v>682</v>
      </c>
      <c r="Q353" s="124">
        <v>14.368574139301399</v>
      </c>
      <c r="S353" s="123">
        <v>679</v>
      </c>
      <c r="T353" s="124">
        <v>13.0989257752548</v>
      </c>
      <c r="V353" s="123">
        <v>667</v>
      </c>
      <c r="W353" s="124">
        <v>155.486200737986</v>
      </c>
      <c r="Y353" s="124">
        <v>-0.44182621502209002</v>
      </c>
      <c r="Z353" s="124">
        <v>-2.2488755622188799</v>
      </c>
      <c r="AA353" s="122">
        <v>682</v>
      </c>
      <c r="AB353" s="122">
        <v>14.368574139301399</v>
      </c>
      <c r="AD353" s="125">
        <v>681</v>
      </c>
      <c r="AE353" s="124">
        <v>14.368574139301399</v>
      </c>
      <c r="AF353" s="125">
        <v>663</v>
      </c>
      <c r="AG353" s="124">
        <v>12.5428009816642</v>
      </c>
      <c r="AH353" s="125">
        <v>610</v>
      </c>
      <c r="AI353" s="124">
        <v>152.91291188102201</v>
      </c>
      <c r="AJ353" s="124">
        <v>2.4299999999999999E-3</v>
      </c>
      <c r="AK353" s="124">
        <v>8.1999999999999998E-4</v>
      </c>
      <c r="AL353" s="135">
        <f t="shared" si="35"/>
        <v>14.368574139301399</v>
      </c>
      <c r="AM353" s="135">
        <f t="shared" si="36"/>
        <v>663</v>
      </c>
      <c r="AN353" s="29">
        <f t="shared" si="37"/>
        <v>348</v>
      </c>
      <c r="AO353" s="29">
        <f t="shared" si="38"/>
        <v>4.5529999999999999</v>
      </c>
      <c r="AP353" s="29">
        <f t="shared" si="39"/>
        <v>7.3999999999999996E-2</v>
      </c>
      <c r="AQ353" s="136">
        <f t="shared" si="40"/>
        <v>0.21963540522732264</v>
      </c>
    </row>
    <row r="354" spans="1:43" x14ac:dyDescent="0.75">
      <c r="A354" s="120" t="s">
        <v>490</v>
      </c>
      <c r="B354" s="120">
        <v>37.5</v>
      </c>
      <c r="C354" s="120">
        <v>1.218</v>
      </c>
      <c r="D354" s="120">
        <v>7.5999999999999998E-2</v>
      </c>
      <c r="E354" s="120">
        <v>421</v>
      </c>
      <c r="F354" s="121">
        <v>5.0632911392405102</v>
      </c>
      <c r="G354" s="120">
        <v>0.116663658615316</v>
      </c>
      <c r="H354" s="121">
        <v>7.9299999999999995E-2</v>
      </c>
      <c r="I354" s="120">
        <v>1.0982458550912301E-2</v>
      </c>
      <c r="J354" s="120">
        <v>3.2263E-2</v>
      </c>
      <c r="K354" s="121">
        <v>2.16</v>
      </c>
      <c r="L354" s="120">
        <v>0.102422960238415</v>
      </c>
      <c r="M354" s="121">
        <v>0.19750000000000001</v>
      </c>
      <c r="N354" s="120">
        <v>4.55061183386366E-3</v>
      </c>
      <c r="O354" s="120">
        <v>0.28914000000000001</v>
      </c>
      <c r="P354" s="123">
        <v>1161</v>
      </c>
      <c r="Q354" s="124">
        <v>24.538393511869799</v>
      </c>
      <c r="S354" s="123">
        <v>1158</v>
      </c>
      <c r="T354" s="124">
        <v>32.505424878204501</v>
      </c>
      <c r="V354" s="123">
        <v>1130</v>
      </c>
      <c r="W354" s="124">
        <v>278.27735943471401</v>
      </c>
      <c r="Y354" s="124">
        <v>-0.25906735751294702</v>
      </c>
      <c r="Z354" s="124">
        <v>-2.74336283185841</v>
      </c>
      <c r="AA354" s="122">
        <v>1161</v>
      </c>
      <c r="AB354" s="122">
        <v>24.538393511869799</v>
      </c>
      <c r="AD354" s="125">
        <v>1153</v>
      </c>
      <c r="AE354" s="124">
        <v>25.051003096550399</v>
      </c>
      <c r="AF354" s="125">
        <v>1108</v>
      </c>
      <c r="AG354" s="124">
        <v>22.1201864032064</v>
      </c>
      <c r="AH354" s="125">
        <v>1010</v>
      </c>
      <c r="AI354" s="124">
        <v>268.781154052803</v>
      </c>
      <c r="AJ354" s="124">
        <v>6.1999999999999998E-3</v>
      </c>
      <c r="AK354" s="124">
        <v>2.5000000000000001E-3</v>
      </c>
      <c r="AL354" s="135">
        <f t="shared" si="35"/>
        <v>25.051003096550399</v>
      </c>
      <c r="AM354" s="135">
        <f t="shared" si="36"/>
        <v>1108</v>
      </c>
      <c r="AN354" s="29">
        <f t="shared" si="37"/>
        <v>37.5</v>
      </c>
      <c r="AO354" s="29">
        <f t="shared" si="38"/>
        <v>1.218</v>
      </c>
      <c r="AP354" s="29">
        <f t="shared" si="39"/>
        <v>7.5999999999999998E-2</v>
      </c>
      <c r="AQ354" s="136">
        <f t="shared" si="40"/>
        <v>0.82101806239737274</v>
      </c>
    </row>
    <row r="355" spans="1:43" x14ac:dyDescent="0.75">
      <c r="A355" s="120" t="s">
        <v>491</v>
      </c>
      <c r="B355" s="120">
        <v>297</v>
      </c>
      <c r="C355" s="120">
        <v>2.306</v>
      </c>
      <c r="D355" s="120">
        <v>7.4999999999999997E-2</v>
      </c>
      <c r="E355" s="120">
        <v>3650</v>
      </c>
      <c r="F355" s="121">
        <v>4.7147571900047103</v>
      </c>
      <c r="G355" s="120">
        <v>9.8596773905244794E-2</v>
      </c>
      <c r="H355" s="121">
        <v>7.9799999999999996E-2</v>
      </c>
      <c r="I355" s="120">
        <v>4.2437623884618502E-3</v>
      </c>
      <c r="J355" s="120">
        <v>8.7869000000000003E-2</v>
      </c>
      <c r="K355" s="121">
        <v>2.3330000000000002</v>
      </c>
      <c r="L355" s="120">
        <v>5.8612192393818603E-2</v>
      </c>
      <c r="M355" s="121">
        <v>0.21210000000000001</v>
      </c>
      <c r="N355" s="120">
        <v>4.4355148955786397E-3</v>
      </c>
      <c r="O355" s="120">
        <v>0.60214000000000001</v>
      </c>
      <c r="P355" s="123">
        <v>1240</v>
      </c>
      <c r="Q355" s="124">
        <v>23.60859949664</v>
      </c>
      <c r="S355" s="123">
        <v>1221</v>
      </c>
      <c r="T355" s="124">
        <v>18.1077062858018</v>
      </c>
      <c r="V355" s="123">
        <v>1188</v>
      </c>
      <c r="W355" s="124">
        <v>102.431157203884</v>
      </c>
      <c r="Y355" s="124">
        <v>-1.5561015561015501</v>
      </c>
      <c r="Z355" s="124">
        <v>-4.3771043771043701</v>
      </c>
      <c r="AA355" s="122">
        <v>1240</v>
      </c>
      <c r="AB355" s="122">
        <v>23.60859949664</v>
      </c>
      <c r="AD355" s="125">
        <v>1238</v>
      </c>
      <c r="AE355" s="124">
        <v>23.60859949664</v>
      </c>
      <c r="AF355" s="125">
        <v>1208</v>
      </c>
      <c r="AG355" s="124">
        <v>17.568979109011</v>
      </c>
      <c r="AH355" s="125">
        <v>1157</v>
      </c>
      <c r="AI355" s="124">
        <v>100.598916326802</v>
      </c>
      <c r="AJ355" s="124">
        <v>1.2899999999999999E-3</v>
      </c>
      <c r="AK355" s="124">
        <v>8.4999999999999995E-4</v>
      </c>
      <c r="AL355" s="135">
        <f t="shared" si="35"/>
        <v>23.60859949664</v>
      </c>
      <c r="AM355" s="135">
        <f t="shared" si="36"/>
        <v>1208</v>
      </c>
      <c r="AN355" s="29">
        <f t="shared" si="37"/>
        <v>297</v>
      </c>
      <c r="AO355" s="29">
        <f t="shared" si="38"/>
        <v>2.306</v>
      </c>
      <c r="AP355" s="29">
        <f t="shared" si="39"/>
        <v>7.4999999999999997E-2</v>
      </c>
      <c r="AQ355" s="136">
        <f t="shared" si="40"/>
        <v>0.43365134431916735</v>
      </c>
    </row>
    <row r="356" spans="1:43" x14ac:dyDescent="0.75">
      <c r="A356" s="120" t="s">
        <v>492</v>
      </c>
      <c r="B356" s="120">
        <v>444</v>
      </c>
      <c r="C356" s="120">
        <v>1.486</v>
      </c>
      <c r="D356" s="120">
        <v>3.3000000000000002E-2</v>
      </c>
      <c r="E356" s="120">
        <v>1616</v>
      </c>
      <c r="F356" s="121">
        <v>11.7370892018779</v>
      </c>
      <c r="G356" s="120">
        <v>0.24515671259640701</v>
      </c>
      <c r="H356" s="121">
        <v>5.7799999999999997E-2</v>
      </c>
      <c r="I356" s="120">
        <v>4.38349941911824E-3</v>
      </c>
      <c r="J356" s="120">
        <v>1.8773999999999999E-2</v>
      </c>
      <c r="K356" s="121">
        <v>0.67800000000000005</v>
      </c>
      <c r="L356" s="120">
        <v>1.9436140943098801E-2</v>
      </c>
      <c r="M356" s="121">
        <v>8.5199999999999998E-2</v>
      </c>
      <c r="N356" s="120">
        <v>1.7796023830058199E-3</v>
      </c>
      <c r="O356" s="120">
        <v>0.50412000000000001</v>
      </c>
      <c r="P356" s="123">
        <v>526.79999999999995</v>
      </c>
      <c r="Q356" s="124">
        <v>10.559533233437</v>
      </c>
      <c r="S356" s="123">
        <v>525</v>
      </c>
      <c r="T356" s="124">
        <v>11.462487927139</v>
      </c>
      <c r="V356" s="123">
        <v>510</v>
      </c>
      <c r="W356" s="124">
        <v>165.101196501977</v>
      </c>
      <c r="Y356" s="124">
        <v>-0.34285714285712698</v>
      </c>
      <c r="Z356" s="124">
        <v>-3.29411764705883</v>
      </c>
      <c r="AA356" s="122">
        <v>526.79999999999995</v>
      </c>
      <c r="AB356" s="122">
        <v>10.559533233437</v>
      </c>
      <c r="AD356" s="125">
        <v>525.5</v>
      </c>
      <c r="AE356" s="124">
        <v>10.601431134901601</v>
      </c>
      <c r="AF356" s="125">
        <v>509.6</v>
      </c>
      <c r="AG356" s="124">
        <v>10.1634851050124</v>
      </c>
      <c r="AH356" s="125">
        <v>444</v>
      </c>
      <c r="AI356" s="124">
        <v>161.27146395560601</v>
      </c>
      <c r="AJ356" s="124">
        <v>2.32E-3</v>
      </c>
      <c r="AK356" s="124">
        <v>9.3999999999999997E-4</v>
      </c>
      <c r="AL356" s="135">
        <f t="shared" si="35"/>
        <v>10.601431134901601</v>
      </c>
      <c r="AM356" s="135">
        <f t="shared" si="36"/>
        <v>509.6</v>
      </c>
      <c r="AN356" s="29">
        <f t="shared" si="37"/>
        <v>444</v>
      </c>
      <c r="AO356" s="29">
        <f t="shared" si="38"/>
        <v>1.486</v>
      </c>
      <c r="AP356" s="29">
        <f t="shared" si="39"/>
        <v>3.3000000000000002E-2</v>
      </c>
      <c r="AQ356" s="136">
        <f t="shared" si="40"/>
        <v>0.67294751009421261</v>
      </c>
    </row>
    <row r="357" spans="1:43" x14ac:dyDescent="0.75">
      <c r="A357" s="120" t="s">
        <v>493</v>
      </c>
      <c r="B357" s="120">
        <v>226</v>
      </c>
      <c r="C357" s="120">
        <v>1.165</v>
      </c>
      <c r="D357" s="120">
        <v>2.5000000000000001E-2</v>
      </c>
      <c r="E357" s="120">
        <v>852</v>
      </c>
      <c r="F357" s="121">
        <v>11.235955056179799</v>
      </c>
      <c r="G357" s="120">
        <v>0.267522956240001</v>
      </c>
      <c r="H357" s="121">
        <v>5.96E-2</v>
      </c>
      <c r="I357" s="120">
        <v>6.0234159548204396E-3</v>
      </c>
      <c r="J357" s="120">
        <v>0.15728</v>
      </c>
      <c r="K357" s="121">
        <v>0.72699999999999998</v>
      </c>
      <c r="L357" s="120">
        <v>2.5079455273390599E-2</v>
      </c>
      <c r="M357" s="121">
        <v>8.8999999999999996E-2</v>
      </c>
      <c r="N357" s="120">
        <v>2.1190493363770499E-3</v>
      </c>
      <c r="O357" s="120">
        <v>0.42069000000000001</v>
      </c>
      <c r="P357" s="123">
        <v>549</v>
      </c>
      <c r="Q357" s="124">
        <v>12.7270393432969</v>
      </c>
      <c r="S357" s="123">
        <v>553</v>
      </c>
      <c r="T357" s="124">
        <v>14.829199799412899</v>
      </c>
      <c r="V357" s="123">
        <v>565</v>
      </c>
      <c r="W357" s="124">
        <v>231.60926674324401</v>
      </c>
      <c r="Y357" s="124">
        <v>0.72332730560579295</v>
      </c>
      <c r="Z357" s="124">
        <v>2.83185840707965</v>
      </c>
      <c r="AA357" s="122">
        <v>549</v>
      </c>
      <c r="AB357" s="122">
        <v>12.7270393432969</v>
      </c>
      <c r="AD357" s="125">
        <v>547</v>
      </c>
      <c r="AE357" s="124">
        <v>12.7270393432969</v>
      </c>
      <c r="AF357" s="125">
        <v>528</v>
      </c>
      <c r="AG357" s="124">
        <v>11.0988813261025</v>
      </c>
      <c r="AH357" s="125">
        <v>450</v>
      </c>
      <c r="AI357" s="124">
        <v>225.84094500630999</v>
      </c>
      <c r="AJ357" s="124">
        <v>3.8999999999999998E-3</v>
      </c>
      <c r="AK357" s="124">
        <v>1.8E-3</v>
      </c>
      <c r="AL357" s="135">
        <f t="shared" si="35"/>
        <v>12.7270393432969</v>
      </c>
      <c r="AM357" s="135">
        <f t="shared" si="36"/>
        <v>528</v>
      </c>
      <c r="AN357" s="29">
        <f t="shared" si="37"/>
        <v>226</v>
      </c>
      <c r="AO357" s="29">
        <f t="shared" si="38"/>
        <v>1.165</v>
      </c>
      <c r="AP357" s="29">
        <f t="shared" si="39"/>
        <v>2.5000000000000001E-2</v>
      </c>
      <c r="AQ357" s="136">
        <f t="shared" si="40"/>
        <v>0.85836909871244638</v>
      </c>
    </row>
    <row r="358" spans="1:43" x14ac:dyDescent="0.75">
      <c r="A358" s="120" t="s">
        <v>494</v>
      </c>
      <c r="B358" s="120">
        <v>107.3</v>
      </c>
      <c r="C358" s="120">
        <v>0.93500000000000005</v>
      </c>
      <c r="D358" s="120">
        <v>3.4000000000000002E-2</v>
      </c>
      <c r="E358" s="120">
        <v>1960</v>
      </c>
      <c r="F358" s="121">
        <v>3.8022813688212902</v>
      </c>
      <c r="G358" s="120">
        <v>7.7636279793040594E-2</v>
      </c>
      <c r="H358" s="121">
        <v>9.3299999999999994E-2</v>
      </c>
      <c r="I358" s="120">
        <v>6.4176756028974597E-3</v>
      </c>
      <c r="J358" s="120">
        <v>2.9756999999999999E-2</v>
      </c>
      <c r="K358" s="121">
        <v>3.38</v>
      </c>
      <c r="L358" s="120">
        <v>8.2327014497065296E-2</v>
      </c>
      <c r="M358" s="121">
        <v>0.26300000000000001</v>
      </c>
      <c r="N358" s="120">
        <v>5.3700238370048298E-3</v>
      </c>
      <c r="O358" s="120">
        <v>0.57621</v>
      </c>
      <c r="P358" s="123">
        <v>1505</v>
      </c>
      <c r="Q358" s="124">
        <v>27.2710639253905</v>
      </c>
      <c r="S358" s="123">
        <v>1498</v>
      </c>
      <c r="T358" s="124">
        <v>19.0874669723847</v>
      </c>
      <c r="V358" s="123">
        <v>1489</v>
      </c>
      <c r="W358" s="124">
        <v>129.62125577720099</v>
      </c>
      <c r="Y358" s="124">
        <v>-0.46728971962617999</v>
      </c>
      <c r="Z358" s="124">
        <v>-1.0745466756212101</v>
      </c>
      <c r="AA358" s="122">
        <v>1489</v>
      </c>
      <c r="AB358" s="122">
        <v>129.62125577720099</v>
      </c>
      <c r="AD358" s="125">
        <v>1502</v>
      </c>
      <c r="AE358" s="124">
        <v>27.666060934342202</v>
      </c>
      <c r="AF358" s="125">
        <v>1479</v>
      </c>
      <c r="AG358" s="124">
        <v>19.0874669723847</v>
      </c>
      <c r="AH358" s="125">
        <v>1454</v>
      </c>
      <c r="AI358" s="124">
        <v>128.274977876664</v>
      </c>
      <c r="AJ358" s="124">
        <v>2.5000000000000001E-3</v>
      </c>
      <c r="AK358" s="124">
        <v>1.1000000000000001E-3</v>
      </c>
      <c r="AL358" s="135">
        <f t="shared" si="35"/>
        <v>27.666060934342202</v>
      </c>
      <c r="AM358" s="135">
        <f t="shared" si="36"/>
        <v>1479</v>
      </c>
      <c r="AN358" s="29">
        <f t="shared" si="37"/>
        <v>107.3</v>
      </c>
      <c r="AO358" s="29">
        <f t="shared" si="38"/>
        <v>0.93500000000000005</v>
      </c>
      <c r="AP358" s="29">
        <f t="shared" si="39"/>
        <v>3.4000000000000002E-2</v>
      </c>
      <c r="AQ358" s="136">
        <f t="shared" si="40"/>
        <v>1.0695187165775399</v>
      </c>
    </row>
    <row r="359" spans="1:43" x14ac:dyDescent="0.75">
      <c r="A359" s="120" t="s">
        <v>495</v>
      </c>
      <c r="B359" s="120">
        <v>130.6</v>
      </c>
      <c r="C359" s="120">
        <v>0.86499999999999999</v>
      </c>
      <c r="D359" s="120">
        <v>4.3999999999999997E-2</v>
      </c>
      <c r="E359" s="120">
        <v>609</v>
      </c>
      <c r="F359" s="121">
        <v>10.570824524312901</v>
      </c>
      <c r="G359" s="120">
        <v>0.239542886090401</v>
      </c>
      <c r="H359" s="121">
        <v>6.5600000000000006E-2</v>
      </c>
      <c r="I359" s="120">
        <v>7.5360903289148897E-3</v>
      </c>
      <c r="J359" s="120">
        <v>0.12723999999999999</v>
      </c>
      <c r="K359" s="121">
        <v>0.85499999999999998</v>
      </c>
      <c r="L359" s="120">
        <v>2.6396836216675702E-2</v>
      </c>
      <c r="M359" s="121">
        <v>9.4600000000000004E-2</v>
      </c>
      <c r="N359" s="120">
        <v>2.1437076144847798E-3</v>
      </c>
      <c r="O359" s="120">
        <v>0.45557999999999998</v>
      </c>
      <c r="P359" s="123">
        <v>583</v>
      </c>
      <c r="Q359" s="124">
        <v>12.619116448936699</v>
      </c>
      <c r="S359" s="123">
        <v>626</v>
      </c>
      <c r="T359" s="124">
        <v>14.589416074660701</v>
      </c>
      <c r="V359" s="123">
        <v>793</v>
      </c>
      <c r="W359" s="124">
        <v>333.01579186519001</v>
      </c>
      <c r="Y359" s="124">
        <v>6.8690095846645196</v>
      </c>
      <c r="Z359" s="124">
        <v>26.481715006305201</v>
      </c>
      <c r="AA359" s="122">
        <v>583</v>
      </c>
      <c r="AB359" s="122">
        <v>12.619116448936699</v>
      </c>
      <c r="AD359" s="125">
        <v>578</v>
      </c>
      <c r="AE359" s="124">
        <v>12.619116448936699</v>
      </c>
      <c r="AF359" s="125">
        <v>572</v>
      </c>
      <c r="AG359" s="124">
        <v>12.7526883989051</v>
      </c>
      <c r="AH359" s="125">
        <v>567</v>
      </c>
      <c r="AI359" s="124">
        <v>330.06389931587398</v>
      </c>
      <c r="AJ359" s="124">
        <v>8.8000000000000005E-3</v>
      </c>
      <c r="AK359" s="124">
        <v>2E-3</v>
      </c>
      <c r="AL359" s="135">
        <f t="shared" ref="AL359:AL422" si="41">AE359</f>
        <v>12.619116448936699</v>
      </c>
      <c r="AM359" s="135">
        <f t="shared" ref="AM359:AM422" si="42">AF359</f>
        <v>572</v>
      </c>
      <c r="AN359" s="29">
        <f t="shared" ref="AN359:AN422" si="43">B359</f>
        <v>130.6</v>
      </c>
      <c r="AO359" s="29">
        <f t="shared" ref="AO359:AO422" si="44">C359</f>
        <v>0.86499999999999999</v>
      </c>
      <c r="AP359" s="29">
        <f t="shared" ref="AP359:AP422" si="45">D359</f>
        <v>4.3999999999999997E-2</v>
      </c>
      <c r="AQ359" s="136">
        <f t="shared" ref="AQ359:AQ422" si="46">1/AO359</f>
        <v>1.1560693641618498</v>
      </c>
    </row>
    <row r="360" spans="1:43" x14ac:dyDescent="0.75">
      <c r="A360" s="120" t="s">
        <v>496</v>
      </c>
      <c r="B360" s="120">
        <v>129</v>
      </c>
      <c r="C360" s="120">
        <v>2.133</v>
      </c>
      <c r="D360" s="120">
        <v>9.8000000000000004E-2</v>
      </c>
      <c r="E360" s="120">
        <v>455</v>
      </c>
      <c r="F360" s="121">
        <v>12.077294685990299</v>
      </c>
      <c r="G360" s="120">
        <v>0.28189571425746202</v>
      </c>
      <c r="H360" s="121">
        <v>5.7700000000000001E-2</v>
      </c>
      <c r="I360" s="120">
        <v>7.7510134827996104E-3</v>
      </c>
      <c r="J360" s="120">
        <v>0.36352000000000001</v>
      </c>
      <c r="K360" s="121">
        <v>0.65800000000000003</v>
      </c>
      <c r="L360" s="120">
        <v>2.72179226606293E-2</v>
      </c>
      <c r="M360" s="121">
        <v>8.2799999999999999E-2</v>
      </c>
      <c r="N360" s="120">
        <v>1.93263191363488E-3</v>
      </c>
      <c r="O360" s="120">
        <v>4.0578999999999997E-2</v>
      </c>
      <c r="P360" s="123">
        <v>512.70000000000005</v>
      </c>
      <c r="Q360" s="124">
        <v>11.441663942167599</v>
      </c>
      <c r="S360" s="123">
        <v>511</v>
      </c>
      <c r="T360" s="124">
        <v>16.679349290550999</v>
      </c>
      <c r="V360" s="123">
        <v>480</v>
      </c>
      <c r="W360" s="124">
        <v>296.02540378216202</v>
      </c>
      <c r="Y360" s="124">
        <v>-0.332681017612529</v>
      </c>
      <c r="Z360" s="124">
        <v>-6.8125</v>
      </c>
      <c r="AA360" s="122">
        <v>512.70000000000005</v>
      </c>
      <c r="AB360" s="122">
        <v>11.441663942167599</v>
      </c>
      <c r="AD360" s="125">
        <v>512</v>
      </c>
      <c r="AE360" s="124">
        <v>11.752807058975201</v>
      </c>
      <c r="AF360" s="125">
        <v>500</v>
      </c>
      <c r="AG360" s="124">
        <v>10.787988355398101</v>
      </c>
      <c r="AH360" s="125">
        <v>449</v>
      </c>
      <c r="AI360" s="124">
        <v>284.26083037307899</v>
      </c>
      <c r="AJ360" s="124">
        <v>2.0999999999999999E-3</v>
      </c>
      <c r="AK360" s="124">
        <v>3.7000000000000002E-3</v>
      </c>
      <c r="AL360" s="135">
        <f t="shared" si="41"/>
        <v>11.752807058975201</v>
      </c>
      <c r="AM360" s="135">
        <f t="shared" si="42"/>
        <v>500</v>
      </c>
      <c r="AN360" s="29">
        <f t="shared" si="43"/>
        <v>129</v>
      </c>
      <c r="AO360" s="29">
        <f t="shared" si="44"/>
        <v>2.133</v>
      </c>
      <c r="AP360" s="29">
        <f t="shared" si="45"/>
        <v>9.8000000000000004E-2</v>
      </c>
      <c r="AQ360" s="136">
        <f t="shared" si="46"/>
        <v>0.46882325363338023</v>
      </c>
    </row>
    <row r="361" spans="1:43" x14ac:dyDescent="0.75">
      <c r="A361" s="120" t="s">
        <v>497</v>
      </c>
      <c r="B361" s="120">
        <v>1250</v>
      </c>
      <c r="C361" s="120">
        <v>2.63</v>
      </c>
      <c r="D361" s="120">
        <v>0.31</v>
      </c>
      <c r="E361" s="120">
        <v>2880</v>
      </c>
      <c r="F361" s="121">
        <v>23.752969121140101</v>
      </c>
      <c r="G361" s="120">
        <v>1.0232913974346201</v>
      </c>
      <c r="H361" s="121">
        <v>7.7299999999999994E-2</v>
      </c>
      <c r="I361" s="120">
        <v>6.2881621175132699E-3</v>
      </c>
      <c r="J361" s="120">
        <v>0.60219999999999996</v>
      </c>
      <c r="K361" s="121">
        <v>0.43099999999999999</v>
      </c>
      <c r="L361" s="120">
        <v>1.76127652936727E-2</v>
      </c>
      <c r="M361" s="121">
        <v>4.2099999999999999E-2</v>
      </c>
      <c r="N361" s="120">
        <v>1.8136919057271E-3</v>
      </c>
      <c r="O361" s="120">
        <v>0.67010000000000003</v>
      </c>
      <c r="P361" s="123">
        <v>266</v>
      </c>
      <c r="Q361" s="124">
        <v>11.2262417240586</v>
      </c>
      <c r="S361" s="123">
        <v>363</v>
      </c>
      <c r="T361" s="124">
        <v>12.362892837159</v>
      </c>
      <c r="V361" s="123">
        <v>1050</v>
      </c>
      <c r="W361" s="124">
        <v>146.36454520602101</v>
      </c>
      <c r="Y361" s="124">
        <v>26.721763085399498</v>
      </c>
      <c r="Z361" s="124">
        <v>74.6666666666667</v>
      </c>
      <c r="AA361" s="122">
        <v>266</v>
      </c>
      <c r="AB361" s="122">
        <v>11.2262417240586</v>
      </c>
      <c r="AD361" s="125">
        <v>258</v>
      </c>
      <c r="AE361" s="124">
        <v>11.9485774570446</v>
      </c>
      <c r="AF361" s="125">
        <v>259</v>
      </c>
      <c r="AG361" s="124">
        <v>12.362892837159</v>
      </c>
      <c r="AH361" s="125">
        <v>263</v>
      </c>
      <c r="AI361" s="124">
        <v>86.958956372333105</v>
      </c>
      <c r="AJ361" s="124">
        <v>3.2599999999999997E-2</v>
      </c>
      <c r="AK361" s="124">
        <v>7.3000000000000001E-3</v>
      </c>
      <c r="AL361" s="135">
        <f t="shared" si="41"/>
        <v>11.9485774570446</v>
      </c>
      <c r="AM361" s="135">
        <f t="shared" si="42"/>
        <v>259</v>
      </c>
      <c r="AN361" s="29">
        <f t="shared" si="43"/>
        <v>1250</v>
      </c>
      <c r="AO361" s="29">
        <f t="shared" si="44"/>
        <v>2.63</v>
      </c>
      <c r="AP361" s="29">
        <f t="shared" si="45"/>
        <v>0.31</v>
      </c>
      <c r="AQ361" s="136">
        <f t="shared" si="46"/>
        <v>0.38022813688212931</v>
      </c>
    </row>
    <row r="362" spans="1:43" x14ac:dyDescent="0.75">
      <c r="A362" s="120" t="s">
        <v>498</v>
      </c>
      <c r="B362" s="120">
        <v>98</v>
      </c>
      <c r="C362" s="120">
        <v>2.14</v>
      </c>
      <c r="D362" s="120">
        <v>2.7E-2</v>
      </c>
      <c r="E362" s="120">
        <v>1870</v>
      </c>
      <c r="F362" s="121">
        <v>3.7950664136622398</v>
      </c>
      <c r="G362" s="120">
        <v>8.0425751736764597E-2</v>
      </c>
      <c r="H362" s="121">
        <v>9.8500000000000004E-2</v>
      </c>
      <c r="I362" s="120">
        <v>6.9126934113467103E-3</v>
      </c>
      <c r="J362" s="120">
        <v>0.37339</v>
      </c>
      <c r="K362" s="121">
        <v>3.57</v>
      </c>
      <c r="L362" s="120">
        <v>8.2508542351686295E-2</v>
      </c>
      <c r="M362" s="121">
        <v>0.26350000000000001</v>
      </c>
      <c r="N362" s="120">
        <v>5.5841409010249799E-3</v>
      </c>
      <c r="O362" s="120">
        <v>0.45773000000000003</v>
      </c>
      <c r="P362" s="123">
        <v>1507</v>
      </c>
      <c r="Q362" s="124">
        <v>28.5347343147921</v>
      </c>
      <c r="S362" s="123">
        <v>1542</v>
      </c>
      <c r="T362" s="124">
        <v>18.2269231219666</v>
      </c>
      <c r="V362" s="123">
        <v>1591</v>
      </c>
      <c r="W362" s="124">
        <v>135.70425572896801</v>
      </c>
      <c r="Y362" s="124">
        <v>2.26977950713359</v>
      </c>
      <c r="Z362" s="124">
        <v>5.2796983029541202</v>
      </c>
      <c r="AA362" s="122">
        <v>1591</v>
      </c>
      <c r="AB362" s="122">
        <v>135.70425572896801</v>
      </c>
      <c r="AD362" s="125">
        <v>1498</v>
      </c>
      <c r="AE362" s="124">
        <v>29.4331626301996</v>
      </c>
      <c r="AF362" s="125">
        <v>1491</v>
      </c>
      <c r="AG362" s="124">
        <v>20.8451607452205</v>
      </c>
      <c r="AH362" s="125">
        <v>1482</v>
      </c>
      <c r="AI362" s="124">
        <v>134.36586256543401</v>
      </c>
      <c r="AJ362" s="124">
        <v>6.7999999999999996E-3</v>
      </c>
      <c r="AK362" s="124">
        <v>2.0999999999999999E-3</v>
      </c>
      <c r="AL362" s="135">
        <f t="shared" si="41"/>
        <v>29.4331626301996</v>
      </c>
      <c r="AM362" s="135">
        <f t="shared" si="42"/>
        <v>1491</v>
      </c>
      <c r="AN362" s="29">
        <f t="shared" si="43"/>
        <v>98</v>
      </c>
      <c r="AO362" s="29">
        <f t="shared" si="44"/>
        <v>2.14</v>
      </c>
      <c r="AP362" s="29">
        <f t="shared" si="45"/>
        <v>2.7E-2</v>
      </c>
      <c r="AQ362" s="136">
        <f t="shared" si="46"/>
        <v>0.46728971962616822</v>
      </c>
    </row>
    <row r="363" spans="1:43" x14ac:dyDescent="0.75">
      <c r="A363" s="120" t="s">
        <v>499</v>
      </c>
      <c r="B363" s="120">
        <v>1660</v>
      </c>
      <c r="C363" s="120">
        <v>1.0449999999999999</v>
      </c>
      <c r="D363" s="120">
        <v>1.9E-2</v>
      </c>
      <c r="E363" s="120">
        <v>3340</v>
      </c>
      <c r="F363" s="121">
        <v>20.024028834601499</v>
      </c>
      <c r="G363" s="120">
        <v>0.438908320081349</v>
      </c>
      <c r="H363" s="121">
        <v>5.3800000000000001E-2</v>
      </c>
      <c r="I363" s="120">
        <v>3.0767562872051199E-3</v>
      </c>
      <c r="J363" s="120">
        <v>7.7251999999999998E-3</v>
      </c>
      <c r="K363" s="121">
        <v>0.36799999999999999</v>
      </c>
      <c r="L363" s="120">
        <v>1.0971423944046601E-2</v>
      </c>
      <c r="M363" s="121">
        <v>4.9939999999999998E-2</v>
      </c>
      <c r="N363" s="120">
        <v>1.0946389303528399E-3</v>
      </c>
      <c r="O363" s="120">
        <v>0.49419999999999997</v>
      </c>
      <c r="P363" s="123">
        <v>314.10000000000002</v>
      </c>
      <c r="Q363" s="124">
        <v>6.7513450090702696</v>
      </c>
      <c r="S363" s="123">
        <v>319.3</v>
      </c>
      <c r="T363" s="124">
        <v>8.4166828589077305</v>
      </c>
      <c r="V363" s="123">
        <v>349</v>
      </c>
      <c r="W363" s="124">
        <v>146.625291706458</v>
      </c>
      <c r="Y363" s="124">
        <v>1.62856248042593</v>
      </c>
      <c r="Z363" s="124">
        <v>10</v>
      </c>
      <c r="AA363" s="122">
        <v>314.10000000000002</v>
      </c>
      <c r="AB363" s="122">
        <v>6.7513450090702696</v>
      </c>
      <c r="AD363" s="125">
        <v>313.10000000000002</v>
      </c>
      <c r="AE363" s="124">
        <v>6.7513450090702696</v>
      </c>
      <c r="AF363" s="125">
        <v>305.7</v>
      </c>
      <c r="AG363" s="124">
        <v>6.4614356258830901</v>
      </c>
      <c r="AH363" s="125">
        <v>250</v>
      </c>
      <c r="AI363" s="124">
        <v>140.715301826077</v>
      </c>
      <c r="AJ363" s="124">
        <v>3.2000000000000002E-3</v>
      </c>
      <c r="AK363" s="124">
        <v>1.4E-3</v>
      </c>
      <c r="AL363" s="135">
        <f t="shared" si="41"/>
        <v>6.7513450090702696</v>
      </c>
      <c r="AM363" s="135">
        <f t="shared" si="42"/>
        <v>305.7</v>
      </c>
      <c r="AN363" s="29">
        <f t="shared" si="43"/>
        <v>1660</v>
      </c>
      <c r="AO363" s="29">
        <f t="shared" si="44"/>
        <v>1.0449999999999999</v>
      </c>
      <c r="AP363" s="29">
        <f t="shared" si="45"/>
        <v>1.9E-2</v>
      </c>
      <c r="AQ363" s="136">
        <f t="shared" si="46"/>
        <v>0.95693779904306231</v>
      </c>
    </row>
    <row r="364" spans="1:43" x14ac:dyDescent="0.75">
      <c r="A364" s="120" t="s">
        <v>500</v>
      </c>
      <c r="B364" s="120">
        <v>155.6</v>
      </c>
      <c r="C364" s="120">
        <v>1.2949999999999999</v>
      </c>
      <c r="D364" s="120">
        <v>5.7000000000000002E-2</v>
      </c>
      <c r="E364" s="120">
        <v>674</v>
      </c>
      <c r="F364" s="121">
        <v>10.504201680672301</v>
      </c>
      <c r="G364" s="120">
        <v>0.222176416839242</v>
      </c>
      <c r="H364" s="121">
        <v>6.0400000000000002E-2</v>
      </c>
      <c r="I364" s="120">
        <v>6.6575063686390703E-3</v>
      </c>
      <c r="J364" s="120">
        <v>0.30212</v>
      </c>
      <c r="K364" s="121">
        <v>0.79</v>
      </c>
      <c r="L364" s="120">
        <v>2.3172933543252599E-2</v>
      </c>
      <c r="M364" s="121">
        <v>9.5200000000000007E-2</v>
      </c>
      <c r="N364" s="120">
        <v>2.0135937528707199E-3</v>
      </c>
      <c r="O364" s="120">
        <v>0.16159000000000001</v>
      </c>
      <c r="P364" s="123">
        <v>586.1</v>
      </c>
      <c r="Q364" s="124">
        <v>11.8778555825272</v>
      </c>
      <c r="S364" s="123">
        <v>590</v>
      </c>
      <c r="T364" s="124">
        <v>13.1161260082069</v>
      </c>
      <c r="V364" s="123">
        <v>599</v>
      </c>
      <c r="W364" s="124">
        <v>248.58482596904901</v>
      </c>
      <c r="Y364" s="124">
        <v>0.66101694915253995</v>
      </c>
      <c r="Z364" s="124">
        <v>2.1535893155258798</v>
      </c>
      <c r="AA364" s="122">
        <v>586.1</v>
      </c>
      <c r="AB364" s="122">
        <v>11.8778555825272</v>
      </c>
      <c r="AD364" s="125">
        <v>583.79999999999995</v>
      </c>
      <c r="AE364" s="124">
        <v>12.009448498552</v>
      </c>
      <c r="AF364" s="125">
        <v>565</v>
      </c>
      <c r="AG364" s="124">
        <v>10.736180021924101</v>
      </c>
      <c r="AH364" s="125">
        <v>498</v>
      </c>
      <c r="AI364" s="124">
        <v>244.56168077207499</v>
      </c>
      <c r="AJ364" s="124">
        <v>3.8E-3</v>
      </c>
      <c r="AK364" s="124">
        <v>1.4E-3</v>
      </c>
      <c r="AL364" s="135">
        <f t="shared" si="41"/>
        <v>12.009448498552</v>
      </c>
      <c r="AM364" s="135">
        <f t="shared" si="42"/>
        <v>565</v>
      </c>
      <c r="AN364" s="29">
        <f t="shared" si="43"/>
        <v>155.6</v>
      </c>
      <c r="AO364" s="29">
        <f t="shared" si="44"/>
        <v>1.2949999999999999</v>
      </c>
      <c r="AP364" s="29">
        <f t="shared" si="45"/>
        <v>5.7000000000000002E-2</v>
      </c>
      <c r="AQ364" s="136">
        <f t="shared" si="46"/>
        <v>0.77220077220077221</v>
      </c>
    </row>
    <row r="365" spans="1:43" x14ac:dyDescent="0.75">
      <c r="A365" s="120" t="s">
        <v>501</v>
      </c>
      <c r="B365" s="120">
        <v>113.8</v>
      </c>
      <c r="C365" s="120">
        <v>1.1180000000000001</v>
      </c>
      <c r="D365" s="120">
        <v>0.02</v>
      </c>
      <c r="E365" s="120">
        <v>480</v>
      </c>
      <c r="F365" s="121">
        <v>10.6609808102345</v>
      </c>
      <c r="G365" s="120">
        <v>0.236876729568888</v>
      </c>
      <c r="H365" s="121">
        <v>6.0299999999999999E-2</v>
      </c>
      <c r="I365" s="120">
        <v>7.7694611867391598E-3</v>
      </c>
      <c r="J365" s="120">
        <v>0.43830999999999998</v>
      </c>
      <c r="K365" s="121">
        <v>0.77700000000000002</v>
      </c>
      <c r="L365" s="120">
        <v>2.6234763288621499E-2</v>
      </c>
      <c r="M365" s="121">
        <v>9.3799999999999994E-2</v>
      </c>
      <c r="N365" s="120">
        <v>2.0841456925080799E-3</v>
      </c>
      <c r="O365" s="120">
        <v>3.1598000000000001E-2</v>
      </c>
      <c r="P365" s="123">
        <v>577.9</v>
      </c>
      <c r="Q365" s="124">
        <v>12.174607502130799</v>
      </c>
      <c r="S365" s="123">
        <v>582</v>
      </c>
      <c r="T365" s="124">
        <v>14.9910959030446</v>
      </c>
      <c r="V365" s="123">
        <v>585</v>
      </c>
      <c r="W365" s="124">
        <v>292.59237077607497</v>
      </c>
      <c r="Y365" s="124">
        <v>0.70446735395189797</v>
      </c>
      <c r="Z365" s="124">
        <v>1.21367521367522</v>
      </c>
      <c r="AA365" s="122">
        <v>577.9</v>
      </c>
      <c r="AB365" s="122">
        <v>12.174607502130799</v>
      </c>
      <c r="AD365" s="125">
        <v>575.5</v>
      </c>
      <c r="AE365" s="124">
        <v>12.5104143748695</v>
      </c>
      <c r="AF365" s="125">
        <v>555</v>
      </c>
      <c r="AG365" s="124">
        <v>11.8757297196543</v>
      </c>
      <c r="AH365" s="125">
        <v>471</v>
      </c>
      <c r="AI365" s="124">
        <v>286.37596867817598</v>
      </c>
      <c r="AJ365" s="124">
        <v>4.5999999999999999E-3</v>
      </c>
      <c r="AK365" s="124">
        <v>2.5000000000000001E-3</v>
      </c>
      <c r="AL365" s="135">
        <f t="shared" si="41"/>
        <v>12.5104143748695</v>
      </c>
      <c r="AM365" s="135">
        <f t="shared" si="42"/>
        <v>555</v>
      </c>
      <c r="AN365" s="29">
        <f t="shared" si="43"/>
        <v>113.8</v>
      </c>
      <c r="AO365" s="29">
        <f t="shared" si="44"/>
        <v>1.1180000000000001</v>
      </c>
      <c r="AP365" s="29">
        <f t="shared" si="45"/>
        <v>0.02</v>
      </c>
      <c r="AQ365" s="136">
        <f t="shared" si="46"/>
        <v>0.89445438282647571</v>
      </c>
    </row>
    <row r="366" spans="1:43" x14ac:dyDescent="0.75">
      <c r="A366" s="120" t="s">
        <v>502</v>
      </c>
      <c r="B366" s="120">
        <v>196</v>
      </c>
      <c r="C366" s="120">
        <v>1.3440000000000001</v>
      </c>
      <c r="D366" s="120">
        <v>4.7E-2</v>
      </c>
      <c r="E366" s="120">
        <v>3510</v>
      </c>
      <c r="F366" s="121">
        <v>4.2265426880811496</v>
      </c>
      <c r="G366" s="120">
        <v>0.10561283513427699</v>
      </c>
      <c r="H366" s="121">
        <v>0.1017</v>
      </c>
      <c r="I366" s="120">
        <v>5.5883404420055197E-3</v>
      </c>
      <c r="J366" s="120">
        <v>3.3822999999999999E-2</v>
      </c>
      <c r="K366" s="121">
        <v>3.31</v>
      </c>
      <c r="L366" s="120">
        <v>9.9343285273842299E-2</v>
      </c>
      <c r="M366" s="121">
        <v>0.2366</v>
      </c>
      <c r="N366" s="120">
        <v>5.9121600411693896E-3</v>
      </c>
      <c r="O366" s="120">
        <v>0.71814999999999996</v>
      </c>
      <c r="P366" s="123">
        <v>1368</v>
      </c>
      <c r="Q366" s="124">
        <v>31.0270832081784</v>
      </c>
      <c r="S366" s="123">
        <v>1481</v>
      </c>
      <c r="T366" s="124">
        <v>23.680375181267902</v>
      </c>
      <c r="V366" s="123">
        <v>1648</v>
      </c>
      <c r="W366" s="124">
        <v>115.506793251685</v>
      </c>
      <c r="Y366" s="124">
        <v>7.6299797434166097</v>
      </c>
      <c r="Z366" s="124">
        <v>16.990291262135901</v>
      </c>
      <c r="AA366" s="122">
        <v>1368</v>
      </c>
      <c r="AB366" s="122">
        <v>31.0270832081784</v>
      </c>
      <c r="AD366" s="125">
        <v>1347</v>
      </c>
      <c r="AE366" s="124">
        <v>31.591452837867799</v>
      </c>
      <c r="AF366" s="125">
        <v>1355</v>
      </c>
      <c r="AG366" s="124">
        <v>26.9269413176768</v>
      </c>
      <c r="AH366" s="125">
        <v>1366</v>
      </c>
      <c r="AI366" s="124">
        <v>113.073778071167</v>
      </c>
      <c r="AJ366" s="124">
        <v>1.72E-2</v>
      </c>
      <c r="AK366" s="124">
        <v>3.0999999999999999E-3</v>
      </c>
      <c r="AL366" s="135">
        <f t="shared" si="41"/>
        <v>31.591452837867799</v>
      </c>
      <c r="AM366" s="135">
        <f t="shared" si="42"/>
        <v>1355</v>
      </c>
      <c r="AN366" s="29">
        <f t="shared" si="43"/>
        <v>196</v>
      </c>
      <c r="AO366" s="29">
        <f t="shared" si="44"/>
        <v>1.3440000000000001</v>
      </c>
      <c r="AP366" s="29">
        <f t="shared" si="45"/>
        <v>4.7E-2</v>
      </c>
      <c r="AQ366" s="136">
        <f t="shared" si="46"/>
        <v>0.74404761904761896</v>
      </c>
    </row>
    <row r="367" spans="1:43" x14ac:dyDescent="0.75">
      <c r="A367" s="120" t="s">
        <v>503</v>
      </c>
      <c r="B367" s="120">
        <v>141</v>
      </c>
      <c r="C367" s="120">
        <v>2.6819999999999999</v>
      </c>
      <c r="D367" s="120">
        <v>5.3999999999999999E-2</v>
      </c>
      <c r="E367" s="120">
        <v>644</v>
      </c>
      <c r="F367" s="121">
        <v>11.061946902654901</v>
      </c>
      <c r="G367" s="120">
        <v>0.26804881878989101</v>
      </c>
      <c r="H367" s="121">
        <v>7.4899999999999994E-2</v>
      </c>
      <c r="I367" s="120">
        <v>9.7749848245436508E-3</v>
      </c>
      <c r="J367" s="120">
        <v>-0.47685</v>
      </c>
      <c r="K367" s="121">
        <v>0.94299999999999995</v>
      </c>
      <c r="L367" s="120">
        <v>7.8303132744546103E-2</v>
      </c>
      <c r="M367" s="121">
        <v>9.0399999999999994E-2</v>
      </c>
      <c r="N367" s="120">
        <v>2.1905378349619999E-3</v>
      </c>
      <c r="O367" s="120">
        <v>0.64678999999999998</v>
      </c>
      <c r="P367" s="123">
        <v>558</v>
      </c>
      <c r="Q367" s="124">
        <v>12.8259332009948</v>
      </c>
      <c r="S367" s="123">
        <v>660</v>
      </c>
      <c r="T367" s="124">
        <v>38.090785532571601</v>
      </c>
      <c r="V367" s="123">
        <v>950</v>
      </c>
      <c r="W367" s="124">
        <v>663.24564453603</v>
      </c>
      <c r="Y367" s="124">
        <v>15.454545454545499</v>
      </c>
      <c r="Z367" s="124">
        <v>41.263157894736899</v>
      </c>
      <c r="AA367" s="122">
        <v>558</v>
      </c>
      <c r="AB367" s="122">
        <v>12.8259332009948</v>
      </c>
      <c r="AD367" s="125">
        <v>545.70000000000005</v>
      </c>
      <c r="AE367" s="124">
        <v>12.0598326056534</v>
      </c>
      <c r="AF367" s="125">
        <v>541</v>
      </c>
      <c r="AG367" s="124">
        <v>13.0616975347144</v>
      </c>
      <c r="AH367" s="125">
        <v>536</v>
      </c>
      <c r="AI367" s="124">
        <v>649.87222205293097</v>
      </c>
      <c r="AJ367" s="124">
        <v>1.9599999999999999E-2</v>
      </c>
      <c r="AK367" s="124">
        <v>7.1999999999999998E-3</v>
      </c>
      <c r="AL367" s="135">
        <f t="shared" si="41"/>
        <v>12.0598326056534</v>
      </c>
      <c r="AM367" s="135">
        <f t="shared" si="42"/>
        <v>541</v>
      </c>
      <c r="AN367" s="29">
        <f t="shared" si="43"/>
        <v>141</v>
      </c>
      <c r="AO367" s="29">
        <f t="shared" si="44"/>
        <v>2.6819999999999999</v>
      </c>
      <c r="AP367" s="29">
        <f t="shared" si="45"/>
        <v>5.3999999999999999E-2</v>
      </c>
      <c r="AQ367" s="136">
        <f t="shared" si="46"/>
        <v>0.37285607755406414</v>
      </c>
    </row>
    <row r="368" spans="1:43" x14ac:dyDescent="0.75">
      <c r="A368" s="120" t="s">
        <v>504</v>
      </c>
      <c r="B368" s="120">
        <v>32.299999999999997</v>
      </c>
      <c r="C368" s="120">
        <v>2.63</v>
      </c>
      <c r="D368" s="120">
        <v>0.38</v>
      </c>
      <c r="E368" s="120">
        <v>160</v>
      </c>
      <c r="F368" s="121">
        <v>10.2880658436214</v>
      </c>
      <c r="G368" s="120">
        <v>0.32293291214050501</v>
      </c>
      <c r="H368" s="121">
        <v>6.3299999999999995E-2</v>
      </c>
      <c r="I368" s="120">
        <v>1.3468594121105199E-2</v>
      </c>
      <c r="J368" s="120">
        <v>0.26622000000000001</v>
      </c>
      <c r="K368" s="121">
        <v>0.83599999999999997</v>
      </c>
      <c r="L368" s="120">
        <v>5.3418660423488702E-2</v>
      </c>
      <c r="M368" s="121">
        <v>9.7199999999999995E-2</v>
      </c>
      <c r="N368" s="120">
        <v>3.0510184846375501E-3</v>
      </c>
      <c r="O368" s="120">
        <v>0.15575</v>
      </c>
      <c r="P368" s="123">
        <v>597</v>
      </c>
      <c r="Q368" s="124">
        <v>18.055326601406499</v>
      </c>
      <c r="S368" s="123">
        <v>609</v>
      </c>
      <c r="T368" s="124">
        <v>29.582193669670701</v>
      </c>
      <c r="V368" s="123">
        <v>640</v>
      </c>
      <c r="W368" s="124">
        <v>531.13064888456802</v>
      </c>
      <c r="Y368" s="124">
        <v>1.97044334975369</v>
      </c>
      <c r="Z368" s="124">
        <v>6.71875</v>
      </c>
      <c r="AA368" s="122">
        <v>597</v>
      </c>
      <c r="AB368" s="122">
        <v>18.055326601406499</v>
      </c>
      <c r="AD368" s="125">
        <v>593</v>
      </c>
      <c r="AE368" s="124">
        <v>18.712958576437199</v>
      </c>
      <c r="AF368" s="125">
        <v>574</v>
      </c>
      <c r="AG368" s="124">
        <v>17.8769735221011</v>
      </c>
      <c r="AH368" s="125">
        <v>499</v>
      </c>
      <c r="AI368" s="124">
        <v>513.56922238831896</v>
      </c>
      <c r="AJ368" s="124">
        <v>7.3000000000000001E-3</v>
      </c>
      <c r="AK368" s="124">
        <v>6.4000000000000003E-3</v>
      </c>
      <c r="AL368" s="135">
        <f t="shared" si="41"/>
        <v>18.712958576437199</v>
      </c>
      <c r="AM368" s="135">
        <f t="shared" si="42"/>
        <v>574</v>
      </c>
      <c r="AN368" s="29">
        <f t="shared" si="43"/>
        <v>32.299999999999997</v>
      </c>
      <c r="AO368" s="29">
        <f t="shared" si="44"/>
        <v>2.63</v>
      </c>
      <c r="AP368" s="29">
        <f t="shared" si="45"/>
        <v>0.38</v>
      </c>
      <c r="AQ368" s="136">
        <f t="shared" si="46"/>
        <v>0.38022813688212931</v>
      </c>
    </row>
    <row r="369" spans="1:43" x14ac:dyDescent="0.75">
      <c r="A369" s="120" t="s">
        <v>583</v>
      </c>
      <c r="B369" s="120">
        <v>522</v>
      </c>
      <c r="C369" s="120">
        <v>1.859</v>
      </c>
      <c r="D369" s="120">
        <v>9.1999999999999998E-2</v>
      </c>
      <c r="E369" s="120">
        <v>1000</v>
      </c>
      <c r="F369" s="121">
        <v>19.968051118210902</v>
      </c>
      <c r="G369" s="120">
        <v>0.437256032537089</v>
      </c>
      <c r="H369" s="121">
        <v>5.2499999999999998E-2</v>
      </c>
      <c r="I369" s="120">
        <v>4.8821360733641303E-3</v>
      </c>
      <c r="J369" s="120">
        <v>0.15073</v>
      </c>
      <c r="K369" s="121">
        <v>0.36</v>
      </c>
      <c r="L369" s="120">
        <v>1.15187561828524E-2</v>
      </c>
      <c r="M369" s="121">
        <v>5.008E-2</v>
      </c>
      <c r="N369" s="120">
        <v>1.0966409280416299E-3</v>
      </c>
      <c r="O369" s="120">
        <v>0.40750999999999998</v>
      </c>
      <c r="P369" s="123">
        <v>315</v>
      </c>
      <c r="Q369" s="124">
        <v>6.7165420091069299</v>
      </c>
      <c r="S369" s="123">
        <v>311.60000000000002</v>
      </c>
      <c r="T369" s="124">
        <v>8.3694784745936293</v>
      </c>
      <c r="V369" s="123">
        <v>298</v>
      </c>
      <c r="W369" s="124">
        <v>206.375037817129</v>
      </c>
      <c r="Y369" s="124">
        <v>-1.09114249037225</v>
      </c>
      <c r="Z369" s="124">
        <v>-5.7046979865771696</v>
      </c>
      <c r="AA369" s="122">
        <v>315</v>
      </c>
      <c r="AB369" s="122">
        <v>6.7165420091069299</v>
      </c>
      <c r="AD369" s="125">
        <v>314.8</v>
      </c>
      <c r="AE369" s="124">
        <v>6.8100467369980802</v>
      </c>
      <c r="AF369" s="125">
        <v>308.89999999999998</v>
      </c>
      <c r="AG369" s="124">
        <v>6.6585861815167702</v>
      </c>
      <c r="AH369" s="125">
        <v>263</v>
      </c>
      <c r="AI369" s="124">
        <v>202.21888199182001</v>
      </c>
      <c r="AJ369" s="124">
        <v>1.2999999999999999E-3</v>
      </c>
      <c r="AK369" s="124">
        <v>1.5E-3</v>
      </c>
      <c r="AL369" s="135">
        <f t="shared" si="41"/>
        <v>6.8100467369980802</v>
      </c>
      <c r="AM369" s="135">
        <f t="shared" si="42"/>
        <v>308.89999999999998</v>
      </c>
      <c r="AN369" s="29">
        <f t="shared" si="43"/>
        <v>522</v>
      </c>
      <c r="AO369" s="29">
        <f t="shared" si="44"/>
        <v>1.859</v>
      </c>
      <c r="AP369" s="29">
        <f t="shared" si="45"/>
        <v>9.1999999999999998E-2</v>
      </c>
      <c r="AQ369" s="136">
        <f t="shared" si="46"/>
        <v>0.53792361484669182</v>
      </c>
    </row>
    <row r="370" spans="1:43" x14ac:dyDescent="0.75">
      <c r="A370" s="120" t="s">
        <v>505</v>
      </c>
      <c r="B370" s="120">
        <v>900</v>
      </c>
      <c r="C370" s="120">
        <v>1.161</v>
      </c>
      <c r="D370" s="120">
        <v>7.5999999999999998E-2</v>
      </c>
      <c r="E370" s="120">
        <v>1700</v>
      </c>
      <c r="F370" s="121">
        <v>19.853087155052599</v>
      </c>
      <c r="G370" s="120">
        <v>0.43754214767072602</v>
      </c>
      <c r="H370" s="121">
        <v>5.1799999999999999E-2</v>
      </c>
      <c r="I370" s="120">
        <v>3.81821403911098E-3</v>
      </c>
      <c r="J370" s="120">
        <v>3.5657000000000002E-3</v>
      </c>
      <c r="K370" s="121">
        <v>0.36299999999999999</v>
      </c>
      <c r="L370" s="120">
        <v>1.09154990912006E-2</v>
      </c>
      <c r="M370" s="121">
        <v>5.0369999999999998E-2</v>
      </c>
      <c r="N370" s="120">
        <v>1.1101043281606499E-3</v>
      </c>
      <c r="O370" s="120">
        <v>0.55564999999999998</v>
      </c>
      <c r="P370" s="123">
        <v>316.7</v>
      </c>
      <c r="Q370" s="124">
        <v>6.7871599601948196</v>
      </c>
      <c r="S370" s="123">
        <v>313.89999999999998</v>
      </c>
      <c r="T370" s="124">
        <v>7.9488303662976003</v>
      </c>
      <c r="V370" s="123">
        <v>282</v>
      </c>
      <c r="W370" s="124">
        <v>153.11189429842199</v>
      </c>
      <c r="Y370" s="124">
        <v>-0.89200382287353397</v>
      </c>
      <c r="Z370" s="124">
        <v>-12.3049645390071</v>
      </c>
      <c r="AA370" s="122">
        <v>316.7</v>
      </c>
      <c r="AB370" s="122">
        <v>6.7871599601948196</v>
      </c>
      <c r="AD370" s="125">
        <v>316.3</v>
      </c>
      <c r="AE370" s="124">
        <v>6.8340427512031097</v>
      </c>
      <c r="AF370" s="125">
        <v>309.10000000000002</v>
      </c>
      <c r="AG370" s="124">
        <v>6.7339813032243301</v>
      </c>
      <c r="AH370" s="125">
        <v>256</v>
      </c>
      <c r="AI370" s="124">
        <v>148.27970925130299</v>
      </c>
      <c r="AJ370" s="124">
        <v>5.9999999999999995E-4</v>
      </c>
      <c r="AK370" s="124">
        <v>1.1999999999999999E-3</v>
      </c>
      <c r="AL370" s="135">
        <f t="shared" si="41"/>
        <v>6.8340427512031097</v>
      </c>
      <c r="AM370" s="135">
        <f t="shared" si="42"/>
        <v>309.10000000000002</v>
      </c>
      <c r="AN370" s="29">
        <f t="shared" si="43"/>
        <v>900</v>
      </c>
      <c r="AO370" s="29">
        <f t="shared" si="44"/>
        <v>1.161</v>
      </c>
      <c r="AP370" s="29">
        <f t="shared" si="45"/>
        <v>7.5999999999999998E-2</v>
      </c>
      <c r="AQ370" s="136">
        <f t="shared" si="46"/>
        <v>0.86132644272179149</v>
      </c>
    </row>
    <row r="371" spans="1:43" x14ac:dyDescent="0.75">
      <c r="A371" s="120" t="s">
        <v>506</v>
      </c>
      <c r="B371" s="120">
        <v>41.3</v>
      </c>
      <c r="C371" s="120">
        <v>2.23</v>
      </c>
      <c r="D371" s="120">
        <v>4.9000000000000002E-2</v>
      </c>
      <c r="E371" s="120">
        <v>187</v>
      </c>
      <c r="F371" s="121">
        <v>10.384215991692599</v>
      </c>
      <c r="G371" s="120">
        <v>0.25607655498714699</v>
      </c>
      <c r="H371" s="121">
        <v>6.2100000000000002E-2</v>
      </c>
      <c r="I371" s="120">
        <v>1.23265855334191E-2</v>
      </c>
      <c r="J371" s="120">
        <v>-2.7696999999999999E-2</v>
      </c>
      <c r="K371" s="121">
        <v>0.82399999999999995</v>
      </c>
      <c r="L371" s="120">
        <v>5.4868590948191798E-2</v>
      </c>
      <c r="M371" s="121">
        <v>9.6299999999999997E-2</v>
      </c>
      <c r="N371" s="120">
        <v>2.3747745872187498E-3</v>
      </c>
      <c r="O371" s="120">
        <v>0.30354999999999999</v>
      </c>
      <c r="P371" s="123">
        <v>592</v>
      </c>
      <c r="Q371" s="124">
        <v>13.774475925150901</v>
      </c>
      <c r="S371" s="123">
        <v>602</v>
      </c>
      <c r="T371" s="124">
        <v>30.3190354882998</v>
      </c>
      <c r="V371" s="123">
        <v>590</v>
      </c>
      <c r="W371" s="124">
        <v>473.632599220972</v>
      </c>
      <c r="Y371" s="124">
        <v>1.6611295681063201</v>
      </c>
      <c r="Z371" s="124">
        <v>-0.33898305084744601</v>
      </c>
      <c r="AA371" s="122">
        <v>592</v>
      </c>
      <c r="AB371" s="122">
        <v>13.774475925150901</v>
      </c>
      <c r="AD371" s="125">
        <v>589</v>
      </c>
      <c r="AE371" s="124">
        <v>14.326066697197801</v>
      </c>
      <c r="AF371" s="125">
        <v>571</v>
      </c>
      <c r="AG371" s="124">
        <v>15.138821385457399</v>
      </c>
      <c r="AH371" s="125">
        <v>493</v>
      </c>
      <c r="AI371" s="124">
        <v>458.33225835065798</v>
      </c>
      <c r="AJ371" s="124">
        <v>6.0000000000000001E-3</v>
      </c>
      <c r="AK371" s="124">
        <v>5.7000000000000002E-3</v>
      </c>
      <c r="AL371" s="135">
        <f t="shared" si="41"/>
        <v>14.326066697197801</v>
      </c>
      <c r="AM371" s="135">
        <f t="shared" si="42"/>
        <v>571</v>
      </c>
      <c r="AN371" s="29">
        <f t="shared" si="43"/>
        <v>41.3</v>
      </c>
      <c r="AO371" s="29">
        <f t="shared" si="44"/>
        <v>2.23</v>
      </c>
      <c r="AP371" s="29">
        <f t="shared" si="45"/>
        <v>4.9000000000000002E-2</v>
      </c>
      <c r="AQ371" s="136">
        <f t="shared" si="46"/>
        <v>0.44843049327354262</v>
      </c>
    </row>
    <row r="372" spans="1:43" x14ac:dyDescent="0.75">
      <c r="A372" s="120" t="s">
        <v>507</v>
      </c>
      <c r="B372" s="120">
        <v>290</v>
      </c>
      <c r="C372" s="120">
        <v>1.8</v>
      </c>
      <c r="D372" s="120">
        <v>0.15</v>
      </c>
      <c r="E372" s="120">
        <v>1530</v>
      </c>
      <c r="F372" s="121">
        <v>8.5106382978723403</v>
      </c>
      <c r="G372" s="120">
        <v>0.21952868250402899</v>
      </c>
      <c r="H372" s="121">
        <v>6.3100000000000003E-2</v>
      </c>
      <c r="I372" s="120">
        <v>4.9985892388152101E-3</v>
      </c>
      <c r="J372" s="120">
        <v>7.7992000000000006E-2</v>
      </c>
      <c r="K372" s="121">
        <v>1.0129999999999999</v>
      </c>
      <c r="L372" s="120">
        <v>3.6546596782874301E-2</v>
      </c>
      <c r="M372" s="121">
        <v>0.11749999999999999</v>
      </c>
      <c r="N372" s="120">
        <v>3.0308678728212502E-3</v>
      </c>
      <c r="O372" s="120">
        <v>0.54088999999999998</v>
      </c>
      <c r="P372" s="123">
        <v>716</v>
      </c>
      <c r="Q372" s="124">
        <v>17.396955837501601</v>
      </c>
      <c r="S372" s="123">
        <v>712</v>
      </c>
      <c r="T372" s="124">
        <v>17.642466272354099</v>
      </c>
      <c r="V372" s="123">
        <v>693</v>
      </c>
      <c r="W372" s="124">
        <v>168.38793900618501</v>
      </c>
      <c r="Y372" s="124">
        <v>-0.56179775280898503</v>
      </c>
      <c r="Z372" s="124">
        <v>-3.3189033189033199</v>
      </c>
      <c r="AA372" s="122">
        <v>716</v>
      </c>
      <c r="AB372" s="122">
        <v>17.396955837501601</v>
      </c>
      <c r="AD372" s="125">
        <v>715</v>
      </c>
      <c r="AE372" s="124">
        <v>17.975374054855799</v>
      </c>
      <c r="AF372" s="125">
        <v>697</v>
      </c>
      <c r="AG372" s="124">
        <v>15.0644155602251</v>
      </c>
      <c r="AH372" s="125">
        <v>640</v>
      </c>
      <c r="AI372" s="124">
        <v>160.70126944971699</v>
      </c>
      <c r="AJ372" s="124">
        <v>3.0000000000000001E-3</v>
      </c>
      <c r="AK372" s="124">
        <v>1.8E-3</v>
      </c>
      <c r="AL372" s="135">
        <f t="shared" si="41"/>
        <v>17.975374054855799</v>
      </c>
      <c r="AM372" s="135">
        <f t="shared" si="42"/>
        <v>697</v>
      </c>
      <c r="AN372" s="29">
        <f t="shared" si="43"/>
        <v>290</v>
      </c>
      <c r="AO372" s="29">
        <f t="shared" si="44"/>
        <v>1.8</v>
      </c>
      <c r="AP372" s="29">
        <f t="shared" si="45"/>
        <v>0.15</v>
      </c>
      <c r="AQ372" s="136">
        <f t="shared" si="46"/>
        <v>0.55555555555555558</v>
      </c>
    </row>
    <row r="373" spans="1:43" x14ac:dyDescent="0.75">
      <c r="A373" s="120" t="s">
        <v>508</v>
      </c>
      <c r="B373" s="120">
        <v>21.7</v>
      </c>
      <c r="C373" s="120">
        <v>1.258</v>
      </c>
      <c r="D373" s="120">
        <v>4.8000000000000001E-2</v>
      </c>
      <c r="E373" s="120">
        <v>127</v>
      </c>
      <c r="F373" s="121">
        <v>10.1522842639594</v>
      </c>
      <c r="G373" s="120">
        <v>0.363963300582201</v>
      </c>
      <c r="H373" s="121">
        <v>0.08</v>
      </c>
      <c r="I373" s="120">
        <v>1.9563491900774301E-2</v>
      </c>
      <c r="J373" s="120">
        <v>-0.57411000000000001</v>
      </c>
      <c r="K373" s="121">
        <v>1.1100000000000001</v>
      </c>
      <c r="L373" s="120">
        <v>0.14318036865785799</v>
      </c>
      <c r="M373" s="121">
        <v>9.8500000000000004E-2</v>
      </c>
      <c r="N373" s="120">
        <v>3.5312629330736599E-3</v>
      </c>
      <c r="O373" s="120">
        <v>0.80449999999999999</v>
      </c>
      <c r="P373" s="123">
        <v>605</v>
      </c>
      <c r="Q373" s="124">
        <v>20.800431910659899</v>
      </c>
      <c r="S373" s="123">
        <v>719</v>
      </c>
      <c r="T373" s="124">
        <v>59.081915326344699</v>
      </c>
      <c r="V373" s="123">
        <v>1030</v>
      </c>
      <c r="W373" s="124">
        <v>1399.42185635075</v>
      </c>
      <c r="Y373" s="124">
        <v>15.855354659249</v>
      </c>
      <c r="Z373" s="124">
        <v>41.262135922330103</v>
      </c>
      <c r="AA373" s="122">
        <v>605</v>
      </c>
      <c r="AB373" s="122">
        <v>20.800431910659899</v>
      </c>
      <c r="AD373" s="125">
        <v>590</v>
      </c>
      <c r="AE373" s="124">
        <v>18.779722246881001</v>
      </c>
      <c r="AF373" s="125">
        <v>589</v>
      </c>
      <c r="AG373" s="124">
        <v>19.208662593459401</v>
      </c>
      <c r="AH373" s="125">
        <v>583</v>
      </c>
      <c r="AI373" s="124">
        <v>1384.7066664215099</v>
      </c>
      <c r="AJ373" s="124">
        <v>2.5000000000000001E-2</v>
      </c>
      <c r="AK373" s="124">
        <v>1.2E-2</v>
      </c>
      <c r="AL373" s="135">
        <f t="shared" si="41"/>
        <v>18.779722246881001</v>
      </c>
      <c r="AM373" s="135">
        <f t="shared" si="42"/>
        <v>589</v>
      </c>
      <c r="AN373" s="29">
        <f t="shared" si="43"/>
        <v>21.7</v>
      </c>
      <c r="AO373" s="29">
        <f t="shared" si="44"/>
        <v>1.258</v>
      </c>
      <c r="AP373" s="29">
        <f t="shared" si="45"/>
        <v>4.8000000000000001E-2</v>
      </c>
      <c r="AQ373" s="136">
        <f t="shared" si="46"/>
        <v>0.79491255961844198</v>
      </c>
    </row>
    <row r="374" spans="1:43" x14ac:dyDescent="0.75">
      <c r="A374" s="120" t="s">
        <v>509</v>
      </c>
      <c r="B374" s="120">
        <v>119</v>
      </c>
      <c r="C374" s="120">
        <v>1.1319999999999999</v>
      </c>
      <c r="D374" s="120">
        <v>3.4000000000000002E-2</v>
      </c>
      <c r="E374" s="120">
        <v>570</v>
      </c>
      <c r="F374" s="121">
        <v>10.2354145342886</v>
      </c>
      <c r="G374" s="120">
        <v>0.23955509118284299</v>
      </c>
      <c r="H374" s="121">
        <v>6.6100000000000006E-2</v>
      </c>
      <c r="I374" s="120">
        <v>8.1690684458516002E-3</v>
      </c>
      <c r="J374" s="120">
        <v>0.32221</v>
      </c>
      <c r="K374" s="121">
        <v>0.89100000000000001</v>
      </c>
      <c r="L374" s="120">
        <v>3.9004651108425499E-2</v>
      </c>
      <c r="M374" s="121">
        <v>9.7699999999999995E-2</v>
      </c>
      <c r="N374" s="120">
        <v>2.2866228163166799E-3</v>
      </c>
      <c r="O374" s="120">
        <v>-0.12717000000000001</v>
      </c>
      <c r="P374" s="123">
        <v>601</v>
      </c>
      <c r="Q374" s="124">
        <v>13.3474598374323</v>
      </c>
      <c r="S374" s="123">
        <v>644</v>
      </c>
      <c r="T374" s="124">
        <v>20.8272397802656</v>
      </c>
      <c r="V374" s="123">
        <v>850</v>
      </c>
      <c r="W374" s="124">
        <v>350.38381267427502</v>
      </c>
      <c r="Y374" s="124">
        <v>6.6770186335403698</v>
      </c>
      <c r="Z374" s="124">
        <v>29.294117647058801</v>
      </c>
      <c r="AA374" s="122">
        <v>601</v>
      </c>
      <c r="AB374" s="122">
        <v>13.3474598374323</v>
      </c>
      <c r="AD374" s="125">
        <v>593</v>
      </c>
      <c r="AE374" s="124">
        <v>14.419247002249101</v>
      </c>
      <c r="AF374" s="125">
        <v>585</v>
      </c>
      <c r="AG374" s="124">
        <v>12.3155964883832</v>
      </c>
      <c r="AH374" s="125">
        <v>561</v>
      </c>
      <c r="AI374" s="124">
        <v>333.32101071513802</v>
      </c>
      <c r="AJ374" s="124">
        <v>9.4000000000000004E-3</v>
      </c>
      <c r="AK374" s="124">
        <v>4.1000000000000003E-3</v>
      </c>
      <c r="AL374" s="135">
        <f t="shared" si="41"/>
        <v>14.419247002249101</v>
      </c>
      <c r="AM374" s="135">
        <f t="shared" si="42"/>
        <v>585</v>
      </c>
      <c r="AN374" s="29">
        <f t="shared" si="43"/>
        <v>119</v>
      </c>
      <c r="AO374" s="29">
        <f t="shared" si="44"/>
        <v>1.1319999999999999</v>
      </c>
      <c r="AP374" s="29">
        <f t="shared" si="45"/>
        <v>3.4000000000000002E-2</v>
      </c>
      <c r="AQ374" s="136">
        <f t="shared" si="46"/>
        <v>0.88339222614840995</v>
      </c>
    </row>
    <row r="375" spans="1:43" x14ac:dyDescent="0.75">
      <c r="A375" s="120" t="s">
        <v>510</v>
      </c>
      <c r="B375" s="120">
        <v>480</v>
      </c>
      <c r="C375" s="120">
        <v>1.738</v>
      </c>
      <c r="D375" s="120">
        <v>8.5999999999999993E-2</v>
      </c>
      <c r="E375" s="120">
        <v>1008</v>
      </c>
      <c r="F375" s="121">
        <v>19.387359441644001</v>
      </c>
      <c r="G375" s="120">
        <v>0.44363086599319601</v>
      </c>
      <c r="H375" s="121">
        <v>5.2999999999999999E-2</v>
      </c>
      <c r="I375" s="120">
        <v>4.9683261248846203E-3</v>
      </c>
      <c r="J375" s="120">
        <v>0.14141999999999999</v>
      </c>
      <c r="K375" s="121">
        <v>0.376</v>
      </c>
      <c r="L375" s="120">
        <v>1.2333912949263099E-2</v>
      </c>
      <c r="M375" s="121">
        <v>5.1580000000000001E-2</v>
      </c>
      <c r="N375" s="120">
        <v>1.18027832190378E-3</v>
      </c>
      <c r="O375" s="120">
        <v>0.38954</v>
      </c>
      <c r="P375" s="123">
        <v>324.2</v>
      </c>
      <c r="Q375" s="124">
        <v>7.22354686558407</v>
      </c>
      <c r="S375" s="123">
        <v>323.89999999999998</v>
      </c>
      <c r="T375" s="124">
        <v>9.1060564006343991</v>
      </c>
      <c r="V375" s="123">
        <v>315</v>
      </c>
      <c r="W375" s="124">
        <v>214.34546743217501</v>
      </c>
      <c r="Y375" s="124">
        <v>-9.2621179376365603E-2</v>
      </c>
      <c r="Z375" s="124">
        <v>-2.92063492063492</v>
      </c>
      <c r="AA375" s="122">
        <v>324.2</v>
      </c>
      <c r="AB375" s="122">
        <v>7.22354686558407</v>
      </c>
      <c r="AD375" s="125">
        <v>323.8</v>
      </c>
      <c r="AE375" s="124">
        <v>7.3241265226161598</v>
      </c>
      <c r="AF375" s="125">
        <v>318.2</v>
      </c>
      <c r="AG375" s="124">
        <v>7.1537586743987003</v>
      </c>
      <c r="AH375" s="125">
        <v>276</v>
      </c>
      <c r="AI375" s="124">
        <v>207.860673069048</v>
      </c>
      <c r="AJ375" s="124">
        <v>1.5E-3</v>
      </c>
      <c r="AK375" s="124">
        <v>2E-3</v>
      </c>
      <c r="AL375" s="135">
        <f t="shared" si="41"/>
        <v>7.3241265226161598</v>
      </c>
      <c r="AM375" s="135">
        <f t="shared" si="42"/>
        <v>318.2</v>
      </c>
      <c r="AN375" s="29">
        <f t="shared" si="43"/>
        <v>480</v>
      </c>
      <c r="AO375" s="29">
        <f t="shared" si="44"/>
        <v>1.738</v>
      </c>
      <c r="AP375" s="29">
        <f t="shared" si="45"/>
        <v>8.5999999999999993E-2</v>
      </c>
      <c r="AQ375" s="136">
        <f t="shared" si="46"/>
        <v>0.57537399309551207</v>
      </c>
    </row>
    <row r="376" spans="1:43" x14ac:dyDescent="0.75">
      <c r="A376" s="120" t="s">
        <v>511</v>
      </c>
      <c r="B376" s="120">
        <v>95.7</v>
      </c>
      <c r="C376" s="120">
        <v>0.99299999999999999</v>
      </c>
      <c r="D376" s="120">
        <v>1.7999999999999999E-2</v>
      </c>
      <c r="E376" s="120">
        <v>423</v>
      </c>
      <c r="F376" s="121">
        <v>10.2564102564103</v>
      </c>
      <c r="G376" s="120">
        <v>0.219983996101941</v>
      </c>
      <c r="H376" s="121">
        <v>6.1699999999999998E-2</v>
      </c>
      <c r="I376" s="120">
        <v>8.4232235043241992E-3</v>
      </c>
      <c r="J376" s="120">
        <v>0.26835999999999999</v>
      </c>
      <c r="K376" s="121">
        <v>0.81899999999999995</v>
      </c>
      <c r="L376" s="120">
        <v>2.93174206111315E-2</v>
      </c>
      <c r="M376" s="121">
        <v>9.7500000000000003E-2</v>
      </c>
      <c r="N376" s="120">
        <v>2.0912228629440702E-3</v>
      </c>
      <c r="O376" s="120">
        <v>9.3963000000000005E-2</v>
      </c>
      <c r="P376" s="123">
        <v>599.5</v>
      </c>
      <c r="Q376" s="124">
        <v>12.234300324450899</v>
      </c>
      <c r="S376" s="123">
        <v>610</v>
      </c>
      <c r="T376" s="124">
        <v>17.141020363614398</v>
      </c>
      <c r="V376" s="123">
        <v>631</v>
      </c>
      <c r="W376" s="124">
        <v>318.38973569486302</v>
      </c>
      <c r="Y376" s="124">
        <v>1.72131147540983</v>
      </c>
      <c r="Z376" s="124">
        <v>4.9920760697305901</v>
      </c>
      <c r="AA376" s="122">
        <v>599.5</v>
      </c>
      <c r="AB376" s="122">
        <v>12.234300324450899</v>
      </c>
      <c r="AD376" s="125">
        <v>597</v>
      </c>
      <c r="AE376" s="124">
        <v>12.504963191823499</v>
      </c>
      <c r="AF376" s="125">
        <v>583.20000000000005</v>
      </c>
      <c r="AG376" s="124">
        <v>11.2227260104594</v>
      </c>
      <c r="AH376" s="125">
        <v>536</v>
      </c>
      <c r="AI376" s="124">
        <v>310.566746120451</v>
      </c>
      <c r="AJ376" s="124">
        <v>4.4999999999999997E-3</v>
      </c>
      <c r="AK376" s="124">
        <v>3.0000000000000001E-3</v>
      </c>
      <c r="AL376" s="135">
        <f t="shared" si="41"/>
        <v>12.504963191823499</v>
      </c>
      <c r="AM376" s="135">
        <f t="shared" si="42"/>
        <v>583.20000000000005</v>
      </c>
      <c r="AN376" s="29">
        <f t="shared" si="43"/>
        <v>95.7</v>
      </c>
      <c r="AO376" s="29">
        <f t="shared" si="44"/>
        <v>0.99299999999999999</v>
      </c>
      <c r="AP376" s="29">
        <f t="shared" si="45"/>
        <v>1.7999999999999999E-2</v>
      </c>
      <c r="AQ376" s="136">
        <f t="shared" si="46"/>
        <v>1.0070493454179255</v>
      </c>
    </row>
    <row r="377" spans="1:43" x14ac:dyDescent="0.75">
      <c r="A377" s="120" t="s">
        <v>513</v>
      </c>
      <c r="B377" s="120">
        <v>109</v>
      </c>
      <c r="C377" s="120">
        <v>0.97499999999999998</v>
      </c>
      <c r="D377" s="120">
        <v>3.5999999999999997E-2</v>
      </c>
      <c r="E377" s="120">
        <v>1900</v>
      </c>
      <c r="F377" s="121">
        <v>3.81970970206264</v>
      </c>
      <c r="G377" s="120">
        <v>8.0478390332127406E-2</v>
      </c>
      <c r="H377" s="121">
        <v>9.1399999999999995E-2</v>
      </c>
      <c r="I377" s="120">
        <v>6.3910065875342802E-3</v>
      </c>
      <c r="J377" s="120">
        <v>0.13403999999999999</v>
      </c>
      <c r="K377" s="121">
        <v>3.2930000000000001</v>
      </c>
      <c r="L377" s="120">
        <v>8.1666985934403205E-2</v>
      </c>
      <c r="M377" s="121">
        <v>0.26179999999999998</v>
      </c>
      <c r="N377" s="120">
        <v>5.5159277097873603E-3</v>
      </c>
      <c r="O377" s="120">
        <v>0.49758000000000002</v>
      </c>
      <c r="P377" s="123">
        <v>1498</v>
      </c>
      <c r="Q377" s="124">
        <v>28.004920283330598</v>
      </c>
      <c r="S377" s="123">
        <v>1478</v>
      </c>
      <c r="T377" s="124">
        <v>19.5533426388964</v>
      </c>
      <c r="V377" s="123">
        <v>1458</v>
      </c>
      <c r="W377" s="124">
        <v>131.24377688972501</v>
      </c>
      <c r="Y377" s="124">
        <v>-1.3531799729364</v>
      </c>
      <c r="Z377" s="124">
        <v>-2.7434842249657101</v>
      </c>
      <c r="AA377" s="122">
        <v>1458</v>
      </c>
      <c r="AB377" s="122">
        <v>131.24377688972501</v>
      </c>
      <c r="AD377" s="125">
        <v>1495</v>
      </c>
      <c r="AE377" s="124">
        <v>28.4333529516956</v>
      </c>
      <c r="AF377" s="125">
        <v>1462</v>
      </c>
      <c r="AG377" s="124">
        <v>19.022965288148001</v>
      </c>
      <c r="AH377" s="125">
        <v>1423</v>
      </c>
      <c r="AI377" s="124">
        <v>128.99236013144301</v>
      </c>
      <c r="AJ377" s="124">
        <v>2.3E-3</v>
      </c>
      <c r="AK377" s="124">
        <v>1.1999999999999999E-3</v>
      </c>
      <c r="AL377" s="135">
        <f t="shared" si="41"/>
        <v>28.4333529516956</v>
      </c>
      <c r="AM377" s="135">
        <f t="shared" si="42"/>
        <v>1462</v>
      </c>
      <c r="AN377" s="29">
        <f t="shared" si="43"/>
        <v>109</v>
      </c>
      <c r="AO377" s="29">
        <f t="shared" si="44"/>
        <v>0.97499999999999998</v>
      </c>
      <c r="AP377" s="29">
        <f t="shared" si="45"/>
        <v>3.5999999999999997E-2</v>
      </c>
      <c r="AQ377" s="136">
        <f t="shared" si="46"/>
        <v>1.0256410256410258</v>
      </c>
    </row>
    <row r="378" spans="1:43" x14ac:dyDescent="0.75">
      <c r="A378" s="120" t="s">
        <v>514</v>
      </c>
      <c r="B378" s="120">
        <v>75.5</v>
      </c>
      <c r="C378" s="120">
        <v>0.85199999999999998</v>
      </c>
      <c r="D378" s="120">
        <v>1.4E-2</v>
      </c>
      <c r="E378" s="120">
        <v>1320</v>
      </c>
      <c r="F378" s="121">
        <v>3.9385584875935402</v>
      </c>
      <c r="G378" s="120">
        <v>8.1144757386816396E-2</v>
      </c>
      <c r="H378" s="121">
        <v>9.2899999999999996E-2</v>
      </c>
      <c r="I378" s="120">
        <v>7.6327600786096801E-3</v>
      </c>
      <c r="J378" s="120">
        <v>0.21881999999999999</v>
      </c>
      <c r="K378" s="121">
        <v>3.246</v>
      </c>
      <c r="L378" s="120">
        <v>8.4319000487671894E-2</v>
      </c>
      <c r="M378" s="121">
        <v>0.25390000000000001</v>
      </c>
      <c r="N378" s="120">
        <v>5.23101382534017E-3</v>
      </c>
      <c r="O378" s="120">
        <v>0.36113000000000001</v>
      </c>
      <c r="P378" s="123">
        <v>1458</v>
      </c>
      <c r="Q378" s="124">
        <v>26.7017767416339</v>
      </c>
      <c r="S378" s="123">
        <v>1466</v>
      </c>
      <c r="T378" s="124">
        <v>20.0666321731523</v>
      </c>
      <c r="V378" s="123">
        <v>1477</v>
      </c>
      <c r="W378" s="124">
        <v>157.42641445273301</v>
      </c>
      <c r="Y378" s="124">
        <v>0.54570259208730898</v>
      </c>
      <c r="Z378" s="124">
        <v>1.2863913337846899</v>
      </c>
      <c r="AA378" s="122">
        <v>1477</v>
      </c>
      <c r="AB378" s="122">
        <v>157.42641445273301</v>
      </c>
      <c r="AD378" s="125">
        <v>1452</v>
      </c>
      <c r="AE378" s="124">
        <v>27.5249864879179</v>
      </c>
      <c r="AF378" s="125">
        <v>1431</v>
      </c>
      <c r="AG378" s="124">
        <v>19.518445808326799</v>
      </c>
      <c r="AH378" s="125">
        <v>1406</v>
      </c>
      <c r="AI378" s="124">
        <v>155.09937449082</v>
      </c>
      <c r="AJ378" s="124">
        <v>4.3E-3</v>
      </c>
      <c r="AK378" s="124">
        <v>1.6000000000000001E-3</v>
      </c>
      <c r="AL378" s="135">
        <f t="shared" si="41"/>
        <v>27.5249864879179</v>
      </c>
      <c r="AM378" s="135">
        <f t="shared" si="42"/>
        <v>1431</v>
      </c>
      <c r="AN378" s="29">
        <f t="shared" si="43"/>
        <v>75.5</v>
      </c>
      <c r="AO378" s="29">
        <f t="shared" si="44"/>
        <v>0.85199999999999998</v>
      </c>
      <c r="AP378" s="29">
        <f t="shared" si="45"/>
        <v>1.4E-2</v>
      </c>
      <c r="AQ378" s="136">
        <f t="shared" si="46"/>
        <v>1.1737089201877935</v>
      </c>
    </row>
    <row r="379" spans="1:43" x14ac:dyDescent="0.75">
      <c r="A379" s="120" t="s">
        <v>515</v>
      </c>
      <c r="B379" s="120">
        <v>38.9</v>
      </c>
      <c r="C379" s="120">
        <v>0.625</v>
      </c>
      <c r="D379" s="120">
        <v>5.1999999999999998E-2</v>
      </c>
      <c r="E379" s="120">
        <v>680</v>
      </c>
      <c r="F379" s="121">
        <v>3.8211692777990098</v>
      </c>
      <c r="G379" s="120">
        <v>8.2440611803278302E-2</v>
      </c>
      <c r="H379" s="121">
        <v>9.2399999999999996E-2</v>
      </c>
      <c r="I379" s="120">
        <v>1.02885680127531E-2</v>
      </c>
      <c r="J379" s="120">
        <v>0.38291999999999998</v>
      </c>
      <c r="K379" s="121">
        <v>3.32</v>
      </c>
      <c r="L379" s="120">
        <v>0.112335620067724</v>
      </c>
      <c r="M379" s="121">
        <v>0.26169999999999999</v>
      </c>
      <c r="N379" s="120">
        <v>5.6461011121038199E-3</v>
      </c>
      <c r="O379" s="120">
        <v>4.2936000000000002E-2</v>
      </c>
      <c r="P379" s="123">
        <v>1498</v>
      </c>
      <c r="Q379" s="124">
        <v>28.871028096262499</v>
      </c>
      <c r="S379" s="123">
        <v>1482</v>
      </c>
      <c r="T379" s="124">
        <v>25.6106441871413</v>
      </c>
      <c r="V379" s="123">
        <v>1454</v>
      </c>
      <c r="W379" s="124">
        <v>209.292861572524</v>
      </c>
      <c r="Y379" s="124">
        <v>-1.0796221322537201</v>
      </c>
      <c r="Z379" s="124">
        <v>-3.02613480055021</v>
      </c>
      <c r="AA379" s="122">
        <v>1454</v>
      </c>
      <c r="AB379" s="122">
        <v>209.292861572524</v>
      </c>
      <c r="AD379" s="125">
        <v>1490</v>
      </c>
      <c r="AE379" s="124">
        <v>29.800944000738902</v>
      </c>
      <c r="AF379" s="125">
        <v>1439</v>
      </c>
      <c r="AG379" s="124">
        <v>21.848228662304699</v>
      </c>
      <c r="AH379" s="125">
        <v>1374</v>
      </c>
      <c r="AI379" s="124">
        <v>204.03833440119999</v>
      </c>
      <c r="AJ379" s="124">
        <v>5.3E-3</v>
      </c>
      <c r="AK379" s="124">
        <v>2.7000000000000001E-3</v>
      </c>
      <c r="AL379" s="135">
        <f t="shared" si="41"/>
        <v>29.800944000738902</v>
      </c>
      <c r="AM379" s="135">
        <f t="shared" si="42"/>
        <v>1439</v>
      </c>
      <c r="AN379" s="29">
        <f t="shared" si="43"/>
        <v>38.9</v>
      </c>
      <c r="AO379" s="29">
        <f t="shared" si="44"/>
        <v>0.625</v>
      </c>
      <c r="AP379" s="29">
        <f t="shared" si="45"/>
        <v>5.1999999999999998E-2</v>
      </c>
      <c r="AQ379" s="136">
        <f t="shared" si="46"/>
        <v>1.6</v>
      </c>
    </row>
    <row r="380" spans="1:43" x14ac:dyDescent="0.75">
      <c r="A380" s="120" t="s">
        <v>516</v>
      </c>
      <c r="B380" s="120">
        <v>95</v>
      </c>
      <c r="C380" s="120">
        <v>0.77300000000000002</v>
      </c>
      <c r="D380" s="120">
        <v>2.5000000000000001E-2</v>
      </c>
      <c r="E380" s="120">
        <v>1670</v>
      </c>
      <c r="F380" s="121">
        <v>3.8226299694189598</v>
      </c>
      <c r="G380" s="120">
        <v>8.8071154292923295E-2</v>
      </c>
      <c r="H380" s="121">
        <v>9.5399999999999999E-2</v>
      </c>
      <c r="I380" s="120">
        <v>7.1995579862654396E-3</v>
      </c>
      <c r="J380" s="120">
        <v>0.36388999999999999</v>
      </c>
      <c r="K380" s="121">
        <v>3.431</v>
      </c>
      <c r="L380" s="120">
        <v>9.4679697091245504E-2</v>
      </c>
      <c r="M380" s="121">
        <v>0.2616</v>
      </c>
      <c r="N380" s="120">
        <v>6.0271106927283196E-3</v>
      </c>
      <c r="O380" s="120">
        <v>0.35242000000000001</v>
      </c>
      <c r="P380" s="123">
        <v>1497</v>
      </c>
      <c r="Q380" s="124">
        <v>30.777865675937701</v>
      </c>
      <c r="S380" s="123">
        <v>1509</v>
      </c>
      <c r="T380" s="124">
        <v>21.918807103895499</v>
      </c>
      <c r="V380" s="123">
        <v>1526</v>
      </c>
      <c r="W380" s="124">
        <v>143.813259133852</v>
      </c>
      <c r="Y380" s="124">
        <v>0.79522862823061802</v>
      </c>
      <c r="Z380" s="124">
        <v>1.90039318479685</v>
      </c>
      <c r="AA380" s="122">
        <v>1526</v>
      </c>
      <c r="AB380" s="122">
        <v>143.813259133852</v>
      </c>
      <c r="AD380" s="125">
        <v>1489</v>
      </c>
      <c r="AE380" s="124">
        <v>31.8081281367839</v>
      </c>
      <c r="AF380" s="125">
        <v>1462</v>
      </c>
      <c r="AG380" s="124">
        <v>22.5187500731674</v>
      </c>
      <c r="AH380" s="125">
        <v>1424</v>
      </c>
      <c r="AI380" s="124">
        <v>140.321963721651</v>
      </c>
      <c r="AJ380" s="124">
        <v>5.1000000000000004E-3</v>
      </c>
      <c r="AK380" s="124">
        <v>2.2000000000000001E-3</v>
      </c>
      <c r="AL380" s="135">
        <f t="shared" si="41"/>
        <v>31.8081281367839</v>
      </c>
      <c r="AM380" s="135">
        <f t="shared" si="42"/>
        <v>1462</v>
      </c>
      <c r="AN380" s="29">
        <f t="shared" si="43"/>
        <v>95</v>
      </c>
      <c r="AO380" s="29">
        <f t="shared" si="44"/>
        <v>0.77300000000000002</v>
      </c>
      <c r="AP380" s="29">
        <f t="shared" si="45"/>
        <v>2.5000000000000001E-2</v>
      </c>
      <c r="AQ380" s="136">
        <f t="shared" si="46"/>
        <v>1.2936610608020698</v>
      </c>
    </row>
    <row r="381" spans="1:43" x14ac:dyDescent="0.75">
      <c r="A381" s="120" t="s">
        <v>517</v>
      </c>
      <c r="B381" s="120">
        <v>410</v>
      </c>
      <c r="C381" s="120">
        <v>3.83</v>
      </c>
      <c r="D381" s="120">
        <v>0.23</v>
      </c>
      <c r="E381" s="120">
        <v>1760</v>
      </c>
      <c r="F381" s="121">
        <v>10.3626943005181</v>
      </c>
      <c r="G381" s="120">
        <v>0.22300091470448899</v>
      </c>
      <c r="H381" s="121">
        <v>0.06</v>
      </c>
      <c r="I381" s="120">
        <v>4.4036907665159402E-3</v>
      </c>
      <c r="J381" s="120">
        <v>0.15548000000000001</v>
      </c>
      <c r="K381" s="121">
        <v>0.79500000000000004</v>
      </c>
      <c r="L381" s="120">
        <v>2.2024505720900998E-2</v>
      </c>
      <c r="M381" s="121">
        <v>9.6500000000000002E-2</v>
      </c>
      <c r="N381" s="120">
        <v>2.07664026795688E-3</v>
      </c>
      <c r="O381" s="120">
        <v>0.49796000000000001</v>
      </c>
      <c r="P381" s="123">
        <v>593.9</v>
      </c>
      <c r="Q381" s="124">
        <v>12.1116592035533</v>
      </c>
      <c r="S381" s="123">
        <v>593</v>
      </c>
      <c r="T381" s="124">
        <v>12.530277724456599</v>
      </c>
      <c r="V381" s="123">
        <v>591</v>
      </c>
      <c r="W381" s="124">
        <v>160.43904450836101</v>
      </c>
      <c r="Y381" s="124">
        <v>-0.15177065767284101</v>
      </c>
      <c r="Z381" s="124">
        <v>-0.49069373942470002</v>
      </c>
      <c r="AA381" s="122">
        <v>593.9</v>
      </c>
      <c r="AB381" s="122">
        <v>12.1116592035533</v>
      </c>
      <c r="AD381" s="125">
        <v>592.29999999999995</v>
      </c>
      <c r="AE381" s="124">
        <v>12.200405266343299</v>
      </c>
      <c r="AF381" s="125">
        <v>576.20000000000005</v>
      </c>
      <c r="AG381" s="124">
        <v>10.7077383163773</v>
      </c>
      <c r="AH381" s="125">
        <v>527</v>
      </c>
      <c r="AI381" s="124">
        <v>156.590315801316</v>
      </c>
      <c r="AJ381" s="124">
        <v>2.3999999999999998E-3</v>
      </c>
      <c r="AK381" s="124">
        <v>1.1000000000000001E-3</v>
      </c>
      <c r="AL381" s="135">
        <f t="shared" si="41"/>
        <v>12.200405266343299</v>
      </c>
      <c r="AM381" s="135">
        <f t="shared" si="42"/>
        <v>576.20000000000005</v>
      </c>
      <c r="AN381" s="29">
        <f t="shared" si="43"/>
        <v>410</v>
      </c>
      <c r="AO381" s="29">
        <f t="shared" si="44"/>
        <v>3.83</v>
      </c>
      <c r="AP381" s="29">
        <f t="shared" si="45"/>
        <v>0.23</v>
      </c>
      <c r="AQ381" s="136">
        <f t="shared" si="46"/>
        <v>0.2610966057441253</v>
      </c>
    </row>
    <row r="382" spans="1:43" x14ac:dyDescent="0.75">
      <c r="A382" s="120" t="s">
        <v>518</v>
      </c>
      <c r="B382" s="120">
        <v>175</v>
      </c>
      <c r="C382" s="120">
        <v>2.9239999999999999</v>
      </c>
      <c r="D382" s="120">
        <v>6.7000000000000004E-2</v>
      </c>
      <c r="E382" s="120">
        <v>3180</v>
      </c>
      <c r="F382" s="121">
        <v>3.74531835205992</v>
      </c>
      <c r="G382" s="120">
        <v>8.28557308156678E-2</v>
      </c>
      <c r="H382" s="121">
        <v>9.4299999999999995E-2</v>
      </c>
      <c r="I382" s="120">
        <v>5.4282319459132101E-3</v>
      </c>
      <c r="J382" s="120">
        <v>0.46849000000000002</v>
      </c>
      <c r="K382" s="121">
        <v>3.444</v>
      </c>
      <c r="L382" s="120">
        <v>8.2698584238425799E-2</v>
      </c>
      <c r="M382" s="121">
        <v>0.26700000000000002</v>
      </c>
      <c r="N382" s="120">
        <v>5.9067021941181398E-3</v>
      </c>
      <c r="O382" s="120">
        <v>0.19946</v>
      </c>
      <c r="P382" s="123">
        <v>1525</v>
      </c>
      <c r="Q382" s="124">
        <v>30.102252152014501</v>
      </c>
      <c r="S382" s="123">
        <v>1516</v>
      </c>
      <c r="T382" s="124">
        <v>19.660805132089401</v>
      </c>
      <c r="V382" s="123">
        <v>1505</v>
      </c>
      <c r="W382" s="124">
        <v>108.65315225096199</v>
      </c>
      <c r="Y382" s="124">
        <v>-0.59366754617413198</v>
      </c>
      <c r="Z382" s="124">
        <v>-1.3289036544850601</v>
      </c>
      <c r="AA382" s="122">
        <v>1505</v>
      </c>
      <c r="AB382" s="122">
        <v>108.65315225096199</v>
      </c>
      <c r="AD382" s="125">
        <v>1520</v>
      </c>
      <c r="AE382" s="124">
        <v>30.582439154250899</v>
      </c>
      <c r="AF382" s="125">
        <v>1483</v>
      </c>
      <c r="AG382" s="124">
        <v>19.133406869713301</v>
      </c>
      <c r="AH382" s="125">
        <v>1441</v>
      </c>
      <c r="AI382" s="124">
        <v>106.08057076614401</v>
      </c>
      <c r="AJ382" s="124">
        <v>4.0000000000000001E-3</v>
      </c>
      <c r="AK382" s="124">
        <v>1.6999999999999999E-3</v>
      </c>
      <c r="AL382" s="135">
        <f t="shared" si="41"/>
        <v>30.582439154250899</v>
      </c>
      <c r="AM382" s="135">
        <f t="shared" si="42"/>
        <v>1483</v>
      </c>
      <c r="AN382" s="29">
        <f t="shared" si="43"/>
        <v>175</v>
      </c>
      <c r="AO382" s="29">
        <f t="shared" si="44"/>
        <v>2.9239999999999999</v>
      </c>
      <c r="AP382" s="29">
        <f t="shared" si="45"/>
        <v>6.7000000000000004E-2</v>
      </c>
      <c r="AQ382" s="136">
        <f t="shared" si="46"/>
        <v>0.34199726402188785</v>
      </c>
    </row>
    <row r="383" spans="1:43" x14ac:dyDescent="0.75">
      <c r="A383" s="120" t="s">
        <v>519</v>
      </c>
      <c r="B383" s="120">
        <v>403</v>
      </c>
      <c r="C383" s="120">
        <v>2.78</v>
      </c>
      <c r="D383" s="120">
        <v>0.3</v>
      </c>
      <c r="E383" s="120">
        <v>819</v>
      </c>
      <c r="F383" s="121">
        <v>22.727272727272702</v>
      </c>
      <c r="G383" s="120">
        <v>0.94409413391518004</v>
      </c>
      <c r="H383" s="121">
        <v>6.3899999999999998E-2</v>
      </c>
      <c r="I383" s="120">
        <v>6.8318031232457504E-3</v>
      </c>
      <c r="J383" s="120">
        <v>-2.4394999999999998E-3</v>
      </c>
      <c r="K383" s="121">
        <v>0.371</v>
      </c>
      <c r="L383" s="120">
        <v>1.29466055199809E-2</v>
      </c>
      <c r="M383" s="121">
        <v>4.3999999999999997E-2</v>
      </c>
      <c r="N383" s="120">
        <v>1.8277662432597899E-3</v>
      </c>
      <c r="O383" s="120">
        <v>0.71126</v>
      </c>
      <c r="P383" s="123">
        <v>277</v>
      </c>
      <c r="Q383" s="124">
        <v>11.309522357156499</v>
      </c>
      <c r="S383" s="123">
        <v>320</v>
      </c>
      <c r="T383" s="124">
        <v>10.015156869059799</v>
      </c>
      <c r="V383" s="123">
        <v>700</v>
      </c>
      <c r="W383" s="124">
        <v>645.95876765997104</v>
      </c>
      <c r="Y383" s="124">
        <v>13.4375</v>
      </c>
      <c r="Z383" s="124">
        <v>60.428571428571402</v>
      </c>
      <c r="AA383" s="122">
        <v>277</v>
      </c>
      <c r="AB383" s="122">
        <v>11.309522357156499</v>
      </c>
      <c r="AD383" s="125">
        <v>272</v>
      </c>
      <c r="AE383" s="124">
        <v>11.309522357156499</v>
      </c>
      <c r="AF383" s="125">
        <v>271</v>
      </c>
      <c r="AG383" s="124">
        <v>10.7034278206505</v>
      </c>
      <c r="AH383" s="125">
        <v>268</v>
      </c>
      <c r="AI383" s="124">
        <v>641.25052009085198</v>
      </c>
      <c r="AJ383" s="124">
        <v>1.5599999999999999E-2</v>
      </c>
      <c r="AK383" s="124">
        <v>4.1999999999999997E-3</v>
      </c>
      <c r="AL383" s="135">
        <f t="shared" si="41"/>
        <v>11.309522357156499</v>
      </c>
      <c r="AM383" s="135">
        <f t="shared" si="42"/>
        <v>271</v>
      </c>
      <c r="AN383" s="29">
        <f t="shared" si="43"/>
        <v>403</v>
      </c>
      <c r="AO383" s="29">
        <f t="shared" si="44"/>
        <v>2.78</v>
      </c>
      <c r="AP383" s="29">
        <f t="shared" si="45"/>
        <v>0.3</v>
      </c>
      <c r="AQ383" s="136">
        <f t="shared" si="46"/>
        <v>0.35971223021582738</v>
      </c>
    </row>
    <row r="384" spans="1:43" x14ac:dyDescent="0.75">
      <c r="A384" s="120" t="s">
        <v>520</v>
      </c>
      <c r="B384" s="120">
        <v>266</v>
      </c>
      <c r="C384" s="120">
        <v>3.1659999999999999</v>
      </c>
      <c r="D384" s="120">
        <v>5.2999999999999999E-2</v>
      </c>
      <c r="E384" s="120">
        <v>533</v>
      </c>
      <c r="F384" s="121">
        <v>20.00400080016</v>
      </c>
      <c r="G384" s="120">
        <v>0.42394756835650599</v>
      </c>
      <c r="H384" s="121">
        <v>5.3600000000000002E-2</v>
      </c>
      <c r="I384" s="120">
        <v>6.62851785493345E-3</v>
      </c>
      <c r="J384" s="120">
        <v>0.42793999999999999</v>
      </c>
      <c r="K384" s="121">
        <v>0.36799999999999999</v>
      </c>
      <c r="L384" s="120">
        <v>1.2252842256391E-2</v>
      </c>
      <c r="M384" s="121">
        <v>4.999E-2</v>
      </c>
      <c r="N384" s="120">
        <v>1.05944501571766E-3</v>
      </c>
      <c r="O384" s="120">
        <v>-7.3224999999999998E-2</v>
      </c>
      <c r="P384" s="123">
        <v>314.5</v>
      </c>
      <c r="Q384" s="124">
        <v>6.5291544540536899</v>
      </c>
      <c r="S384" s="123">
        <v>318</v>
      </c>
      <c r="T384" s="124">
        <v>9.3265937162198291</v>
      </c>
      <c r="V384" s="123">
        <v>334</v>
      </c>
      <c r="W384" s="124">
        <v>311.11713486152701</v>
      </c>
      <c r="Y384" s="124">
        <v>1.10062893081762</v>
      </c>
      <c r="Z384" s="124">
        <v>5.8383233532934202</v>
      </c>
      <c r="AA384" s="122">
        <v>314.5</v>
      </c>
      <c r="AB384" s="122">
        <v>6.5291544540536899</v>
      </c>
      <c r="AD384" s="125">
        <v>313.8</v>
      </c>
      <c r="AE384" s="124">
        <v>6.7089982773055699</v>
      </c>
      <c r="AF384" s="125">
        <v>309.2</v>
      </c>
      <c r="AG384" s="124">
        <v>6.5623585963760904</v>
      </c>
      <c r="AH384" s="125">
        <v>283</v>
      </c>
      <c r="AI384" s="124">
        <v>303.67155218170399</v>
      </c>
      <c r="AJ384" s="124">
        <v>2.3E-3</v>
      </c>
      <c r="AK384" s="124">
        <v>2.5999999999999999E-3</v>
      </c>
      <c r="AL384" s="135">
        <f t="shared" si="41"/>
        <v>6.7089982773055699</v>
      </c>
      <c r="AM384" s="135">
        <f t="shared" si="42"/>
        <v>309.2</v>
      </c>
      <c r="AN384" s="29">
        <f t="shared" si="43"/>
        <v>266</v>
      </c>
      <c r="AO384" s="29">
        <f t="shared" si="44"/>
        <v>3.1659999999999999</v>
      </c>
      <c r="AP384" s="29">
        <f t="shared" si="45"/>
        <v>5.2999999999999999E-2</v>
      </c>
      <c r="AQ384" s="136">
        <f t="shared" si="46"/>
        <v>0.31585596967782692</v>
      </c>
    </row>
    <row r="385" spans="1:43" x14ac:dyDescent="0.75">
      <c r="A385" s="120" t="s">
        <v>521</v>
      </c>
      <c r="B385" s="120">
        <v>606</v>
      </c>
      <c r="C385" s="120">
        <v>1.228</v>
      </c>
      <c r="D385" s="120">
        <v>7.0999999999999994E-2</v>
      </c>
      <c r="E385" s="120">
        <v>2240</v>
      </c>
      <c r="F385" s="121">
        <v>12.5944584382872</v>
      </c>
      <c r="G385" s="120">
        <v>0.36361428072318103</v>
      </c>
      <c r="H385" s="121">
        <v>6.0499999999999998E-2</v>
      </c>
      <c r="I385" s="120">
        <v>4.1290838356841898E-3</v>
      </c>
      <c r="J385" s="120">
        <v>0.28386</v>
      </c>
      <c r="K385" s="121">
        <v>0.67</v>
      </c>
      <c r="L385" s="120">
        <v>2.3191207838316699E-2</v>
      </c>
      <c r="M385" s="121">
        <v>7.9399999999999998E-2</v>
      </c>
      <c r="N385" s="120">
        <v>2.2923553268199902E-3</v>
      </c>
      <c r="O385" s="120">
        <v>0.55515000000000003</v>
      </c>
      <c r="P385" s="123">
        <v>493</v>
      </c>
      <c r="Q385" s="124">
        <v>13.8551958258477</v>
      </c>
      <c r="S385" s="123">
        <v>519</v>
      </c>
      <c r="T385" s="124">
        <v>13.9669215181301</v>
      </c>
      <c r="V385" s="123">
        <v>604</v>
      </c>
      <c r="W385" s="124">
        <v>183.18467135558399</v>
      </c>
      <c r="Y385" s="124">
        <v>5.0096339113680104</v>
      </c>
      <c r="Z385" s="124">
        <v>18.377483443708599</v>
      </c>
      <c r="AA385" s="122">
        <v>493</v>
      </c>
      <c r="AB385" s="122">
        <v>13.8551958258477</v>
      </c>
      <c r="AD385" s="125">
        <v>497</v>
      </c>
      <c r="AE385" s="124">
        <v>15.799571240150399</v>
      </c>
      <c r="AF385" s="125">
        <v>486</v>
      </c>
      <c r="AG385" s="124">
        <v>12.6631313936801</v>
      </c>
      <c r="AH385" s="125">
        <v>460</v>
      </c>
      <c r="AI385" s="124">
        <v>175.72200721495599</v>
      </c>
      <c r="AJ385" s="124">
        <v>6.1000000000000004E-3</v>
      </c>
      <c r="AK385" s="124">
        <v>2.0999999999999999E-3</v>
      </c>
      <c r="AL385" s="135">
        <f t="shared" si="41"/>
        <v>15.799571240150399</v>
      </c>
      <c r="AM385" s="135">
        <f t="shared" si="42"/>
        <v>486</v>
      </c>
      <c r="AN385" s="29">
        <f t="shared" si="43"/>
        <v>606</v>
      </c>
      <c r="AO385" s="29">
        <f t="shared" si="44"/>
        <v>1.228</v>
      </c>
      <c r="AP385" s="29">
        <f t="shared" si="45"/>
        <v>7.0999999999999994E-2</v>
      </c>
      <c r="AQ385" s="136">
        <f t="shared" si="46"/>
        <v>0.81433224755700329</v>
      </c>
    </row>
    <row r="386" spans="1:43" x14ac:dyDescent="0.75">
      <c r="A386" s="120" t="s">
        <v>522</v>
      </c>
      <c r="B386" s="120">
        <v>183</v>
      </c>
      <c r="C386" s="120">
        <v>2.6589999999999998</v>
      </c>
      <c r="D386" s="120">
        <v>6.7000000000000004E-2</v>
      </c>
      <c r="E386" s="120">
        <v>653</v>
      </c>
      <c r="F386" s="121">
        <v>11.890606420927501</v>
      </c>
      <c r="G386" s="120">
        <v>0.249283348054162</v>
      </c>
      <c r="H386" s="121">
        <v>5.74E-2</v>
      </c>
      <c r="I386" s="120">
        <v>6.5031438465906E-3</v>
      </c>
      <c r="J386" s="120">
        <v>0.14777000000000001</v>
      </c>
      <c r="K386" s="121">
        <v>0.66700000000000004</v>
      </c>
      <c r="L386" s="120">
        <v>2.3835034659299301E-2</v>
      </c>
      <c r="M386" s="121">
        <v>8.4099999999999994E-2</v>
      </c>
      <c r="N386" s="120">
        <v>1.7631337569509601E-3</v>
      </c>
      <c r="O386" s="120">
        <v>0.23358000000000001</v>
      </c>
      <c r="P386" s="123">
        <v>520.70000000000005</v>
      </c>
      <c r="Q386" s="124">
        <v>10.4273440097512</v>
      </c>
      <c r="S386" s="123">
        <v>517</v>
      </c>
      <c r="T386" s="124">
        <v>14.6286276177259</v>
      </c>
      <c r="V386" s="123">
        <v>481</v>
      </c>
      <c r="W386" s="124">
        <v>243.51539963161699</v>
      </c>
      <c r="Y386" s="124">
        <v>-0.71566731141199103</v>
      </c>
      <c r="Z386" s="124">
        <v>-8.25363825363827</v>
      </c>
      <c r="AA386" s="122">
        <v>520.70000000000005</v>
      </c>
      <c r="AB386" s="122">
        <v>10.4273440097512</v>
      </c>
      <c r="AD386" s="125">
        <v>519.4</v>
      </c>
      <c r="AE386" s="124">
        <v>10.511436776088001</v>
      </c>
      <c r="AF386" s="125">
        <v>503.2</v>
      </c>
      <c r="AG386" s="124">
        <v>9.7445752076780092</v>
      </c>
      <c r="AH386" s="125">
        <v>420</v>
      </c>
      <c r="AI386" s="124">
        <v>236.48224004721001</v>
      </c>
      <c r="AJ386" s="124">
        <v>2.5000000000000001E-3</v>
      </c>
      <c r="AK386" s="124">
        <v>2.3E-3</v>
      </c>
      <c r="AL386" s="135">
        <f t="shared" si="41"/>
        <v>10.511436776088001</v>
      </c>
      <c r="AM386" s="135">
        <f t="shared" si="42"/>
        <v>503.2</v>
      </c>
      <c r="AN386" s="29">
        <f t="shared" si="43"/>
        <v>183</v>
      </c>
      <c r="AO386" s="29">
        <f t="shared" si="44"/>
        <v>2.6589999999999998</v>
      </c>
      <c r="AP386" s="29">
        <f t="shared" si="45"/>
        <v>6.7000000000000004E-2</v>
      </c>
      <c r="AQ386" s="136">
        <f t="shared" si="46"/>
        <v>0.37608123354644607</v>
      </c>
    </row>
    <row r="387" spans="1:43" x14ac:dyDescent="0.75">
      <c r="A387" s="120" t="s">
        <v>524</v>
      </c>
      <c r="B387" s="120">
        <v>70.3</v>
      </c>
      <c r="C387" s="120">
        <v>1.093</v>
      </c>
      <c r="D387" s="120">
        <v>2.1999999999999999E-2</v>
      </c>
      <c r="E387" s="120">
        <v>309</v>
      </c>
      <c r="F387" s="121">
        <v>10.2669404517454</v>
      </c>
      <c r="G387" s="120">
        <v>0.235253614347814</v>
      </c>
      <c r="H387" s="121">
        <v>6.0999999999999999E-2</v>
      </c>
      <c r="I387" s="120">
        <v>9.5443368492528994E-3</v>
      </c>
      <c r="J387" s="120">
        <v>1.4307E-2</v>
      </c>
      <c r="K387" s="121">
        <v>0.81899999999999995</v>
      </c>
      <c r="L387" s="120">
        <v>3.6308554794841401E-2</v>
      </c>
      <c r="M387" s="121">
        <v>9.74E-2</v>
      </c>
      <c r="N387" s="120">
        <v>2.2317945784502699E-3</v>
      </c>
      <c r="O387" s="120">
        <v>0.34116999999999997</v>
      </c>
      <c r="P387" s="123">
        <v>599</v>
      </c>
      <c r="Q387" s="124">
        <v>13.325851989820499</v>
      </c>
      <c r="S387" s="123">
        <v>604</v>
      </c>
      <c r="T387" s="124">
        <v>20.666750569594701</v>
      </c>
      <c r="V387" s="123">
        <v>600</v>
      </c>
      <c r="W387" s="124">
        <v>355.39810659547101</v>
      </c>
      <c r="Y387" s="124">
        <v>0.82781456953642896</v>
      </c>
      <c r="Z387" s="124">
        <v>0.16666666666667099</v>
      </c>
      <c r="AA387" s="122">
        <v>599</v>
      </c>
      <c r="AB387" s="122">
        <v>13.325851989820499</v>
      </c>
      <c r="AD387" s="125">
        <v>596</v>
      </c>
      <c r="AE387" s="124">
        <v>13.325851989820499</v>
      </c>
      <c r="AF387" s="125">
        <v>575</v>
      </c>
      <c r="AG387" s="124">
        <v>13.8388792575787</v>
      </c>
      <c r="AH387" s="125">
        <v>486</v>
      </c>
      <c r="AI387" s="124">
        <v>346.923354895062</v>
      </c>
      <c r="AJ387" s="124">
        <v>4.8999999999999998E-3</v>
      </c>
      <c r="AK387" s="124">
        <v>3.0000000000000001E-3</v>
      </c>
      <c r="AL387" s="135">
        <f t="shared" si="41"/>
        <v>13.325851989820499</v>
      </c>
      <c r="AM387" s="135">
        <f t="shared" si="42"/>
        <v>575</v>
      </c>
      <c r="AN387" s="29">
        <f t="shared" si="43"/>
        <v>70.3</v>
      </c>
      <c r="AO387" s="29">
        <f t="shared" si="44"/>
        <v>1.093</v>
      </c>
      <c r="AP387" s="29">
        <f t="shared" si="45"/>
        <v>2.1999999999999999E-2</v>
      </c>
      <c r="AQ387" s="136">
        <f t="shared" si="46"/>
        <v>0.91491308325709064</v>
      </c>
    </row>
    <row r="388" spans="1:43" x14ac:dyDescent="0.75">
      <c r="A388" s="120" t="s">
        <v>525</v>
      </c>
      <c r="B388" s="120">
        <v>521</v>
      </c>
      <c r="C388" s="120">
        <v>2.4590000000000001</v>
      </c>
      <c r="D388" s="120">
        <v>4.7E-2</v>
      </c>
      <c r="E388" s="120">
        <v>1039</v>
      </c>
      <c r="F388" s="121">
        <v>20.345879959308199</v>
      </c>
      <c r="G388" s="120">
        <v>0.41617877035400402</v>
      </c>
      <c r="H388" s="121">
        <v>5.2400000000000002E-2</v>
      </c>
      <c r="I388" s="120">
        <v>4.8350588271267904E-3</v>
      </c>
      <c r="J388" s="120">
        <v>-0.10205</v>
      </c>
      <c r="K388" s="121">
        <v>0.35599999999999998</v>
      </c>
      <c r="L388" s="120">
        <v>1.1477047487921299E-2</v>
      </c>
      <c r="M388" s="121">
        <v>4.9149999999999999E-2</v>
      </c>
      <c r="N388" s="120">
        <v>1.0053724195665001E-3</v>
      </c>
      <c r="O388" s="120">
        <v>0.52444000000000002</v>
      </c>
      <c r="P388" s="123">
        <v>309.3</v>
      </c>
      <c r="Q388" s="124">
        <v>6.1646680924492703</v>
      </c>
      <c r="S388" s="123">
        <v>309</v>
      </c>
      <c r="T388" s="124">
        <v>8.7335512956449097</v>
      </c>
      <c r="V388" s="123">
        <v>290</v>
      </c>
      <c r="W388" s="124">
        <v>205.63145000342399</v>
      </c>
      <c r="Y388" s="124">
        <v>-9.7087378640779307E-2</v>
      </c>
      <c r="Z388" s="124">
        <v>-6.6551724137930997</v>
      </c>
      <c r="AA388" s="122">
        <v>309.3</v>
      </c>
      <c r="AB388" s="122">
        <v>6.1646680924492703</v>
      </c>
      <c r="AD388" s="125">
        <v>308.89999999999998</v>
      </c>
      <c r="AE388" s="124">
        <v>6.2042672967935601</v>
      </c>
      <c r="AF388" s="125">
        <v>303.5</v>
      </c>
      <c r="AG388" s="124">
        <v>6.4198067131075698</v>
      </c>
      <c r="AH388" s="125">
        <v>254</v>
      </c>
      <c r="AI388" s="124">
        <v>199.64526849016701</v>
      </c>
      <c r="AJ388" s="124">
        <v>1.4E-3</v>
      </c>
      <c r="AK388" s="124">
        <v>1.8E-3</v>
      </c>
      <c r="AL388" s="135">
        <f t="shared" si="41"/>
        <v>6.2042672967935601</v>
      </c>
      <c r="AM388" s="135">
        <f t="shared" si="42"/>
        <v>303.5</v>
      </c>
      <c r="AN388" s="29">
        <f t="shared" si="43"/>
        <v>521</v>
      </c>
      <c r="AO388" s="29">
        <f t="shared" si="44"/>
        <v>2.4590000000000001</v>
      </c>
      <c r="AP388" s="29">
        <f t="shared" si="45"/>
        <v>4.7E-2</v>
      </c>
      <c r="AQ388" s="136">
        <f t="shared" si="46"/>
        <v>0.40666937779585194</v>
      </c>
    </row>
    <row r="389" spans="1:43" x14ac:dyDescent="0.75">
      <c r="A389" s="120" t="s">
        <v>526</v>
      </c>
      <c r="B389" s="120">
        <v>174</v>
      </c>
      <c r="C389" s="120">
        <v>1.548</v>
      </c>
      <c r="D389" s="120">
        <v>2.1999999999999999E-2</v>
      </c>
      <c r="E389" s="120">
        <v>689</v>
      </c>
      <c r="F389" s="121">
        <v>10.9649122807018</v>
      </c>
      <c r="G389" s="120">
        <v>0.252125482507423</v>
      </c>
      <c r="H389" s="121">
        <v>5.8900000000000001E-2</v>
      </c>
      <c r="I389" s="120">
        <v>6.4767967495256698E-3</v>
      </c>
      <c r="J389" s="120">
        <v>0.39801999999999998</v>
      </c>
      <c r="K389" s="121">
        <v>0.73799999999999999</v>
      </c>
      <c r="L389" s="120">
        <v>2.3227480043259099E-2</v>
      </c>
      <c r="M389" s="121">
        <v>9.1200000000000003E-2</v>
      </c>
      <c r="N389" s="120">
        <v>2.0970385732265399E-3</v>
      </c>
      <c r="O389" s="120">
        <v>0.1565</v>
      </c>
      <c r="P389" s="123">
        <v>562.79999999999995</v>
      </c>
      <c r="Q389" s="124">
        <v>12.3169832082804</v>
      </c>
      <c r="S389" s="123">
        <v>560</v>
      </c>
      <c r="T389" s="124">
        <v>13.5563688046265</v>
      </c>
      <c r="V389" s="123">
        <v>542</v>
      </c>
      <c r="W389" s="124">
        <v>239.521851162454</v>
      </c>
      <c r="Y389" s="124">
        <v>-0.49999999999998601</v>
      </c>
      <c r="Z389" s="124">
        <v>-3.83763837638375</v>
      </c>
      <c r="AA389" s="122">
        <v>562.79999999999995</v>
      </c>
      <c r="AB389" s="122">
        <v>12.3169832082804</v>
      </c>
      <c r="AD389" s="125">
        <v>561</v>
      </c>
      <c r="AE389" s="124">
        <v>12.366967104066401</v>
      </c>
      <c r="AF389" s="125">
        <v>539.79999999999995</v>
      </c>
      <c r="AG389" s="124">
        <v>10.7112994154328</v>
      </c>
      <c r="AH389" s="125">
        <v>451</v>
      </c>
      <c r="AI389" s="124">
        <v>234.347215012871</v>
      </c>
      <c r="AJ389" s="124">
        <v>3.5000000000000001E-3</v>
      </c>
      <c r="AK389" s="124">
        <v>1.6000000000000001E-3</v>
      </c>
      <c r="AL389" s="135">
        <f t="shared" si="41"/>
        <v>12.366967104066401</v>
      </c>
      <c r="AM389" s="135">
        <f t="shared" si="42"/>
        <v>539.79999999999995</v>
      </c>
      <c r="AN389" s="29">
        <f t="shared" si="43"/>
        <v>174</v>
      </c>
      <c r="AO389" s="29">
        <f t="shared" si="44"/>
        <v>1.548</v>
      </c>
      <c r="AP389" s="29">
        <f t="shared" si="45"/>
        <v>2.1999999999999999E-2</v>
      </c>
      <c r="AQ389" s="136">
        <f t="shared" si="46"/>
        <v>0.64599483204134367</v>
      </c>
    </row>
    <row r="390" spans="1:43" x14ac:dyDescent="0.75">
      <c r="A390" s="120" t="s">
        <v>527</v>
      </c>
      <c r="B390" s="120">
        <v>15.69</v>
      </c>
      <c r="C390" s="120">
        <v>0.86599999999999999</v>
      </c>
      <c r="D390" s="120">
        <v>3.3000000000000002E-2</v>
      </c>
      <c r="E390" s="120">
        <v>67.099999999999994</v>
      </c>
      <c r="F390" s="121">
        <v>10.548523206751099</v>
      </c>
      <c r="G390" s="120">
        <v>0.26835431481939998</v>
      </c>
      <c r="H390" s="121">
        <v>6.0100000000000001E-2</v>
      </c>
      <c r="I390" s="120">
        <v>1.86773892357152E-2</v>
      </c>
      <c r="J390" s="120">
        <v>0.23111000000000001</v>
      </c>
      <c r="K390" s="121">
        <v>0.78300000000000003</v>
      </c>
      <c r="L390" s="120">
        <v>7.4617004598214701E-2</v>
      </c>
      <c r="M390" s="121">
        <v>9.4799999999999995E-2</v>
      </c>
      <c r="N390" s="120">
        <v>2.4117109614545402E-3</v>
      </c>
      <c r="O390" s="120">
        <v>-3.5416000000000002E-3</v>
      </c>
      <c r="P390" s="123">
        <v>584</v>
      </c>
      <c r="Q390" s="124">
        <v>14.226666173761</v>
      </c>
      <c r="S390" s="123">
        <v>570</v>
      </c>
      <c r="T390" s="124">
        <v>41.750041755105997</v>
      </c>
      <c r="V390" s="123">
        <v>450</v>
      </c>
      <c r="W390" s="124">
        <v>685.85140787447597</v>
      </c>
      <c r="Y390" s="124">
        <v>-2.4561403508772099</v>
      </c>
      <c r="Z390" s="124">
        <v>-29.7777777777778</v>
      </c>
      <c r="AA390" s="122">
        <v>584</v>
      </c>
      <c r="AB390" s="122">
        <v>14.226666173761</v>
      </c>
      <c r="AD390" s="125">
        <v>586</v>
      </c>
      <c r="AE390" s="124">
        <v>16.010559965836201</v>
      </c>
      <c r="AF390" s="125">
        <v>574</v>
      </c>
      <c r="AG390" s="124">
        <v>14.355695265402399</v>
      </c>
      <c r="AH390" s="125">
        <v>546</v>
      </c>
      <c r="AI390" s="124">
        <v>661.90299416410005</v>
      </c>
      <c r="AJ390" s="124">
        <v>2.5000000000000001E-3</v>
      </c>
      <c r="AK390" s="124">
        <v>9.1000000000000004E-3</v>
      </c>
      <c r="AL390" s="135">
        <f t="shared" si="41"/>
        <v>16.010559965836201</v>
      </c>
      <c r="AM390" s="135">
        <f t="shared" si="42"/>
        <v>574</v>
      </c>
      <c r="AN390" s="29">
        <f t="shared" si="43"/>
        <v>15.69</v>
      </c>
      <c r="AO390" s="29">
        <f t="shared" si="44"/>
        <v>0.86599999999999999</v>
      </c>
      <c r="AP390" s="29">
        <f t="shared" si="45"/>
        <v>3.3000000000000002E-2</v>
      </c>
      <c r="AQ390" s="136">
        <f t="shared" si="46"/>
        <v>1.1547344110854503</v>
      </c>
    </row>
    <row r="391" spans="1:43" x14ac:dyDescent="0.75">
      <c r="A391" s="120" t="s">
        <v>528</v>
      </c>
      <c r="B391" s="120">
        <v>10.79</v>
      </c>
      <c r="C391" s="120">
        <v>2.085</v>
      </c>
      <c r="D391" s="120">
        <v>3.6999999999999998E-2</v>
      </c>
      <c r="E391" s="120">
        <v>45.2</v>
      </c>
      <c r="F391" s="121">
        <v>10.427528675703901</v>
      </c>
      <c r="G391" s="120">
        <v>0.30937397834789898</v>
      </c>
      <c r="H391" s="121">
        <v>5.6099999999999997E-2</v>
      </c>
      <c r="I391" s="120">
        <v>2.10668719178864E-2</v>
      </c>
      <c r="J391" s="120">
        <v>7.8175999999999995E-2</v>
      </c>
      <c r="K391" s="121">
        <v>0.77</v>
      </c>
      <c r="L391" s="120">
        <v>0.10332742269601</v>
      </c>
      <c r="M391" s="121">
        <v>9.5899999999999999E-2</v>
      </c>
      <c r="N391" s="120">
        <v>2.84525369780974E-3</v>
      </c>
      <c r="O391" s="120">
        <v>7.0102999999999999E-2</v>
      </c>
      <c r="P391" s="123">
        <v>590</v>
      </c>
      <c r="Q391" s="124">
        <v>16.699584752686299</v>
      </c>
      <c r="S391" s="123">
        <v>544</v>
      </c>
      <c r="T391" s="124">
        <v>58.045867004839103</v>
      </c>
      <c r="V391" s="123">
        <v>300</v>
      </c>
      <c r="W391" s="124">
        <v>690.40666422021002</v>
      </c>
      <c r="Y391" s="124">
        <v>-8.4558823529411704</v>
      </c>
      <c r="Z391" s="124">
        <v>-96.6666666666667</v>
      </c>
      <c r="AA391" s="122" t="s">
        <v>35</v>
      </c>
      <c r="AB391" s="122" t="s">
        <v>35</v>
      </c>
      <c r="AD391" s="125">
        <v>590</v>
      </c>
      <c r="AE391" s="124">
        <v>17.986554170050301</v>
      </c>
      <c r="AF391" s="125">
        <v>576</v>
      </c>
      <c r="AG391" s="124">
        <v>17.701487969757501</v>
      </c>
      <c r="AH391" s="125">
        <v>516</v>
      </c>
      <c r="AI391" s="124">
        <v>652.69286957931195</v>
      </c>
      <c r="AJ391" s="124">
        <v>-2E-3</v>
      </c>
      <c r="AK391" s="124">
        <v>1.2E-2</v>
      </c>
      <c r="AL391" s="135">
        <f t="shared" si="41"/>
        <v>17.986554170050301</v>
      </c>
      <c r="AM391" s="135">
        <f t="shared" si="42"/>
        <v>576</v>
      </c>
      <c r="AN391" s="29">
        <f t="shared" si="43"/>
        <v>10.79</v>
      </c>
      <c r="AO391" s="29">
        <f t="shared" si="44"/>
        <v>2.085</v>
      </c>
      <c r="AP391" s="29">
        <f t="shared" si="45"/>
        <v>3.6999999999999998E-2</v>
      </c>
      <c r="AQ391" s="136">
        <f t="shared" si="46"/>
        <v>0.47961630695443647</v>
      </c>
    </row>
    <row r="392" spans="1:43" x14ac:dyDescent="0.75">
      <c r="A392" s="120" t="s">
        <v>529</v>
      </c>
      <c r="B392" s="120">
        <v>89.5</v>
      </c>
      <c r="C392" s="120">
        <v>0.83599999999999997</v>
      </c>
      <c r="D392" s="120">
        <v>2.1000000000000001E-2</v>
      </c>
      <c r="E392" s="120">
        <v>1499</v>
      </c>
      <c r="F392" s="121">
        <v>4.0420371867421201</v>
      </c>
      <c r="G392" s="120">
        <v>8.1908416081607094E-2</v>
      </c>
      <c r="H392" s="121">
        <v>9.0899999999999995E-2</v>
      </c>
      <c r="I392" s="120">
        <v>7.1499808936010597E-3</v>
      </c>
      <c r="J392" s="120">
        <v>-5.8099999999999999E-2</v>
      </c>
      <c r="K392" s="121">
        <v>3.113</v>
      </c>
      <c r="L392" s="120">
        <v>9.4653376222985294E-2</v>
      </c>
      <c r="M392" s="121">
        <v>0.24740000000000001</v>
      </c>
      <c r="N392" s="120">
        <v>5.01334876508707E-3</v>
      </c>
      <c r="O392" s="120">
        <v>0.53208999999999995</v>
      </c>
      <c r="P392" s="123">
        <v>1425</v>
      </c>
      <c r="Q392" s="124">
        <v>25.900559067376101</v>
      </c>
      <c r="S392" s="123">
        <v>1432</v>
      </c>
      <c r="T392" s="124">
        <v>23.556513188576201</v>
      </c>
      <c r="V392" s="123">
        <v>1434</v>
      </c>
      <c r="W392" s="124">
        <v>150.97890007819501</v>
      </c>
      <c r="Y392" s="124">
        <v>0.48882681564246899</v>
      </c>
      <c r="Z392" s="124">
        <v>0.62761506276150703</v>
      </c>
      <c r="AA392" s="122">
        <v>1434</v>
      </c>
      <c r="AB392" s="122">
        <v>150.97890007819501</v>
      </c>
      <c r="AD392" s="125">
        <v>1419</v>
      </c>
      <c r="AE392" s="124">
        <v>26.292564728505202</v>
      </c>
      <c r="AF392" s="125">
        <v>1395</v>
      </c>
      <c r="AG392" s="124">
        <v>19.966705126373899</v>
      </c>
      <c r="AH392" s="125">
        <v>1376</v>
      </c>
      <c r="AI392" s="124">
        <v>146.97533217796001</v>
      </c>
      <c r="AJ392" s="124">
        <v>4.0000000000000001E-3</v>
      </c>
      <c r="AK392" s="124">
        <v>1.8E-3</v>
      </c>
      <c r="AL392" s="135">
        <f t="shared" si="41"/>
        <v>26.292564728505202</v>
      </c>
      <c r="AM392" s="135">
        <f t="shared" si="42"/>
        <v>1395</v>
      </c>
      <c r="AN392" s="29">
        <f t="shared" si="43"/>
        <v>89.5</v>
      </c>
      <c r="AO392" s="29">
        <f t="shared" si="44"/>
        <v>0.83599999999999997</v>
      </c>
      <c r="AP392" s="29">
        <f t="shared" si="45"/>
        <v>2.1000000000000001E-2</v>
      </c>
      <c r="AQ392" s="136">
        <f t="shared" si="46"/>
        <v>1.1961722488038278</v>
      </c>
    </row>
    <row r="393" spans="1:43" x14ac:dyDescent="0.75">
      <c r="A393" s="120" t="s">
        <v>530</v>
      </c>
      <c r="B393" s="120">
        <v>36.299999999999997</v>
      </c>
      <c r="C393" s="120">
        <v>0.88600000000000001</v>
      </c>
      <c r="D393" s="120">
        <v>4.5999999999999999E-2</v>
      </c>
      <c r="E393" s="120">
        <v>1462</v>
      </c>
      <c r="F393" s="121">
        <v>2.6232948583420801</v>
      </c>
      <c r="G393" s="120">
        <v>5.8940679470195503E-2</v>
      </c>
      <c r="H393" s="121">
        <v>0.1389</v>
      </c>
      <c r="I393" s="120">
        <v>1.11782273240609E-2</v>
      </c>
      <c r="J393" s="120">
        <v>-0.29152</v>
      </c>
      <c r="K393" s="121">
        <v>7.29</v>
      </c>
      <c r="L393" s="120">
        <v>0.24435512609519799</v>
      </c>
      <c r="M393" s="121">
        <v>0.38119999999999998</v>
      </c>
      <c r="N393" s="120">
        <v>8.5648728897514907E-3</v>
      </c>
      <c r="O393" s="120">
        <v>0.70286000000000004</v>
      </c>
      <c r="P393" s="123">
        <v>2081</v>
      </c>
      <c r="Q393" s="124">
        <v>39.843559213126603</v>
      </c>
      <c r="S393" s="123">
        <v>2142</v>
      </c>
      <c r="T393" s="124">
        <v>30.031283569031199</v>
      </c>
      <c r="V393" s="123">
        <v>2201</v>
      </c>
      <c r="W393" s="124">
        <v>143.93451394621701</v>
      </c>
      <c r="Y393" s="124">
        <v>2.8478057889822601</v>
      </c>
      <c r="Z393" s="124">
        <v>5.4520672421626601</v>
      </c>
      <c r="AA393" s="122">
        <v>2201</v>
      </c>
      <c r="AB393" s="122">
        <v>143.93451394621701</v>
      </c>
      <c r="AD393" s="125">
        <v>2056</v>
      </c>
      <c r="AE393" s="124">
        <v>41.847212700130001</v>
      </c>
      <c r="AF393" s="125">
        <v>2051</v>
      </c>
      <c r="AG393" s="124">
        <v>29.373763681278</v>
      </c>
      <c r="AH393" s="125">
        <v>2047</v>
      </c>
      <c r="AI393" s="124">
        <v>139.944290004751</v>
      </c>
      <c r="AJ393" s="124">
        <v>1.41E-2</v>
      </c>
      <c r="AK393" s="124">
        <v>4.5999999999999999E-3</v>
      </c>
      <c r="AL393" s="135">
        <f t="shared" si="41"/>
        <v>41.847212700130001</v>
      </c>
      <c r="AM393" s="135">
        <f t="shared" si="42"/>
        <v>2051</v>
      </c>
      <c r="AN393" s="29">
        <f t="shared" si="43"/>
        <v>36.299999999999997</v>
      </c>
      <c r="AO393" s="29">
        <f t="shared" si="44"/>
        <v>0.88600000000000001</v>
      </c>
      <c r="AP393" s="29">
        <f t="shared" si="45"/>
        <v>4.5999999999999999E-2</v>
      </c>
      <c r="AQ393" s="136">
        <f t="shared" si="46"/>
        <v>1.1286681715575622</v>
      </c>
    </row>
    <row r="394" spans="1:43" x14ac:dyDescent="0.75">
      <c r="A394" s="120" t="s">
        <v>531</v>
      </c>
      <c r="B394" s="120">
        <v>321</v>
      </c>
      <c r="C394" s="120">
        <v>1.147</v>
      </c>
      <c r="D394" s="120">
        <v>3.7999999999999999E-2</v>
      </c>
      <c r="E394" s="120">
        <v>1470</v>
      </c>
      <c r="F394" s="121">
        <v>9.9900099900099892</v>
      </c>
      <c r="G394" s="120">
        <v>0.24729477014835799</v>
      </c>
      <c r="H394" s="121">
        <v>6.0400000000000002E-2</v>
      </c>
      <c r="I394" s="120">
        <v>4.7699303765055502E-3</v>
      </c>
      <c r="J394" s="120">
        <v>0.22166</v>
      </c>
      <c r="K394" s="121">
        <v>0.83099999999999996</v>
      </c>
      <c r="L394" s="120">
        <v>2.3648297471276902E-2</v>
      </c>
      <c r="M394" s="121">
        <v>0.10009999999999999</v>
      </c>
      <c r="N394" s="120">
        <v>2.4778960698342502E-3</v>
      </c>
      <c r="O394" s="120">
        <v>0.58545000000000003</v>
      </c>
      <c r="P394" s="123">
        <v>615</v>
      </c>
      <c r="Q394" s="124">
        <v>14.5798511444467</v>
      </c>
      <c r="S394" s="123">
        <v>613</v>
      </c>
      <c r="T394" s="124">
        <v>13.2627026439106</v>
      </c>
      <c r="V394" s="123">
        <v>606</v>
      </c>
      <c r="W394" s="124">
        <v>170.61353377946401</v>
      </c>
      <c r="Y394" s="124">
        <v>-0.32626427406199798</v>
      </c>
      <c r="Z394" s="124">
        <v>-1.48514851485149</v>
      </c>
      <c r="AA394" s="122">
        <v>615</v>
      </c>
      <c r="AB394" s="122">
        <v>14.5798511444467</v>
      </c>
      <c r="AD394" s="125">
        <v>613</v>
      </c>
      <c r="AE394" s="124">
        <v>14.5798511444467</v>
      </c>
      <c r="AF394" s="125">
        <v>595</v>
      </c>
      <c r="AG394" s="124">
        <v>12.664883790260101</v>
      </c>
      <c r="AH394" s="125">
        <v>536</v>
      </c>
      <c r="AI394" s="124">
        <v>167.30360996917</v>
      </c>
      <c r="AJ394" s="124">
        <v>2.5999999999999999E-3</v>
      </c>
      <c r="AK394" s="124">
        <v>1.1000000000000001E-3</v>
      </c>
      <c r="AL394" s="135">
        <f t="shared" si="41"/>
        <v>14.5798511444467</v>
      </c>
      <c r="AM394" s="135">
        <f t="shared" si="42"/>
        <v>595</v>
      </c>
      <c r="AN394" s="29">
        <f t="shared" si="43"/>
        <v>321</v>
      </c>
      <c r="AO394" s="29">
        <f t="shared" si="44"/>
        <v>1.147</v>
      </c>
      <c r="AP394" s="29">
        <f t="shared" si="45"/>
        <v>3.7999999999999999E-2</v>
      </c>
      <c r="AQ394" s="136">
        <f t="shared" si="46"/>
        <v>0.87183958151700081</v>
      </c>
    </row>
    <row r="395" spans="1:43" x14ac:dyDescent="0.75">
      <c r="A395" s="120" t="s">
        <v>532</v>
      </c>
      <c r="B395" s="120">
        <v>854</v>
      </c>
      <c r="C395" s="120">
        <v>97.7</v>
      </c>
      <c r="D395" s="120">
        <v>8.1999999999999993</v>
      </c>
      <c r="E395" s="120">
        <v>1790</v>
      </c>
      <c r="F395" s="121">
        <v>20.437359493153501</v>
      </c>
      <c r="G395" s="120">
        <v>0.423571086268269</v>
      </c>
      <c r="H395" s="121">
        <v>5.7099999999999998E-2</v>
      </c>
      <c r="I395" s="120">
        <v>4.3058106398331597E-3</v>
      </c>
      <c r="J395" s="120">
        <v>0.33555000000000001</v>
      </c>
      <c r="K395" s="121">
        <v>0.38500000000000001</v>
      </c>
      <c r="L395" s="120">
        <v>1.24265469962496E-2</v>
      </c>
      <c r="M395" s="121">
        <v>4.8930000000000001E-2</v>
      </c>
      <c r="N395" s="120">
        <v>1.01409055597664E-3</v>
      </c>
      <c r="O395" s="120">
        <v>4.5571E-2</v>
      </c>
      <c r="P395" s="123">
        <v>307.89999999999998</v>
      </c>
      <c r="Q395" s="124">
        <v>6.2250939543391599</v>
      </c>
      <c r="S395" s="123">
        <v>329.8</v>
      </c>
      <c r="T395" s="124">
        <v>8.9612321996910609</v>
      </c>
      <c r="V395" s="123">
        <v>475</v>
      </c>
      <c r="W395" s="124">
        <v>328.489776703644</v>
      </c>
      <c r="Y395" s="124">
        <v>6.6403881140085002</v>
      </c>
      <c r="Z395" s="124">
        <v>35.178947368420999</v>
      </c>
      <c r="AA395" s="122">
        <v>307.89999999999998</v>
      </c>
      <c r="AB395" s="122">
        <v>6.2250939543391599</v>
      </c>
      <c r="AD395" s="125">
        <v>305.89999999999998</v>
      </c>
      <c r="AE395" s="124">
        <v>6.3508105577437801</v>
      </c>
      <c r="AF395" s="125">
        <v>302.8</v>
      </c>
      <c r="AG395" s="124">
        <v>6.2637754219623698</v>
      </c>
      <c r="AH395" s="125">
        <v>284</v>
      </c>
      <c r="AI395" s="124">
        <v>323.55771262451799</v>
      </c>
      <c r="AJ395" s="124">
        <v>6.1000000000000004E-3</v>
      </c>
      <c r="AK395" s="124">
        <v>2.2000000000000001E-3</v>
      </c>
      <c r="AL395" s="135">
        <f t="shared" si="41"/>
        <v>6.3508105577437801</v>
      </c>
      <c r="AM395" s="135">
        <f t="shared" si="42"/>
        <v>302.8</v>
      </c>
      <c r="AN395" s="29">
        <f t="shared" si="43"/>
        <v>854</v>
      </c>
      <c r="AO395" s="29">
        <f t="shared" si="44"/>
        <v>97.7</v>
      </c>
      <c r="AP395" s="29">
        <f t="shared" si="45"/>
        <v>8.1999999999999993</v>
      </c>
      <c r="AQ395" s="136">
        <f t="shared" si="46"/>
        <v>1.0235414534288638E-2</v>
      </c>
    </row>
    <row r="396" spans="1:43" x14ac:dyDescent="0.75">
      <c r="A396" s="120" t="s">
        <v>586</v>
      </c>
      <c r="B396" s="120">
        <v>104</v>
      </c>
      <c r="C396" s="120">
        <v>1.226</v>
      </c>
      <c r="D396" s="120">
        <v>3.3000000000000002E-2</v>
      </c>
      <c r="E396" s="120">
        <v>464</v>
      </c>
      <c r="F396" s="121">
        <v>9.9009900990098991</v>
      </c>
      <c r="G396" s="120">
        <v>0.24402621397937899</v>
      </c>
      <c r="H396" s="121">
        <v>6.08E-2</v>
      </c>
      <c r="I396" s="120">
        <v>7.9794942343832907E-3</v>
      </c>
      <c r="J396" s="120">
        <v>0.38696000000000003</v>
      </c>
      <c r="K396" s="121">
        <v>0.84199999999999997</v>
      </c>
      <c r="L396" s="120">
        <v>2.953480919119E-2</v>
      </c>
      <c r="M396" s="121">
        <v>0.10100000000000001</v>
      </c>
      <c r="N396" s="120">
        <v>2.4893114088036499E-3</v>
      </c>
      <c r="O396" s="120">
        <v>0.16397999999999999</v>
      </c>
      <c r="P396" s="123">
        <v>620</v>
      </c>
      <c r="Q396" s="124">
        <v>14.6403468276573</v>
      </c>
      <c r="S396" s="123">
        <v>618</v>
      </c>
      <c r="T396" s="124">
        <v>16.5234716500525</v>
      </c>
      <c r="V396" s="123">
        <v>602</v>
      </c>
      <c r="W396" s="124">
        <v>286.16096339775203</v>
      </c>
      <c r="Y396" s="124">
        <v>-0.32362459546926903</v>
      </c>
      <c r="Z396" s="124">
        <v>-2.99003322259136</v>
      </c>
      <c r="AA396" s="122">
        <v>620</v>
      </c>
      <c r="AB396" s="122">
        <v>14.6403468276573</v>
      </c>
      <c r="AD396" s="125">
        <v>618</v>
      </c>
      <c r="AE396" s="124">
        <v>14.6403468276573</v>
      </c>
      <c r="AF396" s="125">
        <v>595</v>
      </c>
      <c r="AG396" s="124">
        <v>12.1311629850599</v>
      </c>
      <c r="AH396" s="125">
        <v>510</v>
      </c>
      <c r="AI396" s="124">
        <v>278.85726989399001</v>
      </c>
      <c r="AJ396" s="124">
        <v>4.0000000000000001E-3</v>
      </c>
      <c r="AK396" s="124">
        <v>2.2000000000000001E-3</v>
      </c>
      <c r="AL396" s="135">
        <f t="shared" si="41"/>
        <v>14.6403468276573</v>
      </c>
      <c r="AM396" s="135">
        <f t="shared" si="42"/>
        <v>595</v>
      </c>
      <c r="AN396" s="29">
        <f t="shared" si="43"/>
        <v>104</v>
      </c>
      <c r="AO396" s="29">
        <f t="shared" si="44"/>
        <v>1.226</v>
      </c>
      <c r="AP396" s="29">
        <f t="shared" si="45"/>
        <v>3.3000000000000002E-2</v>
      </c>
      <c r="AQ396" s="136">
        <f t="shared" si="46"/>
        <v>0.81566068515497558</v>
      </c>
    </row>
    <row r="397" spans="1:43" x14ac:dyDescent="0.75">
      <c r="A397" s="120" t="s">
        <v>534</v>
      </c>
      <c r="B397" s="120">
        <v>84</v>
      </c>
      <c r="C397" s="120">
        <v>2.1800000000000002</v>
      </c>
      <c r="D397" s="120">
        <v>0.15</v>
      </c>
      <c r="E397" s="120">
        <v>3220</v>
      </c>
      <c r="F397" s="121">
        <v>2.5779840164991001</v>
      </c>
      <c r="G397" s="120">
        <v>5.4802891059456897E-2</v>
      </c>
      <c r="H397" s="121">
        <v>0.1333</v>
      </c>
      <c r="I397" s="120">
        <v>7.5608392391748698E-3</v>
      </c>
      <c r="J397" s="120">
        <v>0.22503000000000001</v>
      </c>
      <c r="K397" s="121">
        <v>7.14</v>
      </c>
      <c r="L397" s="120">
        <v>0.187057633482304</v>
      </c>
      <c r="M397" s="121">
        <v>0.38790000000000002</v>
      </c>
      <c r="N397" s="120">
        <v>8.2459942753375804E-3</v>
      </c>
      <c r="O397" s="120">
        <v>0.51966999999999997</v>
      </c>
      <c r="P397" s="123">
        <v>2112</v>
      </c>
      <c r="Q397" s="124">
        <v>38.326822714568202</v>
      </c>
      <c r="S397" s="123">
        <v>2131</v>
      </c>
      <c r="T397" s="124">
        <v>22.123966061668</v>
      </c>
      <c r="V397" s="123">
        <v>2136</v>
      </c>
      <c r="W397" s="124">
        <v>99.861570494874698</v>
      </c>
      <c r="Y397" s="124">
        <v>0.89160018770529303</v>
      </c>
      <c r="Z397" s="124">
        <v>1.1235955056179801</v>
      </c>
      <c r="AA397" s="122">
        <v>2136</v>
      </c>
      <c r="AB397" s="122">
        <v>99.861570494874698</v>
      </c>
      <c r="AD397" s="125">
        <v>2108</v>
      </c>
      <c r="AE397" s="124">
        <v>40.642900233545603</v>
      </c>
      <c r="AF397" s="125">
        <v>2087</v>
      </c>
      <c r="AG397" s="124">
        <v>25.556797027363199</v>
      </c>
      <c r="AH397" s="125">
        <v>2068</v>
      </c>
      <c r="AI397" s="124">
        <v>98.028736917818307</v>
      </c>
      <c r="AJ397" s="124">
        <v>5.1000000000000004E-3</v>
      </c>
      <c r="AK397" s="124">
        <v>2.3999999999999998E-3</v>
      </c>
      <c r="AL397" s="135">
        <f t="shared" si="41"/>
        <v>40.642900233545603</v>
      </c>
      <c r="AM397" s="135">
        <f t="shared" si="42"/>
        <v>2087</v>
      </c>
      <c r="AN397" s="29">
        <f t="shared" si="43"/>
        <v>84</v>
      </c>
      <c r="AO397" s="29">
        <f t="shared" si="44"/>
        <v>2.1800000000000002</v>
      </c>
      <c r="AP397" s="29">
        <f t="shared" si="45"/>
        <v>0.15</v>
      </c>
      <c r="AQ397" s="136">
        <f t="shared" si="46"/>
        <v>0.4587155963302752</v>
      </c>
    </row>
    <row r="398" spans="1:43" x14ac:dyDescent="0.75">
      <c r="A398" s="120" t="s">
        <v>535</v>
      </c>
      <c r="B398" s="120">
        <v>660</v>
      </c>
      <c r="C398" s="120">
        <v>2.5979999999999999</v>
      </c>
      <c r="D398" s="120">
        <v>7.2999999999999995E-2</v>
      </c>
      <c r="E398" s="120">
        <v>2500</v>
      </c>
      <c r="F398" s="121">
        <v>11.2485939257593</v>
      </c>
      <c r="G398" s="120">
        <v>0.23752093703333699</v>
      </c>
      <c r="H398" s="121">
        <v>5.7799999999999997E-2</v>
      </c>
      <c r="I398" s="120">
        <v>3.6291178215763398E-3</v>
      </c>
      <c r="J398" s="120">
        <v>2.7174E-2</v>
      </c>
      <c r="K398" s="121">
        <v>0.71099999999999997</v>
      </c>
      <c r="L398" s="120">
        <v>1.9827100839255402E-2</v>
      </c>
      <c r="M398" s="121">
        <v>8.8900000000000007E-2</v>
      </c>
      <c r="N398" s="120">
        <v>1.87717784477124E-3</v>
      </c>
      <c r="O398" s="120">
        <v>0.60704999999999998</v>
      </c>
      <c r="P398" s="123">
        <v>548.79999999999995</v>
      </c>
      <c r="Q398" s="124">
        <v>11.1147634493488</v>
      </c>
      <c r="S398" s="123">
        <v>544</v>
      </c>
      <c r="T398" s="124">
        <v>11.6035022553472</v>
      </c>
      <c r="V398" s="123">
        <v>514</v>
      </c>
      <c r="W398" s="124">
        <v>132.977950426897</v>
      </c>
      <c r="Y398" s="124">
        <v>-0.88235294117646401</v>
      </c>
      <c r="Z398" s="124">
        <v>-6.7704280155642103</v>
      </c>
      <c r="AA398" s="122">
        <v>548.79999999999995</v>
      </c>
      <c r="AB398" s="122">
        <v>11.1147634493488</v>
      </c>
      <c r="AD398" s="125">
        <v>547.9</v>
      </c>
      <c r="AE398" s="124">
        <v>11.157910491439701</v>
      </c>
      <c r="AF398" s="125">
        <v>530.9</v>
      </c>
      <c r="AG398" s="124">
        <v>10.270173542343301</v>
      </c>
      <c r="AH398" s="125">
        <v>461</v>
      </c>
      <c r="AI398" s="124">
        <v>130.11470055200601</v>
      </c>
      <c r="AJ398" s="124">
        <v>1.6800000000000001E-3</v>
      </c>
      <c r="AK398" s="124">
        <v>7.1000000000000002E-4</v>
      </c>
      <c r="AL398" s="135">
        <f t="shared" si="41"/>
        <v>11.157910491439701</v>
      </c>
      <c r="AM398" s="135">
        <f t="shared" si="42"/>
        <v>530.9</v>
      </c>
      <c r="AN398" s="29">
        <f t="shared" si="43"/>
        <v>660</v>
      </c>
      <c r="AO398" s="29">
        <f t="shared" si="44"/>
        <v>2.5979999999999999</v>
      </c>
      <c r="AP398" s="29">
        <f t="shared" si="45"/>
        <v>7.2999999999999995E-2</v>
      </c>
      <c r="AQ398" s="136">
        <f t="shared" si="46"/>
        <v>0.38491147036181678</v>
      </c>
    </row>
    <row r="399" spans="1:43" x14ac:dyDescent="0.75">
      <c r="A399" s="120" t="s">
        <v>536</v>
      </c>
      <c r="B399" s="120">
        <v>22.5</v>
      </c>
      <c r="C399" s="120">
        <v>1.67</v>
      </c>
      <c r="D399" s="120">
        <v>0.14000000000000001</v>
      </c>
      <c r="E399" s="120">
        <v>166</v>
      </c>
      <c r="F399" s="121">
        <v>8.34028356964137</v>
      </c>
      <c r="G399" s="120">
        <v>0.45200653659658002</v>
      </c>
      <c r="H399" s="121">
        <v>8.0500000000000002E-2</v>
      </c>
      <c r="I399" s="120">
        <v>1.7306084195944801E-2</v>
      </c>
      <c r="J399" s="120">
        <v>-0.17143</v>
      </c>
      <c r="K399" s="121">
        <v>1.37</v>
      </c>
      <c r="L399" s="120">
        <v>0.15169230382916599</v>
      </c>
      <c r="M399" s="121">
        <v>0.11990000000000001</v>
      </c>
      <c r="N399" s="120">
        <v>6.4980504901778003E-3</v>
      </c>
      <c r="O399" s="120">
        <v>0.22389000000000001</v>
      </c>
      <c r="P399" s="123">
        <v>728</v>
      </c>
      <c r="Q399" s="124">
        <v>37.479758482736798</v>
      </c>
      <c r="S399" s="123">
        <v>838</v>
      </c>
      <c r="T399" s="124">
        <v>61.573968523810301</v>
      </c>
      <c r="V399" s="123">
        <v>1050</v>
      </c>
      <c r="W399" s="124">
        <v>737.44976170277505</v>
      </c>
      <c r="Y399" s="124">
        <v>13.126491646778</v>
      </c>
      <c r="Z399" s="124">
        <v>30.6666666666667</v>
      </c>
      <c r="AA399" s="122">
        <v>728</v>
      </c>
      <c r="AB399" s="122">
        <v>37.479758482736798</v>
      </c>
      <c r="AD399" s="125">
        <v>713</v>
      </c>
      <c r="AE399" s="124">
        <v>36.736253155762597</v>
      </c>
      <c r="AF399" s="125">
        <v>709</v>
      </c>
      <c r="AG399" s="124">
        <v>38.5350956891401</v>
      </c>
      <c r="AH399" s="125">
        <v>675</v>
      </c>
      <c r="AI399" s="124">
        <v>721.73932346483605</v>
      </c>
      <c r="AJ399" s="124">
        <v>2.0799999999999999E-2</v>
      </c>
      <c r="AK399" s="124">
        <v>9.9000000000000008E-3</v>
      </c>
      <c r="AL399" s="135">
        <f t="shared" si="41"/>
        <v>36.736253155762597</v>
      </c>
      <c r="AM399" s="135">
        <f t="shared" si="42"/>
        <v>709</v>
      </c>
      <c r="AN399" s="29">
        <f t="shared" si="43"/>
        <v>22.5</v>
      </c>
      <c r="AO399" s="29">
        <f t="shared" si="44"/>
        <v>1.67</v>
      </c>
      <c r="AP399" s="29">
        <f t="shared" si="45"/>
        <v>0.14000000000000001</v>
      </c>
      <c r="AQ399" s="136">
        <f t="shared" si="46"/>
        <v>0.5988023952095809</v>
      </c>
    </row>
    <row r="400" spans="1:43" x14ac:dyDescent="0.75">
      <c r="A400" s="120" t="s">
        <v>537</v>
      </c>
      <c r="B400" s="120">
        <v>224</v>
      </c>
      <c r="C400" s="120">
        <v>0.57999999999999996</v>
      </c>
      <c r="D400" s="120">
        <v>2.5000000000000001E-2</v>
      </c>
      <c r="E400" s="120">
        <v>1056</v>
      </c>
      <c r="F400" s="121">
        <v>9.7465886939571096</v>
      </c>
      <c r="G400" s="120">
        <v>0.243637006579589</v>
      </c>
      <c r="H400" s="121">
        <v>6.3200000000000006E-2</v>
      </c>
      <c r="I400" s="120">
        <v>6.1318483249037303E-3</v>
      </c>
      <c r="J400" s="120">
        <v>2.5156999999999999E-2</v>
      </c>
      <c r="K400" s="121">
        <v>0.92800000000000005</v>
      </c>
      <c r="L400" s="120">
        <v>5.3924965551773903E-2</v>
      </c>
      <c r="M400" s="121">
        <v>0.1026</v>
      </c>
      <c r="N400" s="120">
        <v>2.56470829538176E-3</v>
      </c>
      <c r="O400" s="120">
        <v>0.68040999999999996</v>
      </c>
      <c r="P400" s="123">
        <v>629</v>
      </c>
      <c r="Q400" s="124">
        <v>15.305246367740599</v>
      </c>
      <c r="S400" s="123">
        <v>667</v>
      </c>
      <c r="T400" s="124">
        <v>28.2260785419796</v>
      </c>
      <c r="V400" s="123">
        <v>700</v>
      </c>
      <c r="W400" s="124">
        <v>224.92028283163901</v>
      </c>
      <c r="Y400" s="124">
        <v>5.6971514242878696</v>
      </c>
      <c r="Z400" s="124">
        <v>10.1428571428571</v>
      </c>
      <c r="AA400" s="122">
        <v>629</v>
      </c>
      <c r="AB400" s="122">
        <v>15.305246367740599</v>
      </c>
      <c r="AD400" s="125">
        <v>625</v>
      </c>
      <c r="AE400" s="124">
        <v>14.7482394331404</v>
      </c>
      <c r="AF400" s="125">
        <v>607</v>
      </c>
      <c r="AG400" s="124">
        <v>13.593068448955901</v>
      </c>
      <c r="AH400" s="125">
        <v>533</v>
      </c>
      <c r="AI400" s="124">
        <v>212.80134780838301</v>
      </c>
      <c r="AJ400" s="124">
        <v>6.1999999999999998E-3</v>
      </c>
      <c r="AK400" s="124">
        <v>3.0999999999999999E-3</v>
      </c>
      <c r="AL400" s="135">
        <f t="shared" si="41"/>
        <v>14.7482394331404</v>
      </c>
      <c r="AM400" s="135">
        <f t="shared" si="42"/>
        <v>607</v>
      </c>
      <c r="AN400" s="29">
        <f t="shared" si="43"/>
        <v>224</v>
      </c>
      <c r="AO400" s="29">
        <f t="shared" si="44"/>
        <v>0.57999999999999996</v>
      </c>
      <c r="AP400" s="29">
        <f t="shared" si="45"/>
        <v>2.5000000000000001E-2</v>
      </c>
      <c r="AQ400" s="136">
        <f t="shared" si="46"/>
        <v>1.7241379310344829</v>
      </c>
    </row>
    <row r="401" spans="1:43" x14ac:dyDescent="0.75">
      <c r="A401" s="120" t="s">
        <v>538</v>
      </c>
      <c r="B401" s="120">
        <v>62.4</v>
      </c>
      <c r="C401" s="120">
        <v>0.95599999999999996</v>
      </c>
      <c r="D401" s="120">
        <v>2.1999999999999999E-2</v>
      </c>
      <c r="E401" s="120">
        <v>1000</v>
      </c>
      <c r="F401" s="121">
        <v>4.46827524575514</v>
      </c>
      <c r="G401" s="120">
        <v>0.121893783927512</v>
      </c>
      <c r="H401" s="121">
        <v>0.1009</v>
      </c>
      <c r="I401" s="120">
        <v>9.6427326854954792E-3</v>
      </c>
      <c r="J401" s="120">
        <v>0.31823000000000001</v>
      </c>
      <c r="K401" s="121">
        <v>3.15</v>
      </c>
      <c r="L401" s="120">
        <v>0.1174774277255</v>
      </c>
      <c r="M401" s="121">
        <v>0.2238</v>
      </c>
      <c r="N401" s="120">
        <v>6.1052256950582902E-3</v>
      </c>
      <c r="O401" s="120">
        <v>0.26573999999999998</v>
      </c>
      <c r="P401" s="123">
        <v>1301</v>
      </c>
      <c r="Q401" s="124">
        <v>32.112517339723702</v>
      </c>
      <c r="S401" s="123">
        <v>1439</v>
      </c>
      <c r="T401" s="124">
        <v>28.875662365804899</v>
      </c>
      <c r="V401" s="123">
        <v>1645</v>
      </c>
      <c r="W401" s="124">
        <v>209.65098042178499</v>
      </c>
      <c r="Y401" s="124">
        <v>9.5899930507296691</v>
      </c>
      <c r="Z401" s="124">
        <v>20.911854103343501</v>
      </c>
      <c r="AA401" s="122" t="s">
        <v>35</v>
      </c>
      <c r="AB401" s="122" t="s">
        <v>35</v>
      </c>
      <c r="AD401" s="125">
        <v>1276</v>
      </c>
      <c r="AE401" s="124">
        <v>34.567235496840802</v>
      </c>
      <c r="AF401" s="125">
        <v>1281</v>
      </c>
      <c r="AG401" s="124">
        <v>29.565247793041799</v>
      </c>
      <c r="AH401" s="125">
        <v>1291</v>
      </c>
      <c r="AI401" s="124">
        <v>201.26339357124999</v>
      </c>
      <c r="AJ401" s="124">
        <v>2.0500000000000001E-2</v>
      </c>
      <c r="AK401" s="124">
        <v>5.3E-3</v>
      </c>
      <c r="AL401" s="135">
        <f t="shared" si="41"/>
        <v>34.567235496840802</v>
      </c>
      <c r="AM401" s="135">
        <f t="shared" si="42"/>
        <v>1281</v>
      </c>
      <c r="AN401" s="29">
        <f t="shared" si="43"/>
        <v>62.4</v>
      </c>
      <c r="AO401" s="29">
        <f t="shared" si="44"/>
        <v>0.95599999999999996</v>
      </c>
      <c r="AP401" s="29">
        <f t="shared" si="45"/>
        <v>2.1999999999999999E-2</v>
      </c>
      <c r="AQ401" s="136">
        <f t="shared" si="46"/>
        <v>1.0460251046025104</v>
      </c>
    </row>
    <row r="402" spans="1:43" x14ac:dyDescent="0.75">
      <c r="A402" s="120" t="s">
        <v>539</v>
      </c>
      <c r="B402" s="120">
        <v>453</v>
      </c>
      <c r="C402" s="120">
        <v>3.48</v>
      </c>
      <c r="D402" s="120">
        <v>0.72</v>
      </c>
      <c r="E402" s="120">
        <v>2170</v>
      </c>
      <c r="F402" s="121">
        <v>9.4339622641509404</v>
      </c>
      <c r="G402" s="120">
        <v>0.21356811288158101</v>
      </c>
      <c r="H402" s="121">
        <v>6.1600000000000002E-2</v>
      </c>
      <c r="I402" s="120">
        <v>4.1452444427683499E-3</v>
      </c>
      <c r="J402" s="120">
        <v>4.3128E-2</v>
      </c>
      <c r="K402" s="121">
        <v>0.9</v>
      </c>
      <c r="L402" s="120">
        <v>2.6275100380398202E-2</v>
      </c>
      <c r="M402" s="121">
        <v>0.106</v>
      </c>
      <c r="N402" s="120">
        <v>2.3996513163374398E-3</v>
      </c>
      <c r="O402" s="120">
        <v>0.57638999999999996</v>
      </c>
      <c r="P402" s="123">
        <v>649</v>
      </c>
      <c r="Q402" s="124">
        <v>13.950165722106201</v>
      </c>
      <c r="S402" s="123">
        <v>650</v>
      </c>
      <c r="T402" s="124">
        <v>14.106421127528099</v>
      </c>
      <c r="V402" s="123">
        <v>650</v>
      </c>
      <c r="W402" s="124">
        <v>145.66137094662801</v>
      </c>
      <c r="Y402" s="124">
        <v>0.153846153846146</v>
      </c>
      <c r="Z402" s="124">
        <v>0.153846153846146</v>
      </c>
      <c r="AA402" s="122">
        <v>649</v>
      </c>
      <c r="AB402" s="122">
        <v>13.950165722106201</v>
      </c>
      <c r="AD402" s="125">
        <v>648</v>
      </c>
      <c r="AE402" s="124">
        <v>13.950165722106201</v>
      </c>
      <c r="AF402" s="125">
        <v>632</v>
      </c>
      <c r="AG402" s="124">
        <v>12.348729368934</v>
      </c>
      <c r="AH402" s="125">
        <v>576</v>
      </c>
      <c r="AI402" s="124">
        <v>142.128234302869</v>
      </c>
      <c r="AJ402" s="124">
        <v>2.5300000000000001E-3</v>
      </c>
      <c r="AK402" s="124">
        <v>9.3999999999999997E-4</v>
      </c>
      <c r="AL402" s="135">
        <f t="shared" si="41"/>
        <v>13.950165722106201</v>
      </c>
      <c r="AM402" s="135">
        <f t="shared" si="42"/>
        <v>632</v>
      </c>
      <c r="AN402" s="29">
        <f t="shared" si="43"/>
        <v>453</v>
      </c>
      <c r="AO402" s="29">
        <f t="shared" si="44"/>
        <v>3.48</v>
      </c>
      <c r="AP402" s="29">
        <f t="shared" si="45"/>
        <v>0.72</v>
      </c>
      <c r="AQ402" s="136">
        <f t="shared" si="46"/>
        <v>0.28735632183908044</v>
      </c>
    </row>
    <row r="403" spans="1:43" x14ac:dyDescent="0.75">
      <c r="A403" s="120" t="s">
        <v>540</v>
      </c>
      <c r="B403" s="120">
        <v>265</v>
      </c>
      <c r="C403" s="120">
        <v>1.62</v>
      </c>
      <c r="D403" s="120">
        <v>0.1</v>
      </c>
      <c r="E403" s="120">
        <v>970</v>
      </c>
      <c r="F403" s="121">
        <v>11.534025374855799</v>
      </c>
      <c r="G403" s="120">
        <v>0.31579101256518399</v>
      </c>
      <c r="H403" s="121">
        <v>5.6300000000000003E-2</v>
      </c>
      <c r="I403" s="120">
        <v>5.4034399083153703E-3</v>
      </c>
      <c r="J403" s="120">
        <v>0.23324</v>
      </c>
      <c r="K403" s="121">
        <v>0.67</v>
      </c>
      <c r="L403" s="120">
        <v>2.3191207838316699E-2</v>
      </c>
      <c r="M403" s="121">
        <v>8.6699999999999999E-2</v>
      </c>
      <c r="N403" s="120">
        <v>2.3737663044411102E-3</v>
      </c>
      <c r="O403" s="120">
        <v>0.46690999999999999</v>
      </c>
      <c r="P403" s="123">
        <v>536</v>
      </c>
      <c r="Q403" s="124">
        <v>14.296532870856501</v>
      </c>
      <c r="S403" s="123">
        <v>519</v>
      </c>
      <c r="T403" s="124">
        <v>14.6388147298067</v>
      </c>
      <c r="V403" s="123">
        <v>443</v>
      </c>
      <c r="W403" s="124">
        <v>192.320491281405</v>
      </c>
      <c r="Y403" s="124">
        <v>-3.2755298651252498</v>
      </c>
      <c r="Z403" s="124">
        <v>-20.993227990970698</v>
      </c>
      <c r="AA403" s="122">
        <v>536</v>
      </c>
      <c r="AB403" s="122">
        <v>14.296532870856501</v>
      </c>
      <c r="AD403" s="125">
        <v>535</v>
      </c>
      <c r="AE403" s="124">
        <v>14.296532870856501</v>
      </c>
      <c r="AF403" s="125">
        <v>515</v>
      </c>
      <c r="AG403" s="124">
        <v>12.035567983838799</v>
      </c>
      <c r="AH403" s="125">
        <v>429</v>
      </c>
      <c r="AI403" s="124">
        <v>184.82416337351799</v>
      </c>
      <c r="AJ403" s="124">
        <v>8.9999999999999998E-4</v>
      </c>
      <c r="AK403" s="124">
        <v>2.2000000000000001E-3</v>
      </c>
      <c r="AL403" s="135">
        <f t="shared" si="41"/>
        <v>14.296532870856501</v>
      </c>
      <c r="AM403" s="135">
        <f t="shared" si="42"/>
        <v>515</v>
      </c>
      <c r="AN403" s="29">
        <f t="shared" si="43"/>
        <v>265</v>
      </c>
      <c r="AO403" s="29">
        <f t="shared" si="44"/>
        <v>1.62</v>
      </c>
      <c r="AP403" s="29">
        <f t="shared" si="45"/>
        <v>0.1</v>
      </c>
      <c r="AQ403" s="136">
        <f t="shared" si="46"/>
        <v>0.61728395061728392</v>
      </c>
    </row>
    <row r="404" spans="1:43" x14ac:dyDescent="0.75">
      <c r="A404" s="120" t="s">
        <v>541</v>
      </c>
      <c r="B404" s="120">
        <v>229</v>
      </c>
      <c r="C404" s="120">
        <v>1.17</v>
      </c>
      <c r="D404" s="120">
        <v>3.6999999999999998E-2</v>
      </c>
      <c r="E404" s="120">
        <v>981</v>
      </c>
      <c r="F404" s="121">
        <v>10.2564102564103</v>
      </c>
      <c r="G404" s="120">
        <v>0.240257390339602</v>
      </c>
      <c r="H404" s="121">
        <v>6.0699999999999997E-2</v>
      </c>
      <c r="I404" s="120">
        <v>5.7236038668555698E-3</v>
      </c>
      <c r="J404" s="120">
        <v>0.35132999999999998</v>
      </c>
      <c r="K404" s="121">
        <v>0.81299999999999994</v>
      </c>
      <c r="L404" s="120">
        <v>2.3437830710413499E-2</v>
      </c>
      <c r="M404" s="121">
        <v>9.7500000000000003E-2</v>
      </c>
      <c r="N404" s="120">
        <v>2.2839468169158399E-3</v>
      </c>
      <c r="O404" s="120">
        <v>0.19731000000000001</v>
      </c>
      <c r="P404" s="123">
        <v>600</v>
      </c>
      <c r="Q404" s="124">
        <v>13.3330530798036</v>
      </c>
      <c r="S404" s="123">
        <v>603</v>
      </c>
      <c r="T404" s="124">
        <v>13.198865517599099</v>
      </c>
      <c r="V404" s="123">
        <v>611</v>
      </c>
      <c r="W404" s="124">
        <v>211.256434795573</v>
      </c>
      <c r="Y404" s="124">
        <v>0.49751243781094001</v>
      </c>
      <c r="Z404" s="124">
        <v>1.80032733224222</v>
      </c>
      <c r="AA404" s="122">
        <v>600</v>
      </c>
      <c r="AB404" s="122">
        <v>13.3330530798036</v>
      </c>
      <c r="AD404" s="125">
        <v>598</v>
      </c>
      <c r="AE404" s="124">
        <v>13.3330530798036</v>
      </c>
      <c r="AF404" s="125">
        <v>579</v>
      </c>
      <c r="AG404" s="124">
        <v>11.250300038295199</v>
      </c>
      <c r="AH404" s="125">
        <v>507</v>
      </c>
      <c r="AI404" s="124">
        <v>206.93922113155801</v>
      </c>
      <c r="AJ404" s="124">
        <v>4.0000000000000001E-3</v>
      </c>
      <c r="AK404" s="124">
        <v>1.6000000000000001E-3</v>
      </c>
      <c r="AL404" s="135">
        <f t="shared" si="41"/>
        <v>13.3330530798036</v>
      </c>
      <c r="AM404" s="135">
        <f t="shared" si="42"/>
        <v>579</v>
      </c>
      <c r="AN404" s="29">
        <f t="shared" si="43"/>
        <v>229</v>
      </c>
      <c r="AO404" s="29">
        <f t="shared" si="44"/>
        <v>1.17</v>
      </c>
      <c r="AP404" s="29">
        <f t="shared" si="45"/>
        <v>3.6999999999999998E-2</v>
      </c>
      <c r="AQ404" s="136">
        <f t="shared" si="46"/>
        <v>0.85470085470085477</v>
      </c>
    </row>
    <row r="405" spans="1:43" x14ac:dyDescent="0.75">
      <c r="A405" s="120" t="s">
        <v>542</v>
      </c>
      <c r="B405" s="120">
        <v>169</v>
      </c>
      <c r="C405" s="120">
        <v>1.6879999999999999</v>
      </c>
      <c r="D405" s="120">
        <v>8.8999999999999996E-2</v>
      </c>
      <c r="E405" s="120">
        <v>663</v>
      </c>
      <c r="F405" s="121">
        <v>10.928961748633901</v>
      </c>
      <c r="G405" s="120">
        <v>0.283250388283382</v>
      </c>
      <c r="H405" s="121">
        <v>5.9299999999999999E-2</v>
      </c>
      <c r="I405" s="120">
        <v>6.6618261409435503E-3</v>
      </c>
      <c r="J405" s="120">
        <v>-5.3475000000000002E-2</v>
      </c>
      <c r="K405" s="121">
        <v>0.748</v>
      </c>
      <c r="L405" s="120">
        <v>3.07712901023015E-2</v>
      </c>
      <c r="M405" s="121">
        <v>9.1499999999999998E-2</v>
      </c>
      <c r="N405" s="120">
        <v>2.37144306330555E-3</v>
      </c>
      <c r="O405" s="120">
        <v>0.60550999999999999</v>
      </c>
      <c r="P405" s="123">
        <v>564</v>
      </c>
      <c r="Q405" s="124">
        <v>14.0096697943649</v>
      </c>
      <c r="S405" s="123">
        <v>564</v>
      </c>
      <c r="T405" s="124">
        <v>17.641543414182198</v>
      </c>
      <c r="V405" s="123">
        <v>552</v>
      </c>
      <c r="W405" s="124">
        <v>249.25894390642401</v>
      </c>
      <c r="Y405" s="124">
        <v>0</v>
      </c>
      <c r="Z405" s="124">
        <v>-2.1739130434782701</v>
      </c>
      <c r="AA405" s="122">
        <v>564</v>
      </c>
      <c r="AB405" s="122">
        <v>14.0096697943649</v>
      </c>
      <c r="AD405" s="125">
        <v>562</v>
      </c>
      <c r="AE405" s="124">
        <v>14.0096697943649</v>
      </c>
      <c r="AF405" s="125">
        <v>546</v>
      </c>
      <c r="AG405" s="124">
        <v>14.238119750671901</v>
      </c>
      <c r="AH405" s="125">
        <v>473</v>
      </c>
      <c r="AI405" s="124">
        <v>243.15608385838499</v>
      </c>
      <c r="AJ405" s="124">
        <v>3.2000000000000002E-3</v>
      </c>
      <c r="AK405" s="124">
        <v>2.0999999999999999E-3</v>
      </c>
      <c r="AL405" s="135">
        <f t="shared" si="41"/>
        <v>14.0096697943649</v>
      </c>
      <c r="AM405" s="135">
        <f t="shared" si="42"/>
        <v>546</v>
      </c>
      <c r="AN405" s="29">
        <f t="shared" si="43"/>
        <v>169</v>
      </c>
      <c r="AO405" s="29">
        <f t="shared" si="44"/>
        <v>1.6879999999999999</v>
      </c>
      <c r="AP405" s="29">
        <f t="shared" si="45"/>
        <v>8.8999999999999996E-2</v>
      </c>
      <c r="AQ405" s="136">
        <f t="shared" si="46"/>
        <v>0.59241706161137442</v>
      </c>
    </row>
    <row r="406" spans="1:43" x14ac:dyDescent="0.75">
      <c r="A406" s="120" t="s">
        <v>543</v>
      </c>
      <c r="B406" s="120">
        <v>191</v>
      </c>
      <c r="C406" s="120">
        <v>1.071</v>
      </c>
      <c r="D406" s="120">
        <v>3.1E-2</v>
      </c>
      <c r="E406" s="120">
        <v>848</v>
      </c>
      <c r="F406" s="121">
        <v>10.2354145342886</v>
      </c>
      <c r="G406" s="120">
        <v>0.22414645541769401</v>
      </c>
      <c r="H406" s="121">
        <v>6.08E-2</v>
      </c>
      <c r="I406" s="120">
        <v>6.1473886511596099E-3</v>
      </c>
      <c r="J406" s="120">
        <v>0.19928999999999999</v>
      </c>
      <c r="K406" s="121">
        <v>0.81699999999999995</v>
      </c>
      <c r="L406" s="120">
        <v>2.6638607155968198E-2</v>
      </c>
      <c r="M406" s="121">
        <v>9.7699999999999995E-2</v>
      </c>
      <c r="N406" s="120">
        <v>2.1395429194339599E-3</v>
      </c>
      <c r="O406" s="120">
        <v>0.24623</v>
      </c>
      <c r="P406" s="123">
        <v>600.9</v>
      </c>
      <c r="Q406" s="124">
        <v>12.520322843755601</v>
      </c>
      <c r="S406" s="123">
        <v>605</v>
      </c>
      <c r="T406" s="124">
        <v>15.1170950786251</v>
      </c>
      <c r="V406" s="123">
        <v>610</v>
      </c>
      <c r="W406" s="124">
        <v>226.89091969246601</v>
      </c>
      <c r="Y406" s="124">
        <v>0.67768595041323498</v>
      </c>
      <c r="Z406" s="124">
        <v>1.49180327868854</v>
      </c>
      <c r="AA406" s="122">
        <v>600.9</v>
      </c>
      <c r="AB406" s="122">
        <v>12.520322843755601</v>
      </c>
      <c r="AD406" s="125">
        <v>599.1</v>
      </c>
      <c r="AE406" s="124">
        <v>12.7545867871863</v>
      </c>
      <c r="AF406" s="125">
        <v>585</v>
      </c>
      <c r="AG406" s="124">
        <v>12.034390870176701</v>
      </c>
      <c r="AH406" s="125">
        <v>537</v>
      </c>
      <c r="AI406" s="124">
        <v>220.394077594869</v>
      </c>
      <c r="AJ406" s="124">
        <v>3.8E-3</v>
      </c>
      <c r="AK406" s="124">
        <v>2.0999999999999999E-3</v>
      </c>
      <c r="AL406" s="135">
        <f t="shared" si="41"/>
        <v>12.7545867871863</v>
      </c>
      <c r="AM406" s="135">
        <f t="shared" si="42"/>
        <v>585</v>
      </c>
      <c r="AN406" s="29">
        <f t="shared" si="43"/>
        <v>191</v>
      </c>
      <c r="AO406" s="29">
        <f t="shared" si="44"/>
        <v>1.071</v>
      </c>
      <c r="AP406" s="29">
        <f t="shared" si="45"/>
        <v>3.1E-2</v>
      </c>
      <c r="AQ406" s="136">
        <f t="shared" si="46"/>
        <v>0.93370681605975725</v>
      </c>
    </row>
    <row r="407" spans="1:43" x14ac:dyDescent="0.75">
      <c r="A407" s="120" t="s">
        <v>544</v>
      </c>
      <c r="B407" s="120">
        <v>85.2</v>
      </c>
      <c r="C407" s="120">
        <v>1.38</v>
      </c>
      <c r="D407" s="120">
        <v>3.2000000000000001E-2</v>
      </c>
      <c r="E407" s="120">
        <v>392</v>
      </c>
      <c r="F407" s="121">
        <v>10.2040816326531</v>
      </c>
      <c r="G407" s="120">
        <v>0.22322334632017701</v>
      </c>
      <c r="H407" s="121">
        <v>6.3899999999999998E-2</v>
      </c>
      <c r="I407" s="120">
        <v>9.0624565984447694E-3</v>
      </c>
      <c r="J407" s="120">
        <v>0.28056999999999999</v>
      </c>
      <c r="K407" s="121">
        <v>0.86099999999999999</v>
      </c>
      <c r="L407" s="120">
        <v>3.5217339332919498E-2</v>
      </c>
      <c r="M407" s="121">
        <v>9.8000000000000004E-2</v>
      </c>
      <c r="N407" s="120">
        <v>2.1438370180589801E-3</v>
      </c>
      <c r="O407" s="120">
        <v>0.11247</v>
      </c>
      <c r="P407" s="123">
        <v>602.79999999999995</v>
      </c>
      <c r="Q407" s="124">
        <v>12.5433701868951</v>
      </c>
      <c r="S407" s="123">
        <v>633</v>
      </c>
      <c r="T407" s="124">
        <v>17.9417194122674</v>
      </c>
      <c r="V407" s="123">
        <v>722</v>
      </c>
      <c r="W407" s="124">
        <v>360.246377147082</v>
      </c>
      <c r="Y407" s="124">
        <v>4.7709320695102804</v>
      </c>
      <c r="Z407" s="124">
        <v>16.509695290858701</v>
      </c>
      <c r="AA407" s="122">
        <v>602.79999999999995</v>
      </c>
      <c r="AB407" s="122">
        <v>12.5433701868951</v>
      </c>
      <c r="AD407" s="125">
        <v>599</v>
      </c>
      <c r="AE407" s="124">
        <v>12.8729303441559</v>
      </c>
      <c r="AF407" s="125">
        <v>585</v>
      </c>
      <c r="AG407" s="124">
        <v>12.2034952152461</v>
      </c>
      <c r="AH407" s="125">
        <v>547</v>
      </c>
      <c r="AI407" s="124">
        <v>352.95715355776201</v>
      </c>
      <c r="AJ407" s="124">
        <v>8.0000000000000002E-3</v>
      </c>
      <c r="AK407" s="124">
        <v>3.0999999999999999E-3</v>
      </c>
      <c r="AL407" s="135">
        <f t="shared" si="41"/>
        <v>12.8729303441559</v>
      </c>
      <c r="AM407" s="135">
        <f t="shared" si="42"/>
        <v>585</v>
      </c>
      <c r="AN407" s="29">
        <f t="shared" si="43"/>
        <v>85.2</v>
      </c>
      <c r="AO407" s="29">
        <f t="shared" si="44"/>
        <v>1.38</v>
      </c>
      <c r="AP407" s="29">
        <f t="shared" si="45"/>
        <v>3.2000000000000001E-2</v>
      </c>
      <c r="AQ407" s="136">
        <f t="shared" si="46"/>
        <v>0.7246376811594204</v>
      </c>
    </row>
    <row r="408" spans="1:43" x14ac:dyDescent="0.75">
      <c r="A408" s="120" t="s">
        <v>545</v>
      </c>
      <c r="B408" s="120">
        <v>141</v>
      </c>
      <c r="C408" s="120">
        <v>0.73199999999999998</v>
      </c>
      <c r="D408" s="120">
        <v>2.1999999999999999E-2</v>
      </c>
      <c r="E408" s="120">
        <v>642</v>
      </c>
      <c r="F408" s="121">
        <v>10.1729399796541</v>
      </c>
      <c r="G408" s="120">
        <v>0.222307783559756</v>
      </c>
      <c r="H408" s="121">
        <v>6.4199999999999993E-2</v>
      </c>
      <c r="I408" s="120">
        <v>7.2724864366365896E-3</v>
      </c>
      <c r="J408" s="120">
        <v>0.20261000000000001</v>
      </c>
      <c r="K408" s="121">
        <v>0.86899999999999999</v>
      </c>
      <c r="L408" s="120">
        <v>2.9132728455982301E-2</v>
      </c>
      <c r="M408" s="121">
        <v>9.8299999999999998E-2</v>
      </c>
      <c r="N408" s="120">
        <v>2.1481356586817301E-3</v>
      </c>
      <c r="O408" s="120">
        <v>0.28162999999999999</v>
      </c>
      <c r="P408" s="123">
        <v>604.6</v>
      </c>
      <c r="Q408" s="124">
        <v>12.7055296414335</v>
      </c>
      <c r="S408" s="123">
        <v>633</v>
      </c>
      <c r="T408" s="124">
        <v>15.276188844089001</v>
      </c>
      <c r="V408" s="123">
        <v>728</v>
      </c>
      <c r="W408" s="124">
        <v>292.22597929747701</v>
      </c>
      <c r="Y408" s="124">
        <v>4.4865718799368004</v>
      </c>
      <c r="Z408" s="124">
        <v>16.950549450549399</v>
      </c>
      <c r="AA408" s="122">
        <v>604.6</v>
      </c>
      <c r="AB408" s="122">
        <v>12.7055296414335</v>
      </c>
      <c r="AD408" s="125">
        <v>600.5</v>
      </c>
      <c r="AE408" s="124">
        <v>12.8474699248275</v>
      </c>
      <c r="AF408" s="125">
        <v>589.4</v>
      </c>
      <c r="AG408" s="124">
        <v>11.4795969267335</v>
      </c>
      <c r="AH408" s="125">
        <v>555</v>
      </c>
      <c r="AI408" s="124">
        <v>287.304756271749</v>
      </c>
      <c r="AJ408" s="124">
        <v>6.6E-3</v>
      </c>
      <c r="AK408" s="124">
        <v>2E-3</v>
      </c>
      <c r="AL408" s="135">
        <f t="shared" si="41"/>
        <v>12.8474699248275</v>
      </c>
      <c r="AM408" s="135">
        <f t="shared" si="42"/>
        <v>589.4</v>
      </c>
      <c r="AN408" s="29">
        <f t="shared" si="43"/>
        <v>141</v>
      </c>
      <c r="AO408" s="29">
        <f t="shared" si="44"/>
        <v>0.73199999999999998</v>
      </c>
      <c r="AP408" s="29">
        <f t="shared" si="45"/>
        <v>2.1999999999999999E-2</v>
      </c>
      <c r="AQ408" s="136">
        <f t="shared" si="46"/>
        <v>1.3661202185792349</v>
      </c>
    </row>
    <row r="409" spans="1:43" x14ac:dyDescent="0.75">
      <c r="A409" s="120" t="s">
        <v>546</v>
      </c>
      <c r="B409" s="120">
        <v>367</v>
      </c>
      <c r="C409" s="120">
        <v>1.3859999999999999</v>
      </c>
      <c r="D409" s="120">
        <v>5.1999999999999998E-2</v>
      </c>
      <c r="E409" s="120">
        <v>1390</v>
      </c>
      <c r="F409" s="121">
        <v>10.9649122807018</v>
      </c>
      <c r="G409" s="120">
        <v>0.22488249733458099</v>
      </c>
      <c r="H409" s="121">
        <v>5.8700000000000002E-2</v>
      </c>
      <c r="I409" s="120">
        <v>4.7935513717681597E-3</v>
      </c>
      <c r="J409" s="120">
        <v>0.21284</v>
      </c>
      <c r="K409" s="121">
        <v>0.73699999999999999</v>
      </c>
      <c r="L409" s="120">
        <v>2.1338272338921899E-2</v>
      </c>
      <c r="M409" s="121">
        <v>9.1200000000000003E-2</v>
      </c>
      <c r="N409" s="120">
        <v>1.87044667863054E-3</v>
      </c>
      <c r="O409" s="120">
        <v>0.2344</v>
      </c>
      <c r="P409" s="123">
        <v>562.4</v>
      </c>
      <c r="Q409" s="124">
        <v>10.975430531558301</v>
      </c>
      <c r="S409" s="123">
        <v>562</v>
      </c>
      <c r="T409" s="124">
        <v>12.306016578655401</v>
      </c>
      <c r="V409" s="123">
        <v>556</v>
      </c>
      <c r="W409" s="124">
        <v>175.39025356458899</v>
      </c>
      <c r="Y409" s="124">
        <v>-7.1174377224196006E-2</v>
      </c>
      <c r="Z409" s="124">
        <v>-1.1510791366906401</v>
      </c>
      <c r="AA409" s="122">
        <v>562.4</v>
      </c>
      <c r="AB409" s="122">
        <v>10.975430531558301</v>
      </c>
      <c r="AD409" s="125">
        <v>561</v>
      </c>
      <c r="AE409" s="124">
        <v>11.054233367948299</v>
      </c>
      <c r="AF409" s="125">
        <v>543.79999999999995</v>
      </c>
      <c r="AG409" s="124">
        <v>9.7569382510160896</v>
      </c>
      <c r="AH409" s="125">
        <v>470</v>
      </c>
      <c r="AI409" s="124">
        <v>171.11020146516901</v>
      </c>
      <c r="AJ409" s="124">
        <v>3.0999999999999999E-3</v>
      </c>
      <c r="AK409" s="124">
        <v>1.1999999999999999E-3</v>
      </c>
      <c r="AL409" s="135">
        <f t="shared" si="41"/>
        <v>11.054233367948299</v>
      </c>
      <c r="AM409" s="135">
        <f t="shared" si="42"/>
        <v>543.79999999999995</v>
      </c>
      <c r="AN409" s="29">
        <f t="shared" si="43"/>
        <v>367</v>
      </c>
      <c r="AO409" s="29">
        <f t="shared" si="44"/>
        <v>1.3859999999999999</v>
      </c>
      <c r="AP409" s="29">
        <f t="shared" si="45"/>
        <v>5.1999999999999998E-2</v>
      </c>
      <c r="AQ409" s="136">
        <f t="shared" si="46"/>
        <v>0.72150072150072153</v>
      </c>
    </row>
    <row r="410" spans="1:43" x14ac:dyDescent="0.75">
      <c r="A410" s="120" t="s">
        <v>547</v>
      </c>
      <c r="B410" s="120">
        <v>372</v>
      </c>
      <c r="C410" s="120">
        <v>0.73799999999999999</v>
      </c>
      <c r="D410" s="120">
        <v>4.2999999999999997E-2</v>
      </c>
      <c r="E410" s="120">
        <v>1609</v>
      </c>
      <c r="F410" s="121">
        <v>11.2485939257593</v>
      </c>
      <c r="G410" s="120">
        <v>0.26139563897734802</v>
      </c>
      <c r="H410" s="121">
        <v>6.3399999999999998E-2</v>
      </c>
      <c r="I410" s="120">
        <v>4.9213088934291997E-3</v>
      </c>
      <c r="J410" s="120">
        <v>0.38096999999999998</v>
      </c>
      <c r="K410" s="121">
        <v>0.78500000000000003</v>
      </c>
      <c r="L410" s="120">
        <v>2.63143989148527E-2</v>
      </c>
      <c r="M410" s="121">
        <v>8.8900000000000007E-2</v>
      </c>
      <c r="N410" s="120">
        <v>2.0658646279221701E-3</v>
      </c>
      <c r="O410" s="120">
        <v>7.0733000000000004E-2</v>
      </c>
      <c r="P410" s="123">
        <v>549</v>
      </c>
      <c r="Q410" s="124">
        <v>12.1974655783479</v>
      </c>
      <c r="S410" s="123">
        <v>587</v>
      </c>
      <c r="T410" s="124">
        <v>15.0165471321229</v>
      </c>
      <c r="V410" s="123">
        <v>705</v>
      </c>
      <c r="W410" s="124">
        <v>214.91655112070799</v>
      </c>
      <c r="Y410" s="124">
        <v>6.4735945485519597</v>
      </c>
      <c r="Z410" s="124">
        <v>22.127659574468101</v>
      </c>
      <c r="AA410" s="122">
        <v>549</v>
      </c>
      <c r="AB410" s="122">
        <v>12.1974655783479</v>
      </c>
      <c r="AD410" s="125">
        <v>544</v>
      </c>
      <c r="AE410" s="124">
        <v>12.7199908229126</v>
      </c>
      <c r="AF410" s="125">
        <v>538</v>
      </c>
      <c r="AG410" s="124">
        <v>11.3479816606861</v>
      </c>
      <c r="AH410" s="125">
        <v>522</v>
      </c>
      <c r="AI410" s="124">
        <v>209.019817112205</v>
      </c>
      <c r="AJ410" s="124">
        <v>7.3000000000000001E-3</v>
      </c>
      <c r="AK410" s="124">
        <v>2.2000000000000001E-3</v>
      </c>
      <c r="AL410" s="135">
        <f t="shared" si="41"/>
        <v>12.7199908229126</v>
      </c>
      <c r="AM410" s="135">
        <f t="shared" si="42"/>
        <v>538</v>
      </c>
      <c r="AN410" s="29">
        <f t="shared" si="43"/>
        <v>372</v>
      </c>
      <c r="AO410" s="29">
        <f t="shared" si="44"/>
        <v>0.73799999999999999</v>
      </c>
      <c r="AP410" s="29">
        <f t="shared" si="45"/>
        <v>4.2999999999999997E-2</v>
      </c>
      <c r="AQ410" s="136">
        <f t="shared" si="46"/>
        <v>1.3550135501355014</v>
      </c>
    </row>
    <row r="411" spans="1:43" x14ac:dyDescent="0.75">
      <c r="A411" s="120" t="s">
        <v>548</v>
      </c>
      <c r="B411" s="120">
        <v>41.1</v>
      </c>
      <c r="C411" s="120">
        <v>0.93500000000000005</v>
      </c>
      <c r="D411" s="120">
        <v>1.4999999999999999E-2</v>
      </c>
      <c r="E411" s="120">
        <v>772</v>
      </c>
      <c r="F411" s="121">
        <v>3.81970970206264</v>
      </c>
      <c r="G411" s="120">
        <v>8.7245701150066704E-2</v>
      </c>
      <c r="H411" s="121">
        <v>9.7699999999999995E-2</v>
      </c>
      <c r="I411" s="120">
        <v>1.02489012897363E-2</v>
      </c>
      <c r="J411" s="120">
        <v>0.26436999999999999</v>
      </c>
      <c r="K411" s="121">
        <v>3.52</v>
      </c>
      <c r="L411" s="120">
        <v>0.114356552308995</v>
      </c>
      <c r="M411" s="121">
        <v>0.26179999999999998</v>
      </c>
      <c r="N411" s="120">
        <v>5.9797540500927003E-3</v>
      </c>
      <c r="O411" s="120">
        <v>0.27929999999999999</v>
      </c>
      <c r="P411" s="123">
        <v>1498</v>
      </c>
      <c r="Q411" s="124">
        <v>30.291509702814398</v>
      </c>
      <c r="S411" s="123">
        <v>1527</v>
      </c>
      <c r="T411" s="124">
        <v>26.3718979491595</v>
      </c>
      <c r="V411" s="123">
        <v>1578</v>
      </c>
      <c r="W411" s="124">
        <v>202.22347136468801</v>
      </c>
      <c r="Y411" s="124">
        <v>1.89914865749836</v>
      </c>
      <c r="Z411" s="124">
        <v>5.0697084917617303</v>
      </c>
      <c r="AA411" s="122">
        <v>1578</v>
      </c>
      <c r="AB411" s="122">
        <v>202.22347136468801</v>
      </c>
      <c r="AD411" s="125">
        <v>1487</v>
      </c>
      <c r="AE411" s="124">
        <v>31.8187925615618</v>
      </c>
      <c r="AF411" s="125">
        <v>1462</v>
      </c>
      <c r="AG411" s="124">
        <v>24.431475629623399</v>
      </c>
      <c r="AH411" s="125">
        <v>1437</v>
      </c>
      <c r="AI411" s="124">
        <v>198.47123814493801</v>
      </c>
      <c r="AJ411" s="124">
        <v>8.8999999999999999E-3</v>
      </c>
      <c r="AK411" s="124">
        <v>3.0999999999999999E-3</v>
      </c>
      <c r="AL411" s="135">
        <f t="shared" si="41"/>
        <v>31.8187925615618</v>
      </c>
      <c r="AM411" s="135">
        <f t="shared" si="42"/>
        <v>1462</v>
      </c>
      <c r="AN411" s="29">
        <f t="shared" si="43"/>
        <v>41.1</v>
      </c>
      <c r="AO411" s="29">
        <f t="shared" si="44"/>
        <v>0.93500000000000005</v>
      </c>
      <c r="AP411" s="29">
        <f t="shared" si="45"/>
        <v>1.4999999999999999E-2</v>
      </c>
      <c r="AQ411" s="136">
        <f t="shared" si="46"/>
        <v>1.0695187165775399</v>
      </c>
    </row>
    <row r="412" spans="1:43" x14ac:dyDescent="0.75">
      <c r="A412" s="120" t="s">
        <v>549</v>
      </c>
      <c r="B412" s="120">
        <v>90.2</v>
      </c>
      <c r="C412" s="120">
        <v>1.048</v>
      </c>
      <c r="D412" s="120">
        <v>4.7E-2</v>
      </c>
      <c r="E412" s="120">
        <v>363</v>
      </c>
      <c r="F412" s="121">
        <v>11.9617224880383</v>
      </c>
      <c r="G412" s="120">
        <v>0.31749462727525302</v>
      </c>
      <c r="H412" s="121">
        <v>7.1300000000000002E-2</v>
      </c>
      <c r="I412" s="120">
        <v>1.1369967753115299E-2</v>
      </c>
      <c r="J412" s="120">
        <v>-0.11389000000000001</v>
      </c>
      <c r="K412" s="121">
        <v>0.79500000000000004</v>
      </c>
      <c r="L412" s="120">
        <v>5.32086351286142E-2</v>
      </c>
      <c r="M412" s="121">
        <v>8.3599999999999994E-2</v>
      </c>
      <c r="N412" s="120">
        <v>2.21895725024165E-3</v>
      </c>
      <c r="O412" s="120">
        <v>0.36441000000000001</v>
      </c>
      <c r="P412" s="123">
        <v>518</v>
      </c>
      <c r="Q412" s="124">
        <v>13.5008189935117</v>
      </c>
      <c r="S412" s="123">
        <v>590</v>
      </c>
      <c r="T412" s="124">
        <v>29.516908033397002</v>
      </c>
      <c r="V412" s="123">
        <v>890</v>
      </c>
      <c r="W412" s="124">
        <v>830.02972176446497</v>
      </c>
      <c r="Y412" s="124">
        <v>12.203389830508501</v>
      </c>
      <c r="Z412" s="124">
        <v>41.797752808988797</v>
      </c>
      <c r="AA412" s="122">
        <v>518</v>
      </c>
      <c r="AB412" s="122">
        <v>13.5008189935117</v>
      </c>
      <c r="AD412" s="125">
        <v>508</v>
      </c>
      <c r="AE412" s="124">
        <v>13.5008189935117</v>
      </c>
      <c r="AF412" s="125">
        <v>502</v>
      </c>
      <c r="AG412" s="124">
        <v>11.947713582607101</v>
      </c>
      <c r="AH412" s="125">
        <v>487</v>
      </c>
      <c r="AI412" s="124">
        <v>816.92769509448999</v>
      </c>
      <c r="AJ412" s="124">
        <v>1.6199999999999999E-2</v>
      </c>
      <c r="AK412" s="124">
        <v>6.4999999999999997E-3</v>
      </c>
      <c r="AL412" s="135">
        <f t="shared" si="41"/>
        <v>13.5008189935117</v>
      </c>
      <c r="AM412" s="135">
        <f t="shared" si="42"/>
        <v>502</v>
      </c>
      <c r="AN412" s="29">
        <f t="shared" si="43"/>
        <v>90.2</v>
      </c>
      <c r="AO412" s="29">
        <f t="shared" si="44"/>
        <v>1.048</v>
      </c>
      <c r="AP412" s="29">
        <f t="shared" si="45"/>
        <v>4.7E-2</v>
      </c>
      <c r="AQ412" s="136">
        <f t="shared" si="46"/>
        <v>0.95419847328244267</v>
      </c>
    </row>
    <row r="413" spans="1:43" x14ac:dyDescent="0.75">
      <c r="A413" s="120" t="s">
        <v>550</v>
      </c>
      <c r="B413" s="120">
        <v>125</v>
      </c>
      <c r="C413" s="120">
        <v>0.745</v>
      </c>
      <c r="D413" s="120">
        <v>1.2E-2</v>
      </c>
      <c r="E413" s="120">
        <v>3110</v>
      </c>
      <c r="F413" s="121">
        <v>3.2237266279819501</v>
      </c>
      <c r="G413" s="120">
        <v>7.2169478080686397E-2</v>
      </c>
      <c r="H413" s="121">
        <v>0.10829999999999999</v>
      </c>
      <c r="I413" s="120">
        <v>6.2349042098115296E-3</v>
      </c>
      <c r="J413" s="120">
        <v>0.46955000000000002</v>
      </c>
      <c r="K413" s="121">
        <v>4.6210000000000004</v>
      </c>
      <c r="L413" s="120">
        <v>0.112900933718415</v>
      </c>
      <c r="M413" s="121">
        <v>0.31019999999999998</v>
      </c>
      <c r="N413" s="120">
        <v>6.9444387456150903E-3</v>
      </c>
      <c r="O413" s="120">
        <v>0.37217</v>
      </c>
      <c r="P413" s="123">
        <v>1741</v>
      </c>
      <c r="Q413" s="124">
        <v>34.376721248396102</v>
      </c>
      <c r="S413" s="123">
        <v>1751</v>
      </c>
      <c r="T413" s="124">
        <v>20.310820819995101</v>
      </c>
      <c r="V413" s="123">
        <v>1765</v>
      </c>
      <c r="W413" s="124">
        <v>105.88785452562</v>
      </c>
      <c r="Y413" s="124">
        <v>0.57110222729868099</v>
      </c>
      <c r="Z413" s="124">
        <v>1.3597733711048099</v>
      </c>
      <c r="AA413" s="122">
        <v>1765</v>
      </c>
      <c r="AB413" s="122">
        <v>105.88785452562</v>
      </c>
      <c r="AD413" s="125">
        <v>1732</v>
      </c>
      <c r="AE413" s="124">
        <v>35.372290903897202</v>
      </c>
      <c r="AF413" s="125">
        <v>1705</v>
      </c>
      <c r="AG413" s="124">
        <v>23.096091495791001</v>
      </c>
      <c r="AH413" s="125">
        <v>1675</v>
      </c>
      <c r="AI413" s="124">
        <v>103.462349364582</v>
      </c>
      <c r="AJ413" s="124">
        <v>6.4000000000000003E-3</v>
      </c>
      <c r="AK413" s="124">
        <v>2.5000000000000001E-3</v>
      </c>
      <c r="AL413" s="135">
        <f t="shared" si="41"/>
        <v>35.372290903897202</v>
      </c>
      <c r="AM413" s="135">
        <f t="shared" si="42"/>
        <v>1705</v>
      </c>
      <c r="AN413" s="29">
        <f t="shared" si="43"/>
        <v>125</v>
      </c>
      <c r="AO413" s="29">
        <f t="shared" si="44"/>
        <v>0.745</v>
      </c>
      <c r="AP413" s="29">
        <f t="shared" si="45"/>
        <v>1.2E-2</v>
      </c>
      <c r="AQ413" s="136">
        <f t="shared" si="46"/>
        <v>1.3422818791946309</v>
      </c>
    </row>
    <row r="414" spans="1:43" x14ac:dyDescent="0.75">
      <c r="A414" s="120" t="s">
        <v>552</v>
      </c>
      <c r="B414" s="120">
        <v>456</v>
      </c>
      <c r="C414" s="120">
        <v>2.774</v>
      </c>
      <c r="D414" s="120">
        <v>4.3999999999999997E-2</v>
      </c>
      <c r="E414" s="120">
        <v>4920</v>
      </c>
      <c r="F414" s="121">
        <v>5.2192066805845503</v>
      </c>
      <c r="G414" s="120">
        <v>0.11136928877492901</v>
      </c>
      <c r="H414" s="121">
        <v>7.8100000000000003E-2</v>
      </c>
      <c r="I414" s="120">
        <v>3.7116278003676601E-3</v>
      </c>
      <c r="J414" s="120">
        <v>0.13267999999999999</v>
      </c>
      <c r="K414" s="121">
        <v>2.0619999999999998</v>
      </c>
      <c r="L414" s="120">
        <v>5.2853382457133301E-2</v>
      </c>
      <c r="M414" s="121">
        <v>0.19159999999999999</v>
      </c>
      <c r="N414" s="120">
        <v>4.0884289577293601E-3</v>
      </c>
      <c r="O414" s="120">
        <v>0.52380000000000004</v>
      </c>
      <c r="P414" s="123">
        <v>1130</v>
      </c>
      <c r="Q414" s="124">
        <v>22.255765783439699</v>
      </c>
      <c r="S414" s="123">
        <v>1135</v>
      </c>
      <c r="T414" s="124">
        <v>17.2068984473228</v>
      </c>
      <c r="V414" s="123">
        <v>1144</v>
      </c>
      <c r="W414" s="124">
        <v>95.600211900976205</v>
      </c>
      <c r="Y414" s="124">
        <v>0.44052863436124301</v>
      </c>
      <c r="Z414" s="124">
        <v>1.22377622377621</v>
      </c>
      <c r="AA414" s="122">
        <v>1130</v>
      </c>
      <c r="AB414" s="122">
        <v>22.255765783439699</v>
      </c>
      <c r="AD414" s="125">
        <v>1127</v>
      </c>
      <c r="AE414" s="124">
        <v>22.255765783439699</v>
      </c>
      <c r="AF414" s="125">
        <v>1109</v>
      </c>
      <c r="AG414" s="124">
        <v>16.676251202727801</v>
      </c>
      <c r="AH414" s="125">
        <v>1082</v>
      </c>
      <c r="AI414" s="124">
        <v>92.176247024445303</v>
      </c>
      <c r="AJ414" s="124">
        <v>3.3999999999999998E-3</v>
      </c>
      <c r="AK414" s="124">
        <v>1.2999999999999999E-3</v>
      </c>
      <c r="AL414" s="135">
        <f t="shared" si="41"/>
        <v>22.255765783439699</v>
      </c>
      <c r="AM414" s="135">
        <f t="shared" si="42"/>
        <v>1109</v>
      </c>
      <c r="AN414" s="29">
        <f t="shared" si="43"/>
        <v>456</v>
      </c>
      <c r="AO414" s="29">
        <f t="shared" si="44"/>
        <v>2.774</v>
      </c>
      <c r="AP414" s="29">
        <f t="shared" si="45"/>
        <v>4.3999999999999997E-2</v>
      </c>
      <c r="AQ414" s="136">
        <f t="shared" si="46"/>
        <v>0.36049026676279738</v>
      </c>
    </row>
    <row r="415" spans="1:43" x14ac:dyDescent="0.75">
      <c r="A415" s="120" t="s">
        <v>553</v>
      </c>
      <c r="B415" s="120">
        <v>101</v>
      </c>
      <c r="C415" s="120">
        <v>1.319</v>
      </c>
      <c r="D415" s="120">
        <v>3.9E-2</v>
      </c>
      <c r="E415" s="120">
        <v>576</v>
      </c>
      <c r="F415" s="121">
        <v>10.080645161290301</v>
      </c>
      <c r="G415" s="120">
        <v>0.28019649549678199</v>
      </c>
      <c r="H415" s="121">
        <v>8.0600000000000005E-2</v>
      </c>
      <c r="I415" s="120">
        <v>1.0652952765198599E-2</v>
      </c>
      <c r="J415" s="120">
        <v>-0.31828000000000001</v>
      </c>
      <c r="K415" s="121">
        <v>1.1100000000000001</v>
      </c>
      <c r="L415" s="120">
        <v>8.8964138668342102E-2</v>
      </c>
      <c r="M415" s="121">
        <v>9.9199999999999997E-2</v>
      </c>
      <c r="N415" s="120">
        <v>2.7573128414454498E-3</v>
      </c>
      <c r="O415" s="120">
        <v>0.57937000000000005</v>
      </c>
      <c r="P415" s="123">
        <v>609</v>
      </c>
      <c r="Q415" s="124">
        <v>16.271320809383202</v>
      </c>
      <c r="S415" s="123">
        <v>747</v>
      </c>
      <c r="T415" s="124">
        <v>39.8016672845418</v>
      </c>
      <c r="V415" s="123">
        <v>1140</v>
      </c>
      <c r="W415" s="124">
        <v>733.28259934021105</v>
      </c>
      <c r="Y415" s="124">
        <v>18.473895582329298</v>
      </c>
      <c r="Z415" s="124">
        <v>46.578947368421098</v>
      </c>
      <c r="AA415" s="122">
        <v>609</v>
      </c>
      <c r="AB415" s="122">
        <v>16.271320809383202</v>
      </c>
      <c r="AD415" s="125">
        <v>594</v>
      </c>
      <c r="AE415" s="124">
        <v>15.6695845791095</v>
      </c>
      <c r="AF415" s="125">
        <v>592</v>
      </c>
      <c r="AG415" s="124">
        <v>15.331429112426701</v>
      </c>
      <c r="AH415" s="125">
        <v>598</v>
      </c>
      <c r="AI415" s="124">
        <v>722.64712723094397</v>
      </c>
      <c r="AJ415" s="124">
        <v>2.6499999999999999E-2</v>
      </c>
      <c r="AK415" s="124">
        <v>7.7000000000000002E-3</v>
      </c>
      <c r="AL415" s="135">
        <f t="shared" si="41"/>
        <v>15.6695845791095</v>
      </c>
      <c r="AM415" s="135">
        <f t="shared" si="42"/>
        <v>592</v>
      </c>
      <c r="AN415" s="29">
        <f t="shared" si="43"/>
        <v>101</v>
      </c>
      <c r="AO415" s="29">
        <f t="shared" si="44"/>
        <v>1.319</v>
      </c>
      <c r="AP415" s="29">
        <f t="shared" si="45"/>
        <v>3.9E-2</v>
      </c>
      <c r="AQ415" s="136">
        <f t="shared" si="46"/>
        <v>0.75815011372251706</v>
      </c>
    </row>
    <row r="416" spans="1:43" x14ac:dyDescent="0.75">
      <c r="A416" s="120" t="s">
        <v>554</v>
      </c>
      <c r="B416" s="120">
        <v>110</v>
      </c>
      <c r="C416" s="120">
        <v>0.69299999999999995</v>
      </c>
      <c r="D416" s="120">
        <v>1.0999999999999999E-2</v>
      </c>
      <c r="E416" s="120">
        <v>415</v>
      </c>
      <c r="F416" s="121">
        <v>11.560693641618499</v>
      </c>
      <c r="G416" s="120">
        <v>0.26499437615293098</v>
      </c>
      <c r="H416" s="121">
        <v>5.9799999999999999E-2</v>
      </c>
      <c r="I416" s="120">
        <v>8.2867494157077594E-3</v>
      </c>
      <c r="J416" s="120">
        <v>0.31529000000000001</v>
      </c>
      <c r="K416" s="121">
        <v>0.71</v>
      </c>
      <c r="L416" s="120">
        <v>2.8349568762152302E-2</v>
      </c>
      <c r="M416" s="121">
        <v>8.6499999999999994E-2</v>
      </c>
      <c r="N416" s="120">
        <v>1.9827541709702698E-3</v>
      </c>
      <c r="O416" s="120">
        <v>9.2827999999999994E-2</v>
      </c>
      <c r="P416" s="123">
        <v>534.79999999999995</v>
      </c>
      <c r="Q416" s="124">
        <v>11.7675116653743</v>
      </c>
      <c r="S416" s="123">
        <v>543</v>
      </c>
      <c r="T416" s="124">
        <v>16.832802152606401</v>
      </c>
      <c r="V416" s="123">
        <v>560</v>
      </c>
      <c r="W416" s="124">
        <v>328.370443404897</v>
      </c>
      <c r="Y416" s="124">
        <v>1.51012891344384</v>
      </c>
      <c r="Z416" s="124">
        <v>4.5</v>
      </c>
      <c r="AA416" s="122">
        <v>534.79999999999995</v>
      </c>
      <c r="AB416" s="122">
        <v>11.7675116653743</v>
      </c>
      <c r="AD416" s="125">
        <v>532</v>
      </c>
      <c r="AE416" s="124">
        <v>12.0216193083428</v>
      </c>
      <c r="AF416" s="125">
        <v>515</v>
      </c>
      <c r="AG416" s="124">
        <v>11.599277059747701</v>
      </c>
      <c r="AH416" s="125">
        <v>436</v>
      </c>
      <c r="AI416" s="124">
        <v>320.66722330467201</v>
      </c>
      <c r="AJ416" s="124">
        <v>4.3E-3</v>
      </c>
      <c r="AK416" s="124">
        <v>2.8E-3</v>
      </c>
      <c r="AL416" s="135">
        <f t="shared" si="41"/>
        <v>12.0216193083428</v>
      </c>
      <c r="AM416" s="135">
        <f t="shared" si="42"/>
        <v>515</v>
      </c>
      <c r="AN416" s="29">
        <f t="shared" si="43"/>
        <v>110</v>
      </c>
      <c r="AO416" s="29">
        <f t="shared" si="44"/>
        <v>0.69299999999999995</v>
      </c>
      <c r="AP416" s="29">
        <f t="shared" si="45"/>
        <v>1.0999999999999999E-2</v>
      </c>
      <c r="AQ416" s="136">
        <f t="shared" si="46"/>
        <v>1.4430014430014431</v>
      </c>
    </row>
    <row r="417" spans="1:43" x14ac:dyDescent="0.75">
      <c r="A417" s="120" t="s">
        <v>555</v>
      </c>
      <c r="B417" s="120">
        <v>263</v>
      </c>
      <c r="C417" s="120">
        <v>1.49</v>
      </c>
      <c r="D417" s="120">
        <v>7.3999999999999996E-2</v>
      </c>
      <c r="E417" s="120">
        <v>1020</v>
      </c>
      <c r="F417" s="121">
        <v>11.086474501108601</v>
      </c>
      <c r="G417" s="120">
        <v>0.23846234322186499</v>
      </c>
      <c r="H417" s="121">
        <v>5.8299999999999998E-2</v>
      </c>
      <c r="I417" s="120">
        <v>5.4242733711322702E-3</v>
      </c>
      <c r="J417" s="120">
        <v>0.21487999999999999</v>
      </c>
      <c r="K417" s="121">
        <v>0.72799999999999998</v>
      </c>
      <c r="L417" s="120">
        <v>2.2482578627906501E-2</v>
      </c>
      <c r="M417" s="121">
        <v>9.0200000000000002E-2</v>
      </c>
      <c r="N417" s="120">
        <v>1.9401391629468199E-3</v>
      </c>
      <c r="O417" s="120">
        <v>0.37648999999999999</v>
      </c>
      <c r="P417" s="123">
        <v>556.79999999999995</v>
      </c>
      <c r="Q417" s="124">
        <v>11.4372436064107</v>
      </c>
      <c r="S417" s="123">
        <v>554</v>
      </c>
      <c r="T417" s="124">
        <v>13.5204517016164</v>
      </c>
      <c r="V417" s="123">
        <v>523</v>
      </c>
      <c r="W417" s="124">
        <v>198.896846778796</v>
      </c>
      <c r="Y417" s="124">
        <v>-0.50541516245485196</v>
      </c>
      <c r="Z417" s="124">
        <v>-6.4627151051625198</v>
      </c>
      <c r="AA417" s="122">
        <v>556.79999999999995</v>
      </c>
      <c r="AB417" s="122">
        <v>11.4372436064107</v>
      </c>
      <c r="AD417" s="125">
        <v>555.70000000000005</v>
      </c>
      <c r="AE417" s="124">
        <v>11.5722401164331</v>
      </c>
      <c r="AF417" s="125">
        <v>542</v>
      </c>
      <c r="AG417" s="124">
        <v>11.1032704288306</v>
      </c>
      <c r="AH417" s="125">
        <v>477</v>
      </c>
      <c r="AI417" s="124">
        <v>193.526679448979</v>
      </c>
      <c r="AJ417" s="124">
        <v>2.5999999999999999E-3</v>
      </c>
      <c r="AK417" s="124">
        <v>1.1000000000000001E-3</v>
      </c>
      <c r="AL417" s="135">
        <f t="shared" si="41"/>
        <v>11.5722401164331</v>
      </c>
      <c r="AM417" s="135">
        <f t="shared" si="42"/>
        <v>542</v>
      </c>
      <c r="AN417" s="29">
        <f t="shared" si="43"/>
        <v>263</v>
      </c>
      <c r="AO417" s="29">
        <f t="shared" si="44"/>
        <v>1.49</v>
      </c>
      <c r="AP417" s="29">
        <f t="shared" si="45"/>
        <v>7.3999999999999996E-2</v>
      </c>
      <c r="AQ417" s="136">
        <f t="shared" si="46"/>
        <v>0.67114093959731547</v>
      </c>
    </row>
    <row r="418" spans="1:43" x14ac:dyDescent="0.75">
      <c r="A418" s="120" t="s">
        <v>556</v>
      </c>
      <c r="B418" s="120">
        <v>412</v>
      </c>
      <c r="C418" s="120">
        <v>1.2989999999999999</v>
      </c>
      <c r="D418" s="120">
        <v>2.7E-2</v>
      </c>
      <c r="E418" s="120">
        <v>1930</v>
      </c>
      <c r="F418" s="121">
        <v>10.2459016393443</v>
      </c>
      <c r="G418" s="120">
        <v>0.21968680372111701</v>
      </c>
      <c r="H418" s="121">
        <v>6.6799999999999998E-2</v>
      </c>
      <c r="I418" s="120">
        <v>5.1510913251906001E-3</v>
      </c>
      <c r="J418" s="120">
        <v>6.8068000000000004E-2</v>
      </c>
      <c r="K418" s="121">
        <v>0.89900000000000002</v>
      </c>
      <c r="L418" s="120">
        <v>3.8353336659148703E-2</v>
      </c>
      <c r="M418" s="121">
        <v>9.7600000000000006E-2</v>
      </c>
      <c r="N418" s="120">
        <v>2.0926837674144702E-3</v>
      </c>
      <c r="O418" s="120">
        <v>0.19986999999999999</v>
      </c>
      <c r="P418" s="123">
        <v>600.20000000000005</v>
      </c>
      <c r="Q418" s="124">
        <v>12.154728383532801</v>
      </c>
      <c r="S418" s="123">
        <v>648</v>
      </c>
      <c r="T418" s="124">
        <v>20.133566160548099</v>
      </c>
      <c r="V418" s="123">
        <v>817</v>
      </c>
      <c r="W418" s="124">
        <v>216.38653027557999</v>
      </c>
      <c r="Y418" s="124">
        <v>7.37654320987654</v>
      </c>
      <c r="Z418" s="124">
        <v>26.5361077111383</v>
      </c>
      <c r="AA418" s="122">
        <v>600.20000000000005</v>
      </c>
      <c r="AB418" s="122">
        <v>12.154728383532801</v>
      </c>
      <c r="AD418" s="125">
        <v>593.9</v>
      </c>
      <c r="AE418" s="124">
        <v>12.421136102525301</v>
      </c>
      <c r="AF418" s="125">
        <v>587</v>
      </c>
      <c r="AG418" s="124">
        <v>11.345602070457399</v>
      </c>
      <c r="AH418" s="125">
        <v>573</v>
      </c>
      <c r="AI418" s="124">
        <v>202.354615674326</v>
      </c>
      <c r="AJ418" s="124">
        <v>9.9000000000000008E-3</v>
      </c>
      <c r="AK418" s="124">
        <v>3.5999999999999999E-3</v>
      </c>
      <c r="AL418" s="135">
        <f t="shared" si="41"/>
        <v>12.421136102525301</v>
      </c>
      <c r="AM418" s="135">
        <f t="shared" si="42"/>
        <v>587</v>
      </c>
      <c r="AN418" s="29">
        <f t="shared" si="43"/>
        <v>412</v>
      </c>
      <c r="AO418" s="29">
        <f t="shared" si="44"/>
        <v>1.2989999999999999</v>
      </c>
      <c r="AP418" s="29">
        <f t="shared" si="45"/>
        <v>2.7E-2</v>
      </c>
      <c r="AQ418" s="136">
        <f t="shared" si="46"/>
        <v>0.76982294072363355</v>
      </c>
    </row>
    <row r="419" spans="1:43" x14ac:dyDescent="0.75">
      <c r="A419" s="120" t="s">
        <v>557</v>
      </c>
      <c r="B419" s="120">
        <v>394</v>
      </c>
      <c r="C419" s="120">
        <v>0.70199999999999996</v>
      </c>
      <c r="D419" s="120">
        <v>3.7999999999999999E-2</v>
      </c>
      <c r="E419" s="120">
        <v>1540</v>
      </c>
      <c r="F419" s="121">
        <v>10.8108108108108</v>
      </c>
      <c r="G419" s="120">
        <v>0.25920630882953999</v>
      </c>
      <c r="H419" s="121">
        <v>6.0299999999999999E-2</v>
      </c>
      <c r="I419" s="120">
        <v>4.7375723094738604E-3</v>
      </c>
      <c r="J419" s="120">
        <v>1.5532000000000001E-2</v>
      </c>
      <c r="K419" s="121">
        <v>0.76900000000000002</v>
      </c>
      <c r="L419" s="120">
        <v>2.54955071589094E-2</v>
      </c>
      <c r="M419" s="121">
        <v>9.2499999999999999E-2</v>
      </c>
      <c r="N419" s="120">
        <v>2.2178339799227499E-3</v>
      </c>
      <c r="O419" s="120">
        <v>0.56372</v>
      </c>
      <c r="P419" s="123">
        <v>570</v>
      </c>
      <c r="Q419" s="124">
        <v>13.5133446626931</v>
      </c>
      <c r="S419" s="123">
        <v>577</v>
      </c>
      <c r="T419" s="124">
        <v>14.9655193579087</v>
      </c>
      <c r="V419" s="123">
        <v>599</v>
      </c>
      <c r="W419" s="124">
        <v>179.34431467501301</v>
      </c>
      <c r="Y419" s="124">
        <v>1.21317157712305</v>
      </c>
      <c r="Z419" s="124">
        <v>4.8414023372287103</v>
      </c>
      <c r="AA419" s="122">
        <v>570</v>
      </c>
      <c r="AB419" s="122">
        <v>13.5133446626931</v>
      </c>
      <c r="AD419" s="125">
        <v>568</v>
      </c>
      <c r="AE419" s="124">
        <v>13.5133446626931</v>
      </c>
      <c r="AF419" s="125">
        <v>555</v>
      </c>
      <c r="AG419" s="124">
        <v>11.843427276423901</v>
      </c>
      <c r="AH419" s="125">
        <v>497</v>
      </c>
      <c r="AI419" s="124">
        <v>174.40000919222999</v>
      </c>
      <c r="AJ419" s="124">
        <v>3.8E-3</v>
      </c>
      <c r="AK419" s="124">
        <v>1.6000000000000001E-3</v>
      </c>
      <c r="AL419" s="135">
        <f t="shared" si="41"/>
        <v>13.5133446626931</v>
      </c>
      <c r="AM419" s="135">
        <f t="shared" si="42"/>
        <v>555</v>
      </c>
      <c r="AN419" s="29">
        <f t="shared" si="43"/>
        <v>394</v>
      </c>
      <c r="AO419" s="29">
        <f t="shared" si="44"/>
        <v>0.70199999999999996</v>
      </c>
      <c r="AP419" s="29">
        <f t="shared" si="45"/>
        <v>3.7999999999999999E-2</v>
      </c>
      <c r="AQ419" s="136">
        <f t="shared" si="46"/>
        <v>1.4245014245014247</v>
      </c>
    </row>
    <row r="420" spans="1:43" x14ac:dyDescent="0.75">
      <c r="A420" s="120" t="s">
        <v>558</v>
      </c>
      <c r="B420" s="120">
        <v>186</v>
      </c>
      <c r="C420" s="120">
        <v>2.73</v>
      </c>
      <c r="D420" s="120">
        <v>0.47</v>
      </c>
      <c r="E420" s="120">
        <v>834</v>
      </c>
      <c r="F420" s="121">
        <v>10.277492291880799</v>
      </c>
      <c r="G420" s="120">
        <v>0.235593036780193</v>
      </c>
      <c r="H420" s="121">
        <v>6.1100000000000002E-2</v>
      </c>
      <c r="I420" s="120">
        <v>6.1589229698651203E-3</v>
      </c>
      <c r="J420" s="120">
        <v>0.18062</v>
      </c>
      <c r="K420" s="121">
        <v>0.81799999999999995</v>
      </c>
      <c r="L420" s="120">
        <v>2.5361445864934402E-2</v>
      </c>
      <c r="M420" s="121">
        <v>9.7299999999999998E-2</v>
      </c>
      <c r="N420" s="120">
        <v>2.2304276011787501E-3</v>
      </c>
      <c r="O420" s="120">
        <v>0.38416</v>
      </c>
      <c r="P420" s="123">
        <v>599</v>
      </c>
      <c r="Q420" s="124">
        <v>13.3186524334581</v>
      </c>
      <c r="S420" s="123">
        <v>606</v>
      </c>
      <c r="T420" s="124">
        <v>13.835483058542099</v>
      </c>
      <c r="V420" s="123">
        <v>627</v>
      </c>
      <c r="W420" s="124">
        <v>230.01281981913499</v>
      </c>
      <c r="Y420" s="124">
        <v>1.15511551155116</v>
      </c>
      <c r="Z420" s="124">
        <v>4.46570972886762</v>
      </c>
      <c r="AA420" s="122">
        <v>599</v>
      </c>
      <c r="AB420" s="122">
        <v>13.3186524334581</v>
      </c>
      <c r="AD420" s="125">
        <v>596</v>
      </c>
      <c r="AE420" s="124">
        <v>13.3186524334581</v>
      </c>
      <c r="AF420" s="125">
        <v>579</v>
      </c>
      <c r="AG420" s="124">
        <v>11.484798276992301</v>
      </c>
      <c r="AH420" s="125">
        <v>511</v>
      </c>
      <c r="AI420" s="124">
        <v>225.83869748373399</v>
      </c>
      <c r="AJ420" s="124">
        <v>4.4000000000000003E-3</v>
      </c>
      <c r="AK420" s="124">
        <v>1.6000000000000001E-3</v>
      </c>
      <c r="AL420" s="135">
        <f t="shared" si="41"/>
        <v>13.3186524334581</v>
      </c>
      <c r="AM420" s="135">
        <f t="shared" si="42"/>
        <v>579</v>
      </c>
      <c r="AN420" s="29">
        <f t="shared" si="43"/>
        <v>186</v>
      </c>
      <c r="AO420" s="29">
        <f t="shared" si="44"/>
        <v>2.73</v>
      </c>
      <c r="AP420" s="29">
        <f t="shared" si="45"/>
        <v>0.47</v>
      </c>
      <c r="AQ420" s="136">
        <f t="shared" si="46"/>
        <v>0.36630036630036628</v>
      </c>
    </row>
    <row r="421" spans="1:43" x14ac:dyDescent="0.75">
      <c r="A421" s="120" t="s">
        <v>559</v>
      </c>
      <c r="B421" s="120">
        <v>287</v>
      </c>
      <c r="C421" s="120">
        <v>2.06</v>
      </c>
      <c r="D421" s="120">
        <v>0.15</v>
      </c>
      <c r="E421" s="120">
        <v>1180</v>
      </c>
      <c r="F421" s="121">
        <v>10.2986611740474</v>
      </c>
      <c r="G421" s="120">
        <v>0.27092724600246398</v>
      </c>
      <c r="H421" s="121">
        <v>6.0999999999999999E-2</v>
      </c>
      <c r="I421" s="120">
        <v>5.2732760616332301E-3</v>
      </c>
      <c r="J421" s="120">
        <v>0.32924999999999999</v>
      </c>
      <c r="K421" s="121">
        <v>0.81399999999999995</v>
      </c>
      <c r="L421" s="120">
        <v>2.34494514741817E-2</v>
      </c>
      <c r="M421" s="121">
        <v>9.7100000000000006E-2</v>
      </c>
      <c r="N421" s="120">
        <v>2.5544131554821E-3</v>
      </c>
      <c r="O421" s="120">
        <v>0.88571999999999995</v>
      </c>
      <c r="P421" s="123">
        <v>597</v>
      </c>
      <c r="Q421" s="124">
        <v>14.950026069002901</v>
      </c>
      <c r="S421" s="123">
        <v>603</v>
      </c>
      <c r="T421" s="124">
        <v>13.202433079995201</v>
      </c>
      <c r="V421" s="123">
        <v>627</v>
      </c>
      <c r="W421" s="124">
        <v>196.90700052737699</v>
      </c>
      <c r="Y421" s="124">
        <v>0.99502487562188002</v>
      </c>
      <c r="Z421" s="124">
        <v>4.78468899521532</v>
      </c>
      <c r="AA421" s="122">
        <v>597</v>
      </c>
      <c r="AB421" s="122">
        <v>14.950026069002901</v>
      </c>
      <c r="AD421" s="125">
        <v>595</v>
      </c>
      <c r="AE421" s="124">
        <v>15.5397322841762</v>
      </c>
      <c r="AF421" s="125">
        <v>581</v>
      </c>
      <c r="AG421" s="124">
        <v>13.202433079995201</v>
      </c>
      <c r="AH421" s="125">
        <v>525</v>
      </c>
      <c r="AI421" s="124">
        <v>193.73112000060399</v>
      </c>
      <c r="AJ421" s="124">
        <v>3.3E-3</v>
      </c>
      <c r="AK421" s="124">
        <v>1.2999999999999999E-3</v>
      </c>
      <c r="AL421" s="135">
        <f t="shared" si="41"/>
        <v>15.5397322841762</v>
      </c>
      <c r="AM421" s="135">
        <f t="shared" si="42"/>
        <v>581</v>
      </c>
      <c r="AN421" s="29">
        <f t="shared" si="43"/>
        <v>287</v>
      </c>
      <c r="AO421" s="29">
        <f t="shared" si="44"/>
        <v>2.06</v>
      </c>
      <c r="AP421" s="29">
        <f t="shared" si="45"/>
        <v>0.15</v>
      </c>
      <c r="AQ421" s="136">
        <f t="shared" si="46"/>
        <v>0.4854368932038835</v>
      </c>
    </row>
    <row r="422" spans="1:43" x14ac:dyDescent="0.75">
      <c r="A422" s="120" t="s">
        <v>560</v>
      </c>
      <c r="B422" s="120">
        <v>157</v>
      </c>
      <c r="C422" s="120">
        <v>1.1539999999999999</v>
      </c>
      <c r="D422" s="120">
        <v>3.7999999999999999E-2</v>
      </c>
      <c r="E422" s="120">
        <v>692</v>
      </c>
      <c r="F422" s="121">
        <v>10.050251256281401</v>
      </c>
      <c r="G422" s="120">
        <v>0.21871923433477999</v>
      </c>
      <c r="H422" s="121">
        <v>5.9900000000000002E-2</v>
      </c>
      <c r="I422" s="120">
        <v>6.5500737980999603E-3</v>
      </c>
      <c r="J422" s="120">
        <v>0.11991</v>
      </c>
      <c r="K422" s="121">
        <v>0.82099999999999995</v>
      </c>
      <c r="L422" s="120">
        <v>2.603285598028E-2</v>
      </c>
      <c r="M422" s="121">
        <v>9.9500000000000005E-2</v>
      </c>
      <c r="N422" s="120">
        <v>2.1653750997229098E-3</v>
      </c>
      <c r="O422" s="120">
        <v>0.35403000000000001</v>
      </c>
      <c r="P422" s="123">
        <v>611.70000000000005</v>
      </c>
      <c r="Q422" s="124">
        <v>12.568301002378201</v>
      </c>
      <c r="S422" s="123">
        <v>607</v>
      </c>
      <c r="T422" s="124">
        <v>14.480415519833899</v>
      </c>
      <c r="V422" s="123">
        <v>581</v>
      </c>
      <c r="W422" s="124">
        <v>232.90893259424701</v>
      </c>
      <c r="Y422" s="124">
        <v>-0.77429983525536294</v>
      </c>
      <c r="Z422" s="124">
        <v>-5.2839931153184203</v>
      </c>
      <c r="AA422" s="122">
        <v>611.70000000000005</v>
      </c>
      <c r="AB422" s="122">
        <v>12.568301002378201</v>
      </c>
      <c r="AD422" s="125">
        <v>609.79999999999995</v>
      </c>
      <c r="AE422" s="124">
        <v>12.6587436219548</v>
      </c>
      <c r="AF422" s="125">
        <v>586</v>
      </c>
      <c r="AG422" s="124">
        <v>12.0499972459353</v>
      </c>
      <c r="AH422" s="125">
        <v>492</v>
      </c>
      <c r="AI422" s="124">
        <v>229.303316334919</v>
      </c>
      <c r="AJ422" s="124">
        <v>3.0000000000000001E-3</v>
      </c>
      <c r="AK422" s="124">
        <v>1.1999999999999999E-3</v>
      </c>
      <c r="AL422" s="135">
        <f t="shared" si="41"/>
        <v>12.6587436219548</v>
      </c>
      <c r="AM422" s="135">
        <f t="shared" si="42"/>
        <v>586</v>
      </c>
      <c r="AN422" s="29">
        <f t="shared" si="43"/>
        <v>157</v>
      </c>
      <c r="AO422" s="29">
        <f t="shared" si="44"/>
        <v>1.1539999999999999</v>
      </c>
      <c r="AP422" s="29">
        <f t="shared" si="45"/>
        <v>3.7999999999999999E-2</v>
      </c>
      <c r="AQ422" s="136">
        <f t="shared" si="46"/>
        <v>0.86655112651646449</v>
      </c>
    </row>
    <row r="423" spans="1:43" x14ac:dyDescent="0.75">
      <c r="A423" s="120" t="s">
        <v>562</v>
      </c>
      <c r="B423" s="120">
        <v>309</v>
      </c>
      <c r="C423" s="120">
        <v>1.4550000000000001</v>
      </c>
      <c r="D423" s="120">
        <v>4.2999999999999997E-2</v>
      </c>
      <c r="E423" s="120">
        <v>1261</v>
      </c>
      <c r="F423" s="121">
        <v>10.9769484083425</v>
      </c>
      <c r="G423" s="120">
        <v>0.24083792235718701</v>
      </c>
      <c r="H423" s="121">
        <v>5.9700000000000003E-2</v>
      </c>
      <c r="I423" s="120">
        <v>5.0655538394903596E-3</v>
      </c>
      <c r="J423" s="120">
        <v>0.17069000000000001</v>
      </c>
      <c r="K423" s="121">
        <v>0.751</v>
      </c>
      <c r="L423" s="120">
        <v>2.2734517696445598E-2</v>
      </c>
      <c r="M423" s="121">
        <v>9.11E-2</v>
      </c>
      <c r="N423" s="120">
        <v>1.9987644936059899E-3</v>
      </c>
      <c r="O423" s="120">
        <v>0.37924999999999998</v>
      </c>
      <c r="P423" s="123">
        <v>561.79999999999995</v>
      </c>
      <c r="Q423" s="124">
        <v>11.688215635432901</v>
      </c>
      <c r="S423" s="123">
        <v>568</v>
      </c>
      <c r="T423" s="124">
        <v>12.972818401289301</v>
      </c>
      <c r="V423" s="123">
        <v>577</v>
      </c>
      <c r="W423" s="124">
        <v>191.73987146178601</v>
      </c>
      <c r="Y423" s="124">
        <v>1.09154929577466</v>
      </c>
      <c r="Z423" s="124">
        <v>2.6343154246100502</v>
      </c>
      <c r="AA423" s="122">
        <v>561.79999999999995</v>
      </c>
      <c r="AB423" s="122">
        <v>11.688215635432901</v>
      </c>
      <c r="AD423" s="125">
        <v>559.79999999999995</v>
      </c>
      <c r="AE423" s="124">
        <v>11.734009746901499</v>
      </c>
      <c r="AF423" s="125">
        <v>545.20000000000005</v>
      </c>
      <c r="AG423" s="124">
        <v>10.457973860783399</v>
      </c>
      <c r="AH423" s="125">
        <v>485</v>
      </c>
      <c r="AI423" s="124">
        <v>186.93110578013</v>
      </c>
      <c r="AJ423" s="124">
        <v>3.3999999999999998E-3</v>
      </c>
      <c r="AK423" s="124">
        <v>1.2999999999999999E-3</v>
      </c>
      <c r="AL423" s="135">
        <f t="shared" ref="AL423:AL441" si="47">AE423</f>
        <v>11.734009746901499</v>
      </c>
      <c r="AM423" s="135">
        <f t="shared" ref="AM423:AM441" si="48">AF423</f>
        <v>545.20000000000005</v>
      </c>
      <c r="AN423" s="29">
        <f t="shared" ref="AN423:AN441" si="49">B423</f>
        <v>309</v>
      </c>
      <c r="AO423" s="29">
        <f t="shared" ref="AO423:AO441" si="50">C423</f>
        <v>1.4550000000000001</v>
      </c>
      <c r="AP423" s="29">
        <f t="shared" ref="AP423:AP441" si="51">D423</f>
        <v>4.2999999999999997E-2</v>
      </c>
      <c r="AQ423" s="136">
        <f t="shared" ref="AQ423:AQ441" si="52">1/AO423</f>
        <v>0.6872852233676976</v>
      </c>
    </row>
    <row r="424" spans="1:43" x14ac:dyDescent="0.75">
      <c r="A424" s="120" t="s">
        <v>563</v>
      </c>
      <c r="B424" s="120">
        <v>504</v>
      </c>
      <c r="C424" s="120">
        <v>2.92</v>
      </c>
      <c r="D424" s="120">
        <v>0.22</v>
      </c>
      <c r="E424" s="120">
        <v>1140</v>
      </c>
      <c r="F424" s="121">
        <v>20.618556701030901</v>
      </c>
      <c r="G424" s="120">
        <v>0.70444313891281796</v>
      </c>
      <c r="H424" s="121">
        <v>6.0999999999999999E-2</v>
      </c>
      <c r="I424" s="120">
        <v>5.4733429621380203E-3</v>
      </c>
      <c r="J424" s="120">
        <v>-0.15368999999999999</v>
      </c>
      <c r="K424" s="121">
        <v>0.41</v>
      </c>
      <c r="L424" s="120">
        <v>1.9602933683507701E-2</v>
      </c>
      <c r="M424" s="121">
        <v>4.8500000000000001E-2</v>
      </c>
      <c r="N424" s="120">
        <v>1.6570263735076799E-3</v>
      </c>
      <c r="O424" s="120">
        <v>0.94850000000000001</v>
      </c>
      <c r="P424" s="123">
        <v>305</v>
      </c>
      <c r="Q424" s="124">
        <v>10.1428148248642</v>
      </c>
      <c r="S424" s="123">
        <v>347</v>
      </c>
      <c r="T424" s="124">
        <v>14.4351604720613</v>
      </c>
      <c r="V424" s="123">
        <v>639</v>
      </c>
      <c r="W424" s="124">
        <v>1832.7087118281599</v>
      </c>
      <c r="Y424" s="124">
        <v>12.103746397694501</v>
      </c>
      <c r="Z424" s="124">
        <v>52.269170579029698</v>
      </c>
      <c r="AA424" s="122">
        <v>305</v>
      </c>
      <c r="AB424" s="122">
        <v>10.1428148248642</v>
      </c>
      <c r="AD424" s="125">
        <v>302</v>
      </c>
      <c r="AE424" s="124">
        <v>10.1428148248642</v>
      </c>
      <c r="AF424" s="125">
        <v>302</v>
      </c>
      <c r="AG424" s="124">
        <v>10.2085188864086</v>
      </c>
      <c r="AH424" s="125">
        <v>306</v>
      </c>
      <c r="AI424" s="124">
        <v>1831.9433240170999</v>
      </c>
      <c r="AJ424" s="124">
        <v>1.14E-2</v>
      </c>
      <c r="AK424" s="124">
        <v>2.3E-3</v>
      </c>
      <c r="AL424" s="135">
        <f t="shared" si="47"/>
        <v>10.1428148248642</v>
      </c>
      <c r="AM424" s="135">
        <f t="shared" si="48"/>
        <v>302</v>
      </c>
      <c r="AN424" s="29">
        <f t="shared" si="49"/>
        <v>504</v>
      </c>
      <c r="AO424" s="29">
        <f t="shared" si="50"/>
        <v>2.92</v>
      </c>
      <c r="AP424" s="29">
        <f t="shared" si="51"/>
        <v>0.22</v>
      </c>
      <c r="AQ424" s="136">
        <f t="shared" si="52"/>
        <v>0.34246575342465752</v>
      </c>
    </row>
    <row r="425" spans="1:43" x14ac:dyDescent="0.75">
      <c r="A425" s="120" t="s">
        <v>564</v>
      </c>
      <c r="B425" s="120">
        <v>670</v>
      </c>
      <c r="C425" s="120">
        <v>5.52</v>
      </c>
      <c r="D425" s="120">
        <v>0.51</v>
      </c>
      <c r="E425" s="120">
        <v>2710</v>
      </c>
      <c r="F425" s="121">
        <v>10.9409190371991</v>
      </c>
      <c r="G425" s="120">
        <v>0.305002893449006</v>
      </c>
      <c r="H425" s="121">
        <v>6.2700000000000006E-2</v>
      </c>
      <c r="I425" s="120">
        <v>3.87922207283468E-3</v>
      </c>
      <c r="J425" s="120">
        <v>0.13650999999999999</v>
      </c>
      <c r="K425" s="121">
        <v>0.78900000000000003</v>
      </c>
      <c r="L425" s="120">
        <v>2.5699339635290201E-2</v>
      </c>
      <c r="M425" s="121">
        <v>9.1399999999999995E-2</v>
      </c>
      <c r="N425" s="120">
        <v>2.5479819717572601E-3</v>
      </c>
      <c r="O425" s="120">
        <v>0.73795999999999995</v>
      </c>
      <c r="P425" s="123">
        <v>564</v>
      </c>
      <c r="Q425" s="124">
        <v>15.1923568595581</v>
      </c>
      <c r="S425" s="123">
        <v>594</v>
      </c>
      <c r="T425" s="124">
        <v>15.6951465287607</v>
      </c>
      <c r="V425" s="123">
        <v>688</v>
      </c>
      <c r="W425" s="124">
        <v>160.38519201886999</v>
      </c>
      <c r="Y425" s="124">
        <v>5.0505050505050502</v>
      </c>
      <c r="Z425" s="124">
        <v>18.023255813953501</v>
      </c>
      <c r="AA425" s="122">
        <v>564</v>
      </c>
      <c r="AB425" s="122">
        <v>15.1923568595581</v>
      </c>
      <c r="AD425" s="125">
        <v>565</v>
      </c>
      <c r="AE425" s="124">
        <v>16.446510479374101</v>
      </c>
      <c r="AF425" s="125">
        <v>556</v>
      </c>
      <c r="AG425" s="124">
        <v>13.735997399507299</v>
      </c>
      <c r="AH425" s="125">
        <v>540</v>
      </c>
      <c r="AI425" s="124">
        <v>155.08871596260599</v>
      </c>
      <c r="AJ425" s="124">
        <v>5.4999999999999997E-3</v>
      </c>
      <c r="AK425" s="124">
        <v>1.8E-3</v>
      </c>
      <c r="AL425" s="135">
        <f t="shared" si="47"/>
        <v>16.446510479374101</v>
      </c>
      <c r="AM425" s="135">
        <f t="shared" si="48"/>
        <v>556</v>
      </c>
      <c r="AN425" s="29">
        <f t="shared" si="49"/>
        <v>670</v>
      </c>
      <c r="AO425" s="29">
        <f t="shared" si="50"/>
        <v>5.52</v>
      </c>
      <c r="AP425" s="29">
        <f t="shared" si="51"/>
        <v>0.51</v>
      </c>
      <c r="AQ425" s="136">
        <f t="shared" si="52"/>
        <v>0.1811594202898551</v>
      </c>
    </row>
    <row r="426" spans="1:43" x14ac:dyDescent="0.75">
      <c r="A426" s="120" t="s">
        <v>565</v>
      </c>
      <c r="B426" s="120">
        <v>91.4</v>
      </c>
      <c r="C426" s="120">
        <v>0.99199999999999999</v>
      </c>
      <c r="D426" s="120">
        <v>7.0999999999999994E-2</v>
      </c>
      <c r="E426" s="120">
        <v>363</v>
      </c>
      <c r="F426" s="121">
        <v>11.325028312570799</v>
      </c>
      <c r="G426" s="120">
        <v>0.322372263530671</v>
      </c>
      <c r="H426" s="121">
        <v>5.8500000000000003E-2</v>
      </c>
      <c r="I426" s="120">
        <v>8.5136214135795498E-3</v>
      </c>
      <c r="J426" s="120">
        <v>0.55442999999999998</v>
      </c>
      <c r="K426" s="121">
        <v>0.70499999999999996</v>
      </c>
      <c r="L426" s="120">
        <v>2.4868226761271098E-2</v>
      </c>
      <c r="M426" s="121">
        <v>8.8300000000000003E-2</v>
      </c>
      <c r="N426" s="120">
        <v>2.51350107779965E-3</v>
      </c>
      <c r="O426" s="120">
        <v>0.1565</v>
      </c>
      <c r="P426" s="123">
        <v>545</v>
      </c>
      <c r="Q426" s="124">
        <v>15.006837913908999</v>
      </c>
      <c r="S426" s="123">
        <v>540</v>
      </c>
      <c r="T426" s="124">
        <v>14.756440619597999</v>
      </c>
      <c r="V426" s="123">
        <v>513</v>
      </c>
      <c r="W426" s="124">
        <v>318.844000958187</v>
      </c>
      <c r="Y426" s="124">
        <v>-0.92592592592592404</v>
      </c>
      <c r="Z426" s="124">
        <v>-6.2378167641325604</v>
      </c>
      <c r="AA426" s="122">
        <v>545</v>
      </c>
      <c r="AB426" s="122">
        <v>15.006837913908999</v>
      </c>
      <c r="AD426" s="125">
        <v>544</v>
      </c>
      <c r="AE426" s="124">
        <v>15.634103241770401</v>
      </c>
      <c r="AF426" s="125">
        <v>527</v>
      </c>
      <c r="AG426" s="124">
        <v>13.4369840276649</v>
      </c>
      <c r="AH426" s="125">
        <v>454</v>
      </c>
      <c r="AI426" s="124">
        <v>311.00353204911499</v>
      </c>
      <c r="AJ426" s="124">
        <v>2.8E-3</v>
      </c>
      <c r="AK426" s="124">
        <v>3.2000000000000002E-3</v>
      </c>
      <c r="AL426" s="135">
        <f t="shared" si="47"/>
        <v>15.634103241770401</v>
      </c>
      <c r="AM426" s="135">
        <f t="shared" si="48"/>
        <v>527</v>
      </c>
      <c r="AN426" s="29">
        <f t="shared" si="49"/>
        <v>91.4</v>
      </c>
      <c r="AO426" s="29">
        <f t="shared" si="50"/>
        <v>0.99199999999999999</v>
      </c>
      <c r="AP426" s="29">
        <f t="shared" si="51"/>
        <v>7.0999999999999994E-2</v>
      </c>
      <c r="AQ426" s="136">
        <f t="shared" si="52"/>
        <v>1.0080645161290323</v>
      </c>
    </row>
    <row r="427" spans="1:43" x14ac:dyDescent="0.75">
      <c r="A427" s="120" t="s">
        <v>566</v>
      </c>
      <c r="B427" s="120">
        <v>276</v>
      </c>
      <c r="C427" s="120">
        <v>1.18</v>
      </c>
      <c r="D427" s="120">
        <v>5.0999999999999997E-2</v>
      </c>
      <c r="E427" s="120">
        <v>1079</v>
      </c>
      <c r="F427" s="121">
        <v>11.037527593819</v>
      </c>
      <c r="G427" s="120">
        <v>0.27381545502368698</v>
      </c>
      <c r="H427" s="121">
        <v>5.8999999999999997E-2</v>
      </c>
      <c r="I427" s="120">
        <v>5.4276789823677904E-3</v>
      </c>
      <c r="J427" s="120">
        <v>0.15562999999999999</v>
      </c>
      <c r="K427" s="121">
        <v>0.73599999999999999</v>
      </c>
      <c r="L427" s="120">
        <v>2.5835800228365301E-2</v>
      </c>
      <c r="M427" s="121">
        <v>9.06E-2</v>
      </c>
      <c r="N427" s="120">
        <v>2.2475758283982301E-3</v>
      </c>
      <c r="O427" s="120">
        <v>0.38141000000000003</v>
      </c>
      <c r="P427" s="123">
        <v>559</v>
      </c>
      <c r="Q427" s="124">
        <v>13.383870411773</v>
      </c>
      <c r="S427" s="123">
        <v>558</v>
      </c>
      <c r="T427" s="124">
        <v>14.858698359725</v>
      </c>
      <c r="V427" s="123">
        <v>545</v>
      </c>
      <c r="W427" s="124">
        <v>201.67658052668901</v>
      </c>
      <c r="Y427" s="124">
        <v>-0.17921146953405301</v>
      </c>
      <c r="Z427" s="124">
        <v>-2.5688073394495299</v>
      </c>
      <c r="AA427" s="122">
        <v>559</v>
      </c>
      <c r="AB427" s="122">
        <v>13.383870411773</v>
      </c>
      <c r="AD427" s="125">
        <v>557</v>
      </c>
      <c r="AE427" s="124">
        <v>13.383870411773</v>
      </c>
      <c r="AF427" s="125">
        <v>537</v>
      </c>
      <c r="AG427" s="124">
        <v>12.302069620405099</v>
      </c>
      <c r="AH427" s="125">
        <v>452</v>
      </c>
      <c r="AI427" s="124">
        <v>195.391768334641</v>
      </c>
      <c r="AJ427" s="124">
        <v>4.0000000000000001E-3</v>
      </c>
      <c r="AK427" s="124">
        <v>1.6999999999999999E-3</v>
      </c>
      <c r="AL427" s="135">
        <f t="shared" si="47"/>
        <v>13.383870411773</v>
      </c>
      <c r="AM427" s="135">
        <f t="shared" si="48"/>
        <v>537</v>
      </c>
      <c r="AN427" s="29">
        <f t="shared" si="49"/>
        <v>276</v>
      </c>
      <c r="AO427" s="29">
        <f t="shared" si="50"/>
        <v>1.18</v>
      </c>
      <c r="AP427" s="29">
        <f t="shared" si="51"/>
        <v>5.0999999999999997E-2</v>
      </c>
      <c r="AQ427" s="136">
        <f t="shared" si="52"/>
        <v>0.84745762711864414</v>
      </c>
    </row>
    <row r="428" spans="1:43" x14ac:dyDescent="0.75">
      <c r="A428" s="120" t="s">
        <v>567</v>
      </c>
      <c r="B428" s="120">
        <v>54.9</v>
      </c>
      <c r="C428" s="120">
        <v>0.81899999999999995</v>
      </c>
      <c r="D428" s="120">
        <v>2.3E-2</v>
      </c>
      <c r="E428" s="120">
        <v>242</v>
      </c>
      <c r="F428" s="121">
        <v>10.649627263045801</v>
      </c>
      <c r="G428" s="120">
        <v>0.24773083413048699</v>
      </c>
      <c r="H428" s="121">
        <v>6.2899999999999998E-2</v>
      </c>
      <c r="I428" s="120">
        <v>1.1006447875598801E-2</v>
      </c>
      <c r="J428" s="120">
        <v>0.30510999999999999</v>
      </c>
      <c r="K428" s="121">
        <v>0.79900000000000004</v>
      </c>
      <c r="L428" s="120">
        <v>3.5440289373677498E-2</v>
      </c>
      <c r="M428" s="121">
        <v>9.3899999999999997E-2</v>
      </c>
      <c r="N428" s="120">
        <v>2.1842947880036699E-3</v>
      </c>
      <c r="O428" s="120">
        <v>3.4000000000000002E-2</v>
      </c>
      <c r="P428" s="123">
        <v>578</v>
      </c>
      <c r="Q428" s="124">
        <v>12.567059343616</v>
      </c>
      <c r="S428" s="123">
        <v>598</v>
      </c>
      <c r="T428" s="124">
        <v>21.344958009669799</v>
      </c>
      <c r="V428" s="123">
        <v>650</v>
      </c>
      <c r="W428" s="124">
        <v>445.48941711142902</v>
      </c>
      <c r="Y428" s="124">
        <v>3.3444816053511599</v>
      </c>
      <c r="Z428" s="124">
        <v>11.0769230769231</v>
      </c>
      <c r="AA428" s="122">
        <v>578</v>
      </c>
      <c r="AB428" s="122">
        <v>12.567059343616</v>
      </c>
      <c r="AD428" s="125">
        <v>575</v>
      </c>
      <c r="AE428" s="124">
        <v>13.0748223906088</v>
      </c>
      <c r="AF428" s="125">
        <v>563</v>
      </c>
      <c r="AG428" s="124">
        <v>11.4064557350024</v>
      </c>
      <c r="AH428" s="125">
        <v>531</v>
      </c>
      <c r="AI428" s="124">
        <v>435.638405972523</v>
      </c>
      <c r="AJ428" s="124">
        <v>6.4000000000000003E-3</v>
      </c>
      <c r="AK428" s="124">
        <v>4.4000000000000003E-3</v>
      </c>
      <c r="AL428" s="135">
        <f t="shared" si="47"/>
        <v>13.0748223906088</v>
      </c>
      <c r="AM428" s="135">
        <f t="shared" si="48"/>
        <v>563</v>
      </c>
      <c r="AN428" s="29">
        <f t="shared" si="49"/>
        <v>54.9</v>
      </c>
      <c r="AO428" s="29">
        <f t="shared" si="50"/>
        <v>0.81899999999999995</v>
      </c>
      <c r="AP428" s="29">
        <f t="shared" si="51"/>
        <v>2.3E-2</v>
      </c>
      <c r="AQ428" s="136">
        <f t="shared" si="52"/>
        <v>1.2210012210012211</v>
      </c>
    </row>
    <row r="429" spans="1:43" x14ac:dyDescent="0.75">
      <c r="A429" s="120" t="s">
        <v>568</v>
      </c>
      <c r="B429" s="120">
        <v>573</v>
      </c>
      <c r="C429" s="120">
        <v>1.58</v>
      </c>
      <c r="D429" s="120">
        <v>6.5000000000000002E-2</v>
      </c>
      <c r="E429" s="120">
        <v>1108</v>
      </c>
      <c r="F429" s="121">
        <v>21.06149957877</v>
      </c>
      <c r="G429" s="120">
        <v>0.42937902778486198</v>
      </c>
      <c r="H429" s="121">
        <v>5.33E-2</v>
      </c>
      <c r="I429" s="120">
        <v>4.7850686089166601E-3</v>
      </c>
      <c r="J429" s="120">
        <v>0.37636999999999998</v>
      </c>
      <c r="K429" s="121">
        <v>0.34939999999999999</v>
      </c>
      <c r="L429" s="120">
        <v>1.00821471800604E-2</v>
      </c>
      <c r="M429" s="121">
        <v>4.7480000000000001E-2</v>
      </c>
      <c r="N429" s="120">
        <v>9.6797078303841402E-4</v>
      </c>
      <c r="O429" s="120">
        <v>0.10599</v>
      </c>
      <c r="P429" s="123">
        <v>299</v>
      </c>
      <c r="Q429" s="124">
        <v>5.9360869738024897</v>
      </c>
      <c r="S429" s="123">
        <v>303.89999999999998</v>
      </c>
      <c r="T429" s="124">
        <v>7.55644681618696</v>
      </c>
      <c r="V429" s="123">
        <v>329</v>
      </c>
      <c r="W429" s="124">
        <v>230.31825712180699</v>
      </c>
      <c r="Y429" s="124">
        <v>1.61237249095096</v>
      </c>
      <c r="Z429" s="124">
        <v>9.1185410334346493</v>
      </c>
      <c r="AA429" s="122">
        <v>299</v>
      </c>
      <c r="AB429" s="122">
        <v>5.9360869738024897</v>
      </c>
      <c r="AD429" s="125">
        <v>298.3</v>
      </c>
      <c r="AE429" s="124">
        <v>6.0555205028591601</v>
      </c>
      <c r="AF429" s="125">
        <v>294.10000000000002</v>
      </c>
      <c r="AG429" s="124">
        <v>5.9752563531502201</v>
      </c>
      <c r="AH429" s="125">
        <v>273</v>
      </c>
      <c r="AI429" s="124">
        <v>224.54852385091999</v>
      </c>
      <c r="AJ429" s="124">
        <v>2.3E-3</v>
      </c>
      <c r="AK429" s="124">
        <v>1.9E-3</v>
      </c>
      <c r="AL429" s="135">
        <f t="shared" si="47"/>
        <v>6.0555205028591601</v>
      </c>
      <c r="AM429" s="135">
        <f t="shared" si="48"/>
        <v>294.10000000000002</v>
      </c>
      <c r="AN429" s="29">
        <f t="shared" si="49"/>
        <v>573</v>
      </c>
      <c r="AO429" s="29">
        <f t="shared" si="50"/>
        <v>1.58</v>
      </c>
      <c r="AP429" s="29">
        <f t="shared" si="51"/>
        <v>6.5000000000000002E-2</v>
      </c>
      <c r="AQ429" s="136">
        <f t="shared" si="52"/>
        <v>0.63291139240506322</v>
      </c>
    </row>
    <row r="430" spans="1:43" x14ac:dyDescent="0.75">
      <c r="A430" s="120" t="s">
        <v>569</v>
      </c>
      <c r="B430" s="120">
        <v>101</v>
      </c>
      <c r="C430" s="120">
        <v>1.095</v>
      </c>
      <c r="D430" s="120">
        <v>2.7E-2</v>
      </c>
      <c r="E430" s="120">
        <v>472</v>
      </c>
      <c r="F430" s="121">
        <v>9.9304865938430993</v>
      </c>
      <c r="G430" s="120">
        <v>0.21981790451224201</v>
      </c>
      <c r="H430" s="121">
        <v>6.2600000000000003E-2</v>
      </c>
      <c r="I430" s="120">
        <v>8.2278260848266897E-3</v>
      </c>
      <c r="J430" s="120">
        <v>0.25900000000000001</v>
      </c>
      <c r="K430" s="121">
        <v>0.86599999999999999</v>
      </c>
      <c r="L430" s="120">
        <v>3.5963492111306401E-2</v>
      </c>
      <c r="M430" s="121">
        <v>0.1007</v>
      </c>
      <c r="N430" s="120">
        <v>2.2290612625273502E-3</v>
      </c>
      <c r="O430" s="120">
        <v>5.7571999999999998E-2</v>
      </c>
      <c r="P430" s="123">
        <v>618.20000000000005</v>
      </c>
      <c r="Q430" s="124">
        <v>12.9812960642469</v>
      </c>
      <c r="S430" s="123">
        <v>631</v>
      </c>
      <c r="T430" s="124">
        <v>19.350607596867</v>
      </c>
      <c r="V430" s="123">
        <v>660</v>
      </c>
      <c r="W430" s="124">
        <v>307.97447517517901</v>
      </c>
      <c r="Y430" s="124">
        <v>2.02852614896987</v>
      </c>
      <c r="Z430" s="124">
        <v>6.3333333333333304</v>
      </c>
      <c r="AA430" s="122">
        <v>618.20000000000005</v>
      </c>
      <c r="AB430" s="122">
        <v>12.9812960642469</v>
      </c>
      <c r="AD430" s="125">
        <v>615</v>
      </c>
      <c r="AE430" s="124">
        <v>13.564263618332999</v>
      </c>
      <c r="AF430" s="125">
        <v>598</v>
      </c>
      <c r="AG430" s="124">
        <v>12.2223571526906</v>
      </c>
      <c r="AH430" s="125">
        <v>543</v>
      </c>
      <c r="AI430" s="124">
        <v>298.93978885291801</v>
      </c>
      <c r="AJ430" s="124">
        <v>5.4999999999999997E-3</v>
      </c>
      <c r="AK430" s="124">
        <v>3.3E-3</v>
      </c>
      <c r="AL430" s="135">
        <f t="shared" si="47"/>
        <v>13.564263618332999</v>
      </c>
      <c r="AM430" s="135">
        <f t="shared" si="48"/>
        <v>598</v>
      </c>
      <c r="AN430" s="29">
        <f t="shared" si="49"/>
        <v>101</v>
      </c>
      <c r="AO430" s="29">
        <f t="shared" si="50"/>
        <v>1.095</v>
      </c>
      <c r="AP430" s="29">
        <f t="shared" si="51"/>
        <v>2.7E-2</v>
      </c>
      <c r="AQ430" s="136">
        <f t="shared" si="52"/>
        <v>0.91324200913242015</v>
      </c>
    </row>
    <row r="431" spans="1:43" x14ac:dyDescent="0.75">
      <c r="A431" s="120" t="s">
        <v>570</v>
      </c>
      <c r="B431" s="120">
        <v>84</v>
      </c>
      <c r="C431" s="120">
        <v>1.4710000000000001</v>
      </c>
      <c r="D431" s="120">
        <v>5.2999999999999999E-2</v>
      </c>
      <c r="E431" s="120">
        <v>1650</v>
      </c>
      <c r="F431" s="121">
        <v>3.6873156342182898</v>
      </c>
      <c r="G431" s="120">
        <v>8.9349606263297202E-2</v>
      </c>
      <c r="H431" s="121">
        <v>0.10050000000000001</v>
      </c>
      <c r="I431" s="120">
        <v>7.5702668964879897E-3</v>
      </c>
      <c r="J431" s="120">
        <v>0.16733999999999999</v>
      </c>
      <c r="K431" s="121">
        <v>3.71</v>
      </c>
      <c r="L431" s="120">
        <v>0.12283101989725601</v>
      </c>
      <c r="M431" s="121">
        <v>0.2712</v>
      </c>
      <c r="N431" s="120">
        <v>6.5716135048859998E-3</v>
      </c>
      <c r="O431" s="120">
        <v>0.61109000000000002</v>
      </c>
      <c r="P431" s="123">
        <v>1546</v>
      </c>
      <c r="Q431" s="124">
        <v>33.376384179718997</v>
      </c>
      <c r="S431" s="123">
        <v>1575</v>
      </c>
      <c r="T431" s="124">
        <v>24.530061998674299</v>
      </c>
      <c r="V431" s="123">
        <v>1625</v>
      </c>
      <c r="W431" s="124">
        <v>144.51025770080199</v>
      </c>
      <c r="Y431" s="124">
        <v>1.84126984126985</v>
      </c>
      <c r="Z431" s="124">
        <v>4.8615384615384603</v>
      </c>
      <c r="AA431" s="122">
        <v>1625</v>
      </c>
      <c r="AB431" s="122">
        <v>144.51025770080199</v>
      </c>
      <c r="AD431" s="125">
        <v>1536</v>
      </c>
      <c r="AE431" s="124">
        <v>34.472931713334098</v>
      </c>
      <c r="AF431" s="125">
        <v>1517</v>
      </c>
      <c r="AG431" s="124">
        <v>27.1227568963556</v>
      </c>
      <c r="AH431" s="125">
        <v>1495</v>
      </c>
      <c r="AI431" s="124">
        <v>142.29010710781</v>
      </c>
      <c r="AJ431" s="124">
        <v>7.4000000000000003E-3</v>
      </c>
      <c r="AK431" s="124">
        <v>2.5000000000000001E-3</v>
      </c>
      <c r="AL431" s="135">
        <f t="shared" si="47"/>
        <v>34.472931713334098</v>
      </c>
      <c r="AM431" s="135">
        <f t="shared" si="48"/>
        <v>1517</v>
      </c>
      <c r="AN431" s="29">
        <f t="shared" si="49"/>
        <v>84</v>
      </c>
      <c r="AO431" s="29">
        <f t="shared" si="50"/>
        <v>1.4710000000000001</v>
      </c>
      <c r="AP431" s="29">
        <f t="shared" si="51"/>
        <v>5.2999999999999999E-2</v>
      </c>
      <c r="AQ431" s="136">
        <f t="shared" si="52"/>
        <v>0.67980965329707677</v>
      </c>
    </row>
    <row r="432" spans="1:43" x14ac:dyDescent="0.75">
      <c r="A432" s="120" t="s">
        <v>571</v>
      </c>
      <c r="B432" s="120">
        <v>20.7</v>
      </c>
      <c r="C432" s="120">
        <v>1.44</v>
      </c>
      <c r="D432" s="120">
        <v>0.1</v>
      </c>
      <c r="E432" s="120">
        <v>84</v>
      </c>
      <c r="F432" s="121">
        <v>10.504201680672301</v>
      </c>
      <c r="G432" s="120">
        <v>0.36385801521163402</v>
      </c>
      <c r="H432" s="121">
        <v>5.8400000000000001E-2</v>
      </c>
      <c r="I432" s="120">
        <v>1.6237579508250499E-2</v>
      </c>
      <c r="J432" s="120">
        <v>-7.4206999999999995E-2</v>
      </c>
      <c r="K432" s="121">
        <v>0.76700000000000002</v>
      </c>
      <c r="L432" s="120">
        <v>6.3768582414932204E-2</v>
      </c>
      <c r="M432" s="121">
        <v>9.5200000000000007E-2</v>
      </c>
      <c r="N432" s="120">
        <v>3.2976597461836501E-3</v>
      </c>
      <c r="O432" s="120">
        <v>0.44046999999999997</v>
      </c>
      <c r="P432" s="123">
        <v>586</v>
      </c>
      <c r="Q432" s="124">
        <v>19.281899627354498</v>
      </c>
      <c r="S432" s="123">
        <v>587</v>
      </c>
      <c r="T432" s="124">
        <v>35.572107647895102</v>
      </c>
      <c r="V432" s="123">
        <v>540</v>
      </c>
      <c r="W432" s="124">
        <v>568.58505078684595</v>
      </c>
      <c r="Y432" s="124">
        <v>0.17035775127767699</v>
      </c>
      <c r="Z432" s="124">
        <v>-8.5185185185185208</v>
      </c>
      <c r="AA432" s="122">
        <v>586</v>
      </c>
      <c r="AB432" s="122">
        <v>19.281899627354498</v>
      </c>
      <c r="AD432" s="125">
        <v>584</v>
      </c>
      <c r="AE432" s="124">
        <v>19.281899627354498</v>
      </c>
      <c r="AF432" s="125">
        <v>568</v>
      </c>
      <c r="AG432" s="124">
        <v>17.693355886135301</v>
      </c>
      <c r="AH432" s="125">
        <v>503</v>
      </c>
      <c r="AI432" s="124">
        <v>553.84161994046701</v>
      </c>
      <c r="AJ432" s="124">
        <v>4.3E-3</v>
      </c>
      <c r="AK432" s="124">
        <v>6.4999999999999997E-3</v>
      </c>
      <c r="AL432" s="135">
        <f t="shared" si="47"/>
        <v>19.281899627354498</v>
      </c>
      <c r="AM432" s="135">
        <f t="shared" si="48"/>
        <v>568</v>
      </c>
      <c r="AN432" s="29">
        <f t="shared" si="49"/>
        <v>20.7</v>
      </c>
      <c r="AO432" s="29">
        <f t="shared" si="50"/>
        <v>1.44</v>
      </c>
      <c r="AP432" s="29">
        <f t="shared" si="51"/>
        <v>0.1</v>
      </c>
      <c r="AQ432" s="136">
        <f t="shared" si="52"/>
        <v>0.69444444444444442</v>
      </c>
    </row>
    <row r="433" spans="1:43" x14ac:dyDescent="0.75">
      <c r="A433" s="120" t="s">
        <v>572</v>
      </c>
      <c r="B433" s="120">
        <v>884</v>
      </c>
      <c r="C433" s="120">
        <v>1.921</v>
      </c>
      <c r="D433" s="120">
        <v>7.3999999999999996E-2</v>
      </c>
      <c r="E433" s="120">
        <v>1739</v>
      </c>
      <c r="F433" s="121">
        <v>20.312817387771702</v>
      </c>
      <c r="G433" s="120">
        <v>0.42369888699092001</v>
      </c>
      <c r="H433" s="121">
        <v>5.33E-2</v>
      </c>
      <c r="I433" s="120">
        <v>3.9243518865538004E-3</v>
      </c>
      <c r="J433" s="120">
        <v>0.54418</v>
      </c>
      <c r="K433" s="121">
        <v>0.36249999999999999</v>
      </c>
      <c r="L433" s="120">
        <v>9.0940001683802504E-3</v>
      </c>
      <c r="M433" s="121">
        <v>4.9230000000000003E-2</v>
      </c>
      <c r="N433" s="120">
        <v>1.0268736142490999E-3</v>
      </c>
      <c r="O433" s="120">
        <v>2.3401000000000002E-2</v>
      </c>
      <c r="P433" s="123">
        <v>309.8</v>
      </c>
      <c r="Q433" s="124">
        <v>6.2927300774080903</v>
      </c>
      <c r="S433" s="123">
        <v>313.89999999999998</v>
      </c>
      <c r="T433" s="124">
        <v>6.7839821497472297</v>
      </c>
      <c r="V433" s="123">
        <v>341</v>
      </c>
      <c r="W433" s="124">
        <v>182.38970311251799</v>
      </c>
      <c r="Y433" s="124">
        <v>1.30614845492194</v>
      </c>
      <c r="Z433" s="124">
        <v>9.1495601173020393</v>
      </c>
      <c r="AA433" s="122">
        <v>309.8</v>
      </c>
      <c r="AB433" s="122">
        <v>6.2927300774080903</v>
      </c>
      <c r="AD433" s="125">
        <v>309</v>
      </c>
      <c r="AE433" s="124">
        <v>6.4200196126738103</v>
      </c>
      <c r="AF433" s="125">
        <v>303.39999999999998</v>
      </c>
      <c r="AG433" s="124">
        <v>5.9919958117549701</v>
      </c>
      <c r="AH433" s="125">
        <v>261</v>
      </c>
      <c r="AI433" s="124">
        <v>177.55293239333599</v>
      </c>
      <c r="AJ433" s="124">
        <v>2.2000000000000001E-3</v>
      </c>
      <c r="AK433" s="124">
        <v>1.4E-3</v>
      </c>
      <c r="AL433" s="135">
        <f t="shared" si="47"/>
        <v>6.4200196126738103</v>
      </c>
      <c r="AM433" s="135">
        <f t="shared" si="48"/>
        <v>303.39999999999998</v>
      </c>
      <c r="AN433" s="29">
        <f t="shared" si="49"/>
        <v>884</v>
      </c>
      <c r="AO433" s="29">
        <f t="shared" si="50"/>
        <v>1.921</v>
      </c>
      <c r="AP433" s="29">
        <f t="shared" si="51"/>
        <v>7.3999999999999996E-2</v>
      </c>
      <c r="AQ433" s="136">
        <f t="shared" si="52"/>
        <v>0.52056220718375845</v>
      </c>
    </row>
    <row r="434" spans="1:43" x14ac:dyDescent="0.75">
      <c r="A434" s="120" t="s">
        <v>573</v>
      </c>
      <c r="B434" s="120">
        <v>300</v>
      </c>
      <c r="C434" s="120">
        <v>2.5089999999999999</v>
      </c>
      <c r="D434" s="120">
        <v>3.3000000000000002E-2</v>
      </c>
      <c r="E434" s="120">
        <v>585</v>
      </c>
      <c r="F434" s="121">
        <v>19.7628458498024</v>
      </c>
      <c r="G434" s="120">
        <v>0.41399381331136398</v>
      </c>
      <c r="H434" s="121">
        <v>5.1999999999999998E-2</v>
      </c>
      <c r="I434" s="120">
        <v>6.1251841318534601E-3</v>
      </c>
      <c r="J434" s="120">
        <v>0.25641999999999998</v>
      </c>
      <c r="K434" s="121">
        <v>0.36199999999999999</v>
      </c>
      <c r="L434" s="120">
        <v>1.1539728123313799E-2</v>
      </c>
      <c r="M434" s="121">
        <v>5.0599999999999999E-2</v>
      </c>
      <c r="N434" s="120">
        <v>1.05997319984988E-3</v>
      </c>
      <c r="O434" s="120">
        <v>0.16298000000000001</v>
      </c>
      <c r="P434" s="123">
        <v>318.2</v>
      </c>
      <c r="Q434" s="124">
        <v>6.49641099914931</v>
      </c>
      <c r="S434" s="123">
        <v>313.39999999999998</v>
      </c>
      <c r="T434" s="124">
        <v>8.5732687581736702</v>
      </c>
      <c r="V434" s="123">
        <v>271</v>
      </c>
      <c r="W434" s="124">
        <v>245.79995438300401</v>
      </c>
      <c r="Y434" s="124">
        <v>-1.53158902361201</v>
      </c>
      <c r="Z434" s="124">
        <v>-17.4169741697417</v>
      </c>
      <c r="AA434" s="122">
        <v>318.2</v>
      </c>
      <c r="AB434" s="122">
        <v>6.49641099914931</v>
      </c>
      <c r="AD434" s="125">
        <v>318</v>
      </c>
      <c r="AE434" s="124">
        <v>6.6254023175855599</v>
      </c>
      <c r="AF434" s="125">
        <v>311.2</v>
      </c>
      <c r="AG434" s="124">
        <v>6.5685414819331598</v>
      </c>
      <c r="AH434" s="125">
        <v>258</v>
      </c>
      <c r="AI434" s="124">
        <v>239.809460978266</v>
      </c>
      <c r="AJ434" s="124">
        <v>6.9999999999999999E-4</v>
      </c>
      <c r="AK434" s="124">
        <v>2.0999999999999999E-3</v>
      </c>
      <c r="AL434" s="135">
        <f t="shared" si="47"/>
        <v>6.6254023175855599</v>
      </c>
      <c r="AM434" s="135">
        <f t="shared" si="48"/>
        <v>311.2</v>
      </c>
      <c r="AN434" s="29">
        <f t="shared" si="49"/>
        <v>300</v>
      </c>
      <c r="AO434" s="29">
        <f t="shared" si="50"/>
        <v>2.5089999999999999</v>
      </c>
      <c r="AP434" s="29">
        <f t="shared" si="51"/>
        <v>3.3000000000000002E-2</v>
      </c>
      <c r="AQ434" s="136">
        <f t="shared" si="52"/>
        <v>0.39856516540454368</v>
      </c>
    </row>
    <row r="435" spans="1:43" x14ac:dyDescent="0.75">
      <c r="A435" s="120" t="s">
        <v>585</v>
      </c>
      <c r="B435" s="120">
        <v>73.599999999999994</v>
      </c>
      <c r="C435" s="120">
        <v>1.1819999999999999</v>
      </c>
      <c r="D435" s="120">
        <v>7.2999999999999995E-2</v>
      </c>
      <c r="E435" s="120">
        <v>1870</v>
      </c>
      <c r="F435" s="121">
        <v>3.52112676056338</v>
      </c>
      <c r="G435" s="120">
        <v>0.12416218889155201</v>
      </c>
      <c r="H435" s="121">
        <v>0.1188</v>
      </c>
      <c r="I435" s="120">
        <v>8.4318433804972896E-3</v>
      </c>
      <c r="J435" s="120">
        <v>0.15645000000000001</v>
      </c>
      <c r="K435" s="121">
        <v>4.6500000000000004</v>
      </c>
      <c r="L435" s="120">
        <v>0.17211379673053501</v>
      </c>
      <c r="M435" s="121">
        <v>0.28399999999999997</v>
      </c>
      <c r="N435" s="120">
        <v>1.00144255072371E-2</v>
      </c>
      <c r="O435" s="120">
        <v>0.86638000000000004</v>
      </c>
      <c r="P435" s="123">
        <v>1611</v>
      </c>
      <c r="Q435" s="124">
        <v>48.097888499164398</v>
      </c>
      <c r="S435" s="123">
        <v>1751</v>
      </c>
      <c r="T435" s="124">
        <v>30.150424753096299</v>
      </c>
      <c r="V435" s="123">
        <v>1932</v>
      </c>
      <c r="W435" s="124">
        <v>142.189785959598</v>
      </c>
      <c r="Y435" s="124">
        <v>7.9954311821816004</v>
      </c>
      <c r="Z435" s="124">
        <v>16.6149068322981</v>
      </c>
      <c r="AA435" s="122">
        <v>1932</v>
      </c>
      <c r="AB435" s="122">
        <v>142.189785959598</v>
      </c>
      <c r="AD435" s="125">
        <v>1580</v>
      </c>
      <c r="AE435" s="124">
        <v>51.490842662341898</v>
      </c>
      <c r="AF435" s="125">
        <v>1590</v>
      </c>
      <c r="AG435" s="124">
        <v>45.186149568115702</v>
      </c>
      <c r="AH435" s="125">
        <v>1605</v>
      </c>
      <c r="AI435" s="124">
        <v>144.47371813321701</v>
      </c>
      <c r="AJ435" s="124">
        <v>2.3E-2</v>
      </c>
      <c r="AK435" s="124">
        <v>4.7000000000000002E-3</v>
      </c>
      <c r="AL435" s="135">
        <f t="shared" si="47"/>
        <v>51.490842662341898</v>
      </c>
      <c r="AM435" s="135">
        <f t="shared" si="48"/>
        <v>1590</v>
      </c>
      <c r="AN435" s="29">
        <f t="shared" si="49"/>
        <v>73.599999999999994</v>
      </c>
      <c r="AO435" s="29">
        <f t="shared" si="50"/>
        <v>1.1819999999999999</v>
      </c>
      <c r="AP435" s="29">
        <f t="shared" si="51"/>
        <v>7.2999999999999995E-2</v>
      </c>
      <c r="AQ435" s="136">
        <f t="shared" si="52"/>
        <v>0.84602368866328259</v>
      </c>
    </row>
    <row r="436" spans="1:43" x14ac:dyDescent="0.75">
      <c r="A436" s="120" t="s">
        <v>574</v>
      </c>
      <c r="B436" s="120">
        <v>241</v>
      </c>
      <c r="C436" s="120">
        <v>2.38</v>
      </c>
      <c r="D436" s="120">
        <v>0.25</v>
      </c>
      <c r="E436" s="120">
        <v>1030</v>
      </c>
      <c r="F436" s="121">
        <v>10.0603621730382</v>
      </c>
      <c r="G436" s="120">
        <v>0.35130848516087598</v>
      </c>
      <c r="H436" s="121">
        <v>6.2100000000000002E-2</v>
      </c>
      <c r="I436" s="120">
        <v>5.8172123051748797E-3</v>
      </c>
      <c r="J436" s="120">
        <v>0.33461000000000002</v>
      </c>
      <c r="K436" s="121">
        <v>0.82699999999999996</v>
      </c>
      <c r="L436" s="120">
        <v>3.4943396841320397E-2</v>
      </c>
      <c r="M436" s="121">
        <v>9.9400000000000002E-2</v>
      </c>
      <c r="N436" s="120">
        <v>3.47105430444411E-3</v>
      </c>
      <c r="O436" s="120">
        <v>0.62641999999999998</v>
      </c>
      <c r="P436" s="123">
        <v>610</v>
      </c>
      <c r="Q436" s="124">
        <v>20.842388159423901</v>
      </c>
      <c r="S436" s="123">
        <v>609</v>
      </c>
      <c r="T436" s="124">
        <v>19.968100270601401</v>
      </c>
      <c r="V436" s="123">
        <v>655</v>
      </c>
      <c r="W436" s="124">
        <v>218.34781944456299</v>
      </c>
      <c r="Y436" s="124">
        <v>-0.16420361247948301</v>
      </c>
      <c r="Z436" s="124">
        <v>6.8702290076335801</v>
      </c>
      <c r="AA436" s="122">
        <v>610</v>
      </c>
      <c r="AB436" s="122">
        <v>20.842388159423901</v>
      </c>
      <c r="AD436" s="125">
        <v>608</v>
      </c>
      <c r="AE436" s="124">
        <v>20.842388159423901</v>
      </c>
      <c r="AF436" s="125">
        <v>591</v>
      </c>
      <c r="AG436" s="124">
        <v>18.551685325511301</v>
      </c>
      <c r="AH436" s="125">
        <v>534</v>
      </c>
      <c r="AI436" s="124">
        <v>211.336675132821</v>
      </c>
      <c r="AJ436" s="124">
        <v>5.1999999999999998E-3</v>
      </c>
      <c r="AK436" s="124">
        <v>2.3999999999999998E-3</v>
      </c>
      <c r="AL436" s="135">
        <f t="shared" si="47"/>
        <v>20.842388159423901</v>
      </c>
      <c r="AM436" s="135">
        <f t="shared" si="48"/>
        <v>591</v>
      </c>
      <c r="AN436" s="29">
        <f t="shared" si="49"/>
        <v>241</v>
      </c>
      <c r="AO436" s="29">
        <f t="shared" si="50"/>
        <v>2.38</v>
      </c>
      <c r="AP436" s="29">
        <f t="shared" si="51"/>
        <v>0.25</v>
      </c>
      <c r="AQ436" s="136">
        <f t="shared" si="52"/>
        <v>0.42016806722689076</v>
      </c>
    </row>
    <row r="437" spans="1:43" x14ac:dyDescent="0.75">
      <c r="A437" s="120" t="s">
        <v>575</v>
      </c>
      <c r="B437" s="120">
        <v>422</v>
      </c>
      <c r="C437" s="120">
        <v>2.0299999999999998</v>
      </c>
      <c r="D437" s="120">
        <v>0.16</v>
      </c>
      <c r="E437" s="120">
        <v>822</v>
      </c>
      <c r="F437" s="121">
        <v>20.3665987780041</v>
      </c>
      <c r="G437" s="120">
        <v>0.45901530684430403</v>
      </c>
      <c r="H437" s="121">
        <v>5.2600000000000001E-2</v>
      </c>
      <c r="I437" s="120">
        <v>5.3084234223663802E-3</v>
      </c>
      <c r="J437" s="120">
        <v>0.28033999999999998</v>
      </c>
      <c r="K437" s="121">
        <v>0.35489999999999999</v>
      </c>
      <c r="L437" s="120">
        <v>9.9063483892350597E-3</v>
      </c>
      <c r="M437" s="121">
        <v>4.9099999999999998E-2</v>
      </c>
      <c r="N437" s="120">
        <v>1.1065986918933201E-3</v>
      </c>
      <c r="O437" s="120">
        <v>0.28687000000000001</v>
      </c>
      <c r="P437" s="123">
        <v>308.89999999999998</v>
      </c>
      <c r="Q437" s="124">
        <v>6.7774144189643097</v>
      </c>
      <c r="S437" s="123">
        <v>308.10000000000002</v>
      </c>
      <c r="T437" s="124">
        <v>7.4124150885031499</v>
      </c>
      <c r="V437" s="123">
        <v>312</v>
      </c>
      <c r="W437" s="124">
        <v>231.490224079276</v>
      </c>
      <c r="Y437" s="124">
        <v>-0.25965595585846302</v>
      </c>
      <c r="Z437" s="124">
        <v>0.99358974358975205</v>
      </c>
      <c r="AA437" s="122">
        <v>308.89999999999998</v>
      </c>
      <c r="AB437" s="122">
        <v>6.7774144189643097</v>
      </c>
      <c r="AD437" s="125">
        <v>308.5</v>
      </c>
      <c r="AE437" s="124">
        <v>6.8755033420386997</v>
      </c>
      <c r="AF437" s="125">
        <v>303.39999999999998</v>
      </c>
      <c r="AG437" s="124">
        <v>6.1143681148806603</v>
      </c>
      <c r="AH437" s="125">
        <v>271</v>
      </c>
      <c r="AI437" s="124">
        <v>226.36617204050901</v>
      </c>
      <c r="AJ437" s="124">
        <v>1.2999999999999999E-3</v>
      </c>
      <c r="AK437" s="124">
        <v>1.6999999999999999E-3</v>
      </c>
      <c r="AL437" s="135">
        <f t="shared" si="47"/>
        <v>6.8755033420386997</v>
      </c>
      <c r="AM437" s="135">
        <f t="shared" si="48"/>
        <v>303.39999999999998</v>
      </c>
      <c r="AN437" s="29">
        <f t="shared" si="49"/>
        <v>422</v>
      </c>
      <c r="AO437" s="29">
        <f t="shared" si="50"/>
        <v>2.0299999999999998</v>
      </c>
      <c r="AP437" s="29">
        <f t="shared" si="51"/>
        <v>0.16</v>
      </c>
      <c r="AQ437" s="136">
        <f t="shared" si="52"/>
        <v>0.49261083743842371</v>
      </c>
    </row>
    <row r="438" spans="1:43" x14ac:dyDescent="0.75">
      <c r="A438" s="120" t="s">
        <v>576</v>
      </c>
      <c r="B438" s="120">
        <v>192</v>
      </c>
      <c r="C438" s="120">
        <v>1.4339999999999999</v>
      </c>
      <c r="D438" s="120">
        <v>1.9E-2</v>
      </c>
      <c r="E438" s="120">
        <v>723</v>
      </c>
      <c r="F438" s="121">
        <v>11.5074798619102</v>
      </c>
      <c r="G438" s="120">
        <v>0.25059088473364999</v>
      </c>
      <c r="H438" s="121">
        <v>5.9900000000000002E-2</v>
      </c>
      <c r="I438" s="120">
        <v>6.5580007251439002E-3</v>
      </c>
      <c r="J438" s="120">
        <v>-6.7968000000000001E-2</v>
      </c>
      <c r="K438" s="121">
        <v>0.70799999999999996</v>
      </c>
      <c r="L438" s="120">
        <v>2.5572412888892601E-2</v>
      </c>
      <c r="M438" s="121">
        <v>8.6900000000000005E-2</v>
      </c>
      <c r="N438" s="120">
        <v>1.89236463106348E-3</v>
      </c>
      <c r="O438" s="120">
        <v>0.35560999999999998</v>
      </c>
      <c r="P438" s="123">
        <v>536.79999999999995</v>
      </c>
      <c r="Q438" s="124">
        <v>11.2681050229295</v>
      </c>
      <c r="S438" s="123">
        <v>547</v>
      </c>
      <c r="T438" s="124">
        <v>16.826974002149399</v>
      </c>
      <c r="V438" s="123">
        <v>573</v>
      </c>
      <c r="W438" s="124">
        <v>259.58402124242298</v>
      </c>
      <c r="Y438" s="124">
        <v>1.8647166361974401</v>
      </c>
      <c r="Z438" s="124">
        <v>6.3176265270506198</v>
      </c>
      <c r="AA438" s="122">
        <v>536.79999999999995</v>
      </c>
      <c r="AB438" s="122">
        <v>11.2681050229295</v>
      </c>
      <c r="AD438" s="125">
        <v>533.9</v>
      </c>
      <c r="AE438" s="124">
        <v>11.314503559934501</v>
      </c>
      <c r="AF438" s="125">
        <v>520.1</v>
      </c>
      <c r="AG438" s="124">
        <v>10.736948079832199</v>
      </c>
      <c r="AH438" s="125">
        <v>465</v>
      </c>
      <c r="AI438" s="124">
        <v>251.35314615971399</v>
      </c>
      <c r="AJ438" s="124">
        <v>4.7000000000000002E-3</v>
      </c>
      <c r="AK438" s="124">
        <v>2.5999999999999999E-3</v>
      </c>
      <c r="AL438" s="135">
        <f t="shared" si="47"/>
        <v>11.314503559934501</v>
      </c>
      <c r="AM438" s="135">
        <f t="shared" si="48"/>
        <v>520.1</v>
      </c>
      <c r="AN438" s="29">
        <f t="shared" si="49"/>
        <v>192</v>
      </c>
      <c r="AO438" s="29">
        <f t="shared" si="50"/>
        <v>1.4339999999999999</v>
      </c>
      <c r="AP438" s="29">
        <f t="shared" si="51"/>
        <v>1.9E-2</v>
      </c>
      <c r="AQ438" s="136">
        <f t="shared" si="52"/>
        <v>0.69735006973500702</v>
      </c>
    </row>
    <row r="439" spans="1:43" x14ac:dyDescent="0.75">
      <c r="A439" s="120" t="s">
        <v>577</v>
      </c>
      <c r="B439" s="120">
        <v>736</v>
      </c>
      <c r="C439" s="120">
        <v>1.6</v>
      </c>
      <c r="D439" s="120">
        <v>5.7000000000000002E-2</v>
      </c>
      <c r="E439" s="120">
        <v>1422</v>
      </c>
      <c r="F439" s="121">
        <v>20.673971469919401</v>
      </c>
      <c r="G439" s="120">
        <v>0.44839465899754199</v>
      </c>
      <c r="H439" s="121">
        <v>5.2699999999999997E-2</v>
      </c>
      <c r="I439" s="120">
        <v>4.2372594944865803E-3</v>
      </c>
      <c r="J439" s="120">
        <v>0.17287</v>
      </c>
      <c r="K439" s="121">
        <v>0.35089999999999999</v>
      </c>
      <c r="L439" s="120">
        <v>1.0038928078281099E-2</v>
      </c>
      <c r="M439" s="121">
        <v>4.8370000000000003E-2</v>
      </c>
      <c r="N439" s="120">
        <v>1.04908965784675E-3</v>
      </c>
      <c r="O439" s="120">
        <v>0.40711000000000003</v>
      </c>
      <c r="P439" s="123">
        <v>304.5</v>
      </c>
      <c r="Q439" s="124">
        <v>6.4350780785200996</v>
      </c>
      <c r="S439" s="123">
        <v>305.10000000000002</v>
      </c>
      <c r="T439" s="124">
        <v>7.5057213094581297</v>
      </c>
      <c r="V439" s="123">
        <v>304</v>
      </c>
      <c r="W439" s="124">
        <v>187.675816718178</v>
      </c>
      <c r="Y439" s="124">
        <v>0.196656833824989</v>
      </c>
      <c r="Z439" s="124">
        <v>-0.16447368421053499</v>
      </c>
      <c r="AA439" s="122">
        <v>304.5</v>
      </c>
      <c r="AB439" s="122">
        <v>6.4350780785200996</v>
      </c>
      <c r="AD439" s="125">
        <v>304</v>
      </c>
      <c r="AE439" s="124">
        <v>6.4806812818290904</v>
      </c>
      <c r="AF439" s="125">
        <v>297.5</v>
      </c>
      <c r="AG439" s="124">
        <v>6.2787142294624196</v>
      </c>
      <c r="AH439" s="125">
        <v>246</v>
      </c>
      <c r="AI439" s="124">
        <v>183.29029483536499</v>
      </c>
      <c r="AJ439" s="124">
        <v>1.9E-3</v>
      </c>
      <c r="AK439" s="124">
        <v>1.5E-3</v>
      </c>
      <c r="AL439" s="135">
        <f t="shared" si="47"/>
        <v>6.4806812818290904</v>
      </c>
      <c r="AM439" s="135">
        <f t="shared" si="48"/>
        <v>297.5</v>
      </c>
      <c r="AN439" s="29">
        <f t="shared" si="49"/>
        <v>736</v>
      </c>
      <c r="AO439" s="29">
        <f t="shared" si="50"/>
        <v>1.6</v>
      </c>
      <c r="AP439" s="29">
        <f t="shared" si="51"/>
        <v>5.7000000000000002E-2</v>
      </c>
      <c r="AQ439" s="136">
        <f t="shared" si="52"/>
        <v>0.625</v>
      </c>
    </row>
    <row r="440" spans="1:43" x14ac:dyDescent="0.75">
      <c r="A440" s="120" t="s">
        <v>578</v>
      </c>
      <c r="B440" s="120">
        <v>143.19999999999999</v>
      </c>
      <c r="C440" s="120">
        <v>0.96199999999999997</v>
      </c>
      <c r="D440" s="120">
        <v>2.3E-2</v>
      </c>
      <c r="E440" s="120">
        <v>538</v>
      </c>
      <c r="F440" s="121">
        <v>11.750881316098701</v>
      </c>
      <c r="G440" s="120">
        <v>0.23992526504273401</v>
      </c>
      <c r="H440" s="121">
        <v>5.8900000000000001E-2</v>
      </c>
      <c r="I440" s="120">
        <v>7.3177250709733702E-3</v>
      </c>
      <c r="J440" s="120">
        <v>2.1745E-2</v>
      </c>
      <c r="K440" s="121">
        <v>0.69</v>
      </c>
      <c r="L440" s="120">
        <v>2.8889810123986601E-2</v>
      </c>
      <c r="M440" s="121">
        <v>8.5099999999999995E-2</v>
      </c>
      <c r="N440" s="120">
        <v>1.7375411686921299E-3</v>
      </c>
      <c r="O440" s="120">
        <v>0.26615</v>
      </c>
      <c r="P440" s="123">
        <v>526.29999999999995</v>
      </c>
      <c r="Q440" s="124">
        <v>10.3878693970781</v>
      </c>
      <c r="S440" s="123">
        <v>530</v>
      </c>
      <c r="T440" s="124">
        <v>17.480145660965</v>
      </c>
      <c r="V440" s="123">
        <v>530</v>
      </c>
      <c r="W440" s="124">
        <v>285.900456037043</v>
      </c>
      <c r="Y440" s="124">
        <v>0.69811320754718098</v>
      </c>
      <c r="Z440" s="124">
        <v>0.69811320754718098</v>
      </c>
      <c r="AA440" s="122">
        <v>526.29999999999995</v>
      </c>
      <c r="AB440" s="122">
        <v>10.3878693970781</v>
      </c>
      <c r="AD440" s="125">
        <v>524.79999999999995</v>
      </c>
      <c r="AE440" s="124">
        <v>10.5098064021537</v>
      </c>
      <c r="AF440" s="125">
        <v>514.6</v>
      </c>
      <c r="AG440" s="124">
        <v>9.9112911534548402</v>
      </c>
      <c r="AH440" s="125">
        <v>476</v>
      </c>
      <c r="AI440" s="124">
        <v>275.66474341523798</v>
      </c>
      <c r="AJ440" s="124">
        <v>3.7000000000000002E-3</v>
      </c>
      <c r="AK440" s="124">
        <v>2.8999999999999998E-3</v>
      </c>
      <c r="AL440" s="135">
        <f t="shared" si="47"/>
        <v>10.5098064021537</v>
      </c>
      <c r="AM440" s="135">
        <f t="shared" si="48"/>
        <v>514.6</v>
      </c>
      <c r="AN440" s="29">
        <f t="shared" si="49"/>
        <v>143.19999999999999</v>
      </c>
      <c r="AO440" s="29">
        <f t="shared" si="50"/>
        <v>0.96199999999999997</v>
      </c>
      <c r="AP440" s="29">
        <f t="shared" si="51"/>
        <v>2.3E-2</v>
      </c>
      <c r="AQ440" s="136">
        <f t="shared" si="52"/>
        <v>1.0395010395010396</v>
      </c>
    </row>
    <row r="441" spans="1:43" x14ac:dyDescent="0.75">
      <c r="A441" s="120" t="s">
        <v>580</v>
      </c>
      <c r="B441" s="120">
        <v>484</v>
      </c>
      <c r="C441" s="120">
        <v>1.33</v>
      </c>
      <c r="D441" s="120">
        <v>0.11</v>
      </c>
      <c r="E441" s="120">
        <v>2100</v>
      </c>
      <c r="F441" s="121">
        <v>10.162601626016301</v>
      </c>
      <c r="G441" s="120">
        <v>0.212880186137136</v>
      </c>
      <c r="H441" s="121">
        <v>6.0100000000000001E-2</v>
      </c>
      <c r="I441" s="120">
        <v>4.0270407273650596E-3</v>
      </c>
      <c r="J441" s="120">
        <v>0.17731</v>
      </c>
      <c r="K441" s="121">
        <v>0.81299999999999994</v>
      </c>
      <c r="L441" s="120">
        <v>2.0013293292459398E-2</v>
      </c>
      <c r="M441" s="121">
        <v>9.8400000000000001E-2</v>
      </c>
      <c r="N441" s="120">
        <v>2.0612251750839802E-3</v>
      </c>
      <c r="O441" s="120">
        <v>0.49656</v>
      </c>
      <c r="P441" s="123">
        <v>604.70000000000005</v>
      </c>
      <c r="Q441" s="124">
        <v>12.132450442097999</v>
      </c>
      <c r="S441" s="123">
        <v>603.79999999999995</v>
      </c>
      <c r="T441" s="124">
        <v>11.250300038295199</v>
      </c>
      <c r="V441" s="123">
        <v>599</v>
      </c>
      <c r="W441" s="124">
        <v>145.217023205082</v>
      </c>
      <c r="Y441" s="124">
        <v>-0.14905597880094501</v>
      </c>
      <c r="Z441" s="124">
        <v>-0.95158597662772604</v>
      </c>
      <c r="AA441" s="122">
        <v>604.70000000000005</v>
      </c>
      <c r="AB441" s="122">
        <v>12.132450442097999</v>
      </c>
      <c r="AD441" s="125">
        <v>603.6</v>
      </c>
      <c r="AE441" s="124">
        <v>12.218001216646</v>
      </c>
      <c r="AF441" s="125">
        <v>591.29999999999995</v>
      </c>
      <c r="AG441" s="124">
        <v>10.687612032239301</v>
      </c>
      <c r="AH441" s="125">
        <v>551</v>
      </c>
      <c r="AI441" s="124">
        <v>143.014348331017</v>
      </c>
      <c r="AJ441" s="124">
        <v>1.7600000000000001E-3</v>
      </c>
      <c r="AK441" s="124">
        <v>8.0000000000000004E-4</v>
      </c>
      <c r="AL441" s="135">
        <f t="shared" si="47"/>
        <v>12.218001216646</v>
      </c>
      <c r="AM441" s="135">
        <f t="shared" si="48"/>
        <v>591.29999999999995</v>
      </c>
      <c r="AN441" s="29">
        <f t="shared" si="49"/>
        <v>484</v>
      </c>
      <c r="AO441" s="29">
        <f t="shared" si="50"/>
        <v>1.33</v>
      </c>
      <c r="AP441" s="29">
        <f t="shared" si="51"/>
        <v>0.11</v>
      </c>
      <c r="AQ441" s="136">
        <f t="shared" si="52"/>
        <v>0.75187969924812026</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0BBF-E0E0-485B-9FE7-11C863635272}">
  <dimension ref="A1:AQ352"/>
  <sheetViews>
    <sheetView zoomScale="70" zoomScaleNormal="70" workbookViewId="0">
      <pane xSplit="1" ySplit="3" topLeftCell="Z207" activePane="bottomRight" state="frozen"/>
      <selection pane="topRight" activeCell="B1" sqref="B1"/>
      <selection pane="bottomLeft" activeCell="A4" sqref="A4"/>
      <selection pane="bottomRight" activeCell="AL1" sqref="AL1:AQ3"/>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 min="38" max="38" width="8.7265625" style="136"/>
    <col min="39" max="39" width="12.36328125" style="136" customWidth="1"/>
    <col min="42" max="42" width="11.953125" customWidth="1"/>
    <col min="43" max="43" width="8.7265625" style="136"/>
  </cols>
  <sheetData>
    <row r="1" spans="1:43" ht="14.4" customHeight="1" x14ac:dyDescent="0.75">
      <c r="A1" s="220" t="s">
        <v>414</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49" t="s">
        <v>349</v>
      </c>
      <c r="AM1" s="250"/>
      <c r="AN1" s="250"/>
      <c r="AO1" s="250"/>
      <c r="AP1" s="250"/>
      <c r="AQ1" s="251"/>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52"/>
      <c r="AM2" s="253"/>
      <c r="AN2" s="253"/>
      <c r="AO2" s="253"/>
      <c r="AP2" s="253"/>
      <c r="AQ2" s="254"/>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131" t="s">
        <v>0</v>
      </c>
      <c r="AM3" s="131" t="s">
        <v>29</v>
      </c>
      <c r="AN3" s="31" t="s">
        <v>2</v>
      </c>
      <c r="AO3" s="31" t="s">
        <v>3</v>
      </c>
      <c r="AP3" s="31" t="s">
        <v>21</v>
      </c>
      <c r="AQ3" s="134" t="s">
        <v>348</v>
      </c>
    </row>
    <row r="4" spans="1:43" s="119" customFormat="1" ht="29.5" x14ac:dyDescent="0.75">
      <c r="A4" s="114" t="s">
        <v>425</v>
      </c>
      <c r="B4" s="115"/>
      <c r="C4" s="115"/>
      <c r="D4" s="115"/>
      <c r="E4" s="127"/>
      <c r="F4" s="115"/>
      <c r="G4" s="115"/>
      <c r="H4" s="116"/>
      <c r="I4" s="116"/>
      <c r="J4" s="117"/>
      <c r="K4" s="116"/>
      <c r="L4" s="116"/>
      <c r="M4" s="116"/>
      <c r="N4" s="116"/>
      <c r="O4" s="117"/>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5"/>
      <c r="AO4" s="115"/>
      <c r="AP4" s="115"/>
      <c r="AQ4" s="114"/>
    </row>
    <row r="5" spans="1:43" x14ac:dyDescent="0.75">
      <c r="A5" s="5" t="s">
        <v>36</v>
      </c>
      <c r="B5" s="22">
        <v>466</v>
      </c>
      <c r="C5" s="22">
        <v>2.92</v>
      </c>
      <c r="D5" s="22">
        <v>0.14000000000000001</v>
      </c>
      <c r="E5" s="22">
        <v>790</v>
      </c>
      <c r="F5" s="20">
        <v>14.5348837209302</v>
      </c>
      <c r="G5" s="22">
        <v>1.6138732395867801</v>
      </c>
      <c r="H5" s="18">
        <v>0.05</v>
      </c>
      <c r="I5" s="15">
        <v>2.5650964894132198E-3</v>
      </c>
      <c r="J5" s="24">
        <v>0.35154999999999997</v>
      </c>
      <c r="K5" s="18">
        <v>0.48199999999999998</v>
      </c>
      <c r="L5" s="15">
        <v>5.40981283317633E-2</v>
      </c>
      <c r="M5" s="18">
        <v>6.88E-2</v>
      </c>
      <c r="N5" s="15">
        <v>7.6391721471896603E-3</v>
      </c>
      <c r="O5" s="24">
        <v>0.17746000000000001</v>
      </c>
      <c r="P5" s="10">
        <v>429</v>
      </c>
      <c r="Q5" s="6">
        <v>46.129815662236197</v>
      </c>
      <c r="R5" s="6">
        <v>47.073455184089397</v>
      </c>
      <c r="S5" s="10">
        <v>396</v>
      </c>
      <c r="T5" s="6">
        <v>36.542635598919702</v>
      </c>
      <c r="U5" s="6">
        <v>37.297006256383298</v>
      </c>
      <c r="V5" s="10">
        <v>230</v>
      </c>
      <c r="W5" s="6">
        <v>128.25482447066099</v>
      </c>
      <c r="X5" s="6">
        <v>129.41934836610599</v>
      </c>
      <c r="Y5" s="6">
        <v>-8.3333333333333304</v>
      </c>
      <c r="Z5" s="6">
        <v>-86.521739130434796</v>
      </c>
      <c r="AA5" s="7" t="s">
        <v>35</v>
      </c>
      <c r="AB5" s="7" t="s">
        <v>35</v>
      </c>
      <c r="AC5" s="7" t="s">
        <v>35</v>
      </c>
      <c r="AD5" s="13">
        <v>430</v>
      </c>
      <c r="AE5" s="6">
        <v>46.548382281577702</v>
      </c>
      <c r="AF5" s="13">
        <v>418</v>
      </c>
      <c r="AG5" s="6">
        <v>35.004702777133197</v>
      </c>
      <c r="AH5" s="13">
        <v>355</v>
      </c>
      <c r="AI5" s="6">
        <v>31.147600228588999</v>
      </c>
      <c r="AJ5" s="6">
        <v>-5.1000000000000004E-3</v>
      </c>
      <c r="AK5" s="6">
        <v>5.7000000000000002E-3</v>
      </c>
      <c r="AL5" s="135" t="str">
        <f>AA5</f>
        <v>Discordant</v>
      </c>
      <c r="AM5" s="135" t="str">
        <f>AB5</f>
        <v>Discordant</v>
      </c>
      <c r="AN5" s="29">
        <f>B5</f>
        <v>466</v>
      </c>
      <c r="AO5" s="29">
        <f t="shared" ref="AO5:AP5" si="0">C5</f>
        <v>2.92</v>
      </c>
      <c r="AP5" s="29">
        <f t="shared" si="0"/>
        <v>0.14000000000000001</v>
      </c>
      <c r="AQ5" s="136">
        <f>1/AO5</f>
        <v>0.34246575342465752</v>
      </c>
    </row>
    <row r="6" spans="1:43" x14ac:dyDescent="0.75">
      <c r="A6" s="5" t="s">
        <v>37</v>
      </c>
      <c r="B6" s="22">
        <v>215</v>
      </c>
      <c r="C6" s="22">
        <v>1.385</v>
      </c>
      <c r="D6" s="22">
        <v>7.0000000000000007E-2</v>
      </c>
      <c r="E6" s="22">
        <v>444</v>
      </c>
      <c r="F6" s="20">
        <v>13.3689839572192</v>
      </c>
      <c r="G6" s="22">
        <v>1.55716576218298</v>
      </c>
      <c r="H6" s="18">
        <v>5.8900000000000001E-2</v>
      </c>
      <c r="I6" s="15">
        <v>4.4583819935039197E-3</v>
      </c>
      <c r="J6" s="24">
        <v>-0.24661</v>
      </c>
      <c r="K6" s="18">
        <v>0.57599999999999996</v>
      </c>
      <c r="L6" s="15">
        <v>7.5655176531417206E-2</v>
      </c>
      <c r="M6" s="18">
        <v>7.4800000000000005E-2</v>
      </c>
      <c r="N6" s="15">
        <v>8.7124047260442403E-3</v>
      </c>
      <c r="O6" s="24">
        <v>0.69911000000000001</v>
      </c>
      <c r="P6" s="10">
        <v>465</v>
      </c>
      <c r="Q6" s="6">
        <v>52.205754843717003</v>
      </c>
      <c r="R6" s="6">
        <v>53.181225497765602</v>
      </c>
      <c r="S6" s="10">
        <v>472</v>
      </c>
      <c r="T6" s="6">
        <v>52.724707429239203</v>
      </c>
      <c r="U6" s="6">
        <v>53.387600500767803</v>
      </c>
      <c r="V6" s="10">
        <v>460</v>
      </c>
      <c r="W6" s="6">
        <v>158.791687439866</v>
      </c>
      <c r="X6" s="6">
        <v>161.583357624776</v>
      </c>
      <c r="Y6" s="6">
        <v>1.4830508474576201</v>
      </c>
      <c r="Z6" s="6">
        <v>-1.0869565217391399</v>
      </c>
      <c r="AA6" s="7">
        <v>465</v>
      </c>
      <c r="AB6" s="7">
        <v>52.205754843717003</v>
      </c>
      <c r="AC6" s="7">
        <v>53.181225497765602</v>
      </c>
      <c r="AD6" s="13">
        <v>463</v>
      </c>
      <c r="AE6" s="6">
        <v>51.944314788071701</v>
      </c>
      <c r="AF6" s="13">
        <v>458</v>
      </c>
      <c r="AG6" s="6">
        <v>41.077704092352498</v>
      </c>
      <c r="AH6" s="13">
        <v>437</v>
      </c>
      <c r="AI6" s="6">
        <v>26.872439412900299</v>
      </c>
      <c r="AJ6" s="6">
        <v>3.5000000000000001E-3</v>
      </c>
      <c r="AK6" s="6">
        <v>8.6999999999999994E-3</v>
      </c>
      <c r="AL6" s="135">
        <f t="shared" ref="AL6:AL69" si="1">AA6</f>
        <v>465</v>
      </c>
      <c r="AM6" s="135">
        <f t="shared" ref="AM6:AM69" si="2">AB6</f>
        <v>52.205754843717003</v>
      </c>
      <c r="AN6" s="29">
        <f t="shared" ref="AN6:AN69" si="3">B6</f>
        <v>215</v>
      </c>
      <c r="AO6" s="29">
        <f t="shared" ref="AO6:AO69" si="4">C6</f>
        <v>1.385</v>
      </c>
      <c r="AP6" s="29">
        <f t="shared" ref="AP6:AP69" si="5">D6</f>
        <v>7.0000000000000007E-2</v>
      </c>
      <c r="AQ6" s="136">
        <f t="shared" ref="AQ6:AQ69" si="6">1/AO6</f>
        <v>0.72202166064981954</v>
      </c>
    </row>
    <row r="7" spans="1:43" x14ac:dyDescent="0.75">
      <c r="A7" s="5" t="s">
        <v>38</v>
      </c>
      <c r="B7" s="22">
        <v>110.4</v>
      </c>
      <c r="C7" s="22">
        <v>1.32</v>
      </c>
      <c r="D7" s="22">
        <v>5.6000000000000001E-2</v>
      </c>
      <c r="E7" s="22">
        <v>318</v>
      </c>
      <c r="F7" s="20">
        <v>10.1010101010101</v>
      </c>
      <c r="G7" s="22">
        <v>1.22924537431004</v>
      </c>
      <c r="H7" s="18">
        <v>5.8200000000000002E-2</v>
      </c>
      <c r="I7" s="15">
        <v>5.7409302382105303E-3</v>
      </c>
      <c r="J7" s="24">
        <v>-3.8377000000000001E-2</v>
      </c>
      <c r="K7" s="18">
        <v>0.79</v>
      </c>
      <c r="L7" s="15">
        <v>0.122494237517525</v>
      </c>
      <c r="M7" s="18">
        <v>9.9000000000000005E-2</v>
      </c>
      <c r="N7" s="15">
        <v>1.20478339136127E-2</v>
      </c>
      <c r="O7" s="24">
        <v>0.64197000000000004</v>
      </c>
      <c r="P7" s="10">
        <v>608</v>
      </c>
      <c r="Q7" s="6">
        <v>71.405104463371202</v>
      </c>
      <c r="R7" s="6">
        <v>72.601147881008103</v>
      </c>
      <c r="S7" s="10">
        <v>568</v>
      </c>
      <c r="T7" s="6">
        <v>67.667271292276794</v>
      </c>
      <c r="U7" s="6">
        <v>68.420981128984096</v>
      </c>
      <c r="V7" s="10">
        <v>390</v>
      </c>
      <c r="W7" s="6">
        <v>207.65066819059399</v>
      </c>
      <c r="X7" s="6">
        <v>208.862137209721</v>
      </c>
      <c r="Y7" s="6">
        <v>-7.0422535211267503</v>
      </c>
      <c r="Z7" s="6">
        <v>-55.897435897435898</v>
      </c>
      <c r="AA7" s="7" t="s">
        <v>35</v>
      </c>
      <c r="AB7" s="7" t="s">
        <v>35</v>
      </c>
      <c r="AC7" s="7" t="s">
        <v>35</v>
      </c>
      <c r="AD7" s="13">
        <v>609</v>
      </c>
      <c r="AE7" s="6">
        <v>71.7256435553209</v>
      </c>
      <c r="AF7" s="13">
        <v>598</v>
      </c>
      <c r="AG7" s="6">
        <v>55.663476392896797</v>
      </c>
      <c r="AH7" s="13">
        <v>563</v>
      </c>
      <c r="AI7" s="6">
        <v>42.751608156886903</v>
      </c>
      <c r="AJ7" s="6">
        <v>-2E-3</v>
      </c>
      <c r="AK7" s="6">
        <v>1.2E-2</v>
      </c>
      <c r="AL7" s="135" t="str">
        <f t="shared" si="1"/>
        <v>Discordant</v>
      </c>
      <c r="AM7" s="135" t="str">
        <f t="shared" si="2"/>
        <v>Discordant</v>
      </c>
      <c r="AN7" s="29">
        <f t="shared" si="3"/>
        <v>110.4</v>
      </c>
      <c r="AO7" s="29">
        <f t="shared" si="4"/>
        <v>1.32</v>
      </c>
      <c r="AP7" s="29">
        <f t="shared" si="5"/>
        <v>5.6000000000000001E-2</v>
      </c>
      <c r="AQ7" s="136">
        <f t="shared" si="6"/>
        <v>0.75757575757575757</v>
      </c>
    </row>
    <row r="8" spans="1:43" x14ac:dyDescent="0.75">
      <c r="A8" s="5" t="s">
        <v>39</v>
      </c>
      <c r="B8" s="22">
        <v>1093</v>
      </c>
      <c r="C8" s="22">
        <v>3.75</v>
      </c>
      <c r="D8" s="22">
        <v>0.18</v>
      </c>
      <c r="E8" s="22">
        <v>1450</v>
      </c>
      <c r="F8" s="20">
        <v>19.417475728155299</v>
      </c>
      <c r="G8" s="22">
        <v>2.13650396560839</v>
      </c>
      <c r="H8" s="18">
        <v>5.5199999999999999E-2</v>
      </c>
      <c r="I8" s="15">
        <v>2.3818753115979899E-3</v>
      </c>
      <c r="J8" s="24">
        <v>1.4996000000000001E-2</v>
      </c>
      <c r="K8" s="18">
        <v>0.38300000000000001</v>
      </c>
      <c r="L8" s="15">
        <v>4.0507343905148298E-2</v>
      </c>
      <c r="M8" s="18">
        <v>5.1499999999999997E-2</v>
      </c>
      <c r="N8" s="15">
        <v>5.6665426427848402E-3</v>
      </c>
      <c r="O8" s="24">
        <v>0.48715999999999998</v>
      </c>
      <c r="P8" s="10">
        <v>324</v>
      </c>
      <c r="Q8" s="6">
        <v>34.709336725610001</v>
      </c>
      <c r="R8" s="6">
        <v>35.435200857862498</v>
      </c>
      <c r="S8" s="10">
        <v>327</v>
      </c>
      <c r="T8" s="6">
        <v>29.525983973380299</v>
      </c>
      <c r="U8" s="6">
        <v>30.2021462968431</v>
      </c>
      <c r="V8" s="10">
        <v>420</v>
      </c>
      <c r="W8" s="6">
        <v>103.82533409529699</v>
      </c>
      <c r="X8" s="6">
        <v>109.28384050097</v>
      </c>
      <c r="Y8" s="6">
        <v>0.91743119266054396</v>
      </c>
      <c r="Z8" s="6">
        <v>22.857142857142801</v>
      </c>
      <c r="AA8" s="7">
        <v>324</v>
      </c>
      <c r="AB8" s="7">
        <v>34.709336725610001</v>
      </c>
      <c r="AC8" s="7">
        <v>35.435200857862498</v>
      </c>
      <c r="AD8" s="13">
        <v>322</v>
      </c>
      <c r="AE8" s="6">
        <v>34.709336725610001</v>
      </c>
      <c r="AF8" s="13">
        <v>318</v>
      </c>
      <c r="AG8" s="6">
        <v>28.267450001659299</v>
      </c>
      <c r="AH8" s="13">
        <v>304</v>
      </c>
      <c r="AI8" s="6">
        <v>13.436219706450199</v>
      </c>
      <c r="AJ8" s="6">
        <v>5.0000000000000001E-3</v>
      </c>
      <c r="AK8" s="6">
        <v>5.7000000000000002E-3</v>
      </c>
      <c r="AL8" s="135">
        <f t="shared" si="1"/>
        <v>324</v>
      </c>
      <c r="AM8" s="135">
        <f t="shared" si="2"/>
        <v>34.709336725610001</v>
      </c>
      <c r="AN8" s="29">
        <f t="shared" si="3"/>
        <v>1093</v>
      </c>
      <c r="AO8" s="29">
        <f t="shared" si="4"/>
        <v>3.75</v>
      </c>
      <c r="AP8" s="29">
        <f t="shared" si="5"/>
        <v>0.18</v>
      </c>
      <c r="AQ8" s="136">
        <f t="shared" si="6"/>
        <v>0.26666666666666666</v>
      </c>
    </row>
    <row r="9" spans="1:43" x14ac:dyDescent="0.75">
      <c r="A9" s="5" t="s">
        <v>40</v>
      </c>
      <c r="B9" s="22">
        <v>229</v>
      </c>
      <c r="C9" s="22">
        <v>6.23</v>
      </c>
      <c r="D9" s="22">
        <v>0.36</v>
      </c>
      <c r="E9" s="22">
        <v>377</v>
      </c>
      <c r="F9" s="20">
        <v>12.3152709359606</v>
      </c>
      <c r="G9" s="22">
        <v>1.5275353757812</v>
      </c>
      <c r="H9" s="18">
        <v>4.7399999999999998E-2</v>
      </c>
      <c r="I9" s="15">
        <v>2.68724394129004E-3</v>
      </c>
      <c r="J9" s="24">
        <v>-2.6727000000000001E-4</v>
      </c>
      <c r="K9" s="18">
        <v>0.52500000000000002</v>
      </c>
      <c r="L9" s="15">
        <v>6.6724288353267006E-2</v>
      </c>
      <c r="M9" s="18">
        <v>8.1199999999999994E-2</v>
      </c>
      <c r="N9" s="15">
        <v>1.0071712848090801E-2</v>
      </c>
      <c r="O9" s="24">
        <v>0.74307000000000001</v>
      </c>
      <c r="P9" s="10">
        <v>502</v>
      </c>
      <c r="Q9" s="6">
        <v>59.898296855960702</v>
      </c>
      <c r="R9" s="6">
        <v>60.889426527810897</v>
      </c>
      <c r="S9" s="10">
        <v>421</v>
      </c>
      <c r="T9" s="6">
        <v>43.9046135821579</v>
      </c>
      <c r="U9" s="6">
        <v>44.609699620760097</v>
      </c>
      <c r="V9" s="10">
        <v>50</v>
      </c>
      <c r="W9" s="6">
        <v>116.04007928297899</v>
      </c>
      <c r="X9" s="6">
        <v>116.95026903643399</v>
      </c>
      <c r="Y9" s="6">
        <v>-19.239904988123499</v>
      </c>
      <c r="Z9" s="6">
        <v>-904</v>
      </c>
      <c r="AA9" s="7" t="s">
        <v>35</v>
      </c>
      <c r="AB9" s="7" t="s">
        <v>35</v>
      </c>
      <c r="AC9" s="7" t="s">
        <v>35</v>
      </c>
      <c r="AD9" s="13">
        <v>507</v>
      </c>
      <c r="AE9" s="6">
        <v>60.224338653444697</v>
      </c>
      <c r="AF9" s="13">
        <v>482</v>
      </c>
      <c r="AG9" s="6">
        <v>43.9046135821579</v>
      </c>
      <c r="AH9" s="13">
        <v>384</v>
      </c>
      <c r="AI9" s="6">
        <v>45.194557194423297</v>
      </c>
      <c r="AJ9" s="6">
        <v>-9.2999999999999992E-3</v>
      </c>
      <c r="AK9" s="6">
        <v>6.3E-3</v>
      </c>
      <c r="AL9" s="135" t="str">
        <f t="shared" si="1"/>
        <v>Discordant</v>
      </c>
      <c r="AM9" s="135" t="str">
        <f t="shared" si="2"/>
        <v>Discordant</v>
      </c>
      <c r="AN9" s="29">
        <f t="shared" si="3"/>
        <v>229</v>
      </c>
      <c r="AO9" s="29">
        <f t="shared" si="4"/>
        <v>6.23</v>
      </c>
      <c r="AP9" s="29">
        <f t="shared" si="5"/>
        <v>0.36</v>
      </c>
      <c r="AQ9" s="136">
        <f t="shared" si="6"/>
        <v>0.16051364365971107</v>
      </c>
    </row>
    <row r="10" spans="1:43" x14ac:dyDescent="0.75">
      <c r="A10" s="5" t="s">
        <v>43</v>
      </c>
      <c r="B10" s="22">
        <v>630</v>
      </c>
      <c r="C10" s="22">
        <v>2.4</v>
      </c>
      <c r="D10" s="22">
        <v>0.11</v>
      </c>
      <c r="E10" s="22">
        <v>2330</v>
      </c>
      <c r="F10" s="20">
        <v>6.71140939597315</v>
      </c>
      <c r="G10" s="22">
        <v>0.72570730182988996</v>
      </c>
      <c r="H10" s="18">
        <v>6.8099999999999994E-2</v>
      </c>
      <c r="I10" s="15">
        <v>2.2597278597211701E-3</v>
      </c>
      <c r="J10" s="24">
        <v>-0.23538000000000001</v>
      </c>
      <c r="K10" s="18">
        <v>1.39</v>
      </c>
      <c r="L10" s="15">
        <v>0.14630174717001701</v>
      </c>
      <c r="M10" s="18">
        <v>0.14899999999999999</v>
      </c>
      <c r="N10" s="15">
        <v>1.6111427807925401E-2</v>
      </c>
      <c r="O10" s="24">
        <v>0.73234999999999995</v>
      </c>
      <c r="P10" s="10">
        <v>895</v>
      </c>
      <c r="Q10" s="6">
        <v>90.406268502684497</v>
      </c>
      <c r="R10" s="6">
        <v>92.359220532533499</v>
      </c>
      <c r="S10" s="10">
        <v>879</v>
      </c>
      <c r="T10" s="6">
        <v>61.951457614359001</v>
      </c>
      <c r="U10" s="6">
        <v>63.372724441586897</v>
      </c>
      <c r="V10" s="10">
        <v>840</v>
      </c>
      <c r="W10" s="6">
        <v>67.1810985322509</v>
      </c>
      <c r="X10" s="6">
        <v>70.985463652847699</v>
      </c>
      <c r="Y10" s="6">
        <v>-1.8202502844141</v>
      </c>
      <c r="Z10" s="6">
        <v>-6.5476190476190501</v>
      </c>
      <c r="AA10" s="7">
        <v>895</v>
      </c>
      <c r="AB10" s="7">
        <v>90.406268502684497</v>
      </c>
      <c r="AC10" s="7">
        <v>92.359220532533499</v>
      </c>
      <c r="AD10" s="13">
        <v>892</v>
      </c>
      <c r="AE10" s="6">
        <v>90.406268502684497</v>
      </c>
      <c r="AF10" s="13">
        <v>857</v>
      </c>
      <c r="AG10" s="6">
        <v>60.378101167093</v>
      </c>
      <c r="AH10" s="13">
        <v>773</v>
      </c>
      <c r="AI10" s="6">
        <v>48.858980750727902</v>
      </c>
      <c r="AJ10" s="6">
        <v>2E-3</v>
      </c>
      <c r="AK10" s="6">
        <v>1.6999999999999999E-3</v>
      </c>
      <c r="AL10" s="135">
        <f t="shared" si="1"/>
        <v>895</v>
      </c>
      <c r="AM10" s="135">
        <f t="shared" si="2"/>
        <v>90.406268502684497</v>
      </c>
      <c r="AN10" s="29">
        <f t="shared" si="3"/>
        <v>630</v>
      </c>
      <c r="AO10" s="29">
        <f t="shared" si="4"/>
        <v>2.4</v>
      </c>
      <c r="AP10" s="29">
        <f t="shared" si="5"/>
        <v>0.11</v>
      </c>
      <c r="AQ10" s="136">
        <f t="shared" si="6"/>
        <v>0.41666666666666669</v>
      </c>
    </row>
    <row r="11" spans="1:43" x14ac:dyDescent="0.75">
      <c r="A11" s="5" t="s">
        <v>44</v>
      </c>
      <c r="B11" s="22">
        <v>1420</v>
      </c>
      <c r="C11" s="22">
        <v>1.865</v>
      </c>
      <c r="D11" s="22">
        <v>8.3000000000000004E-2</v>
      </c>
      <c r="E11" s="22">
        <v>1370</v>
      </c>
      <c r="F11" s="20">
        <v>19.685039370078702</v>
      </c>
      <c r="G11" s="22">
        <v>2.12392558989862</v>
      </c>
      <c r="H11" s="18">
        <v>5.3100000000000001E-2</v>
      </c>
      <c r="I11" s="15">
        <v>2.0154329559675301E-3</v>
      </c>
      <c r="J11" s="24">
        <v>0.13442999999999999</v>
      </c>
      <c r="K11" s="18">
        <v>0.36699999999999999</v>
      </c>
      <c r="L11" s="15">
        <v>3.7558087148441999E-2</v>
      </c>
      <c r="M11" s="18">
        <v>5.0799999999999998E-2</v>
      </c>
      <c r="N11" s="15">
        <v>5.4810873343159802E-3</v>
      </c>
      <c r="O11" s="24">
        <v>0.50356999999999996</v>
      </c>
      <c r="P11" s="10">
        <v>319</v>
      </c>
      <c r="Q11" s="6">
        <v>33.641989335166798</v>
      </c>
      <c r="R11" s="6">
        <v>34.371356894815797</v>
      </c>
      <c r="S11" s="10">
        <v>317</v>
      </c>
      <c r="T11" s="6">
        <v>28.005375468317101</v>
      </c>
      <c r="U11" s="6">
        <v>28.675011772013999</v>
      </c>
      <c r="V11" s="10">
        <v>300</v>
      </c>
      <c r="W11" s="6">
        <v>85.503216313773805</v>
      </c>
      <c r="X11" s="6">
        <v>89.537543938713398</v>
      </c>
      <c r="Y11" s="6">
        <v>-0.63091482649841202</v>
      </c>
      <c r="Z11" s="6">
        <v>-6.3333333333333304</v>
      </c>
      <c r="AA11" s="7">
        <v>319</v>
      </c>
      <c r="AB11" s="7">
        <v>33.641989335166798</v>
      </c>
      <c r="AC11" s="7">
        <v>34.371356894815797</v>
      </c>
      <c r="AD11" s="13">
        <v>319</v>
      </c>
      <c r="AE11" s="6">
        <v>33.641989335166798</v>
      </c>
      <c r="AF11" s="13">
        <v>310</v>
      </c>
      <c r="AG11" s="6">
        <v>26.6961618050501</v>
      </c>
      <c r="AH11" s="13">
        <v>253</v>
      </c>
      <c r="AI11" s="6">
        <v>23.818753115979899</v>
      </c>
      <c r="AJ11" s="6">
        <v>1.8E-3</v>
      </c>
      <c r="AK11" s="6">
        <v>3.8999999999999998E-3</v>
      </c>
      <c r="AL11" s="135">
        <f t="shared" si="1"/>
        <v>319</v>
      </c>
      <c r="AM11" s="135">
        <f t="shared" si="2"/>
        <v>33.641989335166798</v>
      </c>
      <c r="AN11" s="29">
        <f t="shared" si="3"/>
        <v>1420</v>
      </c>
      <c r="AO11" s="29">
        <f t="shared" si="4"/>
        <v>1.865</v>
      </c>
      <c r="AP11" s="29">
        <f t="shared" si="5"/>
        <v>8.3000000000000004E-2</v>
      </c>
      <c r="AQ11" s="136">
        <f t="shared" si="6"/>
        <v>0.53619302949061665</v>
      </c>
    </row>
    <row r="12" spans="1:43" x14ac:dyDescent="0.75">
      <c r="A12" s="5" t="s">
        <v>45</v>
      </c>
      <c r="B12" s="22">
        <v>298.60000000000002</v>
      </c>
      <c r="C12" s="22">
        <v>2.5499999999999998</v>
      </c>
      <c r="D12" s="22">
        <v>0.12</v>
      </c>
      <c r="E12" s="22">
        <v>389</v>
      </c>
      <c r="F12" s="20">
        <v>15.8478605388273</v>
      </c>
      <c r="G12" s="22">
        <v>1.9152384352558101</v>
      </c>
      <c r="H12" s="18">
        <v>6.9800000000000001E-2</v>
      </c>
      <c r="I12" s="15">
        <v>4.7026768972575602E-3</v>
      </c>
      <c r="J12" s="24">
        <v>8.3937000000000005E-3</v>
      </c>
      <c r="K12" s="18">
        <v>0.58699999999999997</v>
      </c>
      <c r="L12" s="15">
        <v>7.18801526170465E-2</v>
      </c>
      <c r="M12" s="18">
        <v>6.3100000000000003E-2</v>
      </c>
      <c r="N12" s="15">
        <v>7.6257325061989002E-3</v>
      </c>
      <c r="O12" s="24">
        <v>0.49743999999999999</v>
      </c>
      <c r="P12" s="10">
        <v>394</v>
      </c>
      <c r="Q12" s="6">
        <v>46.061324773529897</v>
      </c>
      <c r="R12" s="6">
        <v>46.865999459683501</v>
      </c>
      <c r="S12" s="10">
        <v>461</v>
      </c>
      <c r="T12" s="6">
        <v>46.137762664255703</v>
      </c>
      <c r="U12" s="6">
        <v>46.912017094877498</v>
      </c>
      <c r="V12" s="10">
        <v>890</v>
      </c>
      <c r="W12" s="6">
        <v>164.899060033707</v>
      </c>
      <c r="X12" s="6">
        <v>1831.6893636514801</v>
      </c>
      <c r="Y12" s="6">
        <v>14.533622559652899</v>
      </c>
      <c r="Z12" s="6">
        <v>55.730337078651701</v>
      </c>
      <c r="AA12" s="7">
        <v>394</v>
      </c>
      <c r="AB12" s="7">
        <v>46.061324773529897</v>
      </c>
      <c r="AC12" s="7">
        <v>46.865999459683501</v>
      </c>
      <c r="AD12" s="13">
        <v>385</v>
      </c>
      <c r="AE12" s="6">
        <v>46.364001551770698</v>
      </c>
      <c r="AF12" s="13">
        <v>382</v>
      </c>
      <c r="AG12" s="6">
        <v>41.758318257123101</v>
      </c>
      <c r="AH12" s="13">
        <v>370</v>
      </c>
      <c r="AI12" s="6">
        <v>26.872439412900299</v>
      </c>
      <c r="AJ12" s="6">
        <v>1.9300000000000001E-2</v>
      </c>
      <c r="AK12" s="6">
        <v>9.7999999999999997E-3</v>
      </c>
      <c r="AL12" s="135">
        <f t="shared" si="1"/>
        <v>394</v>
      </c>
      <c r="AM12" s="135">
        <f t="shared" si="2"/>
        <v>46.061324773529897</v>
      </c>
      <c r="AN12" s="29">
        <f t="shared" si="3"/>
        <v>298.60000000000002</v>
      </c>
      <c r="AO12" s="29">
        <f t="shared" si="4"/>
        <v>2.5499999999999998</v>
      </c>
      <c r="AP12" s="29">
        <f t="shared" si="5"/>
        <v>0.12</v>
      </c>
      <c r="AQ12" s="136">
        <f t="shared" si="6"/>
        <v>0.39215686274509809</v>
      </c>
    </row>
    <row r="13" spans="1:43" x14ac:dyDescent="0.75">
      <c r="A13" s="5" t="s">
        <v>46</v>
      </c>
      <c r="B13" s="22">
        <v>733</v>
      </c>
      <c r="C13" s="22">
        <v>2.4900000000000002</v>
      </c>
      <c r="D13" s="22">
        <v>0.12</v>
      </c>
      <c r="E13" s="22">
        <v>700</v>
      </c>
      <c r="F13" s="20">
        <v>20.703933747412002</v>
      </c>
      <c r="G13" s="22">
        <v>2.2839723565827099</v>
      </c>
      <c r="H13" s="18">
        <v>6.5000000000000002E-2</v>
      </c>
      <c r="I13" s="15">
        <v>6.7181098532250903E-3</v>
      </c>
      <c r="J13" s="24">
        <v>-0.21770999999999999</v>
      </c>
      <c r="K13" s="18">
        <v>0.41399999999999998</v>
      </c>
      <c r="L13" s="15">
        <v>5.7672234922880802E-2</v>
      </c>
      <c r="M13" s="18">
        <v>4.8300000000000003E-2</v>
      </c>
      <c r="N13" s="15">
        <v>5.32825627094823E-3</v>
      </c>
      <c r="O13" s="24">
        <v>0.68123</v>
      </c>
      <c r="P13" s="10">
        <v>304</v>
      </c>
      <c r="Q13" s="6">
        <v>32.653405338834297</v>
      </c>
      <c r="R13" s="6">
        <v>33.336216699433599</v>
      </c>
      <c r="S13" s="10">
        <v>345</v>
      </c>
      <c r="T13" s="6">
        <v>40.398585766079002</v>
      </c>
      <c r="U13" s="6">
        <v>40.953479702740403</v>
      </c>
      <c r="V13" s="10">
        <v>590</v>
      </c>
      <c r="W13" s="6">
        <v>189.328550409071</v>
      </c>
      <c r="X13" s="6">
        <v>217.372749986744</v>
      </c>
      <c r="Y13" s="6">
        <v>11.884057971014499</v>
      </c>
      <c r="Z13" s="6">
        <v>48.4745762711864</v>
      </c>
      <c r="AA13" s="7">
        <v>304</v>
      </c>
      <c r="AB13" s="7">
        <v>32.653405338834297</v>
      </c>
      <c r="AC13" s="7">
        <v>33.336216699433599</v>
      </c>
      <c r="AD13" s="13">
        <v>305</v>
      </c>
      <c r="AE13" s="6">
        <v>33.247704886536297</v>
      </c>
      <c r="AF13" s="13">
        <v>304</v>
      </c>
      <c r="AG13" s="6">
        <v>30.121532695054601</v>
      </c>
      <c r="AH13" s="13">
        <v>297</v>
      </c>
      <c r="AI13" s="6">
        <v>15.2684314846025</v>
      </c>
      <c r="AJ13" s="6">
        <v>1.4999999999999999E-2</v>
      </c>
      <c r="AK13" s="6">
        <v>1.2999999999999999E-2</v>
      </c>
      <c r="AL13" s="135">
        <f t="shared" si="1"/>
        <v>304</v>
      </c>
      <c r="AM13" s="135">
        <f t="shared" si="2"/>
        <v>32.653405338834297</v>
      </c>
      <c r="AN13" s="29">
        <f t="shared" si="3"/>
        <v>733</v>
      </c>
      <c r="AO13" s="29">
        <f t="shared" si="4"/>
        <v>2.4900000000000002</v>
      </c>
      <c r="AP13" s="29">
        <f t="shared" si="5"/>
        <v>0.12</v>
      </c>
      <c r="AQ13" s="136">
        <f t="shared" si="6"/>
        <v>0.40160642570281119</v>
      </c>
    </row>
    <row r="14" spans="1:43" x14ac:dyDescent="0.75">
      <c r="A14" s="5" t="s">
        <v>47</v>
      </c>
      <c r="B14" s="22">
        <v>111.4</v>
      </c>
      <c r="C14" s="22">
        <v>0.97599999999999998</v>
      </c>
      <c r="D14" s="22">
        <v>6.3E-2</v>
      </c>
      <c r="E14" s="22">
        <v>49</v>
      </c>
      <c r="F14" s="20">
        <v>28.571428571428601</v>
      </c>
      <c r="G14" s="22">
        <v>7.5961327432490897</v>
      </c>
      <c r="H14" s="18">
        <v>0.11700000000000001</v>
      </c>
      <c r="I14" s="15">
        <v>4.0308659119350498E-2</v>
      </c>
      <c r="J14" s="24">
        <v>2.6412000000000001E-2</v>
      </c>
      <c r="K14" s="18">
        <v>0.36</v>
      </c>
      <c r="L14" s="15">
        <v>0.33758775984919798</v>
      </c>
      <c r="M14" s="18">
        <v>3.5000000000000003E-2</v>
      </c>
      <c r="N14" s="15">
        <v>9.3052626104801299E-3</v>
      </c>
      <c r="O14" s="24">
        <v>-8.5690000000000002E-2</v>
      </c>
      <c r="P14" s="10">
        <v>221</v>
      </c>
      <c r="Q14" s="6">
        <v>55.054346417527697</v>
      </c>
      <c r="R14" s="6">
        <v>55.274345166192198</v>
      </c>
      <c r="S14" s="10">
        <v>260</v>
      </c>
      <c r="T14" s="6">
        <v>136.69218565406999</v>
      </c>
      <c r="U14" s="6">
        <v>136.82708689722801</v>
      </c>
      <c r="V14" s="10">
        <v>100</v>
      </c>
      <c r="W14" s="6">
        <v>855.03216313773805</v>
      </c>
      <c r="X14" s="6">
        <v>855.05380763662504</v>
      </c>
      <c r="Y14" s="6">
        <v>15</v>
      </c>
      <c r="Z14" s="6">
        <v>-121</v>
      </c>
      <c r="AA14" s="7" t="s">
        <v>336</v>
      </c>
      <c r="AB14" s="7" t="s">
        <v>336</v>
      </c>
      <c r="AC14" s="7" t="s">
        <v>336</v>
      </c>
      <c r="AD14" s="13">
        <v>189</v>
      </c>
      <c r="AE14" s="6">
        <v>40.132244635219998</v>
      </c>
      <c r="AF14" s="13">
        <v>196</v>
      </c>
      <c r="AG14" s="6">
        <v>43.431850281639598</v>
      </c>
      <c r="AH14" s="13">
        <v>280</v>
      </c>
      <c r="AI14" s="6">
        <v>85.503216313773805</v>
      </c>
      <c r="AJ14" s="6">
        <v>7.1999999999999995E-2</v>
      </c>
      <c r="AK14" s="6">
        <v>8.2000000000000003E-2</v>
      </c>
      <c r="AL14" s="135" t="str">
        <f t="shared" si="1"/>
        <v>High age uncertainty</v>
      </c>
      <c r="AM14" s="135" t="str">
        <f t="shared" si="2"/>
        <v>High age uncertainty</v>
      </c>
      <c r="AN14" s="29">
        <f t="shared" si="3"/>
        <v>111.4</v>
      </c>
      <c r="AO14" s="29">
        <f t="shared" si="4"/>
        <v>0.97599999999999998</v>
      </c>
      <c r="AP14" s="29">
        <f t="shared" si="5"/>
        <v>6.3E-2</v>
      </c>
      <c r="AQ14" s="136">
        <f t="shared" si="6"/>
        <v>1.0245901639344261</v>
      </c>
    </row>
    <row r="15" spans="1:43" x14ac:dyDescent="0.75">
      <c r="A15" s="5" t="s">
        <v>48</v>
      </c>
      <c r="B15" s="22">
        <v>368.3</v>
      </c>
      <c r="C15" s="22">
        <v>0.879</v>
      </c>
      <c r="D15" s="22">
        <v>3.4000000000000002E-2</v>
      </c>
      <c r="E15" s="22">
        <v>280</v>
      </c>
      <c r="F15" s="20">
        <v>24.752475247524799</v>
      </c>
      <c r="G15" s="22">
        <v>2.9081283908239901</v>
      </c>
      <c r="H15" s="18">
        <v>7.1999999999999995E-2</v>
      </c>
      <c r="I15" s="15">
        <v>1.8322117781523001E-2</v>
      </c>
      <c r="J15" s="24">
        <v>2.7892E-2</v>
      </c>
      <c r="K15" s="18">
        <v>0.42</v>
      </c>
      <c r="L15" s="15">
        <v>0.12830484363421299</v>
      </c>
      <c r="M15" s="18">
        <v>4.0399999999999998E-2</v>
      </c>
      <c r="N15" s="15">
        <v>4.7465308343672798E-3</v>
      </c>
      <c r="O15" s="24">
        <v>0.19042999999999999</v>
      </c>
      <c r="P15" s="10">
        <v>255</v>
      </c>
      <c r="Q15" s="6">
        <v>29.496712850476801</v>
      </c>
      <c r="R15" s="6">
        <v>30.034328439578001</v>
      </c>
      <c r="S15" s="10">
        <v>350</v>
      </c>
      <c r="T15" s="6">
        <v>84.215235428060495</v>
      </c>
      <c r="U15" s="6">
        <v>84.488305681405805</v>
      </c>
      <c r="V15" s="10">
        <v>380</v>
      </c>
      <c r="W15" s="6">
        <v>415.30133638118701</v>
      </c>
      <c r="X15" s="6">
        <v>415.80316945951103</v>
      </c>
      <c r="Y15" s="6">
        <v>27.142857142857199</v>
      </c>
      <c r="Z15" s="6">
        <v>32.894736842105303</v>
      </c>
      <c r="AA15" s="7" t="s">
        <v>35</v>
      </c>
      <c r="AB15" s="7" t="s">
        <v>35</v>
      </c>
      <c r="AC15" s="7" t="s">
        <v>35</v>
      </c>
      <c r="AD15" s="13">
        <v>245</v>
      </c>
      <c r="AE15" s="6">
        <v>30.072779535378601</v>
      </c>
      <c r="AF15" s="13">
        <v>251</v>
      </c>
      <c r="AG15" s="6">
        <v>31.129373238207901</v>
      </c>
      <c r="AH15" s="13">
        <v>265</v>
      </c>
      <c r="AI15" s="6">
        <v>17.100643262754801</v>
      </c>
      <c r="AJ15" s="6">
        <v>2.5000000000000001E-2</v>
      </c>
      <c r="AK15" s="6">
        <v>3.7999999999999999E-2</v>
      </c>
      <c r="AL15" s="135" t="str">
        <f t="shared" si="1"/>
        <v>Discordant</v>
      </c>
      <c r="AM15" s="135" t="str">
        <f t="shared" si="2"/>
        <v>Discordant</v>
      </c>
      <c r="AN15" s="29">
        <f t="shared" si="3"/>
        <v>368.3</v>
      </c>
      <c r="AO15" s="29">
        <f t="shared" si="4"/>
        <v>0.879</v>
      </c>
      <c r="AP15" s="29">
        <f t="shared" si="5"/>
        <v>3.4000000000000002E-2</v>
      </c>
      <c r="AQ15" s="136">
        <f t="shared" si="6"/>
        <v>1.1376564277588168</v>
      </c>
    </row>
    <row r="16" spans="1:43" x14ac:dyDescent="0.75">
      <c r="A16" s="5" t="s">
        <v>49</v>
      </c>
      <c r="B16" s="22">
        <v>267</v>
      </c>
      <c r="C16" s="22">
        <v>0.80100000000000005</v>
      </c>
      <c r="D16" s="22">
        <v>4.2000000000000003E-2</v>
      </c>
      <c r="E16" s="22">
        <v>133</v>
      </c>
      <c r="F16" s="20">
        <v>27.932960893854698</v>
      </c>
      <c r="G16" s="22">
        <v>3.4955892318659898</v>
      </c>
      <c r="H16" s="18">
        <v>5.3999999999999999E-2</v>
      </c>
      <c r="I16" s="15">
        <v>2.13758040784435E-2</v>
      </c>
      <c r="J16" s="24">
        <v>-0.35987000000000002</v>
      </c>
      <c r="K16" s="18">
        <v>0.27</v>
      </c>
      <c r="L16" s="15">
        <v>0.124728946219392</v>
      </c>
      <c r="M16" s="18">
        <v>3.5799999999999998E-2</v>
      </c>
      <c r="N16" s="15">
        <v>4.4800869831287298E-3</v>
      </c>
      <c r="O16" s="24">
        <v>0.59543999999999997</v>
      </c>
      <c r="P16" s="10">
        <v>226</v>
      </c>
      <c r="Q16" s="6">
        <v>27.917517816787999</v>
      </c>
      <c r="R16" s="6">
        <v>28.367993048113</v>
      </c>
      <c r="S16" s="10">
        <v>190</v>
      </c>
      <c r="T16" s="6">
        <v>76.016992926069406</v>
      </c>
      <c r="U16" s="6">
        <v>76.173383148017706</v>
      </c>
      <c r="V16" s="10">
        <v>180</v>
      </c>
      <c r="W16" s="6">
        <v>513.01929788264295</v>
      </c>
      <c r="X16" s="6">
        <v>516.34620810600404</v>
      </c>
      <c r="Y16" s="6">
        <v>-18.947368421052602</v>
      </c>
      <c r="Z16" s="6">
        <v>-25.5555555555556</v>
      </c>
      <c r="AA16" s="7" t="s">
        <v>35</v>
      </c>
      <c r="AB16" s="7" t="s">
        <v>35</v>
      </c>
      <c r="AC16" s="7" t="s">
        <v>35</v>
      </c>
      <c r="AD16" s="13">
        <v>218</v>
      </c>
      <c r="AE16" s="6">
        <v>26.959132052992199</v>
      </c>
      <c r="AF16" s="13">
        <v>217</v>
      </c>
      <c r="AG16" s="6">
        <v>24.2469629752283</v>
      </c>
      <c r="AH16" s="13">
        <v>216</v>
      </c>
      <c r="AI16" s="6">
        <v>14.046956965834299</v>
      </c>
      <c r="AJ16" s="6">
        <v>-1.4999999999999999E-2</v>
      </c>
      <c r="AK16" s="6">
        <v>2.4E-2</v>
      </c>
      <c r="AL16" s="135" t="str">
        <f t="shared" si="1"/>
        <v>Discordant</v>
      </c>
      <c r="AM16" s="135" t="str">
        <f t="shared" si="2"/>
        <v>Discordant</v>
      </c>
      <c r="AN16" s="29">
        <f t="shared" si="3"/>
        <v>267</v>
      </c>
      <c r="AO16" s="29">
        <f t="shared" si="4"/>
        <v>0.80100000000000005</v>
      </c>
      <c r="AP16" s="29">
        <f t="shared" si="5"/>
        <v>4.2000000000000003E-2</v>
      </c>
      <c r="AQ16" s="136">
        <f t="shared" si="6"/>
        <v>1.2484394506866416</v>
      </c>
    </row>
    <row r="17" spans="1:43" x14ac:dyDescent="0.75">
      <c r="A17" s="5" t="s">
        <v>50</v>
      </c>
      <c r="B17" s="22">
        <v>165</v>
      </c>
      <c r="C17" s="22">
        <v>0.54300000000000004</v>
      </c>
      <c r="D17" s="22">
        <v>2.5999999999999999E-2</v>
      </c>
      <c r="E17" s="22">
        <v>158</v>
      </c>
      <c r="F17" s="20">
        <v>10.8932461873638</v>
      </c>
      <c r="G17" s="22">
        <v>1.3051064751486701</v>
      </c>
      <c r="H17" s="18">
        <v>0.04</v>
      </c>
      <c r="I17" s="15">
        <v>9.1610588907614799E-3</v>
      </c>
      <c r="J17" s="24">
        <v>-3.5664000000000001E-2</v>
      </c>
      <c r="K17" s="18">
        <v>0.52</v>
      </c>
      <c r="L17" s="15">
        <v>0.13146826385101401</v>
      </c>
      <c r="M17" s="18">
        <v>9.1800000000000007E-2</v>
      </c>
      <c r="N17" s="15">
        <v>1.09984454916318E-2</v>
      </c>
      <c r="O17" s="24">
        <v>0.14074999999999999</v>
      </c>
      <c r="P17" s="10">
        <v>584</v>
      </c>
      <c r="Q17" s="6">
        <v>67.976397072369494</v>
      </c>
      <c r="R17" s="6">
        <v>69.071312787337007</v>
      </c>
      <c r="S17" s="10">
        <v>420</v>
      </c>
      <c r="T17" s="6">
        <v>85.782158846564897</v>
      </c>
      <c r="U17" s="6">
        <v>86.140637043032797</v>
      </c>
      <c r="V17" s="10">
        <v>310</v>
      </c>
      <c r="W17" s="6">
        <v>305.36862969204901</v>
      </c>
      <c r="X17" s="6">
        <v>305.54585341475098</v>
      </c>
      <c r="Y17" s="6">
        <v>-39.047619047619001</v>
      </c>
      <c r="Z17" s="6">
        <v>-88.387096774193495</v>
      </c>
      <c r="AA17" s="7" t="s">
        <v>35</v>
      </c>
      <c r="AB17" s="7" t="s">
        <v>35</v>
      </c>
      <c r="AC17" s="7" t="s">
        <v>35</v>
      </c>
      <c r="AD17" s="13">
        <v>593</v>
      </c>
      <c r="AE17" s="6">
        <v>70.051799112802598</v>
      </c>
      <c r="AF17" s="13">
        <v>589</v>
      </c>
      <c r="AG17" s="6">
        <v>51.765497934215603</v>
      </c>
      <c r="AH17" s="13">
        <v>573</v>
      </c>
      <c r="AI17" s="6">
        <v>40.919396378734596</v>
      </c>
      <c r="AJ17" s="6">
        <v>-2.4E-2</v>
      </c>
      <c r="AK17" s="6">
        <v>1.9E-2</v>
      </c>
      <c r="AL17" s="135" t="str">
        <f t="shared" si="1"/>
        <v>Discordant</v>
      </c>
      <c r="AM17" s="135" t="str">
        <f t="shared" si="2"/>
        <v>Discordant</v>
      </c>
      <c r="AN17" s="29">
        <f t="shared" si="3"/>
        <v>165</v>
      </c>
      <c r="AO17" s="29">
        <f t="shared" si="4"/>
        <v>0.54300000000000004</v>
      </c>
      <c r="AP17" s="29">
        <f t="shared" si="5"/>
        <v>2.5999999999999999E-2</v>
      </c>
      <c r="AQ17" s="136">
        <f t="shared" si="6"/>
        <v>1.8416206261510129</v>
      </c>
    </row>
    <row r="18" spans="1:43" x14ac:dyDescent="0.75">
      <c r="A18" s="5" t="s">
        <v>51</v>
      </c>
      <c r="B18" s="22">
        <v>641</v>
      </c>
      <c r="C18" s="22">
        <v>2.19</v>
      </c>
      <c r="D18" s="22">
        <v>0.12</v>
      </c>
      <c r="E18" s="22">
        <v>200</v>
      </c>
      <c r="F18" s="20">
        <v>34.129692832764498</v>
      </c>
      <c r="G18" s="22">
        <v>3.99762503439133</v>
      </c>
      <c r="H18" s="18">
        <v>0.05</v>
      </c>
      <c r="I18" s="15">
        <v>2.6261702153516201E-2</v>
      </c>
      <c r="J18" s="24">
        <v>-0.53100000000000003</v>
      </c>
      <c r="K18" s="18">
        <v>0.19</v>
      </c>
      <c r="L18" s="15">
        <v>0.123432553343921</v>
      </c>
      <c r="M18" s="18">
        <v>2.93E-2</v>
      </c>
      <c r="N18" s="15">
        <v>3.43192111577462E-3</v>
      </c>
      <c r="O18" s="24">
        <v>0.76349</v>
      </c>
      <c r="P18" s="10">
        <v>186</v>
      </c>
      <c r="Q18" s="6">
        <v>21.587752523934199</v>
      </c>
      <c r="R18" s="6">
        <v>21.9824956272093</v>
      </c>
      <c r="S18" s="10">
        <v>120</v>
      </c>
      <c r="T18" s="6">
        <v>74.839639137366603</v>
      </c>
      <c r="U18" s="6">
        <v>74.929272214457001</v>
      </c>
      <c r="V18" s="10">
        <v>930</v>
      </c>
      <c r="W18" s="6">
        <v>567.98565122721197</v>
      </c>
      <c r="X18" s="6">
        <v>568.64368665018299</v>
      </c>
      <c r="Y18" s="6">
        <v>-55</v>
      </c>
      <c r="Z18" s="6">
        <v>80</v>
      </c>
      <c r="AA18" s="7" t="s">
        <v>35</v>
      </c>
      <c r="AB18" s="7" t="s">
        <v>35</v>
      </c>
      <c r="AC18" s="7" t="s">
        <v>35</v>
      </c>
      <c r="AD18" s="13">
        <v>189</v>
      </c>
      <c r="AE18" s="6">
        <v>21.063025875562801</v>
      </c>
      <c r="AF18" s="13">
        <v>189</v>
      </c>
      <c r="AG18" s="6">
        <v>17.711481762158002</v>
      </c>
      <c r="AH18" s="13">
        <v>186</v>
      </c>
      <c r="AI18" s="6">
        <v>9.7717961501455797</v>
      </c>
      <c r="AJ18" s="6">
        <v>-1E-3</v>
      </c>
      <c r="AK18" s="6">
        <v>5.3999999999999999E-2</v>
      </c>
      <c r="AL18" s="135" t="str">
        <f t="shared" si="1"/>
        <v>Discordant</v>
      </c>
      <c r="AM18" s="135" t="str">
        <f t="shared" si="2"/>
        <v>Discordant</v>
      </c>
      <c r="AN18" s="29">
        <f t="shared" si="3"/>
        <v>641</v>
      </c>
      <c r="AO18" s="29">
        <f t="shared" si="4"/>
        <v>2.19</v>
      </c>
      <c r="AP18" s="29">
        <f t="shared" si="5"/>
        <v>0.12</v>
      </c>
      <c r="AQ18" s="136">
        <f t="shared" si="6"/>
        <v>0.45662100456621008</v>
      </c>
    </row>
    <row r="19" spans="1:43" x14ac:dyDescent="0.75">
      <c r="A19" s="5" t="s">
        <v>52</v>
      </c>
      <c r="B19" s="22">
        <v>1770</v>
      </c>
      <c r="C19" s="22">
        <v>3.47</v>
      </c>
      <c r="D19" s="22">
        <v>0.37</v>
      </c>
      <c r="E19" s="22">
        <v>20220</v>
      </c>
      <c r="F19" s="20">
        <v>2.6246719160105001</v>
      </c>
      <c r="G19" s="22">
        <v>0.283438046025769</v>
      </c>
      <c r="H19" s="18">
        <v>0.12740000000000001</v>
      </c>
      <c r="I19" s="15">
        <v>2.5040227634748101E-3</v>
      </c>
      <c r="J19" s="24">
        <v>0.12717999999999999</v>
      </c>
      <c r="K19" s="18">
        <v>6.61</v>
      </c>
      <c r="L19" s="15">
        <v>0.65006688980826199</v>
      </c>
      <c r="M19" s="18">
        <v>0.38100000000000001</v>
      </c>
      <c r="N19" s="15">
        <v>4.1144150199146703E-2</v>
      </c>
      <c r="O19" s="24">
        <v>0.74326000000000003</v>
      </c>
      <c r="P19" s="10">
        <v>2077</v>
      </c>
      <c r="Q19" s="6">
        <v>191.958893163261</v>
      </c>
      <c r="R19" s="6">
        <v>196.12177301316399</v>
      </c>
      <c r="S19" s="10">
        <v>2054</v>
      </c>
      <c r="T19" s="6">
        <v>86.730900651100399</v>
      </c>
      <c r="U19" s="6">
        <v>88.991806204823007</v>
      </c>
      <c r="V19" s="10">
        <v>2055</v>
      </c>
      <c r="W19" s="6">
        <v>32.979812006741298</v>
      </c>
      <c r="X19" s="6">
        <v>38.483318338024802</v>
      </c>
      <c r="Y19" s="6">
        <v>-1.1197663096397299</v>
      </c>
      <c r="Z19" s="6">
        <v>-1.0705596107055899</v>
      </c>
      <c r="AA19" s="7">
        <v>2055</v>
      </c>
      <c r="AB19" s="7">
        <v>32.979812006741298</v>
      </c>
      <c r="AC19" s="7">
        <v>38.483318338024802</v>
      </c>
      <c r="AD19" s="13">
        <v>2066</v>
      </c>
      <c r="AE19" s="6">
        <v>192.70070488834301</v>
      </c>
      <c r="AF19" s="13">
        <v>2027</v>
      </c>
      <c r="AG19" s="6">
        <v>87.315967198165197</v>
      </c>
      <c r="AH19" s="13">
        <v>1971</v>
      </c>
      <c r="AI19" s="6">
        <v>29.926125709820798</v>
      </c>
      <c r="AJ19" s="6">
        <v>5.1999999999999998E-3</v>
      </c>
      <c r="AK19" s="6">
        <v>3.8E-3</v>
      </c>
      <c r="AL19" s="135">
        <f t="shared" si="1"/>
        <v>2055</v>
      </c>
      <c r="AM19" s="135">
        <f t="shared" si="2"/>
        <v>32.979812006741298</v>
      </c>
      <c r="AN19" s="29">
        <f t="shared" si="3"/>
        <v>1770</v>
      </c>
      <c r="AO19" s="29">
        <f t="shared" si="4"/>
        <v>3.47</v>
      </c>
      <c r="AP19" s="29">
        <f t="shared" si="5"/>
        <v>0.37</v>
      </c>
      <c r="AQ19" s="136">
        <f t="shared" si="6"/>
        <v>0.28818443804034583</v>
      </c>
    </row>
    <row r="20" spans="1:43" x14ac:dyDescent="0.75">
      <c r="A20" s="5" t="s">
        <v>53</v>
      </c>
      <c r="B20" s="22">
        <v>1349</v>
      </c>
      <c r="C20" s="22">
        <v>1.8660000000000001</v>
      </c>
      <c r="D20" s="22">
        <v>9.1999999999999998E-2</v>
      </c>
      <c r="E20" s="22">
        <v>1410</v>
      </c>
      <c r="F20" s="20">
        <v>17.301038062283698</v>
      </c>
      <c r="G20" s="22">
        <v>1.8671584347759</v>
      </c>
      <c r="H20" s="18">
        <v>7.8299999999999995E-2</v>
      </c>
      <c r="I20" s="15">
        <v>4.7026768972575602E-3</v>
      </c>
      <c r="J20" s="24">
        <v>-0.27027000000000001</v>
      </c>
      <c r="K20" s="18">
        <v>0.62</v>
      </c>
      <c r="L20" s="15">
        <v>7.2760929763162605E-2</v>
      </c>
      <c r="M20" s="18">
        <v>5.7799999999999997E-2</v>
      </c>
      <c r="N20" s="15">
        <v>6.2378775852367204E-3</v>
      </c>
      <c r="O20" s="24">
        <v>0.46660000000000001</v>
      </c>
      <c r="P20" s="10">
        <v>362</v>
      </c>
      <c r="Q20" s="6">
        <v>37.926674967498798</v>
      </c>
      <c r="R20" s="6">
        <v>38.753133036065798</v>
      </c>
      <c r="S20" s="10">
        <v>484</v>
      </c>
      <c r="T20" s="6">
        <v>45.192011034032603</v>
      </c>
      <c r="U20" s="6">
        <v>46.037474458074001</v>
      </c>
      <c r="V20" s="10">
        <v>1140</v>
      </c>
      <c r="W20" s="6">
        <v>134.362197064502</v>
      </c>
      <c r="X20" s="6">
        <v>140.49952080056099</v>
      </c>
      <c r="Y20" s="6">
        <v>25.206611570247901</v>
      </c>
      <c r="Z20" s="6">
        <v>68.245614035087698</v>
      </c>
      <c r="AA20" s="7" t="s">
        <v>35</v>
      </c>
      <c r="AB20" s="7" t="s">
        <v>35</v>
      </c>
      <c r="AC20" s="7" t="s">
        <v>35</v>
      </c>
      <c r="AD20" s="13">
        <v>349</v>
      </c>
      <c r="AE20" s="6">
        <v>37.926674967498798</v>
      </c>
      <c r="AF20" s="13">
        <v>350</v>
      </c>
      <c r="AG20" s="6">
        <v>37.326905327124699</v>
      </c>
      <c r="AH20" s="13">
        <v>358</v>
      </c>
      <c r="AI20" s="6">
        <v>9.7717961501455797</v>
      </c>
      <c r="AJ20" s="6">
        <v>3.0099999999999998E-2</v>
      </c>
      <c r="AK20" s="6">
        <v>9.2999999999999992E-3</v>
      </c>
      <c r="AL20" s="135" t="str">
        <f t="shared" si="1"/>
        <v>Discordant</v>
      </c>
      <c r="AM20" s="135" t="str">
        <f t="shared" si="2"/>
        <v>Discordant</v>
      </c>
      <c r="AN20" s="29">
        <f t="shared" si="3"/>
        <v>1349</v>
      </c>
      <c r="AO20" s="29">
        <f t="shared" si="4"/>
        <v>1.8660000000000001</v>
      </c>
      <c r="AP20" s="29">
        <f t="shared" si="5"/>
        <v>9.1999999999999998E-2</v>
      </c>
      <c r="AQ20" s="136">
        <f t="shared" si="6"/>
        <v>0.53590568060021437</v>
      </c>
    </row>
    <row r="21" spans="1:43" x14ac:dyDescent="0.75">
      <c r="A21" s="5" t="s">
        <v>54</v>
      </c>
      <c r="B21" s="22">
        <v>1489</v>
      </c>
      <c r="C21" s="22">
        <v>1.96</v>
      </c>
      <c r="D21" s="22">
        <v>0.12</v>
      </c>
      <c r="E21" s="22">
        <v>1269</v>
      </c>
      <c r="F21" s="20">
        <v>17.3913043478261</v>
      </c>
      <c r="G21" s="22">
        <v>1.9013713408852599</v>
      </c>
      <c r="H21" s="18">
        <v>6.4699999999999994E-2</v>
      </c>
      <c r="I21" s="15">
        <v>2.19865413378276E-3</v>
      </c>
      <c r="J21" s="24">
        <v>5.0153999999999997E-2</v>
      </c>
      <c r="K21" s="18">
        <v>0.50600000000000001</v>
      </c>
      <c r="L21" s="15">
        <v>5.2170285805235202E-2</v>
      </c>
      <c r="M21" s="18">
        <v>5.7500000000000002E-2</v>
      </c>
      <c r="N21" s="15">
        <v>6.2864089958018796E-3</v>
      </c>
      <c r="O21" s="24">
        <v>0.59919</v>
      </c>
      <c r="P21" s="10">
        <v>360</v>
      </c>
      <c r="Q21" s="6">
        <v>38.377171274968802</v>
      </c>
      <c r="R21" s="6">
        <v>39.186214025465901</v>
      </c>
      <c r="S21" s="10">
        <v>414</v>
      </c>
      <c r="T21" s="6">
        <v>35.104804984460998</v>
      </c>
      <c r="U21" s="6">
        <v>35.941536392968104</v>
      </c>
      <c r="V21" s="10">
        <v>730</v>
      </c>
      <c r="W21" s="6">
        <v>79.395843719932898</v>
      </c>
      <c r="X21" s="6">
        <v>228.486243363363</v>
      </c>
      <c r="Y21" s="6">
        <v>13.0434782608696</v>
      </c>
      <c r="Z21" s="6">
        <v>50.684931506849303</v>
      </c>
      <c r="AA21" s="7">
        <v>360</v>
      </c>
      <c r="AB21" s="7">
        <v>38.377171274968802</v>
      </c>
      <c r="AC21" s="7">
        <v>39.186214025465901</v>
      </c>
      <c r="AD21" s="13">
        <v>356</v>
      </c>
      <c r="AE21" s="6">
        <v>38.377171274968802</v>
      </c>
      <c r="AF21" s="13">
        <v>355</v>
      </c>
      <c r="AG21" s="6">
        <v>33.739462547542701</v>
      </c>
      <c r="AH21" s="13">
        <v>358</v>
      </c>
      <c r="AI21" s="6">
        <v>11.6040079282979</v>
      </c>
      <c r="AJ21" s="6">
        <v>1.3299999999999999E-2</v>
      </c>
      <c r="AK21" s="6">
        <v>4.4000000000000003E-3</v>
      </c>
      <c r="AL21" s="135">
        <f t="shared" si="1"/>
        <v>360</v>
      </c>
      <c r="AM21" s="135">
        <f t="shared" si="2"/>
        <v>38.377171274968802</v>
      </c>
      <c r="AN21" s="29">
        <f t="shared" si="3"/>
        <v>1489</v>
      </c>
      <c r="AO21" s="29">
        <f t="shared" si="4"/>
        <v>1.96</v>
      </c>
      <c r="AP21" s="29">
        <f t="shared" si="5"/>
        <v>0.12</v>
      </c>
      <c r="AQ21" s="136">
        <f t="shared" si="6"/>
        <v>0.51020408163265307</v>
      </c>
    </row>
    <row r="22" spans="1:43" x14ac:dyDescent="0.75">
      <c r="A22" s="5" t="s">
        <v>55</v>
      </c>
      <c r="B22" s="22">
        <v>382</v>
      </c>
      <c r="C22" s="22">
        <v>1.72</v>
      </c>
      <c r="D22" s="22">
        <v>0.11</v>
      </c>
      <c r="E22" s="22">
        <v>242</v>
      </c>
      <c r="F22" s="20">
        <v>13.7551581843191</v>
      </c>
      <c r="G22" s="22">
        <v>1.5861393918742399</v>
      </c>
      <c r="H22" s="18">
        <v>3.6299999999999999E-2</v>
      </c>
      <c r="I22" s="15">
        <v>3.6033498303661799E-3</v>
      </c>
      <c r="J22" s="24">
        <v>0.13494</v>
      </c>
      <c r="K22" s="18">
        <v>0.35499999999999998</v>
      </c>
      <c r="L22" s="15">
        <v>4.8543939438924398E-2</v>
      </c>
      <c r="M22" s="18">
        <v>7.2700000000000001E-2</v>
      </c>
      <c r="N22" s="15">
        <v>8.3832066664789994E-3</v>
      </c>
      <c r="O22" s="24">
        <v>0.27431</v>
      </c>
      <c r="P22" s="10">
        <v>452</v>
      </c>
      <c r="Q22" s="6">
        <v>50.314774944283599</v>
      </c>
      <c r="R22" s="6">
        <v>51.274436200742102</v>
      </c>
      <c r="S22" s="10">
        <v>302</v>
      </c>
      <c r="T22" s="6">
        <v>36.171120996714301</v>
      </c>
      <c r="U22" s="6">
        <v>36.6673634493919</v>
      </c>
      <c r="V22" s="10">
        <v>440</v>
      </c>
      <c r="W22" s="6">
        <v>158.791687439866</v>
      </c>
      <c r="X22" s="6">
        <v>158.99558494185399</v>
      </c>
      <c r="Y22" s="6">
        <v>-49.668874172185397</v>
      </c>
      <c r="Z22" s="6">
        <v>-2.7272727272727302</v>
      </c>
      <c r="AA22" s="7" t="s">
        <v>35</v>
      </c>
      <c r="AB22" s="7" t="s">
        <v>35</v>
      </c>
      <c r="AC22" s="7" t="s">
        <v>35</v>
      </c>
      <c r="AD22" s="13">
        <v>463</v>
      </c>
      <c r="AE22" s="6">
        <v>50.831059183278001</v>
      </c>
      <c r="AF22" s="13">
        <v>458</v>
      </c>
      <c r="AG22" s="6">
        <v>32.796310679083199</v>
      </c>
      <c r="AH22" s="13">
        <v>440</v>
      </c>
      <c r="AI22" s="6">
        <v>20.765066819059399</v>
      </c>
      <c r="AJ22" s="6">
        <v>-2.5000000000000001E-2</v>
      </c>
      <c r="AK22" s="6">
        <v>7.7999999999999996E-3</v>
      </c>
      <c r="AL22" s="135" t="str">
        <f t="shared" si="1"/>
        <v>Discordant</v>
      </c>
      <c r="AM22" s="135" t="str">
        <f t="shared" si="2"/>
        <v>Discordant</v>
      </c>
      <c r="AN22" s="29">
        <f t="shared" si="3"/>
        <v>382</v>
      </c>
      <c r="AO22" s="29">
        <f t="shared" si="4"/>
        <v>1.72</v>
      </c>
      <c r="AP22" s="29">
        <f t="shared" si="5"/>
        <v>0.11</v>
      </c>
      <c r="AQ22" s="136">
        <f t="shared" si="6"/>
        <v>0.58139534883720934</v>
      </c>
    </row>
    <row r="23" spans="1:43" x14ac:dyDescent="0.75">
      <c r="A23" s="5" t="s">
        <v>56</v>
      </c>
      <c r="B23" s="22">
        <v>986</v>
      </c>
      <c r="C23" s="22">
        <v>2.34</v>
      </c>
      <c r="D23" s="22">
        <v>0.11</v>
      </c>
      <c r="E23" s="22">
        <v>780</v>
      </c>
      <c r="F23" s="20">
        <v>18.382352941176499</v>
      </c>
      <c r="G23" s="22">
        <v>2.0664821381504201</v>
      </c>
      <c r="H23" s="18">
        <v>5.6300000000000003E-2</v>
      </c>
      <c r="I23" s="15">
        <v>5.0080455269496098E-3</v>
      </c>
      <c r="J23" s="24">
        <v>-0.11717</v>
      </c>
      <c r="K23" s="18">
        <v>0.39200000000000002</v>
      </c>
      <c r="L23" s="15">
        <v>4.8899142160164298E-2</v>
      </c>
      <c r="M23" s="18">
        <v>5.4399999999999997E-2</v>
      </c>
      <c r="N23" s="15">
        <v>6.11546458035682E-3</v>
      </c>
      <c r="O23" s="24">
        <v>0.56303999999999998</v>
      </c>
      <c r="P23" s="10">
        <v>341</v>
      </c>
      <c r="Q23" s="6">
        <v>37.386720773931998</v>
      </c>
      <c r="R23" s="6">
        <v>38.134837478102298</v>
      </c>
      <c r="S23" s="10">
        <v>331</v>
      </c>
      <c r="T23" s="6">
        <v>35.403376973785697</v>
      </c>
      <c r="U23" s="6">
        <v>35.988332144396701</v>
      </c>
      <c r="V23" s="10">
        <v>330</v>
      </c>
      <c r="W23" s="6">
        <v>164.899060033707</v>
      </c>
      <c r="X23" s="6">
        <v>168.84488386697001</v>
      </c>
      <c r="Y23" s="6">
        <v>-3.0211480362537801</v>
      </c>
      <c r="Z23" s="6">
        <v>-3.3333333333333401</v>
      </c>
      <c r="AA23" s="7">
        <v>341</v>
      </c>
      <c r="AB23" s="7">
        <v>37.386720773931998</v>
      </c>
      <c r="AC23" s="7">
        <v>38.134837478102298</v>
      </c>
      <c r="AD23" s="13">
        <v>340</v>
      </c>
      <c r="AE23" s="6">
        <v>37.386720773931998</v>
      </c>
      <c r="AF23" s="13">
        <v>335</v>
      </c>
      <c r="AG23" s="6">
        <v>29.6526575731077</v>
      </c>
      <c r="AH23" s="13">
        <v>307</v>
      </c>
      <c r="AI23" s="6">
        <v>20.1543295596753</v>
      </c>
      <c r="AJ23" s="6">
        <v>4.0000000000000001E-3</v>
      </c>
      <c r="AK23" s="6">
        <v>0.01</v>
      </c>
      <c r="AL23" s="135">
        <f t="shared" si="1"/>
        <v>341</v>
      </c>
      <c r="AM23" s="135">
        <f t="shared" si="2"/>
        <v>37.386720773931998</v>
      </c>
      <c r="AN23" s="29">
        <f t="shared" si="3"/>
        <v>986</v>
      </c>
      <c r="AO23" s="29">
        <f t="shared" si="4"/>
        <v>2.34</v>
      </c>
      <c r="AP23" s="29">
        <f t="shared" si="5"/>
        <v>0.11</v>
      </c>
      <c r="AQ23" s="136">
        <f t="shared" si="6"/>
        <v>0.42735042735042739</v>
      </c>
    </row>
    <row r="24" spans="1:43" x14ac:dyDescent="0.75">
      <c r="A24" s="5" t="s">
        <v>57</v>
      </c>
      <c r="B24" s="22">
        <v>921</v>
      </c>
      <c r="C24" s="22">
        <v>1.708</v>
      </c>
      <c r="D24" s="22">
        <v>5.5E-2</v>
      </c>
      <c r="E24" s="22">
        <v>594</v>
      </c>
      <c r="F24" s="20">
        <v>25.3164556962025</v>
      </c>
      <c r="G24" s="22">
        <v>2.87297422995678</v>
      </c>
      <c r="H24" s="18">
        <v>6.5100000000000005E-2</v>
      </c>
      <c r="I24" s="15">
        <v>3.9697921859966397E-3</v>
      </c>
      <c r="J24" s="24">
        <v>0.32634000000000002</v>
      </c>
      <c r="K24" s="18">
        <v>0.33400000000000002</v>
      </c>
      <c r="L24" s="15">
        <v>3.7167828037161003E-2</v>
      </c>
      <c r="M24" s="18">
        <v>3.95E-2</v>
      </c>
      <c r="N24" s="15">
        <v>4.4825580422900701E-3</v>
      </c>
      <c r="O24" s="24">
        <v>0.50478999999999996</v>
      </c>
      <c r="P24" s="10">
        <v>249</v>
      </c>
      <c r="Q24" s="6">
        <v>27.948859790428099</v>
      </c>
      <c r="R24" s="6">
        <v>28.491867371322702</v>
      </c>
      <c r="S24" s="10">
        <v>299</v>
      </c>
      <c r="T24" s="6">
        <v>29.643104535225099</v>
      </c>
      <c r="U24" s="6">
        <v>30.194777574916099</v>
      </c>
      <c r="V24" s="10">
        <v>690</v>
      </c>
      <c r="W24" s="6">
        <v>134.362197064502</v>
      </c>
      <c r="X24" s="6">
        <v>138.96725369750399</v>
      </c>
      <c r="Y24" s="6">
        <v>16.7224080267559</v>
      </c>
      <c r="Z24" s="6">
        <v>63.913043478260903</v>
      </c>
      <c r="AA24" s="7">
        <v>249</v>
      </c>
      <c r="AB24" s="7">
        <v>27.948859790428099</v>
      </c>
      <c r="AC24" s="7">
        <v>28.491867371322702</v>
      </c>
      <c r="AD24" s="13">
        <v>245</v>
      </c>
      <c r="AE24" s="6">
        <v>27.948859790428099</v>
      </c>
      <c r="AF24" s="13">
        <v>243</v>
      </c>
      <c r="AG24" s="6">
        <v>26.189170404697499</v>
      </c>
      <c r="AH24" s="13">
        <v>224</v>
      </c>
      <c r="AI24" s="6">
        <v>18.9328550409071</v>
      </c>
      <c r="AJ24" s="6">
        <v>1.7500000000000002E-2</v>
      </c>
      <c r="AK24" s="6">
        <v>8.0000000000000002E-3</v>
      </c>
      <c r="AL24" s="135">
        <f t="shared" si="1"/>
        <v>249</v>
      </c>
      <c r="AM24" s="135">
        <f t="shared" si="2"/>
        <v>27.948859790428099</v>
      </c>
      <c r="AN24" s="29">
        <f t="shared" si="3"/>
        <v>921</v>
      </c>
      <c r="AO24" s="29">
        <f t="shared" si="4"/>
        <v>1.708</v>
      </c>
      <c r="AP24" s="29">
        <f t="shared" si="5"/>
        <v>5.5E-2</v>
      </c>
      <c r="AQ24" s="136">
        <f t="shared" si="6"/>
        <v>0.58548009367681497</v>
      </c>
    </row>
    <row r="25" spans="1:43" x14ac:dyDescent="0.75">
      <c r="A25" s="5" t="s">
        <v>58</v>
      </c>
      <c r="B25" s="22">
        <v>1189</v>
      </c>
      <c r="C25" s="22">
        <v>4.3499999999999996</v>
      </c>
      <c r="D25" s="22">
        <v>0.22</v>
      </c>
      <c r="E25" s="22">
        <v>926</v>
      </c>
      <c r="F25" s="20">
        <v>17.825311942959001</v>
      </c>
      <c r="G25" s="22">
        <v>1.9642624167776199</v>
      </c>
      <c r="H25" s="18">
        <v>4.9299999999999997E-2</v>
      </c>
      <c r="I25" s="15">
        <v>2.4429490375364E-3</v>
      </c>
      <c r="J25" s="24">
        <v>2.7157000000000001E-2</v>
      </c>
      <c r="K25" s="18">
        <v>0.377</v>
      </c>
      <c r="L25" s="15">
        <v>4.1870804270397799E-2</v>
      </c>
      <c r="M25" s="18">
        <v>5.6099999999999997E-2</v>
      </c>
      <c r="N25" s="15">
        <v>6.1819463207066798E-3</v>
      </c>
      <c r="O25" s="24">
        <v>0.46389999999999998</v>
      </c>
      <c r="P25" s="10">
        <v>352</v>
      </c>
      <c r="Q25" s="6">
        <v>37.749034761767099</v>
      </c>
      <c r="R25" s="6">
        <v>38.534161995591397</v>
      </c>
      <c r="S25" s="10">
        <v>331</v>
      </c>
      <c r="T25" s="6">
        <v>32.520221261152102</v>
      </c>
      <c r="U25" s="6">
        <v>33.1215489956938</v>
      </c>
      <c r="V25" s="10">
        <v>190</v>
      </c>
      <c r="W25" s="6">
        <v>116.04007928297899</v>
      </c>
      <c r="X25" s="6">
        <v>117.341673438257</v>
      </c>
      <c r="Y25" s="6">
        <v>-6.3444108761329403</v>
      </c>
      <c r="Z25" s="6">
        <v>-85.263157894736807</v>
      </c>
      <c r="AA25" s="7" t="s">
        <v>35</v>
      </c>
      <c r="AB25" s="7" t="s">
        <v>35</v>
      </c>
      <c r="AC25" s="7" t="s">
        <v>35</v>
      </c>
      <c r="AD25" s="13">
        <v>353</v>
      </c>
      <c r="AE25" s="6">
        <v>37.749034761767099</v>
      </c>
      <c r="AF25" s="13">
        <v>350</v>
      </c>
      <c r="AG25" s="6">
        <v>28.465168028211099</v>
      </c>
      <c r="AH25" s="13">
        <v>334</v>
      </c>
      <c r="AI25" s="6">
        <v>14.046956965834299</v>
      </c>
      <c r="AJ25" s="6">
        <v>-5.5999999999999999E-3</v>
      </c>
      <c r="AK25" s="6">
        <v>5.0000000000000001E-3</v>
      </c>
      <c r="AL25" s="135" t="str">
        <f t="shared" si="1"/>
        <v>Discordant</v>
      </c>
      <c r="AM25" s="135" t="str">
        <f t="shared" si="2"/>
        <v>Discordant</v>
      </c>
      <c r="AN25" s="29">
        <f t="shared" si="3"/>
        <v>1189</v>
      </c>
      <c r="AO25" s="29">
        <f t="shared" si="4"/>
        <v>4.3499999999999996</v>
      </c>
      <c r="AP25" s="29">
        <f t="shared" si="5"/>
        <v>0.22</v>
      </c>
      <c r="AQ25" s="136">
        <f t="shared" si="6"/>
        <v>0.22988505747126439</v>
      </c>
    </row>
    <row r="26" spans="1:43" x14ac:dyDescent="0.75">
      <c r="A26" s="5" t="s">
        <v>59</v>
      </c>
      <c r="B26" s="22">
        <v>657</v>
      </c>
      <c r="C26" s="22">
        <v>3.95</v>
      </c>
      <c r="D26" s="22">
        <v>0.21</v>
      </c>
      <c r="E26" s="22">
        <v>6730</v>
      </c>
      <c r="F26" s="20">
        <v>2.9585798816567999</v>
      </c>
      <c r="G26" s="22">
        <v>0.32192605392631002</v>
      </c>
      <c r="H26" s="18">
        <v>0.1094</v>
      </c>
      <c r="I26" s="15">
        <v>1.46576942252184E-3</v>
      </c>
      <c r="J26" s="24">
        <v>3.1793000000000002E-2</v>
      </c>
      <c r="K26" s="18">
        <v>5.01</v>
      </c>
      <c r="L26" s="15">
        <v>0.48567545668377399</v>
      </c>
      <c r="M26" s="18">
        <v>0.33800000000000002</v>
      </c>
      <c r="N26" s="15">
        <v>3.6778120104757402E-2</v>
      </c>
      <c r="O26" s="24">
        <v>0.92229000000000005</v>
      </c>
      <c r="P26" s="10">
        <v>1873</v>
      </c>
      <c r="Q26" s="6">
        <v>177.34400405904199</v>
      </c>
      <c r="R26" s="6">
        <v>181.12255960048901</v>
      </c>
      <c r="S26" s="10">
        <v>1817</v>
      </c>
      <c r="T26" s="6">
        <v>82.304485845278407</v>
      </c>
      <c r="U26" s="6">
        <v>84.498300366762805</v>
      </c>
      <c r="V26" s="10">
        <v>1798</v>
      </c>
      <c r="W26" s="6">
        <v>29.3153884504367</v>
      </c>
      <c r="X26" s="6">
        <v>35.507308613343397</v>
      </c>
      <c r="Y26" s="6">
        <v>-3.08200330214639</v>
      </c>
      <c r="Z26" s="6">
        <v>-4.1713014460511699</v>
      </c>
      <c r="AA26" s="7">
        <v>1798</v>
      </c>
      <c r="AB26" s="7">
        <v>29.3153884504367</v>
      </c>
      <c r="AC26" s="7">
        <v>35.507308613343397</v>
      </c>
      <c r="AD26" s="13">
        <v>1867</v>
      </c>
      <c r="AE26" s="6">
        <v>177.84492339027699</v>
      </c>
      <c r="AF26" s="13">
        <v>1789</v>
      </c>
      <c r="AG26" s="6">
        <v>85.050363845521701</v>
      </c>
      <c r="AH26" s="13">
        <v>1721</v>
      </c>
      <c r="AI26" s="6">
        <v>24.429490375364001</v>
      </c>
      <c r="AJ26" s="6">
        <v>3.8E-3</v>
      </c>
      <c r="AK26" s="6">
        <v>2.8999999999999998E-3</v>
      </c>
      <c r="AL26" s="135">
        <f t="shared" si="1"/>
        <v>1798</v>
      </c>
      <c r="AM26" s="135">
        <f t="shared" si="2"/>
        <v>29.3153884504367</v>
      </c>
      <c r="AN26" s="29">
        <f t="shared" si="3"/>
        <v>657</v>
      </c>
      <c r="AO26" s="29">
        <f t="shared" si="4"/>
        <v>3.95</v>
      </c>
      <c r="AP26" s="29">
        <f t="shared" si="5"/>
        <v>0.21</v>
      </c>
      <c r="AQ26" s="136">
        <f t="shared" si="6"/>
        <v>0.25316455696202528</v>
      </c>
    </row>
    <row r="27" spans="1:43" x14ac:dyDescent="0.75">
      <c r="A27" s="5" t="s">
        <v>60</v>
      </c>
      <c r="B27" s="22">
        <v>423</v>
      </c>
      <c r="C27" s="22">
        <v>3.17</v>
      </c>
      <c r="D27" s="22">
        <v>0.16</v>
      </c>
      <c r="E27" s="22">
        <v>540</v>
      </c>
      <c r="F27" s="20">
        <v>18.726591760299598</v>
      </c>
      <c r="G27" s="22">
        <v>2.14310273502918</v>
      </c>
      <c r="H27" s="18">
        <v>0.09</v>
      </c>
      <c r="I27" s="15">
        <v>1.16040079282979E-2</v>
      </c>
      <c r="J27" s="24">
        <v>-0.43003999999999998</v>
      </c>
      <c r="K27" s="18">
        <v>0.69</v>
      </c>
      <c r="L27" s="15">
        <v>0.11709391625955599</v>
      </c>
      <c r="M27" s="18">
        <v>5.3400000000000003E-2</v>
      </c>
      <c r="N27" s="15">
        <v>6.1111860350998104E-3</v>
      </c>
      <c r="O27" s="24">
        <v>0.56120000000000003</v>
      </c>
      <c r="P27" s="10">
        <v>335</v>
      </c>
      <c r="Q27" s="6">
        <v>37.282312913331999</v>
      </c>
      <c r="R27" s="6">
        <v>38.006777440245799</v>
      </c>
      <c r="S27" s="10">
        <v>506</v>
      </c>
      <c r="T27" s="6">
        <v>67.259028695877006</v>
      </c>
      <c r="U27" s="6">
        <v>67.908454059366804</v>
      </c>
      <c r="V27" s="10">
        <v>1100</v>
      </c>
      <c r="W27" s="6">
        <v>256.50964894132198</v>
      </c>
      <c r="X27" s="6">
        <v>257.22770050280297</v>
      </c>
      <c r="Y27" s="6">
        <v>33.794466403162097</v>
      </c>
      <c r="Z27" s="6">
        <v>69.545454545454504</v>
      </c>
      <c r="AA27" s="7" t="s">
        <v>35</v>
      </c>
      <c r="AB27" s="7" t="s">
        <v>35</v>
      </c>
      <c r="AC27" s="7" t="s">
        <v>35</v>
      </c>
      <c r="AD27" s="13">
        <v>318</v>
      </c>
      <c r="AE27" s="6">
        <v>37.046455379261403</v>
      </c>
      <c r="AF27" s="13">
        <v>319</v>
      </c>
      <c r="AG27" s="6">
        <v>41.440619458603699</v>
      </c>
      <c r="AH27" s="13">
        <v>325</v>
      </c>
      <c r="AI27" s="6">
        <v>21.375804078443501</v>
      </c>
      <c r="AJ27" s="6">
        <v>4.4999999999999998E-2</v>
      </c>
      <c r="AK27" s="6">
        <v>2.4E-2</v>
      </c>
      <c r="AL27" s="135" t="str">
        <f t="shared" si="1"/>
        <v>Discordant</v>
      </c>
      <c r="AM27" s="135" t="str">
        <f t="shared" si="2"/>
        <v>Discordant</v>
      </c>
      <c r="AN27" s="29">
        <f t="shared" si="3"/>
        <v>423</v>
      </c>
      <c r="AO27" s="29">
        <f t="shared" si="4"/>
        <v>3.17</v>
      </c>
      <c r="AP27" s="29">
        <f t="shared" si="5"/>
        <v>0.16</v>
      </c>
      <c r="AQ27" s="136">
        <f t="shared" si="6"/>
        <v>0.31545741324921134</v>
      </c>
    </row>
    <row r="28" spans="1:43" x14ac:dyDescent="0.75">
      <c r="A28" s="5" t="s">
        <v>61</v>
      </c>
      <c r="B28" s="22">
        <v>214.8</v>
      </c>
      <c r="C28" s="22">
        <v>0.93300000000000005</v>
      </c>
      <c r="D28" s="22">
        <v>3.3000000000000002E-2</v>
      </c>
      <c r="E28" s="22">
        <v>0</v>
      </c>
      <c r="F28" s="20">
        <v>24.509803921568601</v>
      </c>
      <c r="G28" s="22">
        <v>3.3374585166985198</v>
      </c>
      <c r="H28" s="18">
        <v>4.0000000000000001E-3</v>
      </c>
      <c r="I28" s="15" t="s">
        <v>337</v>
      </c>
      <c r="J28" s="24">
        <v>-0.40898000000000001</v>
      </c>
      <c r="K28" s="18">
        <v>0.03</v>
      </c>
      <c r="L28" s="15">
        <v>7.3342129945891302E-2</v>
      </c>
      <c r="M28" s="18">
        <v>4.0800000000000003E-2</v>
      </c>
      <c r="N28" s="15">
        <v>5.55566694523703E-3</v>
      </c>
      <c r="O28" s="24">
        <v>0.47593999999999997</v>
      </c>
      <c r="P28" s="10">
        <v>257</v>
      </c>
      <c r="Q28" s="6">
        <v>34.439993702533201</v>
      </c>
      <c r="R28" s="6">
        <v>34.910310702199297</v>
      </c>
      <c r="S28" s="10">
        <v>-20</v>
      </c>
      <c r="T28" s="6">
        <v>79.443982125446297</v>
      </c>
      <c r="U28" s="6">
        <v>79.446793677148804</v>
      </c>
      <c r="V28" s="10">
        <v>2300</v>
      </c>
      <c r="W28" s="6" t="s">
        <v>337</v>
      </c>
      <c r="X28" s="6" t="s">
        <v>337</v>
      </c>
      <c r="Y28" s="6">
        <v>1385</v>
      </c>
      <c r="Z28" s="6">
        <v>88.826086956521706</v>
      </c>
      <c r="AA28" s="7" t="s">
        <v>35</v>
      </c>
      <c r="AB28" s="7" t="s">
        <v>35</v>
      </c>
      <c r="AC28" s="7" t="s">
        <v>35</v>
      </c>
      <c r="AD28" s="13">
        <v>272</v>
      </c>
      <c r="AE28" s="6">
        <v>34.053342952352303</v>
      </c>
      <c r="AF28" s="13">
        <v>270</v>
      </c>
      <c r="AG28" s="6">
        <v>21.553916023503302</v>
      </c>
      <c r="AH28" s="13">
        <v>257</v>
      </c>
      <c r="AI28" s="6" t="s">
        <v>337</v>
      </c>
      <c r="AJ28" s="6">
        <v>-7.0999999999999994E-2</v>
      </c>
      <c r="AK28" s="6">
        <v>2.9000000000000001E-2</v>
      </c>
      <c r="AL28" s="135" t="str">
        <f t="shared" si="1"/>
        <v>Discordant</v>
      </c>
      <c r="AM28" s="135" t="str">
        <f t="shared" si="2"/>
        <v>Discordant</v>
      </c>
      <c r="AN28" s="29">
        <f t="shared" si="3"/>
        <v>214.8</v>
      </c>
      <c r="AO28" s="29">
        <f t="shared" si="4"/>
        <v>0.93300000000000005</v>
      </c>
      <c r="AP28" s="29">
        <f t="shared" si="5"/>
        <v>3.3000000000000002E-2</v>
      </c>
      <c r="AQ28" s="136">
        <f t="shared" si="6"/>
        <v>1.0718113612004287</v>
      </c>
    </row>
    <row r="29" spans="1:43" x14ac:dyDescent="0.75">
      <c r="A29" s="5" t="s">
        <v>62</v>
      </c>
      <c r="B29" s="22">
        <v>1160</v>
      </c>
      <c r="C29" s="22">
        <v>4.12</v>
      </c>
      <c r="D29" s="22">
        <v>0.18</v>
      </c>
      <c r="E29" s="22">
        <v>2550</v>
      </c>
      <c r="F29" s="20">
        <v>8.7336244541484707</v>
      </c>
      <c r="G29" s="22">
        <v>0.94305034357399797</v>
      </c>
      <c r="H29" s="18">
        <v>6.6500000000000004E-2</v>
      </c>
      <c r="I29" s="15">
        <v>1.6489906003370699E-3</v>
      </c>
      <c r="J29" s="24">
        <v>0.32939000000000002</v>
      </c>
      <c r="K29" s="18">
        <v>1.05</v>
      </c>
      <c r="L29" s="15">
        <v>0.105224249225165</v>
      </c>
      <c r="M29" s="18">
        <v>0.1145</v>
      </c>
      <c r="N29" s="15">
        <v>1.2363625766841E-2</v>
      </c>
      <c r="O29" s="24">
        <v>0.73343000000000003</v>
      </c>
      <c r="P29" s="10">
        <v>698</v>
      </c>
      <c r="Q29" s="6">
        <v>71.547170596864405</v>
      </c>
      <c r="R29" s="6">
        <v>73.096009171521203</v>
      </c>
      <c r="S29" s="10">
        <v>726</v>
      </c>
      <c r="T29" s="6">
        <v>51.964213604681902</v>
      </c>
      <c r="U29" s="6">
        <v>53.2769034530982</v>
      </c>
      <c r="V29" s="10">
        <v>806</v>
      </c>
      <c r="W29" s="6">
        <v>54.355616085184799</v>
      </c>
      <c r="X29" s="6">
        <v>60.840758506662603</v>
      </c>
      <c r="Y29" s="6">
        <v>3.85674931129476</v>
      </c>
      <c r="Z29" s="6">
        <v>13.3995037220844</v>
      </c>
      <c r="AA29" s="7">
        <v>698</v>
      </c>
      <c r="AB29" s="7">
        <v>71.547170596864405</v>
      </c>
      <c r="AC29" s="7">
        <v>73.096009171521203</v>
      </c>
      <c r="AD29" s="13">
        <v>694</v>
      </c>
      <c r="AE29" s="6">
        <v>71.547170596864405</v>
      </c>
      <c r="AF29" s="13">
        <v>679</v>
      </c>
      <c r="AG29" s="6">
        <v>50.967680892434302</v>
      </c>
      <c r="AH29" s="13">
        <v>645</v>
      </c>
      <c r="AI29" s="6">
        <v>29.3153884504367</v>
      </c>
      <c r="AJ29" s="6">
        <v>5.7000000000000002E-3</v>
      </c>
      <c r="AK29" s="6">
        <v>2.5999999999999999E-3</v>
      </c>
      <c r="AL29" s="135">
        <f t="shared" si="1"/>
        <v>698</v>
      </c>
      <c r="AM29" s="135">
        <f t="shared" si="2"/>
        <v>71.547170596864405</v>
      </c>
      <c r="AN29" s="29">
        <f t="shared" si="3"/>
        <v>1160</v>
      </c>
      <c r="AO29" s="29">
        <f t="shared" si="4"/>
        <v>4.12</v>
      </c>
      <c r="AP29" s="29">
        <f t="shared" si="5"/>
        <v>0.18</v>
      </c>
      <c r="AQ29" s="136">
        <f t="shared" si="6"/>
        <v>0.24271844660194175</v>
      </c>
    </row>
    <row r="30" spans="1:43" x14ac:dyDescent="0.75">
      <c r="A30" s="5" t="s">
        <v>63</v>
      </c>
      <c r="B30" s="22">
        <v>480</v>
      </c>
      <c r="C30" s="22">
        <v>2.46</v>
      </c>
      <c r="D30" s="22">
        <v>0.13</v>
      </c>
      <c r="E30" s="22">
        <v>325</v>
      </c>
      <c r="F30" s="20">
        <v>21.6450216450216</v>
      </c>
      <c r="G30" s="22">
        <v>2.5824964377259598</v>
      </c>
      <c r="H30" s="18">
        <v>5.1400000000000001E-2</v>
      </c>
      <c r="I30" s="15">
        <v>5.06911925288802E-3</v>
      </c>
      <c r="J30" s="24">
        <v>-9.2217999999999994E-2</v>
      </c>
      <c r="K30" s="18">
        <v>0.30399999999999999</v>
      </c>
      <c r="L30" s="15">
        <v>4.3538394274478899E-2</v>
      </c>
      <c r="M30" s="18">
        <v>4.6199999999999998E-2</v>
      </c>
      <c r="N30" s="15">
        <v>5.5121836965398002E-3</v>
      </c>
      <c r="O30" s="24">
        <v>0.52622000000000002</v>
      </c>
      <c r="P30" s="10">
        <v>291</v>
      </c>
      <c r="Q30" s="6">
        <v>33.821524412873103</v>
      </c>
      <c r="R30" s="6">
        <v>34.4279928799169</v>
      </c>
      <c r="S30" s="10">
        <v>279</v>
      </c>
      <c r="T30" s="6">
        <v>37.221451337884901</v>
      </c>
      <c r="U30" s="6">
        <v>37.603940982432597</v>
      </c>
      <c r="V30" s="10">
        <v>160</v>
      </c>
      <c r="W30" s="6">
        <v>189.328550409071</v>
      </c>
      <c r="X30" s="6">
        <v>190.77874202584999</v>
      </c>
      <c r="Y30" s="6">
        <v>-4.3010752688171996</v>
      </c>
      <c r="Z30" s="6">
        <v>-81.875</v>
      </c>
      <c r="AA30" s="7">
        <v>291</v>
      </c>
      <c r="AB30" s="7">
        <v>33.821524412873103</v>
      </c>
      <c r="AC30" s="7">
        <v>34.4279928799169</v>
      </c>
      <c r="AD30" s="13">
        <v>291</v>
      </c>
      <c r="AE30" s="6">
        <v>33.821524412873103</v>
      </c>
      <c r="AF30" s="13">
        <v>288</v>
      </c>
      <c r="AG30" s="6">
        <v>26.8884443525195</v>
      </c>
      <c r="AH30" s="13">
        <v>274</v>
      </c>
      <c r="AI30" s="6">
        <v>17.100643262754801</v>
      </c>
      <c r="AJ30" s="6">
        <v>-1E-3</v>
      </c>
      <c r="AK30" s="6">
        <v>0.01</v>
      </c>
      <c r="AL30" s="135">
        <f t="shared" si="1"/>
        <v>291</v>
      </c>
      <c r="AM30" s="135">
        <f t="shared" si="2"/>
        <v>33.821524412873103</v>
      </c>
      <c r="AN30" s="29">
        <f t="shared" si="3"/>
        <v>480</v>
      </c>
      <c r="AO30" s="29">
        <f t="shared" si="4"/>
        <v>2.46</v>
      </c>
      <c r="AP30" s="29">
        <f t="shared" si="5"/>
        <v>0.13</v>
      </c>
      <c r="AQ30" s="136">
        <f t="shared" si="6"/>
        <v>0.4065040650406504</v>
      </c>
    </row>
    <row r="31" spans="1:43" x14ac:dyDescent="0.75">
      <c r="A31" s="5" t="s">
        <v>64</v>
      </c>
      <c r="B31" s="22">
        <v>1138</v>
      </c>
      <c r="C31" s="22">
        <v>56.5</v>
      </c>
      <c r="D31" s="22">
        <v>6.8</v>
      </c>
      <c r="E31" s="22">
        <v>750</v>
      </c>
      <c r="F31" s="20">
        <v>21.551724137931</v>
      </c>
      <c r="G31" s="22">
        <v>2.3530398741076199</v>
      </c>
      <c r="H31" s="18">
        <v>4.7E-2</v>
      </c>
      <c r="I31" s="15">
        <v>2.93153884504367E-3</v>
      </c>
      <c r="J31" s="24">
        <v>0.10643</v>
      </c>
      <c r="K31" s="18">
        <v>0.3</v>
      </c>
      <c r="L31" s="15">
        <v>3.3841623779008803E-2</v>
      </c>
      <c r="M31" s="18">
        <v>4.6399999999999997E-2</v>
      </c>
      <c r="N31" s="15">
        <v>5.0660007273587299E-3</v>
      </c>
      <c r="O31" s="24">
        <v>0.39882000000000001</v>
      </c>
      <c r="P31" s="10">
        <v>292</v>
      </c>
      <c r="Q31" s="6">
        <v>31.180910441084698</v>
      </c>
      <c r="R31" s="6">
        <v>31.843108184731499</v>
      </c>
      <c r="S31" s="10">
        <v>264</v>
      </c>
      <c r="T31" s="6">
        <v>26.704350942479401</v>
      </c>
      <c r="U31" s="6">
        <v>27.2243618463886</v>
      </c>
      <c r="V31" s="10">
        <v>30</v>
      </c>
      <c r="W31" s="6">
        <v>128.25482447066099</v>
      </c>
      <c r="X31" s="6">
        <v>129.10639677868201</v>
      </c>
      <c r="Y31" s="6">
        <v>-10.6060606060606</v>
      </c>
      <c r="Z31" s="6">
        <v>-873.33333333333303</v>
      </c>
      <c r="AA31" s="7" t="s">
        <v>35</v>
      </c>
      <c r="AB31" s="7" t="s">
        <v>35</v>
      </c>
      <c r="AC31" s="7" t="s">
        <v>35</v>
      </c>
      <c r="AD31" s="13">
        <v>294</v>
      </c>
      <c r="AE31" s="6">
        <v>31.180910441084698</v>
      </c>
      <c r="AF31" s="13">
        <v>292</v>
      </c>
      <c r="AG31" s="6">
        <v>23.518192091636202</v>
      </c>
      <c r="AH31" s="13">
        <v>295</v>
      </c>
      <c r="AI31" s="6">
        <v>9.7717961501455797</v>
      </c>
      <c r="AJ31" s="6">
        <v>-7.1999999999999998E-3</v>
      </c>
      <c r="AK31" s="6">
        <v>6.1999999999999998E-3</v>
      </c>
      <c r="AL31" s="135" t="str">
        <f t="shared" si="1"/>
        <v>Discordant</v>
      </c>
      <c r="AM31" s="135" t="str">
        <f t="shared" si="2"/>
        <v>Discordant</v>
      </c>
      <c r="AN31" s="29">
        <f t="shared" si="3"/>
        <v>1138</v>
      </c>
      <c r="AO31" s="29">
        <f t="shared" si="4"/>
        <v>56.5</v>
      </c>
      <c r="AP31" s="29">
        <f t="shared" si="5"/>
        <v>6.8</v>
      </c>
      <c r="AQ31" s="136">
        <f t="shared" si="6"/>
        <v>1.7699115044247787E-2</v>
      </c>
    </row>
    <row r="32" spans="1:43" x14ac:dyDescent="0.75">
      <c r="A32" s="5" t="s">
        <v>65</v>
      </c>
      <c r="B32" s="22">
        <v>9.08</v>
      </c>
      <c r="C32" s="22">
        <v>6.1</v>
      </c>
      <c r="D32" s="22">
        <v>2.2000000000000002</v>
      </c>
      <c r="E32" s="22">
        <v>99</v>
      </c>
      <c r="F32" s="20">
        <v>22.727272727272702</v>
      </c>
      <c r="G32" s="22">
        <v>5.8689316556278204</v>
      </c>
      <c r="H32" s="18">
        <v>0.36</v>
      </c>
      <c r="I32" s="15">
        <v>0.50080455269496105</v>
      </c>
      <c r="J32" s="24">
        <v>-0.19383</v>
      </c>
      <c r="K32" s="18">
        <v>2.4</v>
      </c>
      <c r="L32" s="15">
        <v>1.1818990481424401</v>
      </c>
      <c r="M32" s="18">
        <v>4.3999999999999997E-2</v>
      </c>
      <c r="N32" s="15">
        <v>1.1362251685295401E-2</v>
      </c>
      <c r="O32" s="24">
        <v>0.30225999999999997</v>
      </c>
      <c r="P32" s="10">
        <v>310</v>
      </c>
      <c r="Q32" s="6">
        <v>78.6349399667087</v>
      </c>
      <c r="R32" s="6">
        <v>78.874299984831694</v>
      </c>
      <c r="S32" s="10">
        <v>1550</v>
      </c>
      <c r="T32" s="6">
        <v>177.99648298920999</v>
      </c>
      <c r="U32" s="6">
        <v>178.732018322285</v>
      </c>
      <c r="V32" s="10">
        <v>33000</v>
      </c>
      <c r="W32" s="6">
        <v>20154.329559675301</v>
      </c>
      <c r="X32" s="6">
        <v>20154.330188369899</v>
      </c>
      <c r="Y32" s="6">
        <v>80</v>
      </c>
      <c r="Z32" s="6">
        <v>99.060606060606105</v>
      </c>
      <c r="AA32" s="7" t="s">
        <v>35</v>
      </c>
      <c r="AB32" s="7" t="s">
        <v>35</v>
      </c>
      <c r="AC32" s="7" t="s">
        <v>35</v>
      </c>
      <c r="AD32" s="13">
        <v>230</v>
      </c>
      <c r="AE32" s="6">
        <v>78.6349399667087</v>
      </c>
      <c r="AF32" s="13">
        <v>240</v>
      </c>
      <c r="AG32" s="6">
        <v>108.63631048838199</v>
      </c>
      <c r="AH32" s="13">
        <v>1030</v>
      </c>
      <c r="AI32" s="6">
        <v>250.40227634748101</v>
      </c>
      <c r="AJ32" s="6">
        <v>-0.61</v>
      </c>
      <c r="AK32" s="6">
        <v>1.02</v>
      </c>
      <c r="AL32" s="135" t="str">
        <f t="shared" si="1"/>
        <v>Discordant</v>
      </c>
      <c r="AM32" s="135" t="str">
        <f t="shared" si="2"/>
        <v>Discordant</v>
      </c>
      <c r="AN32" s="29">
        <f t="shared" si="3"/>
        <v>9.08</v>
      </c>
      <c r="AO32" s="29">
        <f t="shared" si="4"/>
        <v>6.1</v>
      </c>
      <c r="AP32" s="29">
        <f t="shared" si="5"/>
        <v>2.2000000000000002</v>
      </c>
      <c r="AQ32" s="136">
        <f t="shared" si="6"/>
        <v>0.16393442622950821</v>
      </c>
    </row>
    <row r="33" spans="1:43" x14ac:dyDescent="0.75">
      <c r="A33" s="5" t="s">
        <v>66</v>
      </c>
      <c r="B33" s="22">
        <v>462</v>
      </c>
      <c r="C33" s="22">
        <v>2.4500000000000002</v>
      </c>
      <c r="D33" s="22">
        <v>0.11</v>
      </c>
      <c r="E33" s="22">
        <v>302</v>
      </c>
      <c r="F33" s="20">
        <v>19.646365422396901</v>
      </c>
      <c r="G33" s="22">
        <v>2.2762798818811798</v>
      </c>
      <c r="H33" s="18">
        <v>4.0399999999999998E-2</v>
      </c>
      <c r="I33" s="15">
        <v>4.5194557194423298E-3</v>
      </c>
      <c r="J33" s="24">
        <v>7.6086000000000001E-2</v>
      </c>
      <c r="K33" s="18">
        <v>0.26600000000000001</v>
      </c>
      <c r="L33" s="15">
        <v>3.9858996989387198E-2</v>
      </c>
      <c r="M33" s="18">
        <v>5.0900000000000001E-2</v>
      </c>
      <c r="N33" s="15">
        <v>5.8974086807765903E-3</v>
      </c>
      <c r="O33" s="24">
        <v>0.47649999999999998</v>
      </c>
      <c r="P33" s="10">
        <v>320</v>
      </c>
      <c r="Q33" s="6">
        <v>36.136948719353398</v>
      </c>
      <c r="R33" s="6">
        <v>36.819448771708103</v>
      </c>
      <c r="S33" s="10">
        <v>249</v>
      </c>
      <c r="T33" s="6">
        <v>35.964948906876003</v>
      </c>
      <c r="U33" s="6">
        <v>36.286703516593697</v>
      </c>
      <c r="V33" s="10">
        <v>280</v>
      </c>
      <c r="W33" s="6">
        <v>189.328550409071</v>
      </c>
      <c r="X33" s="6">
        <v>189.541797114937</v>
      </c>
      <c r="Y33" s="6">
        <v>-28.514056224899601</v>
      </c>
      <c r="Z33" s="6">
        <v>-14.285714285714301</v>
      </c>
      <c r="AA33" s="7" t="s">
        <v>35</v>
      </c>
      <c r="AB33" s="7" t="s">
        <v>35</v>
      </c>
      <c r="AC33" s="7" t="s">
        <v>35</v>
      </c>
      <c r="AD33" s="13">
        <v>335</v>
      </c>
      <c r="AE33" s="6">
        <v>38.140609102965001</v>
      </c>
      <c r="AF33" s="13">
        <v>322</v>
      </c>
      <c r="AG33" s="6">
        <v>25.880910916623399</v>
      </c>
      <c r="AH33" s="13">
        <v>314</v>
      </c>
      <c r="AI33" s="6">
        <v>23.2080158565958</v>
      </c>
      <c r="AJ33" s="6">
        <v>-1.6299999999999999E-2</v>
      </c>
      <c r="AK33" s="6">
        <v>9.4000000000000004E-3</v>
      </c>
      <c r="AL33" s="135" t="str">
        <f t="shared" si="1"/>
        <v>Discordant</v>
      </c>
      <c r="AM33" s="135" t="str">
        <f t="shared" si="2"/>
        <v>Discordant</v>
      </c>
      <c r="AN33" s="29">
        <f t="shared" si="3"/>
        <v>462</v>
      </c>
      <c r="AO33" s="29">
        <f t="shared" si="4"/>
        <v>2.4500000000000002</v>
      </c>
      <c r="AP33" s="29">
        <f t="shared" si="5"/>
        <v>0.11</v>
      </c>
      <c r="AQ33" s="136">
        <f t="shared" si="6"/>
        <v>0.4081632653061224</v>
      </c>
    </row>
    <row r="34" spans="1:43" x14ac:dyDescent="0.75">
      <c r="A34" s="5" t="s">
        <v>67</v>
      </c>
      <c r="B34" s="22">
        <v>286.60000000000002</v>
      </c>
      <c r="C34" s="22">
        <v>1.1830000000000001</v>
      </c>
      <c r="D34" s="22">
        <v>5.7000000000000002E-2</v>
      </c>
      <c r="E34" s="22">
        <v>253</v>
      </c>
      <c r="F34" s="20">
        <v>22.421524663677101</v>
      </c>
      <c r="G34" s="22">
        <v>2.9687532772163401</v>
      </c>
      <c r="H34" s="18">
        <v>6.4000000000000001E-2</v>
      </c>
      <c r="I34" s="15">
        <v>8.5503216313773805E-3</v>
      </c>
      <c r="J34" s="24">
        <v>0.18384</v>
      </c>
      <c r="K34" s="18">
        <v>0.375</v>
      </c>
      <c r="L34" s="15">
        <v>6.26442647514516E-2</v>
      </c>
      <c r="M34" s="18">
        <v>4.4600000000000001E-2</v>
      </c>
      <c r="N34" s="15">
        <v>5.90532526890765E-3</v>
      </c>
      <c r="O34" s="24">
        <v>0.31274999999999997</v>
      </c>
      <c r="P34" s="10">
        <v>281</v>
      </c>
      <c r="Q34" s="6">
        <v>36.290587809768297</v>
      </c>
      <c r="R34" s="6">
        <v>36.819816981782203</v>
      </c>
      <c r="S34" s="10">
        <v>312</v>
      </c>
      <c r="T34" s="6">
        <v>44.868803581474701</v>
      </c>
      <c r="U34" s="6">
        <v>45.303175994003603</v>
      </c>
      <c r="V34" s="10">
        <v>470</v>
      </c>
      <c r="W34" s="6">
        <v>256.50964894132198</v>
      </c>
      <c r="X34" s="6">
        <v>268.10163470522099</v>
      </c>
      <c r="Y34" s="6">
        <v>9.9358974358974308</v>
      </c>
      <c r="Z34" s="6">
        <v>40.212765957446798</v>
      </c>
      <c r="AA34" s="7">
        <v>281</v>
      </c>
      <c r="AB34" s="7">
        <v>36.290587809768297</v>
      </c>
      <c r="AC34" s="7">
        <v>36.819816981782203</v>
      </c>
      <c r="AD34" s="13">
        <v>278</v>
      </c>
      <c r="AE34" s="6">
        <v>37.043363286538998</v>
      </c>
      <c r="AF34" s="13">
        <v>277</v>
      </c>
      <c r="AG34" s="6">
        <v>34.7709869694974</v>
      </c>
      <c r="AH34" s="13">
        <v>273</v>
      </c>
      <c r="AI34" s="6">
        <v>25.040227634748099</v>
      </c>
      <c r="AJ34" s="6">
        <v>1.4999999999999999E-2</v>
      </c>
      <c r="AK34" s="6">
        <v>1.7999999999999999E-2</v>
      </c>
      <c r="AL34" s="135">
        <f t="shared" si="1"/>
        <v>281</v>
      </c>
      <c r="AM34" s="135">
        <f t="shared" si="2"/>
        <v>36.290587809768297</v>
      </c>
      <c r="AN34" s="29">
        <f t="shared" si="3"/>
        <v>286.60000000000002</v>
      </c>
      <c r="AO34" s="29">
        <f t="shared" si="4"/>
        <v>1.1830000000000001</v>
      </c>
      <c r="AP34" s="29">
        <f t="shared" si="5"/>
        <v>5.7000000000000002E-2</v>
      </c>
      <c r="AQ34" s="136">
        <f t="shared" si="6"/>
        <v>0.84530853761622993</v>
      </c>
    </row>
    <row r="35" spans="1:43" x14ac:dyDescent="0.75">
      <c r="A35" s="5" t="s">
        <v>68</v>
      </c>
      <c r="B35" s="22">
        <v>747</v>
      </c>
      <c r="C35" s="22">
        <v>310</v>
      </c>
      <c r="D35" s="22">
        <v>54</v>
      </c>
      <c r="E35" s="22">
        <v>890</v>
      </c>
      <c r="F35" s="20">
        <v>18.214936247723099</v>
      </c>
      <c r="G35" s="22">
        <v>2.0525753189136799</v>
      </c>
      <c r="H35" s="18">
        <v>6.4000000000000001E-2</v>
      </c>
      <c r="I35" s="15">
        <v>8.5503216313773805E-3</v>
      </c>
      <c r="J35" s="24">
        <v>-0.35626000000000002</v>
      </c>
      <c r="K35" s="18">
        <v>0.45</v>
      </c>
      <c r="L35" s="15">
        <v>7.9269197201687E-2</v>
      </c>
      <c r="M35" s="18">
        <v>5.4899999999999997E-2</v>
      </c>
      <c r="N35" s="15">
        <v>6.1864825369590199E-3</v>
      </c>
      <c r="O35" s="24">
        <v>0.62492000000000003</v>
      </c>
      <c r="P35" s="10">
        <v>344</v>
      </c>
      <c r="Q35" s="6">
        <v>37.892683254001398</v>
      </c>
      <c r="R35" s="6">
        <v>38.643799050842901</v>
      </c>
      <c r="S35" s="10">
        <v>363</v>
      </c>
      <c r="T35" s="6">
        <v>48.9480604073077</v>
      </c>
      <c r="U35" s="6">
        <v>49.4634313252512</v>
      </c>
      <c r="V35" s="10">
        <v>470</v>
      </c>
      <c r="W35" s="6">
        <v>207.65066819059399</v>
      </c>
      <c r="X35" s="6">
        <v>363.01635084726303</v>
      </c>
      <c r="Y35" s="6">
        <v>5.2341597796143198</v>
      </c>
      <c r="Z35" s="6">
        <v>26.8085106382979</v>
      </c>
      <c r="AA35" s="7">
        <v>344</v>
      </c>
      <c r="AB35" s="7">
        <v>37.892683254001398</v>
      </c>
      <c r="AC35" s="7">
        <v>38.643799050842901</v>
      </c>
      <c r="AD35" s="13">
        <v>339</v>
      </c>
      <c r="AE35" s="6">
        <v>37.457061339460097</v>
      </c>
      <c r="AF35" s="13">
        <v>334</v>
      </c>
      <c r="AG35" s="6">
        <v>31.895213083430601</v>
      </c>
      <c r="AH35" s="13">
        <v>306</v>
      </c>
      <c r="AI35" s="6">
        <v>25.040227634748099</v>
      </c>
      <c r="AJ35" s="6">
        <v>8.0000000000000002E-3</v>
      </c>
      <c r="AK35" s="6">
        <v>1.4E-2</v>
      </c>
      <c r="AL35" s="135">
        <f t="shared" si="1"/>
        <v>344</v>
      </c>
      <c r="AM35" s="135">
        <f t="shared" si="2"/>
        <v>37.892683254001398</v>
      </c>
      <c r="AN35" s="29">
        <f t="shared" si="3"/>
        <v>747</v>
      </c>
      <c r="AO35" s="29">
        <f t="shared" si="4"/>
        <v>310</v>
      </c>
      <c r="AP35" s="29">
        <f t="shared" si="5"/>
        <v>54</v>
      </c>
      <c r="AQ35" s="136">
        <f t="shared" si="6"/>
        <v>3.2258064516129032E-3</v>
      </c>
    </row>
    <row r="36" spans="1:43" x14ac:dyDescent="0.75">
      <c r="A36" s="5" t="s">
        <v>69</v>
      </c>
      <c r="B36" s="22">
        <v>2310</v>
      </c>
      <c r="C36" s="22">
        <v>3.36</v>
      </c>
      <c r="D36" s="22">
        <v>0.13</v>
      </c>
      <c r="E36" s="22">
        <v>2120</v>
      </c>
      <c r="F36" s="20">
        <v>27.027027027027</v>
      </c>
      <c r="G36" s="22">
        <v>2.89384503252275</v>
      </c>
      <c r="H36" s="18">
        <v>8.0799999999999997E-2</v>
      </c>
      <c r="I36" s="15">
        <v>3.4812023784893602E-3</v>
      </c>
      <c r="J36" s="24">
        <v>-0.29082999999999998</v>
      </c>
      <c r="K36" s="18">
        <v>0.40300000000000002</v>
      </c>
      <c r="L36" s="15">
        <v>4.2447285899689199E-2</v>
      </c>
      <c r="M36" s="18">
        <v>3.6999999999999998E-2</v>
      </c>
      <c r="N36" s="15">
        <v>3.9616738495236404E-3</v>
      </c>
      <c r="O36" s="24">
        <v>0.48446</v>
      </c>
      <c r="P36" s="10">
        <v>234.3</v>
      </c>
      <c r="Q36" s="6">
        <v>24.605422437841199</v>
      </c>
      <c r="R36" s="6">
        <v>25.1485124194527</v>
      </c>
      <c r="S36" s="10">
        <v>343</v>
      </c>
      <c r="T36" s="6">
        <v>30.400621254694698</v>
      </c>
      <c r="U36" s="6">
        <v>31.107007872295299</v>
      </c>
      <c r="V36" s="10">
        <v>1180</v>
      </c>
      <c r="W36" s="6">
        <v>79.395843719932898</v>
      </c>
      <c r="X36" s="6">
        <v>80.241508987673598</v>
      </c>
      <c r="Y36" s="6">
        <v>31.6909620991254</v>
      </c>
      <c r="Z36" s="6">
        <v>80.144067796610202</v>
      </c>
      <c r="AA36" s="7" t="s">
        <v>35</v>
      </c>
      <c r="AB36" s="7" t="s">
        <v>35</v>
      </c>
      <c r="AC36" s="7" t="s">
        <v>35</v>
      </c>
      <c r="AD36" s="13">
        <v>224.4</v>
      </c>
      <c r="AE36" s="6">
        <v>24.547369784655501</v>
      </c>
      <c r="AF36" s="13">
        <v>225.3</v>
      </c>
      <c r="AG36" s="6">
        <v>27.642200575775401</v>
      </c>
      <c r="AH36" s="13">
        <v>234.3</v>
      </c>
      <c r="AI36" s="6">
        <v>4.8248243491343796</v>
      </c>
      <c r="AJ36" s="6">
        <v>3.6600000000000001E-2</v>
      </c>
      <c r="AK36" s="6">
        <v>7.1999999999999998E-3</v>
      </c>
      <c r="AL36" s="135" t="str">
        <f t="shared" si="1"/>
        <v>Discordant</v>
      </c>
      <c r="AM36" s="135" t="str">
        <f t="shared" si="2"/>
        <v>Discordant</v>
      </c>
      <c r="AN36" s="29">
        <f t="shared" si="3"/>
        <v>2310</v>
      </c>
      <c r="AO36" s="29">
        <f t="shared" si="4"/>
        <v>3.36</v>
      </c>
      <c r="AP36" s="29">
        <f t="shared" si="5"/>
        <v>0.13</v>
      </c>
      <c r="AQ36" s="136">
        <f t="shared" si="6"/>
        <v>0.29761904761904762</v>
      </c>
    </row>
    <row r="37" spans="1:43" x14ac:dyDescent="0.75">
      <c r="A37" s="5" t="s">
        <v>70</v>
      </c>
      <c r="B37" s="22">
        <v>84.3</v>
      </c>
      <c r="C37" s="22">
        <v>1.375</v>
      </c>
      <c r="D37" s="22">
        <v>9.1999999999999998E-2</v>
      </c>
      <c r="E37" s="22">
        <v>60</v>
      </c>
      <c r="F37" s="20">
        <v>29.239766081871299</v>
      </c>
      <c r="G37" s="22">
        <v>4.5746546319498096</v>
      </c>
      <c r="H37" s="18">
        <v>9.4E-2</v>
      </c>
      <c r="I37" s="15">
        <v>4.1530133638118701E-2</v>
      </c>
      <c r="J37" s="24">
        <v>-0.21557999999999999</v>
      </c>
      <c r="K37" s="18">
        <v>0.49</v>
      </c>
      <c r="L37" s="15">
        <v>0.18294347275866399</v>
      </c>
      <c r="M37" s="18">
        <v>3.4200000000000001E-2</v>
      </c>
      <c r="N37" s="15">
        <v>5.3506990437137804E-3</v>
      </c>
      <c r="O37" s="24">
        <v>0.44401000000000002</v>
      </c>
      <c r="P37" s="10">
        <v>216</v>
      </c>
      <c r="Q37" s="6">
        <v>33.119023092646799</v>
      </c>
      <c r="R37" s="6">
        <v>33.4676086486309</v>
      </c>
      <c r="S37" s="10">
        <v>310</v>
      </c>
      <c r="T37" s="6">
        <v>143.897432738715</v>
      </c>
      <c r="U37" s="6">
        <v>144.09518204656399</v>
      </c>
      <c r="V37" s="10">
        <v>300</v>
      </c>
      <c r="W37" s="6">
        <v>916.10588907614795</v>
      </c>
      <c r="X37" s="6">
        <v>916.13756642031103</v>
      </c>
      <c r="Y37" s="6">
        <v>30.322580645161299</v>
      </c>
      <c r="Z37" s="6">
        <v>28</v>
      </c>
      <c r="AA37" s="7" t="s">
        <v>35</v>
      </c>
      <c r="AB37" s="7" t="s">
        <v>35</v>
      </c>
      <c r="AC37" s="7" t="s">
        <v>35</v>
      </c>
      <c r="AD37" s="13">
        <v>202</v>
      </c>
      <c r="AE37" s="6">
        <v>32.671129313374998</v>
      </c>
      <c r="AF37" s="13">
        <v>203</v>
      </c>
      <c r="AG37" s="6">
        <v>39.269633927414297</v>
      </c>
      <c r="AH37" s="13">
        <v>216</v>
      </c>
      <c r="AI37" s="6">
        <v>24.429490375364001</v>
      </c>
      <c r="AJ37" s="6">
        <v>5.3999999999999999E-2</v>
      </c>
      <c r="AK37" s="6">
        <v>8.5000000000000006E-2</v>
      </c>
      <c r="AL37" s="135" t="str">
        <f t="shared" si="1"/>
        <v>Discordant</v>
      </c>
      <c r="AM37" s="135" t="str">
        <f t="shared" si="2"/>
        <v>Discordant</v>
      </c>
      <c r="AN37" s="29">
        <f t="shared" si="3"/>
        <v>84.3</v>
      </c>
      <c r="AO37" s="29">
        <f t="shared" si="4"/>
        <v>1.375</v>
      </c>
      <c r="AP37" s="29">
        <f t="shared" si="5"/>
        <v>9.1999999999999998E-2</v>
      </c>
      <c r="AQ37" s="136">
        <f t="shared" si="6"/>
        <v>0.72727272727272729</v>
      </c>
    </row>
    <row r="38" spans="1:43" x14ac:dyDescent="0.75">
      <c r="A38" s="5" t="s">
        <v>71</v>
      </c>
      <c r="B38" s="22">
        <v>241.8</v>
      </c>
      <c r="C38" s="22">
        <v>1.32</v>
      </c>
      <c r="D38" s="22">
        <v>5.6000000000000001E-2</v>
      </c>
      <c r="E38" s="22">
        <v>148</v>
      </c>
      <c r="F38" s="20">
        <v>54.347826086956502</v>
      </c>
      <c r="G38" s="22">
        <v>7.6167530375931296</v>
      </c>
      <c r="H38" s="18">
        <v>0.11600000000000001</v>
      </c>
      <c r="I38" s="15">
        <v>2.0765066819059399E-2</v>
      </c>
      <c r="J38" s="24">
        <v>-2.3961E-2</v>
      </c>
      <c r="K38" s="18">
        <v>0.3</v>
      </c>
      <c r="L38" s="15">
        <v>6.1709824987598E-2</v>
      </c>
      <c r="M38" s="18">
        <v>1.84E-2</v>
      </c>
      <c r="N38" s="15">
        <v>2.57872790840753E-3</v>
      </c>
      <c r="O38" s="24">
        <v>0.31608000000000003</v>
      </c>
      <c r="P38" s="10">
        <v>117</v>
      </c>
      <c r="Q38" s="6">
        <v>16.4355321023247</v>
      </c>
      <c r="R38" s="6">
        <v>16.644981880766601</v>
      </c>
      <c r="S38" s="10">
        <v>275</v>
      </c>
      <c r="T38" s="6">
        <v>54.663052963213701</v>
      </c>
      <c r="U38" s="6">
        <v>54.918966468271201</v>
      </c>
      <c r="V38" s="10">
        <v>1570</v>
      </c>
      <c r="W38" s="6">
        <v>415.30133638118701</v>
      </c>
      <c r="X38" s="6">
        <v>415.30983555417299</v>
      </c>
      <c r="Y38" s="6">
        <v>57.454545454545503</v>
      </c>
      <c r="Z38" s="6">
        <v>92.547770700636903</v>
      </c>
      <c r="AA38" s="7" t="s">
        <v>35</v>
      </c>
      <c r="AB38" s="7" t="s">
        <v>35</v>
      </c>
      <c r="AC38" s="7" t="s">
        <v>35</v>
      </c>
      <c r="AD38" s="13">
        <v>105</v>
      </c>
      <c r="AE38" s="6">
        <v>16.033456130433802</v>
      </c>
      <c r="AF38" s="13">
        <v>108</v>
      </c>
      <c r="AG38" s="6">
        <v>24.244470694554298</v>
      </c>
      <c r="AH38" s="13">
        <v>125</v>
      </c>
      <c r="AI38" s="6">
        <v>15.2684314846025</v>
      </c>
      <c r="AJ38" s="6">
        <v>9.8000000000000004E-2</v>
      </c>
      <c r="AK38" s="6">
        <v>0.05</v>
      </c>
      <c r="AL38" s="135" t="str">
        <f t="shared" si="1"/>
        <v>Discordant</v>
      </c>
      <c r="AM38" s="135" t="str">
        <f t="shared" si="2"/>
        <v>Discordant</v>
      </c>
      <c r="AN38" s="29">
        <f t="shared" si="3"/>
        <v>241.8</v>
      </c>
      <c r="AO38" s="29">
        <f t="shared" si="4"/>
        <v>1.32</v>
      </c>
      <c r="AP38" s="29">
        <f t="shared" si="5"/>
        <v>5.6000000000000001E-2</v>
      </c>
      <c r="AQ38" s="136">
        <f t="shared" si="6"/>
        <v>0.75757575757575757</v>
      </c>
    </row>
    <row r="39" spans="1:43" x14ac:dyDescent="0.75">
      <c r="A39" s="5" t="s">
        <v>72</v>
      </c>
      <c r="B39" s="22">
        <v>708</v>
      </c>
      <c r="C39" s="22">
        <v>1.3680000000000001</v>
      </c>
      <c r="D39" s="22">
        <v>5.5E-2</v>
      </c>
      <c r="E39" s="22">
        <v>1792</v>
      </c>
      <c r="F39" s="20">
        <v>7.1428571428571397</v>
      </c>
      <c r="G39" s="22">
        <v>0.83740421819834099</v>
      </c>
      <c r="H39" s="18">
        <v>6.3100000000000003E-2</v>
      </c>
      <c r="I39" s="15">
        <v>1.8322117781523E-3</v>
      </c>
      <c r="J39" s="24">
        <v>0.24918000000000001</v>
      </c>
      <c r="K39" s="18">
        <v>1.1910000000000001</v>
      </c>
      <c r="L39" s="15">
        <v>0.12473086034438099</v>
      </c>
      <c r="M39" s="18">
        <v>0.14000000000000001</v>
      </c>
      <c r="N39" s="15">
        <v>1.64131226766875E-2</v>
      </c>
      <c r="O39" s="24">
        <v>0.81527000000000005</v>
      </c>
      <c r="P39" s="10">
        <v>845</v>
      </c>
      <c r="Q39" s="6">
        <v>92.311254165953102</v>
      </c>
      <c r="R39" s="6">
        <v>94.029133531777404</v>
      </c>
      <c r="S39" s="10">
        <v>790</v>
      </c>
      <c r="T39" s="6">
        <v>57.904987351865501</v>
      </c>
      <c r="U39" s="6">
        <v>59.233349264918402</v>
      </c>
      <c r="V39" s="10">
        <v>690</v>
      </c>
      <c r="W39" s="6">
        <v>67.1810985322509</v>
      </c>
      <c r="X39" s="6">
        <v>70.475722604204705</v>
      </c>
      <c r="Y39" s="6">
        <v>-6.9620253164556898</v>
      </c>
      <c r="Z39" s="6">
        <v>-22.463768115941999</v>
      </c>
      <c r="AA39" s="7" t="s">
        <v>35</v>
      </c>
      <c r="AB39" s="7" t="s">
        <v>35</v>
      </c>
      <c r="AC39" s="7" t="s">
        <v>35</v>
      </c>
      <c r="AD39" s="13">
        <v>843</v>
      </c>
      <c r="AE39" s="6">
        <v>92.579569267150902</v>
      </c>
      <c r="AF39" s="13">
        <v>775</v>
      </c>
      <c r="AG39" s="6">
        <v>58.469099191108597</v>
      </c>
      <c r="AH39" s="13">
        <v>616</v>
      </c>
      <c r="AI39" s="6">
        <v>51.912667047648398</v>
      </c>
      <c r="AJ39" s="6">
        <v>2.3E-3</v>
      </c>
      <c r="AK39" s="6">
        <v>1.5E-3</v>
      </c>
      <c r="AL39" s="135" t="str">
        <f t="shared" si="1"/>
        <v>Discordant</v>
      </c>
      <c r="AM39" s="135" t="str">
        <f t="shared" si="2"/>
        <v>Discordant</v>
      </c>
      <c r="AN39" s="29">
        <f t="shared" si="3"/>
        <v>708</v>
      </c>
      <c r="AO39" s="29">
        <f t="shared" si="4"/>
        <v>1.3680000000000001</v>
      </c>
      <c r="AP39" s="29">
        <f t="shared" si="5"/>
        <v>5.5E-2</v>
      </c>
      <c r="AQ39" s="136">
        <f t="shared" si="6"/>
        <v>0.73099415204678353</v>
      </c>
    </row>
    <row r="40" spans="1:43" x14ac:dyDescent="0.75">
      <c r="A40" s="5" t="s">
        <v>73</v>
      </c>
      <c r="B40" s="22">
        <v>845</v>
      </c>
      <c r="C40" s="22">
        <v>4.8600000000000003</v>
      </c>
      <c r="D40" s="22">
        <v>0.22</v>
      </c>
      <c r="E40" s="22">
        <v>11300</v>
      </c>
      <c r="F40" s="20">
        <v>2.7624309392265198</v>
      </c>
      <c r="G40" s="22">
        <v>0.29604505828224897</v>
      </c>
      <c r="H40" s="18">
        <v>0.1207</v>
      </c>
      <c r="I40" s="15">
        <v>1.7711380522138899E-3</v>
      </c>
      <c r="J40" s="24">
        <v>-2.1943000000000001E-2</v>
      </c>
      <c r="K40" s="18">
        <v>5.91</v>
      </c>
      <c r="L40" s="15">
        <v>0.57666444508482595</v>
      </c>
      <c r="M40" s="18">
        <v>0.36199999999999999</v>
      </c>
      <c r="N40" s="15">
        <v>3.8794928617539103E-2</v>
      </c>
      <c r="O40" s="24">
        <v>0.92142999999999997</v>
      </c>
      <c r="P40" s="10">
        <v>1989</v>
      </c>
      <c r="Q40" s="6">
        <v>183.804220778825</v>
      </c>
      <c r="R40" s="6">
        <v>187.838726352831</v>
      </c>
      <c r="S40" s="10">
        <v>1958</v>
      </c>
      <c r="T40" s="6">
        <v>84.794374412703306</v>
      </c>
      <c r="U40" s="6">
        <v>87.036165876597494</v>
      </c>
      <c r="V40" s="10">
        <v>1962</v>
      </c>
      <c r="W40" s="6">
        <v>26.872439412900299</v>
      </c>
      <c r="X40" s="6">
        <v>33.503422251866901</v>
      </c>
      <c r="Y40" s="6">
        <v>-1.5832482124617</v>
      </c>
      <c r="Z40" s="6">
        <v>-1.3761467889908201</v>
      </c>
      <c r="AA40" s="7">
        <v>1962</v>
      </c>
      <c r="AB40" s="7">
        <v>26.872439412900299</v>
      </c>
      <c r="AC40" s="7">
        <v>33.503422251866901</v>
      </c>
      <c r="AD40" s="13">
        <v>1984</v>
      </c>
      <c r="AE40" s="6">
        <v>184.19647818595999</v>
      </c>
      <c r="AF40" s="13">
        <v>1951</v>
      </c>
      <c r="AG40" s="6">
        <v>88.589265331877002</v>
      </c>
      <c r="AH40" s="13">
        <v>1912</v>
      </c>
      <c r="AI40" s="6">
        <v>29.926125709820798</v>
      </c>
      <c r="AJ40" s="6">
        <v>2.3999999999999998E-3</v>
      </c>
      <c r="AK40" s="6">
        <v>1.9E-3</v>
      </c>
      <c r="AL40" s="135">
        <f t="shared" si="1"/>
        <v>1962</v>
      </c>
      <c r="AM40" s="135">
        <f t="shared" si="2"/>
        <v>26.872439412900299</v>
      </c>
      <c r="AN40" s="29">
        <f t="shared" si="3"/>
        <v>845</v>
      </c>
      <c r="AO40" s="29">
        <f t="shared" si="4"/>
        <v>4.8600000000000003</v>
      </c>
      <c r="AP40" s="29">
        <f t="shared" si="5"/>
        <v>0.22</v>
      </c>
      <c r="AQ40" s="136">
        <f t="shared" si="6"/>
        <v>0.20576131687242796</v>
      </c>
    </row>
    <row r="41" spans="1:43" x14ac:dyDescent="0.75">
      <c r="A41" s="5" t="s">
        <v>74</v>
      </c>
      <c r="B41" s="22">
        <v>1890</v>
      </c>
      <c r="C41" s="22">
        <v>2.72</v>
      </c>
      <c r="D41" s="22">
        <v>0.15</v>
      </c>
      <c r="E41" s="22">
        <v>1530</v>
      </c>
      <c r="F41" s="20">
        <v>18.796992481202999</v>
      </c>
      <c r="G41" s="22">
        <v>2.0560821937529501</v>
      </c>
      <c r="H41" s="18">
        <v>4.9700000000000001E-2</v>
      </c>
      <c r="I41" s="15">
        <v>1.34362197064502E-3</v>
      </c>
      <c r="J41" s="24">
        <v>-0.22148999999999999</v>
      </c>
      <c r="K41" s="18">
        <v>0.35799999999999998</v>
      </c>
      <c r="L41" s="15">
        <v>3.6790851158949298E-2</v>
      </c>
      <c r="M41" s="18">
        <v>5.3199999999999997E-2</v>
      </c>
      <c r="N41" s="15">
        <v>5.8192060680473398E-3</v>
      </c>
      <c r="O41" s="24">
        <v>0.49826999999999999</v>
      </c>
      <c r="P41" s="10">
        <v>334</v>
      </c>
      <c r="Q41" s="6">
        <v>35.701217522450598</v>
      </c>
      <c r="R41" s="6">
        <v>36.451803306319803</v>
      </c>
      <c r="S41" s="10">
        <v>309</v>
      </c>
      <c r="T41" s="6">
        <v>27.587131743379</v>
      </c>
      <c r="U41" s="6">
        <v>28.242638798477898</v>
      </c>
      <c r="V41" s="10">
        <v>167</v>
      </c>
      <c r="W41" s="6">
        <v>60.462988679025798</v>
      </c>
      <c r="X41" s="6">
        <v>63.179916179222197</v>
      </c>
      <c r="Y41" s="6">
        <v>-8.0906148867313998</v>
      </c>
      <c r="Z41" s="6">
        <v>-100</v>
      </c>
      <c r="AA41" s="7" t="s">
        <v>35</v>
      </c>
      <c r="AB41" s="7" t="s">
        <v>35</v>
      </c>
      <c r="AC41" s="7" t="s">
        <v>35</v>
      </c>
      <c r="AD41" s="13">
        <v>334</v>
      </c>
      <c r="AE41" s="6">
        <v>35.701217522450598</v>
      </c>
      <c r="AF41" s="13">
        <v>325</v>
      </c>
      <c r="AG41" s="6">
        <v>26.257072148786001</v>
      </c>
      <c r="AH41" s="13">
        <v>321</v>
      </c>
      <c r="AI41" s="6">
        <v>11.6040079282979</v>
      </c>
      <c r="AJ41" s="6">
        <v>-4.4000000000000003E-3</v>
      </c>
      <c r="AK41" s="6">
        <v>2.8999999999999998E-3</v>
      </c>
      <c r="AL41" s="135" t="str">
        <f t="shared" si="1"/>
        <v>Discordant</v>
      </c>
      <c r="AM41" s="135" t="str">
        <f t="shared" si="2"/>
        <v>Discordant</v>
      </c>
      <c r="AN41" s="29">
        <f t="shared" si="3"/>
        <v>1890</v>
      </c>
      <c r="AO41" s="29">
        <f t="shared" si="4"/>
        <v>2.72</v>
      </c>
      <c r="AP41" s="29">
        <f t="shared" si="5"/>
        <v>0.15</v>
      </c>
      <c r="AQ41" s="136">
        <f t="shared" si="6"/>
        <v>0.36764705882352938</v>
      </c>
    </row>
    <row r="42" spans="1:43" x14ac:dyDescent="0.75">
      <c r="A42" s="5" t="s">
        <v>75</v>
      </c>
      <c r="B42" s="22">
        <v>24.5</v>
      </c>
      <c r="C42" s="22">
        <v>1.5</v>
      </c>
      <c r="D42" s="22">
        <v>0.14000000000000001</v>
      </c>
      <c r="E42" s="22">
        <v>24</v>
      </c>
      <c r="F42" s="20">
        <v>33.3333333333333</v>
      </c>
      <c r="G42" s="22">
        <v>88.286875337108398</v>
      </c>
      <c r="H42" s="18">
        <v>4.5999999999999999E-2</v>
      </c>
      <c r="I42" s="15">
        <v>4.2140870897502798E-2</v>
      </c>
      <c r="J42" s="24">
        <v>-1.5287E-2</v>
      </c>
      <c r="K42" s="18">
        <v>-0.26</v>
      </c>
      <c r="L42" s="15">
        <v>1.0629608535124899</v>
      </c>
      <c r="M42" s="18">
        <v>0.03</v>
      </c>
      <c r="N42" s="15">
        <v>7.9458187803397598E-2</v>
      </c>
      <c r="O42" s="24">
        <v>-0.32784000000000002</v>
      </c>
      <c r="P42" s="10">
        <v>720</v>
      </c>
      <c r="Q42" s="6">
        <v>123.72522725304501</v>
      </c>
      <c r="R42" s="6">
        <v>123.79797263667599</v>
      </c>
      <c r="S42" s="10">
        <v>700</v>
      </c>
      <c r="T42" s="6">
        <v>459.26590315167903</v>
      </c>
      <c r="U42" s="6">
        <v>459.33667039827998</v>
      </c>
      <c r="V42" s="10">
        <v>4900</v>
      </c>
      <c r="W42" s="6">
        <v>1587.91687439866</v>
      </c>
      <c r="X42" s="6">
        <v>1587.9742421803401</v>
      </c>
      <c r="Y42" s="6">
        <v>-2.8571428571428501</v>
      </c>
      <c r="Z42" s="6">
        <v>85.306122448979593</v>
      </c>
      <c r="AA42" s="7">
        <v>720</v>
      </c>
      <c r="AB42" s="7">
        <v>123.72522725304501</v>
      </c>
      <c r="AC42" s="7">
        <v>123.79797263667599</v>
      </c>
      <c r="AD42" s="13">
        <v>780</v>
      </c>
      <c r="AE42" s="6">
        <v>135.798129069651</v>
      </c>
      <c r="AF42" s="13">
        <v>730</v>
      </c>
      <c r="AG42" s="6">
        <v>120.739263695483</v>
      </c>
      <c r="AH42" s="13">
        <v>630</v>
      </c>
      <c r="AI42" s="6">
        <v>109.932706689138</v>
      </c>
      <c r="AJ42" s="6">
        <v>-0.112</v>
      </c>
      <c r="AK42" s="6">
        <v>0.08</v>
      </c>
      <c r="AL42" s="135">
        <f t="shared" si="1"/>
        <v>720</v>
      </c>
      <c r="AM42" s="135">
        <f t="shared" si="2"/>
        <v>123.72522725304501</v>
      </c>
      <c r="AN42" s="29">
        <f t="shared" si="3"/>
        <v>24.5</v>
      </c>
      <c r="AO42" s="29">
        <f t="shared" si="4"/>
        <v>1.5</v>
      </c>
      <c r="AP42" s="29">
        <f t="shared" si="5"/>
        <v>0.14000000000000001</v>
      </c>
      <c r="AQ42" s="136">
        <f t="shared" si="6"/>
        <v>0.66666666666666663</v>
      </c>
    </row>
    <row r="43" spans="1:43" x14ac:dyDescent="0.75">
      <c r="A43" s="5" t="s">
        <v>76</v>
      </c>
      <c r="B43" s="22">
        <v>261.8</v>
      </c>
      <c r="C43" s="22">
        <v>2.06</v>
      </c>
      <c r="D43" s="22">
        <v>0.1</v>
      </c>
      <c r="E43" s="22">
        <v>88</v>
      </c>
      <c r="F43" s="20">
        <v>56.818181818181799</v>
      </c>
      <c r="G43" s="22">
        <v>7.14659855036086</v>
      </c>
      <c r="H43" s="18">
        <v>9.1999999999999998E-2</v>
      </c>
      <c r="I43" s="15">
        <v>2.9926125709820801E-2</v>
      </c>
      <c r="J43" s="24">
        <v>-0.11724999999999999</v>
      </c>
      <c r="K43" s="18">
        <v>0.19900000000000001</v>
      </c>
      <c r="L43" s="15">
        <v>6.1512355199992E-2</v>
      </c>
      <c r="M43" s="18">
        <v>1.7600000000000001E-2</v>
      </c>
      <c r="N43" s="15">
        <v>2.21373036695978E-3</v>
      </c>
      <c r="O43" s="24">
        <v>0.72333000000000003</v>
      </c>
      <c r="P43" s="10">
        <v>113</v>
      </c>
      <c r="Q43" s="6">
        <v>14.1360643599571</v>
      </c>
      <c r="R43" s="6">
        <v>14.358885570892101</v>
      </c>
      <c r="S43" s="10">
        <v>164</v>
      </c>
      <c r="T43" s="6">
        <v>50.756065632455197</v>
      </c>
      <c r="U43" s="6">
        <v>50.898763168141301</v>
      </c>
      <c r="V43" s="10">
        <v>200</v>
      </c>
      <c r="W43" s="6">
        <v>671.81098532250905</v>
      </c>
      <c r="X43" s="6">
        <v>671.81843819354594</v>
      </c>
      <c r="Y43" s="6">
        <v>31.097560975609799</v>
      </c>
      <c r="Z43" s="6">
        <v>43.5</v>
      </c>
      <c r="AA43" s="7" t="s">
        <v>35</v>
      </c>
      <c r="AB43" s="7" t="s">
        <v>35</v>
      </c>
      <c r="AC43" s="7" t="s">
        <v>35</v>
      </c>
      <c r="AD43" s="13">
        <v>110</v>
      </c>
      <c r="AE43" s="6">
        <v>13.8022938524308</v>
      </c>
      <c r="AF43" s="13">
        <v>110</v>
      </c>
      <c r="AG43" s="6">
        <v>17.6443248237528</v>
      </c>
      <c r="AH43" s="13">
        <v>113</v>
      </c>
      <c r="AI43" s="6">
        <v>7.9395843719932904</v>
      </c>
      <c r="AJ43" s="6">
        <v>5.5E-2</v>
      </c>
      <c r="AK43" s="6">
        <v>6.0999999999999999E-2</v>
      </c>
      <c r="AL43" s="135" t="str">
        <f t="shared" si="1"/>
        <v>Discordant</v>
      </c>
      <c r="AM43" s="135" t="str">
        <f t="shared" si="2"/>
        <v>Discordant</v>
      </c>
      <c r="AN43" s="29">
        <f t="shared" si="3"/>
        <v>261.8</v>
      </c>
      <c r="AO43" s="29">
        <f t="shared" si="4"/>
        <v>2.06</v>
      </c>
      <c r="AP43" s="29">
        <f t="shared" si="5"/>
        <v>0.1</v>
      </c>
      <c r="AQ43" s="136">
        <f t="shared" si="6"/>
        <v>0.4854368932038835</v>
      </c>
    </row>
    <row r="44" spans="1:43" x14ac:dyDescent="0.75">
      <c r="A44" s="5" t="s">
        <v>77</v>
      </c>
      <c r="B44" s="22">
        <v>944</v>
      </c>
      <c r="C44" s="22">
        <v>1.159</v>
      </c>
      <c r="D44" s="22">
        <v>4.3999999999999997E-2</v>
      </c>
      <c r="E44" s="22">
        <v>590</v>
      </c>
      <c r="F44" s="20">
        <v>19.685039370078702</v>
      </c>
      <c r="G44" s="22">
        <v>2.2161951006636</v>
      </c>
      <c r="H44" s="18">
        <v>5.8000000000000003E-2</v>
      </c>
      <c r="I44" s="15">
        <v>6.7181098532250903E-3</v>
      </c>
      <c r="J44" s="24">
        <v>-0.42231000000000002</v>
      </c>
      <c r="K44" s="18">
        <v>0.40899999999999997</v>
      </c>
      <c r="L44" s="15">
        <v>7.05121927204789E-2</v>
      </c>
      <c r="M44" s="18">
        <v>5.0799999999999998E-2</v>
      </c>
      <c r="N44" s="15">
        <v>5.7192017245765196E-3</v>
      </c>
      <c r="O44" s="24">
        <v>0.65920999999999996</v>
      </c>
      <c r="P44" s="10">
        <v>319</v>
      </c>
      <c r="Q44" s="6">
        <v>34.899089478487497</v>
      </c>
      <c r="R44" s="6">
        <v>35.6027130257064</v>
      </c>
      <c r="S44" s="10">
        <v>335</v>
      </c>
      <c r="T44" s="6">
        <v>46.340024176293497</v>
      </c>
      <c r="U44" s="6">
        <v>46.816333223973601</v>
      </c>
      <c r="V44" s="10">
        <v>450</v>
      </c>
      <c r="W44" s="6">
        <v>213.758040784435</v>
      </c>
      <c r="X44" s="6">
        <v>220.99735109015501</v>
      </c>
      <c r="Y44" s="6">
        <v>4.7761194029850698</v>
      </c>
      <c r="Z44" s="6">
        <v>29.1111111111111</v>
      </c>
      <c r="AA44" s="7">
        <v>319</v>
      </c>
      <c r="AB44" s="7">
        <v>34.899089478487497</v>
      </c>
      <c r="AC44" s="7">
        <v>35.6027130257064</v>
      </c>
      <c r="AD44" s="13">
        <v>315</v>
      </c>
      <c r="AE44" s="6">
        <v>34.490555901978098</v>
      </c>
      <c r="AF44" s="13">
        <v>315</v>
      </c>
      <c r="AG44" s="6">
        <v>29.6701338160021</v>
      </c>
      <c r="AH44" s="13">
        <v>319</v>
      </c>
      <c r="AI44" s="6">
        <v>12.214745187682</v>
      </c>
      <c r="AJ44" s="6">
        <v>6.0000000000000001E-3</v>
      </c>
      <c r="AK44" s="6">
        <v>1.2999999999999999E-2</v>
      </c>
      <c r="AL44" s="135">
        <f t="shared" si="1"/>
        <v>319</v>
      </c>
      <c r="AM44" s="135">
        <f t="shared" si="2"/>
        <v>34.899089478487497</v>
      </c>
      <c r="AN44" s="29">
        <f t="shared" si="3"/>
        <v>944</v>
      </c>
      <c r="AO44" s="29">
        <f t="shared" si="4"/>
        <v>1.159</v>
      </c>
      <c r="AP44" s="29">
        <f t="shared" si="5"/>
        <v>4.3999999999999997E-2</v>
      </c>
      <c r="AQ44" s="136">
        <f t="shared" si="6"/>
        <v>0.86281276962899045</v>
      </c>
    </row>
    <row r="45" spans="1:43" x14ac:dyDescent="0.75">
      <c r="A45" s="5" t="s">
        <v>78</v>
      </c>
      <c r="B45" s="22">
        <v>1015</v>
      </c>
      <c r="C45" s="22">
        <v>1.573</v>
      </c>
      <c r="D45" s="22">
        <v>4.2000000000000003E-2</v>
      </c>
      <c r="E45" s="22">
        <v>767</v>
      </c>
      <c r="F45" s="20">
        <v>13.986013986013999</v>
      </c>
      <c r="G45" s="22">
        <v>1.5288701371878699</v>
      </c>
      <c r="H45" s="18">
        <v>5.0299999999999997E-2</v>
      </c>
      <c r="I45" s="15">
        <v>2.8093913931668498E-3</v>
      </c>
      <c r="J45" s="24">
        <v>-0.20274</v>
      </c>
      <c r="K45" s="18">
        <v>0.49</v>
      </c>
      <c r="L45" s="15">
        <v>5.6450706151472803E-2</v>
      </c>
      <c r="M45" s="18">
        <v>7.1499999999999994E-2</v>
      </c>
      <c r="N45" s="15">
        <v>7.8159663588386902E-3</v>
      </c>
      <c r="O45" s="24">
        <v>0.57352999999999998</v>
      </c>
      <c r="P45" s="10">
        <v>445</v>
      </c>
      <c r="Q45" s="6">
        <v>47.081918934358399</v>
      </c>
      <c r="R45" s="6">
        <v>48.075126622305199</v>
      </c>
      <c r="S45" s="10">
        <v>401</v>
      </c>
      <c r="T45" s="6">
        <v>38.540993095574599</v>
      </c>
      <c r="U45" s="6">
        <v>39.272872177019202</v>
      </c>
      <c r="V45" s="10">
        <v>170</v>
      </c>
      <c r="W45" s="6">
        <v>116.04007928297899</v>
      </c>
      <c r="X45" s="6">
        <v>117.346628313441</v>
      </c>
      <c r="Y45" s="6">
        <v>-10.9725685785536</v>
      </c>
      <c r="Z45" s="6">
        <v>-161.76470588235301</v>
      </c>
      <c r="AA45" s="7" t="s">
        <v>35</v>
      </c>
      <c r="AB45" s="7" t="s">
        <v>35</v>
      </c>
      <c r="AC45" s="7" t="s">
        <v>35</v>
      </c>
      <c r="AD45" s="13">
        <v>447</v>
      </c>
      <c r="AE45" s="6">
        <v>47.081918934358399</v>
      </c>
      <c r="AF45" s="13">
        <v>439</v>
      </c>
      <c r="AG45" s="6">
        <v>33.989750643291401</v>
      </c>
      <c r="AH45" s="13">
        <v>407</v>
      </c>
      <c r="AI45" s="6">
        <v>21.9865413378276</v>
      </c>
      <c r="AJ45" s="6">
        <v>-6.4000000000000003E-3</v>
      </c>
      <c r="AK45" s="6">
        <v>5.7999999999999996E-3</v>
      </c>
      <c r="AL45" s="135" t="str">
        <f t="shared" si="1"/>
        <v>Discordant</v>
      </c>
      <c r="AM45" s="135" t="str">
        <f t="shared" si="2"/>
        <v>Discordant</v>
      </c>
      <c r="AN45" s="29">
        <f t="shared" si="3"/>
        <v>1015</v>
      </c>
      <c r="AO45" s="29">
        <f t="shared" si="4"/>
        <v>1.573</v>
      </c>
      <c r="AP45" s="29">
        <f t="shared" si="5"/>
        <v>4.2000000000000003E-2</v>
      </c>
      <c r="AQ45" s="136">
        <f t="shared" si="6"/>
        <v>0.63572790845518123</v>
      </c>
    </row>
    <row r="46" spans="1:43" x14ac:dyDescent="0.75">
      <c r="A46" s="5" t="s">
        <v>79</v>
      </c>
      <c r="B46" s="22">
        <v>150</v>
      </c>
      <c r="C46" s="22">
        <v>0.63800000000000001</v>
      </c>
      <c r="D46" s="22">
        <v>3.1E-2</v>
      </c>
      <c r="E46" s="22">
        <v>440</v>
      </c>
      <c r="F46" s="20">
        <v>6.3291139240506302</v>
      </c>
      <c r="G46" s="22">
        <v>0.83949006494827705</v>
      </c>
      <c r="H46" s="18">
        <v>0.11</v>
      </c>
      <c r="I46" s="15">
        <v>2.8093913931668501E-2</v>
      </c>
      <c r="J46" s="24">
        <v>0.13428999999999999</v>
      </c>
      <c r="K46" s="18">
        <v>2.7</v>
      </c>
      <c r="L46" s="15">
        <v>0.77514579435097097</v>
      </c>
      <c r="M46" s="18">
        <v>0.158</v>
      </c>
      <c r="N46" s="15">
        <v>2.0957029981368801E-2</v>
      </c>
      <c r="O46" s="24">
        <v>0.19500000000000001</v>
      </c>
      <c r="P46" s="10">
        <v>940</v>
      </c>
      <c r="Q46" s="6">
        <v>117.831385725638</v>
      </c>
      <c r="R46" s="6">
        <v>119.496338310512</v>
      </c>
      <c r="S46" s="10">
        <v>1170</v>
      </c>
      <c r="T46" s="6">
        <v>162.12471425920501</v>
      </c>
      <c r="U46" s="6">
        <v>162.98723163424401</v>
      </c>
      <c r="V46" s="10">
        <v>1200</v>
      </c>
      <c r="W46" s="6">
        <v>396.97921859966402</v>
      </c>
      <c r="X46" s="6">
        <v>399.36797280395098</v>
      </c>
      <c r="Y46" s="6">
        <v>19.658119658119698</v>
      </c>
      <c r="Z46" s="6">
        <v>21.6666666666667</v>
      </c>
      <c r="AA46" s="7">
        <v>940</v>
      </c>
      <c r="AB46" s="7">
        <v>117.831385725638</v>
      </c>
      <c r="AC46" s="7">
        <v>119.496338310512</v>
      </c>
      <c r="AD46" s="13">
        <v>880</v>
      </c>
      <c r="AE46" s="6">
        <v>121.724013497847</v>
      </c>
      <c r="AF46" s="13">
        <v>870</v>
      </c>
      <c r="AG46" s="6">
        <v>96.503486846998399</v>
      </c>
      <c r="AH46" s="13">
        <v>770</v>
      </c>
      <c r="AI46" s="6">
        <v>85.503216313773805</v>
      </c>
      <c r="AJ46" s="6">
        <v>7.1999999999999995E-2</v>
      </c>
      <c r="AK46" s="6">
        <v>6.5000000000000002E-2</v>
      </c>
      <c r="AL46" s="135">
        <f t="shared" si="1"/>
        <v>940</v>
      </c>
      <c r="AM46" s="135">
        <f t="shared" si="2"/>
        <v>117.831385725638</v>
      </c>
      <c r="AN46" s="29">
        <f t="shared" si="3"/>
        <v>150</v>
      </c>
      <c r="AO46" s="29">
        <f t="shared" si="4"/>
        <v>0.63800000000000001</v>
      </c>
      <c r="AP46" s="29">
        <f t="shared" si="5"/>
        <v>3.1E-2</v>
      </c>
      <c r="AQ46" s="136">
        <f t="shared" si="6"/>
        <v>1.567398119122257</v>
      </c>
    </row>
    <row r="47" spans="1:43" x14ac:dyDescent="0.75">
      <c r="A47" s="5" t="s">
        <v>80</v>
      </c>
      <c r="B47" s="22">
        <v>369</v>
      </c>
      <c r="C47" s="22">
        <v>2.105</v>
      </c>
      <c r="D47" s="22">
        <v>9.6000000000000002E-2</v>
      </c>
      <c r="E47" s="22">
        <v>283</v>
      </c>
      <c r="F47" s="20">
        <v>12.2399020807834</v>
      </c>
      <c r="G47" s="22">
        <v>1.5608567671389599</v>
      </c>
      <c r="H47" s="18">
        <v>5.8999999999999997E-2</v>
      </c>
      <c r="I47" s="15">
        <v>7.9395843719932795E-3</v>
      </c>
      <c r="J47" s="24">
        <v>-0.27832000000000001</v>
      </c>
      <c r="K47" s="18">
        <v>0.64</v>
      </c>
      <c r="L47" s="15">
        <v>0.104362951280614</v>
      </c>
      <c r="M47" s="18">
        <v>8.1699999999999995E-2</v>
      </c>
      <c r="N47" s="15">
        <v>1.04185472264082E-2</v>
      </c>
      <c r="O47" s="24">
        <v>0.43024000000000001</v>
      </c>
      <c r="P47" s="10">
        <v>505</v>
      </c>
      <c r="Q47" s="6">
        <v>62.156529622766001</v>
      </c>
      <c r="R47" s="6">
        <v>63.123033305895603</v>
      </c>
      <c r="S47" s="10">
        <v>478</v>
      </c>
      <c r="T47" s="6">
        <v>62.295166074418603</v>
      </c>
      <c r="U47" s="6">
        <v>62.9355465755213</v>
      </c>
      <c r="V47" s="10">
        <v>450</v>
      </c>
      <c r="W47" s="6">
        <v>256.50964894132198</v>
      </c>
      <c r="X47" s="6">
        <v>257.96128173777498</v>
      </c>
      <c r="Y47" s="6">
        <v>-5.6485355648535602</v>
      </c>
      <c r="Z47" s="6">
        <v>-12.2222222222222</v>
      </c>
      <c r="AA47" s="7" t="s">
        <v>35</v>
      </c>
      <c r="AB47" s="7" t="s">
        <v>35</v>
      </c>
      <c r="AC47" s="7" t="s">
        <v>35</v>
      </c>
      <c r="AD47" s="13">
        <v>496</v>
      </c>
      <c r="AE47" s="6">
        <v>61.810510228809598</v>
      </c>
      <c r="AF47" s="13">
        <v>481</v>
      </c>
      <c r="AG47" s="6">
        <v>48.402569314442303</v>
      </c>
      <c r="AH47" s="13">
        <v>429</v>
      </c>
      <c r="AI47" s="6">
        <v>43.9730826756551</v>
      </c>
      <c r="AJ47" s="6">
        <v>4.0000000000000001E-3</v>
      </c>
      <c r="AK47" s="6">
        <v>1.6E-2</v>
      </c>
      <c r="AL47" s="135" t="str">
        <f t="shared" si="1"/>
        <v>Discordant</v>
      </c>
      <c r="AM47" s="135" t="str">
        <f t="shared" si="2"/>
        <v>Discordant</v>
      </c>
      <c r="AN47" s="29">
        <f t="shared" si="3"/>
        <v>369</v>
      </c>
      <c r="AO47" s="29">
        <f t="shared" si="4"/>
        <v>2.105</v>
      </c>
      <c r="AP47" s="29">
        <f t="shared" si="5"/>
        <v>9.6000000000000002E-2</v>
      </c>
      <c r="AQ47" s="136">
        <f t="shared" si="6"/>
        <v>0.47505938242280288</v>
      </c>
    </row>
    <row r="48" spans="1:43" x14ac:dyDescent="0.75">
      <c r="A48" s="5" t="s">
        <v>330</v>
      </c>
      <c r="B48" s="22">
        <v>671</v>
      </c>
      <c r="C48" s="22">
        <v>244</v>
      </c>
      <c r="D48" s="22">
        <v>83</v>
      </c>
      <c r="E48" s="22">
        <v>1550</v>
      </c>
      <c r="F48" s="20">
        <v>9.7087378640776691</v>
      </c>
      <c r="G48" s="22">
        <v>1.1698885202784099</v>
      </c>
      <c r="H48" s="18">
        <v>0.127</v>
      </c>
      <c r="I48" s="15">
        <v>1.0382533409529699E-2</v>
      </c>
      <c r="J48" s="24">
        <v>-0.53305999999999998</v>
      </c>
      <c r="K48" s="18">
        <v>1.86</v>
      </c>
      <c r="L48" s="15">
        <v>0.309906256955227</v>
      </c>
      <c r="M48" s="18">
        <v>0.10299999999999999</v>
      </c>
      <c r="N48" s="15">
        <v>1.2411347311633699E-2</v>
      </c>
      <c r="O48" s="24">
        <v>0.80962000000000001</v>
      </c>
      <c r="P48" s="10">
        <v>628</v>
      </c>
      <c r="Q48" s="6">
        <v>72.704923356248301</v>
      </c>
      <c r="R48" s="6">
        <v>73.966838652008406</v>
      </c>
      <c r="S48" s="10">
        <v>1010</v>
      </c>
      <c r="T48" s="6">
        <v>100.57788241855999</v>
      </c>
      <c r="U48" s="6">
        <v>101.679084520628</v>
      </c>
      <c r="V48" s="10">
        <v>1940</v>
      </c>
      <c r="W48" s="6">
        <v>134.362197064502</v>
      </c>
      <c r="X48" s="6">
        <v>160.00831694754899</v>
      </c>
      <c r="Y48" s="6">
        <v>37.821782178217802</v>
      </c>
      <c r="Z48" s="6">
        <v>67.628865979381402</v>
      </c>
      <c r="AA48" s="7" t="s">
        <v>35</v>
      </c>
      <c r="AB48" s="7" t="s">
        <v>35</v>
      </c>
      <c r="AC48" s="7" t="s">
        <v>35</v>
      </c>
      <c r="AD48" s="13">
        <v>577</v>
      </c>
      <c r="AE48" s="6">
        <v>69.879652834268896</v>
      </c>
      <c r="AF48" s="13">
        <v>588</v>
      </c>
      <c r="AG48" s="6">
        <v>69.431998615923604</v>
      </c>
      <c r="AH48" s="13">
        <v>628</v>
      </c>
      <c r="AI48" s="6">
        <v>36.033498303661801</v>
      </c>
      <c r="AJ48" s="6">
        <v>0.08</v>
      </c>
      <c r="AK48" s="6">
        <v>1.9E-2</v>
      </c>
      <c r="AL48" s="135" t="str">
        <f t="shared" si="1"/>
        <v>Discordant</v>
      </c>
      <c r="AM48" s="135" t="str">
        <f t="shared" si="2"/>
        <v>Discordant</v>
      </c>
      <c r="AN48" s="29">
        <f t="shared" si="3"/>
        <v>671</v>
      </c>
      <c r="AO48" s="29">
        <f t="shared" si="4"/>
        <v>244</v>
      </c>
      <c r="AP48" s="29">
        <f t="shared" si="5"/>
        <v>83</v>
      </c>
      <c r="AQ48" s="136">
        <f t="shared" si="6"/>
        <v>4.0983606557377051E-3</v>
      </c>
    </row>
    <row r="49" spans="1:43" x14ac:dyDescent="0.75">
      <c r="A49" s="5" t="s">
        <v>81</v>
      </c>
      <c r="B49" s="22">
        <v>638</v>
      </c>
      <c r="C49" s="22">
        <v>1.593</v>
      </c>
      <c r="D49" s="22">
        <v>8.6999999999999994E-2</v>
      </c>
      <c r="E49" s="22">
        <v>600</v>
      </c>
      <c r="F49" s="20">
        <v>18.9753320683112</v>
      </c>
      <c r="G49" s="22">
        <v>2.2740017360845699</v>
      </c>
      <c r="H49" s="18">
        <v>0.112</v>
      </c>
      <c r="I49" s="15">
        <v>2.13758040784435E-2</v>
      </c>
      <c r="J49" s="24">
        <v>-0.31924000000000002</v>
      </c>
      <c r="K49" s="18">
        <v>0.9</v>
      </c>
      <c r="L49" s="15">
        <v>0.224053615235282</v>
      </c>
      <c r="M49" s="18">
        <v>5.2699999999999997E-2</v>
      </c>
      <c r="N49" s="15">
        <v>6.3155622816103204E-3</v>
      </c>
      <c r="O49" s="24">
        <v>0.62492999999999999</v>
      </c>
      <c r="P49" s="10">
        <v>331</v>
      </c>
      <c r="Q49" s="6">
        <v>38.493362203729703</v>
      </c>
      <c r="R49" s="6">
        <v>39.178224248350503</v>
      </c>
      <c r="S49" s="10">
        <v>570</v>
      </c>
      <c r="T49" s="6">
        <v>102.053276014266</v>
      </c>
      <c r="U49" s="6">
        <v>102.630535424539</v>
      </c>
      <c r="V49" s="10">
        <v>1260</v>
      </c>
      <c r="W49" s="6">
        <v>323.690747473572</v>
      </c>
      <c r="X49" s="6">
        <v>323.93248135134701</v>
      </c>
      <c r="Y49" s="6">
        <v>41.9298245614035</v>
      </c>
      <c r="Z49" s="6">
        <v>73.730158730158706</v>
      </c>
      <c r="AA49" s="7" t="s">
        <v>35</v>
      </c>
      <c r="AB49" s="7" t="s">
        <v>35</v>
      </c>
      <c r="AC49" s="7" t="s">
        <v>35</v>
      </c>
      <c r="AD49" s="13">
        <v>316</v>
      </c>
      <c r="AE49" s="6">
        <v>39.714316483448698</v>
      </c>
      <c r="AF49" s="13">
        <v>318</v>
      </c>
      <c r="AG49" s="6">
        <v>49.280504717829601</v>
      </c>
      <c r="AH49" s="13">
        <v>324</v>
      </c>
      <c r="AI49" s="6">
        <v>15.8791687439866</v>
      </c>
      <c r="AJ49" s="6">
        <v>7.1999999999999995E-2</v>
      </c>
      <c r="AK49" s="6">
        <v>4.2999999999999997E-2</v>
      </c>
      <c r="AL49" s="135" t="str">
        <f t="shared" si="1"/>
        <v>Discordant</v>
      </c>
      <c r="AM49" s="135" t="str">
        <f t="shared" si="2"/>
        <v>Discordant</v>
      </c>
      <c r="AN49" s="29">
        <f t="shared" si="3"/>
        <v>638</v>
      </c>
      <c r="AO49" s="29">
        <f t="shared" si="4"/>
        <v>1.593</v>
      </c>
      <c r="AP49" s="29">
        <f t="shared" si="5"/>
        <v>8.6999999999999994E-2</v>
      </c>
      <c r="AQ49" s="136">
        <f t="shared" si="6"/>
        <v>0.62774639045825487</v>
      </c>
    </row>
    <row r="50" spans="1:43" x14ac:dyDescent="0.75">
      <c r="A50" s="5" t="s">
        <v>331</v>
      </c>
      <c r="B50" s="22">
        <v>1230</v>
      </c>
      <c r="C50" s="22">
        <v>1.425</v>
      </c>
      <c r="D50" s="22">
        <v>6.3E-2</v>
      </c>
      <c r="E50" s="22">
        <v>1123</v>
      </c>
      <c r="F50" s="20">
        <v>11.3765642775882</v>
      </c>
      <c r="G50" s="22">
        <v>1.2475651442536699</v>
      </c>
      <c r="H50" s="18">
        <v>6.4600000000000005E-2</v>
      </c>
      <c r="I50" s="15">
        <v>3.1147600228588999E-3</v>
      </c>
      <c r="J50" s="24">
        <v>4.3252000000000004E-3</v>
      </c>
      <c r="K50" s="18">
        <v>0.78900000000000003</v>
      </c>
      <c r="L50" s="15">
        <v>8.9508833152096304E-2</v>
      </c>
      <c r="M50" s="18">
        <v>8.7900000000000006E-2</v>
      </c>
      <c r="N50" s="15">
        <v>9.6391998062130193E-3</v>
      </c>
      <c r="O50" s="24">
        <v>0.72489999999999999</v>
      </c>
      <c r="P50" s="10">
        <v>543</v>
      </c>
      <c r="Q50" s="6">
        <v>57.071985438169499</v>
      </c>
      <c r="R50" s="6">
        <v>58.273290408464902</v>
      </c>
      <c r="S50" s="10">
        <v>583</v>
      </c>
      <c r="T50" s="6">
        <v>50.422287437707197</v>
      </c>
      <c r="U50" s="6">
        <v>51.427940131771898</v>
      </c>
      <c r="V50" s="10">
        <v>700</v>
      </c>
      <c r="W50" s="6">
        <v>109.932706689138</v>
      </c>
      <c r="X50" s="6">
        <v>115.351862236516</v>
      </c>
      <c r="Y50" s="6">
        <v>6.8610634648370397</v>
      </c>
      <c r="Z50" s="6">
        <v>22.428571428571399</v>
      </c>
      <c r="AA50" s="7">
        <v>543</v>
      </c>
      <c r="AB50" s="7">
        <v>57.071985438169499</v>
      </c>
      <c r="AC50" s="7">
        <v>58.273290408464902</v>
      </c>
      <c r="AD50" s="13">
        <v>539</v>
      </c>
      <c r="AE50" s="6">
        <v>57.251432487358997</v>
      </c>
      <c r="AF50" s="13">
        <v>542</v>
      </c>
      <c r="AG50" s="6">
        <v>47.011318535548099</v>
      </c>
      <c r="AH50" s="13">
        <v>516</v>
      </c>
      <c r="AI50" s="6">
        <v>32.979812006741298</v>
      </c>
      <c r="AJ50" s="6">
        <v>7.6E-3</v>
      </c>
      <c r="AK50" s="6">
        <v>6.0000000000000001E-3</v>
      </c>
      <c r="AL50" s="135">
        <f t="shared" si="1"/>
        <v>543</v>
      </c>
      <c r="AM50" s="135">
        <f t="shared" si="2"/>
        <v>57.071985438169499</v>
      </c>
      <c r="AN50" s="29">
        <f t="shared" si="3"/>
        <v>1230</v>
      </c>
      <c r="AO50" s="29">
        <f t="shared" si="4"/>
        <v>1.425</v>
      </c>
      <c r="AP50" s="29">
        <f t="shared" si="5"/>
        <v>6.3E-2</v>
      </c>
      <c r="AQ50" s="136">
        <f t="shared" si="6"/>
        <v>0.70175438596491224</v>
      </c>
    </row>
    <row r="51" spans="1:43" x14ac:dyDescent="0.75">
      <c r="A51" s="5" t="s">
        <v>332</v>
      </c>
      <c r="B51" s="22">
        <v>2750</v>
      </c>
      <c r="C51" s="22">
        <v>1.8660000000000001</v>
      </c>
      <c r="D51" s="22">
        <v>7.3999999999999996E-2</v>
      </c>
      <c r="E51" s="22">
        <v>1200</v>
      </c>
      <c r="F51" s="20">
        <v>20</v>
      </c>
      <c r="G51" s="22">
        <v>2.1657458761359401</v>
      </c>
      <c r="H51" s="18">
        <v>5.3100000000000001E-2</v>
      </c>
      <c r="I51" s="15">
        <v>2.3818753115979899E-3</v>
      </c>
      <c r="J51" s="24">
        <v>-6.8744000000000001E-3</v>
      </c>
      <c r="K51" s="18">
        <v>0.36</v>
      </c>
      <c r="L51" s="15">
        <v>3.8323564552373797E-2</v>
      </c>
      <c r="M51" s="18">
        <v>0.05</v>
      </c>
      <c r="N51" s="15">
        <v>5.4143646903398604E-3</v>
      </c>
      <c r="O51" s="24">
        <v>0.45533000000000001</v>
      </c>
      <c r="P51" s="10">
        <v>314</v>
      </c>
      <c r="Q51" s="6">
        <v>33.165727312658802</v>
      </c>
      <c r="R51" s="6">
        <v>33.883555589932897</v>
      </c>
      <c r="S51" s="10">
        <v>311</v>
      </c>
      <c r="T51" s="6">
        <v>28.4971159748975</v>
      </c>
      <c r="U51" s="6">
        <v>29.1373250107407</v>
      </c>
      <c r="V51" s="10">
        <v>290</v>
      </c>
      <c r="W51" s="6">
        <v>91.610588907614797</v>
      </c>
      <c r="X51" s="6">
        <v>95.502190198729906</v>
      </c>
      <c r="Y51" s="6">
        <v>-0.96463022508037</v>
      </c>
      <c r="Z51" s="6">
        <v>-8.2758620689655107</v>
      </c>
      <c r="AA51" s="7">
        <v>314</v>
      </c>
      <c r="AB51" s="7">
        <v>33.165727312658802</v>
      </c>
      <c r="AC51" s="7">
        <v>33.883555589932897</v>
      </c>
      <c r="AD51" s="13">
        <v>314</v>
      </c>
      <c r="AE51" s="6">
        <v>33.317209789801502</v>
      </c>
      <c r="AF51" s="13">
        <v>310</v>
      </c>
      <c r="AG51" s="6">
        <v>26.5454632449079</v>
      </c>
      <c r="AH51" s="13">
        <v>296</v>
      </c>
      <c r="AI51" s="6">
        <v>12.825482447066101</v>
      </c>
      <c r="AJ51" s="6">
        <v>5.0000000000000001E-4</v>
      </c>
      <c r="AK51" s="6">
        <v>4.7999999999999996E-3</v>
      </c>
      <c r="AL51" s="135">
        <f t="shared" si="1"/>
        <v>314</v>
      </c>
      <c r="AM51" s="135">
        <f t="shared" si="2"/>
        <v>33.165727312658802</v>
      </c>
      <c r="AN51" s="29">
        <f t="shared" si="3"/>
        <v>2750</v>
      </c>
      <c r="AO51" s="29">
        <f t="shared" si="4"/>
        <v>1.8660000000000001</v>
      </c>
      <c r="AP51" s="29">
        <f t="shared" si="5"/>
        <v>7.3999999999999996E-2</v>
      </c>
      <c r="AQ51" s="136">
        <f t="shared" si="6"/>
        <v>0.53590568060021437</v>
      </c>
    </row>
    <row r="52" spans="1:43" x14ac:dyDescent="0.75">
      <c r="A52" s="5" t="s">
        <v>333</v>
      </c>
      <c r="B52" s="22">
        <v>1146</v>
      </c>
      <c r="C52" s="22">
        <v>2.069</v>
      </c>
      <c r="D52" s="22">
        <v>8.3000000000000004E-2</v>
      </c>
      <c r="E52" s="22">
        <v>468</v>
      </c>
      <c r="F52" s="20">
        <v>17.5131348511384</v>
      </c>
      <c r="G52" s="22">
        <v>2.0371899680415502</v>
      </c>
      <c r="H52" s="18">
        <v>4.3999999999999997E-2</v>
      </c>
      <c r="I52" s="15">
        <v>3.5422761044277698E-3</v>
      </c>
      <c r="J52" s="24">
        <v>-0.28386</v>
      </c>
      <c r="K52" s="18">
        <v>0.32800000000000001</v>
      </c>
      <c r="L52" s="15">
        <v>4.3711545660156802E-2</v>
      </c>
      <c r="M52" s="18">
        <v>5.7099999999999998E-2</v>
      </c>
      <c r="N52" s="15">
        <v>6.6420745437023501E-3</v>
      </c>
      <c r="O52" s="24">
        <v>0.67911999999999995</v>
      </c>
      <c r="P52" s="10">
        <v>357</v>
      </c>
      <c r="Q52" s="6">
        <v>40.594495145565503</v>
      </c>
      <c r="R52" s="6">
        <v>41.350235008809399</v>
      </c>
      <c r="S52" s="10">
        <v>297</v>
      </c>
      <c r="T52" s="6">
        <v>36.127036745989301</v>
      </c>
      <c r="U52" s="6">
        <v>36.568930555386999</v>
      </c>
      <c r="V52" s="10">
        <v>110</v>
      </c>
      <c r="W52" s="6">
        <v>152.68431484602499</v>
      </c>
      <c r="X52" s="6">
        <v>153.13992054494199</v>
      </c>
      <c r="Y52" s="6">
        <v>-20.202020202020201</v>
      </c>
      <c r="Z52" s="6">
        <v>-224.54545454545499</v>
      </c>
      <c r="AA52" s="7" t="s">
        <v>35</v>
      </c>
      <c r="AB52" s="7" t="s">
        <v>35</v>
      </c>
      <c r="AC52" s="7" t="s">
        <v>35</v>
      </c>
      <c r="AD52" s="13">
        <v>361</v>
      </c>
      <c r="AE52" s="6">
        <v>40.594495145565503</v>
      </c>
      <c r="AF52" s="13">
        <v>355</v>
      </c>
      <c r="AG52" s="6">
        <v>29.021884570889899</v>
      </c>
      <c r="AH52" s="13">
        <v>322</v>
      </c>
      <c r="AI52" s="6">
        <v>24.429490375364001</v>
      </c>
      <c r="AJ52" s="6">
        <v>-1.1900000000000001E-2</v>
      </c>
      <c r="AK52" s="6">
        <v>7.3000000000000001E-3</v>
      </c>
      <c r="AL52" s="135" t="str">
        <f t="shared" si="1"/>
        <v>Discordant</v>
      </c>
      <c r="AM52" s="135" t="str">
        <f t="shared" si="2"/>
        <v>Discordant</v>
      </c>
      <c r="AN52" s="29">
        <f t="shared" si="3"/>
        <v>1146</v>
      </c>
      <c r="AO52" s="29">
        <f t="shared" si="4"/>
        <v>2.069</v>
      </c>
      <c r="AP52" s="29">
        <f t="shared" si="5"/>
        <v>8.3000000000000004E-2</v>
      </c>
      <c r="AQ52" s="136">
        <f t="shared" si="6"/>
        <v>0.48332527791203483</v>
      </c>
    </row>
    <row r="53" spans="1:43" x14ac:dyDescent="0.75">
      <c r="A53" s="5" t="s">
        <v>82</v>
      </c>
      <c r="B53" s="22">
        <v>606</v>
      </c>
      <c r="C53" s="22">
        <v>1.64</v>
      </c>
      <c r="D53" s="22">
        <v>0.11</v>
      </c>
      <c r="E53" s="22">
        <v>398</v>
      </c>
      <c r="F53" s="20">
        <v>18.248175182481798</v>
      </c>
      <c r="G53" s="22">
        <v>2.1130619899781098</v>
      </c>
      <c r="H53" s="18">
        <v>4.9399999999999999E-2</v>
      </c>
      <c r="I53" s="15">
        <v>4.6416031713191501E-3</v>
      </c>
      <c r="J53" s="24">
        <v>2.7555E-2</v>
      </c>
      <c r="K53" s="18">
        <v>0.35199999999999998</v>
      </c>
      <c r="L53" s="15">
        <v>4.5314156110424997E-2</v>
      </c>
      <c r="M53" s="18">
        <v>5.4800000000000001E-2</v>
      </c>
      <c r="N53" s="15">
        <v>6.3456096783838598E-3</v>
      </c>
      <c r="O53" s="24">
        <v>0.25847999999999999</v>
      </c>
      <c r="P53" s="10">
        <v>344</v>
      </c>
      <c r="Q53" s="6">
        <v>38.809555119748097</v>
      </c>
      <c r="R53" s="6">
        <v>39.540750550584399</v>
      </c>
      <c r="S53" s="10">
        <v>302</v>
      </c>
      <c r="T53" s="6">
        <v>33.490298717231099</v>
      </c>
      <c r="U53" s="6">
        <v>34.019041895740799</v>
      </c>
      <c r="V53" s="10">
        <v>170</v>
      </c>
      <c r="W53" s="6">
        <v>201.54329559675301</v>
      </c>
      <c r="X53" s="6">
        <v>202.31837261067</v>
      </c>
      <c r="Y53" s="6">
        <v>-13.9072847682119</v>
      </c>
      <c r="Z53" s="6">
        <v>-102.35294117647101</v>
      </c>
      <c r="AA53" s="7" t="s">
        <v>35</v>
      </c>
      <c r="AB53" s="7" t="s">
        <v>35</v>
      </c>
      <c r="AC53" s="7" t="s">
        <v>35</v>
      </c>
      <c r="AD53" s="13">
        <v>344</v>
      </c>
      <c r="AE53" s="6">
        <v>39.072964676266402</v>
      </c>
      <c r="AF53" s="13">
        <v>339</v>
      </c>
      <c r="AG53" s="6">
        <v>30.056531871947101</v>
      </c>
      <c r="AH53" s="13">
        <v>312</v>
      </c>
      <c r="AI53" s="6">
        <v>25.040227634748099</v>
      </c>
      <c r="AJ53" s="6">
        <v>-4.5999999999999999E-3</v>
      </c>
      <c r="AK53" s="6">
        <v>9.9000000000000008E-3</v>
      </c>
      <c r="AL53" s="135" t="str">
        <f t="shared" si="1"/>
        <v>Discordant</v>
      </c>
      <c r="AM53" s="135" t="str">
        <f t="shared" si="2"/>
        <v>Discordant</v>
      </c>
      <c r="AN53" s="29">
        <f t="shared" si="3"/>
        <v>606</v>
      </c>
      <c r="AO53" s="29">
        <f t="shared" si="4"/>
        <v>1.64</v>
      </c>
      <c r="AP53" s="29">
        <f t="shared" si="5"/>
        <v>0.11</v>
      </c>
      <c r="AQ53" s="136">
        <f t="shared" si="6"/>
        <v>0.6097560975609756</v>
      </c>
    </row>
    <row r="54" spans="1:43" x14ac:dyDescent="0.75">
      <c r="A54" s="5" t="s">
        <v>83</v>
      </c>
      <c r="B54" s="22">
        <v>708</v>
      </c>
      <c r="C54" s="22">
        <v>2.33</v>
      </c>
      <c r="D54" s="22">
        <v>0.1</v>
      </c>
      <c r="E54" s="22">
        <v>275</v>
      </c>
      <c r="F54" s="20">
        <v>29.1545189504373</v>
      </c>
      <c r="G54" s="22">
        <v>3.3428974489814798</v>
      </c>
      <c r="H54" s="18">
        <v>3.7999999999999999E-2</v>
      </c>
      <c r="I54" s="15">
        <v>4.1530133638118701E-3</v>
      </c>
      <c r="J54" s="24">
        <v>-8.5124000000000005E-2</v>
      </c>
      <c r="K54" s="18">
        <v>0.17499999999999999</v>
      </c>
      <c r="L54" s="15">
        <v>2.6437083921075501E-2</v>
      </c>
      <c r="M54" s="18">
        <v>3.4299999999999997E-2</v>
      </c>
      <c r="N54" s="15">
        <v>3.9328854197522196E-3</v>
      </c>
      <c r="O54" s="24">
        <v>0.31373000000000001</v>
      </c>
      <c r="P54" s="10">
        <v>218</v>
      </c>
      <c r="Q54" s="6">
        <v>24.461992791947701</v>
      </c>
      <c r="R54" s="6">
        <v>24.934547341975101</v>
      </c>
      <c r="S54" s="10">
        <v>161</v>
      </c>
      <c r="T54" s="6">
        <v>22.6633074595483</v>
      </c>
      <c r="U54" s="6">
        <v>22.919564249641201</v>
      </c>
      <c r="V54" s="10">
        <v>290</v>
      </c>
      <c r="W54" s="6">
        <v>201.54329559675301</v>
      </c>
      <c r="X54" s="6">
        <v>201.64216858847701</v>
      </c>
      <c r="Y54" s="6">
        <v>-35.403726708074501</v>
      </c>
      <c r="Z54" s="6">
        <v>24.827586206896601</v>
      </c>
      <c r="AA54" s="7" t="s">
        <v>35</v>
      </c>
      <c r="AB54" s="7" t="s">
        <v>35</v>
      </c>
      <c r="AC54" s="7" t="s">
        <v>35</v>
      </c>
      <c r="AD54" s="13">
        <v>220</v>
      </c>
      <c r="AE54" s="6">
        <v>24.461992791947701</v>
      </c>
      <c r="AF54" s="13">
        <v>219</v>
      </c>
      <c r="AG54" s="6">
        <v>17.187801052083898</v>
      </c>
      <c r="AH54" s="13">
        <v>210</v>
      </c>
      <c r="AI54" s="6">
        <v>12.214745187682</v>
      </c>
      <c r="AJ54" s="6">
        <v>-1.6199999999999999E-2</v>
      </c>
      <c r="AK54" s="6">
        <v>8.6999999999999994E-3</v>
      </c>
      <c r="AL54" s="135" t="str">
        <f t="shared" si="1"/>
        <v>Discordant</v>
      </c>
      <c r="AM54" s="135" t="str">
        <f t="shared" si="2"/>
        <v>Discordant</v>
      </c>
      <c r="AN54" s="29">
        <f t="shared" si="3"/>
        <v>708</v>
      </c>
      <c r="AO54" s="29">
        <f t="shared" si="4"/>
        <v>2.33</v>
      </c>
      <c r="AP54" s="29">
        <f t="shared" si="5"/>
        <v>0.1</v>
      </c>
      <c r="AQ54" s="136">
        <f t="shared" si="6"/>
        <v>0.42918454935622319</v>
      </c>
    </row>
    <row r="55" spans="1:43" x14ac:dyDescent="0.75">
      <c r="A55" s="5" t="s">
        <v>84</v>
      </c>
      <c r="B55" s="22">
        <v>2710</v>
      </c>
      <c r="C55" s="22">
        <v>4.28</v>
      </c>
      <c r="D55" s="22">
        <v>0.39</v>
      </c>
      <c r="E55" s="22">
        <v>5320</v>
      </c>
      <c r="F55" s="20">
        <v>10.7411385606874</v>
      </c>
      <c r="G55" s="22">
        <v>1.16146183862297</v>
      </c>
      <c r="H55" s="18">
        <v>6.5500000000000003E-2</v>
      </c>
      <c r="I55" s="15">
        <v>1.5268431484602499E-3</v>
      </c>
      <c r="J55" s="24">
        <v>0.44197999999999998</v>
      </c>
      <c r="K55" s="18">
        <v>0.82899999999999996</v>
      </c>
      <c r="L55" s="15">
        <v>8.2037556230361894E-2</v>
      </c>
      <c r="M55" s="18">
        <v>9.3100000000000002E-2</v>
      </c>
      <c r="N55" s="15">
        <v>1.00670982470669E-2</v>
      </c>
      <c r="O55" s="24">
        <v>0.67091999999999996</v>
      </c>
      <c r="P55" s="10">
        <v>573</v>
      </c>
      <c r="Q55" s="6">
        <v>59.430733898132402</v>
      </c>
      <c r="R55" s="6">
        <v>60.7122803102584</v>
      </c>
      <c r="S55" s="10">
        <v>611</v>
      </c>
      <c r="T55" s="6">
        <v>45.4590222391789</v>
      </c>
      <c r="U55" s="6">
        <v>46.633738171872402</v>
      </c>
      <c r="V55" s="10">
        <v>777</v>
      </c>
      <c r="W55" s="6">
        <v>48.858980750727902</v>
      </c>
      <c r="X55" s="6">
        <v>59.351234845506099</v>
      </c>
      <c r="Y55" s="6">
        <v>6.2193126022913203</v>
      </c>
      <c r="Z55" s="6">
        <v>26.254826254826298</v>
      </c>
      <c r="AA55" s="7">
        <v>573</v>
      </c>
      <c r="AB55" s="7">
        <v>59.430733898132402</v>
      </c>
      <c r="AC55" s="7">
        <v>60.7122803102584</v>
      </c>
      <c r="AD55" s="13">
        <v>569</v>
      </c>
      <c r="AE55" s="6">
        <v>59.430733898132402</v>
      </c>
      <c r="AF55" s="13">
        <v>565</v>
      </c>
      <c r="AG55" s="6">
        <v>45.265789542900599</v>
      </c>
      <c r="AH55" s="13">
        <v>554</v>
      </c>
      <c r="AI55" s="6">
        <v>17.100643262754801</v>
      </c>
      <c r="AJ55" s="6">
        <v>7.7000000000000002E-3</v>
      </c>
      <c r="AK55" s="6">
        <v>2.8E-3</v>
      </c>
      <c r="AL55" s="135">
        <f t="shared" si="1"/>
        <v>573</v>
      </c>
      <c r="AM55" s="135">
        <f t="shared" si="2"/>
        <v>59.430733898132402</v>
      </c>
      <c r="AN55" s="29">
        <f t="shared" si="3"/>
        <v>2710</v>
      </c>
      <c r="AO55" s="29">
        <f t="shared" si="4"/>
        <v>4.28</v>
      </c>
      <c r="AP55" s="29">
        <f t="shared" si="5"/>
        <v>0.39</v>
      </c>
      <c r="AQ55" s="136">
        <f t="shared" si="6"/>
        <v>0.23364485981308411</v>
      </c>
    </row>
    <row r="56" spans="1:43" x14ac:dyDescent="0.75">
      <c r="A56" s="5" t="s">
        <v>85</v>
      </c>
      <c r="B56" s="22">
        <v>360</v>
      </c>
      <c r="C56" s="22">
        <v>1.6839999999999999</v>
      </c>
      <c r="D56" s="22">
        <v>9.8000000000000004E-2</v>
      </c>
      <c r="E56" s="22">
        <v>355</v>
      </c>
      <c r="F56" s="20">
        <v>25.1889168765743</v>
      </c>
      <c r="G56" s="22">
        <v>2.9188102275577998</v>
      </c>
      <c r="H56" s="18">
        <v>6.8000000000000005E-2</v>
      </c>
      <c r="I56" s="15">
        <v>6.7181098532250903E-3</v>
      </c>
      <c r="J56" s="24">
        <v>4.6984999999999999E-2</v>
      </c>
      <c r="K56" s="18">
        <v>0.34899999999999998</v>
      </c>
      <c r="L56" s="15">
        <v>4.8162088744675098E-2</v>
      </c>
      <c r="M56" s="18">
        <v>3.9699999999999999E-2</v>
      </c>
      <c r="N56" s="15">
        <v>4.6003076115515799E-3</v>
      </c>
      <c r="O56" s="24">
        <v>0.66761999999999999</v>
      </c>
      <c r="P56" s="10">
        <v>251</v>
      </c>
      <c r="Q56" s="6">
        <v>28.564550679664901</v>
      </c>
      <c r="R56" s="6">
        <v>29.101211852762301</v>
      </c>
      <c r="S56" s="10">
        <v>298</v>
      </c>
      <c r="T56" s="6">
        <v>35.513935229699499</v>
      </c>
      <c r="U56" s="6">
        <v>36.006736782849799</v>
      </c>
      <c r="V56" s="10">
        <v>670</v>
      </c>
      <c r="W56" s="6">
        <v>189.328550409071</v>
      </c>
      <c r="X56" s="6">
        <v>191.13827036791301</v>
      </c>
      <c r="Y56" s="6">
        <v>15.7718120805369</v>
      </c>
      <c r="Z56" s="6">
        <v>62.537313432835802</v>
      </c>
      <c r="AA56" s="7">
        <v>251</v>
      </c>
      <c r="AB56" s="7">
        <v>28.564550679664901</v>
      </c>
      <c r="AC56" s="7">
        <v>29.101211852762301</v>
      </c>
      <c r="AD56" s="13">
        <v>254</v>
      </c>
      <c r="AE56" s="6">
        <v>29.691439094983998</v>
      </c>
      <c r="AF56" s="13">
        <v>246</v>
      </c>
      <c r="AG56" s="6">
        <v>27.708493201531098</v>
      </c>
      <c r="AH56" s="13">
        <v>246</v>
      </c>
      <c r="AI56" s="6">
        <v>14.046956965834299</v>
      </c>
      <c r="AJ56" s="6">
        <v>0.02</v>
      </c>
      <c r="AK56" s="6">
        <v>1.4E-2</v>
      </c>
      <c r="AL56" s="135">
        <f t="shared" si="1"/>
        <v>251</v>
      </c>
      <c r="AM56" s="135">
        <f t="shared" si="2"/>
        <v>28.564550679664901</v>
      </c>
      <c r="AN56" s="29">
        <f t="shared" si="3"/>
        <v>360</v>
      </c>
      <c r="AO56" s="29">
        <f t="shared" si="4"/>
        <v>1.6839999999999999</v>
      </c>
      <c r="AP56" s="29">
        <f t="shared" si="5"/>
        <v>9.8000000000000004E-2</v>
      </c>
      <c r="AQ56" s="136">
        <f t="shared" si="6"/>
        <v>0.59382422802850354</v>
      </c>
    </row>
    <row r="57" spans="1:43" x14ac:dyDescent="0.75">
      <c r="A57" s="5" t="s">
        <v>86</v>
      </c>
      <c r="B57" s="22">
        <v>406</v>
      </c>
      <c r="C57" s="22">
        <v>1.603</v>
      </c>
      <c r="D57" s="22">
        <v>7.0999999999999994E-2</v>
      </c>
      <c r="E57" s="22">
        <v>516</v>
      </c>
      <c r="F57" s="20">
        <v>24.9376558603491</v>
      </c>
      <c r="G57" s="22">
        <v>2.8238639587630998</v>
      </c>
      <c r="H57" s="18">
        <v>8.3299999999999999E-2</v>
      </c>
      <c r="I57" s="15">
        <v>5.7409302382105303E-3</v>
      </c>
      <c r="J57" s="24">
        <v>-1.9674000000000001E-2</v>
      </c>
      <c r="K57" s="18">
        <v>0.44800000000000001</v>
      </c>
      <c r="L57" s="15">
        <v>5.25661159303209E-2</v>
      </c>
      <c r="M57" s="18">
        <v>4.0099999999999997E-2</v>
      </c>
      <c r="N57" s="15">
        <v>4.5408014843306404E-3</v>
      </c>
      <c r="O57" s="24">
        <v>0.48770999999999998</v>
      </c>
      <c r="P57" s="10">
        <v>253</v>
      </c>
      <c r="Q57" s="6">
        <v>28.294267425972102</v>
      </c>
      <c r="R57" s="6">
        <v>28.8464039828796</v>
      </c>
      <c r="S57" s="10">
        <v>372</v>
      </c>
      <c r="T57" s="6">
        <v>36.690485571899998</v>
      </c>
      <c r="U57" s="6">
        <v>37.371102247390802</v>
      </c>
      <c r="V57" s="10">
        <v>1170</v>
      </c>
      <c r="W57" s="6">
        <v>140.469569658343</v>
      </c>
      <c r="X57" s="6">
        <v>141.03030727454001</v>
      </c>
      <c r="Y57" s="6">
        <v>31.989247311827999</v>
      </c>
      <c r="Z57" s="6">
        <v>78.376068376068403</v>
      </c>
      <c r="AA57" s="7" t="s">
        <v>35</v>
      </c>
      <c r="AB57" s="7" t="s">
        <v>35</v>
      </c>
      <c r="AC57" s="7" t="s">
        <v>35</v>
      </c>
      <c r="AD57" s="13">
        <v>244</v>
      </c>
      <c r="AE57" s="6">
        <v>28.294267425972102</v>
      </c>
      <c r="AF57" s="13">
        <v>245</v>
      </c>
      <c r="AG57" s="6">
        <v>31.3629675174688</v>
      </c>
      <c r="AH57" s="13">
        <v>253</v>
      </c>
      <c r="AI57" s="6">
        <v>10.9932706689138</v>
      </c>
      <c r="AJ57" s="6">
        <v>3.9E-2</v>
      </c>
      <c r="AK57" s="6">
        <v>1.2E-2</v>
      </c>
      <c r="AL57" s="135" t="str">
        <f t="shared" si="1"/>
        <v>Discordant</v>
      </c>
      <c r="AM57" s="135" t="str">
        <f t="shared" si="2"/>
        <v>Discordant</v>
      </c>
      <c r="AN57" s="29">
        <f t="shared" si="3"/>
        <v>406</v>
      </c>
      <c r="AO57" s="29">
        <f t="shared" si="4"/>
        <v>1.603</v>
      </c>
      <c r="AP57" s="29">
        <f t="shared" si="5"/>
        <v>7.0999999999999994E-2</v>
      </c>
      <c r="AQ57" s="136">
        <f t="shared" si="6"/>
        <v>0.62383031815346224</v>
      </c>
    </row>
    <row r="58" spans="1:43" x14ac:dyDescent="0.75">
      <c r="A58" s="5" t="s">
        <v>87</v>
      </c>
      <c r="B58" s="22">
        <v>377</v>
      </c>
      <c r="C58" s="22">
        <v>1.7150000000000001</v>
      </c>
      <c r="D58" s="22">
        <v>7.3999999999999996E-2</v>
      </c>
      <c r="E58" s="22">
        <v>347</v>
      </c>
      <c r="F58" s="20">
        <v>25.252525252525199</v>
      </c>
      <c r="G58" s="22">
        <v>2.92751598725483</v>
      </c>
      <c r="H58" s="18">
        <v>5.5300000000000002E-2</v>
      </c>
      <c r="I58" s="15">
        <v>3.6644235563045901E-3</v>
      </c>
      <c r="J58" s="24">
        <v>0.27615000000000001</v>
      </c>
      <c r="K58" s="18">
        <v>0.28299999999999997</v>
      </c>
      <c r="L58" s="15">
        <v>3.1841027939593501E-2</v>
      </c>
      <c r="M58" s="18">
        <v>3.9600000000000003E-2</v>
      </c>
      <c r="N58" s="15">
        <v>4.5908134705735298E-3</v>
      </c>
      <c r="O58" s="24">
        <v>0.47659000000000001</v>
      </c>
      <c r="P58" s="10">
        <v>250</v>
      </c>
      <c r="Q58" s="6">
        <v>28.508008606434</v>
      </c>
      <c r="R58" s="6">
        <v>29.043135964052599</v>
      </c>
      <c r="S58" s="10">
        <v>259</v>
      </c>
      <c r="T58" s="6">
        <v>27.036370405642899</v>
      </c>
      <c r="U58" s="6">
        <v>27.506114509810999</v>
      </c>
      <c r="V58" s="10">
        <v>350</v>
      </c>
      <c r="W58" s="6">
        <v>140.469569658343</v>
      </c>
      <c r="X58" s="6">
        <v>154.503730238419</v>
      </c>
      <c r="Y58" s="6">
        <v>3.4749034749034799</v>
      </c>
      <c r="Z58" s="6">
        <v>28.571428571428601</v>
      </c>
      <c r="AA58" s="7">
        <v>250</v>
      </c>
      <c r="AB58" s="7">
        <v>28.508008606434</v>
      </c>
      <c r="AC58" s="7">
        <v>29.043135964052599</v>
      </c>
      <c r="AD58" s="13">
        <v>249</v>
      </c>
      <c r="AE58" s="6">
        <v>28.774981402331299</v>
      </c>
      <c r="AF58" s="13">
        <v>248</v>
      </c>
      <c r="AG58" s="6">
        <v>24.5565943223225</v>
      </c>
      <c r="AH58" s="13">
        <v>240</v>
      </c>
      <c r="AI58" s="6">
        <v>15.2684314846025</v>
      </c>
      <c r="AJ58" s="6">
        <v>4.7000000000000002E-3</v>
      </c>
      <c r="AK58" s="6">
        <v>7.7000000000000002E-3</v>
      </c>
      <c r="AL58" s="135">
        <f t="shared" si="1"/>
        <v>250</v>
      </c>
      <c r="AM58" s="135">
        <f t="shared" si="2"/>
        <v>28.508008606434</v>
      </c>
      <c r="AN58" s="29">
        <f t="shared" si="3"/>
        <v>377</v>
      </c>
      <c r="AO58" s="29">
        <f t="shared" si="4"/>
        <v>1.7150000000000001</v>
      </c>
      <c r="AP58" s="29">
        <f t="shared" si="5"/>
        <v>7.3999999999999996E-2</v>
      </c>
      <c r="AQ58" s="136">
        <f t="shared" si="6"/>
        <v>0.58309037900874627</v>
      </c>
    </row>
    <row r="59" spans="1:43" x14ac:dyDescent="0.75">
      <c r="A59" s="5" t="s">
        <v>88</v>
      </c>
      <c r="B59" s="22">
        <v>502</v>
      </c>
      <c r="C59" s="22">
        <v>1.454</v>
      </c>
      <c r="D59" s="22">
        <v>8.5000000000000006E-2</v>
      </c>
      <c r="E59" s="22">
        <v>421</v>
      </c>
      <c r="F59" s="20">
        <v>24.330900243308999</v>
      </c>
      <c r="G59" s="22">
        <v>2.6527670587659902</v>
      </c>
      <c r="H59" s="18">
        <v>4.4400000000000002E-2</v>
      </c>
      <c r="I59" s="15">
        <v>2.19865413378276E-3</v>
      </c>
      <c r="J59" s="24">
        <v>0.24632999999999999</v>
      </c>
      <c r="K59" s="18">
        <v>0.247</v>
      </c>
      <c r="L59" s="15">
        <v>2.6416830435348999E-2</v>
      </c>
      <c r="M59" s="18">
        <v>4.1099999999999998E-2</v>
      </c>
      <c r="N59" s="15">
        <v>4.4810806433380999E-3</v>
      </c>
      <c r="O59" s="24">
        <v>0.33992</v>
      </c>
      <c r="P59" s="10">
        <v>260</v>
      </c>
      <c r="Q59" s="6">
        <v>27.683535924370599</v>
      </c>
      <c r="R59" s="6">
        <v>28.274673048314298</v>
      </c>
      <c r="S59" s="10">
        <v>223</v>
      </c>
      <c r="T59" s="6">
        <v>21.480756069254902</v>
      </c>
      <c r="U59" s="6">
        <v>21.956393886305602</v>
      </c>
      <c r="V59" s="10">
        <v>70</v>
      </c>
      <c r="W59" s="6">
        <v>97.717961501455804</v>
      </c>
      <c r="X59" s="6">
        <v>98.407975298738705</v>
      </c>
      <c r="Y59" s="6">
        <v>-16.5919282511211</v>
      </c>
      <c r="Z59" s="6">
        <v>-271.42857142857099</v>
      </c>
      <c r="AA59" s="7" t="s">
        <v>35</v>
      </c>
      <c r="AB59" s="7" t="s">
        <v>35</v>
      </c>
      <c r="AC59" s="7" t="s">
        <v>35</v>
      </c>
      <c r="AD59" s="13">
        <v>262</v>
      </c>
      <c r="AE59" s="6">
        <v>27.851448100160201</v>
      </c>
      <c r="AF59" s="13">
        <v>257</v>
      </c>
      <c r="AG59" s="6">
        <v>20.412321800981701</v>
      </c>
      <c r="AH59" s="13">
        <v>221</v>
      </c>
      <c r="AI59" s="6">
        <v>18.9328550409071</v>
      </c>
      <c r="AJ59" s="6">
        <v>-8.3999999999999995E-3</v>
      </c>
      <c r="AK59" s="6">
        <v>4.7999999999999996E-3</v>
      </c>
      <c r="AL59" s="135" t="str">
        <f t="shared" si="1"/>
        <v>Discordant</v>
      </c>
      <c r="AM59" s="135" t="str">
        <f t="shared" si="2"/>
        <v>Discordant</v>
      </c>
      <c r="AN59" s="29">
        <f t="shared" si="3"/>
        <v>502</v>
      </c>
      <c r="AO59" s="29">
        <f t="shared" si="4"/>
        <v>1.454</v>
      </c>
      <c r="AP59" s="29">
        <f t="shared" si="5"/>
        <v>8.5000000000000006E-2</v>
      </c>
      <c r="AQ59" s="136">
        <f t="shared" si="6"/>
        <v>0.68775790921595603</v>
      </c>
    </row>
    <row r="60" spans="1:43" x14ac:dyDescent="0.75">
      <c r="A60" s="5" t="s">
        <v>89</v>
      </c>
      <c r="B60" s="22">
        <v>659</v>
      </c>
      <c r="C60" s="22">
        <v>0.86899999999999999</v>
      </c>
      <c r="D60" s="22">
        <v>3.5999999999999997E-2</v>
      </c>
      <c r="E60" s="22">
        <v>2790</v>
      </c>
      <c r="F60" s="20">
        <v>7.8616352201257902</v>
      </c>
      <c r="G60" s="22">
        <v>0.86149372895658005</v>
      </c>
      <c r="H60" s="18">
        <v>6.3299999999999995E-2</v>
      </c>
      <c r="I60" s="15">
        <v>1.2825482447066099E-3</v>
      </c>
      <c r="J60" s="24">
        <v>0.11741</v>
      </c>
      <c r="K60" s="18">
        <v>1.1120000000000001</v>
      </c>
      <c r="L60" s="15">
        <v>0.112651985264351</v>
      </c>
      <c r="M60" s="18">
        <v>0.12720000000000001</v>
      </c>
      <c r="N60" s="15">
        <v>1.39388306955208E-2</v>
      </c>
      <c r="O60" s="24">
        <v>0.80771000000000004</v>
      </c>
      <c r="P60" s="10">
        <v>771</v>
      </c>
      <c r="Q60" s="6">
        <v>79.760795035160697</v>
      </c>
      <c r="R60" s="6">
        <v>81.437532315939805</v>
      </c>
      <c r="S60" s="10">
        <v>755</v>
      </c>
      <c r="T60" s="6">
        <v>54.127944162126497</v>
      </c>
      <c r="U60" s="6">
        <v>55.460040111913401</v>
      </c>
      <c r="V60" s="10">
        <v>732</v>
      </c>
      <c r="W60" s="6">
        <v>51.912667047648398</v>
      </c>
      <c r="X60" s="6">
        <v>56.660557099227397</v>
      </c>
      <c r="Y60" s="6">
        <v>-2.1192052980132399</v>
      </c>
      <c r="Z60" s="6">
        <v>-5.3278688524590203</v>
      </c>
      <c r="AA60" s="7">
        <v>771</v>
      </c>
      <c r="AB60" s="7">
        <v>79.760795035160697</v>
      </c>
      <c r="AC60" s="7">
        <v>81.437532315939805</v>
      </c>
      <c r="AD60" s="13">
        <v>769</v>
      </c>
      <c r="AE60" s="6">
        <v>79.940636879129997</v>
      </c>
      <c r="AF60" s="13">
        <v>738</v>
      </c>
      <c r="AG60" s="6">
        <v>54.608189305435502</v>
      </c>
      <c r="AH60" s="13">
        <v>660</v>
      </c>
      <c r="AI60" s="6">
        <v>33.5905492661254</v>
      </c>
      <c r="AJ60" s="6">
        <v>1.6000000000000001E-3</v>
      </c>
      <c r="AK60" s="6">
        <v>1.5E-3</v>
      </c>
      <c r="AL60" s="135">
        <f t="shared" si="1"/>
        <v>771</v>
      </c>
      <c r="AM60" s="135">
        <f t="shared" si="2"/>
        <v>79.760795035160697</v>
      </c>
      <c r="AN60" s="29">
        <f t="shared" si="3"/>
        <v>659</v>
      </c>
      <c r="AO60" s="29">
        <f t="shared" si="4"/>
        <v>0.86899999999999999</v>
      </c>
      <c r="AP60" s="29">
        <f t="shared" si="5"/>
        <v>3.5999999999999997E-2</v>
      </c>
      <c r="AQ60" s="136">
        <f t="shared" si="6"/>
        <v>1.1507479861910241</v>
      </c>
    </row>
    <row r="61" spans="1:43" x14ac:dyDescent="0.75">
      <c r="A61" s="5" t="s">
        <v>90</v>
      </c>
      <c r="B61" s="22">
        <v>828</v>
      </c>
      <c r="C61" s="22">
        <v>2.5</v>
      </c>
      <c r="D61" s="22">
        <v>0.12</v>
      </c>
      <c r="E61" s="22">
        <v>1330</v>
      </c>
      <c r="F61" s="20">
        <v>20.746887966805001</v>
      </c>
      <c r="G61" s="22">
        <v>2.24527368394399</v>
      </c>
      <c r="H61" s="18">
        <v>5.9299999999999999E-2</v>
      </c>
      <c r="I61" s="15">
        <v>1.8932855040907099E-3</v>
      </c>
      <c r="J61" s="24">
        <v>-5.5843999999999998E-2</v>
      </c>
      <c r="K61" s="18">
        <v>0.39900000000000002</v>
      </c>
      <c r="L61" s="15">
        <v>4.2115637740036099E-2</v>
      </c>
      <c r="M61" s="18">
        <v>4.82E-2</v>
      </c>
      <c r="N61" s="15">
        <v>5.2163096334860298E-3</v>
      </c>
      <c r="O61" s="24">
        <v>0.59386000000000005</v>
      </c>
      <c r="P61" s="10">
        <v>303</v>
      </c>
      <c r="Q61" s="6">
        <v>32.093033673879702</v>
      </c>
      <c r="R61" s="6">
        <v>32.784805197009902</v>
      </c>
      <c r="S61" s="10">
        <v>339</v>
      </c>
      <c r="T61" s="6">
        <v>30.503572851863801</v>
      </c>
      <c r="U61" s="6">
        <v>31.1977852077211</v>
      </c>
      <c r="V61" s="10">
        <v>590</v>
      </c>
      <c r="W61" s="6">
        <v>79.395843719932898</v>
      </c>
      <c r="X61" s="6">
        <v>128.74727379788601</v>
      </c>
      <c r="Y61" s="6">
        <v>10.6194690265487</v>
      </c>
      <c r="Z61" s="6">
        <v>48.644067796610202</v>
      </c>
      <c r="AA61" s="7">
        <v>303</v>
      </c>
      <c r="AB61" s="7">
        <v>32.093033673879702</v>
      </c>
      <c r="AC61" s="7">
        <v>32.784805197009902</v>
      </c>
      <c r="AD61" s="13">
        <v>300</v>
      </c>
      <c r="AE61" s="6">
        <v>32.093033673879702</v>
      </c>
      <c r="AF61" s="13">
        <v>296</v>
      </c>
      <c r="AG61" s="6">
        <v>28.394699447766001</v>
      </c>
      <c r="AH61" s="13">
        <v>262</v>
      </c>
      <c r="AI61" s="6">
        <v>23.2080158565958</v>
      </c>
      <c r="AJ61" s="6">
        <v>9.1999999999999998E-3</v>
      </c>
      <c r="AK61" s="6">
        <v>3.3E-3</v>
      </c>
      <c r="AL61" s="135">
        <f t="shared" si="1"/>
        <v>303</v>
      </c>
      <c r="AM61" s="135">
        <f t="shared" si="2"/>
        <v>32.093033673879702</v>
      </c>
      <c r="AN61" s="29">
        <f t="shared" si="3"/>
        <v>828</v>
      </c>
      <c r="AO61" s="29">
        <f t="shared" si="4"/>
        <v>2.5</v>
      </c>
      <c r="AP61" s="29">
        <f t="shared" si="5"/>
        <v>0.12</v>
      </c>
      <c r="AQ61" s="136">
        <f t="shared" si="6"/>
        <v>0.4</v>
      </c>
    </row>
    <row r="62" spans="1:43" x14ac:dyDescent="0.75">
      <c r="A62" s="5" t="s">
        <v>91</v>
      </c>
      <c r="B62" s="22">
        <v>196</v>
      </c>
      <c r="C62" s="22">
        <v>271</v>
      </c>
      <c r="D62" s="22">
        <v>78</v>
      </c>
      <c r="E62" s="22">
        <v>378</v>
      </c>
      <c r="F62" s="20">
        <v>16.1812297734628</v>
      </c>
      <c r="G62" s="22">
        <v>1.9987734713669101</v>
      </c>
      <c r="H62" s="18">
        <v>5.74E-2</v>
      </c>
      <c r="I62" s="15">
        <v>3.4201286525509501E-3</v>
      </c>
      <c r="J62" s="24">
        <v>0.21904000000000001</v>
      </c>
      <c r="K62" s="18">
        <v>0.45100000000000001</v>
      </c>
      <c r="L62" s="15">
        <v>5.0670014725179797E-2</v>
      </c>
      <c r="M62" s="18">
        <v>6.1800000000000001E-2</v>
      </c>
      <c r="N62" s="15">
        <v>7.6337955927833498E-3</v>
      </c>
      <c r="O62" s="24">
        <v>0.65676999999999996</v>
      </c>
      <c r="P62" s="10">
        <v>386</v>
      </c>
      <c r="Q62" s="6">
        <v>46.323838444398902</v>
      </c>
      <c r="R62" s="6">
        <v>47.0935307848017</v>
      </c>
      <c r="S62" s="10">
        <v>375</v>
      </c>
      <c r="T62" s="6">
        <v>35.393751949395302</v>
      </c>
      <c r="U62" s="6">
        <v>36.105284495059401</v>
      </c>
      <c r="V62" s="10">
        <v>440</v>
      </c>
      <c r="W62" s="6">
        <v>128.25482447066099</v>
      </c>
      <c r="X62" s="6">
        <v>132.63963374069499</v>
      </c>
      <c r="Y62" s="6">
        <v>-2.9333333333333398</v>
      </c>
      <c r="Z62" s="6">
        <v>12.2727272727273</v>
      </c>
      <c r="AA62" s="7">
        <v>386</v>
      </c>
      <c r="AB62" s="7">
        <v>46.323838444398902</v>
      </c>
      <c r="AC62" s="7">
        <v>47.0935307848017</v>
      </c>
      <c r="AD62" s="13">
        <v>385</v>
      </c>
      <c r="AE62" s="6">
        <v>46.323838444398902</v>
      </c>
      <c r="AF62" s="13">
        <v>379</v>
      </c>
      <c r="AG62" s="6">
        <v>37.1672258455662</v>
      </c>
      <c r="AH62" s="13">
        <v>357</v>
      </c>
      <c r="AI62" s="6">
        <v>23.2080158565958</v>
      </c>
      <c r="AJ62" s="6">
        <v>3.8999999999999998E-3</v>
      </c>
      <c r="AK62" s="6">
        <v>7.1000000000000004E-3</v>
      </c>
      <c r="AL62" s="135">
        <f t="shared" si="1"/>
        <v>386</v>
      </c>
      <c r="AM62" s="135">
        <f t="shared" si="2"/>
        <v>46.323838444398902</v>
      </c>
      <c r="AN62" s="29">
        <f t="shared" si="3"/>
        <v>196</v>
      </c>
      <c r="AO62" s="29">
        <f t="shared" si="4"/>
        <v>271</v>
      </c>
      <c r="AP62" s="29">
        <f t="shared" si="5"/>
        <v>78</v>
      </c>
      <c r="AQ62" s="136">
        <f t="shared" si="6"/>
        <v>3.6900369003690036E-3</v>
      </c>
    </row>
    <row r="63" spans="1:43" x14ac:dyDescent="0.75">
      <c r="A63" s="5" t="s">
        <v>92</v>
      </c>
      <c r="B63" s="22">
        <v>157.30000000000001</v>
      </c>
      <c r="C63" s="22">
        <v>2.95</v>
      </c>
      <c r="D63" s="22">
        <v>0.17</v>
      </c>
      <c r="E63" s="22">
        <v>12880</v>
      </c>
      <c r="F63" s="20">
        <v>1.8382352941176501</v>
      </c>
      <c r="G63" s="22">
        <v>0.206648213815042</v>
      </c>
      <c r="H63" s="18">
        <v>0.21110000000000001</v>
      </c>
      <c r="I63" s="15">
        <v>3.7254972822430002E-3</v>
      </c>
      <c r="J63" s="24">
        <v>0.32594000000000001</v>
      </c>
      <c r="K63" s="18">
        <v>15.6</v>
      </c>
      <c r="L63" s="15">
        <v>1.58130135015434</v>
      </c>
      <c r="M63" s="18">
        <v>0.54400000000000004</v>
      </c>
      <c r="N63" s="15">
        <v>6.1154645803568303E-2</v>
      </c>
      <c r="O63" s="24">
        <v>0.94435000000000002</v>
      </c>
      <c r="P63" s="10">
        <v>2790</v>
      </c>
      <c r="Q63" s="6">
        <v>255.26221984320699</v>
      </c>
      <c r="R63" s="6">
        <v>260.37214621071098</v>
      </c>
      <c r="S63" s="10">
        <v>2864</v>
      </c>
      <c r="T63" s="6">
        <v>99.738517711342197</v>
      </c>
      <c r="U63" s="6">
        <v>102.043288365051</v>
      </c>
      <c r="V63" s="10">
        <v>2908</v>
      </c>
      <c r="W63" s="6">
        <v>29.3153884504367</v>
      </c>
      <c r="X63" s="6">
        <v>34.730195850496401</v>
      </c>
      <c r="Y63" s="6">
        <v>2.5837988826815601</v>
      </c>
      <c r="Z63" s="6">
        <v>4.0577716643741404</v>
      </c>
      <c r="AA63" s="7">
        <v>2908</v>
      </c>
      <c r="AB63" s="7">
        <v>29.3153884504367</v>
      </c>
      <c r="AC63" s="7">
        <v>34.730195850496401</v>
      </c>
      <c r="AD63" s="13">
        <v>2800</v>
      </c>
      <c r="AE63" s="6">
        <v>270.58381488788598</v>
      </c>
      <c r="AF63" s="13">
        <v>2720</v>
      </c>
      <c r="AG63" s="6">
        <v>123.57530058735701</v>
      </c>
      <c r="AH63" s="13">
        <v>2690</v>
      </c>
      <c r="AI63" s="6">
        <v>61.0737259384099</v>
      </c>
      <c r="AJ63" s="6">
        <v>2.7E-2</v>
      </c>
      <c r="AK63" s="6">
        <v>1.4999999999999999E-2</v>
      </c>
      <c r="AL63" s="135">
        <f t="shared" si="1"/>
        <v>2908</v>
      </c>
      <c r="AM63" s="135">
        <f t="shared" si="2"/>
        <v>29.3153884504367</v>
      </c>
      <c r="AN63" s="29">
        <f t="shared" si="3"/>
        <v>157.30000000000001</v>
      </c>
      <c r="AO63" s="29">
        <f t="shared" si="4"/>
        <v>2.95</v>
      </c>
      <c r="AP63" s="29">
        <f t="shared" si="5"/>
        <v>0.17</v>
      </c>
      <c r="AQ63" s="136">
        <f t="shared" si="6"/>
        <v>0.33898305084745761</v>
      </c>
    </row>
    <row r="64" spans="1:43" x14ac:dyDescent="0.75">
      <c r="A64" s="5" t="s">
        <v>93</v>
      </c>
      <c r="B64" s="22">
        <v>59.8</v>
      </c>
      <c r="C64" s="22">
        <v>1.35</v>
      </c>
      <c r="D64" s="22">
        <v>8.7999999999999995E-2</v>
      </c>
      <c r="E64" s="22">
        <v>158</v>
      </c>
      <c r="F64" s="20">
        <v>17.543859649122801</v>
      </c>
      <c r="G64" s="22">
        <v>2.7681164745278801</v>
      </c>
      <c r="H64" s="18">
        <v>7.8E-2</v>
      </c>
      <c r="I64" s="15">
        <v>2.6872439412900299E-2</v>
      </c>
      <c r="J64" s="24">
        <v>0.12758</v>
      </c>
      <c r="K64" s="18">
        <v>0.68</v>
      </c>
      <c r="L64" s="15">
        <v>0.24063170281573401</v>
      </c>
      <c r="M64" s="18">
        <v>5.7000000000000002E-2</v>
      </c>
      <c r="N64" s="15">
        <v>8.9936104257410908E-3</v>
      </c>
      <c r="O64" s="24">
        <v>0.26616000000000001</v>
      </c>
      <c r="P64" s="10">
        <v>355</v>
      </c>
      <c r="Q64" s="6">
        <v>54.810577772630602</v>
      </c>
      <c r="R64" s="6">
        <v>55.370780096061097</v>
      </c>
      <c r="S64" s="10">
        <v>440</v>
      </c>
      <c r="T64" s="6">
        <v>122.237335136439</v>
      </c>
      <c r="U64" s="6">
        <v>122.589719439051</v>
      </c>
      <c r="V64" s="10">
        <v>200</v>
      </c>
      <c r="W64" s="6">
        <v>610.73725938409905</v>
      </c>
      <c r="X64" s="6">
        <v>612.02766718746102</v>
      </c>
      <c r="Y64" s="6">
        <v>19.318181818181799</v>
      </c>
      <c r="Z64" s="6">
        <v>-77.5</v>
      </c>
      <c r="AA64" s="7">
        <v>355</v>
      </c>
      <c r="AB64" s="7">
        <v>54.810577772630602</v>
      </c>
      <c r="AC64" s="7">
        <v>55.370780096061097</v>
      </c>
      <c r="AD64" s="13">
        <v>342</v>
      </c>
      <c r="AE64" s="6">
        <v>56.191658062114399</v>
      </c>
      <c r="AF64" s="13">
        <v>346</v>
      </c>
      <c r="AG64" s="6">
        <v>56.581075469260099</v>
      </c>
      <c r="AH64" s="13">
        <v>344</v>
      </c>
      <c r="AI64" s="6">
        <v>45.805294453807399</v>
      </c>
      <c r="AJ64" s="6">
        <v>4.9000000000000002E-2</v>
      </c>
      <c r="AK64" s="6">
        <v>6.4000000000000001E-2</v>
      </c>
      <c r="AL64" s="135">
        <f t="shared" si="1"/>
        <v>355</v>
      </c>
      <c r="AM64" s="135">
        <f t="shared" si="2"/>
        <v>54.810577772630602</v>
      </c>
      <c r="AN64" s="29">
        <f t="shared" si="3"/>
        <v>59.8</v>
      </c>
      <c r="AO64" s="29">
        <f t="shared" si="4"/>
        <v>1.35</v>
      </c>
      <c r="AP64" s="29">
        <f t="shared" si="5"/>
        <v>8.7999999999999995E-2</v>
      </c>
      <c r="AQ64" s="136">
        <f t="shared" si="6"/>
        <v>0.7407407407407407</v>
      </c>
    </row>
    <row r="65" spans="1:43" x14ac:dyDescent="0.75">
      <c r="A65" s="5" t="s">
        <v>94</v>
      </c>
      <c r="B65" s="22">
        <v>227.7</v>
      </c>
      <c r="C65" s="22">
        <v>1.585</v>
      </c>
      <c r="D65" s="22">
        <v>9.0999999999999998E-2</v>
      </c>
      <c r="E65" s="22">
        <v>656</v>
      </c>
      <c r="F65" s="20">
        <v>11.5207373271889</v>
      </c>
      <c r="G65" s="22">
        <v>1.33510725119072</v>
      </c>
      <c r="H65" s="18">
        <v>5.3699999999999998E-2</v>
      </c>
      <c r="I65" s="15">
        <v>3.2369074747357202E-3</v>
      </c>
      <c r="J65" s="24">
        <v>-0.36187000000000002</v>
      </c>
      <c r="K65" s="18">
        <v>0.65</v>
      </c>
      <c r="L65" s="15">
        <v>9.0591945696071E-2</v>
      </c>
      <c r="M65" s="18">
        <v>8.6800000000000002E-2</v>
      </c>
      <c r="N65" s="15">
        <v>1.00590184562112E-2</v>
      </c>
      <c r="O65" s="24">
        <v>0.79612000000000005</v>
      </c>
      <c r="P65" s="10">
        <v>536</v>
      </c>
      <c r="Q65" s="6">
        <v>59.531114153678203</v>
      </c>
      <c r="R65" s="6">
        <v>60.657610412258002</v>
      </c>
      <c r="S65" s="10">
        <v>496</v>
      </c>
      <c r="T65" s="6">
        <v>52.789096375416001</v>
      </c>
      <c r="U65" s="6">
        <v>53.557539568976303</v>
      </c>
      <c r="V65" s="10">
        <v>290</v>
      </c>
      <c r="W65" s="6">
        <v>116.04007928297899</v>
      </c>
      <c r="X65" s="6">
        <v>117.688615811508</v>
      </c>
      <c r="Y65" s="6">
        <v>-8.0645161290322598</v>
      </c>
      <c r="Z65" s="6">
        <v>-84.827586206896498</v>
      </c>
      <c r="AA65" s="7" t="s">
        <v>35</v>
      </c>
      <c r="AB65" s="7" t="s">
        <v>35</v>
      </c>
      <c r="AC65" s="7" t="s">
        <v>35</v>
      </c>
      <c r="AD65" s="13">
        <v>537</v>
      </c>
      <c r="AE65" s="6">
        <v>59.276812940459799</v>
      </c>
      <c r="AF65" s="13">
        <v>512</v>
      </c>
      <c r="AG65" s="6">
        <v>44.3405987344889</v>
      </c>
      <c r="AH65" s="13">
        <v>410</v>
      </c>
      <c r="AI65" s="6">
        <v>42.140870897502801</v>
      </c>
      <c r="AJ65" s="6">
        <v>-2.3999999999999998E-3</v>
      </c>
      <c r="AK65" s="6">
        <v>5.8999999999999999E-3</v>
      </c>
      <c r="AL65" s="135" t="str">
        <f t="shared" si="1"/>
        <v>Discordant</v>
      </c>
      <c r="AM65" s="135" t="str">
        <f t="shared" si="2"/>
        <v>Discordant</v>
      </c>
      <c r="AN65" s="29">
        <f t="shared" si="3"/>
        <v>227.7</v>
      </c>
      <c r="AO65" s="29">
        <f t="shared" si="4"/>
        <v>1.585</v>
      </c>
      <c r="AP65" s="29">
        <f t="shared" si="5"/>
        <v>9.0999999999999998E-2</v>
      </c>
      <c r="AQ65" s="136">
        <f t="shared" si="6"/>
        <v>0.63091482649842268</v>
      </c>
    </row>
    <row r="66" spans="1:43" x14ac:dyDescent="0.75">
      <c r="A66" s="5" t="s">
        <v>95</v>
      </c>
      <c r="B66" s="22">
        <v>299</v>
      </c>
      <c r="C66" s="22">
        <v>4.93</v>
      </c>
      <c r="D66" s="22">
        <v>0.24</v>
      </c>
      <c r="E66" s="22">
        <v>840</v>
      </c>
      <c r="F66" s="20">
        <v>14.204545454545499</v>
      </c>
      <c r="G66" s="22">
        <v>1.60775123227529</v>
      </c>
      <c r="H66" s="18">
        <v>6.2E-2</v>
      </c>
      <c r="I66" s="15">
        <v>7.9395843719932795E-3</v>
      </c>
      <c r="J66" s="24">
        <v>-0.24056</v>
      </c>
      <c r="K66" s="18">
        <v>0.55000000000000004</v>
      </c>
      <c r="L66" s="15">
        <v>8.9530612781326999E-2</v>
      </c>
      <c r="M66" s="18">
        <v>7.0400000000000004E-2</v>
      </c>
      <c r="N66" s="15">
        <v>7.9682723473534795E-3</v>
      </c>
      <c r="O66" s="24">
        <v>0.54508000000000001</v>
      </c>
      <c r="P66" s="10">
        <v>438</v>
      </c>
      <c r="Q66" s="6">
        <v>47.872306765776301</v>
      </c>
      <c r="R66" s="6">
        <v>48.821831450625602</v>
      </c>
      <c r="S66" s="10">
        <v>433</v>
      </c>
      <c r="T66" s="6">
        <v>53.002491943425603</v>
      </c>
      <c r="U66" s="6">
        <v>53.624322768458498</v>
      </c>
      <c r="V66" s="10">
        <v>430</v>
      </c>
      <c r="W66" s="6">
        <v>201.54329559675301</v>
      </c>
      <c r="X66" s="6">
        <v>206.05734777642601</v>
      </c>
      <c r="Y66" s="6">
        <v>-1.1547344110854401</v>
      </c>
      <c r="Z66" s="6">
        <v>-1.86046511627906</v>
      </c>
      <c r="AA66" s="7">
        <v>438</v>
      </c>
      <c r="AB66" s="7">
        <v>47.872306765776301</v>
      </c>
      <c r="AC66" s="7">
        <v>48.821831450625602</v>
      </c>
      <c r="AD66" s="13">
        <v>434</v>
      </c>
      <c r="AE66" s="6">
        <v>47.649729853133401</v>
      </c>
      <c r="AF66" s="13">
        <v>430</v>
      </c>
      <c r="AG66" s="6">
        <v>38.059954705870297</v>
      </c>
      <c r="AH66" s="13">
        <v>411</v>
      </c>
      <c r="AI66" s="6">
        <v>27.483176672284401</v>
      </c>
      <c r="AJ66" s="6">
        <v>8.0000000000000002E-3</v>
      </c>
      <c r="AK66" s="6">
        <v>1.6E-2</v>
      </c>
      <c r="AL66" s="135">
        <f t="shared" si="1"/>
        <v>438</v>
      </c>
      <c r="AM66" s="135">
        <f t="shared" si="2"/>
        <v>47.872306765776301</v>
      </c>
      <c r="AN66" s="29">
        <f t="shared" si="3"/>
        <v>299</v>
      </c>
      <c r="AO66" s="29">
        <f t="shared" si="4"/>
        <v>4.93</v>
      </c>
      <c r="AP66" s="29">
        <f t="shared" si="5"/>
        <v>0.24</v>
      </c>
      <c r="AQ66" s="136">
        <f t="shared" si="6"/>
        <v>0.20283975659229211</v>
      </c>
    </row>
    <row r="67" spans="1:43" x14ac:dyDescent="0.75">
      <c r="A67" s="5" t="s">
        <v>96</v>
      </c>
      <c r="B67" s="22">
        <v>179.2</v>
      </c>
      <c r="C67" s="22">
        <v>0.63800000000000001</v>
      </c>
      <c r="D67" s="22">
        <v>2.7E-2</v>
      </c>
      <c r="E67" s="22">
        <v>205</v>
      </c>
      <c r="F67" s="20">
        <v>21.691973969631199</v>
      </c>
      <c r="G67" s="22">
        <v>2.7066402376807002</v>
      </c>
      <c r="H67" s="18">
        <v>3.95E-2</v>
      </c>
      <c r="I67" s="15">
        <v>4.3362345416271004E-3</v>
      </c>
      <c r="J67" s="24">
        <v>0.12592999999999999</v>
      </c>
      <c r="K67" s="18">
        <v>0.245</v>
      </c>
      <c r="L67" s="15">
        <v>3.7687220065295103E-2</v>
      </c>
      <c r="M67" s="18">
        <v>4.6100000000000002E-2</v>
      </c>
      <c r="N67" s="15">
        <v>5.7521788995214002E-3</v>
      </c>
      <c r="O67" s="24">
        <v>0.45856999999999998</v>
      </c>
      <c r="P67" s="10">
        <v>290</v>
      </c>
      <c r="Q67" s="6">
        <v>35.306006194997998</v>
      </c>
      <c r="R67" s="6">
        <v>35.8850128114277</v>
      </c>
      <c r="S67" s="10">
        <v>217</v>
      </c>
      <c r="T67" s="6">
        <v>31.241863775230598</v>
      </c>
      <c r="U67" s="6">
        <v>31.566541429400701</v>
      </c>
      <c r="V67" s="10">
        <v>300</v>
      </c>
      <c r="W67" s="6">
        <v>189.328550409071</v>
      </c>
      <c r="X67" s="6">
        <v>189.50323227919</v>
      </c>
      <c r="Y67" s="6">
        <v>-33.640552995391701</v>
      </c>
      <c r="Z67" s="6">
        <v>3.3333333333333299</v>
      </c>
      <c r="AA67" s="7" t="s">
        <v>35</v>
      </c>
      <c r="AB67" s="7" t="s">
        <v>35</v>
      </c>
      <c r="AC67" s="7" t="s">
        <v>35</v>
      </c>
      <c r="AD67" s="13">
        <v>295</v>
      </c>
      <c r="AE67" s="6">
        <v>35.637242786742597</v>
      </c>
      <c r="AF67" s="13">
        <v>291</v>
      </c>
      <c r="AG67" s="6">
        <v>26.598760349874699</v>
      </c>
      <c r="AH67" s="13">
        <v>267</v>
      </c>
      <c r="AI67" s="6">
        <v>20.765066819059399</v>
      </c>
      <c r="AJ67" s="6">
        <v>-1.5900000000000001E-2</v>
      </c>
      <c r="AK67" s="6">
        <v>9.1999999999999998E-3</v>
      </c>
      <c r="AL67" s="135" t="str">
        <f t="shared" si="1"/>
        <v>Discordant</v>
      </c>
      <c r="AM67" s="135" t="str">
        <f t="shared" si="2"/>
        <v>Discordant</v>
      </c>
      <c r="AN67" s="29">
        <f t="shared" si="3"/>
        <v>179.2</v>
      </c>
      <c r="AO67" s="29">
        <f t="shared" si="4"/>
        <v>0.63800000000000001</v>
      </c>
      <c r="AP67" s="29">
        <f t="shared" si="5"/>
        <v>2.7E-2</v>
      </c>
      <c r="AQ67" s="136">
        <f t="shared" si="6"/>
        <v>1.567398119122257</v>
      </c>
    </row>
    <row r="68" spans="1:43" x14ac:dyDescent="0.75">
      <c r="A68" s="5" t="s">
        <v>97</v>
      </c>
      <c r="B68" s="22">
        <v>236</v>
      </c>
      <c r="C68" s="22">
        <v>2.58</v>
      </c>
      <c r="D68" s="22">
        <v>0.25</v>
      </c>
      <c r="E68" s="22">
        <v>1180</v>
      </c>
      <c r="F68" s="20">
        <v>22.779043280182201</v>
      </c>
      <c r="G68" s="22">
        <v>2.49821392563087</v>
      </c>
      <c r="H68" s="18">
        <v>0.15</v>
      </c>
      <c r="I68" s="15">
        <v>1.4046956965834301E-2</v>
      </c>
      <c r="J68" s="24">
        <v>8.1736000000000003E-2</v>
      </c>
      <c r="K68" s="18">
        <v>0.93</v>
      </c>
      <c r="L68" s="15">
        <v>0.13542847567996799</v>
      </c>
      <c r="M68" s="18">
        <v>4.3900000000000002E-2</v>
      </c>
      <c r="N68" s="15">
        <v>4.81458285961508E-3</v>
      </c>
      <c r="O68" s="24">
        <v>0.42947999999999997</v>
      </c>
      <c r="P68" s="10">
        <v>277</v>
      </c>
      <c r="Q68" s="6">
        <v>29.695602980650801</v>
      </c>
      <c r="R68" s="6">
        <v>30.321053186203599</v>
      </c>
      <c r="S68" s="10">
        <v>645</v>
      </c>
      <c r="T68" s="6">
        <v>67.829814859972402</v>
      </c>
      <c r="U68" s="6">
        <v>68.725221389467293</v>
      </c>
      <c r="V68" s="10">
        <v>2200</v>
      </c>
      <c r="W68" s="6">
        <v>158.791687439866</v>
      </c>
      <c r="X68" s="6">
        <v>158.945067428079</v>
      </c>
      <c r="Y68" s="6">
        <v>57.054263565891503</v>
      </c>
      <c r="Z68" s="6">
        <v>87.409090909090907</v>
      </c>
      <c r="AA68" s="7" t="s">
        <v>35</v>
      </c>
      <c r="AB68" s="7" t="s">
        <v>35</v>
      </c>
      <c r="AC68" s="7" t="s">
        <v>35</v>
      </c>
      <c r="AD68" s="13">
        <v>243</v>
      </c>
      <c r="AE68" s="6">
        <v>29.5255454883468</v>
      </c>
      <c r="AF68" s="13">
        <v>246</v>
      </c>
      <c r="AG68" s="6">
        <v>46.431334074503198</v>
      </c>
      <c r="AH68" s="13">
        <v>277</v>
      </c>
      <c r="AI68" s="6">
        <v>8.5503216313773809</v>
      </c>
      <c r="AJ68" s="6">
        <v>0.123</v>
      </c>
      <c r="AK68" s="6">
        <v>2.9000000000000001E-2</v>
      </c>
      <c r="AL68" s="135" t="str">
        <f t="shared" si="1"/>
        <v>Discordant</v>
      </c>
      <c r="AM68" s="135" t="str">
        <f t="shared" si="2"/>
        <v>Discordant</v>
      </c>
      <c r="AN68" s="29">
        <f t="shared" si="3"/>
        <v>236</v>
      </c>
      <c r="AO68" s="29">
        <f t="shared" si="4"/>
        <v>2.58</v>
      </c>
      <c r="AP68" s="29">
        <f t="shared" si="5"/>
        <v>0.25</v>
      </c>
      <c r="AQ68" s="136">
        <f t="shared" si="6"/>
        <v>0.38759689922480617</v>
      </c>
    </row>
    <row r="69" spans="1:43" x14ac:dyDescent="0.75">
      <c r="A69" s="5" t="s">
        <v>98</v>
      </c>
      <c r="B69" s="22">
        <v>74.2</v>
      </c>
      <c r="C69" s="22">
        <v>3.47</v>
      </c>
      <c r="D69" s="22">
        <v>0.22</v>
      </c>
      <c r="E69" s="22">
        <v>77</v>
      </c>
      <c r="F69" s="20">
        <v>18.050541516245499</v>
      </c>
      <c r="G69" s="22">
        <v>2.2491729289889699</v>
      </c>
      <c r="H69" s="18">
        <v>3.3000000000000002E-2</v>
      </c>
      <c r="I69" s="15">
        <v>1.0382533409529699E-2</v>
      </c>
      <c r="J69" s="24">
        <v>0.11221</v>
      </c>
      <c r="K69" s="18">
        <v>0.23</v>
      </c>
      <c r="L69" s="15">
        <v>8.2256702006584206E-2</v>
      </c>
      <c r="M69" s="18">
        <v>5.5399999999999998E-2</v>
      </c>
      <c r="N69" s="15">
        <v>6.90307158673578E-3</v>
      </c>
      <c r="O69" s="24">
        <v>3.5249999999999997E-2</v>
      </c>
      <c r="P69" s="10">
        <v>347</v>
      </c>
      <c r="Q69" s="6">
        <v>42.079013292384701</v>
      </c>
      <c r="R69" s="6">
        <v>42.768301008658902</v>
      </c>
      <c r="S69" s="10">
        <v>180</v>
      </c>
      <c r="T69" s="6">
        <v>63.601557478318199</v>
      </c>
      <c r="U69" s="6">
        <v>63.746145073534002</v>
      </c>
      <c r="V69" s="10">
        <v>760</v>
      </c>
      <c r="W69" s="6">
        <v>390.87184600582299</v>
      </c>
      <c r="X69" s="6">
        <v>390.91531485202103</v>
      </c>
      <c r="Y69" s="6">
        <v>-92.7777777777778</v>
      </c>
      <c r="Z69" s="6">
        <v>54.342105263157897</v>
      </c>
      <c r="AA69" s="7" t="s">
        <v>35</v>
      </c>
      <c r="AB69" s="7" t="s">
        <v>35</v>
      </c>
      <c r="AC69" s="7" t="s">
        <v>35</v>
      </c>
      <c r="AD69" s="13">
        <v>356</v>
      </c>
      <c r="AE69" s="6">
        <v>43.090676017680302</v>
      </c>
      <c r="AF69" s="13">
        <v>352</v>
      </c>
      <c r="AG69" s="6">
        <v>29.706751987853099</v>
      </c>
      <c r="AH69" s="13">
        <v>331</v>
      </c>
      <c r="AI69" s="6">
        <v>25.040227634748099</v>
      </c>
      <c r="AJ69" s="6">
        <v>-2.5999999999999999E-2</v>
      </c>
      <c r="AK69" s="6">
        <v>2.1000000000000001E-2</v>
      </c>
      <c r="AL69" s="135" t="str">
        <f t="shared" si="1"/>
        <v>Discordant</v>
      </c>
      <c r="AM69" s="135" t="str">
        <f t="shared" si="2"/>
        <v>Discordant</v>
      </c>
      <c r="AN69" s="29">
        <f t="shared" si="3"/>
        <v>74.2</v>
      </c>
      <c r="AO69" s="29">
        <f t="shared" si="4"/>
        <v>3.47</v>
      </c>
      <c r="AP69" s="29">
        <f t="shared" si="5"/>
        <v>0.22</v>
      </c>
      <c r="AQ69" s="136">
        <f t="shared" si="6"/>
        <v>0.28818443804034583</v>
      </c>
    </row>
    <row r="70" spans="1:43" x14ac:dyDescent="0.75">
      <c r="A70" s="5" t="s">
        <v>99</v>
      </c>
      <c r="B70" s="22">
        <v>167.3</v>
      </c>
      <c r="C70" s="22">
        <v>1.7030000000000001</v>
      </c>
      <c r="D70" s="22">
        <v>7.9000000000000001E-2</v>
      </c>
      <c r="E70" s="22">
        <v>79</v>
      </c>
      <c r="F70" s="20">
        <v>55.2486187845304</v>
      </c>
      <c r="G70" s="22">
        <v>7.0999498070748297</v>
      </c>
      <c r="H70" s="18">
        <v>3.5999999999999997E-2</v>
      </c>
      <c r="I70" s="15">
        <v>1.8932855040907099E-2</v>
      </c>
      <c r="J70" s="24">
        <v>-0.38097999999999999</v>
      </c>
      <c r="K70" s="18">
        <v>9.2999999999999999E-2</v>
      </c>
      <c r="L70" s="15">
        <v>4.3626960933005603E-2</v>
      </c>
      <c r="M70" s="18">
        <v>1.8100000000000002E-2</v>
      </c>
      <c r="N70" s="15">
        <v>2.3260145562957798E-3</v>
      </c>
      <c r="O70" s="24">
        <v>0.57033999999999996</v>
      </c>
      <c r="P70" s="10">
        <v>115</v>
      </c>
      <c r="Q70" s="6">
        <v>14.7526229351227</v>
      </c>
      <c r="R70" s="6">
        <v>14.978265834755399</v>
      </c>
      <c r="S70" s="10">
        <v>79</v>
      </c>
      <c r="T70" s="6">
        <v>38.717776563895796</v>
      </c>
      <c r="U70" s="6">
        <v>38.766978932027598</v>
      </c>
      <c r="V70" s="10">
        <v>700</v>
      </c>
      <c r="W70" s="6">
        <v>671.81098532250905</v>
      </c>
      <c r="X70" s="6">
        <v>671.82011602866703</v>
      </c>
      <c r="Y70" s="6">
        <v>-45.569620253164501</v>
      </c>
      <c r="Z70" s="6">
        <v>83.571428571428598</v>
      </c>
      <c r="AA70" s="7" t="s">
        <v>35</v>
      </c>
      <c r="AB70" s="7" t="s">
        <v>35</v>
      </c>
      <c r="AC70" s="7" t="s">
        <v>35</v>
      </c>
      <c r="AD70" s="13">
        <v>112</v>
      </c>
      <c r="AE70" s="6">
        <v>14.0799106341592</v>
      </c>
      <c r="AF70" s="13">
        <v>116</v>
      </c>
      <c r="AG70" s="6">
        <v>11.3265715047299</v>
      </c>
      <c r="AH70" s="13">
        <v>111</v>
      </c>
      <c r="AI70" s="6">
        <v>7.3288471126091901</v>
      </c>
      <c r="AJ70" s="6">
        <v>-1.7000000000000001E-2</v>
      </c>
      <c r="AK70" s="6">
        <v>3.9E-2</v>
      </c>
      <c r="AL70" s="135" t="str">
        <f t="shared" ref="AL70:AL133" si="7">AA70</f>
        <v>Discordant</v>
      </c>
      <c r="AM70" s="135" t="str">
        <f t="shared" ref="AM70:AM133" si="8">AB70</f>
        <v>Discordant</v>
      </c>
      <c r="AN70" s="29">
        <f t="shared" ref="AN70:AN133" si="9">B70</f>
        <v>167.3</v>
      </c>
      <c r="AO70" s="29">
        <f t="shared" ref="AO70:AO133" si="10">C70</f>
        <v>1.7030000000000001</v>
      </c>
      <c r="AP70" s="29">
        <f t="shared" ref="AP70:AP133" si="11">D70</f>
        <v>7.9000000000000001E-2</v>
      </c>
      <c r="AQ70" s="136">
        <f t="shared" ref="AQ70:AQ133" si="12">1/AO70</f>
        <v>0.58719906048150317</v>
      </c>
    </row>
    <row r="71" spans="1:43" x14ac:dyDescent="0.75">
      <c r="A71" s="5" t="s">
        <v>100</v>
      </c>
      <c r="B71" s="22">
        <v>779</v>
      </c>
      <c r="C71" s="22">
        <v>17.100000000000001</v>
      </c>
      <c r="D71" s="22">
        <v>3.6</v>
      </c>
      <c r="E71" s="22">
        <v>10340</v>
      </c>
      <c r="F71" s="20">
        <v>5.4644808743169397</v>
      </c>
      <c r="G71" s="22">
        <v>0.61357823007478396</v>
      </c>
      <c r="H71" s="18">
        <v>0.11600000000000001</v>
      </c>
      <c r="I71" s="15">
        <v>2.2597278597211701E-3</v>
      </c>
      <c r="J71" s="24">
        <v>-0.15748999999999999</v>
      </c>
      <c r="K71" s="18">
        <v>2.9</v>
      </c>
      <c r="L71" s="15">
        <v>0.30537521592296502</v>
      </c>
      <c r="M71" s="18">
        <v>0.183</v>
      </c>
      <c r="N71" s="15">
        <v>2.05481213469745E-2</v>
      </c>
      <c r="O71" s="24">
        <v>0.91461000000000003</v>
      </c>
      <c r="P71" s="10">
        <v>1080</v>
      </c>
      <c r="Q71" s="6">
        <v>111.458627966593</v>
      </c>
      <c r="R71" s="6">
        <v>113.714268371434</v>
      </c>
      <c r="S71" s="10">
        <v>1372</v>
      </c>
      <c r="T71" s="6">
        <v>78.443637636463393</v>
      </c>
      <c r="U71" s="6">
        <v>80.278092759870006</v>
      </c>
      <c r="V71" s="10">
        <v>1888</v>
      </c>
      <c r="W71" s="6">
        <v>32.979812006741298</v>
      </c>
      <c r="X71" s="6">
        <v>48.425188760244403</v>
      </c>
      <c r="Y71" s="6">
        <v>21.2827988338192</v>
      </c>
      <c r="Z71" s="6">
        <v>42.796610169491501</v>
      </c>
      <c r="AA71" s="7" t="s">
        <v>35</v>
      </c>
      <c r="AB71" s="7" t="s">
        <v>35</v>
      </c>
      <c r="AC71" s="7" t="s">
        <v>35</v>
      </c>
      <c r="AD71" s="13">
        <v>1033</v>
      </c>
      <c r="AE71" s="6">
        <v>111.458627966593</v>
      </c>
      <c r="AF71" s="13">
        <v>1048</v>
      </c>
      <c r="AG71" s="6">
        <v>80.399709487291005</v>
      </c>
      <c r="AH71" s="13">
        <v>1080</v>
      </c>
      <c r="AI71" s="6">
        <v>38.476447341198202</v>
      </c>
      <c r="AJ71" s="6">
        <v>4.8000000000000001E-2</v>
      </c>
      <c r="AK71" s="6">
        <v>4.8999999999999998E-3</v>
      </c>
      <c r="AL71" s="135" t="str">
        <f t="shared" si="7"/>
        <v>Discordant</v>
      </c>
      <c r="AM71" s="135" t="str">
        <f t="shared" si="8"/>
        <v>Discordant</v>
      </c>
      <c r="AN71" s="29">
        <f t="shared" si="9"/>
        <v>779</v>
      </c>
      <c r="AO71" s="29">
        <f t="shared" si="10"/>
        <v>17.100000000000001</v>
      </c>
      <c r="AP71" s="29">
        <f t="shared" si="11"/>
        <v>3.6</v>
      </c>
      <c r="AQ71" s="136">
        <f t="shared" si="12"/>
        <v>5.8479532163742687E-2</v>
      </c>
    </row>
    <row r="72" spans="1:43" x14ac:dyDescent="0.75">
      <c r="A72" s="5" t="s">
        <v>101</v>
      </c>
      <c r="B72" s="22">
        <v>272</v>
      </c>
      <c r="C72" s="22">
        <v>3.52</v>
      </c>
      <c r="D72" s="22">
        <v>0.54</v>
      </c>
      <c r="E72" s="22">
        <v>460</v>
      </c>
      <c r="F72" s="20">
        <v>16.528925619834698</v>
      </c>
      <c r="G72" s="22">
        <v>2.0021579691476998</v>
      </c>
      <c r="H72" s="18">
        <v>4.7500000000000001E-2</v>
      </c>
      <c r="I72" s="15">
        <v>4.58052944538074E-3</v>
      </c>
      <c r="J72" s="24">
        <v>-0.12747</v>
      </c>
      <c r="K72" s="18">
        <v>0.39500000000000002</v>
      </c>
      <c r="L72" s="15">
        <v>5.9795706837949103E-2</v>
      </c>
      <c r="M72" s="18">
        <v>6.0499999999999998E-2</v>
      </c>
      <c r="N72" s="15">
        <v>7.3283987065728504E-3</v>
      </c>
      <c r="O72" s="24">
        <v>0.49991000000000002</v>
      </c>
      <c r="P72" s="10">
        <v>378</v>
      </c>
      <c r="Q72" s="6">
        <v>44.708948581742099</v>
      </c>
      <c r="R72" s="6">
        <v>45.474922216234397</v>
      </c>
      <c r="S72" s="10">
        <v>329</v>
      </c>
      <c r="T72" s="6">
        <v>42.076220737998398</v>
      </c>
      <c r="U72" s="6">
        <v>42.5749781497817</v>
      </c>
      <c r="V72" s="10">
        <v>10</v>
      </c>
      <c r="W72" s="6">
        <v>171.00643262754801</v>
      </c>
      <c r="X72" s="6">
        <v>171.66479420706099</v>
      </c>
      <c r="Y72" s="6">
        <v>-14.893617021276601</v>
      </c>
      <c r="Z72" s="6">
        <v>-3680</v>
      </c>
      <c r="AA72" s="7" t="s">
        <v>35</v>
      </c>
      <c r="AB72" s="7" t="s">
        <v>35</v>
      </c>
      <c r="AC72" s="7" t="s">
        <v>35</v>
      </c>
      <c r="AD72" s="13">
        <v>381</v>
      </c>
      <c r="AE72" s="6">
        <v>45.020718378151898</v>
      </c>
      <c r="AF72" s="13">
        <v>378</v>
      </c>
      <c r="AG72" s="6">
        <v>35.514269689700299</v>
      </c>
      <c r="AH72" s="13">
        <v>354</v>
      </c>
      <c r="AI72" s="6">
        <v>29.926125709820798</v>
      </c>
      <c r="AJ72" s="6">
        <v>-8.3000000000000001E-3</v>
      </c>
      <c r="AK72" s="6">
        <v>9.4000000000000004E-3</v>
      </c>
      <c r="AL72" s="135" t="str">
        <f t="shared" si="7"/>
        <v>Discordant</v>
      </c>
      <c r="AM72" s="135" t="str">
        <f t="shared" si="8"/>
        <v>Discordant</v>
      </c>
      <c r="AN72" s="29">
        <f t="shared" si="9"/>
        <v>272</v>
      </c>
      <c r="AO72" s="29">
        <f t="shared" si="10"/>
        <v>3.52</v>
      </c>
      <c r="AP72" s="29">
        <f t="shared" si="11"/>
        <v>0.54</v>
      </c>
      <c r="AQ72" s="136">
        <f t="shared" si="12"/>
        <v>0.28409090909090912</v>
      </c>
    </row>
    <row r="73" spans="1:43" x14ac:dyDescent="0.75">
      <c r="A73" s="5" t="s">
        <v>102</v>
      </c>
      <c r="B73" s="22">
        <v>150.9</v>
      </c>
      <c r="C73" s="22">
        <v>1.5529999999999999</v>
      </c>
      <c r="D73" s="22">
        <v>8.2000000000000003E-2</v>
      </c>
      <c r="E73" s="22">
        <v>570</v>
      </c>
      <c r="F73" s="20">
        <v>18.3150183150183</v>
      </c>
      <c r="G73" s="22">
        <v>2.3731568856466101</v>
      </c>
      <c r="H73" s="18">
        <v>0.13400000000000001</v>
      </c>
      <c r="I73" s="15">
        <v>1.5268431484602499E-2</v>
      </c>
      <c r="J73" s="24">
        <v>-0.10686</v>
      </c>
      <c r="K73" s="18">
        <v>0.95</v>
      </c>
      <c r="L73" s="15">
        <v>0.14613411862053199</v>
      </c>
      <c r="M73" s="18">
        <v>5.4600000000000003E-2</v>
      </c>
      <c r="N73" s="15">
        <v>7.0747603812142601E-3</v>
      </c>
      <c r="O73" s="24">
        <v>0.58255000000000001</v>
      </c>
      <c r="P73" s="10">
        <v>342</v>
      </c>
      <c r="Q73" s="6">
        <v>43.0435774147168</v>
      </c>
      <c r="R73" s="6">
        <v>43.699463470559699</v>
      </c>
      <c r="S73" s="10">
        <v>649</v>
      </c>
      <c r="T73" s="6">
        <v>75.640858601891196</v>
      </c>
      <c r="U73" s="6">
        <v>76.4625631739423</v>
      </c>
      <c r="V73" s="10">
        <v>1970</v>
      </c>
      <c r="W73" s="6">
        <v>238.18753115979899</v>
      </c>
      <c r="X73" s="6">
        <v>238.437777560478</v>
      </c>
      <c r="Y73" s="6">
        <v>47.303543913713398</v>
      </c>
      <c r="Z73" s="6">
        <v>82.639593908629394</v>
      </c>
      <c r="AA73" s="7" t="s">
        <v>35</v>
      </c>
      <c r="AB73" s="7" t="s">
        <v>35</v>
      </c>
      <c r="AC73" s="7" t="s">
        <v>35</v>
      </c>
      <c r="AD73" s="13">
        <v>302</v>
      </c>
      <c r="AE73" s="6">
        <v>41.669815894202401</v>
      </c>
      <c r="AF73" s="13">
        <v>306</v>
      </c>
      <c r="AG73" s="6">
        <v>51.477028760713203</v>
      </c>
      <c r="AH73" s="13">
        <v>336</v>
      </c>
      <c r="AI73" s="6">
        <v>26.872439412900299</v>
      </c>
      <c r="AJ73" s="6">
        <v>0.10199999999999999</v>
      </c>
      <c r="AK73" s="6">
        <v>3.1E-2</v>
      </c>
      <c r="AL73" s="135" t="str">
        <f t="shared" si="7"/>
        <v>Discordant</v>
      </c>
      <c r="AM73" s="135" t="str">
        <f t="shared" si="8"/>
        <v>Discordant</v>
      </c>
      <c r="AN73" s="29">
        <f t="shared" si="9"/>
        <v>150.9</v>
      </c>
      <c r="AO73" s="29">
        <f t="shared" si="10"/>
        <v>1.5529999999999999</v>
      </c>
      <c r="AP73" s="29">
        <f t="shared" si="11"/>
        <v>8.2000000000000003E-2</v>
      </c>
      <c r="AQ73" s="136">
        <f t="shared" si="12"/>
        <v>0.64391500321957507</v>
      </c>
    </row>
    <row r="74" spans="1:43" x14ac:dyDescent="0.75">
      <c r="A74" s="5" t="s">
        <v>103</v>
      </c>
      <c r="B74" s="22">
        <v>279</v>
      </c>
      <c r="C74" s="22">
        <v>7.24</v>
      </c>
      <c r="D74" s="22">
        <v>0.7</v>
      </c>
      <c r="E74" s="22">
        <v>509</v>
      </c>
      <c r="F74" s="20">
        <v>13.458950201884299</v>
      </c>
      <c r="G74" s="22">
        <v>1.5373806930738301</v>
      </c>
      <c r="H74" s="18">
        <v>4.5199999999999997E-2</v>
      </c>
      <c r="I74" s="15">
        <v>2.68724394129004E-3</v>
      </c>
      <c r="J74" s="24">
        <v>-2.1531999999999999E-2</v>
      </c>
      <c r="K74" s="18">
        <v>0.47299999999999998</v>
      </c>
      <c r="L74" s="15">
        <v>5.9022901066026402E-2</v>
      </c>
      <c r="M74" s="18">
        <v>7.4300000000000005E-2</v>
      </c>
      <c r="N74" s="15">
        <v>8.4870947423071694E-3</v>
      </c>
      <c r="O74" s="24">
        <v>0.70274999999999999</v>
      </c>
      <c r="P74" s="10">
        <v>473</v>
      </c>
      <c r="Q74" s="6">
        <v>52.484862135520999</v>
      </c>
      <c r="R74" s="6">
        <v>53.443309547216998</v>
      </c>
      <c r="S74" s="10">
        <v>387</v>
      </c>
      <c r="T74" s="6">
        <v>40.6389213508875</v>
      </c>
      <c r="U74" s="6">
        <v>41.301587567881498</v>
      </c>
      <c r="V74" s="10">
        <v>40</v>
      </c>
      <c r="W74" s="6">
        <v>116.04007928297899</v>
      </c>
      <c r="X74" s="6">
        <v>116.765166133214</v>
      </c>
      <c r="Y74" s="6">
        <v>-22.2222222222222</v>
      </c>
      <c r="Z74" s="6">
        <v>-1082.5</v>
      </c>
      <c r="AA74" s="7" t="s">
        <v>35</v>
      </c>
      <c r="AB74" s="7" t="s">
        <v>35</v>
      </c>
      <c r="AC74" s="7" t="s">
        <v>35</v>
      </c>
      <c r="AD74" s="13">
        <v>479</v>
      </c>
      <c r="AE74" s="6">
        <v>52.764834439090599</v>
      </c>
      <c r="AF74" s="13">
        <v>457</v>
      </c>
      <c r="AG74" s="6">
        <v>36.886066862212701</v>
      </c>
      <c r="AH74" s="13">
        <v>361</v>
      </c>
      <c r="AI74" s="6">
        <v>40.308659119350501</v>
      </c>
      <c r="AJ74" s="6">
        <v>-1.15E-2</v>
      </c>
      <c r="AK74" s="6">
        <v>6.1000000000000004E-3</v>
      </c>
      <c r="AL74" s="135" t="str">
        <f t="shared" si="7"/>
        <v>Discordant</v>
      </c>
      <c r="AM74" s="135" t="str">
        <f t="shared" si="8"/>
        <v>Discordant</v>
      </c>
      <c r="AN74" s="29">
        <f t="shared" si="9"/>
        <v>279</v>
      </c>
      <c r="AO74" s="29">
        <f t="shared" si="10"/>
        <v>7.24</v>
      </c>
      <c r="AP74" s="29">
        <f t="shared" si="11"/>
        <v>0.7</v>
      </c>
      <c r="AQ74" s="136">
        <f t="shared" si="12"/>
        <v>0.13812154696132597</v>
      </c>
    </row>
    <row r="75" spans="1:43" x14ac:dyDescent="0.75">
      <c r="A75" s="5" t="s">
        <v>104</v>
      </c>
      <c r="B75" s="22">
        <v>102.3</v>
      </c>
      <c r="C75" s="22">
        <v>1.2789999999999999</v>
      </c>
      <c r="D75" s="22">
        <v>7.1999999999999995E-2</v>
      </c>
      <c r="E75" s="22">
        <v>152</v>
      </c>
      <c r="F75" s="20">
        <v>30.769230769230798</v>
      </c>
      <c r="G75" s="22">
        <v>4.0392548038555196</v>
      </c>
      <c r="H75" s="18">
        <v>0.107</v>
      </c>
      <c r="I75" s="15">
        <v>2.1986541337827601E-2</v>
      </c>
      <c r="J75" s="24">
        <v>8.7800000000000003E-2</v>
      </c>
      <c r="K75" s="18">
        <v>0.43</v>
      </c>
      <c r="L75" s="15">
        <v>0.10004470013449</v>
      </c>
      <c r="M75" s="18">
        <v>3.2500000000000001E-2</v>
      </c>
      <c r="N75" s="15">
        <v>4.2664628865723897E-3</v>
      </c>
      <c r="O75" s="24">
        <v>0.41242000000000001</v>
      </c>
      <c r="P75" s="10">
        <v>206</v>
      </c>
      <c r="Q75" s="6">
        <v>26.556111495665899</v>
      </c>
      <c r="R75" s="6">
        <v>26.949157457902999</v>
      </c>
      <c r="S75" s="10">
        <v>370</v>
      </c>
      <c r="T75" s="6">
        <v>72.995080260337502</v>
      </c>
      <c r="U75" s="6">
        <v>73.320505284950102</v>
      </c>
      <c r="V75" s="10">
        <v>1050</v>
      </c>
      <c r="W75" s="6">
        <v>403.086591193505</v>
      </c>
      <c r="X75" s="6">
        <v>403.13100382365099</v>
      </c>
      <c r="Y75" s="6">
        <v>44.324324324324301</v>
      </c>
      <c r="Z75" s="6">
        <v>80.380952380952394</v>
      </c>
      <c r="AA75" s="7" t="s">
        <v>35</v>
      </c>
      <c r="AB75" s="7" t="s">
        <v>35</v>
      </c>
      <c r="AC75" s="7" t="s">
        <v>35</v>
      </c>
      <c r="AD75" s="13">
        <v>190</v>
      </c>
      <c r="AE75" s="6">
        <v>26.195496898708299</v>
      </c>
      <c r="AF75" s="13">
        <v>191</v>
      </c>
      <c r="AG75" s="6">
        <v>32.374476709486899</v>
      </c>
      <c r="AH75" s="13">
        <v>206</v>
      </c>
      <c r="AI75" s="6">
        <v>15.8791687439866</v>
      </c>
      <c r="AJ75" s="6">
        <v>7.0999999999999994E-2</v>
      </c>
      <c r="AK75" s="6">
        <v>4.4999999999999998E-2</v>
      </c>
      <c r="AL75" s="135" t="str">
        <f t="shared" si="7"/>
        <v>Discordant</v>
      </c>
      <c r="AM75" s="135" t="str">
        <f t="shared" si="8"/>
        <v>Discordant</v>
      </c>
      <c r="AN75" s="29">
        <f t="shared" si="9"/>
        <v>102.3</v>
      </c>
      <c r="AO75" s="29">
        <f t="shared" si="10"/>
        <v>1.2789999999999999</v>
      </c>
      <c r="AP75" s="29">
        <f t="shared" si="11"/>
        <v>7.1999999999999995E-2</v>
      </c>
      <c r="AQ75" s="136">
        <f t="shared" si="12"/>
        <v>0.78186082877247853</v>
      </c>
    </row>
    <row r="76" spans="1:43" x14ac:dyDescent="0.75">
      <c r="A76" s="5" t="s">
        <v>105</v>
      </c>
      <c r="B76" s="22">
        <v>55.6</v>
      </c>
      <c r="C76" s="22">
        <v>1.1579999999999999</v>
      </c>
      <c r="D76" s="22">
        <v>7.0000000000000007E-2</v>
      </c>
      <c r="E76" s="22">
        <v>177</v>
      </c>
      <c r="F76" s="20">
        <v>7.4626865671641802</v>
      </c>
      <c r="G76" s="22">
        <v>1.25927398582545</v>
      </c>
      <c r="H76" s="18">
        <v>6.2E-2</v>
      </c>
      <c r="I76" s="15">
        <v>8.5503216313773805E-3</v>
      </c>
      <c r="J76" s="24">
        <v>5.321E-2</v>
      </c>
      <c r="K76" s="18">
        <v>1.23</v>
      </c>
      <c r="L76" s="15">
        <v>0.248126882914769</v>
      </c>
      <c r="M76" s="18">
        <v>0.13400000000000001</v>
      </c>
      <c r="N76" s="15">
        <v>2.2611523689481699E-2</v>
      </c>
      <c r="O76" s="24">
        <v>0.74741999999999997</v>
      </c>
      <c r="P76" s="10">
        <v>800</v>
      </c>
      <c r="Q76" s="6">
        <v>126.22973750476</v>
      </c>
      <c r="R76" s="6">
        <v>127.398266713658</v>
      </c>
      <c r="S76" s="10">
        <v>730</v>
      </c>
      <c r="T76" s="6">
        <v>110.864338659868</v>
      </c>
      <c r="U76" s="6">
        <v>111.584528512864</v>
      </c>
      <c r="V76" s="10">
        <v>500</v>
      </c>
      <c r="W76" s="6">
        <v>317.58337487973102</v>
      </c>
      <c r="X76" s="6">
        <v>318.29232229839602</v>
      </c>
      <c r="Y76" s="6">
        <v>-9.5890410958904102</v>
      </c>
      <c r="Z76" s="6">
        <v>-60</v>
      </c>
      <c r="AA76" s="7" t="s">
        <v>35</v>
      </c>
      <c r="AB76" s="7" t="s">
        <v>35</v>
      </c>
      <c r="AC76" s="7" t="s">
        <v>35</v>
      </c>
      <c r="AD76" s="13">
        <v>800</v>
      </c>
      <c r="AE76" s="6">
        <v>126.22973750476</v>
      </c>
      <c r="AF76" s="13">
        <v>750</v>
      </c>
      <c r="AG76" s="6">
        <v>90.073867389437396</v>
      </c>
      <c r="AH76" s="13">
        <v>638</v>
      </c>
      <c r="AI76" s="6">
        <v>44.583819935039202</v>
      </c>
      <c r="AJ76" s="6">
        <v>-2E-3</v>
      </c>
      <c r="AK76" s="6">
        <v>1.7000000000000001E-2</v>
      </c>
      <c r="AL76" s="135" t="str">
        <f t="shared" si="7"/>
        <v>Discordant</v>
      </c>
      <c r="AM76" s="135" t="str">
        <f t="shared" si="8"/>
        <v>Discordant</v>
      </c>
      <c r="AN76" s="29">
        <f t="shared" si="9"/>
        <v>55.6</v>
      </c>
      <c r="AO76" s="29">
        <f t="shared" si="10"/>
        <v>1.1579999999999999</v>
      </c>
      <c r="AP76" s="29">
        <f t="shared" si="11"/>
        <v>7.0000000000000007E-2</v>
      </c>
      <c r="AQ76" s="136">
        <f t="shared" si="12"/>
        <v>0.86355785837651133</v>
      </c>
    </row>
    <row r="77" spans="1:43" x14ac:dyDescent="0.75">
      <c r="A77" s="5" t="s">
        <v>106</v>
      </c>
      <c r="B77" s="22">
        <v>274</v>
      </c>
      <c r="C77" s="22">
        <v>2.64</v>
      </c>
      <c r="D77" s="22">
        <v>0.19</v>
      </c>
      <c r="E77" s="22">
        <v>453</v>
      </c>
      <c r="F77" s="20">
        <v>13.605442176870699</v>
      </c>
      <c r="G77" s="22">
        <v>1.5151709357526</v>
      </c>
      <c r="H77" s="18">
        <v>5.0099999999999999E-2</v>
      </c>
      <c r="I77" s="15">
        <v>2.68724394129004E-3</v>
      </c>
      <c r="J77" s="24">
        <v>-3.0641999999999999E-2</v>
      </c>
      <c r="K77" s="18">
        <v>0.503</v>
      </c>
      <c r="L77" s="15">
        <v>5.7794402239749201E-2</v>
      </c>
      <c r="M77" s="18">
        <v>7.3499999999999996E-2</v>
      </c>
      <c r="N77" s="15">
        <v>8.1853321876694807E-3</v>
      </c>
      <c r="O77" s="24">
        <v>0.59231</v>
      </c>
      <c r="P77" s="10">
        <v>457</v>
      </c>
      <c r="Q77" s="6">
        <v>49.1486234464655</v>
      </c>
      <c r="R77" s="6">
        <v>50.150646730473298</v>
      </c>
      <c r="S77" s="10">
        <v>409</v>
      </c>
      <c r="T77" s="6">
        <v>38.638009105573502</v>
      </c>
      <c r="U77" s="6">
        <v>39.393836846853098</v>
      </c>
      <c r="V77" s="10">
        <v>170</v>
      </c>
      <c r="W77" s="6">
        <v>116.04007928297899</v>
      </c>
      <c r="X77" s="6">
        <v>117.297138057758</v>
      </c>
      <c r="Y77" s="6">
        <v>-11.735941320293399</v>
      </c>
      <c r="Z77" s="6">
        <v>-168.82352941176501</v>
      </c>
      <c r="AA77" s="7" t="s">
        <v>35</v>
      </c>
      <c r="AB77" s="7" t="s">
        <v>35</v>
      </c>
      <c r="AC77" s="7" t="s">
        <v>35</v>
      </c>
      <c r="AD77" s="13">
        <v>460</v>
      </c>
      <c r="AE77" s="6">
        <v>49.356885909490501</v>
      </c>
      <c r="AF77" s="13">
        <v>455</v>
      </c>
      <c r="AG77" s="6">
        <v>36.375551509803699</v>
      </c>
      <c r="AH77" s="13">
        <v>443</v>
      </c>
      <c r="AI77" s="6">
        <v>21.9865413378276</v>
      </c>
      <c r="AJ77" s="6">
        <v>-7.1000000000000004E-3</v>
      </c>
      <c r="AK77" s="6">
        <v>5.7000000000000002E-3</v>
      </c>
      <c r="AL77" s="135" t="str">
        <f t="shared" si="7"/>
        <v>Discordant</v>
      </c>
      <c r="AM77" s="135" t="str">
        <f t="shared" si="8"/>
        <v>Discordant</v>
      </c>
      <c r="AN77" s="29">
        <f t="shared" si="9"/>
        <v>274</v>
      </c>
      <c r="AO77" s="29">
        <f t="shared" si="10"/>
        <v>2.64</v>
      </c>
      <c r="AP77" s="29">
        <f t="shared" si="11"/>
        <v>0.19</v>
      </c>
      <c r="AQ77" s="136">
        <f t="shared" si="12"/>
        <v>0.37878787878787878</v>
      </c>
    </row>
    <row r="78" spans="1:43" x14ac:dyDescent="0.75">
      <c r="A78" s="5" t="s">
        <v>107</v>
      </c>
      <c r="B78" s="22">
        <v>1146</v>
      </c>
      <c r="C78" s="22">
        <v>1.165</v>
      </c>
      <c r="D78" s="22">
        <v>7.1999999999999995E-2</v>
      </c>
      <c r="E78" s="22">
        <v>1164</v>
      </c>
      <c r="F78" s="20">
        <v>20.283975659229199</v>
      </c>
      <c r="G78" s="22">
        <v>2.2116027015119499</v>
      </c>
      <c r="H78" s="18">
        <v>4.99E-2</v>
      </c>
      <c r="I78" s="15">
        <v>2.0154329559675301E-3</v>
      </c>
      <c r="J78" s="24">
        <v>0.14557</v>
      </c>
      <c r="K78" s="18">
        <v>0.33600000000000002</v>
      </c>
      <c r="L78" s="15">
        <v>3.5201037711976101E-2</v>
      </c>
      <c r="M78" s="18">
        <v>4.9299999999999997E-2</v>
      </c>
      <c r="N78" s="15">
        <v>5.3752782499977697E-3</v>
      </c>
      <c r="O78" s="24">
        <v>0.33421000000000001</v>
      </c>
      <c r="P78" s="10">
        <v>310</v>
      </c>
      <c r="Q78" s="6">
        <v>33.066118378987603</v>
      </c>
      <c r="R78" s="6">
        <v>33.7671779141698</v>
      </c>
      <c r="S78" s="10">
        <v>300</v>
      </c>
      <c r="T78" s="6">
        <v>27.702236426178398</v>
      </c>
      <c r="U78" s="6">
        <v>28.297021506745601</v>
      </c>
      <c r="V78" s="10">
        <v>220</v>
      </c>
      <c r="W78" s="6">
        <v>103.82533409529699</v>
      </c>
      <c r="X78" s="6">
        <v>105.589058750611</v>
      </c>
      <c r="Y78" s="6">
        <v>-3.3333333333333401</v>
      </c>
      <c r="Z78" s="6">
        <v>-40.909090909090899</v>
      </c>
      <c r="AA78" s="7">
        <v>310</v>
      </c>
      <c r="AB78" s="7">
        <v>33.066118378987603</v>
      </c>
      <c r="AC78" s="7">
        <v>33.7671779141698</v>
      </c>
      <c r="AD78" s="13">
        <v>311</v>
      </c>
      <c r="AE78" s="6">
        <v>33.066118378987603</v>
      </c>
      <c r="AF78" s="13">
        <v>305</v>
      </c>
      <c r="AG78" s="6">
        <v>25.573851939273499</v>
      </c>
      <c r="AH78" s="13">
        <v>272</v>
      </c>
      <c r="AI78" s="6">
        <v>19.543592300291198</v>
      </c>
      <c r="AJ78" s="6">
        <v>-2.7000000000000001E-3</v>
      </c>
      <c r="AK78" s="6">
        <v>4.3E-3</v>
      </c>
      <c r="AL78" s="135">
        <f t="shared" si="7"/>
        <v>310</v>
      </c>
      <c r="AM78" s="135">
        <f t="shared" si="8"/>
        <v>33.066118378987603</v>
      </c>
      <c r="AN78" s="29">
        <f t="shared" si="9"/>
        <v>1146</v>
      </c>
      <c r="AO78" s="29">
        <f t="shared" si="10"/>
        <v>1.165</v>
      </c>
      <c r="AP78" s="29">
        <f t="shared" si="11"/>
        <v>7.1999999999999995E-2</v>
      </c>
      <c r="AQ78" s="136">
        <f t="shared" si="12"/>
        <v>0.85836909871244638</v>
      </c>
    </row>
    <row r="79" spans="1:43" x14ac:dyDescent="0.75">
      <c r="A79" s="5" t="s">
        <v>108</v>
      </c>
      <c r="B79" s="22">
        <v>539</v>
      </c>
      <c r="C79" s="22">
        <v>1.8009999999999999</v>
      </c>
      <c r="D79" s="22">
        <v>8.2000000000000003E-2</v>
      </c>
      <c r="E79" s="22">
        <v>2440</v>
      </c>
      <c r="F79" s="20">
        <v>6.2111801242236</v>
      </c>
      <c r="G79" s="22">
        <v>0.710254687647211</v>
      </c>
      <c r="H79" s="18">
        <v>7.0400000000000004E-2</v>
      </c>
      <c r="I79" s="15">
        <v>1.4046956965834299E-3</v>
      </c>
      <c r="J79" s="24">
        <v>0.16994999999999999</v>
      </c>
      <c r="K79" s="18">
        <v>1.57</v>
      </c>
      <c r="L79" s="15">
        <v>0.16143751740224199</v>
      </c>
      <c r="M79" s="18">
        <v>0.161</v>
      </c>
      <c r="N79" s="15">
        <v>1.84105117585034E-2</v>
      </c>
      <c r="O79" s="24">
        <v>0.81598000000000004</v>
      </c>
      <c r="P79" s="10">
        <v>960</v>
      </c>
      <c r="Q79" s="6">
        <v>101.595127092629</v>
      </c>
      <c r="R79" s="6">
        <v>103.584455389059</v>
      </c>
      <c r="S79" s="10">
        <v>951</v>
      </c>
      <c r="T79" s="6">
        <v>63.416583505922098</v>
      </c>
      <c r="U79" s="6">
        <v>64.947551318043693</v>
      </c>
      <c r="V79" s="10">
        <v>930</v>
      </c>
      <c r="W79" s="6">
        <v>40.919396378734596</v>
      </c>
      <c r="X79" s="6">
        <v>46.818720866763002</v>
      </c>
      <c r="Y79" s="6">
        <v>-0.94637223974763196</v>
      </c>
      <c r="Z79" s="6">
        <v>-3.2258064516128999</v>
      </c>
      <c r="AA79" s="7">
        <v>960</v>
      </c>
      <c r="AB79" s="7">
        <v>101.595127092629</v>
      </c>
      <c r="AC79" s="7">
        <v>103.584455389059</v>
      </c>
      <c r="AD79" s="13">
        <v>956</v>
      </c>
      <c r="AE79" s="6">
        <v>101.83165936469599</v>
      </c>
      <c r="AF79" s="13">
        <v>919</v>
      </c>
      <c r="AG79" s="6">
        <v>64.179561104479305</v>
      </c>
      <c r="AH79" s="13">
        <v>850</v>
      </c>
      <c r="AI79" s="6">
        <v>25.650964894132201</v>
      </c>
      <c r="AJ79" s="6">
        <v>3.2000000000000002E-3</v>
      </c>
      <c r="AK79" s="6">
        <v>2.2000000000000001E-3</v>
      </c>
      <c r="AL79" s="135">
        <f t="shared" si="7"/>
        <v>960</v>
      </c>
      <c r="AM79" s="135">
        <f t="shared" si="8"/>
        <v>101.595127092629</v>
      </c>
      <c r="AN79" s="29">
        <f t="shared" si="9"/>
        <v>539</v>
      </c>
      <c r="AO79" s="29">
        <f t="shared" si="10"/>
        <v>1.8009999999999999</v>
      </c>
      <c r="AP79" s="29">
        <f t="shared" si="11"/>
        <v>8.2000000000000003E-2</v>
      </c>
      <c r="AQ79" s="136">
        <f t="shared" si="12"/>
        <v>0.55524708495280406</v>
      </c>
    </row>
    <row r="80" spans="1:43" x14ac:dyDescent="0.75">
      <c r="A80" s="5" t="s">
        <v>109</v>
      </c>
      <c r="B80" s="22">
        <v>219.2</v>
      </c>
      <c r="C80" s="22">
        <v>2.41</v>
      </c>
      <c r="D80" s="22">
        <v>0.13</v>
      </c>
      <c r="E80" s="22">
        <v>15310</v>
      </c>
      <c r="F80" s="20">
        <v>1.5015015015015001</v>
      </c>
      <c r="G80" s="22">
        <v>0.180483125342699</v>
      </c>
      <c r="H80" s="18">
        <v>0.29409999999999997</v>
      </c>
      <c r="I80" s="15">
        <v>3.4201286525509501E-3</v>
      </c>
      <c r="J80" s="24">
        <v>0.29887000000000002</v>
      </c>
      <c r="K80" s="18">
        <v>26.7</v>
      </c>
      <c r="L80" s="15">
        <v>2.9263479975047</v>
      </c>
      <c r="M80" s="18">
        <v>0.66600000000000004</v>
      </c>
      <c r="N80" s="15">
        <v>8.0054373144506197E-2</v>
      </c>
      <c r="O80" s="24">
        <v>0.97901000000000005</v>
      </c>
      <c r="P80" s="10">
        <v>3260</v>
      </c>
      <c r="Q80" s="6">
        <v>307.51043093610201</v>
      </c>
      <c r="R80" s="6">
        <v>312.97704898192501</v>
      </c>
      <c r="S80" s="10">
        <v>3346</v>
      </c>
      <c r="T80" s="6">
        <v>107.06570432485</v>
      </c>
      <c r="U80" s="6">
        <v>109.326689388444</v>
      </c>
      <c r="V80" s="10">
        <v>3437</v>
      </c>
      <c r="W80" s="6">
        <v>17.711380522138899</v>
      </c>
      <c r="X80" s="6">
        <v>25.141188386190699</v>
      </c>
      <c r="Y80" s="6">
        <v>2.5702331141661698</v>
      </c>
      <c r="Z80" s="6">
        <v>5.1498399767239</v>
      </c>
      <c r="AA80" s="7">
        <v>3437</v>
      </c>
      <c r="AB80" s="7">
        <v>17.711380522138899</v>
      </c>
      <c r="AC80" s="7">
        <v>25.141188386190699</v>
      </c>
      <c r="AD80" s="13">
        <v>3130</v>
      </c>
      <c r="AE80" s="6">
        <v>326.56984725247798</v>
      </c>
      <c r="AF80" s="13">
        <v>3090</v>
      </c>
      <c r="AG80" s="6">
        <v>157.55491754488699</v>
      </c>
      <c r="AH80" s="13">
        <v>3090</v>
      </c>
      <c r="AI80" s="6">
        <v>97.717961501455804</v>
      </c>
      <c r="AJ80" s="6">
        <v>5.7000000000000002E-2</v>
      </c>
      <c r="AK80" s="6">
        <v>2.7E-2</v>
      </c>
      <c r="AL80" s="135">
        <f t="shared" si="7"/>
        <v>3437</v>
      </c>
      <c r="AM80" s="135">
        <f t="shared" si="8"/>
        <v>17.711380522138899</v>
      </c>
      <c r="AN80" s="29">
        <f t="shared" si="9"/>
        <v>219.2</v>
      </c>
      <c r="AO80" s="29">
        <f t="shared" si="10"/>
        <v>2.41</v>
      </c>
      <c r="AP80" s="29">
        <f t="shared" si="11"/>
        <v>0.13</v>
      </c>
      <c r="AQ80" s="136">
        <f t="shared" si="12"/>
        <v>0.41493775933609955</v>
      </c>
    </row>
    <row r="81" spans="1:43" x14ac:dyDescent="0.75">
      <c r="A81" s="5" t="s">
        <v>110</v>
      </c>
      <c r="B81" s="22">
        <v>74.3</v>
      </c>
      <c r="C81" s="22">
        <v>1.093</v>
      </c>
      <c r="D81" s="22">
        <v>8.8999999999999996E-2</v>
      </c>
      <c r="E81" s="22">
        <v>257</v>
      </c>
      <c r="F81" s="20">
        <v>5.84795321637427</v>
      </c>
      <c r="G81" s="22">
        <v>0.93841005451008497</v>
      </c>
      <c r="H81" s="18">
        <v>6.1899999999999997E-2</v>
      </c>
      <c r="I81" s="15">
        <v>5.06911925288802E-3</v>
      </c>
      <c r="J81" s="24">
        <v>0.13421</v>
      </c>
      <c r="K81" s="18">
        <v>1.43</v>
      </c>
      <c r="L81" s="15">
        <v>0.25212998041684698</v>
      </c>
      <c r="M81" s="18">
        <v>0.17100000000000001</v>
      </c>
      <c r="N81" s="15">
        <v>2.7440048403929398E-2</v>
      </c>
      <c r="O81" s="24">
        <v>0.86883999999999995</v>
      </c>
      <c r="P81" s="10">
        <v>1000</v>
      </c>
      <c r="Q81" s="6">
        <v>147.77203423282401</v>
      </c>
      <c r="R81" s="6">
        <v>149.295652969841</v>
      </c>
      <c r="S81" s="10">
        <v>890</v>
      </c>
      <c r="T81" s="6">
        <v>102.13790056169699</v>
      </c>
      <c r="U81" s="6">
        <v>103.02676118847501</v>
      </c>
      <c r="V81" s="10">
        <v>550</v>
      </c>
      <c r="W81" s="6">
        <v>164.899060033707</v>
      </c>
      <c r="X81" s="6">
        <v>165.97939201222201</v>
      </c>
      <c r="Y81" s="6">
        <v>-12.3595505617978</v>
      </c>
      <c r="Z81" s="6">
        <v>-81.818181818181799</v>
      </c>
      <c r="AA81" s="7" t="s">
        <v>35</v>
      </c>
      <c r="AB81" s="7" t="s">
        <v>35</v>
      </c>
      <c r="AC81" s="7" t="s">
        <v>35</v>
      </c>
      <c r="AD81" s="13">
        <v>1010</v>
      </c>
      <c r="AE81" s="6">
        <v>152.370187705164</v>
      </c>
      <c r="AF81" s="13">
        <v>950</v>
      </c>
      <c r="AG81" s="6">
        <v>112.56176407266901</v>
      </c>
      <c r="AH81" s="13">
        <v>720</v>
      </c>
      <c r="AI81" s="6">
        <v>97.717961501455804</v>
      </c>
      <c r="AJ81" s="6">
        <v>-4.0000000000000001E-3</v>
      </c>
      <c r="AK81" s="6">
        <v>1.2999999999999999E-2</v>
      </c>
      <c r="AL81" s="135" t="str">
        <f t="shared" si="7"/>
        <v>Discordant</v>
      </c>
      <c r="AM81" s="135" t="str">
        <f t="shared" si="8"/>
        <v>Discordant</v>
      </c>
      <c r="AN81" s="29">
        <f t="shared" si="9"/>
        <v>74.3</v>
      </c>
      <c r="AO81" s="29">
        <f t="shared" si="10"/>
        <v>1.093</v>
      </c>
      <c r="AP81" s="29">
        <f t="shared" si="11"/>
        <v>8.8999999999999996E-2</v>
      </c>
      <c r="AQ81" s="136">
        <f t="shared" si="12"/>
        <v>0.91491308325709064</v>
      </c>
    </row>
    <row r="82" spans="1:43" x14ac:dyDescent="0.75">
      <c r="A82" s="5" t="s">
        <v>111</v>
      </c>
      <c r="B82" s="22">
        <v>1022</v>
      </c>
      <c r="C82" s="22">
        <v>1.8580000000000001</v>
      </c>
      <c r="D82" s="22">
        <v>8.6999999999999994E-2</v>
      </c>
      <c r="E82" s="22">
        <v>797</v>
      </c>
      <c r="F82" s="20">
        <v>21.097046413502099</v>
      </c>
      <c r="G82" s="22">
        <v>2.3072364066286002</v>
      </c>
      <c r="H82" s="18">
        <v>4.65E-2</v>
      </c>
      <c r="I82" s="15">
        <v>1.95435923002912E-3</v>
      </c>
      <c r="J82" s="24">
        <v>0.38045000000000001</v>
      </c>
      <c r="K82" s="18">
        <v>0.29899999999999999</v>
      </c>
      <c r="L82" s="15">
        <v>3.0269107886589201E-2</v>
      </c>
      <c r="M82" s="18">
        <v>4.7399999999999998E-2</v>
      </c>
      <c r="N82" s="15">
        <v>5.1838064689568803E-3</v>
      </c>
      <c r="O82" s="24">
        <v>0.28223999999999999</v>
      </c>
      <c r="P82" s="10">
        <v>299</v>
      </c>
      <c r="Q82" s="6">
        <v>31.944468121801499</v>
      </c>
      <c r="R82" s="6">
        <v>32.617764522869997</v>
      </c>
      <c r="S82" s="10">
        <v>265</v>
      </c>
      <c r="T82" s="6">
        <v>23.6951914966589</v>
      </c>
      <c r="U82" s="6">
        <v>24.2767765525005</v>
      </c>
      <c r="V82" s="10">
        <v>20</v>
      </c>
      <c r="W82" s="6">
        <v>85.503216313773805</v>
      </c>
      <c r="X82" s="6">
        <v>86.664400776278896</v>
      </c>
      <c r="Y82" s="6">
        <v>-12.8301886792453</v>
      </c>
      <c r="Z82" s="6">
        <v>-1395</v>
      </c>
      <c r="AA82" s="7" t="s">
        <v>35</v>
      </c>
      <c r="AB82" s="7" t="s">
        <v>35</v>
      </c>
      <c r="AC82" s="7" t="s">
        <v>35</v>
      </c>
      <c r="AD82" s="13">
        <v>301</v>
      </c>
      <c r="AE82" s="6">
        <v>32.124944258080703</v>
      </c>
      <c r="AF82" s="13">
        <v>295</v>
      </c>
      <c r="AG82" s="6">
        <v>23.9379426865246</v>
      </c>
      <c r="AH82" s="13">
        <v>249</v>
      </c>
      <c r="AI82" s="6">
        <v>23.818753115979899</v>
      </c>
      <c r="AJ82" s="6">
        <v>-6.4000000000000003E-3</v>
      </c>
      <c r="AK82" s="6">
        <v>4.4000000000000003E-3</v>
      </c>
      <c r="AL82" s="135" t="str">
        <f t="shared" si="7"/>
        <v>Discordant</v>
      </c>
      <c r="AM82" s="135" t="str">
        <f t="shared" si="8"/>
        <v>Discordant</v>
      </c>
      <c r="AN82" s="29">
        <f t="shared" si="9"/>
        <v>1022</v>
      </c>
      <c r="AO82" s="29">
        <f t="shared" si="10"/>
        <v>1.8580000000000001</v>
      </c>
      <c r="AP82" s="29">
        <f t="shared" si="11"/>
        <v>8.6999999999999994E-2</v>
      </c>
      <c r="AQ82" s="136">
        <f t="shared" si="12"/>
        <v>0.53821313240043056</v>
      </c>
    </row>
    <row r="83" spans="1:43" x14ac:dyDescent="0.75">
      <c r="A83" s="5" t="s">
        <v>112</v>
      </c>
      <c r="B83" s="22">
        <v>2590</v>
      </c>
      <c r="C83" s="22">
        <v>4.21</v>
      </c>
      <c r="D83" s="22">
        <v>0.18</v>
      </c>
      <c r="E83" s="22">
        <v>1750</v>
      </c>
      <c r="F83" s="20">
        <v>19.379844961240298</v>
      </c>
      <c r="G83" s="22">
        <v>2.0700062500001701</v>
      </c>
      <c r="H83" s="18">
        <v>4.9299999999999997E-2</v>
      </c>
      <c r="I83" s="15">
        <v>1.2825482447066099E-3</v>
      </c>
      <c r="J83" s="24">
        <v>0.15770000000000001</v>
      </c>
      <c r="K83" s="18">
        <v>0.34799999999999998</v>
      </c>
      <c r="L83" s="15">
        <v>3.4344918750813302E-2</v>
      </c>
      <c r="M83" s="18">
        <v>5.16E-2</v>
      </c>
      <c r="N83" s="15">
        <v>5.5115158410004601E-3</v>
      </c>
      <c r="O83" s="24">
        <v>0.55674000000000001</v>
      </c>
      <c r="P83" s="10">
        <v>324</v>
      </c>
      <c r="Q83" s="6">
        <v>33.854523077701799</v>
      </c>
      <c r="R83" s="6">
        <v>34.601045328459797</v>
      </c>
      <c r="S83" s="10">
        <v>303</v>
      </c>
      <c r="T83" s="6">
        <v>25.763204215824999</v>
      </c>
      <c r="U83" s="6">
        <v>26.435553941969498</v>
      </c>
      <c r="V83" s="10">
        <v>154</v>
      </c>
      <c r="W83" s="6">
        <v>58.020039641489397</v>
      </c>
      <c r="X83" s="6">
        <v>60.708122986994098</v>
      </c>
      <c r="Y83" s="6">
        <v>-6.9306930693069404</v>
      </c>
      <c r="Z83" s="6">
        <v>-110.38961038961</v>
      </c>
      <c r="AA83" s="7" t="s">
        <v>35</v>
      </c>
      <c r="AB83" s="7" t="s">
        <v>35</v>
      </c>
      <c r="AC83" s="7" t="s">
        <v>35</v>
      </c>
      <c r="AD83" s="13">
        <v>325</v>
      </c>
      <c r="AE83" s="6">
        <v>33.854523077701799</v>
      </c>
      <c r="AF83" s="13">
        <v>316</v>
      </c>
      <c r="AG83" s="6">
        <v>25.258774544033301</v>
      </c>
      <c r="AH83" s="13">
        <v>261</v>
      </c>
      <c r="AI83" s="6">
        <v>19.543592300291198</v>
      </c>
      <c r="AJ83" s="6">
        <v>-3.0000000000000001E-3</v>
      </c>
      <c r="AK83" s="6">
        <v>2.8999999999999998E-3</v>
      </c>
      <c r="AL83" s="135" t="str">
        <f t="shared" si="7"/>
        <v>Discordant</v>
      </c>
      <c r="AM83" s="135" t="str">
        <f t="shared" si="8"/>
        <v>Discordant</v>
      </c>
      <c r="AN83" s="29">
        <f t="shared" si="9"/>
        <v>2590</v>
      </c>
      <c r="AO83" s="29">
        <f t="shared" si="10"/>
        <v>4.21</v>
      </c>
      <c r="AP83" s="29">
        <f t="shared" si="11"/>
        <v>0.18</v>
      </c>
      <c r="AQ83" s="136">
        <f t="shared" si="12"/>
        <v>0.23752969121140144</v>
      </c>
    </row>
    <row r="84" spans="1:43" x14ac:dyDescent="0.75">
      <c r="A84" s="5" t="s">
        <v>113</v>
      </c>
      <c r="B84" s="22">
        <v>1040</v>
      </c>
      <c r="C84" s="22">
        <v>1.4730000000000001</v>
      </c>
      <c r="D84" s="22">
        <v>8.2000000000000003E-2</v>
      </c>
      <c r="E84" s="22">
        <v>704</v>
      </c>
      <c r="F84" s="20">
        <v>20.283975659229199</v>
      </c>
      <c r="G84" s="22">
        <v>2.2658960232738199</v>
      </c>
      <c r="H84" s="18">
        <v>5.3600000000000002E-2</v>
      </c>
      <c r="I84" s="15">
        <v>2.1375804078443499E-3</v>
      </c>
      <c r="J84" s="24">
        <v>5.6269E-2</v>
      </c>
      <c r="K84" s="18">
        <v>0.36099999999999999</v>
      </c>
      <c r="L84" s="15">
        <v>3.84057126252067E-2</v>
      </c>
      <c r="M84" s="18">
        <v>4.9299999999999997E-2</v>
      </c>
      <c r="N84" s="15">
        <v>5.5072376256067902E-3</v>
      </c>
      <c r="O84" s="24">
        <v>0.66176999999999997</v>
      </c>
      <c r="P84" s="10">
        <v>310</v>
      </c>
      <c r="Q84" s="6">
        <v>33.824490900133597</v>
      </c>
      <c r="R84" s="6">
        <v>34.5101478450499</v>
      </c>
      <c r="S84" s="10">
        <v>311</v>
      </c>
      <c r="T84" s="6">
        <v>28.8348960465277</v>
      </c>
      <c r="U84" s="6">
        <v>29.470325589578</v>
      </c>
      <c r="V84" s="10">
        <v>310</v>
      </c>
      <c r="W84" s="6">
        <v>85.503216313773805</v>
      </c>
      <c r="X84" s="6">
        <v>90.340271298768997</v>
      </c>
      <c r="Y84" s="6">
        <v>0.32154340836012801</v>
      </c>
      <c r="Z84" s="6">
        <v>0</v>
      </c>
      <c r="AA84" s="7">
        <v>310</v>
      </c>
      <c r="AB84" s="7">
        <v>33.824490900133597</v>
      </c>
      <c r="AC84" s="7">
        <v>34.5101478450499</v>
      </c>
      <c r="AD84" s="13">
        <v>309</v>
      </c>
      <c r="AE84" s="6">
        <v>33.824490900133597</v>
      </c>
      <c r="AF84" s="13">
        <v>301</v>
      </c>
      <c r="AG84" s="6">
        <v>27.477012756376201</v>
      </c>
      <c r="AH84" s="13">
        <v>246</v>
      </c>
      <c r="AI84" s="6">
        <v>23.2080158565958</v>
      </c>
      <c r="AJ84" s="6">
        <v>2.8E-3</v>
      </c>
      <c r="AK84" s="6">
        <v>4.1999999999999997E-3</v>
      </c>
      <c r="AL84" s="135">
        <f t="shared" si="7"/>
        <v>310</v>
      </c>
      <c r="AM84" s="135">
        <f t="shared" si="8"/>
        <v>33.824490900133597</v>
      </c>
      <c r="AN84" s="29">
        <f t="shared" si="9"/>
        <v>1040</v>
      </c>
      <c r="AO84" s="29">
        <f t="shared" si="10"/>
        <v>1.4730000000000001</v>
      </c>
      <c r="AP84" s="29">
        <f t="shared" si="11"/>
        <v>8.2000000000000003E-2</v>
      </c>
      <c r="AQ84" s="136">
        <f t="shared" si="12"/>
        <v>0.67888662593346905</v>
      </c>
    </row>
    <row r="85" spans="1:43" x14ac:dyDescent="0.75">
      <c r="A85" s="5" t="s">
        <v>114</v>
      </c>
      <c r="B85" s="22">
        <v>920</v>
      </c>
      <c r="C85" s="22">
        <v>1.8120000000000001</v>
      </c>
      <c r="D85" s="22">
        <v>6.6000000000000003E-2</v>
      </c>
      <c r="E85" s="22">
        <v>801</v>
      </c>
      <c r="F85" s="20">
        <v>22.321428571428601</v>
      </c>
      <c r="G85" s="22">
        <v>2.5243935424548298</v>
      </c>
      <c r="H85" s="18">
        <v>7.8899999999999998E-2</v>
      </c>
      <c r="I85" s="15">
        <v>4.4583819935039197E-3</v>
      </c>
      <c r="J85" s="24">
        <v>0.18123</v>
      </c>
      <c r="K85" s="18">
        <v>0.497</v>
      </c>
      <c r="L85" s="15">
        <v>5.7698721218497798E-2</v>
      </c>
      <c r="M85" s="18">
        <v>4.48E-2</v>
      </c>
      <c r="N85" s="15">
        <v>5.0665588154485304E-3</v>
      </c>
      <c r="O85" s="24">
        <v>0.45280999999999999</v>
      </c>
      <c r="P85" s="10">
        <v>283</v>
      </c>
      <c r="Q85" s="6">
        <v>31.231758975440801</v>
      </c>
      <c r="R85" s="6">
        <v>31.8503967899982</v>
      </c>
      <c r="S85" s="10">
        <v>405</v>
      </c>
      <c r="T85" s="6">
        <v>38.7827435361271</v>
      </c>
      <c r="U85" s="6">
        <v>39.523963174086902</v>
      </c>
      <c r="V85" s="10">
        <v>1140</v>
      </c>
      <c r="W85" s="6">
        <v>128.25482447066099</v>
      </c>
      <c r="X85" s="6">
        <v>129.58043747968799</v>
      </c>
      <c r="Y85" s="6">
        <v>30.123456790123502</v>
      </c>
      <c r="Z85" s="6">
        <v>75.175438596491205</v>
      </c>
      <c r="AA85" s="7" t="s">
        <v>35</v>
      </c>
      <c r="AB85" s="7" t="s">
        <v>35</v>
      </c>
      <c r="AC85" s="7" t="s">
        <v>35</v>
      </c>
      <c r="AD85" s="13">
        <v>273</v>
      </c>
      <c r="AE85" s="6">
        <v>31.231758975440801</v>
      </c>
      <c r="AF85" s="13">
        <v>273</v>
      </c>
      <c r="AG85" s="6">
        <v>33.587455935051302</v>
      </c>
      <c r="AH85" s="13">
        <v>284</v>
      </c>
      <c r="AI85" s="6">
        <v>11.6040079282979</v>
      </c>
      <c r="AJ85" s="6">
        <v>3.3700000000000001E-2</v>
      </c>
      <c r="AK85" s="6">
        <v>9.1999999999999998E-3</v>
      </c>
      <c r="AL85" s="135" t="str">
        <f t="shared" si="7"/>
        <v>Discordant</v>
      </c>
      <c r="AM85" s="135" t="str">
        <f t="shared" si="8"/>
        <v>Discordant</v>
      </c>
      <c r="AN85" s="29">
        <f t="shared" si="9"/>
        <v>920</v>
      </c>
      <c r="AO85" s="29">
        <f t="shared" si="10"/>
        <v>1.8120000000000001</v>
      </c>
      <c r="AP85" s="29">
        <f t="shared" si="11"/>
        <v>6.6000000000000003E-2</v>
      </c>
      <c r="AQ85" s="136">
        <f t="shared" si="12"/>
        <v>0.55187637969094916</v>
      </c>
    </row>
    <row r="86" spans="1:43" x14ac:dyDescent="0.75">
      <c r="A86" s="5" t="s">
        <v>115</v>
      </c>
      <c r="B86" s="22">
        <v>572</v>
      </c>
      <c r="C86" s="22">
        <v>9.4</v>
      </c>
      <c r="D86" s="22">
        <v>1.4</v>
      </c>
      <c r="E86" s="22">
        <v>598</v>
      </c>
      <c r="F86" s="20">
        <v>12.578616352201299</v>
      </c>
      <c r="G86" s="22">
        <v>1.40517424771389</v>
      </c>
      <c r="H86" s="18">
        <v>5.8900000000000001E-2</v>
      </c>
      <c r="I86" s="15">
        <v>2.5040227634748101E-3</v>
      </c>
      <c r="J86" s="24">
        <v>5.6051999999999998E-2</v>
      </c>
      <c r="K86" s="18">
        <v>0.65600000000000003</v>
      </c>
      <c r="L86" s="15">
        <v>7.2082708717138802E-2</v>
      </c>
      <c r="M86" s="18">
        <v>7.9500000000000001E-2</v>
      </c>
      <c r="N86" s="15">
        <v>8.8810525391136794E-3</v>
      </c>
      <c r="O86" s="24">
        <v>0.65683000000000002</v>
      </c>
      <c r="P86" s="10">
        <v>492</v>
      </c>
      <c r="Q86" s="6">
        <v>53.064497385819003</v>
      </c>
      <c r="R86" s="6">
        <v>54.138328588628703</v>
      </c>
      <c r="S86" s="10">
        <v>508</v>
      </c>
      <c r="T86" s="6">
        <v>43.8751622885584</v>
      </c>
      <c r="U86" s="6">
        <v>44.806972731747102</v>
      </c>
      <c r="V86" s="10">
        <v>520</v>
      </c>
      <c r="W86" s="6">
        <v>85.503216313773805</v>
      </c>
      <c r="X86" s="6">
        <v>89.949779530508593</v>
      </c>
      <c r="Y86" s="6">
        <v>3.1496062992126101</v>
      </c>
      <c r="Z86" s="6">
        <v>5.3846153846153904</v>
      </c>
      <c r="AA86" s="7">
        <v>492</v>
      </c>
      <c r="AB86" s="7">
        <v>53.064497385819003</v>
      </c>
      <c r="AC86" s="7">
        <v>54.138328588628703</v>
      </c>
      <c r="AD86" s="13">
        <v>490</v>
      </c>
      <c r="AE86" s="6">
        <v>53.064497385819003</v>
      </c>
      <c r="AF86" s="13">
        <v>475</v>
      </c>
      <c r="AG86" s="6">
        <v>41.313737011402601</v>
      </c>
      <c r="AH86" s="13">
        <v>426</v>
      </c>
      <c r="AI86" s="6">
        <v>39.087184600582297</v>
      </c>
      <c r="AJ86" s="6">
        <v>3.8999999999999998E-3</v>
      </c>
      <c r="AK86" s="6">
        <v>4.7999999999999996E-3</v>
      </c>
      <c r="AL86" s="135">
        <f t="shared" si="7"/>
        <v>492</v>
      </c>
      <c r="AM86" s="135">
        <f t="shared" si="8"/>
        <v>53.064497385819003</v>
      </c>
      <c r="AN86" s="29">
        <f t="shared" si="9"/>
        <v>572</v>
      </c>
      <c r="AO86" s="29">
        <f t="shared" si="10"/>
        <v>9.4</v>
      </c>
      <c r="AP86" s="29">
        <f t="shared" si="11"/>
        <v>1.4</v>
      </c>
      <c r="AQ86" s="136">
        <f t="shared" si="12"/>
        <v>0.10638297872340426</v>
      </c>
    </row>
    <row r="87" spans="1:43" x14ac:dyDescent="0.75">
      <c r="A87" s="5" t="s">
        <v>116</v>
      </c>
      <c r="B87" s="22">
        <v>454</v>
      </c>
      <c r="C87" s="22">
        <v>0.57199999999999995</v>
      </c>
      <c r="D87" s="22">
        <v>2.5999999999999999E-2</v>
      </c>
      <c r="E87" s="22">
        <v>588</v>
      </c>
      <c r="F87" s="20">
        <v>10.010010010009999</v>
      </c>
      <c r="G87" s="22">
        <v>1.1637938139924</v>
      </c>
      <c r="H87" s="18">
        <v>5.5800000000000002E-2</v>
      </c>
      <c r="I87" s="15">
        <v>4.3362345416271004E-3</v>
      </c>
      <c r="J87" s="24">
        <v>-0.11425</v>
      </c>
      <c r="K87" s="18">
        <v>0.77</v>
      </c>
      <c r="L87" s="15">
        <v>0.107177329809059</v>
      </c>
      <c r="M87" s="18">
        <v>9.9900000000000003E-2</v>
      </c>
      <c r="N87" s="15">
        <v>1.1614673901582301E-2</v>
      </c>
      <c r="O87" s="24">
        <v>0.45751999999999998</v>
      </c>
      <c r="P87" s="10">
        <v>613</v>
      </c>
      <c r="Q87" s="6">
        <v>68.056901373172906</v>
      </c>
      <c r="R87" s="6">
        <v>69.331367247483797</v>
      </c>
      <c r="S87" s="10">
        <v>562</v>
      </c>
      <c r="T87" s="6">
        <v>59.883663356139799</v>
      </c>
      <c r="U87" s="6">
        <v>60.710056916364699</v>
      </c>
      <c r="V87" s="10">
        <v>420</v>
      </c>
      <c r="W87" s="6">
        <v>177.11380522138899</v>
      </c>
      <c r="X87" s="6">
        <v>178.26426557802</v>
      </c>
      <c r="Y87" s="6">
        <v>-9.0747330960854207</v>
      </c>
      <c r="Z87" s="6">
        <v>-45.952380952380899</v>
      </c>
      <c r="AA87" s="7" t="s">
        <v>35</v>
      </c>
      <c r="AB87" s="7" t="s">
        <v>35</v>
      </c>
      <c r="AC87" s="7" t="s">
        <v>35</v>
      </c>
      <c r="AD87" s="13">
        <v>611</v>
      </c>
      <c r="AE87" s="6">
        <v>68.056901373172906</v>
      </c>
      <c r="AF87" s="13">
        <v>596</v>
      </c>
      <c r="AG87" s="6">
        <v>51.003265943971499</v>
      </c>
      <c r="AH87" s="13">
        <v>532</v>
      </c>
      <c r="AI87" s="6">
        <v>48.858980750727902</v>
      </c>
      <c r="AJ87" s="6">
        <v>-3.3999999999999998E-3</v>
      </c>
      <c r="AK87" s="6">
        <v>8.5000000000000006E-3</v>
      </c>
      <c r="AL87" s="135" t="str">
        <f t="shared" si="7"/>
        <v>Discordant</v>
      </c>
      <c r="AM87" s="135" t="str">
        <f t="shared" si="8"/>
        <v>Discordant</v>
      </c>
      <c r="AN87" s="29">
        <f t="shared" si="9"/>
        <v>454</v>
      </c>
      <c r="AO87" s="29">
        <f t="shared" si="10"/>
        <v>0.57199999999999995</v>
      </c>
      <c r="AP87" s="29">
        <f t="shared" si="11"/>
        <v>2.5999999999999999E-2</v>
      </c>
      <c r="AQ87" s="136">
        <f t="shared" si="12"/>
        <v>1.7482517482517483</v>
      </c>
    </row>
    <row r="88" spans="1:43" x14ac:dyDescent="0.75">
      <c r="A88" s="5" t="s">
        <v>117</v>
      </c>
      <c r="B88" s="22">
        <v>762</v>
      </c>
      <c r="C88" s="22">
        <v>2.19</v>
      </c>
      <c r="D88" s="22">
        <v>0.11</v>
      </c>
      <c r="E88" s="22">
        <v>203</v>
      </c>
      <c r="F88" s="20">
        <v>20.161290322580601</v>
      </c>
      <c r="G88" s="22">
        <v>2.3690496468060802</v>
      </c>
      <c r="H88" s="18">
        <v>2.5700000000000001E-2</v>
      </c>
      <c r="I88" s="15">
        <v>3.6033498303661799E-3</v>
      </c>
      <c r="J88" s="24">
        <v>-2.8504999999999999E-2</v>
      </c>
      <c r="K88" s="18">
        <v>0.17</v>
      </c>
      <c r="L88" s="15">
        <v>2.91453431100063E-2</v>
      </c>
      <c r="M88" s="18">
        <v>4.9599999999999998E-2</v>
      </c>
      <c r="N88" s="15">
        <v>5.8282411790864597E-3</v>
      </c>
      <c r="O88" s="24">
        <v>0.28622999999999998</v>
      </c>
      <c r="P88" s="10">
        <v>312</v>
      </c>
      <c r="Q88" s="6">
        <v>35.683747998780902</v>
      </c>
      <c r="R88" s="6">
        <v>36.341833353325399</v>
      </c>
      <c r="S88" s="10">
        <v>156</v>
      </c>
      <c r="T88" s="6">
        <v>25.440362005394899</v>
      </c>
      <c r="U88" s="6">
        <v>25.6579307116276</v>
      </c>
      <c r="V88" s="10">
        <v>910</v>
      </c>
      <c r="W88" s="6">
        <v>164.899060033707</v>
      </c>
      <c r="X88" s="6">
        <v>164.93443451216999</v>
      </c>
      <c r="Y88" s="6">
        <v>-100</v>
      </c>
      <c r="Z88" s="6">
        <v>65.714285714285694</v>
      </c>
      <c r="AA88" s="7" t="s">
        <v>35</v>
      </c>
      <c r="AB88" s="7" t="s">
        <v>35</v>
      </c>
      <c r="AC88" s="7" t="s">
        <v>35</v>
      </c>
      <c r="AD88" s="13">
        <v>321</v>
      </c>
      <c r="AE88" s="6">
        <v>35.959683970253401</v>
      </c>
      <c r="AF88" s="13">
        <v>320</v>
      </c>
      <c r="AG88" s="6">
        <v>21.498930647023901</v>
      </c>
      <c r="AH88" s="13">
        <v>312</v>
      </c>
      <c r="AI88" s="6">
        <v>15.8791687439866</v>
      </c>
      <c r="AJ88" s="6">
        <v>-3.44E-2</v>
      </c>
      <c r="AK88" s="6">
        <v>7.6E-3</v>
      </c>
      <c r="AL88" s="135" t="str">
        <f t="shared" si="7"/>
        <v>Discordant</v>
      </c>
      <c r="AM88" s="135" t="str">
        <f t="shared" si="8"/>
        <v>Discordant</v>
      </c>
      <c r="AN88" s="29">
        <f t="shared" si="9"/>
        <v>762</v>
      </c>
      <c r="AO88" s="29">
        <f t="shared" si="10"/>
        <v>2.19</v>
      </c>
      <c r="AP88" s="29">
        <f t="shared" si="11"/>
        <v>0.11</v>
      </c>
      <c r="AQ88" s="136">
        <f t="shared" si="12"/>
        <v>0.45662100456621008</v>
      </c>
    </row>
    <row r="89" spans="1:43" x14ac:dyDescent="0.75">
      <c r="A89" s="5" t="s">
        <v>118</v>
      </c>
      <c r="B89" s="22">
        <v>2010</v>
      </c>
      <c r="C89" s="22">
        <v>7.2</v>
      </c>
      <c r="D89" s="22">
        <v>0.77</v>
      </c>
      <c r="E89" s="22">
        <v>3040</v>
      </c>
      <c r="F89" s="20">
        <v>21.8818380743982</v>
      </c>
      <c r="G89" s="22">
        <v>2.4679314590473398</v>
      </c>
      <c r="H89" s="18">
        <v>0.154</v>
      </c>
      <c r="I89" s="15">
        <v>1.2214745187681999E-2</v>
      </c>
      <c r="J89" s="24">
        <v>-0.51122999999999996</v>
      </c>
      <c r="K89" s="18">
        <v>0.99</v>
      </c>
      <c r="L89" s="15">
        <v>0.139097013717045</v>
      </c>
      <c r="M89" s="18">
        <v>4.5699999999999998E-2</v>
      </c>
      <c r="N89" s="15">
        <v>5.1542501729057704E-3</v>
      </c>
      <c r="O89" s="24">
        <v>0.80327000000000004</v>
      </c>
      <c r="P89" s="10">
        <v>288</v>
      </c>
      <c r="Q89" s="6">
        <v>31.7496091872748</v>
      </c>
      <c r="R89" s="6">
        <v>32.381731548895502</v>
      </c>
      <c r="S89" s="10">
        <v>675</v>
      </c>
      <c r="T89" s="6">
        <v>72.470900336312695</v>
      </c>
      <c r="U89" s="6">
        <v>73.364571541747907</v>
      </c>
      <c r="V89" s="10">
        <v>2220</v>
      </c>
      <c r="W89" s="6">
        <v>189.328550409071</v>
      </c>
      <c r="X89" s="6">
        <v>189.46898316254999</v>
      </c>
      <c r="Y89" s="6">
        <v>57.3333333333333</v>
      </c>
      <c r="Z89" s="6">
        <v>87.027027027027003</v>
      </c>
      <c r="AA89" s="7" t="s">
        <v>35</v>
      </c>
      <c r="AB89" s="7" t="s">
        <v>35</v>
      </c>
      <c r="AC89" s="7" t="s">
        <v>35</v>
      </c>
      <c r="AD89" s="13">
        <v>250</v>
      </c>
      <c r="AE89" s="6">
        <v>30.7651212177798</v>
      </c>
      <c r="AF89" s="13">
        <v>253</v>
      </c>
      <c r="AG89" s="6">
        <v>48.110876063066797</v>
      </c>
      <c r="AH89" s="13">
        <v>286</v>
      </c>
      <c r="AI89" s="6">
        <v>12.214745187682</v>
      </c>
      <c r="AJ89" s="6">
        <v>0.128</v>
      </c>
      <c r="AK89" s="6">
        <v>2.5999999999999999E-2</v>
      </c>
      <c r="AL89" s="135" t="str">
        <f t="shared" si="7"/>
        <v>Discordant</v>
      </c>
      <c r="AM89" s="135" t="str">
        <f t="shared" si="8"/>
        <v>Discordant</v>
      </c>
      <c r="AN89" s="29">
        <f t="shared" si="9"/>
        <v>2010</v>
      </c>
      <c r="AO89" s="29">
        <f t="shared" si="10"/>
        <v>7.2</v>
      </c>
      <c r="AP89" s="29">
        <f t="shared" si="11"/>
        <v>0.77</v>
      </c>
      <c r="AQ89" s="136">
        <f t="shared" si="12"/>
        <v>0.1388888888888889</v>
      </c>
    </row>
    <row r="90" spans="1:43" x14ac:dyDescent="0.75">
      <c r="A90" s="5" t="s">
        <v>119</v>
      </c>
      <c r="B90" s="22">
        <v>348</v>
      </c>
      <c r="C90" s="22">
        <v>2</v>
      </c>
      <c r="D90" s="22">
        <v>0.15</v>
      </c>
      <c r="E90" s="22">
        <v>1620</v>
      </c>
      <c r="F90" s="20">
        <v>6.9930069930069898</v>
      </c>
      <c r="G90" s="22">
        <v>0.92743279250151001</v>
      </c>
      <c r="H90" s="18">
        <v>0.1633</v>
      </c>
      <c r="I90" s="15">
        <v>6.04629886790258E-3</v>
      </c>
      <c r="J90" s="24">
        <v>0.25946000000000002</v>
      </c>
      <c r="K90" s="18">
        <v>3.19</v>
      </c>
      <c r="L90" s="15">
        <v>0.42686298764942998</v>
      </c>
      <c r="M90" s="18">
        <v>0.14299999999999999</v>
      </c>
      <c r="N90" s="15">
        <v>1.8965073173863398E-2</v>
      </c>
      <c r="O90" s="24">
        <v>0.91430999999999996</v>
      </c>
      <c r="P90" s="10">
        <v>860</v>
      </c>
      <c r="Q90" s="6">
        <v>108.031907469407</v>
      </c>
      <c r="R90" s="6">
        <v>109.55874444953901</v>
      </c>
      <c r="S90" s="10">
        <v>1420</v>
      </c>
      <c r="T90" s="6">
        <v>98.679781668431602</v>
      </c>
      <c r="U90" s="6">
        <v>100.21442650810199</v>
      </c>
      <c r="V90" s="10">
        <v>2460</v>
      </c>
      <c r="W90" s="6">
        <v>67.1810985322509</v>
      </c>
      <c r="X90" s="6">
        <v>231.74088956520899</v>
      </c>
      <c r="Y90" s="6">
        <v>39.436619718309899</v>
      </c>
      <c r="Z90" s="6">
        <v>65.040650406504099</v>
      </c>
      <c r="AA90" s="7" t="s">
        <v>35</v>
      </c>
      <c r="AB90" s="7" t="s">
        <v>35</v>
      </c>
      <c r="AC90" s="7" t="s">
        <v>35</v>
      </c>
      <c r="AD90" s="13">
        <v>770</v>
      </c>
      <c r="AE90" s="6">
        <v>104.343629568262</v>
      </c>
      <c r="AF90" s="13">
        <v>790</v>
      </c>
      <c r="AG90" s="6">
        <v>94.627687862112197</v>
      </c>
      <c r="AH90" s="13">
        <v>860</v>
      </c>
      <c r="AI90" s="6">
        <v>67.1810985322509</v>
      </c>
      <c r="AJ90" s="6">
        <v>0.11700000000000001</v>
      </c>
      <c r="AK90" s="6">
        <v>1.2999999999999999E-2</v>
      </c>
      <c r="AL90" s="135" t="str">
        <f t="shared" si="7"/>
        <v>Discordant</v>
      </c>
      <c r="AM90" s="135" t="str">
        <f t="shared" si="8"/>
        <v>Discordant</v>
      </c>
      <c r="AN90" s="29">
        <f t="shared" si="9"/>
        <v>348</v>
      </c>
      <c r="AO90" s="29">
        <f t="shared" si="10"/>
        <v>2</v>
      </c>
      <c r="AP90" s="29">
        <f t="shared" si="11"/>
        <v>0.15</v>
      </c>
      <c r="AQ90" s="136">
        <f t="shared" si="12"/>
        <v>0.5</v>
      </c>
    </row>
    <row r="91" spans="1:43" x14ac:dyDescent="0.75">
      <c r="A91" s="5" t="s">
        <v>120</v>
      </c>
      <c r="B91" s="22">
        <v>1309</v>
      </c>
      <c r="C91" s="22">
        <v>16.600000000000001</v>
      </c>
      <c r="D91" s="22">
        <v>1</v>
      </c>
      <c r="E91" s="22">
        <v>1252</v>
      </c>
      <c r="F91" s="20">
        <v>12.9366106080207</v>
      </c>
      <c r="G91" s="22">
        <v>1.4574197511325999</v>
      </c>
      <c r="H91" s="18">
        <v>6.0699999999999997E-2</v>
      </c>
      <c r="I91" s="15">
        <v>2.8093913931668498E-3</v>
      </c>
      <c r="J91" s="24">
        <v>1.0241999999999999E-2</v>
      </c>
      <c r="K91" s="18">
        <v>0.624</v>
      </c>
      <c r="L91" s="15">
        <v>6.9223950595150893E-2</v>
      </c>
      <c r="M91" s="18">
        <v>7.7299999999999994E-2</v>
      </c>
      <c r="N91" s="15">
        <v>8.7085056647451097E-3</v>
      </c>
      <c r="O91" s="24">
        <v>0.75636999999999999</v>
      </c>
      <c r="P91" s="10">
        <v>480</v>
      </c>
      <c r="Q91" s="6">
        <v>52.084681073039398</v>
      </c>
      <c r="R91" s="6">
        <v>53.123380610059598</v>
      </c>
      <c r="S91" s="10">
        <v>500</v>
      </c>
      <c r="T91" s="6">
        <v>45.308145501717398</v>
      </c>
      <c r="U91" s="6">
        <v>46.158133546826498</v>
      </c>
      <c r="V91" s="10">
        <v>580</v>
      </c>
      <c r="W91" s="6">
        <v>103.82533409529699</v>
      </c>
      <c r="X91" s="6">
        <v>108.843026433445</v>
      </c>
      <c r="Y91" s="6">
        <v>4</v>
      </c>
      <c r="Z91" s="6">
        <v>17.241379310344801</v>
      </c>
      <c r="AA91" s="7">
        <v>480</v>
      </c>
      <c r="AB91" s="7">
        <v>52.084681073039398</v>
      </c>
      <c r="AC91" s="7">
        <v>53.123380610059598</v>
      </c>
      <c r="AD91" s="13">
        <v>477</v>
      </c>
      <c r="AE91" s="6">
        <v>51.865798002925096</v>
      </c>
      <c r="AF91" s="13">
        <v>469</v>
      </c>
      <c r="AG91" s="6">
        <v>41.099307157235501</v>
      </c>
      <c r="AH91" s="13">
        <v>432</v>
      </c>
      <c r="AI91" s="6">
        <v>30.536862969204901</v>
      </c>
      <c r="AJ91" s="6">
        <v>6.1000000000000004E-3</v>
      </c>
      <c r="AK91" s="6">
        <v>5.1999999999999998E-3</v>
      </c>
      <c r="AL91" s="135">
        <f t="shared" si="7"/>
        <v>480</v>
      </c>
      <c r="AM91" s="135">
        <f t="shared" si="8"/>
        <v>52.084681073039398</v>
      </c>
      <c r="AN91" s="29">
        <f t="shared" si="9"/>
        <v>1309</v>
      </c>
      <c r="AO91" s="29">
        <f t="shared" si="10"/>
        <v>16.600000000000001</v>
      </c>
      <c r="AP91" s="29">
        <f t="shared" si="11"/>
        <v>1</v>
      </c>
      <c r="AQ91" s="136">
        <f t="shared" si="12"/>
        <v>6.0240963855421679E-2</v>
      </c>
    </row>
    <row r="92" spans="1:43" x14ac:dyDescent="0.75">
      <c r="A92" s="5" t="s">
        <v>121</v>
      </c>
      <c r="B92" s="22">
        <v>1920</v>
      </c>
      <c r="C92" s="22">
        <v>1.2629999999999999</v>
      </c>
      <c r="D92" s="22">
        <v>5.1999999999999998E-2</v>
      </c>
      <c r="E92" s="22">
        <v>4140</v>
      </c>
      <c r="F92" s="20">
        <v>6.8493150684931496</v>
      </c>
      <c r="G92" s="22">
        <v>0.78457819468909096</v>
      </c>
      <c r="H92" s="18">
        <v>7.2700000000000001E-2</v>
      </c>
      <c r="I92" s="15">
        <v>1.4046956965834299E-3</v>
      </c>
      <c r="J92" s="24">
        <v>0.21612000000000001</v>
      </c>
      <c r="K92" s="18">
        <v>1.45</v>
      </c>
      <c r="L92" s="15">
        <v>0.15130723916918001</v>
      </c>
      <c r="M92" s="18">
        <v>0.14599999999999999</v>
      </c>
      <c r="N92" s="15">
        <v>1.6724068797992701E-2</v>
      </c>
      <c r="O92" s="24">
        <v>0.91427999999999998</v>
      </c>
      <c r="P92" s="10">
        <v>875</v>
      </c>
      <c r="Q92" s="6">
        <v>93.383418196767593</v>
      </c>
      <c r="R92" s="6">
        <v>95.210100419766206</v>
      </c>
      <c r="S92" s="10">
        <v>903</v>
      </c>
      <c r="T92" s="6">
        <v>62.283363686553301</v>
      </c>
      <c r="U92" s="6">
        <v>63.746907288625202</v>
      </c>
      <c r="V92" s="10">
        <v>996</v>
      </c>
      <c r="W92" s="6">
        <v>40.308659119350501</v>
      </c>
      <c r="X92" s="6">
        <v>47.779908438211301</v>
      </c>
      <c r="Y92" s="6">
        <v>3.10077519379846</v>
      </c>
      <c r="Z92" s="6">
        <v>12.148594377509999</v>
      </c>
      <c r="AA92" s="7">
        <v>875</v>
      </c>
      <c r="AB92" s="7">
        <v>93.383418196767593</v>
      </c>
      <c r="AC92" s="7">
        <v>95.210100419766206</v>
      </c>
      <c r="AD92" s="13">
        <v>870</v>
      </c>
      <c r="AE92" s="6">
        <v>93.861508586386904</v>
      </c>
      <c r="AF92" s="13">
        <v>855</v>
      </c>
      <c r="AG92" s="6">
        <v>65.463076555501601</v>
      </c>
      <c r="AH92" s="13">
        <v>825</v>
      </c>
      <c r="AI92" s="6">
        <v>29.926125709820798</v>
      </c>
      <c r="AJ92" s="6">
        <v>7.1000000000000004E-3</v>
      </c>
      <c r="AK92" s="6">
        <v>3.2000000000000002E-3</v>
      </c>
      <c r="AL92" s="135">
        <f t="shared" si="7"/>
        <v>875</v>
      </c>
      <c r="AM92" s="135">
        <f t="shared" si="8"/>
        <v>93.383418196767593</v>
      </c>
      <c r="AN92" s="29">
        <f t="shared" si="9"/>
        <v>1920</v>
      </c>
      <c r="AO92" s="29">
        <f t="shared" si="10"/>
        <v>1.2629999999999999</v>
      </c>
      <c r="AP92" s="29">
        <f t="shared" si="11"/>
        <v>5.1999999999999998E-2</v>
      </c>
      <c r="AQ92" s="136">
        <f t="shared" si="12"/>
        <v>0.79176563737133809</v>
      </c>
    </row>
    <row r="93" spans="1:43" x14ac:dyDescent="0.75">
      <c r="A93" s="5" t="s">
        <v>122</v>
      </c>
      <c r="B93" s="22">
        <v>775</v>
      </c>
      <c r="C93" s="22">
        <v>1.9930000000000001</v>
      </c>
      <c r="D93" s="22">
        <v>8.2000000000000003E-2</v>
      </c>
      <c r="E93" s="22">
        <v>682</v>
      </c>
      <c r="F93" s="20">
        <v>17.730496453900699</v>
      </c>
      <c r="G93" s="22">
        <v>2.09306351235018</v>
      </c>
      <c r="H93" s="18">
        <v>8.6999999999999994E-2</v>
      </c>
      <c r="I93" s="15">
        <v>6.7181098532250903E-3</v>
      </c>
      <c r="J93" s="24">
        <v>-0.11409</v>
      </c>
      <c r="K93" s="18">
        <v>0.68</v>
      </c>
      <c r="L93" s="15">
        <v>8.8161308973947694E-2</v>
      </c>
      <c r="M93" s="18">
        <v>5.6399999999999999E-2</v>
      </c>
      <c r="N93" s="15">
        <v>6.6579513102454297E-3</v>
      </c>
      <c r="O93" s="24">
        <v>0.65176000000000001</v>
      </c>
      <c r="P93" s="10">
        <v>353</v>
      </c>
      <c r="Q93" s="6">
        <v>40.486211164452897</v>
      </c>
      <c r="R93" s="6">
        <v>41.2266079391189</v>
      </c>
      <c r="S93" s="10">
        <v>514</v>
      </c>
      <c r="T93" s="6">
        <v>53.521949714655499</v>
      </c>
      <c r="U93" s="6">
        <v>54.321932146650497</v>
      </c>
      <c r="V93" s="10">
        <v>1250</v>
      </c>
      <c r="W93" s="6">
        <v>152.68431484602499</v>
      </c>
      <c r="X93" s="6">
        <v>154.61128800385899</v>
      </c>
      <c r="Y93" s="6">
        <v>31.3229571984436</v>
      </c>
      <c r="Z93" s="6">
        <v>71.760000000000005</v>
      </c>
      <c r="AA93" s="7" t="s">
        <v>35</v>
      </c>
      <c r="AB93" s="7" t="s">
        <v>35</v>
      </c>
      <c r="AC93" s="7" t="s">
        <v>35</v>
      </c>
      <c r="AD93" s="13">
        <v>339</v>
      </c>
      <c r="AE93" s="6">
        <v>40.486211164452897</v>
      </c>
      <c r="AF93" s="13">
        <v>341</v>
      </c>
      <c r="AG93" s="6">
        <v>42.571893324799497</v>
      </c>
      <c r="AH93" s="13">
        <v>352</v>
      </c>
      <c r="AI93" s="6">
        <v>18.322117781523001</v>
      </c>
      <c r="AJ93" s="6">
        <v>4.2000000000000003E-2</v>
      </c>
      <c r="AK93" s="6">
        <v>1.2999999999999999E-2</v>
      </c>
      <c r="AL93" s="135" t="str">
        <f t="shared" si="7"/>
        <v>Discordant</v>
      </c>
      <c r="AM93" s="135" t="str">
        <f t="shared" si="8"/>
        <v>Discordant</v>
      </c>
      <c r="AN93" s="29">
        <f t="shared" si="9"/>
        <v>775</v>
      </c>
      <c r="AO93" s="29">
        <f t="shared" si="10"/>
        <v>1.9930000000000001</v>
      </c>
      <c r="AP93" s="29">
        <f t="shared" si="11"/>
        <v>8.2000000000000003E-2</v>
      </c>
      <c r="AQ93" s="136">
        <f t="shared" si="12"/>
        <v>0.50175614651279477</v>
      </c>
    </row>
    <row r="94" spans="1:43" x14ac:dyDescent="0.75">
      <c r="A94" s="5" t="s">
        <v>123</v>
      </c>
      <c r="B94" s="22">
        <v>3242</v>
      </c>
      <c r="C94" s="22">
        <v>2.0670000000000002</v>
      </c>
      <c r="D94" s="22">
        <v>7.6999999999999999E-2</v>
      </c>
      <c r="E94" s="22">
        <v>1710</v>
      </c>
      <c r="F94" s="20">
        <v>19.685039370078702</v>
      </c>
      <c r="G94" s="22">
        <v>2.1615652677269601</v>
      </c>
      <c r="H94" s="18">
        <v>5.2600000000000001E-2</v>
      </c>
      <c r="I94" s="15">
        <v>2.1375804078443499E-3</v>
      </c>
      <c r="J94" s="24">
        <v>0.17033999999999999</v>
      </c>
      <c r="K94" s="18">
        <v>0.36399999999999999</v>
      </c>
      <c r="L94" s="15">
        <v>3.7818383836435397E-2</v>
      </c>
      <c r="M94" s="18">
        <v>5.0799999999999998E-2</v>
      </c>
      <c r="N94" s="15">
        <v>5.5782217925069103E-3</v>
      </c>
      <c r="O94" s="24">
        <v>0.47104000000000001</v>
      </c>
      <c r="P94" s="10">
        <v>319</v>
      </c>
      <c r="Q94" s="6">
        <v>34.3007790935931</v>
      </c>
      <c r="R94" s="6">
        <v>35.016427213392298</v>
      </c>
      <c r="S94" s="10">
        <v>314</v>
      </c>
      <c r="T94" s="6">
        <v>28.126229181041499</v>
      </c>
      <c r="U94" s="6">
        <v>28.785177577776899</v>
      </c>
      <c r="V94" s="10">
        <v>280</v>
      </c>
      <c r="W94" s="6">
        <v>85.503216313773805</v>
      </c>
      <c r="X94" s="6">
        <v>89.107892904593399</v>
      </c>
      <c r="Y94" s="6">
        <v>-1.5923566878980999</v>
      </c>
      <c r="Z94" s="6">
        <v>-13.9285714285714</v>
      </c>
      <c r="AA94" s="7">
        <v>319</v>
      </c>
      <c r="AB94" s="7">
        <v>34.3007790935931</v>
      </c>
      <c r="AC94" s="7">
        <v>35.016427213392298</v>
      </c>
      <c r="AD94" s="13">
        <v>319</v>
      </c>
      <c r="AE94" s="6">
        <v>34.3007790935931</v>
      </c>
      <c r="AF94" s="13">
        <v>311</v>
      </c>
      <c r="AG94" s="6">
        <v>27.3803171629635</v>
      </c>
      <c r="AH94" s="13">
        <v>257</v>
      </c>
      <c r="AI94" s="6">
        <v>25.650964894132201</v>
      </c>
      <c r="AJ94" s="6">
        <v>1.1999999999999999E-3</v>
      </c>
      <c r="AK94" s="6">
        <v>4.4000000000000003E-3</v>
      </c>
      <c r="AL94" s="135">
        <f t="shared" si="7"/>
        <v>319</v>
      </c>
      <c r="AM94" s="135">
        <f t="shared" si="8"/>
        <v>34.3007790935931</v>
      </c>
      <c r="AN94" s="29">
        <f t="shared" si="9"/>
        <v>3242</v>
      </c>
      <c r="AO94" s="29">
        <f t="shared" si="10"/>
        <v>2.0670000000000002</v>
      </c>
      <c r="AP94" s="29">
        <f t="shared" si="11"/>
        <v>7.6999999999999999E-2</v>
      </c>
      <c r="AQ94" s="136">
        <f t="shared" si="12"/>
        <v>0.48379293662312528</v>
      </c>
    </row>
    <row r="95" spans="1:43" x14ac:dyDescent="0.75">
      <c r="A95" s="5" t="s">
        <v>124</v>
      </c>
      <c r="B95" s="22">
        <v>3760</v>
      </c>
      <c r="C95" s="22">
        <v>28.5</v>
      </c>
      <c r="D95" s="22">
        <v>2.4</v>
      </c>
      <c r="E95" s="22">
        <v>2520</v>
      </c>
      <c r="F95" s="20">
        <v>16.9779286926995</v>
      </c>
      <c r="G95" s="22">
        <v>1.8226099908187501</v>
      </c>
      <c r="H95" s="18">
        <v>5.7000000000000002E-2</v>
      </c>
      <c r="I95" s="15">
        <v>1.8322117781523E-3</v>
      </c>
      <c r="J95" s="24">
        <v>0.52619000000000005</v>
      </c>
      <c r="K95" s="18">
        <v>0.45900000000000002</v>
      </c>
      <c r="L95" s="15">
        <v>4.46209140678442E-2</v>
      </c>
      <c r="M95" s="18">
        <v>5.8900000000000001E-2</v>
      </c>
      <c r="N95" s="15">
        <v>6.3230168062483197E-3</v>
      </c>
      <c r="O95" s="24">
        <v>0.30087000000000003</v>
      </c>
      <c r="P95" s="10">
        <v>369</v>
      </c>
      <c r="Q95" s="6">
        <v>38.573960722373101</v>
      </c>
      <c r="R95" s="6">
        <v>39.416005621415103</v>
      </c>
      <c r="S95" s="10">
        <v>383</v>
      </c>
      <c r="T95" s="6">
        <v>31.067277520103101</v>
      </c>
      <c r="U95" s="6">
        <v>31.895049490500799</v>
      </c>
      <c r="V95" s="10">
        <v>470</v>
      </c>
      <c r="W95" s="6">
        <v>67.1810985322509</v>
      </c>
      <c r="X95" s="6">
        <v>75.668601584343406</v>
      </c>
      <c r="Y95" s="6">
        <v>3.6553524804177502</v>
      </c>
      <c r="Z95" s="6">
        <v>21.489361702127699</v>
      </c>
      <c r="AA95" s="7">
        <v>369</v>
      </c>
      <c r="AB95" s="7">
        <v>38.573960722373101</v>
      </c>
      <c r="AC95" s="7">
        <v>39.416005621415103</v>
      </c>
      <c r="AD95" s="13">
        <v>367</v>
      </c>
      <c r="AE95" s="6">
        <v>38.573960722373101</v>
      </c>
      <c r="AF95" s="13">
        <v>359</v>
      </c>
      <c r="AG95" s="6">
        <v>31.067277520103101</v>
      </c>
      <c r="AH95" s="13">
        <v>309</v>
      </c>
      <c r="AI95" s="6">
        <v>24.429490375364001</v>
      </c>
      <c r="AJ95" s="6">
        <v>5.4999999999999997E-3</v>
      </c>
      <c r="AK95" s="6">
        <v>3.5000000000000001E-3</v>
      </c>
      <c r="AL95" s="135">
        <f t="shared" si="7"/>
        <v>369</v>
      </c>
      <c r="AM95" s="135">
        <f t="shared" si="8"/>
        <v>38.573960722373101</v>
      </c>
      <c r="AN95" s="29">
        <f t="shared" si="9"/>
        <v>3760</v>
      </c>
      <c r="AO95" s="29">
        <f t="shared" si="10"/>
        <v>28.5</v>
      </c>
      <c r="AP95" s="29">
        <f t="shared" si="11"/>
        <v>2.4</v>
      </c>
      <c r="AQ95" s="136">
        <f t="shared" si="12"/>
        <v>3.5087719298245612E-2</v>
      </c>
    </row>
    <row r="96" spans="1:43" x14ac:dyDescent="0.75">
      <c r="A96" s="5" t="s">
        <v>125</v>
      </c>
      <c r="B96" s="22">
        <v>379</v>
      </c>
      <c r="C96" s="22">
        <v>3.24</v>
      </c>
      <c r="D96" s="22">
        <v>0.24</v>
      </c>
      <c r="E96" s="22">
        <v>592</v>
      </c>
      <c r="F96" s="20">
        <v>6.25</v>
      </c>
      <c r="G96" s="22">
        <v>0.75864831485015904</v>
      </c>
      <c r="H96" s="18">
        <v>5.16E-2</v>
      </c>
      <c r="I96" s="15">
        <v>3.3590549266125399E-3</v>
      </c>
      <c r="J96" s="24">
        <v>-0.14918999999999999</v>
      </c>
      <c r="K96" s="18">
        <v>1.08</v>
      </c>
      <c r="L96" s="15">
        <v>0.12845489636444299</v>
      </c>
      <c r="M96" s="18">
        <v>0.16</v>
      </c>
      <c r="N96" s="15">
        <v>1.94213968601641E-2</v>
      </c>
      <c r="O96" s="24">
        <v>0.76473000000000002</v>
      </c>
      <c r="P96" s="10">
        <v>956</v>
      </c>
      <c r="Q96" s="6">
        <v>107.649218193718</v>
      </c>
      <c r="R96" s="6">
        <v>109.50874106528001</v>
      </c>
      <c r="S96" s="10">
        <v>731</v>
      </c>
      <c r="T96" s="6">
        <v>63.677112303002502</v>
      </c>
      <c r="U96" s="6">
        <v>64.782288818680499</v>
      </c>
      <c r="V96" s="10">
        <v>200</v>
      </c>
      <c r="W96" s="6">
        <v>128.25482447066099</v>
      </c>
      <c r="X96" s="6">
        <v>129.19647488399801</v>
      </c>
      <c r="Y96" s="6">
        <v>-30.7797537619699</v>
      </c>
      <c r="Z96" s="6">
        <v>-378</v>
      </c>
      <c r="AA96" s="7" t="s">
        <v>35</v>
      </c>
      <c r="AB96" s="7" t="s">
        <v>35</v>
      </c>
      <c r="AC96" s="7" t="s">
        <v>35</v>
      </c>
      <c r="AD96" s="13">
        <v>969</v>
      </c>
      <c r="AE96" s="6">
        <v>108.26422390484601</v>
      </c>
      <c r="AF96" s="13">
        <v>892</v>
      </c>
      <c r="AG96" s="6">
        <v>70.271179236221698</v>
      </c>
      <c r="AH96" s="13">
        <v>700</v>
      </c>
      <c r="AI96" s="6">
        <v>79.395843719932898</v>
      </c>
      <c r="AJ96" s="6">
        <v>-1.52E-2</v>
      </c>
      <c r="AK96" s="6">
        <v>8.6999999999999994E-3</v>
      </c>
      <c r="AL96" s="135" t="str">
        <f t="shared" si="7"/>
        <v>Discordant</v>
      </c>
      <c r="AM96" s="135" t="str">
        <f t="shared" si="8"/>
        <v>Discordant</v>
      </c>
      <c r="AN96" s="29">
        <f t="shared" si="9"/>
        <v>379</v>
      </c>
      <c r="AO96" s="29">
        <f t="shared" si="10"/>
        <v>3.24</v>
      </c>
      <c r="AP96" s="29">
        <f t="shared" si="11"/>
        <v>0.24</v>
      </c>
      <c r="AQ96" s="136">
        <f t="shared" si="12"/>
        <v>0.30864197530864196</v>
      </c>
    </row>
    <row r="97" spans="1:43" x14ac:dyDescent="0.75">
      <c r="A97" s="5" t="s">
        <v>126</v>
      </c>
      <c r="B97" s="22">
        <v>164</v>
      </c>
      <c r="C97" s="22">
        <v>1.63</v>
      </c>
      <c r="D97" s="22">
        <v>0.12</v>
      </c>
      <c r="E97" s="22">
        <v>33</v>
      </c>
      <c r="F97" s="20">
        <v>8.5470085470085504</v>
      </c>
      <c r="G97" s="22">
        <v>1.2036546840160101</v>
      </c>
      <c r="H97" s="18">
        <v>0</v>
      </c>
      <c r="I97" s="15">
        <v>1.2214745187681999E-2</v>
      </c>
      <c r="J97" s="24">
        <v>0.43769000000000002</v>
      </c>
      <c r="K97" s="18">
        <v>-0.05</v>
      </c>
      <c r="L97" s="15">
        <v>0.238233405770475</v>
      </c>
      <c r="M97" s="18">
        <v>0.11700000000000001</v>
      </c>
      <c r="N97" s="15">
        <v>1.6476828969495198E-2</v>
      </c>
      <c r="O97" s="24">
        <v>-0.67401</v>
      </c>
      <c r="P97" s="10">
        <v>710</v>
      </c>
      <c r="Q97" s="6">
        <v>93.525932679585296</v>
      </c>
      <c r="R97" s="6">
        <v>94.762718569941796</v>
      </c>
      <c r="S97" s="10">
        <v>130</v>
      </c>
      <c r="T97" s="6">
        <v>122.249611635387</v>
      </c>
      <c r="U97" s="6">
        <v>122.25557761022201</v>
      </c>
      <c r="V97" s="10">
        <v>2080</v>
      </c>
      <c r="W97" s="6">
        <v>549.66353344568904</v>
      </c>
      <c r="X97" s="6">
        <v>549.66353344568904</v>
      </c>
      <c r="Y97" s="6">
        <v>-446.15384615384602</v>
      </c>
      <c r="Z97" s="6">
        <v>65.865384615384599</v>
      </c>
      <c r="AA97" s="7" t="s">
        <v>35</v>
      </c>
      <c r="AB97" s="7" t="s">
        <v>35</v>
      </c>
      <c r="AC97" s="7" t="s">
        <v>35</v>
      </c>
      <c r="AD97" s="13">
        <v>760</v>
      </c>
      <c r="AE97" s="6">
        <v>101.92301056967599</v>
      </c>
      <c r="AF97" s="13">
        <v>730</v>
      </c>
      <c r="AG97" s="6">
        <v>61.277789981387301</v>
      </c>
      <c r="AH97" s="13">
        <v>650</v>
      </c>
      <c r="AI97" s="6">
        <v>61.0737259384099</v>
      </c>
      <c r="AJ97" s="6">
        <v>-0.08</v>
      </c>
      <c r="AK97" s="6">
        <v>2.9000000000000001E-2</v>
      </c>
      <c r="AL97" s="135" t="str">
        <f t="shared" si="7"/>
        <v>Discordant</v>
      </c>
      <c r="AM97" s="135" t="str">
        <f t="shared" si="8"/>
        <v>Discordant</v>
      </c>
      <c r="AN97" s="29">
        <f t="shared" si="9"/>
        <v>164</v>
      </c>
      <c r="AO97" s="29">
        <f t="shared" si="10"/>
        <v>1.63</v>
      </c>
      <c r="AP97" s="29">
        <f t="shared" si="11"/>
        <v>0.12</v>
      </c>
      <c r="AQ97" s="136">
        <f t="shared" si="12"/>
        <v>0.61349693251533743</v>
      </c>
    </row>
    <row r="98" spans="1:43" x14ac:dyDescent="0.75">
      <c r="A98" s="5" t="s">
        <v>127</v>
      </c>
      <c r="B98" s="22">
        <v>113.1</v>
      </c>
      <c r="C98" s="22">
        <v>0.85499999999999998</v>
      </c>
      <c r="D98" s="22">
        <v>4.9000000000000002E-2</v>
      </c>
      <c r="E98" s="22">
        <v>1920</v>
      </c>
      <c r="F98" s="20">
        <v>5.0505050505050502</v>
      </c>
      <c r="G98" s="22">
        <v>0.68626029304236902</v>
      </c>
      <c r="H98" s="18">
        <v>0.438</v>
      </c>
      <c r="I98" s="15">
        <v>1.6489906003370702E-2</v>
      </c>
      <c r="J98" s="24">
        <v>0.14249999999999999</v>
      </c>
      <c r="K98" s="18">
        <v>11.8</v>
      </c>
      <c r="L98" s="15">
        <v>1.5150052442153299</v>
      </c>
      <c r="M98" s="18">
        <v>0.19800000000000001</v>
      </c>
      <c r="N98" s="15">
        <v>2.6904148528433001E-2</v>
      </c>
      <c r="O98" s="24">
        <v>0.93210999999999999</v>
      </c>
      <c r="P98" s="10">
        <v>1200</v>
      </c>
      <c r="Q98" s="6">
        <v>156.768616535663</v>
      </c>
      <c r="R98" s="6">
        <v>158.607024477376</v>
      </c>
      <c r="S98" s="10">
        <v>2570</v>
      </c>
      <c r="T98" s="6">
        <v>126.69834599922</v>
      </c>
      <c r="U98" s="6">
        <v>128.45232367951201</v>
      </c>
      <c r="V98" s="10">
        <v>4026</v>
      </c>
      <c r="W98" s="6">
        <v>56.187827863337098</v>
      </c>
      <c r="X98" s="6">
        <v>104.260745560563</v>
      </c>
      <c r="Y98" s="6">
        <v>53.307392996109002</v>
      </c>
      <c r="Z98" s="6">
        <v>70.193740685544</v>
      </c>
      <c r="AA98" s="7" t="s">
        <v>35</v>
      </c>
      <c r="AB98" s="7" t="s">
        <v>35</v>
      </c>
      <c r="AC98" s="7" t="s">
        <v>35</v>
      </c>
      <c r="AD98" s="13">
        <v>730</v>
      </c>
      <c r="AE98" s="6">
        <v>133.650286683216</v>
      </c>
      <c r="AF98" s="13">
        <v>1020</v>
      </c>
      <c r="AG98" s="6">
        <v>135.792749728909</v>
      </c>
      <c r="AH98" s="13">
        <v>1570</v>
      </c>
      <c r="AI98" s="6">
        <v>171.00643262754801</v>
      </c>
      <c r="AJ98" s="6">
        <v>0.39600000000000002</v>
      </c>
      <c r="AK98" s="6">
        <v>2.4E-2</v>
      </c>
      <c r="AL98" s="135" t="str">
        <f t="shared" si="7"/>
        <v>Discordant</v>
      </c>
      <c r="AM98" s="135" t="str">
        <f t="shared" si="8"/>
        <v>Discordant</v>
      </c>
      <c r="AN98" s="29">
        <f t="shared" si="9"/>
        <v>113.1</v>
      </c>
      <c r="AO98" s="29">
        <f t="shared" si="10"/>
        <v>0.85499999999999998</v>
      </c>
      <c r="AP98" s="29">
        <f t="shared" si="11"/>
        <v>4.9000000000000002E-2</v>
      </c>
      <c r="AQ98" s="136">
        <f t="shared" si="12"/>
        <v>1.1695906432748537</v>
      </c>
    </row>
    <row r="99" spans="1:43" x14ac:dyDescent="0.75">
      <c r="A99" s="5" t="s">
        <v>128</v>
      </c>
      <c r="B99" s="22">
        <v>1020</v>
      </c>
      <c r="C99" s="22">
        <v>1.917</v>
      </c>
      <c r="D99" s="22">
        <v>8.3000000000000004E-2</v>
      </c>
      <c r="E99" s="22">
        <v>872</v>
      </c>
      <c r="F99" s="20">
        <v>23.310023310023301</v>
      </c>
      <c r="G99" s="22">
        <v>2.6042095916871801</v>
      </c>
      <c r="H99" s="18">
        <v>9.1800000000000007E-2</v>
      </c>
      <c r="I99" s="15">
        <v>4.7026768972575602E-3</v>
      </c>
      <c r="J99" s="24">
        <v>-8.8399000000000005E-2</v>
      </c>
      <c r="K99" s="18">
        <v>0.53200000000000003</v>
      </c>
      <c r="L99" s="15">
        <v>5.7430162493239699E-2</v>
      </c>
      <c r="M99" s="18">
        <v>4.2900000000000001E-2</v>
      </c>
      <c r="N99" s="15">
        <v>4.7928133746370002E-3</v>
      </c>
      <c r="O99" s="24">
        <v>0.54490000000000005</v>
      </c>
      <c r="P99" s="10">
        <v>270</v>
      </c>
      <c r="Q99" s="6">
        <v>29.691336474267001</v>
      </c>
      <c r="R99" s="6">
        <v>30.290114114268501</v>
      </c>
      <c r="S99" s="10">
        <v>430</v>
      </c>
      <c r="T99" s="6">
        <v>38.0177717530565</v>
      </c>
      <c r="U99" s="6">
        <v>38.843947306979601</v>
      </c>
      <c r="V99" s="10">
        <v>1460</v>
      </c>
      <c r="W99" s="6">
        <v>103.82533409529699</v>
      </c>
      <c r="X99" s="6">
        <v>104.474554951565</v>
      </c>
      <c r="Y99" s="6">
        <v>37.209302325581397</v>
      </c>
      <c r="Z99" s="6">
        <v>81.506849315068493</v>
      </c>
      <c r="AA99" s="7" t="s">
        <v>35</v>
      </c>
      <c r="AB99" s="7" t="s">
        <v>35</v>
      </c>
      <c r="AC99" s="7" t="s">
        <v>35</v>
      </c>
      <c r="AD99" s="13">
        <v>256</v>
      </c>
      <c r="AE99" s="6">
        <v>29.483325145378998</v>
      </c>
      <c r="AF99" s="13">
        <v>257</v>
      </c>
      <c r="AG99" s="6">
        <v>34.385839659189699</v>
      </c>
      <c r="AH99" s="13">
        <v>270</v>
      </c>
      <c r="AI99" s="6">
        <v>10.382533409529699</v>
      </c>
      <c r="AJ99" s="6">
        <v>5.0999999999999997E-2</v>
      </c>
      <c r="AK99" s="6">
        <v>0.01</v>
      </c>
      <c r="AL99" s="135" t="str">
        <f t="shared" si="7"/>
        <v>Discordant</v>
      </c>
      <c r="AM99" s="135" t="str">
        <f t="shared" si="8"/>
        <v>Discordant</v>
      </c>
      <c r="AN99" s="29">
        <f t="shared" si="9"/>
        <v>1020</v>
      </c>
      <c r="AO99" s="29">
        <f t="shared" si="10"/>
        <v>1.917</v>
      </c>
      <c r="AP99" s="29">
        <f t="shared" si="11"/>
        <v>8.3000000000000004E-2</v>
      </c>
      <c r="AQ99" s="136">
        <f t="shared" si="12"/>
        <v>0.52164840897235265</v>
      </c>
    </row>
    <row r="100" spans="1:43" x14ac:dyDescent="0.75">
      <c r="A100" s="5" t="s">
        <v>129</v>
      </c>
      <c r="B100" s="22">
        <v>581</v>
      </c>
      <c r="C100" s="22">
        <v>6.6</v>
      </c>
      <c r="D100" s="22">
        <v>0.55000000000000004</v>
      </c>
      <c r="E100" s="22">
        <v>1620</v>
      </c>
      <c r="F100" s="20">
        <v>6.5789473684210504</v>
      </c>
      <c r="G100" s="22">
        <v>0.79593022876064401</v>
      </c>
      <c r="H100" s="18">
        <v>8.8499999999999995E-2</v>
      </c>
      <c r="I100" s="15">
        <v>5.8020039641489404E-3</v>
      </c>
      <c r="J100" s="24">
        <v>-0.36098000000000002</v>
      </c>
      <c r="K100" s="18">
        <v>1.88</v>
      </c>
      <c r="L100" s="15">
        <v>0.27675098626743699</v>
      </c>
      <c r="M100" s="18">
        <v>0.152</v>
      </c>
      <c r="N100" s="15">
        <v>1.8389172005285899E-2</v>
      </c>
      <c r="O100" s="24">
        <v>0.65291999999999994</v>
      </c>
      <c r="P100" s="10">
        <v>910</v>
      </c>
      <c r="Q100" s="6">
        <v>103.22771583574</v>
      </c>
      <c r="R100" s="6">
        <v>105.002282064179</v>
      </c>
      <c r="S100" s="10">
        <v>1070</v>
      </c>
      <c r="T100" s="6">
        <v>95.978799214970195</v>
      </c>
      <c r="U100" s="6">
        <v>97.140732580748505</v>
      </c>
      <c r="V100" s="10">
        <v>1330</v>
      </c>
      <c r="W100" s="6">
        <v>97.717961501455804</v>
      </c>
      <c r="X100" s="6">
        <v>103.203001963955</v>
      </c>
      <c r="Y100" s="6">
        <v>14.953271028037401</v>
      </c>
      <c r="Z100" s="6">
        <v>31.578947368421101</v>
      </c>
      <c r="AA100" s="7">
        <v>910</v>
      </c>
      <c r="AB100" s="7">
        <v>103.22771583574</v>
      </c>
      <c r="AC100" s="7">
        <v>105.002282064179</v>
      </c>
      <c r="AD100" s="13">
        <v>883</v>
      </c>
      <c r="AE100" s="6">
        <v>102.31856291340399</v>
      </c>
      <c r="AF100" s="13">
        <v>883</v>
      </c>
      <c r="AG100" s="6">
        <v>78.540581222369198</v>
      </c>
      <c r="AH100" s="13">
        <v>887</v>
      </c>
      <c r="AI100" s="6">
        <v>48.858980750727902</v>
      </c>
      <c r="AJ100" s="6">
        <v>2.4E-2</v>
      </c>
      <c r="AK100" s="6">
        <v>0.01</v>
      </c>
      <c r="AL100" s="135">
        <f t="shared" si="7"/>
        <v>910</v>
      </c>
      <c r="AM100" s="135">
        <f t="shared" si="8"/>
        <v>103.22771583574</v>
      </c>
      <c r="AN100" s="29">
        <f t="shared" si="9"/>
        <v>581</v>
      </c>
      <c r="AO100" s="29">
        <f t="shared" si="10"/>
        <v>6.6</v>
      </c>
      <c r="AP100" s="29">
        <f t="shared" si="11"/>
        <v>0.55000000000000004</v>
      </c>
      <c r="AQ100" s="136">
        <f t="shared" si="12"/>
        <v>0.15151515151515152</v>
      </c>
    </row>
    <row r="101" spans="1:43" x14ac:dyDescent="0.75">
      <c r="A101" s="5" t="s">
        <v>130</v>
      </c>
      <c r="B101" s="22">
        <v>912</v>
      </c>
      <c r="C101" s="22">
        <v>1.77</v>
      </c>
      <c r="D101" s="22">
        <v>0.11</v>
      </c>
      <c r="E101" s="22">
        <v>700</v>
      </c>
      <c r="F101" s="20">
        <v>17.4520069808028</v>
      </c>
      <c r="G101" s="22">
        <v>2.17366934127259</v>
      </c>
      <c r="H101" s="18">
        <v>6.2E-2</v>
      </c>
      <c r="I101" s="15">
        <v>8.5503216313773805E-3</v>
      </c>
      <c r="J101" s="24">
        <v>-0.19031000000000001</v>
      </c>
      <c r="K101" s="18">
        <v>0.47</v>
      </c>
      <c r="L101" s="15">
        <v>8.0277412919201194E-2</v>
      </c>
      <c r="M101" s="18">
        <v>5.7299999999999997E-2</v>
      </c>
      <c r="N101" s="15">
        <v>7.1367868115068999E-3</v>
      </c>
      <c r="O101" s="24">
        <v>0.59125000000000005</v>
      </c>
      <c r="P101" s="10">
        <v>359</v>
      </c>
      <c r="Q101" s="6">
        <v>43.378412787048497</v>
      </c>
      <c r="R101" s="6">
        <v>44.091116920087302</v>
      </c>
      <c r="S101" s="10">
        <v>375</v>
      </c>
      <c r="T101" s="6">
        <v>52.431777222151297</v>
      </c>
      <c r="U101" s="6">
        <v>52.942638009781703</v>
      </c>
      <c r="V101" s="10">
        <v>510</v>
      </c>
      <c r="W101" s="6">
        <v>250.40227634748101</v>
      </c>
      <c r="X101" s="6">
        <v>264.22627004697102</v>
      </c>
      <c r="Y101" s="6">
        <v>4.2666666666666702</v>
      </c>
      <c r="Z101" s="6">
        <v>29.6078431372549</v>
      </c>
      <c r="AA101" s="7">
        <v>359</v>
      </c>
      <c r="AB101" s="7">
        <v>43.378412787048497</v>
      </c>
      <c r="AC101" s="7">
        <v>44.091116920087302</v>
      </c>
      <c r="AD101" s="13">
        <v>339</v>
      </c>
      <c r="AE101" s="6">
        <v>40.186959276904403</v>
      </c>
      <c r="AF101" s="13">
        <v>344</v>
      </c>
      <c r="AG101" s="6">
        <v>35.455482829504703</v>
      </c>
      <c r="AH101" s="13">
        <v>318</v>
      </c>
      <c r="AI101" s="6">
        <v>26.2617021535163</v>
      </c>
      <c r="AJ101" s="6">
        <v>1.0999999999999999E-2</v>
      </c>
      <c r="AK101" s="6">
        <v>1.7999999999999999E-2</v>
      </c>
      <c r="AL101" s="135">
        <f t="shared" si="7"/>
        <v>359</v>
      </c>
      <c r="AM101" s="135">
        <f t="shared" si="8"/>
        <v>43.378412787048497</v>
      </c>
      <c r="AN101" s="29">
        <f t="shared" si="9"/>
        <v>912</v>
      </c>
      <c r="AO101" s="29">
        <f t="shared" si="10"/>
        <v>1.77</v>
      </c>
      <c r="AP101" s="29">
        <f t="shared" si="11"/>
        <v>0.11</v>
      </c>
      <c r="AQ101" s="136">
        <f t="shared" si="12"/>
        <v>0.56497175141242939</v>
      </c>
    </row>
    <row r="102" spans="1:43" x14ac:dyDescent="0.75">
      <c r="A102" s="5" t="s">
        <v>131</v>
      </c>
      <c r="B102" s="22">
        <v>2301</v>
      </c>
      <c r="C102" s="22">
        <v>3</v>
      </c>
      <c r="D102" s="22">
        <v>0.17</v>
      </c>
      <c r="E102" s="22">
        <v>1430</v>
      </c>
      <c r="F102" s="20">
        <v>20.964360587002101</v>
      </c>
      <c r="G102" s="22">
        <v>2.27025382923809</v>
      </c>
      <c r="H102" s="18">
        <v>5.4899999999999997E-2</v>
      </c>
      <c r="I102" s="15">
        <v>1.58791687439866E-3</v>
      </c>
      <c r="J102" s="24">
        <v>5.5355000000000001E-2</v>
      </c>
      <c r="K102" s="18">
        <v>0.36</v>
      </c>
      <c r="L102" s="15">
        <v>3.6473450618223102E-2</v>
      </c>
      <c r="M102" s="18">
        <v>4.7699999999999999E-2</v>
      </c>
      <c r="N102" s="15">
        <v>5.1654858351271402E-3</v>
      </c>
      <c r="O102" s="24">
        <v>0.67762</v>
      </c>
      <c r="P102" s="10">
        <v>300</v>
      </c>
      <c r="Q102" s="6">
        <v>31.794814500985201</v>
      </c>
      <c r="R102" s="6">
        <v>32.479324648752097</v>
      </c>
      <c r="S102" s="10">
        <v>311</v>
      </c>
      <c r="T102" s="6">
        <v>27.1910025355219</v>
      </c>
      <c r="U102" s="6">
        <v>27.861240259212</v>
      </c>
      <c r="V102" s="10">
        <v>423</v>
      </c>
      <c r="W102" s="6">
        <v>52.5234043070325</v>
      </c>
      <c r="X102" s="6">
        <v>64.175427038458693</v>
      </c>
      <c r="Y102" s="6">
        <v>3.5369774919614101</v>
      </c>
      <c r="Z102" s="6">
        <v>29.078014184397201</v>
      </c>
      <c r="AA102" s="7">
        <v>300</v>
      </c>
      <c r="AB102" s="7">
        <v>31.794814500985201</v>
      </c>
      <c r="AC102" s="7">
        <v>32.479324648752097</v>
      </c>
      <c r="AD102" s="13">
        <v>299</v>
      </c>
      <c r="AE102" s="6">
        <v>31.794814500985201</v>
      </c>
      <c r="AF102" s="13">
        <v>297</v>
      </c>
      <c r="AG102" s="6">
        <v>26.5454632449079</v>
      </c>
      <c r="AH102" s="13">
        <v>286</v>
      </c>
      <c r="AI102" s="6">
        <v>14.6576942252184</v>
      </c>
      <c r="AJ102" s="6">
        <v>4.7999999999999996E-3</v>
      </c>
      <c r="AK102" s="6">
        <v>2.3999999999999998E-3</v>
      </c>
      <c r="AL102" s="135">
        <f t="shared" si="7"/>
        <v>300</v>
      </c>
      <c r="AM102" s="135">
        <f t="shared" si="8"/>
        <v>31.794814500985201</v>
      </c>
      <c r="AN102" s="29">
        <f t="shared" si="9"/>
        <v>2301</v>
      </c>
      <c r="AO102" s="29">
        <f t="shared" si="10"/>
        <v>3</v>
      </c>
      <c r="AP102" s="29">
        <f t="shared" si="11"/>
        <v>0.17</v>
      </c>
      <c r="AQ102" s="136">
        <f t="shared" si="12"/>
        <v>0.33333333333333331</v>
      </c>
    </row>
    <row r="103" spans="1:43" x14ac:dyDescent="0.75">
      <c r="A103" s="5" t="s">
        <v>132</v>
      </c>
      <c r="B103" s="22">
        <v>1970</v>
      </c>
      <c r="C103" s="22">
        <v>1.1279999999999999</v>
      </c>
      <c r="D103" s="22">
        <v>4.4999999999999998E-2</v>
      </c>
      <c r="E103" s="22">
        <v>1540</v>
      </c>
      <c r="F103" s="20">
        <v>19.083969465648899</v>
      </c>
      <c r="G103" s="22">
        <v>2.09654938821161</v>
      </c>
      <c r="H103" s="18">
        <v>5.79E-2</v>
      </c>
      <c r="I103" s="15">
        <v>2.7483176672284402E-3</v>
      </c>
      <c r="J103" s="24">
        <v>0.16655</v>
      </c>
      <c r="K103" s="18">
        <v>0.40600000000000003</v>
      </c>
      <c r="L103" s="15">
        <v>4.2151364402590201E-2</v>
      </c>
      <c r="M103" s="18">
        <v>5.2400000000000002E-2</v>
      </c>
      <c r="N103" s="15">
        <v>5.7566214481759199E-3</v>
      </c>
      <c r="O103" s="24">
        <v>0.45280999999999999</v>
      </c>
      <c r="P103" s="10">
        <v>329</v>
      </c>
      <c r="Q103" s="6">
        <v>35.234517884937901</v>
      </c>
      <c r="R103" s="6">
        <v>35.973485448981997</v>
      </c>
      <c r="S103" s="10">
        <v>352</v>
      </c>
      <c r="T103" s="6">
        <v>31.379713254996101</v>
      </c>
      <c r="U103" s="6">
        <v>32.071730027242999</v>
      </c>
      <c r="V103" s="10">
        <v>470</v>
      </c>
      <c r="W103" s="6">
        <v>97.717961501455804</v>
      </c>
      <c r="X103" s="6">
        <v>109.902376558122</v>
      </c>
      <c r="Y103" s="6">
        <v>6.5340909090909101</v>
      </c>
      <c r="Z103" s="6">
        <v>30</v>
      </c>
      <c r="AA103" s="7">
        <v>329</v>
      </c>
      <c r="AB103" s="7">
        <v>35.234517884937901</v>
      </c>
      <c r="AC103" s="7">
        <v>35.973485448981997</v>
      </c>
      <c r="AD103" s="13">
        <v>322</v>
      </c>
      <c r="AE103" s="6">
        <v>34.738771575633002</v>
      </c>
      <c r="AF103" s="13">
        <v>318</v>
      </c>
      <c r="AG103" s="6">
        <v>28.7170577177707</v>
      </c>
      <c r="AH103" s="13">
        <v>308</v>
      </c>
      <c r="AI103" s="6">
        <v>16.489906003370699</v>
      </c>
      <c r="AJ103" s="6">
        <v>7.1999999999999998E-3</v>
      </c>
      <c r="AK103" s="6">
        <v>5.5999999999999999E-3</v>
      </c>
      <c r="AL103" s="135">
        <f t="shared" si="7"/>
        <v>329</v>
      </c>
      <c r="AM103" s="135">
        <f t="shared" si="8"/>
        <v>35.234517884937901</v>
      </c>
      <c r="AN103" s="29">
        <f t="shared" si="9"/>
        <v>1970</v>
      </c>
      <c r="AO103" s="29">
        <f t="shared" si="10"/>
        <v>1.1279999999999999</v>
      </c>
      <c r="AP103" s="29">
        <f t="shared" si="11"/>
        <v>4.4999999999999998E-2</v>
      </c>
      <c r="AQ103" s="136">
        <f t="shared" si="12"/>
        <v>0.88652482269503552</v>
      </c>
    </row>
    <row r="104" spans="1:43" x14ac:dyDescent="0.75">
      <c r="A104" s="5" t="s">
        <v>133</v>
      </c>
      <c r="B104" s="22">
        <v>933</v>
      </c>
      <c r="C104" s="22">
        <v>120</v>
      </c>
      <c r="D104" s="22">
        <v>21</v>
      </c>
      <c r="E104" s="22">
        <v>920</v>
      </c>
      <c r="F104" s="20">
        <v>18.552875695732801</v>
      </c>
      <c r="G104" s="22">
        <v>2.0458295882006099</v>
      </c>
      <c r="H104" s="18">
        <v>6.7000000000000004E-2</v>
      </c>
      <c r="I104" s="15">
        <v>6.1073725938409901E-3</v>
      </c>
      <c r="J104" s="24">
        <v>1.0489E-2</v>
      </c>
      <c r="K104" s="18">
        <v>0.53</v>
      </c>
      <c r="L104" s="15">
        <v>7.8649208673704493E-2</v>
      </c>
      <c r="M104" s="18">
        <v>5.3900000000000003E-2</v>
      </c>
      <c r="N104" s="15">
        <v>5.9435645779362797E-3</v>
      </c>
      <c r="O104" s="24">
        <v>0.27633000000000002</v>
      </c>
      <c r="P104" s="10">
        <v>338</v>
      </c>
      <c r="Q104" s="6">
        <v>36.479435230690498</v>
      </c>
      <c r="R104" s="6">
        <v>37.232606199436901</v>
      </c>
      <c r="S104" s="10">
        <v>422</v>
      </c>
      <c r="T104" s="6">
        <v>49.694026268078197</v>
      </c>
      <c r="U104" s="6">
        <v>50.325796988568101</v>
      </c>
      <c r="V104" s="10">
        <v>770</v>
      </c>
      <c r="W104" s="6">
        <v>177.11380522138899</v>
      </c>
      <c r="X104" s="6">
        <v>240.43278631259199</v>
      </c>
      <c r="Y104" s="6">
        <v>19.905213270142202</v>
      </c>
      <c r="Z104" s="6">
        <v>56.103896103896098</v>
      </c>
      <c r="AA104" s="7">
        <v>338</v>
      </c>
      <c r="AB104" s="7">
        <v>36.479435230690498</v>
      </c>
      <c r="AC104" s="7">
        <v>37.232606199436901</v>
      </c>
      <c r="AD104" s="13">
        <v>330</v>
      </c>
      <c r="AE104" s="6">
        <v>36.479435230690498</v>
      </c>
      <c r="AF104" s="13">
        <v>329</v>
      </c>
      <c r="AG104" s="6">
        <v>34.8742920606634</v>
      </c>
      <c r="AH104" s="13">
        <v>330</v>
      </c>
      <c r="AI104" s="6">
        <v>13.436219706450199</v>
      </c>
      <c r="AJ104" s="6">
        <v>1.7999999999999999E-2</v>
      </c>
      <c r="AK104" s="6">
        <v>1.2999999999999999E-2</v>
      </c>
      <c r="AL104" s="135">
        <f t="shared" si="7"/>
        <v>338</v>
      </c>
      <c r="AM104" s="135">
        <f t="shared" si="8"/>
        <v>36.479435230690498</v>
      </c>
      <c r="AN104" s="29">
        <f t="shared" si="9"/>
        <v>933</v>
      </c>
      <c r="AO104" s="29">
        <f t="shared" si="10"/>
        <v>120</v>
      </c>
      <c r="AP104" s="29">
        <f t="shared" si="11"/>
        <v>21</v>
      </c>
      <c r="AQ104" s="136">
        <f t="shared" si="12"/>
        <v>8.3333333333333332E-3</v>
      </c>
    </row>
    <row r="105" spans="1:43" x14ac:dyDescent="0.75">
      <c r="A105" s="5" t="s">
        <v>134</v>
      </c>
      <c r="B105" s="22">
        <v>776</v>
      </c>
      <c r="C105" s="22">
        <v>10.97</v>
      </c>
      <c r="D105" s="22">
        <v>0.71</v>
      </c>
      <c r="E105" s="22">
        <v>1310</v>
      </c>
      <c r="F105" s="20">
        <v>10.384215991692599</v>
      </c>
      <c r="G105" s="22">
        <v>1.19335061248577</v>
      </c>
      <c r="H105" s="18">
        <v>6.7599999999999993E-2</v>
      </c>
      <c r="I105" s="15">
        <v>4.0308659119350498E-3</v>
      </c>
      <c r="J105" s="24">
        <v>4.9732999999999999E-2</v>
      </c>
      <c r="K105" s="18">
        <v>0.9</v>
      </c>
      <c r="L105" s="15">
        <v>0.107677864484767</v>
      </c>
      <c r="M105" s="18">
        <v>9.6299999999999997E-2</v>
      </c>
      <c r="N105" s="15">
        <v>1.10667636415032E-2</v>
      </c>
      <c r="O105" s="24">
        <v>0.56777</v>
      </c>
      <c r="P105" s="10">
        <v>592</v>
      </c>
      <c r="Q105" s="6">
        <v>64.946931977156396</v>
      </c>
      <c r="R105" s="6">
        <v>66.195760870638395</v>
      </c>
      <c r="S105" s="10">
        <v>640</v>
      </c>
      <c r="T105" s="6">
        <v>55.767724942335803</v>
      </c>
      <c r="U105" s="6">
        <v>56.817205154139501</v>
      </c>
      <c r="V105" s="10">
        <v>790</v>
      </c>
      <c r="W105" s="6">
        <v>109.932706689138</v>
      </c>
      <c r="X105" s="6">
        <v>115.581832391989</v>
      </c>
      <c r="Y105" s="6">
        <v>7.5</v>
      </c>
      <c r="Z105" s="6">
        <v>25.063291139240501</v>
      </c>
      <c r="AA105" s="7">
        <v>592</v>
      </c>
      <c r="AB105" s="7">
        <v>64.946931977156396</v>
      </c>
      <c r="AC105" s="7">
        <v>66.195760870638395</v>
      </c>
      <c r="AD105" s="13">
        <v>586</v>
      </c>
      <c r="AE105" s="6">
        <v>65.196280363571205</v>
      </c>
      <c r="AF105" s="13">
        <v>576</v>
      </c>
      <c r="AG105" s="6">
        <v>51.472168647182698</v>
      </c>
      <c r="AH105" s="13">
        <v>556</v>
      </c>
      <c r="AI105" s="6">
        <v>25.040227634748099</v>
      </c>
      <c r="AJ105" s="6">
        <v>1.1599999999999999E-2</v>
      </c>
      <c r="AK105" s="6">
        <v>8.0000000000000002E-3</v>
      </c>
      <c r="AL105" s="135">
        <f t="shared" si="7"/>
        <v>592</v>
      </c>
      <c r="AM105" s="135">
        <f t="shared" si="8"/>
        <v>64.946931977156396</v>
      </c>
      <c r="AN105" s="29">
        <f t="shared" si="9"/>
        <v>776</v>
      </c>
      <c r="AO105" s="29">
        <f t="shared" si="10"/>
        <v>10.97</v>
      </c>
      <c r="AP105" s="29">
        <f t="shared" si="11"/>
        <v>0.71</v>
      </c>
      <c r="AQ105" s="136">
        <f t="shared" si="12"/>
        <v>9.1157702825888781E-2</v>
      </c>
    </row>
    <row r="106" spans="1:43" x14ac:dyDescent="0.75">
      <c r="A106" s="5" t="s">
        <v>135</v>
      </c>
      <c r="B106" s="22">
        <v>197.4</v>
      </c>
      <c r="C106" s="22">
        <v>1.98</v>
      </c>
      <c r="D106" s="22">
        <v>0.11</v>
      </c>
      <c r="E106" s="22">
        <v>103</v>
      </c>
      <c r="F106" s="20">
        <v>22.371364653243798</v>
      </c>
      <c r="G106" s="22">
        <v>2.90468206523482</v>
      </c>
      <c r="H106" s="18">
        <v>3.7999999999999999E-2</v>
      </c>
      <c r="I106" s="15">
        <v>7.3288471126091896E-3</v>
      </c>
      <c r="J106" s="24">
        <v>0.23805999999999999</v>
      </c>
      <c r="K106" s="18">
        <v>0.25</v>
      </c>
      <c r="L106" s="15">
        <v>6.5394117663594001E-2</v>
      </c>
      <c r="M106" s="18">
        <v>4.4699999999999997E-2</v>
      </c>
      <c r="N106" s="15">
        <v>5.8038161877250402E-3</v>
      </c>
      <c r="O106" s="24">
        <v>0.18664</v>
      </c>
      <c r="P106" s="10">
        <v>281</v>
      </c>
      <c r="Q106" s="6">
        <v>35.614165304306198</v>
      </c>
      <c r="R106" s="6">
        <v>36.155596953281801</v>
      </c>
      <c r="S106" s="10">
        <v>210</v>
      </c>
      <c r="T106" s="6">
        <v>47.337346248427401</v>
      </c>
      <c r="U106" s="6">
        <v>47.559311899161301</v>
      </c>
      <c r="V106" s="10">
        <v>500</v>
      </c>
      <c r="W106" s="6">
        <v>250.40227634748101</v>
      </c>
      <c r="X106" s="6">
        <v>250.50617470531901</v>
      </c>
      <c r="Y106" s="6">
        <v>-33.809523809523803</v>
      </c>
      <c r="Z106" s="6">
        <v>43.8</v>
      </c>
      <c r="AA106" s="7" t="s">
        <v>35</v>
      </c>
      <c r="AB106" s="7" t="s">
        <v>35</v>
      </c>
      <c r="AC106" s="7" t="s">
        <v>35</v>
      </c>
      <c r="AD106" s="13">
        <v>283</v>
      </c>
      <c r="AE106" s="6">
        <v>37.476843121085402</v>
      </c>
      <c r="AF106" s="13">
        <v>281</v>
      </c>
      <c r="AG106" s="6">
        <v>29.985719098322502</v>
      </c>
      <c r="AH106" s="13">
        <v>260</v>
      </c>
      <c r="AI106" s="6">
        <v>18.322117781523001</v>
      </c>
      <c r="AJ106" s="6">
        <v>-1.7999999999999999E-2</v>
      </c>
      <c r="AK106" s="6">
        <v>1.6E-2</v>
      </c>
      <c r="AL106" s="135" t="str">
        <f t="shared" si="7"/>
        <v>Discordant</v>
      </c>
      <c r="AM106" s="135" t="str">
        <f t="shared" si="8"/>
        <v>Discordant</v>
      </c>
      <c r="AN106" s="29">
        <f t="shared" si="9"/>
        <v>197.4</v>
      </c>
      <c r="AO106" s="29">
        <f t="shared" si="10"/>
        <v>1.98</v>
      </c>
      <c r="AP106" s="29">
        <f t="shared" si="11"/>
        <v>0.11</v>
      </c>
      <c r="AQ106" s="136">
        <f t="shared" si="12"/>
        <v>0.50505050505050508</v>
      </c>
    </row>
    <row r="107" spans="1:43" x14ac:dyDescent="0.75">
      <c r="A107" s="5" t="s">
        <v>136</v>
      </c>
      <c r="B107" s="22">
        <v>237.8</v>
      </c>
      <c r="C107" s="22">
        <v>1.1319999999999999</v>
      </c>
      <c r="D107" s="22">
        <v>5.1999999999999998E-2</v>
      </c>
      <c r="E107" s="22">
        <v>108</v>
      </c>
      <c r="F107" s="20">
        <v>29.1545189504373</v>
      </c>
      <c r="G107" s="22">
        <v>4.0112771464330299</v>
      </c>
      <c r="H107" s="18">
        <v>6.6000000000000003E-2</v>
      </c>
      <c r="I107" s="15">
        <v>2.74831766722844E-2</v>
      </c>
      <c r="J107" s="24">
        <v>-0.23549</v>
      </c>
      <c r="K107" s="18">
        <v>0.22700000000000001</v>
      </c>
      <c r="L107" s="15">
        <v>6.0062895370186602E-2</v>
      </c>
      <c r="M107" s="18">
        <v>3.4299999999999997E-2</v>
      </c>
      <c r="N107" s="15">
        <v>4.7192274500069999E-3</v>
      </c>
      <c r="O107" s="24">
        <v>0.31478</v>
      </c>
      <c r="P107" s="10">
        <v>217</v>
      </c>
      <c r="Q107" s="6">
        <v>29.3488345825401</v>
      </c>
      <c r="R107" s="6">
        <v>29.743850644279298</v>
      </c>
      <c r="S107" s="10">
        <v>193</v>
      </c>
      <c r="T107" s="6">
        <v>43.969093987369497</v>
      </c>
      <c r="U107" s="6">
        <v>44.1735750491329</v>
      </c>
      <c r="V107" s="10">
        <v>120</v>
      </c>
      <c r="W107" s="6">
        <v>415.30133638118701</v>
      </c>
      <c r="X107" s="6">
        <v>415.83564804036001</v>
      </c>
      <c r="Y107" s="6">
        <v>-12.435233160621801</v>
      </c>
      <c r="Z107" s="6">
        <v>-80.8333333333333</v>
      </c>
      <c r="AA107" s="7" t="s">
        <v>35</v>
      </c>
      <c r="AB107" s="7" t="s">
        <v>35</v>
      </c>
      <c r="AC107" s="7" t="s">
        <v>35</v>
      </c>
      <c r="AD107" s="13">
        <v>204</v>
      </c>
      <c r="AE107" s="6">
        <v>29.746480318741899</v>
      </c>
      <c r="AF107" s="13">
        <v>214</v>
      </c>
      <c r="AG107" s="6">
        <v>25.825302051866402</v>
      </c>
      <c r="AH107" s="13">
        <v>200</v>
      </c>
      <c r="AI107" s="6">
        <v>18.9328550409071</v>
      </c>
      <c r="AJ107" s="6">
        <v>1.4E-2</v>
      </c>
      <c r="AK107" s="6">
        <v>4.5999999999999999E-2</v>
      </c>
      <c r="AL107" s="135" t="str">
        <f t="shared" si="7"/>
        <v>Discordant</v>
      </c>
      <c r="AM107" s="135" t="str">
        <f t="shared" si="8"/>
        <v>Discordant</v>
      </c>
      <c r="AN107" s="29">
        <f t="shared" si="9"/>
        <v>237.8</v>
      </c>
      <c r="AO107" s="29">
        <f t="shared" si="10"/>
        <v>1.1319999999999999</v>
      </c>
      <c r="AP107" s="29">
        <f t="shared" si="11"/>
        <v>5.1999999999999998E-2</v>
      </c>
      <c r="AQ107" s="136">
        <f t="shared" si="12"/>
        <v>0.88339222614840995</v>
      </c>
    </row>
    <row r="108" spans="1:43" x14ac:dyDescent="0.75">
      <c r="A108" s="5" t="s">
        <v>137</v>
      </c>
      <c r="B108" s="22">
        <v>416</v>
      </c>
      <c r="C108" s="22">
        <v>1.091</v>
      </c>
      <c r="D108" s="22">
        <v>4.2999999999999997E-2</v>
      </c>
      <c r="E108" s="22">
        <v>243</v>
      </c>
      <c r="F108" s="20">
        <v>28.011204481792699</v>
      </c>
      <c r="G108" s="22">
        <v>3.1217747654699299</v>
      </c>
      <c r="H108" s="18">
        <v>0.06</v>
      </c>
      <c r="I108" s="15">
        <v>6.7181098532250903E-3</v>
      </c>
      <c r="J108" s="24">
        <v>-0.15926000000000001</v>
      </c>
      <c r="K108" s="18">
        <v>0.28199999999999997</v>
      </c>
      <c r="L108" s="15">
        <v>4.1748960334360097E-2</v>
      </c>
      <c r="M108" s="18">
        <v>3.5700000000000003E-2</v>
      </c>
      <c r="N108" s="15">
        <v>3.9786707208437702E-3</v>
      </c>
      <c r="O108" s="24">
        <v>0.48547000000000001</v>
      </c>
      <c r="P108" s="10">
        <v>231</v>
      </c>
      <c r="Q108" s="6">
        <v>25.274655666053398</v>
      </c>
      <c r="R108" s="6">
        <v>25.768718735068099</v>
      </c>
      <c r="S108" s="10">
        <v>247</v>
      </c>
      <c r="T108" s="6">
        <v>32.605708131804001</v>
      </c>
      <c r="U108" s="6">
        <v>32.994123265558301</v>
      </c>
      <c r="V108" s="10">
        <v>390</v>
      </c>
      <c r="W108" s="6">
        <v>225.97278597211701</v>
      </c>
      <c r="X108" s="6">
        <v>234.59003684538899</v>
      </c>
      <c r="Y108" s="6">
        <v>6.4777327935222599</v>
      </c>
      <c r="Z108" s="6">
        <v>40.769230769230802</v>
      </c>
      <c r="AA108" s="7">
        <v>231</v>
      </c>
      <c r="AB108" s="7">
        <v>25.274655666053398</v>
      </c>
      <c r="AC108" s="7">
        <v>25.768718735068099</v>
      </c>
      <c r="AD108" s="13">
        <v>228</v>
      </c>
      <c r="AE108" s="6">
        <v>25.274655666053398</v>
      </c>
      <c r="AF108" s="13">
        <v>228</v>
      </c>
      <c r="AG108" s="6">
        <v>23.056608657311099</v>
      </c>
      <c r="AH108" s="13">
        <v>228</v>
      </c>
      <c r="AI108" s="6">
        <v>10.9932706689138</v>
      </c>
      <c r="AJ108" s="6">
        <v>1.2E-2</v>
      </c>
      <c r="AK108" s="6">
        <v>1.4E-2</v>
      </c>
      <c r="AL108" s="135">
        <f t="shared" si="7"/>
        <v>231</v>
      </c>
      <c r="AM108" s="135">
        <f t="shared" si="8"/>
        <v>25.274655666053398</v>
      </c>
      <c r="AN108" s="29">
        <f t="shared" si="9"/>
        <v>416</v>
      </c>
      <c r="AO108" s="29">
        <f t="shared" si="10"/>
        <v>1.091</v>
      </c>
      <c r="AP108" s="29">
        <f t="shared" si="11"/>
        <v>4.2999999999999997E-2</v>
      </c>
      <c r="AQ108" s="136">
        <f t="shared" si="12"/>
        <v>0.91659028414298815</v>
      </c>
    </row>
    <row r="109" spans="1:43" x14ac:dyDescent="0.75">
      <c r="A109" s="5" t="s">
        <v>138</v>
      </c>
      <c r="B109" s="22">
        <v>1000</v>
      </c>
      <c r="C109" s="22">
        <v>3.59</v>
      </c>
      <c r="D109" s="22">
        <v>0.21</v>
      </c>
      <c r="E109" s="22">
        <v>441</v>
      </c>
      <c r="F109" s="20">
        <v>37.878787878787897</v>
      </c>
      <c r="G109" s="22">
        <v>4.1335575898050196</v>
      </c>
      <c r="H109" s="18">
        <v>5.4899999999999997E-2</v>
      </c>
      <c r="I109" s="15">
        <v>2.3208015856595798E-3</v>
      </c>
      <c r="J109" s="24">
        <v>-2.8997999999999999E-2</v>
      </c>
      <c r="K109" s="18">
        <v>0.2</v>
      </c>
      <c r="L109" s="15">
        <v>2.10992416925346E-2</v>
      </c>
      <c r="M109" s="18">
        <v>2.64E-2</v>
      </c>
      <c r="N109" s="15">
        <v>2.8809242977905101E-3</v>
      </c>
      <c r="O109" s="24">
        <v>0.46409</v>
      </c>
      <c r="P109" s="10">
        <v>167.8</v>
      </c>
      <c r="Q109" s="6">
        <v>18.151438703382901</v>
      </c>
      <c r="R109" s="6">
        <v>18.5342032748976</v>
      </c>
      <c r="S109" s="10">
        <v>185</v>
      </c>
      <c r="T109" s="6">
        <v>17.985466158731501</v>
      </c>
      <c r="U109" s="6">
        <v>18.387621672716701</v>
      </c>
      <c r="V109" s="10">
        <v>420</v>
      </c>
      <c r="W109" s="6">
        <v>109.932706689138</v>
      </c>
      <c r="X109" s="6">
        <v>147.018790053446</v>
      </c>
      <c r="Y109" s="6">
        <v>9.2972972972972894</v>
      </c>
      <c r="Z109" s="6">
        <v>60.047619047619001</v>
      </c>
      <c r="AA109" s="7">
        <v>167.8</v>
      </c>
      <c r="AB109" s="7">
        <v>18.151438703382901</v>
      </c>
      <c r="AC109" s="7">
        <v>18.5342032748976</v>
      </c>
      <c r="AD109" s="13">
        <v>166.2</v>
      </c>
      <c r="AE109" s="6">
        <v>18.151438703382901</v>
      </c>
      <c r="AF109" s="13">
        <v>165.7</v>
      </c>
      <c r="AG109" s="6">
        <v>16.615202765746702</v>
      </c>
      <c r="AH109" s="13">
        <v>157</v>
      </c>
      <c r="AI109" s="6">
        <v>7.9395843719932904</v>
      </c>
      <c r="AJ109" s="6">
        <v>7.4999999999999997E-3</v>
      </c>
      <c r="AK109" s="6">
        <v>4.7999999999999996E-3</v>
      </c>
      <c r="AL109" s="135">
        <f t="shared" si="7"/>
        <v>167.8</v>
      </c>
      <c r="AM109" s="135">
        <f t="shared" si="8"/>
        <v>18.151438703382901</v>
      </c>
      <c r="AN109" s="29">
        <f t="shared" si="9"/>
        <v>1000</v>
      </c>
      <c r="AO109" s="29">
        <f t="shared" si="10"/>
        <v>3.59</v>
      </c>
      <c r="AP109" s="29">
        <f t="shared" si="11"/>
        <v>0.21</v>
      </c>
      <c r="AQ109" s="136">
        <f t="shared" si="12"/>
        <v>0.2785515320334262</v>
      </c>
    </row>
    <row r="110" spans="1:43" x14ac:dyDescent="0.75">
      <c r="A110" s="5" t="s">
        <v>139</v>
      </c>
      <c r="B110" s="22">
        <v>670</v>
      </c>
      <c r="C110" s="22">
        <v>2.3159999999999998</v>
      </c>
      <c r="D110" s="22">
        <v>9.2999999999999999E-2</v>
      </c>
      <c r="E110" s="22">
        <v>540</v>
      </c>
      <c r="F110" s="20">
        <v>20.5338809034908</v>
      </c>
      <c r="G110" s="22">
        <v>2.3658573221717698</v>
      </c>
      <c r="H110" s="18">
        <v>5.3600000000000002E-2</v>
      </c>
      <c r="I110" s="15">
        <v>3.7254972822430002E-3</v>
      </c>
      <c r="J110" s="24">
        <v>0.26049</v>
      </c>
      <c r="K110" s="18">
        <v>0.37</v>
      </c>
      <c r="L110" s="15">
        <v>4.5345407981403803E-2</v>
      </c>
      <c r="M110" s="18">
        <v>4.87E-2</v>
      </c>
      <c r="N110" s="15">
        <v>5.6110801524215598E-3</v>
      </c>
      <c r="O110" s="24">
        <v>0.28286</v>
      </c>
      <c r="P110" s="10">
        <v>306</v>
      </c>
      <c r="Q110" s="6">
        <v>34.401548423176401</v>
      </c>
      <c r="R110" s="6">
        <v>35.060511404688398</v>
      </c>
      <c r="S110" s="10">
        <v>316</v>
      </c>
      <c r="T110" s="6">
        <v>32.994116160770602</v>
      </c>
      <c r="U110" s="6">
        <v>33.571136904495603</v>
      </c>
      <c r="V110" s="10">
        <v>340</v>
      </c>
      <c r="W110" s="6">
        <v>146.57694225218401</v>
      </c>
      <c r="X110" s="6">
        <v>149.53194340778899</v>
      </c>
      <c r="Y110" s="6">
        <v>3.16455696202532</v>
      </c>
      <c r="Z110" s="6">
        <v>10</v>
      </c>
      <c r="AA110" s="7">
        <v>306</v>
      </c>
      <c r="AB110" s="7">
        <v>34.401548423176401</v>
      </c>
      <c r="AC110" s="7">
        <v>35.060511404688398</v>
      </c>
      <c r="AD110" s="13">
        <v>305</v>
      </c>
      <c r="AE110" s="6">
        <v>34.655411322218498</v>
      </c>
      <c r="AF110" s="13">
        <v>300</v>
      </c>
      <c r="AG110" s="6">
        <v>28.9474645043469</v>
      </c>
      <c r="AH110" s="13">
        <v>260</v>
      </c>
      <c r="AI110" s="6">
        <v>20.1543295596753</v>
      </c>
      <c r="AJ110" s="6">
        <v>2.8999999999999998E-3</v>
      </c>
      <c r="AK110" s="6">
        <v>7.9000000000000008E-3</v>
      </c>
      <c r="AL110" s="135">
        <f t="shared" si="7"/>
        <v>306</v>
      </c>
      <c r="AM110" s="135">
        <f t="shared" si="8"/>
        <v>34.401548423176401</v>
      </c>
      <c r="AN110" s="29">
        <f t="shared" si="9"/>
        <v>670</v>
      </c>
      <c r="AO110" s="29">
        <f t="shared" si="10"/>
        <v>2.3159999999999998</v>
      </c>
      <c r="AP110" s="29">
        <f t="shared" si="11"/>
        <v>9.2999999999999999E-2</v>
      </c>
      <c r="AQ110" s="136">
        <f t="shared" si="12"/>
        <v>0.43177892918825567</v>
      </c>
    </row>
    <row r="111" spans="1:43" x14ac:dyDescent="0.75">
      <c r="A111" s="5" t="s">
        <v>140</v>
      </c>
      <c r="B111" s="22">
        <v>863</v>
      </c>
      <c r="C111" s="22">
        <v>5.59</v>
      </c>
      <c r="D111" s="22">
        <v>0.28999999999999998</v>
      </c>
      <c r="E111" s="22">
        <v>24300</v>
      </c>
      <c r="F111" s="20">
        <v>2.2075055187638002</v>
      </c>
      <c r="G111" s="22">
        <v>0.25515265304497498</v>
      </c>
      <c r="H111" s="18">
        <v>0.19500000000000001</v>
      </c>
      <c r="I111" s="15">
        <v>2.1375804078443499E-3</v>
      </c>
      <c r="J111" s="24">
        <v>0.58870999999999996</v>
      </c>
      <c r="K111" s="18">
        <v>11.9</v>
      </c>
      <c r="L111" s="15">
        <v>1.19416050952121</v>
      </c>
      <c r="M111" s="18">
        <v>0.45300000000000001</v>
      </c>
      <c r="N111" s="15">
        <v>5.2359620778706199E-2</v>
      </c>
      <c r="O111" s="24">
        <v>0.97631000000000001</v>
      </c>
      <c r="P111" s="10">
        <v>2390</v>
      </c>
      <c r="Q111" s="6">
        <v>229.87069119188999</v>
      </c>
      <c r="R111" s="6">
        <v>234.31522795168101</v>
      </c>
      <c r="S111" s="10">
        <v>2605</v>
      </c>
      <c r="T111" s="6">
        <v>95.173376146023003</v>
      </c>
      <c r="U111" s="6">
        <v>97.499170777196596</v>
      </c>
      <c r="V111" s="10">
        <v>2782</v>
      </c>
      <c r="W111" s="6">
        <v>17.711380522138899</v>
      </c>
      <c r="X111" s="6">
        <v>26.631270875088902</v>
      </c>
      <c r="Y111" s="6">
        <v>8.2533589251439601</v>
      </c>
      <c r="Z111" s="6">
        <v>14.0905823148814</v>
      </c>
      <c r="AA111" s="7">
        <v>2782</v>
      </c>
      <c r="AB111" s="7">
        <v>17.711380522138899</v>
      </c>
      <c r="AC111" s="7">
        <v>26.631270875088902</v>
      </c>
      <c r="AD111" s="13">
        <v>2300</v>
      </c>
      <c r="AE111" s="6">
        <v>237.76718585422401</v>
      </c>
      <c r="AF111" s="13">
        <v>2310</v>
      </c>
      <c r="AG111" s="6">
        <v>122.396235755159</v>
      </c>
      <c r="AH111" s="13">
        <v>2330</v>
      </c>
      <c r="AI111" s="6">
        <v>67.1810985322509</v>
      </c>
      <c r="AJ111" s="6">
        <v>5.1999999999999998E-2</v>
      </c>
      <c r="AK111" s="6">
        <v>1.4999999999999999E-2</v>
      </c>
      <c r="AL111" s="135">
        <f t="shared" si="7"/>
        <v>2782</v>
      </c>
      <c r="AM111" s="135">
        <f t="shared" si="8"/>
        <v>17.711380522138899</v>
      </c>
      <c r="AN111" s="29">
        <f t="shared" si="9"/>
        <v>863</v>
      </c>
      <c r="AO111" s="29">
        <f t="shared" si="10"/>
        <v>5.59</v>
      </c>
      <c r="AP111" s="29">
        <f t="shared" si="11"/>
        <v>0.28999999999999998</v>
      </c>
      <c r="AQ111" s="136">
        <f t="shared" si="12"/>
        <v>0.17889087656529518</v>
      </c>
    </row>
    <row r="112" spans="1:43" x14ac:dyDescent="0.75">
      <c r="A112" s="5" t="s">
        <v>141</v>
      </c>
      <c r="B112" s="22">
        <v>751</v>
      </c>
      <c r="C112" s="22">
        <v>3.64</v>
      </c>
      <c r="D112" s="22">
        <v>0.21</v>
      </c>
      <c r="E112" s="22">
        <v>978</v>
      </c>
      <c r="F112" s="20">
        <v>13.2802124833997</v>
      </c>
      <c r="G112" s="22">
        <v>1.5180734908381299</v>
      </c>
      <c r="H112" s="18">
        <v>5.5100000000000003E-2</v>
      </c>
      <c r="I112" s="15">
        <v>2.1375804078443499E-3</v>
      </c>
      <c r="J112" s="24">
        <v>-0.11862</v>
      </c>
      <c r="K112" s="18">
        <v>0.57699999999999996</v>
      </c>
      <c r="L112" s="15">
        <v>6.77122260027678E-2</v>
      </c>
      <c r="M112" s="18">
        <v>7.5300000000000006E-2</v>
      </c>
      <c r="N112" s="15">
        <v>8.6076133196663698E-3</v>
      </c>
      <c r="O112" s="24">
        <v>0.56316999999999995</v>
      </c>
      <c r="P112" s="10">
        <v>467</v>
      </c>
      <c r="Q112" s="6">
        <v>51.464770744995803</v>
      </c>
      <c r="R112" s="6">
        <v>52.466242690844702</v>
      </c>
      <c r="S112" s="10">
        <v>457</v>
      </c>
      <c r="T112" s="6">
        <v>42.820965902428597</v>
      </c>
      <c r="U112" s="6">
        <v>43.6363517738666</v>
      </c>
      <c r="V112" s="10">
        <v>380</v>
      </c>
      <c r="W112" s="6">
        <v>85.503216313773805</v>
      </c>
      <c r="X112" s="6">
        <v>88.534605025467499</v>
      </c>
      <c r="Y112" s="6">
        <v>-2.1881838074398101</v>
      </c>
      <c r="Z112" s="6">
        <v>-22.894736842105299</v>
      </c>
      <c r="AA112" s="7">
        <v>467</v>
      </c>
      <c r="AB112" s="7">
        <v>51.464770744995803</v>
      </c>
      <c r="AC112" s="7">
        <v>52.466242690844702</v>
      </c>
      <c r="AD112" s="13">
        <v>465</v>
      </c>
      <c r="AE112" s="6">
        <v>51.464770744995803</v>
      </c>
      <c r="AF112" s="13">
        <v>453</v>
      </c>
      <c r="AG112" s="6">
        <v>40.159919332799397</v>
      </c>
      <c r="AH112" s="13">
        <v>384</v>
      </c>
      <c r="AI112" s="6">
        <v>34.812023784893597</v>
      </c>
      <c r="AJ112" s="6">
        <v>1.1000000000000001E-3</v>
      </c>
      <c r="AK112" s="6">
        <v>4.1000000000000003E-3</v>
      </c>
      <c r="AL112" s="135">
        <f t="shared" si="7"/>
        <v>467</v>
      </c>
      <c r="AM112" s="135">
        <f t="shared" si="8"/>
        <v>51.464770744995803</v>
      </c>
      <c r="AN112" s="29">
        <f t="shared" si="9"/>
        <v>751</v>
      </c>
      <c r="AO112" s="29">
        <f t="shared" si="10"/>
        <v>3.64</v>
      </c>
      <c r="AP112" s="29">
        <f t="shared" si="11"/>
        <v>0.21</v>
      </c>
      <c r="AQ112" s="136">
        <f t="shared" si="12"/>
        <v>0.27472527472527469</v>
      </c>
    </row>
    <row r="113" spans="1:43" x14ac:dyDescent="0.75">
      <c r="A113" s="5" t="s">
        <v>142</v>
      </c>
      <c r="B113" s="22">
        <v>861</v>
      </c>
      <c r="C113" s="22">
        <v>1.706</v>
      </c>
      <c r="D113" s="22">
        <v>6.8000000000000005E-2</v>
      </c>
      <c r="E113" s="22">
        <v>1737</v>
      </c>
      <c r="F113" s="20">
        <v>9.69932104752667</v>
      </c>
      <c r="G113" s="22">
        <v>1.06712162058751</v>
      </c>
      <c r="H113" s="18">
        <v>5.8900000000000001E-2</v>
      </c>
      <c r="I113" s="15">
        <v>1.6489906003370699E-3</v>
      </c>
      <c r="J113" s="24">
        <v>7.8886999999999999E-2</v>
      </c>
      <c r="K113" s="18">
        <v>0.83399999999999996</v>
      </c>
      <c r="L113" s="15">
        <v>8.3524232657353994E-2</v>
      </c>
      <c r="M113" s="18">
        <v>0.1031</v>
      </c>
      <c r="N113" s="15">
        <v>1.1343086649413201E-2</v>
      </c>
      <c r="O113" s="24">
        <v>0.60367000000000004</v>
      </c>
      <c r="P113" s="10">
        <v>632</v>
      </c>
      <c r="Q113" s="6">
        <v>66.338617611707704</v>
      </c>
      <c r="R113" s="6">
        <v>67.721676534047603</v>
      </c>
      <c r="S113" s="10">
        <v>613</v>
      </c>
      <c r="T113" s="6">
        <v>46.214615725596097</v>
      </c>
      <c r="U113" s="6">
        <v>47.378120035372604</v>
      </c>
      <c r="V113" s="10">
        <v>580</v>
      </c>
      <c r="W113" s="6">
        <v>73.288471126091906</v>
      </c>
      <c r="X113" s="6">
        <v>76.668980116885194</v>
      </c>
      <c r="Y113" s="6">
        <v>-3.09951060358891</v>
      </c>
      <c r="Z113" s="6">
        <v>-8.9655172413793007</v>
      </c>
      <c r="AA113" s="7">
        <v>632</v>
      </c>
      <c r="AB113" s="7">
        <v>66.338617611707704</v>
      </c>
      <c r="AC113" s="7">
        <v>67.721676534047603</v>
      </c>
      <c r="AD113" s="13">
        <v>630</v>
      </c>
      <c r="AE113" s="6">
        <v>66.338617611707704</v>
      </c>
      <c r="AF113" s="13">
        <v>607</v>
      </c>
      <c r="AG113" s="6">
        <v>47.141560290942003</v>
      </c>
      <c r="AH113" s="13">
        <v>510</v>
      </c>
      <c r="AI113" s="6">
        <v>36.644235563045903</v>
      </c>
      <c r="AJ113" s="6">
        <v>2.0999999999999999E-3</v>
      </c>
      <c r="AK113" s="6">
        <v>3.0000000000000001E-3</v>
      </c>
      <c r="AL113" s="135">
        <f t="shared" si="7"/>
        <v>632</v>
      </c>
      <c r="AM113" s="135">
        <f t="shared" si="8"/>
        <v>66.338617611707704</v>
      </c>
      <c r="AN113" s="29">
        <f t="shared" si="9"/>
        <v>861</v>
      </c>
      <c r="AO113" s="29">
        <f t="shared" si="10"/>
        <v>1.706</v>
      </c>
      <c r="AP113" s="29">
        <f t="shared" si="11"/>
        <v>6.8000000000000005E-2</v>
      </c>
      <c r="AQ113" s="136">
        <f t="shared" si="12"/>
        <v>0.58616647127784294</v>
      </c>
    </row>
    <row r="114" spans="1:43" x14ac:dyDescent="0.75">
      <c r="A114" s="5" t="s">
        <v>143</v>
      </c>
      <c r="B114" s="22">
        <v>347</v>
      </c>
      <c r="C114" s="22">
        <v>6.54</v>
      </c>
      <c r="D114" s="22">
        <v>0.36</v>
      </c>
      <c r="E114" s="22">
        <v>292</v>
      </c>
      <c r="F114" s="20">
        <v>19.801980198019798</v>
      </c>
      <c r="G114" s="22">
        <v>2.2059059526931302</v>
      </c>
      <c r="H114" s="18">
        <v>4.87E-2</v>
      </c>
      <c r="I114" s="15">
        <v>3.3590549266125399E-3</v>
      </c>
      <c r="J114" s="24">
        <v>2.8138E-2</v>
      </c>
      <c r="K114" s="18">
        <v>0.35</v>
      </c>
      <c r="L114" s="15">
        <v>4.3530249539831103E-2</v>
      </c>
      <c r="M114" s="18">
        <v>5.0500000000000003E-2</v>
      </c>
      <c r="N114" s="15">
        <v>5.6256116558556597E-3</v>
      </c>
      <c r="O114" s="24">
        <v>0.48909999999999998</v>
      </c>
      <c r="P114" s="10">
        <v>318</v>
      </c>
      <c r="Q114" s="6">
        <v>34.516909606854</v>
      </c>
      <c r="R114" s="6">
        <v>35.220272635522299</v>
      </c>
      <c r="S114" s="10">
        <v>301</v>
      </c>
      <c r="T114" s="6">
        <v>32.599940850053798</v>
      </c>
      <c r="U114" s="6">
        <v>33.138367721090702</v>
      </c>
      <c r="V114" s="10">
        <v>90</v>
      </c>
      <c r="W114" s="6">
        <v>140.469569658343</v>
      </c>
      <c r="X114" s="6">
        <v>141.49794113314999</v>
      </c>
      <c r="Y114" s="6">
        <v>-5.6478405315614699</v>
      </c>
      <c r="Z114" s="6">
        <v>-253.333333333333</v>
      </c>
      <c r="AA114" s="7" t="s">
        <v>35</v>
      </c>
      <c r="AB114" s="7" t="s">
        <v>35</v>
      </c>
      <c r="AC114" s="7" t="s">
        <v>35</v>
      </c>
      <c r="AD114" s="13">
        <v>319</v>
      </c>
      <c r="AE114" s="6">
        <v>34.516909606854</v>
      </c>
      <c r="AF114" s="13">
        <v>313</v>
      </c>
      <c r="AG114" s="6">
        <v>27.211838295620701</v>
      </c>
      <c r="AH114" s="13">
        <v>278</v>
      </c>
      <c r="AI114" s="6">
        <v>26.872439412900299</v>
      </c>
      <c r="AJ114" s="6">
        <v>-3.7000000000000002E-3</v>
      </c>
      <c r="AK114" s="6">
        <v>7.1999999999999998E-3</v>
      </c>
      <c r="AL114" s="135" t="str">
        <f t="shared" si="7"/>
        <v>Discordant</v>
      </c>
      <c r="AM114" s="135" t="str">
        <f t="shared" si="8"/>
        <v>Discordant</v>
      </c>
      <c r="AN114" s="29">
        <f t="shared" si="9"/>
        <v>347</v>
      </c>
      <c r="AO114" s="29">
        <f t="shared" si="10"/>
        <v>6.54</v>
      </c>
      <c r="AP114" s="29">
        <f t="shared" si="11"/>
        <v>0.36</v>
      </c>
      <c r="AQ114" s="136">
        <f t="shared" si="12"/>
        <v>0.1529051987767584</v>
      </c>
    </row>
    <row r="115" spans="1:43" x14ac:dyDescent="0.75">
      <c r="A115" s="5" t="s">
        <v>144</v>
      </c>
      <c r="B115" s="22">
        <v>325</v>
      </c>
      <c r="C115" s="22">
        <v>1.393</v>
      </c>
      <c r="D115" s="22">
        <v>6.6000000000000003E-2</v>
      </c>
      <c r="E115" s="22">
        <v>512</v>
      </c>
      <c r="F115" s="20">
        <v>24.875621890547301</v>
      </c>
      <c r="G115" s="22">
        <v>2.9428314989822302</v>
      </c>
      <c r="H115" s="18">
        <v>0.111</v>
      </c>
      <c r="I115" s="15">
        <v>9.7717961501455793E-3</v>
      </c>
      <c r="J115" s="24">
        <v>-0.16322999999999999</v>
      </c>
      <c r="K115" s="18">
        <v>0.62</v>
      </c>
      <c r="L115" s="15">
        <v>8.4205230835144002E-2</v>
      </c>
      <c r="M115" s="18">
        <v>4.02E-2</v>
      </c>
      <c r="N115" s="15">
        <v>4.75573341561524E-3</v>
      </c>
      <c r="O115" s="24">
        <v>0.50002999999999997</v>
      </c>
      <c r="P115" s="10">
        <v>254</v>
      </c>
      <c r="Q115" s="6">
        <v>29.669741379130699</v>
      </c>
      <c r="R115" s="6">
        <v>30.199246035708601</v>
      </c>
      <c r="S115" s="10">
        <v>476</v>
      </c>
      <c r="T115" s="6">
        <v>52.920949172328001</v>
      </c>
      <c r="U115" s="6">
        <v>53.644739299187698</v>
      </c>
      <c r="V115" s="10">
        <v>1640</v>
      </c>
      <c r="W115" s="6">
        <v>177.11380522138899</v>
      </c>
      <c r="X115" s="6">
        <v>177.29057769086501</v>
      </c>
      <c r="Y115" s="6">
        <v>46.6386554621849</v>
      </c>
      <c r="Z115" s="6">
        <v>84.512195121951194</v>
      </c>
      <c r="AA115" s="7" t="s">
        <v>35</v>
      </c>
      <c r="AB115" s="7" t="s">
        <v>35</v>
      </c>
      <c r="AC115" s="7" t="s">
        <v>35</v>
      </c>
      <c r="AD115" s="13">
        <v>234</v>
      </c>
      <c r="AE115" s="6">
        <v>29.385516049654399</v>
      </c>
      <c r="AF115" s="13">
        <v>236</v>
      </c>
      <c r="AG115" s="6">
        <v>38.739151530462401</v>
      </c>
      <c r="AH115" s="13">
        <v>254</v>
      </c>
      <c r="AI115" s="6">
        <v>14.046956965834299</v>
      </c>
      <c r="AJ115" s="6">
        <v>7.6999999999999999E-2</v>
      </c>
      <c r="AK115" s="6">
        <v>0.02</v>
      </c>
      <c r="AL115" s="135" t="str">
        <f t="shared" si="7"/>
        <v>Discordant</v>
      </c>
      <c r="AM115" s="135" t="str">
        <f t="shared" si="8"/>
        <v>Discordant</v>
      </c>
      <c r="AN115" s="29">
        <f t="shared" si="9"/>
        <v>325</v>
      </c>
      <c r="AO115" s="29">
        <f t="shared" si="10"/>
        <v>1.393</v>
      </c>
      <c r="AP115" s="29">
        <f t="shared" si="11"/>
        <v>6.6000000000000003E-2</v>
      </c>
      <c r="AQ115" s="136">
        <f t="shared" si="12"/>
        <v>0.71787508973438618</v>
      </c>
    </row>
    <row r="116" spans="1:43" x14ac:dyDescent="0.75">
      <c r="A116" s="5" t="s">
        <v>146</v>
      </c>
      <c r="B116" s="22">
        <v>361</v>
      </c>
      <c r="C116" s="22">
        <v>2.37</v>
      </c>
      <c r="D116" s="22">
        <v>0.1</v>
      </c>
      <c r="E116" s="22">
        <v>5020</v>
      </c>
      <c r="F116" s="20">
        <v>2.8818443804034599</v>
      </c>
      <c r="G116" s="22">
        <v>0.320521846652146</v>
      </c>
      <c r="H116" s="18">
        <v>0.1135</v>
      </c>
      <c r="I116" s="15">
        <v>2.3818753115979899E-3</v>
      </c>
      <c r="J116" s="24">
        <v>-0.36136000000000001</v>
      </c>
      <c r="K116" s="18">
        <v>5.44</v>
      </c>
      <c r="L116" s="15">
        <v>0.56965941544048204</v>
      </c>
      <c r="M116" s="18">
        <v>0.34699999999999998</v>
      </c>
      <c r="N116" s="15">
        <v>3.8593715033538201E-2</v>
      </c>
      <c r="O116" s="24">
        <v>0.88654999999999995</v>
      </c>
      <c r="P116" s="10">
        <v>1920</v>
      </c>
      <c r="Q116" s="6">
        <v>184.598692385259</v>
      </c>
      <c r="R116" s="6">
        <v>188.37527101949101</v>
      </c>
      <c r="S116" s="10">
        <v>1900</v>
      </c>
      <c r="T116" s="6">
        <v>91.756035844985007</v>
      </c>
      <c r="U116" s="6">
        <v>93.781252819034805</v>
      </c>
      <c r="V116" s="10">
        <v>1868</v>
      </c>
      <c r="W116" s="6">
        <v>45.194557194423297</v>
      </c>
      <c r="X116" s="6">
        <v>49.434755814194801</v>
      </c>
      <c r="Y116" s="6">
        <v>-1.0526315789473699</v>
      </c>
      <c r="Z116" s="6">
        <v>-2.7837259100642302</v>
      </c>
      <c r="AA116" s="7">
        <v>1868</v>
      </c>
      <c r="AB116" s="7">
        <v>45.194557194423297</v>
      </c>
      <c r="AC116" s="7">
        <v>49.434755814194801</v>
      </c>
      <c r="AD116" s="13">
        <v>1910</v>
      </c>
      <c r="AE116" s="6">
        <v>184.598692385259</v>
      </c>
      <c r="AF116" s="13">
        <v>1866</v>
      </c>
      <c r="AG116" s="6">
        <v>94.873864230282905</v>
      </c>
      <c r="AH116" s="13">
        <v>1784</v>
      </c>
      <c r="AI116" s="6">
        <v>37.8657100818141</v>
      </c>
      <c r="AJ116" s="6">
        <v>3.3E-3</v>
      </c>
      <c r="AK116" s="6">
        <v>2.8E-3</v>
      </c>
      <c r="AL116" s="135">
        <f t="shared" si="7"/>
        <v>1868</v>
      </c>
      <c r="AM116" s="135">
        <f t="shared" si="8"/>
        <v>45.194557194423297</v>
      </c>
      <c r="AN116" s="29">
        <f t="shared" si="9"/>
        <v>361</v>
      </c>
      <c r="AO116" s="29">
        <f t="shared" si="10"/>
        <v>2.37</v>
      </c>
      <c r="AP116" s="29">
        <f t="shared" si="11"/>
        <v>0.1</v>
      </c>
      <c r="AQ116" s="136">
        <f t="shared" si="12"/>
        <v>0.42194092827004215</v>
      </c>
    </row>
    <row r="117" spans="1:43" x14ac:dyDescent="0.75">
      <c r="A117" s="5" t="s">
        <v>147</v>
      </c>
      <c r="B117" s="22">
        <v>772</v>
      </c>
      <c r="C117" s="22">
        <v>3.35</v>
      </c>
      <c r="D117" s="22">
        <v>0.13</v>
      </c>
      <c r="E117" s="22">
        <v>336</v>
      </c>
      <c r="F117" s="20">
        <v>43.859649122806999</v>
      </c>
      <c r="G117" s="22">
        <v>4.8860447963848204</v>
      </c>
      <c r="H117" s="18">
        <v>5.0900000000000001E-2</v>
      </c>
      <c r="I117" s="15">
        <v>2.5650964894132198E-3</v>
      </c>
      <c r="J117" s="24">
        <v>-9.8228999999999997E-2</v>
      </c>
      <c r="K117" s="18">
        <v>0.161</v>
      </c>
      <c r="L117" s="15">
        <v>1.7947029343320101E-2</v>
      </c>
      <c r="M117" s="18">
        <v>2.2800000000000001E-2</v>
      </c>
      <c r="N117" s="15">
        <v>2.5399615269526801E-3</v>
      </c>
      <c r="O117" s="24">
        <v>0.60977000000000003</v>
      </c>
      <c r="P117" s="10">
        <v>145</v>
      </c>
      <c r="Q117" s="6">
        <v>15.963154410079801</v>
      </c>
      <c r="R117" s="6">
        <v>16.290168958153501</v>
      </c>
      <c r="S117" s="10">
        <v>151</v>
      </c>
      <c r="T117" s="6">
        <v>15.6983008810894</v>
      </c>
      <c r="U117" s="6">
        <v>16.017592168297298</v>
      </c>
      <c r="V117" s="10">
        <v>200</v>
      </c>
      <c r="W117" s="6">
        <v>103.82533409529699</v>
      </c>
      <c r="X117" s="6">
        <v>120.69720405055401</v>
      </c>
      <c r="Y117" s="6">
        <v>3.9735099337748401</v>
      </c>
      <c r="Z117" s="6">
        <v>27.5</v>
      </c>
      <c r="AA117" s="7">
        <v>145</v>
      </c>
      <c r="AB117" s="7">
        <v>15.963154410079801</v>
      </c>
      <c r="AC117" s="7">
        <v>16.290168958153501</v>
      </c>
      <c r="AD117" s="13">
        <v>144.5</v>
      </c>
      <c r="AE117" s="6">
        <v>15.9833534879276</v>
      </c>
      <c r="AF117" s="13">
        <v>144.1</v>
      </c>
      <c r="AG117" s="6">
        <v>14.1744746129517</v>
      </c>
      <c r="AH117" s="13">
        <v>140</v>
      </c>
      <c r="AI117" s="6">
        <v>7.3288471126091901</v>
      </c>
      <c r="AJ117" s="6">
        <v>3.3999999999999998E-3</v>
      </c>
      <c r="AK117" s="6">
        <v>5.4000000000000003E-3</v>
      </c>
      <c r="AL117" s="135">
        <f t="shared" si="7"/>
        <v>145</v>
      </c>
      <c r="AM117" s="135">
        <f t="shared" si="8"/>
        <v>15.963154410079801</v>
      </c>
      <c r="AN117" s="29">
        <f t="shared" si="9"/>
        <v>772</v>
      </c>
      <c r="AO117" s="29">
        <f t="shared" si="10"/>
        <v>3.35</v>
      </c>
      <c r="AP117" s="29">
        <f t="shared" si="11"/>
        <v>0.13</v>
      </c>
      <c r="AQ117" s="136">
        <f t="shared" si="12"/>
        <v>0.29850746268656714</v>
      </c>
    </row>
    <row r="118" spans="1:43" x14ac:dyDescent="0.75">
      <c r="A118" s="5" t="s">
        <v>148</v>
      </c>
      <c r="B118" s="22">
        <v>57.6</v>
      </c>
      <c r="C118" s="22">
        <v>1.4139999999999999</v>
      </c>
      <c r="D118" s="22">
        <v>8.5000000000000006E-2</v>
      </c>
      <c r="E118" s="22">
        <v>43</v>
      </c>
      <c r="F118" s="20">
        <v>29.239766081871299</v>
      </c>
      <c r="G118" s="22">
        <v>5.6556273863603002</v>
      </c>
      <c r="H118" s="18">
        <v>7.6999999999999999E-2</v>
      </c>
      <c r="I118" s="15">
        <v>2.32080158565958E-2</v>
      </c>
      <c r="J118" s="24">
        <v>5.8360000000000002E-2</v>
      </c>
      <c r="K118" s="18">
        <v>0.28999999999999998</v>
      </c>
      <c r="L118" s="15">
        <v>0.10141017318297001</v>
      </c>
      <c r="M118" s="18">
        <v>3.4200000000000001E-2</v>
      </c>
      <c r="N118" s="15">
        <v>6.6150480161824704E-3</v>
      </c>
      <c r="O118" s="24">
        <v>0.75595999999999997</v>
      </c>
      <c r="P118" s="10">
        <v>215</v>
      </c>
      <c r="Q118" s="6">
        <v>40.353372729070301</v>
      </c>
      <c r="R118" s="6">
        <v>40.639953600587603</v>
      </c>
      <c r="S118" s="10">
        <v>210</v>
      </c>
      <c r="T118" s="6">
        <v>76.332901071412095</v>
      </c>
      <c r="U118" s="6">
        <v>76.507024198602096</v>
      </c>
      <c r="V118" s="10">
        <v>10</v>
      </c>
      <c r="W118" s="6">
        <v>567.98565122721197</v>
      </c>
      <c r="X118" s="6">
        <v>568.099754602953</v>
      </c>
      <c r="Y118" s="6">
        <v>-2.38095238095238</v>
      </c>
      <c r="Z118" s="6">
        <v>-2050</v>
      </c>
      <c r="AA118" s="7">
        <v>215</v>
      </c>
      <c r="AB118" s="7">
        <v>40.353372729070301</v>
      </c>
      <c r="AC118" s="7">
        <v>40.639953600587603</v>
      </c>
      <c r="AD118" s="13">
        <v>233</v>
      </c>
      <c r="AE118" s="6">
        <v>47.1680155466739</v>
      </c>
      <c r="AF118" s="13">
        <v>213</v>
      </c>
      <c r="AG118" s="6">
        <v>40.833672207848103</v>
      </c>
      <c r="AH118" s="13">
        <v>215</v>
      </c>
      <c r="AI118" s="6">
        <v>33.5905492661254</v>
      </c>
      <c r="AJ118" s="6">
        <v>3.3000000000000002E-2</v>
      </c>
      <c r="AK118" s="6">
        <v>4.9000000000000002E-2</v>
      </c>
      <c r="AL118" s="135">
        <f t="shared" si="7"/>
        <v>215</v>
      </c>
      <c r="AM118" s="135">
        <f t="shared" si="8"/>
        <v>40.353372729070301</v>
      </c>
      <c r="AN118" s="29">
        <f t="shared" si="9"/>
        <v>57.6</v>
      </c>
      <c r="AO118" s="29">
        <f t="shared" si="10"/>
        <v>1.4139999999999999</v>
      </c>
      <c r="AP118" s="29">
        <f t="shared" si="11"/>
        <v>8.5000000000000006E-2</v>
      </c>
      <c r="AQ118" s="136">
        <f t="shared" si="12"/>
        <v>0.70721357850070721</v>
      </c>
    </row>
    <row r="119" spans="1:43" x14ac:dyDescent="0.75">
      <c r="A119" s="5" t="s">
        <v>149</v>
      </c>
      <c r="B119" s="22">
        <v>1062</v>
      </c>
      <c r="C119" s="22">
        <v>1.292</v>
      </c>
      <c r="D119" s="22">
        <v>3.5999999999999997E-2</v>
      </c>
      <c r="E119" s="22">
        <v>765</v>
      </c>
      <c r="F119" s="20">
        <v>28.011204481792699</v>
      </c>
      <c r="G119" s="22">
        <v>3.0907256794473201</v>
      </c>
      <c r="H119" s="18">
        <v>5.0299999999999997E-2</v>
      </c>
      <c r="I119" s="15">
        <v>1.58791687439866E-3</v>
      </c>
      <c r="J119" s="24">
        <v>0.23674000000000001</v>
      </c>
      <c r="K119" s="18">
        <v>0.249</v>
      </c>
      <c r="L119" s="15">
        <v>2.5491670056118E-2</v>
      </c>
      <c r="M119" s="18">
        <v>3.5700000000000003E-2</v>
      </c>
      <c r="N119" s="15">
        <v>3.93909897119881E-3</v>
      </c>
      <c r="O119" s="24">
        <v>0.66747000000000001</v>
      </c>
      <c r="P119" s="10">
        <v>226</v>
      </c>
      <c r="Q119" s="6">
        <v>24.624321697004401</v>
      </c>
      <c r="R119" s="6">
        <v>25.131173176894201</v>
      </c>
      <c r="S119" s="10">
        <v>225</v>
      </c>
      <c r="T119" s="6">
        <v>20.768577215619199</v>
      </c>
      <c r="U119" s="6">
        <v>21.266473563684801</v>
      </c>
      <c r="V119" s="10">
        <v>190</v>
      </c>
      <c r="W119" s="6">
        <v>73.288471126091906</v>
      </c>
      <c r="X119" s="6">
        <v>77.229121047662701</v>
      </c>
      <c r="Y119" s="6">
        <v>-0.44444444444444298</v>
      </c>
      <c r="Z119" s="6">
        <v>-18.947368421052602</v>
      </c>
      <c r="AA119" s="7">
        <v>226</v>
      </c>
      <c r="AB119" s="7">
        <v>24.624321697004401</v>
      </c>
      <c r="AC119" s="7">
        <v>25.131173176894201</v>
      </c>
      <c r="AD119" s="13">
        <v>226</v>
      </c>
      <c r="AE119" s="6">
        <v>24.624321697004401</v>
      </c>
      <c r="AF119" s="13">
        <v>223</v>
      </c>
      <c r="AG119" s="6">
        <v>20.5246875630577</v>
      </c>
      <c r="AH119" s="13">
        <v>192</v>
      </c>
      <c r="AI119" s="6">
        <v>16.489906003370699</v>
      </c>
      <c r="AJ119" s="6">
        <v>1.1000000000000001E-3</v>
      </c>
      <c r="AK119" s="6">
        <v>3.3999999999999998E-3</v>
      </c>
      <c r="AL119" s="135">
        <f t="shared" si="7"/>
        <v>226</v>
      </c>
      <c r="AM119" s="135">
        <f t="shared" si="8"/>
        <v>24.624321697004401</v>
      </c>
      <c r="AN119" s="29">
        <f t="shared" si="9"/>
        <v>1062</v>
      </c>
      <c r="AO119" s="29">
        <f t="shared" si="10"/>
        <v>1.292</v>
      </c>
      <c r="AP119" s="29">
        <f t="shared" si="11"/>
        <v>3.5999999999999997E-2</v>
      </c>
      <c r="AQ119" s="136">
        <f t="shared" si="12"/>
        <v>0.77399380804953555</v>
      </c>
    </row>
    <row r="120" spans="1:43" x14ac:dyDescent="0.75">
      <c r="A120" s="5" t="s">
        <v>150</v>
      </c>
      <c r="B120" s="22">
        <v>839</v>
      </c>
      <c r="C120" s="22">
        <v>2.3029999999999999</v>
      </c>
      <c r="D120" s="22">
        <v>8.4000000000000005E-2</v>
      </c>
      <c r="E120" s="22">
        <v>611</v>
      </c>
      <c r="F120" s="20">
        <v>30.6748466257669</v>
      </c>
      <c r="G120" s="22">
        <v>3.3465822879134999</v>
      </c>
      <c r="H120" s="18">
        <v>5.3900000000000003E-2</v>
      </c>
      <c r="I120" s="15">
        <v>2.19865413378276E-3</v>
      </c>
      <c r="J120" s="24">
        <v>0.13531000000000001</v>
      </c>
      <c r="K120" s="18">
        <v>0.245</v>
      </c>
      <c r="L120" s="15">
        <v>2.5678912676552E-2</v>
      </c>
      <c r="M120" s="18">
        <v>3.2599999999999997E-2</v>
      </c>
      <c r="N120" s="15">
        <v>3.5566137923029499E-3</v>
      </c>
      <c r="O120" s="24">
        <v>0.53537000000000001</v>
      </c>
      <c r="P120" s="10">
        <v>206</v>
      </c>
      <c r="Q120" s="6">
        <v>22.205477578930701</v>
      </c>
      <c r="R120" s="6">
        <v>22.676833574674902</v>
      </c>
      <c r="S120" s="10">
        <v>222</v>
      </c>
      <c r="T120" s="6">
        <v>21.0838576202285</v>
      </c>
      <c r="U120" s="6">
        <v>21.562039277723098</v>
      </c>
      <c r="V120" s="10">
        <v>330</v>
      </c>
      <c r="W120" s="6">
        <v>91.610588907614797</v>
      </c>
      <c r="X120" s="6">
        <v>122.81820163793699</v>
      </c>
      <c r="Y120" s="6">
        <v>7.2072072072072002</v>
      </c>
      <c r="Z120" s="6">
        <v>37.575757575757599</v>
      </c>
      <c r="AA120" s="7">
        <v>206</v>
      </c>
      <c r="AB120" s="7">
        <v>22.205477578930701</v>
      </c>
      <c r="AC120" s="7">
        <v>22.676833574674902</v>
      </c>
      <c r="AD120" s="13">
        <v>205</v>
      </c>
      <c r="AE120" s="6">
        <v>22.205477578930701</v>
      </c>
      <c r="AF120" s="13">
        <v>205</v>
      </c>
      <c r="AG120" s="6">
        <v>19.655560336710501</v>
      </c>
      <c r="AH120" s="13">
        <v>197</v>
      </c>
      <c r="AI120" s="6">
        <v>8.5503216313773809</v>
      </c>
      <c r="AJ120" s="6">
        <v>5.7000000000000002E-3</v>
      </c>
      <c r="AK120" s="6">
        <v>4.5999999999999999E-3</v>
      </c>
      <c r="AL120" s="135">
        <f t="shared" si="7"/>
        <v>206</v>
      </c>
      <c r="AM120" s="135">
        <f t="shared" si="8"/>
        <v>22.205477578930701</v>
      </c>
      <c r="AN120" s="29">
        <f t="shared" si="9"/>
        <v>839</v>
      </c>
      <c r="AO120" s="29">
        <f t="shared" si="10"/>
        <v>2.3029999999999999</v>
      </c>
      <c r="AP120" s="29">
        <f t="shared" si="11"/>
        <v>8.4000000000000005E-2</v>
      </c>
      <c r="AQ120" s="136">
        <f t="shared" si="12"/>
        <v>0.43421623968736434</v>
      </c>
    </row>
    <row r="121" spans="1:43" x14ac:dyDescent="0.75">
      <c r="A121" s="5" t="s">
        <v>151</v>
      </c>
      <c r="B121" s="22">
        <v>339</v>
      </c>
      <c r="C121" s="22">
        <v>19.899999999999999</v>
      </c>
      <c r="D121" s="22">
        <v>4.9000000000000004</v>
      </c>
      <c r="E121" s="22">
        <v>1014</v>
      </c>
      <c r="F121" s="20">
        <v>8.8495575221238898</v>
      </c>
      <c r="G121" s="22">
        <v>1.0670447670527801</v>
      </c>
      <c r="H121" s="18">
        <v>6.4600000000000005E-2</v>
      </c>
      <c r="I121" s="15">
        <v>2.1375804078443499E-3</v>
      </c>
      <c r="J121" s="24">
        <v>0.15173</v>
      </c>
      <c r="K121" s="18">
        <v>0.98</v>
      </c>
      <c r="L121" s="15">
        <v>0.105313730823667</v>
      </c>
      <c r="M121" s="18">
        <v>0.113</v>
      </c>
      <c r="N121" s="15">
        <v>1.36250946304969E-2</v>
      </c>
      <c r="O121" s="24">
        <v>0.81125999999999998</v>
      </c>
      <c r="P121" s="10">
        <v>688</v>
      </c>
      <c r="Q121" s="6">
        <v>78.702288700927198</v>
      </c>
      <c r="R121" s="6">
        <v>80.080187360043993</v>
      </c>
      <c r="S121" s="10">
        <v>702</v>
      </c>
      <c r="T121" s="6">
        <v>55.709983025383501</v>
      </c>
      <c r="U121" s="6">
        <v>56.856000658124799</v>
      </c>
      <c r="V121" s="10">
        <v>730</v>
      </c>
      <c r="W121" s="6">
        <v>73.288471126091906</v>
      </c>
      <c r="X121" s="6">
        <v>77.738737329667799</v>
      </c>
      <c r="Y121" s="6">
        <v>1.99430199430199</v>
      </c>
      <c r="Z121" s="6">
        <v>5.7534246575342403</v>
      </c>
      <c r="AA121" s="7">
        <v>688</v>
      </c>
      <c r="AB121" s="7">
        <v>78.702288700927198</v>
      </c>
      <c r="AC121" s="7">
        <v>80.080187360043993</v>
      </c>
      <c r="AD121" s="13">
        <v>683</v>
      </c>
      <c r="AE121" s="6">
        <v>79.002666073773</v>
      </c>
      <c r="AF121" s="13">
        <v>653</v>
      </c>
      <c r="AG121" s="6">
        <v>57.059497094598697</v>
      </c>
      <c r="AH121" s="13">
        <v>547</v>
      </c>
      <c r="AI121" s="6">
        <v>49.469718010111997</v>
      </c>
      <c r="AJ121" s="6">
        <v>8.0000000000000002E-3</v>
      </c>
      <c r="AK121" s="6">
        <v>3.0999999999999999E-3</v>
      </c>
      <c r="AL121" s="135">
        <f t="shared" si="7"/>
        <v>688</v>
      </c>
      <c r="AM121" s="135">
        <f t="shared" si="8"/>
        <v>78.702288700927198</v>
      </c>
      <c r="AN121" s="29">
        <f t="shared" si="9"/>
        <v>339</v>
      </c>
      <c r="AO121" s="29">
        <f t="shared" si="10"/>
        <v>19.899999999999999</v>
      </c>
      <c r="AP121" s="29">
        <f t="shared" si="11"/>
        <v>4.9000000000000004</v>
      </c>
      <c r="AQ121" s="136">
        <f t="shared" si="12"/>
        <v>5.0251256281407038E-2</v>
      </c>
    </row>
    <row r="122" spans="1:43" x14ac:dyDescent="0.75">
      <c r="A122" s="5" t="s">
        <v>152</v>
      </c>
      <c r="B122" s="22">
        <v>88.9</v>
      </c>
      <c r="C122" s="22">
        <v>1.9259999999999999</v>
      </c>
      <c r="D122" s="22">
        <v>9.6000000000000002E-2</v>
      </c>
      <c r="E122" s="22">
        <v>84</v>
      </c>
      <c r="F122" s="20">
        <v>25.1889168765743</v>
      </c>
      <c r="G122" s="22">
        <v>3.2091772466845798</v>
      </c>
      <c r="H122" s="18">
        <v>3.9E-2</v>
      </c>
      <c r="I122" s="15">
        <v>6.7181098532250903E-3</v>
      </c>
      <c r="J122" s="24">
        <v>-0.16594999999999999</v>
      </c>
      <c r="K122" s="18">
        <v>0.215</v>
      </c>
      <c r="L122" s="15">
        <v>4.55906515225434E-2</v>
      </c>
      <c r="M122" s="18">
        <v>3.9699999999999999E-2</v>
      </c>
      <c r="N122" s="15">
        <v>5.0579521667271001E-3</v>
      </c>
      <c r="O122" s="24">
        <v>0.49745</v>
      </c>
      <c r="P122" s="10">
        <v>251</v>
      </c>
      <c r="Q122" s="6">
        <v>31.311763852123399</v>
      </c>
      <c r="R122" s="6">
        <v>31.802099479426701</v>
      </c>
      <c r="S122" s="10">
        <v>205</v>
      </c>
      <c r="T122" s="6">
        <v>41.984160702109499</v>
      </c>
      <c r="U122" s="6">
        <v>42.180078306956503</v>
      </c>
      <c r="V122" s="10">
        <v>400</v>
      </c>
      <c r="W122" s="6">
        <v>280.93913931668499</v>
      </c>
      <c r="X122" s="6">
        <v>281.03523464273599</v>
      </c>
      <c r="Y122" s="6">
        <v>-22.439024390243901</v>
      </c>
      <c r="Z122" s="6">
        <v>37.25</v>
      </c>
      <c r="AA122" s="7" t="s">
        <v>35</v>
      </c>
      <c r="AB122" s="7" t="s">
        <v>35</v>
      </c>
      <c r="AC122" s="7" t="s">
        <v>35</v>
      </c>
      <c r="AD122" s="13">
        <v>253</v>
      </c>
      <c r="AE122" s="6">
        <v>30.970398052513701</v>
      </c>
      <c r="AF122" s="13">
        <v>250</v>
      </c>
      <c r="AG122" s="6">
        <v>23.972166148693301</v>
      </c>
      <c r="AH122" s="13">
        <v>230</v>
      </c>
      <c r="AI122" s="6">
        <v>29.3153884504367</v>
      </c>
      <c r="AJ122" s="6">
        <v>-1.4E-2</v>
      </c>
      <c r="AK122" s="6">
        <v>1.4999999999999999E-2</v>
      </c>
      <c r="AL122" s="135" t="str">
        <f t="shared" si="7"/>
        <v>Discordant</v>
      </c>
      <c r="AM122" s="135" t="str">
        <f t="shared" si="8"/>
        <v>Discordant</v>
      </c>
      <c r="AN122" s="29">
        <f t="shared" si="9"/>
        <v>88.9</v>
      </c>
      <c r="AO122" s="29">
        <f t="shared" si="10"/>
        <v>1.9259999999999999</v>
      </c>
      <c r="AP122" s="29">
        <f t="shared" si="11"/>
        <v>9.6000000000000002E-2</v>
      </c>
      <c r="AQ122" s="136">
        <f t="shared" si="12"/>
        <v>0.51921079958463134</v>
      </c>
    </row>
    <row r="123" spans="1:43" x14ac:dyDescent="0.75">
      <c r="A123" s="5" t="s">
        <v>153</v>
      </c>
      <c r="B123" s="22">
        <v>483</v>
      </c>
      <c r="C123" s="22">
        <v>2.66</v>
      </c>
      <c r="D123" s="22">
        <v>0.13</v>
      </c>
      <c r="E123" s="22">
        <v>858</v>
      </c>
      <c r="F123" s="20">
        <v>19.801980198019798</v>
      </c>
      <c r="G123" s="22">
        <v>2.1827755859936802</v>
      </c>
      <c r="H123" s="18">
        <v>5.6599999999999998E-2</v>
      </c>
      <c r="I123" s="15">
        <v>2.0154329559675301E-3</v>
      </c>
      <c r="J123" s="24">
        <v>9.3282000000000004E-2</v>
      </c>
      <c r="K123" s="18">
        <v>0.39900000000000002</v>
      </c>
      <c r="L123" s="15">
        <v>4.1039090416942203E-2</v>
      </c>
      <c r="M123" s="18">
        <v>5.0500000000000003E-2</v>
      </c>
      <c r="N123" s="15">
        <v>5.5666234381803702E-3</v>
      </c>
      <c r="O123" s="24">
        <v>0.55813999999999997</v>
      </c>
      <c r="P123" s="10">
        <v>317</v>
      </c>
      <c r="Q123" s="6">
        <v>34.125665543806299</v>
      </c>
      <c r="R123" s="6">
        <v>34.836928746956403</v>
      </c>
      <c r="S123" s="10">
        <v>340</v>
      </c>
      <c r="T123" s="6">
        <v>29.704392886052499</v>
      </c>
      <c r="U123" s="6">
        <v>30.416850623743098</v>
      </c>
      <c r="V123" s="10">
        <v>440</v>
      </c>
      <c r="W123" s="6">
        <v>79.395843719932898</v>
      </c>
      <c r="X123" s="6">
        <v>90.672249545776594</v>
      </c>
      <c r="Y123" s="6">
        <v>6.7647058823529402</v>
      </c>
      <c r="Z123" s="6">
        <v>27.954545454545499</v>
      </c>
      <c r="AA123" s="7">
        <v>317</v>
      </c>
      <c r="AB123" s="7">
        <v>34.125665543806299</v>
      </c>
      <c r="AC123" s="7">
        <v>34.836928746956403</v>
      </c>
      <c r="AD123" s="13">
        <v>315</v>
      </c>
      <c r="AE123" s="6">
        <v>34.316410779796499</v>
      </c>
      <c r="AF123" s="13">
        <v>305</v>
      </c>
      <c r="AG123" s="6">
        <v>28.216802737535001</v>
      </c>
      <c r="AH123" s="13">
        <v>254</v>
      </c>
      <c r="AI123" s="6">
        <v>24.429490375364001</v>
      </c>
      <c r="AJ123" s="6">
        <v>7.4999999999999997E-3</v>
      </c>
      <c r="AK123" s="6">
        <v>3.8999999999999998E-3</v>
      </c>
      <c r="AL123" s="135">
        <f t="shared" si="7"/>
        <v>317</v>
      </c>
      <c r="AM123" s="135">
        <f t="shared" si="8"/>
        <v>34.125665543806299</v>
      </c>
      <c r="AN123" s="29">
        <f t="shared" si="9"/>
        <v>483</v>
      </c>
      <c r="AO123" s="29">
        <f t="shared" si="10"/>
        <v>2.66</v>
      </c>
      <c r="AP123" s="29">
        <f t="shared" si="11"/>
        <v>0.13</v>
      </c>
      <c r="AQ123" s="136">
        <f t="shared" si="12"/>
        <v>0.37593984962406013</v>
      </c>
    </row>
    <row r="124" spans="1:43" x14ac:dyDescent="0.75">
      <c r="A124" s="5" t="s">
        <v>154</v>
      </c>
      <c r="B124" s="22">
        <v>561</v>
      </c>
      <c r="C124" s="22">
        <v>57.8</v>
      </c>
      <c r="D124" s="22">
        <v>3.2</v>
      </c>
      <c r="E124" s="22">
        <v>1166</v>
      </c>
      <c r="F124" s="20">
        <v>18.181818181818201</v>
      </c>
      <c r="G124" s="22">
        <v>1.99511897388711</v>
      </c>
      <c r="H124" s="18">
        <v>5.62E-2</v>
      </c>
      <c r="I124" s="15">
        <v>1.8322117781523E-3</v>
      </c>
      <c r="J124" s="24">
        <v>0.12653</v>
      </c>
      <c r="K124" s="18">
        <v>0.433</v>
      </c>
      <c r="L124" s="15">
        <v>4.39489216050854E-2</v>
      </c>
      <c r="M124" s="18">
        <v>5.5E-2</v>
      </c>
      <c r="N124" s="15">
        <v>6.03523489600851E-3</v>
      </c>
      <c r="O124" s="24">
        <v>0.65919000000000005</v>
      </c>
      <c r="P124" s="10">
        <v>345</v>
      </c>
      <c r="Q124" s="6">
        <v>36.7507264450553</v>
      </c>
      <c r="R124" s="6">
        <v>37.527354498750299</v>
      </c>
      <c r="S124" s="10">
        <v>364</v>
      </c>
      <c r="T124" s="6">
        <v>31.179107529290601</v>
      </c>
      <c r="U124" s="6">
        <v>31.9408244265171</v>
      </c>
      <c r="V124" s="10">
        <v>430</v>
      </c>
      <c r="W124" s="6">
        <v>73.288471126091906</v>
      </c>
      <c r="X124" s="6">
        <v>81.297359428225207</v>
      </c>
      <c r="Y124" s="6">
        <v>5.2197802197802199</v>
      </c>
      <c r="Z124" s="6">
        <v>19.767441860465102</v>
      </c>
      <c r="AA124" s="7">
        <v>345</v>
      </c>
      <c r="AB124" s="7">
        <v>36.7507264450553</v>
      </c>
      <c r="AC124" s="7">
        <v>37.527354498750299</v>
      </c>
      <c r="AD124" s="13">
        <v>343</v>
      </c>
      <c r="AE124" s="6">
        <v>36.927914837413802</v>
      </c>
      <c r="AF124" s="13">
        <v>339</v>
      </c>
      <c r="AG124" s="6">
        <v>30.305523363292501</v>
      </c>
      <c r="AH124" s="13">
        <v>309</v>
      </c>
      <c r="AI124" s="6">
        <v>14.046956965834299</v>
      </c>
      <c r="AJ124" s="6">
        <v>5.8999999999999999E-3</v>
      </c>
      <c r="AK124" s="6">
        <v>3.5999999999999999E-3</v>
      </c>
      <c r="AL124" s="135">
        <f t="shared" si="7"/>
        <v>345</v>
      </c>
      <c r="AM124" s="135">
        <f t="shared" si="8"/>
        <v>36.7507264450553</v>
      </c>
      <c r="AN124" s="29">
        <f t="shared" si="9"/>
        <v>561</v>
      </c>
      <c r="AO124" s="29">
        <f t="shared" si="10"/>
        <v>57.8</v>
      </c>
      <c r="AP124" s="29">
        <f t="shared" si="11"/>
        <v>3.2</v>
      </c>
      <c r="AQ124" s="136">
        <f t="shared" si="12"/>
        <v>1.7301038062283738E-2</v>
      </c>
    </row>
    <row r="125" spans="1:43" x14ac:dyDescent="0.75">
      <c r="A125" s="5" t="s">
        <v>155</v>
      </c>
      <c r="B125" s="22">
        <v>479</v>
      </c>
      <c r="C125" s="22">
        <v>6.16</v>
      </c>
      <c r="D125" s="22">
        <v>0.25</v>
      </c>
      <c r="E125" s="22">
        <v>2910</v>
      </c>
      <c r="F125" s="20">
        <v>8.0450522928399</v>
      </c>
      <c r="G125" s="22">
        <v>0.89062442667599295</v>
      </c>
      <c r="H125" s="18">
        <v>6.93E-2</v>
      </c>
      <c r="I125" s="15">
        <v>1.2214745187682E-3</v>
      </c>
      <c r="J125" s="24">
        <v>0.24398</v>
      </c>
      <c r="K125" s="18">
        <v>1.173</v>
      </c>
      <c r="L125" s="15">
        <v>0.116638931323335</v>
      </c>
      <c r="M125" s="18">
        <v>0.12429999999999999</v>
      </c>
      <c r="N125" s="15">
        <v>1.37605837981132E-2</v>
      </c>
      <c r="O125" s="24">
        <v>0.82669999999999999</v>
      </c>
      <c r="P125" s="10">
        <v>754</v>
      </c>
      <c r="Q125" s="6">
        <v>78.844235181283196</v>
      </c>
      <c r="R125" s="6">
        <v>80.472665858013002</v>
      </c>
      <c r="S125" s="10">
        <v>795</v>
      </c>
      <c r="T125" s="6">
        <v>55.527627458094102</v>
      </c>
      <c r="U125" s="6">
        <v>56.892553100885898</v>
      </c>
      <c r="V125" s="10">
        <v>900</v>
      </c>
      <c r="W125" s="6">
        <v>37.254972822429998</v>
      </c>
      <c r="X125" s="6">
        <v>46.289047277167398</v>
      </c>
      <c r="Y125" s="6">
        <v>5.1572327044025199</v>
      </c>
      <c r="Z125" s="6">
        <v>16.2222222222222</v>
      </c>
      <c r="AA125" s="7">
        <v>754</v>
      </c>
      <c r="AB125" s="7">
        <v>78.844235181283196</v>
      </c>
      <c r="AC125" s="7">
        <v>80.472665858013002</v>
      </c>
      <c r="AD125" s="13">
        <v>749</v>
      </c>
      <c r="AE125" s="6">
        <v>79.040321490499394</v>
      </c>
      <c r="AF125" s="13">
        <v>744</v>
      </c>
      <c r="AG125" s="6">
        <v>57.038630866500299</v>
      </c>
      <c r="AH125" s="13">
        <v>731</v>
      </c>
      <c r="AI125" s="6">
        <v>26.872439412900299</v>
      </c>
      <c r="AJ125" s="6">
        <v>7.7999999999999996E-3</v>
      </c>
      <c r="AK125" s="6">
        <v>2.8999999999999998E-3</v>
      </c>
      <c r="AL125" s="135">
        <f t="shared" si="7"/>
        <v>754</v>
      </c>
      <c r="AM125" s="135">
        <f t="shared" si="8"/>
        <v>78.844235181283196</v>
      </c>
      <c r="AN125" s="29">
        <f t="shared" si="9"/>
        <v>479</v>
      </c>
      <c r="AO125" s="29">
        <f t="shared" si="10"/>
        <v>6.16</v>
      </c>
      <c r="AP125" s="29">
        <f t="shared" si="11"/>
        <v>0.25</v>
      </c>
      <c r="AQ125" s="136">
        <f t="shared" si="12"/>
        <v>0.16233766233766234</v>
      </c>
    </row>
    <row r="126" spans="1:43" x14ac:dyDescent="0.75">
      <c r="A126" s="5" t="s">
        <v>156</v>
      </c>
      <c r="B126" s="22">
        <v>206.9</v>
      </c>
      <c r="C126" s="22">
        <v>11.08</v>
      </c>
      <c r="D126" s="22">
        <v>0.86</v>
      </c>
      <c r="E126" s="22">
        <v>2390</v>
      </c>
      <c r="F126" s="20">
        <v>11.4678899082569</v>
      </c>
      <c r="G126" s="22">
        <v>1.3600685488305</v>
      </c>
      <c r="H126" s="18">
        <v>0.17199999999999999</v>
      </c>
      <c r="I126" s="15">
        <v>2.0765066819059399E-2</v>
      </c>
      <c r="J126" s="24">
        <v>-0.58835000000000004</v>
      </c>
      <c r="K126" s="18">
        <v>2.41</v>
      </c>
      <c r="L126" s="15">
        <v>0.47787149132899598</v>
      </c>
      <c r="M126" s="18">
        <v>8.72E-2</v>
      </c>
      <c r="N126" s="15">
        <v>1.03417436343393E-2</v>
      </c>
      <c r="O126" s="24">
        <v>0.84447000000000005</v>
      </c>
      <c r="P126" s="10">
        <v>538</v>
      </c>
      <c r="Q126" s="6">
        <v>61.365119778659498</v>
      </c>
      <c r="R126" s="6">
        <v>62.4677538815044</v>
      </c>
      <c r="S126" s="10">
        <v>1120</v>
      </c>
      <c r="T126" s="6">
        <v>134.04226890168101</v>
      </c>
      <c r="U126" s="6">
        <v>135.01984253849099</v>
      </c>
      <c r="V126" s="10">
        <v>2290</v>
      </c>
      <c r="W126" s="6">
        <v>225.97278597211701</v>
      </c>
      <c r="X126" s="6">
        <v>227.23328975535799</v>
      </c>
      <c r="Y126" s="6">
        <v>51.964285714285701</v>
      </c>
      <c r="Z126" s="6">
        <v>76.506550218340607</v>
      </c>
      <c r="AA126" s="7" t="s">
        <v>35</v>
      </c>
      <c r="AB126" s="7" t="s">
        <v>35</v>
      </c>
      <c r="AC126" s="7" t="s">
        <v>35</v>
      </c>
      <c r="AD126" s="13">
        <v>457</v>
      </c>
      <c r="AE126" s="6">
        <v>58.076750300350199</v>
      </c>
      <c r="AF126" s="13">
        <v>471</v>
      </c>
      <c r="AG126" s="6">
        <v>70.607633102310203</v>
      </c>
      <c r="AH126" s="13">
        <v>538</v>
      </c>
      <c r="AI126" s="6">
        <v>28.704651191052601</v>
      </c>
      <c r="AJ126" s="6">
        <v>0.14699999999999999</v>
      </c>
      <c r="AK126" s="6">
        <v>4.2000000000000003E-2</v>
      </c>
      <c r="AL126" s="135" t="str">
        <f t="shared" si="7"/>
        <v>Discordant</v>
      </c>
      <c r="AM126" s="135" t="str">
        <f t="shared" si="8"/>
        <v>Discordant</v>
      </c>
      <c r="AN126" s="29">
        <f t="shared" si="9"/>
        <v>206.9</v>
      </c>
      <c r="AO126" s="29">
        <f t="shared" si="10"/>
        <v>11.08</v>
      </c>
      <c r="AP126" s="29">
        <f t="shared" si="11"/>
        <v>0.86</v>
      </c>
      <c r="AQ126" s="136">
        <f t="shared" si="12"/>
        <v>9.0252707581227443E-2</v>
      </c>
    </row>
    <row r="127" spans="1:43" x14ac:dyDescent="0.75">
      <c r="A127" s="5" t="s">
        <v>157</v>
      </c>
      <c r="B127" s="22">
        <v>251.5</v>
      </c>
      <c r="C127" s="22">
        <v>2.44</v>
      </c>
      <c r="D127" s="22">
        <v>0.12</v>
      </c>
      <c r="E127" s="22">
        <v>16320</v>
      </c>
      <c r="F127" s="20">
        <v>2.35849056603774</v>
      </c>
      <c r="G127" s="22">
        <v>0.25656574531260801</v>
      </c>
      <c r="H127" s="18">
        <v>0.2001</v>
      </c>
      <c r="I127" s="15">
        <v>2.5040227634748101E-3</v>
      </c>
      <c r="J127" s="24">
        <v>0.20054</v>
      </c>
      <c r="K127" s="18">
        <v>11.93</v>
      </c>
      <c r="L127" s="15">
        <v>1.16851510774357</v>
      </c>
      <c r="M127" s="18">
        <v>0.42399999999999999</v>
      </c>
      <c r="N127" s="15">
        <v>4.6124363429319401E-2</v>
      </c>
      <c r="O127" s="24">
        <v>0.90644000000000002</v>
      </c>
      <c r="P127" s="10">
        <v>2272</v>
      </c>
      <c r="Q127" s="6">
        <v>208.71687875011699</v>
      </c>
      <c r="R127" s="6">
        <v>213.177153803007</v>
      </c>
      <c r="S127" s="10">
        <v>2593</v>
      </c>
      <c r="T127" s="6">
        <v>91.625093333452298</v>
      </c>
      <c r="U127" s="6">
        <v>94.039615388793706</v>
      </c>
      <c r="V127" s="10">
        <v>2824</v>
      </c>
      <c r="W127" s="6">
        <v>20.765066819059399</v>
      </c>
      <c r="X127" s="6">
        <v>29.261734145625098</v>
      </c>
      <c r="Y127" s="6">
        <v>12.379483224064799</v>
      </c>
      <c r="Z127" s="6">
        <v>19.546742209631699</v>
      </c>
      <c r="AA127" s="7">
        <v>2824</v>
      </c>
      <c r="AB127" s="7">
        <v>20.765066819059399</v>
      </c>
      <c r="AC127" s="7">
        <v>29.261734145625098</v>
      </c>
      <c r="AD127" s="13">
        <v>2140</v>
      </c>
      <c r="AE127" s="6">
        <v>212.26100790109999</v>
      </c>
      <c r="AF127" s="13">
        <v>2208</v>
      </c>
      <c r="AG127" s="6">
        <v>106.436848545811</v>
      </c>
      <c r="AH127" s="13">
        <v>2268</v>
      </c>
      <c r="AI127" s="6">
        <v>53.134141566416602</v>
      </c>
      <c r="AJ127" s="6">
        <v>6.9000000000000006E-2</v>
      </c>
      <c r="AK127" s="6">
        <v>1.0999999999999999E-2</v>
      </c>
      <c r="AL127" s="135">
        <f t="shared" si="7"/>
        <v>2824</v>
      </c>
      <c r="AM127" s="135">
        <f t="shared" si="8"/>
        <v>20.765066819059399</v>
      </c>
      <c r="AN127" s="29">
        <f t="shared" si="9"/>
        <v>251.5</v>
      </c>
      <c r="AO127" s="29">
        <f t="shared" si="10"/>
        <v>2.44</v>
      </c>
      <c r="AP127" s="29">
        <f t="shared" si="11"/>
        <v>0.12</v>
      </c>
      <c r="AQ127" s="136">
        <f t="shared" si="12"/>
        <v>0.4098360655737705</v>
      </c>
    </row>
    <row r="128" spans="1:43" x14ac:dyDescent="0.75">
      <c r="A128" s="5" t="s">
        <v>158</v>
      </c>
      <c r="B128" s="22">
        <v>367.3</v>
      </c>
      <c r="C128" s="22">
        <v>2.67</v>
      </c>
      <c r="D128" s="22">
        <v>0.11</v>
      </c>
      <c r="E128" s="22">
        <v>726</v>
      </c>
      <c r="F128" s="20">
        <v>21.7864923747277</v>
      </c>
      <c r="G128" s="22">
        <v>2.39755777698061</v>
      </c>
      <c r="H128" s="18">
        <v>5.0500000000000003E-2</v>
      </c>
      <c r="I128" s="15">
        <v>2.2597278597211701E-3</v>
      </c>
      <c r="J128" s="24">
        <v>0.21740999999999999</v>
      </c>
      <c r="K128" s="18">
        <v>0.32400000000000001</v>
      </c>
      <c r="L128" s="15">
        <v>3.3924201331792199E-2</v>
      </c>
      <c r="M128" s="18">
        <v>4.5900000000000003E-2</v>
      </c>
      <c r="N128" s="15">
        <v>5.0511987001205204E-3</v>
      </c>
      <c r="O128" s="24">
        <v>0.39684999999999998</v>
      </c>
      <c r="P128" s="10">
        <v>289</v>
      </c>
      <c r="Q128" s="6">
        <v>31.0585575320878</v>
      </c>
      <c r="R128" s="6">
        <v>31.709822049378701</v>
      </c>
      <c r="S128" s="10">
        <v>284</v>
      </c>
      <c r="T128" s="6">
        <v>25.969376603972801</v>
      </c>
      <c r="U128" s="6">
        <v>26.5695948365798</v>
      </c>
      <c r="V128" s="10">
        <v>190</v>
      </c>
      <c r="W128" s="6">
        <v>97.717961501455804</v>
      </c>
      <c r="X128" s="6">
        <v>99.991359179896094</v>
      </c>
      <c r="Y128" s="6">
        <v>-1.7605633802817</v>
      </c>
      <c r="Z128" s="6">
        <v>-52.105263157894697</v>
      </c>
      <c r="AA128" s="7">
        <v>289</v>
      </c>
      <c r="AB128" s="7">
        <v>31.0585575320878</v>
      </c>
      <c r="AC128" s="7">
        <v>31.709822049378701</v>
      </c>
      <c r="AD128" s="13">
        <v>285</v>
      </c>
      <c r="AE128" s="6">
        <v>30.720449149939299</v>
      </c>
      <c r="AF128" s="13">
        <v>284</v>
      </c>
      <c r="AG128" s="6">
        <v>24.551833357184801</v>
      </c>
      <c r="AH128" s="13">
        <v>279</v>
      </c>
      <c r="AI128" s="6">
        <v>12.214745187682</v>
      </c>
      <c r="AJ128" s="6">
        <v>-4.0000000000000002E-4</v>
      </c>
      <c r="AK128" s="6">
        <v>4.8999999999999998E-3</v>
      </c>
      <c r="AL128" s="135">
        <f t="shared" si="7"/>
        <v>289</v>
      </c>
      <c r="AM128" s="135">
        <f t="shared" si="8"/>
        <v>31.0585575320878</v>
      </c>
      <c r="AN128" s="29">
        <f t="shared" si="9"/>
        <v>367.3</v>
      </c>
      <c r="AO128" s="29">
        <f t="shared" si="10"/>
        <v>2.67</v>
      </c>
      <c r="AP128" s="29">
        <f t="shared" si="11"/>
        <v>0.11</v>
      </c>
      <c r="AQ128" s="136">
        <f t="shared" si="12"/>
        <v>0.37453183520599254</v>
      </c>
    </row>
    <row r="129" spans="1:43" x14ac:dyDescent="0.75">
      <c r="A129" s="5" t="s">
        <v>159</v>
      </c>
      <c r="B129" s="22">
        <v>123.3</v>
      </c>
      <c r="C129" s="22">
        <v>3.76</v>
      </c>
      <c r="D129" s="22">
        <v>0.27</v>
      </c>
      <c r="E129" s="22">
        <v>4490</v>
      </c>
      <c r="F129" s="20">
        <v>3.0030030030030002</v>
      </c>
      <c r="G129" s="22">
        <v>0.38440747555350402</v>
      </c>
      <c r="H129" s="18">
        <v>0.1376</v>
      </c>
      <c r="I129" s="15">
        <v>2.5040227634748101E-3</v>
      </c>
      <c r="J129" s="24">
        <v>0.10629</v>
      </c>
      <c r="K129" s="18">
        <v>6.48</v>
      </c>
      <c r="L129" s="15">
        <v>0.78606346715770203</v>
      </c>
      <c r="M129" s="18">
        <v>0.33300000000000002</v>
      </c>
      <c r="N129" s="15">
        <v>4.2626560556652503E-2</v>
      </c>
      <c r="O129" s="24">
        <v>0.96894000000000002</v>
      </c>
      <c r="P129" s="10">
        <v>1840</v>
      </c>
      <c r="Q129" s="6">
        <v>204.94578736086601</v>
      </c>
      <c r="R129" s="6">
        <v>208.15226569171199</v>
      </c>
      <c r="S129" s="10">
        <v>2010</v>
      </c>
      <c r="T129" s="6">
        <v>102.442222783883</v>
      </c>
      <c r="U129" s="6">
        <v>104.353318090687</v>
      </c>
      <c r="V129" s="10">
        <v>2191</v>
      </c>
      <c r="W129" s="6">
        <v>31.758337487973101</v>
      </c>
      <c r="X129" s="6">
        <v>38.485181234592297</v>
      </c>
      <c r="Y129" s="6">
        <v>8.45771144278606</v>
      </c>
      <c r="Z129" s="6">
        <v>16.020082154267499</v>
      </c>
      <c r="AA129" s="7">
        <v>2191</v>
      </c>
      <c r="AB129" s="7">
        <v>31.758337487973101</v>
      </c>
      <c r="AC129" s="7">
        <v>38.485181234592297</v>
      </c>
      <c r="AD129" s="13">
        <v>1790</v>
      </c>
      <c r="AE129" s="6">
        <v>208.46456714982801</v>
      </c>
      <c r="AF129" s="13">
        <v>1770</v>
      </c>
      <c r="AG129" s="6">
        <v>127.723173343379</v>
      </c>
      <c r="AH129" s="13">
        <v>1750</v>
      </c>
      <c r="AI129" s="6">
        <v>79.395843719932898</v>
      </c>
      <c r="AJ129" s="6">
        <v>3.6999999999999998E-2</v>
      </c>
      <c r="AK129" s="6">
        <v>1.0999999999999999E-2</v>
      </c>
      <c r="AL129" s="135">
        <f t="shared" si="7"/>
        <v>2191</v>
      </c>
      <c r="AM129" s="135">
        <f t="shared" si="8"/>
        <v>31.758337487973101</v>
      </c>
      <c r="AN129" s="29">
        <f t="shared" si="9"/>
        <v>123.3</v>
      </c>
      <c r="AO129" s="29">
        <f t="shared" si="10"/>
        <v>3.76</v>
      </c>
      <c r="AP129" s="29">
        <f t="shared" si="11"/>
        <v>0.27</v>
      </c>
      <c r="AQ129" s="136">
        <f t="shared" si="12"/>
        <v>0.26595744680851063</v>
      </c>
    </row>
    <row r="130" spans="1:43" x14ac:dyDescent="0.75">
      <c r="A130" s="5" t="s">
        <v>160</v>
      </c>
      <c r="B130" s="22">
        <v>129.69999999999999</v>
      </c>
      <c r="C130" s="22">
        <v>1.3109999999999999</v>
      </c>
      <c r="D130" s="22">
        <v>8.3000000000000004E-2</v>
      </c>
      <c r="E130" s="22">
        <v>698</v>
      </c>
      <c r="F130" s="20">
        <v>10.752688172042999</v>
      </c>
      <c r="G130" s="22">
        <v>1.23150919637139</v>
      </c>
      <c r="H130" s="18">
        <v>6.4600000000000005E-2</v>
      </c>
      <c r="I130" s="15">
        <v>3.0536862969204898E-3</v>
      </c>
      <c r="J130" s="24">
        <v>0.25853999999999999</v>
      </c>
      <c r="K130" s="18">
        <v>0.83899999999999997</v>
      </c>
      <c r="L130" s="15">
        <v>9.0533979047923194E-2</v>
      </c>
      <c r="M130" s="18">
        <v>9.2999999999999999E-2</v>
      </c>
      <c r="N130" s="15">
        <v>1.06513230394161E-2</v>
      </c>
      <c r="O130" s="24">
        <v>0.55132000000000003</v>
      </c>
      <c r="P130" s="10">
        <v>572</v>
      </c>
      <c r="Q130" s="6">
        <v>62.750782008509397</v>
      </c>
      <c r="R130" s="6">
        <v>63.963481951715998</v>
      </c>
      <c r="S130" s="10">
        <v>613</v>
      </c>
      <c r="T130" s="6">
        <v>50.030581663206299</v>
      </c>
      <c r="U130" s="6">
        <v>51.114242798449503</v>
      </c>
      <c r="V130" s="10">
        <v>710</v>
      </c>
      <c r="W130" s="6">
        <v>103.82533409529699</v>
      </c>
      <c r="X130" s="6">
        <v>108.697409778416</v>
      </c>
      <c r="Y130" s="6">
        <v>6.6884176182708002</v>
      </c>
      <c r="Z130" s="6">
        <v>19.436619718309899</v>
      </c>
      <c r="AA130" s="7">
        <v>572</v>
      </c>
      <c r="AB130" s="7">
        <v>62.750782008509397</v>
      </c>
      <c r="AC130" s="7">
        <v>63.963481951715998</v>
      </c>
      <c r="AD130" s="13">
        <v>567</v>
      </c>
      <c r="AE130" s="6">
        <v>62.996981218781102</v>
      </c>
      <c r="AF130" s="13">
        <v>557</v>
      </c>
      <c r="AG130" s="6">
        <v>49.139170745534102</v>
      </c>
      <c r="AH130" s="13">
        <v>506</v>
      </c>
      <c r="AI130" s="6">
        <v>26.872439412900299</v>
      </c>
      <c r="AJ130" s="6">
        <v>1.0500000000000001E-2</v>
      </c>
      <c r="AK130" s="6">
        <v>6.4000000000000003E-3</v>
      </c>
      <c r="AL130" s="135">
        <f t="shared" si="7"/>
        <v>572</v>
      </c>
      <c r="AM130" s="135">
        <f t="shared" si="8"/>
        <v>62.750782008509397</v>
      </c>
      <c r="AN130" s="29">
        <f t="shared" si="9"/>
        <v>129.69999999999999</v>
      </c>
      <c r="AO130" s="29">
        <f t="shared" si="10"/>
        <v>1.3109999999999999</v>
      </c>
      <c r="AP130" s="29">
        <f t="shared" si="11"/>
        <v>8.3000000000000004E-2</v>
      </c>
      <c r="AQ130" s="136">
        <f t="shared" si="12"/>
        <v>0.76277650648360029</v>
      </c>
    </row>
    <row r="131" spans="1:43" x14ac:dyDescent="0.75">
      <c r="A131" s="5" t="s">
        <v>161</v>
      </c>
      <c r="B131" s="22">
        <v>172</v>
      </c>
      <c r="C131" s="22">
        <v>3.5</v>
      </c>
      <c r="D131" s="22">
        <v>0.23</v>
      </c>
      <c r="E131" s="22">
        <v>2570</v>
      </c>
      <c r="F131" s="20">
        <v>6.9930069930069898</v>
      </c>
      <c r="G131" s="22">
        <v>0.81643595061568297</v>
      </c>
      <c r="H131" s="18">
        <v>0.1084</v>
      </c>
      <c r="I131" s="15">
        <v>5.7409302382105303E-3</v>
      </c>
      <c r="J131" s="24">
        <v>9.7180000000000002E-2</v>
      </c>
      <c r="K131" s="18">
        <v>2.1800000000000002</v>
      </c>
      <c r="L131" s="15">
        <v>0.251060687683274</v>
      </c>
      <c r="M131" s="18">
        <v>0.14299999999999999</v>
      </c>
      <c r="N131" s="15">
        <v>1.6695298754140098E-2</v>
      </c>
      <c r="O131" s="24">
        <v>0.58850999999999998</v>
      </c>
      <c r="P131" s="10">
        <v>862</v>
      </c>
      <c r="Q131" s="6">
        <v>93.978667959695002</v>
      </c>
      <c r="R131" s="6">
        <v>95.729909042886604</v>
      </c>
      <c r="S131" s="10">
        <v>1157</v>
      </c>
      <c r="T131" s="6">
        <v>79.939413807957706</v>
      </c>
      <c r="U131" s="6">
        <v>81.472616407776698</v>
      </c>
      <c r="V131" s="10">
        <v>1720</v>
      </c>
      <c r="W131" s="6">
        <v>97.717961501455804</v>
      </c>
      <c r="X131" s="6">
        <v>112.07039244154301</v>
      </c>
      <c r="Y131" s="6">
        <v>25.496974935177199</v>
      </c>
      <c r="Z131" s="6">
        <v>49.883720930232599</v>
      </c>
      <c r="AA131" s="7" t="s">
        <v>35</v>
      </c>
      <c r="AB131" s="7" t="s">
        <v>35</v>
      </c>
      <c r="AC131" s="7" t="s">
        <v>35</v>
      </c>
      <c r="AD131" s="13">
        <v>820</v>
      </c>
      <c r="AE131" s="6">
        <v>94.516908706742001</v>
      </c>
      <c r="AF131" s="13">
        <v>831</v>
      </c>
      <c r="AG131" s="6">
        <v>77.535249273861893</v>
      </c>
      <c r="AH131" s="13">
        <v>855</v>
      </c>
      <c r="AI131" s="6">
        <v>38.476447341198202</v>
      </c>
      <c r="AJ131" s="6">
        <v>5.2999999999999999E-2</v>
      </c>
      <c r="AK131" s="6">
        <v>1.2E-2</v>
      </c>
      <c r="AL131" s="135" t="str">
        <f t="shared" si="7"/>
        <v>Discordant</v>
      </c>
      <c r="AM131" s="135" t="str">
        <f t="shared" si="8"/>
        <v>Discordant</v>
      </c>
      <c r="AN131" s="29">
        <f t="shared" si="9"/>
        <v>172</v>
      </c>
      <c r="AO131" s="29">
        <f t="shared" si="10"/>
        <v>3.5</v>
      </c>
      <c r="AP131" s="29">
        <f t="shared" si="11"/>
        <v>0.23</v>
      </c>
      <c r="AQ131" s="136">
        <f t="shared" si="12"/>
        <v>0.2857142857142857</v>
      </c>
    </row>
    <row r="132" spans="1:43" x14ac:dyDescent="0.75">
      <c r="A132" s="5" t="s">
        <v>162</v>
      </c>
      <c r="B132" s="22">
        <v>260.7</v>
      </c>
      <c r="C132" s="22">
        <v>24.7</v>
      </c>
      <c r="D132" s="22">
        <v>2.6</v>
      </c>
      <c r="E132" s="22">
        <v>2380</v>
      </c>
      <c r="F132" s="20">
        <v>10</v>
      </c>
      <c r="G132" s="22">
        <v>1.2796565945596401</v>
      </c>
      <c r="H132" s="18">
        <v>8.77E-2</v>
      </c>
      <c r="I132" s="15">
        <v>3.2979812006741298E-3</v>
      </c>
      <c r="J132" s="24">
        <v>-0.40989999999999999</v>
      </c>
      <c r="K132" s="18">
        <v>1.28</v>
      </c>
      <c r="L132" s="15">
        <v>0.17100673203122599</v>
      </c>
      <c r="M132" s="18">
        <v>0.1</v>
      </c>
      <c r="N132" s="15">
        <v>1.2796565945596401E-2</v>
      </c>
      <c r="O132" s="24">
        <v>0.94020999999999999</v>
      </c>
      <c r="P132" s="10">
        <v>614</v>
      </c>
      <c r="Q132" s="6">
        <v>73.848599390599304</v>
      </c>
      <c r="R132" s="6">
        <v>75.026869274136899</v>
      </c>
      <c r="S132" s="10">
        <v>811</v>
      </c>
      <c r="T132" s="6">
        <v>74.402128914496998</v>
      </c>
      <c r="U132" s="6">
        <v>75.509242975352905</v>
      </c>
      <c r="V132" s="10">
        <v>1340</v>
      </c>
      <c r="W132" s="6">
        <v>79.395843719932898</v>
      </c>
      <c r="X132" s="6">
        <v>144.81831476306201</v>
      </c>
      <c r="Y132" s="6">
        <v>24.290998766954399</v>
      </c>
      <c r="Z132" s="6">
        <v>54.179104477611901</v>
      </c>
      <c r="AA132" s="7" t="s">
        <v>35</v>
      </c>
      <c r="AB132" s="7" t="s">
        <v>35</v>
      </c>
      <c r="AC132" s="7" t="s">
        <v>35</v>
      </c>
      <c r="AD132" s="13">
        <v>592</v>
      </c>
      <c r="AE132" s="6">
        <v>72.849342014552406</v>
      </c>
      <c r="AF132" s="13">
        <v>597</v>
      </c>
      <c r="AG132" s="6">
        <v>66.458082932096602</v>
      </c>
      <c r="AH132" s="13">
        <v>614</v>
      </c>
      <c r="AI132" s="6">
        <v>40.919396378734596</v>
      </c>
      <c r="AJ132" s="6">
        <v>3.7100000000000001E-2</v>
      </c>
      <c r="AK132" s="6">
        <v>6.4000000000000003E-3</v>
      </c>
      <c r="AL132" s="135" t="str">
        <f t="shared" si="7"/>
        <v>Discordant</v>
      </c>
      <c r="AM132" s="135" t="str">
        <f t="shared" si="8"/>
        <v>Discordant</v>
      </c>
      <c r="AN132" s="29">
        <f t="shared" si="9"/>
        <v>260.7</v>
      </c>
      <c r="AO132" s="29">
        <f t="shared" si="10"/>
        <v>24.7</v>
      </c>
      <c r="AP132" s="29">
        <f t="shared" si="11"/>
        <v>2.6</v>
      </c>
      <c r="AQ132" s="136">
        <f t="shared" si="12"/>
        <v>4.048582995951417E-2</v>
      </c>
    </row>
    <row r="133" spans="1:43" x14ac:dyDescent="0.75">
      <c r="A133" s="5" t="s">
        <v>163</v>
      </c>
      <c r="B133" s="22">
        <v>280</v>
      </c>
      <c r="C133" s="22">
        <v>4.29</v>
      </c>
      <c r="D133" s="22">
        <v>0.33</v>
      </c>
      <c r="E133" s="22">
        <v>1342</v>
      </c>
      <c r="F133" s="20">
        <v>12.0918984280532</v>
      </c>
      <c r="G133" s="22">
        <v>1.3769572917639601</v>
      </c>
      <c r="H133" s="18">
        <v>6.2700000000000006E-2</v>
      </c>
      <c r="I133" s="15">
        <v>1.8322117781523E-3</v>
      </c>
      <c r="J133" s="24">
        <v>0.28450999999999999</v>
      </c>
      <c r="K133" s="18">
        <v>0.73199999999999998</v>
      </c>
      <c r="L133" s="15">
        <v>7.5710397991292103E-2</v>
      </c>
      <c r="M133" s="18">
        <v>8.2699999999999996E-2</v>
      </c>
      <c r="N133" s="15">
        <v>9.4174102359883098E-3</v>
      </c>
      <c r="O133" s="24">
        <v>0.78161999999999998</v>
      </c>
      <c r="P133" s="10">
        <v>512</v>
      </c>
      <c r="Q133" s="6">
        <v>55.900825727818699</v>
      </c>
      <c r="R133" s="6">
        <v>56.997707289128797</v>
      </c>
      <c r="S133" s="10">
        <v>555</v>
      </c>
      <c r="T133" s="6">
        <v>44.109398466515202</v>
      </c>
      <c r="U133" s="6">
        <v>45.163022753192301</v>
      </c>
      <c r="V133" s="10">
        <v>680</v>
      </c>
      <c r="W133" s="6">
        <v>61.0737259384099</v>
      </c>
      <c r="X133" s="6">
        <v>69.912421375160704</v>
      </c>
      <c r="Y133" s="6">
        <v>7.7477477477477503</v>
      </c>
      <c r="Z133" s="6">
        <v>24.705882352941199</v>
      </c>
      <c r="AA133" s="7">
        <v>512</v>
      </c>
      <c r="AB133" s="7">
        <v>55.900825727818699</v>
      </c>
      <c r="AC133" s="7">
        <v>56.997707289128797</v>
      </c>
      <c r="AD133" s="13">
        <v>507</v>
      </c>
      <c r="AE133" s="6">
        <v>56.137200830215598</v>
      </c>
      <c r="AF133" s="13">
        <v>499</v>
      </c>
      <c r="AG133" s="6">
        <v>44.630606461013002</v>
      </c>
      <c r="AH133" s="13">
        <v>465</v>
      </c>
      <c r="AI133" s="6">
        <v>19.543592300291198</v>
      </c>
      <c r="AJ133" s="6">
        <v>1.0200000000000001E-2</v>
      </c>
      <c r="AK133" s="6">
        <v>3.7000000000000002E-3</v>
      </c>
      <c r="AL133" s="135">
        <f t="shared" si="7"/>
        <v>512</v>
      </c>
      <c r="AM133" s="135">
        <f t="shared" si="8"/>
        <v>55.900825727818699</v>
      </c>
      <c r="AN133" s="29">
        <f t="shared" si="9"/>
        <v>280</v>
      </c>
      <c r="AO133" s="29">
        <f t="shared" si="10"/>
        <v>4.29</v>
      </c>
      <c r="AP133" s="29">
        <f t="shared" si="11"/>
        <v>0.33</v>
      </c>
      <c r="AQ133" s="136">
        <f t="shared" si="12"/>
        <v>0.23310023310023309</v>
      </c>
    </row>
    <row r="134" spans="1:43" x14ac:dyDescent="0.75">
      <c r="A134" s="5" t="s">
        <v>164</v>
      </c>
      <c r="B134" s="22">
        <v>91.3</v>
      </c>
      <c r="C134" s="22">
        <v>5.16</v>
      </c>
      <c r="D134" s="22">
        <v>0.35</v>
      </c>
      <c r="E134" s="22">
        <v>384</v>
      </c>
      <c r="F134" s="20">
        <v>13.262599469495999</v>
      </c>
      <c r="G134" s="22">
        <v>1.57136838790112</v>
      </c>
      <c r="H134" s="18">
        <v>5.6300000000000003E-2</v>
      </c>
      <c r="I134" s="15">
        <v>3.2369074747357202E-3</v>
      </c>
      <c r="J134" s="24">
        <v>-7.9939999999999997E-2</v>
      </c>
      <c r="K134" s="18">
        <v>0.60499999999999998</v>
      </c>
      <c r="L134" s="15">
        <v>7.3562212148968797E-2</v>
      </c>
      <c r="M134" s="18">
        <v>7.5399999999999995E-2</v>
      </c>
      <c r="N134" s="15">
        <v>8.9334807041599306E-3</v>
      </c>
      <c r="O134" s="24">
        <v>0.60190999999999995</v>
      </c>
      <c r="P134" s="10">
        <v>467</v>
      </c>
      <c r="Q134" s="6">
        <v>53.6188439932465</v>
      </c>
      <c r="R134" s="6">
        <v>54.583162721700802</v>
      </c>
      <c r="S134" s="10">
        <v>473</v>
      </c>
      <c r="T134" s="6">
        <v>46.261010767279103</v>
      </c>
      <c r="U134" s="6">
        <v>47.062771978785001</v>
      </c>
      <c r="V134" s="10">
        <v>460</v>
      </c>
      <c r="W134" s="6">
        <v>140.469569658343</v>
      </c>
      <c r="X134" s="6">
        <v>142.64097979135801</v>
      </c>
      <c r="Y134" s="6">
        <v>1.2684989429175499</v>
      </c>
      <c r="Z134" s="6">
        <v>-1.52173913043478</v>
      </c>
      <c r="AA134" s="7">
        <v>467</v>
      </c>
      <c r="AB134" s="7">
        <v>53.6188439932465</v>
      </c>
      <c r="AC134" s="7">
        <v>54.583162721700802</v>
      </c>
      <c r="AD134" s="13">
        <v>465</v>
      </c>
      <c r="AE134" s="6">
        <v>53.336361247952603</v>
      </c>
      <c r="AF134" s="13">
        <v>464</v>
      </c>
      <c r="AG134" s="6">
        <v>43.677249423587902</v>
      </c>
      <c r="AH134" s="13">
        <v>452</v>
      </c>
      <c r="AI134" s="6">
        <v>36.033498303661801</v>
      </c>
      <c r="AJ134" s="6">
        <v>4.1999999999999997E-3</v>
      </c>
      <c r="AK134" s="6">
        <v>8.3999999999999995E-3</v>
      </c>
      <c r="AL134" s="135">
        <f t="shared" ref="AL134:AL197" si="13">AA134</f>
        <v>467</v>
      </c>
      <c r="AM134" s="135">
        <f t="shared" ref="AM134:AM197" si="14">AB134</f>
        <v>53.6188439932465</v>
      </c>
      <c r="AN134" s="29">
        <f t="shared" ref="AN134:AN197" si="15">B134</f>
        <v>91.3</v>
      </c>
      <c r="AO134" s="29">
        <f t="shared" ref="AO134:AO197" si="16">C134</f>
        <v>5.16</v>
      </c>
      <c r="AP134" s="29">
        <f t="shared" ref="AP134:AP197" si="17">D134</f>
        <v>0.35</v>
      </c>
      <c r="AQ134" s="136">
        <f t="shared" ref="AQ134:AQ197" si="18">1/AO134</f>
        <v>0.19379844961240308</v>
      </c>
    </row>
    <row r="135" spans="1:43" x14ac:dyDescent="0.75">
      <c r="A135" s="5" t="s">
        <v>165</v>
      </c>
      <c r="B135" s="22">
        <v>109.1</v>
      </c>
      <c r="C135" s="22">
        <v>3.19</v>
      </c>
      <c r="D135" s="22">
        <v>0.16</v>
      </c>
      <c r="E135" s="22">
        <v>252</v>
      </c>
      <c r="F135" s="20">
        <v>19.3050193050193</v>
      </c>
      <c r="G135" s="22">
        <v>2.40504274240508</v>
      </c>
      <c r="H135" s="18">
        <v>4.7800000000000002E-2</v>
      </c>
      <c r="I135" s="15">
        <v>3.7254972822430002E-3</v>
      </c>
      <c r="J135" s="24">
        <v>-9.2338000000000003E-2</v>
      </c>
      <c r="K135" s="18">
        <v>0.35599999999999998</v>
      </c>
      <c r="L135" s="15">
        <v>5.61293666096453E-2</v>
      </c>
      <c r="M135" s="18">
        <v>5.1799999999999999E-2</v>
      </c>
      <c r="N135" s="15">
        <v>6.453306888131E-3</v>
      </c>
      <c r="O135" s="24">
        <v>0.70960999999999996</v>
      </c>
      <c r="P135" s="10">
        <v>325</v>
      </c>
      <c r="Q135" s="6">
        <v>39.573352179597002</v>
      </c>
      <c r="R135" s="6">
        <v>40.218542286327398</v>
      </c>
      <c r="S135" s="10">
        <v>301</v>
      </c>
      <c r="T135" s="6">
        <v>39.417585900197601</v>
      </c>
      <c r="U135" s="6">
        <v>39.875330181106797</v>
      </c>
      <c r="V135" s="10">
        <v>40</v>
      </c>
      <c r="W135" s="6">
        <v>146.57694225218401</v>
      </c>
      <c r="X135" s="6">
        <v>147.41222375361701</v>
      </c>
      <c r="Y135" s="6">
        <v>-7.9734219269103104</v>
      </c>
      <c r="Z135" s="6">
        <v>-712.5</v>
      </c>
      <c r="AA135" s="7" t="s">
        <v>35</v>
      </c>
      <c r="AB135" s="7" t="s">
        <v>35</v>
      </c>
      <c r="AC135" s="7" t="s">
        <v>35</v>
      </c>
      <c r="AD135" s="13">
        <v>326</v>
      </c>
      <c r="AE135" s="6">
        <v>39.573352179597002</v>
      </c>
      <c r="AF135" s="13">
        <v>321</v>
      </c>
      <c r="AG135" s="6">
        <v>31.6733022938792</v>
      </c>
      <c r="AH135" s="13">
        <v>276</v>
      </c>
      <c r="AI135" s="6">
        <v>26.2617021535163</v>
      </c>
      <c r="AJ135" s="6">
        <v>-3.8999999999999998E-3</v>
      </c>
      <c r="AK135" s="6">
        <v>7.9000000000000008E-3</v>
      </c>
      <c r="AL135" s="135" t="str">
        <f t="shared" si="13"/>
        <v>Discordant</v>
      </c>
      <c r="AM135" s="135" t="str">
        <f t="shared" si="14"/>
        <v>Discordant</v>
      </c>
      <c r="AN135" s="29">
        <f t="shared" si="15"/>
        <v>109.1</v>
      </c>
      <c r="AO135" s="29">
        <f t="shared" si="16"/>
        <v>3.19</v>
      </c>
      <c r="AP135" s="29">
        <f t="shared" si="17"/>
        <v>0.16</v>
      </c>
      <c r="AQ135" s="136">
        <f t="shared" si="18"/>
        <v>0.31347962382445144</v>
      </c>
    </row>
    <row r="136" spans="1:43" x14ac:dyDescent="0.75">
      <c r="A136" s="5" t="s">
        <v>166</v>
      </c>
      <c r="B136" s="22">
        <v>321</v>
      </c>
      <c r="C136" s="22">
        <v>157</v>
      </c>
      <c r="D136" s="22">
        <v>27</v>
      </c>
      <c r="E136" s="22">
        <v>1412</v>
      </c>
      <c r="F136" s="20">
        <v>11.6414435389988</v>
      </c>
      <c r="G136" s="22">
        <v>1.32785683849248</v>
      </c>
      <c r="H136" s="18">
        <v>5.8599999999999999E-2</v>
      </c>
      <c r="I136" s="15">
        <v>1.4046956965834299E-3</v>
      </c>
      <c r="J136" s="24">
        <v>6.522E-2</v>
      </c>
      <c r="K136" s="18">
        <v>0.71399999999999997</v>
      </c>
      <c r="L136" s="15">
        <v>7.5574705298795897E-2</v>
      </c>
      <c r="M136" s="18">
        <v>8.5900000000000004E-2</v>
      </c>
      <c r="N136" s="15">
        <v>9.7980033184367297E-3</v>
      </c>
      <c r="O136" s="24">
        <v>0.87143999999999999</v>
      </c>
      <c r="P136" s="10">
        <v>531</v>
      </c>
      <c r="Q136" s="6">
        <v>58.070121121015198</v>
      </c>
      <c r="R136" s="6">
        <v>59.202684811583097</v>
      </c>
      <c r="S136" s="10">
        <v>544</v>
      </c>
      <c r="T136" s="6">
        <v>44.668377254136502</v>
      </c>
      <c r="U136" s="6">
        <v>45.679798564485701</v>
      </c>
      <c r="V136" s="10">
        <v>535</v>
      </c>
      <c r="W136" s="6">
        <v>54.355616085184799</v>
      </c>
      <c r="X136" s="6">
        <v>60.0317169992773</v>
      </c>
      <c r="Y136" s="6">
        <v>2.3897058823529398</v>
      </c>
      <c r="Z136" s="6">
        <v>0.74766355140187102</v>
      </c>
      <c r="AA136" s="7">
        <v>531</v>
      </c>
      <c r="AB136" s="7">
        <v>58.070121121015198</v>
      </c>
      <c r="AC136" s="7">
        <v>59.202684811583097</v>
      </c>
      <c r="AD136" s="13">
        <v>528</v>
      </c>
      <c r="AE136" s="6">
        <v>58.310496199306797</v>
      </c>
      <c r="AF136" s="13">
        <v>517</v>
      </c>
      <c r="AG136" s="6">
        <v>44.955543890802304</v>
      </c>
      <c r="AH136" s="13">
        <v>434</v>
      </c>
      <c r="AI136" s="6">
        <v>36.033498303661801</v>
      </c>
      <c r="AJ136" s="6">
        <v>4.7000000000000002E-3</v>
      </c>
      <c r="AK136" s="6">
        <v>2.3999999999999998E-3</v>
      </c>
      <c r="AL136" s="135">
        <f t="shared" si="13"/>
        <v>531</v>
      </c>
      <c r="AM136" s="135">
        <f t="shared" si="14"/>
        <v>58.070121121015198</v>
      </c>
      <c r="AN136" s="29">
        <f t="shared" si="15"/>
        <v>321</v>
      </c>
      <c r="AO136" s="29">
        <f t="shared" si="16"/>
        <v>157</v>
      </c>
      <c r="AP136" s="29">
        <f t="shared" si="17"/>
        <v>27</v>
      </c>
      <c r="AQ136" s="136">
        <f t="shared" si="18"/>
        <v>6.369426751592357E-3</v>
      </c>
    </row>
    <row r="137" spans="1:43" x14ac:dyDescent="0.75">
      <c r="A137" s="5" t="s">
        <v>167</v>
      </c>
      <c r="B137" s="22">
        <v>389</v>
      </c>
      <c r="C137" s="22">
        <v>1.37</v>
      </c>
      <c r="D137" s="22">
        <v>0.16</v>
      </c>
      <c r="E137" s="22">
        <v>2480</v>
      </c>
      <c r="F137" s="20">
        <v>9.1743119266054993</v>
      </c>
      <c r="G137" s="22">
        <v>1.0406031645254601</v>
      </c>
      <c r="H137" s="18">
        <v>6.8500000000000005E-2</v>
      </c>
      <c r="I137" s="15">
        <v>1.95435923002912E-3</v>
      </c>
      <c r="J137" s="24">
        <v>-2.7897999999999999E-2</v>
      </c>
      <c r="K137" s="18">
        <v>1.0469999999999999</v>
      </c>
      <c r="L137" s="15">
        <v>0.110522491513039</v>
      </c>
      <c r="M137" s="18">
        <v>0.109</v>
      </c>
      <c r="N137" s="15">
        <v>1.2363406197727E-2</v>
      </c>
      <c r="O137" s="24">
        <v>0.78227999999999998</v>
      </c>
      <c r="P137" s="10">
        <v>666</v>
      </c>
      <c r="Q137" s="6">
        <v>71.691250885854302</v>
      </c>
      <c r="R137" s="6">
        <v>73.107302133262394</v>
      </c>
      <c r="S137" s="10">
        <v>722</v>
      </c>
      <c r="T137" s="6">
        <v>54.357918283115197</v>
      </c>
      <c r="U137" s="6">
        <v>55.610672057405601</v>
      </c>
      <c r="V137" s="10">
        <v>900</v>
      </c>
      <c r="W137" s="6">
        <v>67.1810985322509</v>
      </c>
      <c r="X137" s="6">
        <v>74.019934275454006</v>
      </c>
      <c r="Y137" s="6">
        <v>7.75623268698061</v>
      </c>
      <c r="Z137" s="6">
        <v>26</v>
      </c>
      <c r="AA137" s="7">
        <v>666</v>
      </c>
      <c r="AB137" s="7">
        <v>71.691250885854302</v>
      </c>
      <c r="AC137" s="7">
        <v>73.107302133262394</v>
      </c>
      <c r="AD137" s="13">
        <v>658</v>
      </c>
      <c r="AE137" s="6">
        <v>71.691250885854302</v>
      </c>
      <c r="AF137" s="13">
        <v>659</v>
      </c>
      <c r="AG137" s="6">
        <v>54.917713718561103</v>
      </c>
      <c r="AH137" s="13">
        <v>642</v>
      </c>
      <c r="AI137" s="6">
        <v>28.704651191052601</v>
      </c>
      <c r="AJ137" s="6">
        <v>1.2699999999999999E-2</v>
      </c>
      <c r="AK137" s="6">
        <v>5.1999999999999998E-3</v>
      </c>
      <c r="AL137" s="135">
        <f t="shared" si="13"/>
        <v>666</v>
      </c>
      <c r="AM137" s="135">
        <f t="shared" si="14"/>
        <v>71.691250885854302</v>
      </c>
      <c r="AN137" s="29">
        <f t="shared" si="15"/>
        <v>389</v>
      </c>
      <c r="AO137" s="29">
        <f t="shared" si="16"/>
        <v>1.37</v>
      </c>
      <c r="AP137" s="29">
        <f t="shared" si="17"/>
        <v>0.16</v>
      </c>
      <c r="AQ137" s="136">
        <f t="shared" si="18"/>
        <v>0.72992700729927007</v>
      </c>
    </row>
    <row r="138" spans="1:43" x14ac:dyDescent="0.75">
      <c r="A138" s="5" t="s">
        <v>168</v>
      </c>
      <c r="B138" s="22">
        <v>372</v>
      </c>
      <c r="C138" s="22">
        <v>0.746</v>
      </c>
      <c r="D138" s="22">
        <v>0.04</v>
      </c>
      <c r="E138" s="22">
        <v>768</v>
      </c>
      <c r="F138" s="20">
        <v>29.1545189504373</v>
      </c>
      <c r="G138" s="22">
        <v>3.3641922754354701</v>
      </c>
      <c r="H138" s="18">
        <v>7.2999999999999995E-2</v>
      </c>
      <c r="I138" s="15">
        <v>3.9087184600582296E-3</v>
      </c>
      <c r="J138" s="24">
        <v>9.6782999999999994E-2</v>
      </c>
      <c r="K138" s="18">
        <v>0.35599999999999998</v>
      </c>
      <c r="L138" s="15">
        <v>4.1288712694875399E-2</v>
      </c>
      <c r="M138" s="18">
        <v>3.4299999999999997E-2</v>
      </c>
      <c r="N138" s="15">
        <v>3.9579385701270803E-3</v>
      </c>
      <c r="O138" s="24">
        <v>0.71021999999999996</v>
      </c>
      <c r="P138" s="10">
        <v>218</v>
      </c>
      <c r="Q138" s="6">
        <v>24.712306475788601</v>
      </c>
      <c r="R138" s="6">
        <v>25.180163842778999</v>
      </c>
      <c r="S138" s="10">
        <v>307</v>
      </c>
      <c r="T138" s="6">
        <v>30.576773508652799</v>
      </c>
      <c r="U138" s="6">
        <v>31.164642739044599</v>
      </c>
      <c r="V138" s="10">
        <v>950</v>
      </c>
      <c r="W138" s="6">
        <v>103.82533409529699</v>
      </c>
      <c r="X138" s="6">
        <v>104.69544016909001</v>
      </c>
      <c r="Y138" s="6">
        <v>28.990228013029299</v>
      </c>
      <c r="Z138" s="6">
        <v>77.052631578947398</v>
      </c>
      <c r="AA138" s="7" t="s">
        <v>35</v>
      </c>
      <c r="AB138" s="7" t="s">
        <v>35</v>
      </c>
      <c r="AC138" s="7" t="s">
        <v>35</v>
      </c>
      <c r="AD138" s="13">
        <v>211</v>
      </c>
      <c r="AE138" s="6">
        <v>24.461992791947701</v>
      </c>
      <c r="AF138" s="13">
        <v>211</v>
      </c>
      <c r="AG138" s="6">
        <v>27.000797732649598</v>
      </c>
      <c r="AH138" s="13">
        <v>219</v>
      </c>
      <c r="AI138" s="6">
        <v>10.382533409529699</v>
      </c>
      <c r="AJ138" s="6">
        <v>3.1800000000000002E-2</v>
      </c>
      <c r="AK138" s="6">
        <v>8.5000000000000006E-3</v>
      </c>
      <c r="AL138" s="135" t="str">
        <f t="shared" si="13"/>
        <v>Discordant</v>
      </c>
      <c r="AM138" s="135" t="str">
        <f t="shared" si="14"/>
        <v>Discordant</v>
      </c>
      <c r="AN138" s="29">
        <f t="shared" si="15"/>
        <v>372</v>
      </c>
      <c r="AO138" s="29">
        <f t="shared" si="16"/>
        <v>0.746</v>
      </c>
      <c r="AP138" s="29">
        <f t="shared" si="17"/>
        <v>0.04</v>
      </c>
      <c r="AQ138" s="136">
        <f t="shared" si="18"/>
        <v>1.3404825737265416</v>
      </c>
    </row>
    <row r="139" spans="1:43" x14ac:dyDescent="0.75">
      <c r="A139" s="5" t="s">
        <v>169</v>
      </c>
      <c r="B139" s="22">
        <v>287</v>
      </c>
      <c r="C139" s="22">
        <v>2.0699999999999998</v>
      </c>
      <c r="D139" s="22">
        <v>0.11</v>
      </c>
      <c r="E139" s="22">
        <v>441</v>
      </c>
      <c r="F139" s="20">
        <v>25</v>
      </c>
      <c r="G139" s="22">
        <v>2.7907258520409601</v>
      </c>
      <c r="H139" s="18">
        <v>4.9599999999999998E-2</v>
      </c>
      <c r="I139" s="15">
        <v>3.17583374879731E-3</v>
      </c>
      <c r="J139" s="24">
        <v>6.0970000000000003E-2</v>
      </c>
      <c r="K139" s="18">
        <v>0.28199999999999997</v>
      </c>
      <c r="L139" s="15">
        <v>3.3187583355827201E-2</v>
      </c>
      <c r="M139" s="18">
        <v>0.04</v>
      </c>
      <c r="N139" s="15">
        <v>4.4651613632655397E-3</v>
      </c>
      <c r="O139" s="24">
        <v>0.76127</v>
      </c>
      <c r="P139" s="10">
        <v>253</v>
      </c>
      <c r="Q139" s="6">
        <v>27.5750389461049</v>
      </c>
      <c r="R139" s="6">
        <v>28.138605261085399</v>
      </c>
      <c r="S139" s="10">
        <v>250</v>
      </c>
      <c r="T139" s="6">
        <v>26.234847107928601</v>
      </c>
      <c r="U139" s="6">
        <v>26.716047051591602</v>
      </c>
      <c r="V139" s="10">
        <v>130</v>
      </c>
      <c r="W139" s="6">
        <v>128.25482447066099</v>
      </c>
      <c r="X139" s="6">
        <v>129.86996869806799</v>
      </c>
      <c r="Y139" s="6">
        <v>-1.2</v>
      </c>
      <c r="Z139" s="6">
        <v>-94.615384615384599</v>
      </c>
      <c r="AA139" s="7">
        <v>253</v>
      </c>
      <c r="AB139" s="7">
        <v>27.5750389461049</v>
      </c>
      <c r="AC139" s="7">
        <v>28.138605261085399</v>
      </c>
      <c r="AD139" s="13">
        <v>253</v>
      </c>
      <c r="AE139" s="6">
        <v>27.783912123371</v>
      </c>
      <c r="AF139" s="13">
        <v>254</v>
      </c>
      <c r="AG139" s="6">
        <v>23.056608657311099</v>
      </c>
      <c r="AH139" s="13">
        <v>248</v>
      </c>
      <c r="AI139" s="6">
        <v>9.7717961501455797</v>
      </c>
      <c r="AJ139" s="6">
        <v>-4.0000000000000002E-4</v>
      </c>
      <c r="AK139" s="6">
        <v>6.8999999999999999E-3</v>
      </c>
      <c r="AL139" s="135">
        <f t="shared" si="13"/>
        <v>253</v>
      </c>
      <c r="AM139" s="135">
        <f t="shared" si="14"/>
        <v>27.5750389461049</v>
      </c>
      <c r="AN139" s="29">
        <f t="shared" si="15"/>
        <v>287</v>
      </c>
      <c r="AO139" s="29">
        <f t="shared" si="16"/>
        <v>2.0699999999999998</v>
      </c>
      <c r="AP139" s="29">
        <f t="shared" si="17"/>
        <v>0.11</v>
      </c>
      <c r="AQ139" s="136">
        <f t="shared" si="18"/>
        <v>0.48309178743961356</v>
      </c>
    </row>
    <row r="140" spans="1:43" x14ac:dyDescent="0.75">
      <c r="A140" s="5" t="s">
        <v>170</v>
      </c>
      <c r="B140" s="22">
        <v>224.4</v>
      </c>
      <c r="C140" s="22">
        <v>1.0169999999999999</v>
      </c>
      <c r="D140" s="22">
        <v>0.06</v>
      </c>
      <c r="E140" s="22">
        <v>271</v>
      </c>
      <c r="F140" s="20">
        <v>27.027027027027</v>
      </c>
      <c r="G140" s="22">
        <v>3.0150986175319301</v>
      </c>
      <c r="H140" s="18">
        <v>4.0500000000000001E-2</v>
      </c>
      <c r="I140" s="15">
        <v>3.4812023784893602E-3</v>
      </c>
      <c r="J140" s="24">
        <v>0.12701999999999999</v>
      </c>
      <c r="K140" s="18">
        <v>0.217</v>
      </c>
      <c r="L140" s="15">
        <v>2.85982658608872E-2</v>
      </c>
      <c r="M140" s="18">
        <v>3.6999999999999998E-2</v>
      </c>
      <c r="N140" s="15">
        <v>4.1276700074012098E-3</v>
      </c>
      <c r="O140" s="24">
        <v>0.53283999999999998</v>
      </c>
      <c r="P140" s="10">
        <v>234</v>
      </c>
      <c r="Q140" s="6">
        <v>25.597966390801801</v>
      </c>
      <c r="R140" s="6">
        <v>26.1204277704513</v>
      </c>
      <c r="S140" s="10">
        <v>197</v>
      </c>
      <c r="T140" s="6">
        <v>23.632198750541601</v>
      </c>
      <c r="U140" s="6">
        <v>23.9838094054757</v>
      </c>
      <c r="V140" s="10">
        <v>270</v>
      </c>
      <c r="W140" s="6">
        <v>140.469569658343</v>
      </c>
      <c r="X140" s="6">
        <v>140.699320376277</v>
      </c>
      <c r="Y140" s="6">
        <v>-18.7817258883249</v>
      </c>
      <c r="Z140" s="6">
        <v>13.3333333333333</v>
      </c>
      <c r="AA140" s="7" t="s">
        <v>35</v>
      </c>
      <c r="AB140" s="7" t="s">
        <v>35</v>
      </c>
      <c r="AC140" s="7" t="s">
        <v>35</v>
      </c>
      <c r="AD140" s="13">
        <v>237</v>
      </c>
      <c r="AE140" s="6">
        <v>25.808387848616601</v>
      </c>
      <c r="AF140" s="13">
        <v>235</v>
      </c>
      <c r="AG140" s="6">
        <v>18.965015628390599</v>
      </c>
      <c r="AH140" s="13">
        <v>221</v>
      </c>
      <c r="AI140" s="6">
        <v>9.7717961501455797</v>
      </c>
      <c r="AJ140" s="6">
        <v>-1.12E-2</v>
      </c>
      <c r="AK140" s="6">
        <v>7.7000000000000002E-3</v>
      </c>
      <c r="AL140" s="135" t="str">
        <f t="shared" si="13"/>
        <v>Discordant</v>
      </c>
      <c r="AM140" s="135" t="str">
        <f t="shared" si="14"/>
        <v>Discordant</v>
      </c>
      <c r="AN140" s="29">
        <f t="shared" si="15"/>
        <v>224.4</v>
      </c>
      <c r="AO140" s="29">
        <f t="shared" si="16"/>
        <v>1.0169999999999999</v>
      </c>
      <c r="AP140" s="29">
        <f t="shared" si="17"/>
        <v>0.06</v>
      </c>
      <c r="AQ140" s="136">
        <f t="shared" si="18"/>
        <v>0.98328416912487715</v>
      </c>
    </row>
    <row r="141" spans="1:43" x14ac:dyDescent="0.75">
      <c r="A141" s="5" t="s">
        <v>171</v>
      </c>
      <c r="B141" s="22">
        <v>286</v>
      </c>
      <c r="C141" s="22">
        <v>22.5</v>
      </c>
      <c r="D141" s="22">
        <v>2.1</v>
      </c>
      <c r="E141" s="22">
        <v>503</v>
      </c>
      <c r="F141" s="20">
        <v>21.052631578947398</v>
      </c>
      <c r="G141" s="22">
        <v>2.3925176575538298</v>
      </c>
      <c r="H141" s="18">
        <v>4.7600000000000003E-2</v>
      </c>
      <c r="I141" s="15">
        <v>2.5040227634748101E-3</v>
      </c>
      <c r="J141" s="24">
        <v>0.13905000000000001</v>
      </c>
      <c r="K141" s="18">
        <v>0.32</v>
      </c>
      <c r="L141" s="15">
        <v>3.6074969161455597E-2</v>
      </c>
      <c r="M141" s="18">
        <v>4.7500000000000001E-2</v>
      </c>
      <c r="N141" s="15">
        <v>5.3981179648558203E-3</v>
      </c>
      <c r="O141" s="24">
        <v>0.57855999999999996</v>
      </c>
      <c r="P141" s="10">
        <v>299</v>
      </c>
      <c r="Q141" s="6">
        <v>33.238430049919501</v>
      </c>
      <c r="R141" s="6">
        <v>33.888612038672797</v>
      </c>
      <c r="S141" s="10">
        <v>280</v>
      </c>
      <c r="T141" s="6">
        <v>27.619400774225301</v>
      </c>
      <c r="U141" s="6">
        <v>28.174084346354402</v>
      </c>
      <c r="V141" s="10">
        <v>60</v>
      </c>
      <c r="W141" s="6">
        <v>109.932706689138</v>
      </c>
      <c r="X141" s="6">
        <v>111.033645798268</v>
      </c>
      <c r="Y141" s="6">
        <v>-6.7857142857142803</v>
      </c>
      <c r="Z141" s="6">
        <v>-398.33333333333297</v>
      </c>
      <c r="AA141" s="7" t="s">
        <v>35</v>
      </c>
      <c r="AB141" s="7" t="s">
        <v>35</v>
      </c>
      <c r="AC141" s="7" t="s">
        <v>35</v>
      </c>
      <c r="AD141" s="13">
        <v>300</v>
      </c>
      <c r="AE141" s="6">
        <v>33.238430049919501</v>
      </c>
      <c r="AF141" s="13">
        <v>297</v>
      </c>
      <c r="AG141" s="6">
        <v>26.0558304248258</v>
      </c>
      <c r="AH141" s="13">
        <v>251</v>
      </c>
      <c r="AI141" s="6">
        <v>21.9865413378276</v>
      </c>
      <c r="AJ141" s="6">
        <v>-3.3E-3</v>
      </c>
      <c r="AK141" s="6">
        <v>5.4999999999999997E-3</v>
      </c>
      <c r="AL141" s="135" t="str">
        <f t="shared" si="13"/>
        <v>Discordant</v>
      </c>
      <c r="AM141" s="135" t="str">
        <f t="shared" si="14"/>
        <v>Discordant</v>
      </c>
      <c r="AN141" s="29">
        <f t="shared" si="15"/>
        <v>286</v>
      </c>
      <c r="AO141" s="29">
        <f t="shared" si="16"/>
        <v>22.5</v>
      </c>
      <c r="AP141" s="29">
        <f t="shared" si="17"/>
        <v>2.1</v>
      </c>
      <c r="AQ141" s="136">
        <f t="shared" si="18"/>
        <v>4.4444444444444446E-2</v>
      </c>
    </row>
    <row r="142" spans="1:43" x14ac:dyDescent="0.75">
      <c r="A142" s="5" t="s">
        <v>172</v>
      </c>
      <c r="B142" s="22">
        <v>1201</v>
      </c>
      <c r="C142" s="22">
        <v>2.78</v>
      </c>
      <c r="D142" s="22">
        <v>0.13</v>
      </c>
      <c r="E142" s="22">
        <v>1096</v>
      </c>
      <c r="F142" s="20">
        <v>33.003300330032999</v>
      </c>
      <c r="G142" s="22">
        <v>3.52537791443463</v>
      </c>
      <c r="H142" s="18">
        <v>5.0799999999999998E-2</v>
      </c>
      <c r="I142" s="15">
        <v>1.7711380522138899E-3</v>
      </c>
      <c r="J142" s="24">
        <v>0.26196999999999998</v>
      </c>
      <c r="K142" s="18">
        <v>0.219</v>
      </c>
      <c r="L142" s="15">
        <v>2.19618772478581E-2</v>
      </c>
      <c r="M142" s="18">
        <v>3.0300000000000001E-2</v>
      </c>
      <c r="N142" s="15">
        <v>3.2366142094632901E-3</v>
      </c>
      <c r="O142" s="24">
        <v>0.33359</v>
      </c>
      <c r="P142" s="10">
        <v>192.2</v>
      </c>
      <c r="Q142" s="6">
        <v>20.255943274463402</v>
      </c>
      <c r="R142" s="6">
        <v>20.704121254078299</v>
      </c>
      <c r="S142" s="10">
        <v>201</v>
      </c>
      <c r="T142" s="6">
        <v>18.331570877293601</v>
      </c>
      <c r="U142" s="6">
        <v>18.789436216300199</v>
      </c>
      <c r="V142" s="10">
        <v>210</v>
      </c>
      <c r="W142" s="6">
        <v>79.395843719932898</v>
      </c>
      <c r="X142" s="6">
        <v>85.618072875725204</v>
      </c>
      <c r="Y142" s="6">
        <v>4.3781094527363296</v>
      </c>
      <c r="Z142" s="6">
        <v>8.4761904761904798</v>
      </c>
      <c r="AA142" s="7">
        <v>192.2</v>
      </c>
      <c r="AB142" s="7">
        <v>20.255943274463402</v>
      </c>
      <c r="AC142" s="7">
        <v>20.704121254078299</v>
      </c>
      <c r="AD142" s="13">
        <v>191.5</v>
      </c>
      <c r="AE142" s="6">
        <v>20.279499943003501</v>
      </c>
      <c r="AF142" s="13">
        <v>191.2</v>
      </c>
      <c r="AG142" s="6">
        <v>17.4983305154874</v>
      </c>
      <c r="AH142" s="13">
        <v>172</v>
      </c>
      <c r="AI142" s="6">
        <v>10.382533409529699</v>
      </c>
      <c r="AJ142" s="6">
        <v>3.5999999999999999E-3</v>
      </c>
      <c r="AK142" s="6">
        <v>3.8E-3</v>
      </c>
      <c r="AL142" s="135">
        <f t="shared" si="13"/>
        <v>192.2</v>
      </c>
      <c r="AM142" s="135">
        <f t="shared" si="14"/>
        <v>20.255943274463402</v>
      </c>
      <c r="AN142" s="29">
        <f t="shared" si="15"/>
        <v>1201</v>
      </c>
      <c r="AO142" s="29">
        <f t="shared" si="16"/>
        <v>2.78</v>
      </c>
      <c r="AP142" s="29">
        <f t="shared" si="17"/>
        <v>0.13</v>
      </c>
      <c r="AQ142" s="136">
        <f t="shared" si="18"/>
        <v>0.35971223021582738</v>
      </c>
    </row>
    <row r="143" spans="1:43" x14ac:dyDescent="0.75">
      <c r="A143" s="5" t="s">
        <v>173</v>
      </c>
      <c r="B143" s="22">
        <v>386</v>
      </c>
      <c r="C143" s="22">
        <v>15.7</v>
      </c>
      <c r="D143" s="22">
        <v>1.6</v>
      </c>
      <c r="E143" s="22">
        <v>8620</v>
      </c>
      <c r="F143" s="20">
        <v>3.19488817891374</v>
      </c>
      <c r="G143" s="22">
        <v>0.35545848304058902</v>
      </c>
      <c r="H143" s="18">
        <v>0.11940000000000001</v>
      </c>
      <c r="I143" s="15">
        <v>2.3208015856595798E-3</v>
      </c>
      <c r="J143" s="24">
        <v>6.8051E-2</v>
      </c>
      <c r="K143" s="18">
        <v>5.33</v>
      </c>
      <c r="L143" s="15">
        <v>0.54470038188438197</v>
      </c>
      <c r="M143" s="18">
        <v>0.313</v>
      </c>
      <c r="N143" s="15">
        <v>3.4823912125003499E-2</v>
      </c>
      <c r="O143" s="24">
        <v>0.87372000000000005</v>
      </c>
      <c r="P143" s="10">
        <v>1751</v>
      </c>
      <c r="Q143" s="6">
        <v>170.916665043954</v>
      </c>
      <c r="R143" s="6">
        <v>174.40953950562101</v>
      </c>
      <c r="S143" s="10">
        <v>1863</v>
      </c>
      <c r="T143" s="6">
        <v>87.686044503746103</v>
      </c>
      <c r="U143" s="6">
        <v>89.789748215131397</v>
      </c>
      <c r="V143" s="10">
        <v>1939</v>
      </c>
      <c r="W143" s="6">
        <v>34.812023784893597</v>
      </c>
      <c r="X143" s="6">
        <v>40.921501827051003</v>
      </c>
      <c r="Y143" s="6">
        <v>6.0118089103596297</v>
      </c>
      <c r="Z143" s="6">
        <v>9.6957194430118694</v>
      </c>
      <c r="AA143" s="7">
        <v>1939</v>
      </c>
      <c r="AB143" s="7">
        <v>34.812023784893597</v>
      </c>
      <c r="AC143" s="7">
        <v>40.921501827051003</v>
      </c>
      <c r="AD143" s="13">
        <v>1720</v>
      </c>
      <c r="AE143" s="6">
        <v>172.38453930021399</v>
      </c>
      <c r="AF143" s="13">
        <v>1730</v>
      </c>
      <c r="AG143" s="6">
        <v>98.776284606746302</v>
      </c>
      <c r="AH143" s="13">
        <v>1720</v>
      </c>
      <c r="AI143" s="6">
        <v>51.301929788264303</v>
      </c>
      <c r="AJ143" s="6">
        <v>1.9400000000000001E-2</v>
      </c>
      <c r="AK143" s="6">
        <v>7.4000000000000003E-3</v>
      </c>
      <c r="AL143" s="135">
        <f t="shared" si="13"/>
        <v>1939</v>
      </c>
      <c r="AM143" s="135">
        <f t="shared" si="14"/>
        <v>34.812023784893597</v>
      </c>
      <c r="AN143" s="29">
        <f t="shared" si="15"/>
        <v>386</v>
      </c>
      <c r="AO143" s="29">
        <f t="shared" si="16"/>
        <v>15.7</v>
      </c>
      <c r="AP143" s="29">
        <f t="shared" si="17"/>
        <v>1.6</v>
      </c>
      <c r="AQ143" s="136">
        <f t="shared" si="18"/>
        <v>6.3694267515923567E-2</v>
      </c>
    </row>
    <row r="144" spans="1:43" x14ac:dyDescent="0.75">
      <c r="A144" s="5" t="s">
        <v>174</v>
      </c>
      <c r="B144" s="22">
        <v>160.30000000000001</v>
      </c>
      <c r="C144" s="22">
        <v>1.077</v>
      </c>
      <c r="D144" s="22">
        <v>6.5000000000000002E-2</v>
      </c>
      <c r="E144" s="22">
        <v>193</v>
      </c>
      <c r="F144" s="20">
        <v>25.839793281653701</v>
      </c>
      <c r="G144" s="22">
        <v>3.3674818133209699</v>
      </c>
      <c r="H144" s="18">
        <v>6.3E-2</v>
      </c>
      <c r="I144" s="15">
        <v>7.3288471126091896E-3</v>
      </c>
      <c r="J144" s="24">
        <v>-0.27994000000000002</v>
      </c>
      <c r="K144" s="18">
        <v>0.36</v>
      </c>
      <c r="L144" s="15">
        <v>8.6236277748984305E-2</v>
      </c>
      <c r="M144" s="18">
        <v>3.8699999999999998E-2</v>
      </c>
      <c r="N144" s="15">
        <v>5.0434438369926799E-3</v>
      </c>
      <c r="O144" s="24">
        <v>0.54257</v>
      </c>
      <c r="P144" s="10">
        <v>244</v>
      </c>
      <c r="Q144" s="6">
        <v>31.152664501957901</v>
      </c>
      <c r="R144" s="6">
        <v>31.622029126527501</v>
      </c>
      <c r="S144" s="10">
        <v>294</v>
      </c>
      <c r="T144" s="6">
        <v>51.178810252747702</v>
      </c>
      <c r="U144" s="6">
        <v>51.538031673527598</v>
      </c>
      <c r="V144" s="10">
        <v>640</v>
      </c>
      <c r="W144" s="6">
        <v>244.29490375364</v>
      </c>
      <c r="X144" s="6">
        <v>248.51810913424299</v>
      </c>
      <c r="Y144" s="6">
        <v>17.006802721088398</v>
      </c>
      <c r="Z144" s="6">
        <v>61.875</v>
      </c>
      <c r="AA144" s="7">
        <v>244</v>
      </c>
      <c r="AB144" s="7">
        <v>31.152664501957901</v>
      </c>
      <c r="AC144" s="7">
        <v>31.622029126527501</v>
      </c>
      <c r="AD144" s="13">
        <v>235</v>
      </c>
      <c r="AE144" s="6">
        <v>30.450295656553902</v>
      </c>
      <c r="AF144" s="13">
        <v>236</v>
      </c>
      <c r="AG144" s="6">
        <v>30.397131754275101</v>
      </c>
      <c r="AH144" s="13">
        <v>238</v>
      </c>
      <c r="AI144" s="6">
        <v>19.543592300291198</v>
      </c>
      <c r="AJ144" s="6">
        <v>1.7999999999999999E-2</v>
      </c>
      <c r="AK144" s="6">
        <v>1.6E-2</v>
      </c>
      <c r="AL144" s="135">
        <f t="shared" si="13"/>
        <v>244</v>
      </c>
      <c r="AM144" s="135">
        <f t="shared" si="14"/>
        <v>31.152664501957901</v>
      </c>
      <c r="AN144" s="29">
        <f t="shared" si="15"/>
        <v>160.30000000000001</v>
      </c>
      <c r="AO144" s="29">
        <f t="shared" si="16"/>
        <v>1.077</v>
      </c>
      <c r="AP144" s="29">
        <f t="shared" si="17"/>
        <v>6.5000000000000002E-2</v>
      </c>
      <c r="AQ144" s="136">
        <f t="shared" si="18"/>
        <v>0.92850510677808729</v>
      </c>
    </row>
    <row r="145" spans="1:43" x14ac:dyDescent="0.75">
      <c r="A145" s="5" t="s">
        <v>175</v>
      </c>
      <c r="B145" s="22">
        <v>116.5</v>
      </c>
      <c r="C145" s="22">
        <v>1.3720000000000001</v>
      </c>
      <c r="D145" s="22">
        <v>7.0999999999999994E-2</v>
      </c>
      <c r="E145" s="22">
        <v>701</v>
      </c>
      <c r="F145" s="20">
        <v>6.0240963855421699</v>
      </c>
      <c r="G145" s="22">
        <v>0.79817501338368202</v>
      </c>
      <c r="H145" s="18">
        <v>7.2300000000000003E-2</v>
      </c>
      <c r="I145" s="15">
        <v>2.3818753115979899E-3</v>
      </c>
      <c r="J145" s="24">
        <v>4.2172000000000001E-2</v>
      </c>
      <c r="K145" s="18">
        <v>1.72</v>
      </c>
      <c r="L145" s="15">
        <v>0.213529324449826</v>
      </c>
      <c r="M145" s="18">
        <v>0.16600000000000001</v>
      </c>
      <c r="N145" s="15">
        <v>2.1994510668800701E-2</v>
      </c>
      <c r="O145" s="24">
        <v>0.93010999999999999</v>
      </c>
      <c r="P145" s="10">
        <v>980</v>
      </c>
      <c r="Q145" s="6">
        <v>120.994364139916</v>
      </c>
      <c r="R145" s="6">
        <v>122.759268870528</v>
      </c>
      <c r="S145" s="10">
        <v>991</v>
      </c>
      <c r="T145" s="6">
        <v>78.968550415316201</v>
      </c>
      <c r="U145" s="6">
        <v>80.290731779466796</v>
      </c>
      <c r="V145" s="10">
        <v>970</v>
      </c>
      <c r="W145" s="6">
        <v>67.1810985322509</v>
      </c>
      <c r="X145" s="6">
        <v>71.019106288593093</v>
      </c>
      <c r="Y145" s="6">
        <v>1.10998990918264</v>
      </c>
      <c r="Z145" s="6">
        <v>-1.0309278350515401</v>
      </c>
      <c r="AA145" s="7">
        <v>980</v>
      </c>
      <c r="AB145" s="7">
        <v>120.994364139916</v>
      </c>
      <c r="AC145" s="7">
        <v>122.759268870528</v>
      </c>
      <c r="AD145" s="13">
        <v>980</v>
      </c>
      <c r="AE145" s="6">
        <v>120.994364139916</v>
      </c>
      <c r="AF145" s="13">
        <v>928</v>
      </c>
      <c r="AG145" s="6">
        <v>82.645150823846507</v>
      </c>
      <c r="AH145" s="13">
        <v>804</v>
      </c>
      <c r="AI145" s="6">
        <v>48.2482434913438</v>
      </c>
      <c r="AJ145" s="6">
        <v>9.1999999999999998E-3</v>
      </c>
      <c r="AK145" s="6">
        <v>4.4000000000000003E-3</v>
      </c>
      <c r="AL145" s="135">
        <f t="shared" si="13"/>
        <v>980</v>
      </c>
      <c r="AM145" s="135">
        <f t="shared" si="14"/>
        <v>120.994364139916</v>
      </c>
      <c r="AN145" s="29">
        <f t="shared" si="15"/>
        <v>116.5</v>
      </c>
      <c r="AO145" s="29">
        <f t="shared" si="16"/>
        <v>1.3720000000000001</v>
      </c>
      <c r="AP145" s="29">
        <f t="shared" si="17"/>
        <v>7.0999999999999994E-2</v>
      </c>
      <c r="AQ145" s="136">
        <f t="shared" si="18"/>
        <v>0.7288629737609329</v>
      </c>
    </row>
    <row r="146" spans="1:43" x14ac:dyDescent="0.75">
      <c r="A146" s="5" t="s">
        <v>176</v>
      </c>
      <c r="B146" s="22">
        <v>1220</v>
      </c>
      <c r="C146" s="22">
        <v>0.95</v>
      </c>
      <c r="D146" s="22">
        <v>0.14000000000000001</v>
      </c>
      <c r="E146" s="22">
        <v>1347</v>
      </c>
      <c r="F146" s="20">
        <v>23.0414746543779</v>
      </c>
      <c r="G146" s="22">
        <v>2.9286023512760999</v>
      </c>
      <c r="H146" s="18">
        <v>5.9900000000000002E-2</v>
      </c>
      <c r="I146" s="15">
        <v>2.19865413378276E-3</v>
      </c>
      <c r="J146" s="24">
        <v>0.41082999999999997</v>
      </c>
      <c r="K146" s="18">
        <v>0.36399999999999999</v>
      </c>
      <c r="L146" s="15">
        <v>4.2253120074143197E-2</v>
      </c>
      <c r="M146" s="18">
        <v>4.3400000000000001E-2</v>
      </c>
      <c r="N146" s="15">
        <v>5.5161982447696099E-3</v>
      </c>
      <c r="O146" s="24">
        <v>0.87787999999999999</v>
      </c>
      <c r="P146" s="10">
        <v>273</v>
      </c>
      <c r="Q146" s="6">
        <v>33.905966530589403</v>
      </c>
      <c r="R146" s="6">
        <v>34.4432427136109</v>
      </c>
      <c r="S146" s="10">
        <v>313</v>
      </c>
      <c r="T146" s="6">
        <v>31.266352008900402</v>
      </c>
      <c r="U146" s="6">
        <v>31.8604213434811</v>
      </c>
      <c r="V146" s="10">
        <v>570</v>
      </c>
      <c r="W146" s="6">
        <v>79.395843719932898</v>
      </c>
      <c r="X146" s="6">
        <v>2663.5009451804499</v>
      </c>
      <c r="Y146" s="6">
        <v>12.779552715655001</v>
      </c>
      <c r="Z146" s="6">
        <v>52.105263157894697</v>
      </c>
      <c r="AA146" s="7">
        <v>273</v>
      </c>
      <c r="AB146" s="7">
        <v>33.905966530589403</v>
      </c>
      <c r="AC146" s="7">
        <v>34.4432427136109</v>
      </c>
      <c r="AD146" s="13">
        <v>270</v>
      </c>
      <c r="AE146" s="6">
        <v>34.250745486389697</v>
      </c>
      <c r="AF146" s="13">
        <v>270</v>
      </c>
      <c r="AG146" s="6">
        <v>31.9974493974828</v>
      </c>
      <c r="AH146" s="13">
        <v>246</v>
      </c>
      <c r="AI146" s="6">
        <v>24.429490375364001</v>
      </c>
      <c r="AJ146" s="6">
        <v>1.3299999999999999E-2</v>
      </c>
      <c r="AK146" s="6">
        <v>5.0000000000000001E-3</v>
      </c>
      <c r="AL146" s="135">
        <f t="shared" si="13"/>
        <v>273</v>
      </c>
      <c r="AM146" s="135">
        <f t="shared" si="14"/>
        <v>33.905966530589403</v>
      </c>
      <c r="AN146" s="29">
        <f t="shared" si="15"/>
        <v>1220</v>
      </c>
      <c r="AO146" s="29">
        <f t="shared" si="16"/>
        <v>0.95</v>
      </c>
      <c r="AP146" s="29">
        <f t="shared" si="17"/>
        <v>0.14000000000000001</v>
      </c>
      <c r="AQ146" s="136">
        <f t="shared" si="18"/>
        <v>1.0526315789473684</v>
      </c>
    </row>
    <row r="147" spans="1:43" x14ac:dyDescent="0.75">
      <c r="A147" s="5" t="s">
        <v>177</v>
      </c>
      <c r="B147" s="22">
        <v>122.9</v>
      </c>
      <c r="C147" s="22">
        <v>2.41</v>
      </c>
      <c r="D147" s="22">
        <v>0.16</v>
      </c>
      <c r="E147" s="22">
        <v>130</v>
      </c>
      <c r="F147" s="20">
        <v>20.491803278688501</v>
      </c>
      <c r="G147" s="22">
        <v>2.9538889042541001</v>
      </c>
      <c r="H147" s="18">
        <v>5.1200000000000002E-2</v>
      </c>
      <c r="I147" s="15">
        <v>5.8630776900873496E-3</v>
      </c>
      <c r="J147" s="24">
        <v>-7.4274999999999994E-2</v>
      </c>
      <c r="K147" s="18">
        <v>0.379</v>
      </c>
      <c r="L147" s="15">
        <v>6.9031170729243502E-2</v>
      </c>
      <c r="M147" s="18">
        <v>4.8800000000000003E-2</v>
      </c>
      <c r="N147" s="15">
        <v>7.03450919214689E-3</v>
      </c>
      <c r="O147" s="24">
        <v>0.48855999999999999</v>
      </c>
      <c r="P147" s="10">
        <v>306</v>
      </c>
      <c r="Q147" s="6">
        <v>43.004729627401098</v>
      </c>
      <c r="R147" s="6">
        <v>43.535722165112396</v>
      </c>
      <c r="S147" s="10">
        <v>311</v>
      </c>
      <c r="T147" s="6">
        <v>48.530588093557398</v>
      </c>
      <c r="U147" s="6">
        <v>48.938680842958</v>
      </c>
      <c r="V147" s="10">
        <v>110</v>
      </c>
      <c r="W147" s="6">
        <v>219.865413378276</v>
      </c>
      <c r="X147" s="6">
        <v>220.97472323583401</v>
      </c>
      <c r="Y147" s="6">
        <v>1.6077170418006399</v>
      </c>
      <c r="Z147" s="6">
        <v>-178.18181818181799</v>
      </c>
      <c r="AA147" s="7">
        <v>306</v>
      </c>
      <c r="AB147" s="7">
        <v>43.004729627401098</v>
      </c>
      <c r="AC147" s="7">
        <v>43.535722165112396</v>
      </c>
      <c r="AD147" s="13">
        <v>305</v>
      </c>
      <c r="AE147" s="6">
        <v>43.004729627401098</v>
      </c>
      <c r="AF147" s="13">
        <v>305</v>
      </c>
      <c r="AG147" s="6">
        <v>39.245547272353598</v>
      </c>
      <c r="AH147" s="13">
        <v>297</v>
      </c>
      <c r="AI147" s="6">
        <v>32.369074747357203</v>
      </c>
      <c r="AJ147" s="6">
        <v>0</v>
      </c>
      <c r="AK147" s="6">
        <v>1.2999999999999999E-2</v>
      </c>
      <c r="AL147" s="135">
        <f t="shared" si="13"/>
        <v>306</v>
      </c>
      <c r="AM147" s="135">
        <f t="shared" si="14"/>
        <v>43.004729627401098</v>
      </c>
      <c r="AN147" s="29">
        <f t="shared" si="15"/>
        <v>122.9</v>
      </c>
      <c r="AO147" s="29">
        <f t="shared" si="16"/>
        <v>2.41</v>
      </c>
      <c r="AP147" s="29">
        <f t="shared" si="17"/>
        <v>0.16</v>
      </c>
      <c r="AQ147" s="136">
        <f t="shared" si="18"/>
        <v>0.41493775933609955</v>
      </c>
    </row>
    <row r="148" spans="1:43" x14ac:dyDescent="0.75">
      <c r="A148" s="5" t="s">
        <v>178</v>
      </c>
      <c r="B148" s="22">
        <v>281.60000000000002</v>
      </c>
      <c r="C148" s="22">
        <v>2.76</v>
      </c>
      <c r="D148" s="22">
        <v>0.13</v>
      </c>
      <c r="E148" s="22">
        <v>268</v>
      </c>
      <c r="F148" s="20">
        <v>19.193857965451102</v>
      </c>
      <c r="G148" s="22">
        <v>2.2742496112310402</v>
      </c>
      <c r="H148" s="18">
        <v>4.6800000000000001E-2</v>
      </c>
      <c r="I148" s="15">
        <v>2.8093913931668498E-3</v>
      </c>
      <c r="J148" s="24">
        <v>-0.20097000000000001</v>
      </c>
      <c r="K148" s="18">
        <v>0.35199999999999998</v>
      </c>
      <c r="L148" s="15">
        <v>4.5736109847689999E-2</v>
      </c>
      <c r="M148" s="18">
        <v>5.21E-2</v>
      </c>
      <c r="N148" s="15">
        <v>6.1732458872216503E-3</v>
      </c>
      <c r="O148" s="24">
        <v>0.76727999999999996</v>
      </c>
      <c r="P148" s="10">
        <v>327</v>
      </c>
      <c r="Q148" s="6">
        <v>37.882220596141202</v>
      </c>
      <c r="R148" s="6">
        <v>38.563090040971403</v>
      </c>
      <c r="S148" s="10">
        <v>301</v>
      </c>
      <c r="T148" s="6">
        <v>33.905384648597803</v>
      </c>
      <c r="U148" s="6">
        <v>34.427753506497801</v>
      </c>
      <c r="V148" s="10">
        <v>20</v>
      </c>
      <c r="W148" s="6">
        <v>122.14745187682</v>
      </c>
      <c r="X148" s="6">
        <v>122.99695915214799</v>
      </c>
      <c r="Y148" s="6">
        <v>-8.6378737541528192</v>
      </c>
      <c r="Z148" s="6">
        <v>-1535</v>
      </c>
      <c r="AA148" s="7" t="s">
        <v>35</v>
      </c>
      <c r="AB148" s="7" t="s">
        <v>35</v>
      </c>
      <c r="AC148" s="7" t="s">
        <v>35</v>
      </c>
      <c r="AD148" s="13">
        <v>329</v>
      </c>
      <c r="AE148" s="6">
        <v>37.882220596141202</v>
      </c>
      <c r="AF148" s="13">
        <v>327</v>
      </c>
      <c r="AG148" s="6">
        <v>30.408158579061901</v>
      </c>
      <c r="AH148" s="13">
        <v>292</v>
      </c>
      <c r="AI148" s="6">
        <v>23.818753115979899</v>
      </c>
      <c r="AJ148" s="6">
        <v>-5.3E-3</v>
      </c>
      <c r="AK148" s="6">
        <v>6.0000000000000001E-3</v>
      </c>
      <c r="AL148" s="135" t="str">
        <f t="shared" si="13"/>
        <v>Discordant</v>
      </c>
      <c r="AM148" s="135" t="str">
        <f t="shared" si="14"/>
        <v>Discordant</v>
      </c>
      <c r="AN148" s="29">
        <f t="shared" si="15"/>
        <v>281.60000000000002</v>
      </c>
      <c r="AO148" s="29">
        <f t="shared" si="16"/>
        <v>2.76</v>
      </c>
      <c r="AP148" s="29">
        <f t="shared" si="17"/>
        <v>0.13</v>
      </c>
      <c r="AQ148" s="136">
        <f t="shared" si="18"/>
        <v>0.3623188405797102</v>
      </c>
    </row>
    <row r="149" spans="1:43" x14ac:dyDescent="0.75">
      <c r="A149" s="5" t="s">
        <v>179</v>
      </c>
      <c r="B149" s="22">
        <v>457</v>
      </c>
      <c r="C149" s="22">
        <v>1.357</v>
      </c>
      <c r="D149" s="22">
        <v>5.1999999999999998E-2</v>
      </c>
      <c r="E149" s="22">
        <v>571</v>
      </c>
      <c r="F149" s="20">
        <v>19.685039370078702</v>
      </c>
      <c r="G149" s="22">
        <v>2.2716070275611999</v>
      </c>
      <c r="H149" s="18">
        <v>6.5299999999999997E-2</v>
      </c>
      <c r="I149" s="15">
        <v>3.2369074747357202E-3</v>
      </c>
      <c r="J149" s="24">
        <v>0.29957</v>
      </c>
      <c r="K149" s="18">
        <v>0.45400000000000001</v>
      </c>
      <c r="L149" s="15">
        <v>4.83790202567181E-2</v>
      </c>
      <c r="M149" s="18">
        <v>5.0799999999999998E-2</v>
      </c>
      <c r="N149" s="15">
        <v>5.8621999596055298E-3</v>
      </c>
      <c r="O149" s="24">
        <v>0.55717000000000005</v>
      </c>
      <c r="P149" s="10">
        <v>319</v>
      </c>
      <c r="Q149" s="6">
        <v>36.081455713807799</v>
      </c>
      <c r="R149" s="6">
        <v>36.762456049491597</v>
      </c>
      <c r="S149" s="10">
        <v>387</v>
      </c>
      <c r="T149" s="6">
        <v>35.173913768257897</v>
      </c>
      <c r="U149" s="6">
        <v>35.896304134259701</v>
      </c>
      <c r="V149" s="10">
        <v>730</v>
      </c>
      <c r="W149" s="6">
        <v>103.82533409529699</v>
      </c>
      <c r="X149" s="6">
        <v>192.49851829267701</v>
      </c>
      <c r="Y149" s="6">
        <v>17.5710594315245</v>
      </c>
      <c r="Z149" s="6">
        <v>56.301369863013697</v>
      </c>
      <c r="AA149" s="7">
        <v>319</v>
      </c>
      <c r="AB149" s="7">
        <v>36.081455713807799</v>
      </c>
      <c r="AC149" s="7">
        <v>36.762456049491597</v>
      </c>
      <c r="AD149" s="13">
        <v>314</v>
      </c>
      <c r="AE149" s="6">
        <v>36.081455713807799</v>
      </c>
      <c r="AF149" s="13">
        <v>314</v>
      </c>
      <c r="AG149" s="6">
        <v>33.344807838355301</v>
      </c>
      <c r="AH149" s="13">
        <v>305</v>
      </c>
      <c r="AI149" s="6">
        <v>14.046956965834299</v>
      </c>
      <c r="AJ149" s="6">
        <v>1.89E-2</v>
      </c>
      <c r="AK149" s="6">
        <v>7.1999999999999998E-3</v>
      </c>
      <c r="AL149" s="135">
        <f t="shared" si="13"/>
        <v>319</v>
      </c>
      <c r="AM149" s="135">
        <f t="shared" si="14"/>
        <v>36.081455713807799</v>
      </c>
      <c r="AN149" s="29">
        <f t="shared" si="15"/>
        <v>457</v>
      </c>
      <c r="AO149" s="29">
        <f t="shared" si="16"/>
        <v>1.357</v>
      </c>
      <c r="AP149" s="29">
        <f t="shared" si="17"/>
        <v>5.1999999999999998E-2</v>
      </c>
      <c r="AQ149" s="136">
        <f t="shared" si="18"/>
        <v>0.73691967575534267</v>
      </c>
    </row>
    <row r="150" spans="1:43" x14ac:dyDescent="0.75">
      <c r="A150" s="5" t="s">
        <v>180</v>
      </c>
      <c r="B150" s="22">
        <v>77.5</v>
      </c>
      <c r="C150" s="22">
        <v>1.1379999999999999</v>
      </c>
      <c r="D150" s="22">
        <v>5.7000000000000002E-2</v>
      </c>
      <c r="E150" s="22">
        <v>389</v>
      </c>
      <c r="F150" s="20">
        <v>4.4843049327354301</v>
      </c>
      <c r="G150" s="22">
        <v>0.74462357593407402</v>
      </c>
      <c r="H150" s="18">
        <v>8.3400000000000002E-2</v>
      </c>
      <c r="I150" s="15">
        <v>4.58052944538074E-3</v>
      </c>
      <c r="J150" s="24">
        <v>-0.12817999999999999</v>
      </c>
      <c r="K150" s="18">
        <v>2.69</v>
      </c>
      <c r="L150" s="15">
        <v>0.46480167300150499</v>
      </c>
      <c r="M150" s="18">
        <v>0.223</v>
      </c>
      <c r="N150" s="15">
        <v>3.7029385807625603E-2</v>
      </c>
      <c r="O150" s="24">
        <v>0.90193999999999996</v>
      </c>
      <c r="P150" s="10">
        <v>1270</v>
      </c>
      <c r="Q150" s="6">
        <v>191.54195816495499</v>
      </c>
      <c r="R150" s="6">
        <v>193.375296928799</v>
      </c>
      <c r="S150" s="10">
        <v>1230</v>
      </c>
      <c r="T150" s="6">
        <v>124.778575540467</v>
      </c>
      <c r="U150" s="6">
        <v>125.89497601729801</v>
      </c>
      <c r="V150" s="10">
        <v>1220</v>
      </c>
      <c r="W150" s="6">
        <v>103.82533409529699</v>
      </c>
      <c r="X150" s="6">
        <v>106.08947218743501</v>
      </c>
      <c r="Y150" s="6">
        <v>-3.2520325203252001</v>
      </c>
      <c r="Z150" s="6">
        <v>-4.0983606557376904</v>
      </c>
      <c r="AA150" s="7">
        <v>1270</v>
      </c>
      <c r="AB150" s="7">
        <v>191.54195816495499</v>
      </c>
      <c r="AC150" s="7">
        <v>193.375296928799</v>
      </c>
      <c r="AD150" s="13">
        <v>1250</v>
      </c>
      <c r="AE150" s="6">
        <v>191.54195816495499</v>
      </c>
      <c r="AF150" s="13">
        <v>1140</v>
      </c>
      <c r="AG150" s="6">
        <v>129.90455309152199</v>
      </c>
      <c r="AH150" s="13">
        <v>960</v>
      </c>
      <c r="AI150" s="6">
        <v>91.610588907614797</v>
      </c>
      <c r="AJ150" s="6">
        <v>1.49E-2</v>
      </c>
      <c r="AK150" s="6">
        <v>8.0000000000000002E-3</v>
      </c>
      <c r="AL150" s="135">
        <f t="shared" si="13"/>
        <v>1270</v>
      </c>
      <c r="AM150" s="135">
        <f t="shared" si="14"/>
        <v>191.54195816495499</v>
      </c>
      <c r="AN150" s="29">
        <f t="shared" si="15"/>
        <v>77.5</v>
      </c>
      <c r="AO150" s="29">
        <f t="shared" si="16"/>
        <v>1.1379999999999999</v>
      </c>
      <c r="AP150" s="29">
        <f t="shared" si="17"/>
        <v>5.7000000000000002E-2</v>
      </c>
      <c r="AQ150" s="136">
        <f t="shared" si="18"/>
        <v>0.87873462214411258</v>
      </c>
    </row>
    <row r="151" spans="1:43" x14ac:dyDescent="0.75">
      <c r="A151" s="5" t="s">
        <v>181</v>
      </c>
      <c r="B151" s="22">
        <v>302</v>
      </c>
      <c r="C151" s="22">
        <v>1.2190000000000001</v>
      </c>
      <c r="D151" s="22">
        <v>5.3999999999999999E-2</v>
      </c>
      <c r="E151" s="22">
        <v>9230</v>
      </c>
      <c r="F151" s="20">
        <v>2.0576131687242798</v>
      </c>
      <c r="G151" s="22">
        <v>0.25706949915191701</v>
      </c>
      <c r="H151" s="18">
        <v>0.1898</v>
      </c>
      <c r="I151" s="15">
        <v>2.3818753115979899E-3</v>
      </c>
      <c r="J151" s="24">
        <v>0.37709999999999999</v>
      </c>
      <c r="K151" s="18">
        <v>13.1</v>
      </c>
      <c r="L151" s="15">
        <v>1.4937662208324101</v>
      </c>
      <c r="M151" s="18">
        <v>0.48599999999999999</v>
      </c>
      <c r="N151" s="15">
        <v>6.0718787421686099E-2</v>
      </c>
      <c r="O151" s="24">
        <v>0.98567000000000005</v>
      </c>
      <c r="P151" s="10">
        <v>2530</v>
      </c>
      <c r="Q151" s="6">
        <v>262.00090743697098</v>
      </c>
      <c r="R151" s="6">
        <v>266.29833162383898</v>
      </c>
      <c r="S151" s="10">
        <v>2659</v>
      </c>
      <c r="T151" s="6">
        <v>104.91051878167001</v>
      </c>
      <c r="U151" s="6">
        <v>107.054968716689</v>
      </c>
      <c r="V151" s="10">
        <v>2737</v>
      </c>
      <c r="W151" s="6">
        <v>20.1543295596753</v>
      </c>
      <c r="X151" s="6">
        <v>27.8479294575239</v>
      </c>
      <c r="Y151" s="6">
        <v>4.8514479127491503</v>
      </c>
      <c r="Z151" s="6">
        <v>7.5630252100840396</v>
      </c>
      <c r="AA151" s="7">
        <v>2737</v>
      </c>
      <c r="AB151" s="7">
        <v>20.1543295596753</v>
      </c>
      <c r="AC151" s="7">
        <v>27.8479294575239</v>
      </c>
      <c r="AD151" s="13">
        <v>2440</v>
      </c>
      <c r="AE151" s="6">
        <v>268.74760556662898</v>
      </c>
      <c r="AF151" s="13">
        <v>2390</v>
      </c>
      <c r="AG151" s="6">
        <v>140.944456971671</v>
      </c>
      <c r="AH151" s="13">
        <v>2350</v>
      </c>
      <c r="AI151" s="6">
        <v>73.288471126091906</v>
      </c>
      <c r="AJ151" s="6">
        <v>4.8000000000000001E-2</v>
      </c>
      <c r="AK151" s="6">
        <v>1.6E-2</v>
      </c>
      <c r="AL151" s="135">
        <f t="shared" si="13"/>
        <v>2737</v>
      </c>
      <c r="AM151" s="135">
        <f t="shared" si="14"/>
        <v>20.1543295596753</v>
      </c>
      <c r="AN151" s="29">
        <f t="shared" si="15"/>
        <v>302</v>
      </c>
      <c r="AO151" s="29">
        <f t="shared" si="16"/>
        <v>1.2190000000000001</v>
      </c>
      <c r="AP151" s="29">
        <f t="shared" si="17"/>
        <v>5.3999999999999999E-2</v>
      </c>
      <c r="AQ151" s="136">
        <f t="shared" si="18"/>
        <v>0.8203445447087776</v>
      </c>
    </row>
    <row r="152" spans="1:43" x14ac:dyDescent="0.75">
      <c r="A152" s="5" t="s">
        <v>182</v>
      </c>
      <c r="B152" s="22">
        <v>1032</v>
      </c>
      <c r="C152" s="22">
        <v>6.89</v>
      </c>
      <c r="D152" s="22">
        <v>0.28999999999999998</v>
      </c>
      <c r="E152" s="22">
        <v>12780</v>
      </c>
      <c r="F152" s="20">
        <v>3.5460992907801399</v>
      </c>
      <c r="G152" s="22">
        <v>0.42966798744363099</v>
      </c>
      <c r="H152" s="18">
        <v>0.14130000000000001</v>
      </c>
      <c r="I152" s="15">
        <v>2.7483176672284402E-3</v>
      </c>
      <c r="J152" s="24">
        <v>-0.45140999999999998</v>
      </c>
      <c r="K152" s="18">
        <v>5.82</v>
      </c>
      <c r="L152" s="15">
        <v>0.69201950037552395</v>
      </c>
      <c r="M152" s="18">
        <v>0.28199999999999997</v>
      </c>
      <c r="N152" s="15">
        <v>3.4168917033467298E-2</v>
      </c>
      <c r="O152" s="24">
        <v>0.95616000000000001</v>
      </c>
      <c r="P152" s="10">
        <v>1590</v>
      </c>
      <c r="Q152" s="6">
        <v>171.572546100805</v>
      </c>
      <c r="R152" s="6">
        <v>174.539824761088</v>
      </c>
      <c r="S152" s="10">
        <v>1910</v>
      </c>
      <c r="T152" s="6">
        <v>105.248156351766</v>
      </c>
      <c r="U152" s="6">
        <v>107.054492227482</v>
      </c>
      <c r="V152" s="10">
        <v>2253</v>
      </c>
      <c r="W152" s="6">
        <v>39.087184600582297</v>
      </c>
      <c r="X152" s="6">
        <v>46.194775981415901</v>
      </c>
      <c r="Y152" s="6">
        <v>16.753926701570698</v>
      </c>
      <c r="Z152" s="6">
        <v>29.4274300932091</v>
      </c>
      <c r="AA152" s="7" t="s">
        <v>35</v>
      </c>
      <c r="AB152" s="7" t="s">
        <v>35</v>
      </c>
      <c r="AC152" s="7" t="s">
        <v>35</v>
      </c>
      <c r="AD152" s="13">
        <v>1510</v>
      </c>
      <c r="AE152" s="6">
        <v>174.696418324798</v>
      </c>
      <c r="AF152" s="13">
        <v>1550</v>
      </c>
      <c r="AG152" s="6">
        <v>122.296256751569</v>
      </c>
      <c r="AH152" s="13">
        <v>1590</v>
      </c>
      <c r="AI152" s="6">
        <v>85.503216313773805</v>
      </c>
      <c r="AJ152" s="6">
        <v>5.7099999999999998E-2</v>
      </c>
      <c r="AK152" s="6">
        <v>9.7000000000000003E-3</v>
      </c>
      <c r="AL152" s="135" t="str">
        <f t="shared" si="13"/>
        <v>Discordant</v>
      </c>
      <c r="AM152" s="135" t="str">
        <f t="shared" si="14"/>
        <v>Discordant</v>
      </c>
      <c r="AN152" s="29">
        <f t="shared" si="15"/>
        <v>1032</v>
      </c>
      <c r="AO152" s="29">
        <f t="shared" si="16"/>
        <v>6.89</v>
      </c>
      <c r="AP152" s="29">
        <f t="shared" si="17"/>
        <v>0.28999999999999998</v>
      </c>
      <c r="AQ152" s="136">
        <f t="shared" si="18"/>
        <v>0.14513788098693758</v>
      </c>
    </row>
    <row r="153" spans="1:43" x14ac:dyDescent="0.75">
      <c r="A153" s="5" t="s">
        <v>183</v>
      </c>
      <c r="B153" s="22">
        <v>710</v>
      </c>
      <c r="C153" s="22">
        <v>2</v>
      </c>
      <c r="D153" s="22">
        <v>0.11</v>
      </c>
      <c r="E153" s="22">
        <v>818</v>
      </c>
      <c r="F153" s="20">
        <v>16.5016501650165</v>
      </c>
      <c r="G153" s="22">
        <v>1.84854450852653</v>
      </c>
      <c r="H153" s="18">
        <v>5.8500000000000003E-2</v>
      </c>
      <c r="I153" s="15">
        <v>1.8322117781523E-3</v>
      </c>
      <c r="J153" s="24">
        <v>7.0855000000000001E-2</v>
      </c>
      <c r="K153" s="18">
        <v>0.50600000000000001</v>
      </c>
      <c r="L153" s="15">
        <v>5.2968516318657899E-2</v>
      </c>
      <c r="M153" s="18">
        <v>6.0600000000000001E-2</v>
      </c>
      <c r="N153" s="15">
        <v>6.7885209113325001E-3</v>
      </c>
      <c r="O153" s="24">
        <v>0.76903999999999995</v>
      </c>
      <c r="P153" s="10">
        <v>379</v>
      </c>
      <c r="Q153" s="6">
        <v>41.3248525142209</v>
      </c>
      <c r="R153" s="6">
        <v>42.154921196986599</v>
      </c>
      <c r="S153" s="10">
        <v>414</v>
      </c>
      <c r="T153" s="6">
        <v>35.6321109814875</v>
      </c>
      <c r="U153" s="6">
        <v>36.456742014160398</v>
      </c>
      <c r="V153" s="10">
        <v>520</v>
      </c>
      <c r="W153" s="6">
        <v>73.288471126091906</v>
      </c>
      <c r="X153" s="6">
        <v>83.283171830077293</v>
      </c>
      <c r="Y153" s="6">
        <v>8.4541062801932405</v>
      </c>
      <c r="Z153" s="6">
        <v>27.115384615384599</v>
      </c>
      <c r="AA153" s="7">
        <v>379</v>
      </c>
      <c r="AB153" s="7">
        <v>41.3248525142209</v>
      </c>
      <c r="AC153" s="7">
        <v>42.154921196986599</v>
      </c>
      <c r="AD153" s="13">
        <v>376</v>
      </c>
      <c r="AE153" s="6">
        <v>41.3248525142209</v>
      </c>
      <c r="AF153" s="13">
        <v>374</v>
      </c>
      <c r="AG153" s="6">
        <v>34.8542154265024</v>
      </c>
      <c r="AH153" s="13">
        <v>343</v>
      </c>
      <c r="AI153" s="6">
        <v>16.489906003370699</v>
      </c>
      <c r="AJ153" s="6">
        <v>8.5000000000000006E-3</v>
      </c>
      <c r="AK153" s="6">
        <v>3.8999999999999998E-3</v>
      </c>
      <c r="AL153" s="135">
        <f t="shared" si="13"/>
        <v>379</v>
      </c>
      <c r="AM153" s="135">
        <f t="shared" si="14"/>
        <v>41.3248525142209</v>
      </c>
      <c r="AN153" s="29">
        <f t="shared" si="15"/>
        <v>710</v>
      </c>
      <c r="AO153" s="29">
        <f t="shared" si="16"/>
        <v>2</v>
      </c>
      <c r="AP153" s="29">
        <f t="shared" si="17"/>
        <v>0.11</v>
      </c>
      <c r="AQ153" s="136">
        <f t="shared" si="18"/>
        <v>0.5</v>
      </c>
    </row>
    <row r="154" spans="1:43" x14ac:dyDescent="0.75">
      <c r="A154" s="5" t="s">
        <v>184</v>
      </c>
      <c r="B154" s="22">
        <v>166.8</v>
      </c>
      <c r="C154" s="22">
        <v>1.68</v>
      </c>
      <c r="D154" s="22">
        <v>0.1</v>
      </c>
      <c r="E154" s="22">
        <v>1448</v>
      </c>
      <c r="F154" s="20">
        <v>4.2016806722689104</v>
      </c>
      <c r="G154" s="22">
        <v>0.54671112629683505</v>
      </c>
      <c r="H154" s="18">
        <v>9.8299999999999998E-2</v>
      </c>
      <c r="I154" s="15">
        <v>3.1147600228588999E-3</v>
      </c>
      <c r="J154" s="24">
        <v>-0.12803999999999999</v>
      </c>
      <c r="K154" s="18">
        <v>3.33</v>
      </c>
      <c r="L154" s="15">
        <v>0.41936706597561602</v>
      </c>
      <c r="M154" s="18">
        <v>0.23799999999999999</v>
      </c>
      <c r="N154" s="15">
        <v>3.0967905037957901E-2</v>
      </c>
      <c r="O154" s="24">
        <v>0.99812999999999996</v>
      </c>
      <c r="P154" s="10">
        <v>1370</v>
      </c>
      <c r="Q154" s="6">
        <v>159.03778749724901</v>
      </c>
      <c r="R154" s="6">
        <v>161.485197526284</v>
      </c>
      <c r="S154" s="10">
        <v>1450</v>
      </c>
      <c r="T154" s="6">
        <v>95.188449175147895</v>
      </c>
      <c r="U154" s="6">
        <v>96.810596534711493</v>
      </c>
      <c r="V154" s="10">
        <v>1572</v>
      </c>
      <c r="W154" s="6">
        <v>57.409302382105302</v>
      </c>
      <c r="X154" s="6">
        <v>61.986320211269998</v>
      </c>
      <c r="Y154" s="6">
        <v>5.5172413793103496</v>
      </c>
      <c r="Z154" s="6">
        <v>12.8498727735369</v>
      </c>
      <c r="AA154" s="7">
        <v>1370</v>
      </c>
      <c r="AB154" s="7">
        <v>159.03778749724901</v>
      </c>
      <c r="AC154" s="7">
        <v>161.485197526284</v>
      </c>
      <c r="AD154" s="13">
        <v>1350</v>
      </c>
      <c r="AE154" s="6">
        <v>162.632462479113</v>
      </c>
      <c r="AF154" s="13">
        <v>1320</v>
      </c>
      <c r="AG154" s="6">
        <v>107.86352885183101</v>
      </c>
      <c r="AH154" s="13">
        <v>1290</v>
      </c>
      <c r="AI154" s="6">
        <v>67.1810985322509</v>
      </c>
      <c r="AJ154" s="6">
        <v>1.8800000000000001E-2</v>
      </c>
      <c r="AK154" s="6">
        <v>8.2000000000000007E-3</v>
      </c>
      <c r="AL154" s="135">
        <f t="shared" si="13"/>
        <v>1370</v>
      </c>
      <c r="AM154" s="135">
        <f t="shared" si="14"/>
        <v>159.03778749724901</v>
      </c>
      <c r="AN154" s="29">
        <f t="shared" si="15"/>
        <v>166.8</v>
      </c>
      <c r="AO154" s="29">
        <f t="shared" si="16"/>
        <v>1.68</v>
      </c>
      <c r="AP154" s="29">
        <f t="shared" si="17"/>
        <v>0.1</v>
      </c>
      <c r="AQ154" s="136">
        <f t="shared" si="18"/>
        <v>0.59523809523809523</v>
      </c>
    </row>
    <row r="155" spans="1:43" x14ac:dyDescent="0.75">
      <c r="A155" s="5" t="s">
        <v>185</v>
      </c>
      <c r="B155" s="22">
        <v>700</v>
      </c>
      <c r="C155" s="22">
        <v>4.38</v>
      </c>
      <c r="D155" s="22">
        <v>0.15</v>
      </c>
      <c r="E155" s="22">
        <v>621</v>
      </c>
      <c r="F155" s="20">
        <v>19.342359767891701</v>
      </c>
      <c r="G155" s="22">
        <v>2.15673774144076</v>
      </c>
      <c r="H155" s="18">
        <v>5.11E-2</v>
      </c>
      <c r="I155" s="15">
        <v>2.5650964894132198E-3</v>
      </c>
      <c r="J155" s="24">
        <v>3.7159999999999999E-2</v>
      </c>
      <c r="K155" s="18">
        <v>0.377</v>
      </c>
      <c r="L155" s="15">
        <v>4.2887378682427799E-2</v>
      </c>
      <c r="M155" s="18">
        <v>5.1700000000000003E-2</v>
      </c>
      <c r="N155" s="15">
        <v>5.7647227417195902E-3</v>
      </c>
      <c r="O155" s="24">
        <v>0.54891000000000001</v>
      </c>
      <c r="P155" s="10">
        <v>325</v>
      </c>
      <c r="Q155" s="6">
        <v>35.209517412673797</v>
      </c>
      <c r="R155" s="6">
        <v>35.9305195319142</v>
      </c>
      <c r="S155" s="10">
        <v>322</v>
      </c>
      <c r="T155" s="6">
        <v>31.4532318033345</v>
      </c>
      <c r="U155" s="6">
        <v>32.0745694885238</v>
      </c>
      <c r="V155" s="10">
        <v>210</v>
      </c>
      <c r="W155" s="6">
        <v>103.82533409529699</v>
      </c>
      <c r="X155" s="6">
        <v>105.958658555753</v>
      </c>
      <c r="Y155" s="6">
        <v>-0.93167701863355001</v>
      </c>
      <c r="Z155" s="6">
        <v>-54.761904761904802</v>
      </c>
      <c r="AA155" s="7">
        <v>325</v>
      </c>
      <c r="AB155" s="7">
        <v>35.209517412673797</v>
      </c>
      <c r="AC155" s="7">
        <v>35.9305195319142</v>
      </c>
      <c r="AD155" s="13">
        <v>324</v>
      </c>
      <c r="AE155" s="6">
        <v>35.415492604697498</v>
      </c>
      <c r="AF155" s="13">
        <v>323</v>
      </c>
      <c r="AG155" s="6">
        <v>28.465168028211099</v>
      </c>
      <c r="AH155" s="13">
        <v>314</v>
      </c>
      <c r="AI155" s="6">
        <v>15.8791687439866</v>
      </c>
      <c r="AJ155" s="6">
        <v>4.0000000000000002E-4</v>
      </c>
      <c r="AK155" s="6">
        <v>5.5999999999999999E-3</v>
      </c>
      <c r="AL155" s="135">
        <f t="shared" si="13"/>
        <v>325</v>
      </c>
      <c r="AM155" s="135">
        <f t="shared" si="14"/>
        <v>35.209517412673797</v>
      </c>
      <c r="AN155" s="29">
        <f t="shared" si="15"/>
        <v>700</v>
      </c>
      <c r="AO155" s="29">
        <f t="shared" si="16"/>
        <v>4.38</v>
      </c>
      <c r="AP155" s="29">
        <f t="shared" si="17"/>
        <v>0.15</v>
      </c>
      <c r="AQ155" s="136">
        <f t="shared" si="18"/>
        <v>0.22831050228310504</v>
      </c>
    </row>
    <row r="156" spans="1:43" x14ac:dyDescent="0.75">
      <c r="A156" s="5" t="s">
        <v>186</v>
      </c>
      <c r="B156" s="22">
        <v>606</v>
      </c>
      <c r="C156" s="22">
        <v>1.754</v>
      </c>
      <c r="D156" s="22">
        <v>6.8000000000000005E-2</v>
      </c>
      <c r="E156" s="22">
        <v>1187</v>
      </c>
      <c r="F156" s="20">
        <v>11.7370892018779</v>
      </c>
      <c r="G156" s="22">
        <v>1.2957609377944299</v>
      </c>
      <c r="H156" s="18">
        <v>6.0900000000000003E-2</v>
      </c>
      <c r="I156" s="15">
        <v>2.3208015856595798E-3</v>
      </c>
      <c r="J156" s="24">
        <v>-4.3626999999999999E-2</v>
      </c>
      <c r="K156" s="18">
        <v>0.75900000000000001</v>
      </c>
      <c r="L156" s="15">
        <v>8.3485783953017006E-2</v>
      </c>
      <c r="M156" s="18">
        <v>8.5199999999999998E-2</v>
      </c>
      <c r="N156" s="15">
        <v>9.4059804778873091E-3</v>
      </c>
      <c r="O156" s="24">
        <v>0.74358999999999997</v>
      </c>
      <c r="P156" s="10">
        <v>527</v>
      </c>
      <c r="Q156" s="6">
        <v>55.7774147936356</v>
      </c>
      <c r="R156" s="6">
        <v>56.938139047463302</v>
      </c>
      <c r="S156" s="10">
        <v>568</v>
      </c>
      <c r="T156" s="6">
        <v>47.696603579095601</v>
      </c>
      <c r="U156" s="6">
        <v>48.713567902146899</v>
      </c>
      <c r="V156" s="10">
        <v>600</v>
      </c>
      <c r="W156" s="6">
        <v>85.503216313773805</v>
      </c>
      <c r="X156" s="6">
        <v>90.369969592520206</v>
      </c>
      <c r="Y156" s="6">
        <v>7.21830985915493</v>
      </c>
      <c r="Z156" s="6">
        <v>12.1666666666667</v>
      </c>
      <c r="AA156" s="7">
        <v>527</v>
      </c>
      <c r="AB156" s="7">
        <v>55.7774147936356</v>
      </c>
      <c r="AC156" s="7">
        <v>56.938139047463302</v>
      </c>
      <c r="AD156" s="13">
        <v>524</v>
      </c>
      <c r="AE156" s="6">
        <v>55.967678181797702</v>
      </c>
      <c r="AF156" s="13">
        <v>526</v>
      </c>
      <c r="AG156" s="6">
        <v>44.391418010482496</v>
      </c>
      <c r="AH156" s="13">
        <v>505</v>
      </c>
      <c r="AI156" s="6">
        <v>15.2684314846025</v>
      </c>
      <c r="AJ156" s="6">
        <v>5.7999999999999996E-3</v>
      </c>
      <c r="AK156" s="6">
        <v>5.1999999999999998E-3</v>
      </c>
      <c r="AL156" s="135">
        <f t="shared" si="13"/>
        <v>527</v>
      </c>
      <c r="AM156" s="135">
        <f t="shared" si="14"/>
        <v>55.7774147936356</v>
      </c>
      <c r="AN156" s="29">
        <f t="shared" si="15"/>
        <v>606</v>
      </c>
      <c r="AO156" s="29">
        <f t="shared" si="16"/>
        <v>1.754</v>
      </c>
      <c r="AP156" s="29">
        <f t="shared" si="17"/>
        <v>6.8000000000000005E-2</v>
      </c>
      <c r="AQ156" s="136">
        <f t="shared" si="18"/>
        <v>0.5701254275940707</v>
      </c>
    </row>
    <row r="157" spans="1:43" x14ac:dyDescent="0.75">
      <c r="A157" s="5" t="s">
        <v>187</v>
      </c>
      <c r="B157" s="22">
        <v>272</v>
      </c>
      <c r="C157" s="22">
        <v>1.377</v>
      </c>
      <c r="D157" s="22">
        <v>8.3000000000000004E-2</v>
      </c>
      <c r="E157" s="22">
        <v>189</v>
      </c>
      <c r="F157" s="20">
        <v>27.100271002709999</v>
      </c>
      <c r="G157" s="22">
        <v>3.2694068060412098</v>
      </c>
      <c r="H157" s="18">
        <v>5.45E-2</v>
      </c>
      <c r="I157" s="15">
        <v>3.6644235563045901E-3</v>
      </c>
      <c r="J157" s="24">
        <v>0.14796000000000001</v>
      </c>
      <c r="K157" s="18">
        <v>0.28299999999999997</v>
      </c>
      <c r="L157" s="15">
        <v>3.3261916064020999E-2</v>
      </c>
      <c r="M157" s="18">
        <v>3.6900000000000002E-2</v>
      </c>
      <c r="N157" s="15">
        <v>4.4516570011737698E-3</v>
      </c>
      <c r="O157" s="24">
        <v>0.52976999999999996</v>
      </c>
      <c r="P157" s="10">
        <v>233</v>
      </c>
      <c r="Q157" s="6">
        <v>27.561732091000401</v>
      </c>
      <c r="R157" s="6">
        <v>28.045129025351098</v>
      </c>
      <c r="S157" s="10">
        <v>251</v>
      </c>
      <c r="T157" s="6">
        <v>26.654274042095398</v>
      </c>
      <c r="U157" s="6">
        <v>27.130634630005201</v>
      </c>
      <c r="V157" s="10">
        <v>320</v>
      </c>
      <c r="W157" s="6">
        <v>140.469569658343</v>
      </c>
      <c r="X157" s="6">
        <v>153.97805588262199</v>
      </c>
      <c r="Y157" s="6">
        <v>7.17131474103586</v>
      </c>
      <c r="Z157" s="6">
        <v>27.1875</v>
      </c>
      <c r="AA157" s="7">
        <v>233</v>
      </c>
      <c r="AB157" s="7">
        <v>27.561732091000401</v>
      </c>
      <c r="AC157" s="7">
        <v>28.045129025351098</v>
      </c>
      <c r="AD157" s="13">
        <v>232</v>
      </c>
      <c r="AE157" s="6">
        <v>27.864566672677299</v>
      </c>
      <c r="AF157" s="13">
        <v>232</v>
      </c>
      <c r="AG157" s="6">
        <v>25.216072745594701</v>
      </c>
      <c r="AH157" s="13">
        <v>221</v>
      </c>
      <c r="AI157" s="6">
        <v>17.100643262754801</v>
      </c>
      <c r="AJ157" s="6">
        <v>7.1999999999999998E-3</v>
      </c>
      <c r="AK157" s="6">
        <v>8.0999999999999996E-3</v>
      </c>
      <c r="AL157" s="135">
        <f t="shared" si="13"/>
        <v>233</v>
      </c>
      <c r="AM157" s="135">
        <f t="shared" si="14"/>
        <v>27.561732091000401</v>
      </c>
      <c r="AN157" s="29">
        <f t="shared" si="15"/>
        <v>272</v>
      </c>
      <c r="AO157" s="29">
        <f t="shared" si="16"/>
        <v>1.377</v>
      </c>
      <c r="AP157" s="29">
        <f t="shared" si="17"/>
        <v>8.3000000000000004E-2</v>
      </c>
      <c r="AQ157" s="136">
        <f t="shared" si="18"/>
        <v>0.72621641249092228</v>
      </c>
    </row>
    <row r="158" spans="1:43" x14ac:dyDescent="0.75">
      <c r="A158" s="5" t="s">
        <v>188</v>
      </c>
      <c r="B158" s="22">
        <v>845</v>
      </c>
      <c r="C158" s="22">
        <v>2.65</v>
      </c>
      <c r="D158" s="22">
        <v>0.14000000000000001</v>
      </c>
      <c r="E158" s="22">
        <v>836</v>
      </c>
      <c r="F158" s="20">
        <v>21.008403361344499</v>
      </c>
      <c r="G158" s="22">
        <v>2.39722933804723</v>
      </c>
      <c r="H158" s="18">
        <v>5.21E-2</v>
      </c>
      <c r="I158" s="15">
        <v>2.1375804078443499E-3</v>
      </c>
      <c r="J158" s="24">
        <v>0.15293999999999999</v>
      </c>
      <c r="K158" s="18">
        <v>0.35199999999999998</v>
      </c>
      <c r="L158" s="15">
        <v>3.8277300636277399E-2</v>
      </c>
      <c r="M158" s="18">
        <v>4.7600000000000003E-2</v>
      </c>
      <c r="N158" s="15">
        <v>5.43154634497388E-3</v>
      </c>
      <c r="O158" s="24">
        <v>0.68459999999999999</v>
      </c>
      <c r="P158" s="10">
        <v>300</v>
      </c>
      <c r="Q158" s="6">
        <v>33.535284334864699</v>
      </c>
      <c r="R158" s="6">
        <v>34.182388492849199</v>
      </c>
      <c r="S158" s="10">
        <v>305</v>
      </c>
      <c r="T158" s="6">
        <v>28.736929344823398</v>
      </c>
      <c r="U158" s="6">
        <v>29.3514260557161</v>
      </c>
      <c r="V158" s="10">
        <v>260</v>
      </c>
      <c r="W158" s="6">
        <v>91.610588907614797</v>
      </c>
      <c r="X158" s="6">
        <v>94.956124299688796</v>
      </c>
      <c r="Y158" s="6">
        <v>1.63934426229508</v>
      </c>
      <c r="Z158" s="6">
        <v>-15.384615384615399</v>
      </c>
      <c r="AA158" s="7">
        <v>300</v>
      </c>
      <c r="AB158" s="7">
        <v>33.535284334864699</v>
      </c>
      <c r="AC158" s="7">
        <v>34.182388492849199</v>
      </c>
      <c r="AD158" s="13">
        <v>299</v>
      </c>
      <c r="AE158" s="6">
        <v>33.535284334864699</v>
      </c>
      <c r="AF158" s="13">
        <v>299</v>
      </c>
      <c r="AG158" s="6">
        <v>28.133522853872599</v>
      </c>
      <c r="AH158" s="13">
        <v>287</v>
      </c>
      <c r="AI158" s="6">
        <v>12.214745187682</v>
      </c>
      <c r="AJ158" s="6">
        <v>2E-3</v>
      </c>
      <c r="AK158" s="6">
        <v>4.7000000000000002E-3</v>
      </c>
      <c r="AL158" s="135">
        <f t="shared" si="13"/>
        <v>300</v>
      </c>
      <c r="AM158" s="135">
        <f t="shared" si="14"/>
        <v>33.535284334864699</v>
      </c>
      <c r="AN158" s="29">
        <f t="shared" si="15"/>
        <v>845</v>
      </c>
      <c r="AO158" s="29">
        <f t="shared" si="16"/>
        <v>2.65</v>
      </c>
      <c r="AP158" s="29">
        <f t="shared" si="17"/>
        <v>0.14000000000000001</v>
      </c>
      <c r="AQ158" s="136">
        <f t="shared" si="18"/>
        <v>0.37735849056603776</v>
      </c>
    </row>
    <row r="159" spans="1:43" x14ac:dyDescent="0.75">
      <c r="A159" s="5" t="s">
        <v>189</v>
      </c>
      <c r="B159" s="22">
        <v>526</v>
      </c>
      <c r="C159" s="22">
        <v>1.79</v>
      </c>
      <c r="D159" s="22">
        <v>0.16</v>
      </c>
      <c r="E159" s="22">
        <v>600</v>
      </c>
      <c r="F159" s="20">
        <v>20.242914979757099</v>
      </c>
      <c r="G159" s="22">
        <v>2.3067064150244301</v>
      </c>
      <c r="H159" s="18">
        <v>6.25E-2</v>
      </c>
      <c r="I159" s="15">
        <v>3.5422761044277698E-3</v>
      </c>
      <c r="J159" s="24">
        <v>-0.23916999999999999</v>
      </c>
      <c r="K159" s="18">
        <v>0.44400000000000001</v>
      </c>
      <c r="L159" s="15">
        <v>5.4572742243724E-2</v>
      </c>
      <c r="M159" s="18">
        <v>4.9399999999999999E-2</v>
      </c>
      <c r="N159" s="15">
        <v>5.6291940669690099E-3</v>
      </c>
      <c r="O159" s="24">
        <v>0.66476000000000002</v>
      </c>
      <c r="P159" s="10">
        <v>310</v>
      </c>
      <c r="Q159" s="6">
        <v>34.552587243505499</v>
      </c>
      <c r="R159" s="6">
        <v>35.226647721043697</v>
      </c>
      <c r="S159" s="10">
        <v>368</v>
      </c>
      <c r="T159" s="6">
        <v>38.065038451379998</v>
      </c>
      <c r="U159" s="6">
        <v>38.713476582393</v>
      </c>
      <c r="V159" s="10">
        <v>620</v>
      </c>
      <c r="W159" s="6">
        <v>116.04007928297899</v>
      </c>
      <c r="X159" s="6">
        <v>2797.5103269706901</v>
      </c>
      <c r="Y159" s="6">
        <v>15.7608695652174</v>
      </c>
      <c r="Z159" s="6">
        <v>50</v>
      </c>
      <c r="AA159" s="7">
        <v>310</v>
      </c>
      <c r="AB159" s="7">
        <v>34.552587243505499</v>
      </c>
      <c r="AC159" s="7">
        <v>35.226647721043697</v>
      </c>
      <c r="AD159" s="13">
        <v>306</v>
      </c>
      <c r="AE159" s="6">
        <v>34.319706951255498</v>
      </c>
      <c r="AF159" s="13">
        <v>305</v>
      </c>
      <c r="AG159" s="6">
        <v>31.884795001772201</v>
      </c>
      <c r="AH159" s="13">
        <v>305</v>
      </c>
      <c r="AI159" s="6">
        <v>15.2684314846025</v>
      </c>
      <c r="AJ159" s="6">
        <v>1.5599999999999999E-2</v>
      </c>
      <c r="AK159" s="6">
        <v>7.3000000000000001E-3</v>
      </c>
      <c r="AL159" s="135">
        <f t="shared" si="13"/>
        <v>310</v>
      </c>
      <c r="AM159" s="135">
        <f t="shared" si="14"/>
        <v>34.552587243505499</v>
      </c>
      <c r="AN159" s="29">
        <f t="shared" si="15"/>
        <v>526</v>
      </c>
      <c r="AO159" s="29">
        <f t="shared" si="16"/>
        <v>1.79</v>
      </c>
      <c r="AP159" s="29">
        <f t="shared" si="17"/>
        <v>0.16</v>
      </c>
      <c r="AQ159" s="136">
        <f t="shared" si="18"/>
        <v>0.55865921787709494</v>
      </c>
    </row>
    <row r="160" spans="1:43" x14ac:dyDescent="0.75">
      <c r="A160" s="5" t="s">
        <v>190</v>
      </c>
      <c r="B160" s="22">
        <v>284.7</v>
      </c>
      <c r="C160" s="22">
        <v>6.39</v>
      </c>
      <c r="D160" s="22">
        <v>0.31</v>
      </c>
      <c r="E160" s="22">
        <v>502</v>
      </c>
      <c r="F160" s="20">
        <v>14.044943820224701</v>
      </c>
      <c r="G160" s="22">
        <v>1.61545850704621</v>
      </c>
      <c r="H160" s="18">
        <v>6.4799999999999996E-2</v>
      </c>
      <c r="I160" s="15">
        <v>3.6033498303661799E-3</v>
      </c>
      <c r="J160" s="24">
        <v>-4.2379E-2</v>
      </c>
      <c r="K160" s="18">
        <v>0.65800000000000003</v>
      </c>
      <c r="L160" s="15">
        <v>7.7437694496930096E-2</v>
      </c>
      <c r="M160" s="18">
        <v>7.1199999999999999E-2</v>
      </c>
      <c r="N160" s="15">
        <v>8.1894699739603494E-3</v>
      </c>
      <c r="O160" s="24">
        <v>0.58030000000000004</v>
      </c>
      <c r="P160" s="10">
        <v>443</v>
      </c>
      <c r="Q160" s="6">
        <v>49.259032289793602</v>
      </c>
      <c r="R160" s="6">
        <v>50.201833030869501</v>
      </c>
      <c r="S160" s="10">
        <v>506</v>
      </c>
      <c r="T160" s="6">
        <v>46.998588329751598</v>
      </c>
      <c r="U160" s="6">
        <v>47.872815116569903</v>
      </c>
      <c r="V160" s="10">
        <v>700</v>
      </c>
      <c r="W160" s="6">
        <v>103.82533409529699</v>
      </c>
      <c r="X160" s="6">
        <v>118.22296424741999</v>
      </c>
      <c r="Y160" s="6">
        <v>12.450592885375499</v>
      </c>
      <c r="Z160" s="6">
        <v>36.714285714285701</v>
      </c>
      <c r="AA160" s="7">
        <v>443</v>
      </c>
      <c r="AB160" s="7">
        <v>49.259032289793602</v>
      </c>
      <c r="AC160" s="7">
        <v>50.201833030869501</v>
      </c>
      <c r="AD160" s="13">
        <v>426</v>
      </c>
      <c r="AE160" s="6">
        <v>48.0904071736446</v>
      </c>
      <c r="AF160" s="13">
        <v>428</v>
      </c>
      <c r="AG160" s="6">
        <v>41.632827251934998</v>
      </c>
      <c r="AH160" s="13">
        <v>361</v>
      </c>
      <c r="AI160" s="6">
        <v>28.704651191052601</v>
      </c>
      <c r="AJ160" s="6">
        <v>1.3599999999999999E-2</v>
      </c>
      <c r="AK160" s="6">
        <v>5.8999999999999999E-3</v>
      </c>
      <c r="AL160" s="135">
        <f t="shared" si="13"/>
        <v>443</v>
      </c>
      <c r="AM160" s="135">
        <f t="shared" si="14"/>
        <v>49.259032289793602</v>
      </c>
      <c r="AN160" s="29">
        <f t="shared" si="15"/>
        <v>284.7</v>
      </c>
      <c r="AO160" s="29">
        <f t="shared" si="16"/>
        <v>6.39</v>
      </c>
      <c r="AP160" s="29">
        <f t="shared" si="17"/>
        <v>0.31</v>
      </c>
      <c r="AQ160" s="136">
        <f t="shared" si="18"/>
        <v>0.1564945226917058</v>
      </c>
    </row>
    <row r="161" spans="1:43" x14ac:dyDescent="0.75">
      <c r="A161" s="5" t="s">
        <v>191</v>
      </c>
      <c r="B161" s="22">
        <v>1355</v>
      </c>
      <c r="C161" s="22">
        <v>1.8520000000000001</v>
      </c>
      <c r="D161" s="22">
        <v>0.08</v>
      </c>
      <c r="E161" s="22">
        <v>1248</v>
      </c>
      <c r="F161" s="20">
        <v>23.529411764705898</v>
      </c>
      <c r="G161" s="22">
        <v>2.5778932543964301</v>
      </c>
      <c r="H161" s="18">
        <v>5.0099999999999999E-2</v>
      </c>
      <c r="I161" s="15">
        <v>1.71006432627548E-3</v>
      </c>
      <c r="J161" s="24">
        <v>0.47493999999999997</v>
      </c>
      <c r="K161" s="18">
        <v>0.30099999999999999</v>
      </c>
      <c r="L161" s="15">
        <v>2.97916866298297E-2</v>
      </c>
      <c r="M161" s="18">
        <v>4.2500000000000003E-2</v>
      </c>
      <c r="N161" s="15">
        <v>4.6563196907535602E-3</v>
      </c>
      <c r="O161" s="24">
        <v>0.51153000000000004</v>
      </c>
      <c r="P161" s="10">
        <v>268</v>
      </c>
      <c r="Q161" s="6">
        <v>28.863595996431702</v>
      </c>
      <c r="R161" s="6">
        <v>29.468341461908899</v>
      </c>
      <c r="S161" s="10">
        <v>267</v>
      </c>
      <c r="T161" s="6">
        <v>23.355880268248701</v>
      </c>
      <c r="U161" s="6">
        <v>23.951712845995299</v>
      </c>
      <c r="V161" s="10">
        <v>180</v>
      </c>
      <c r="W161" s="6">
        <v>73.288471126091906</v>
      </c>
      <c r="X161" s="6">
        <v>76.262123932014006</v>
      </c>
      <c r="Y161" s="6">
        <v>-0.37453183520599997</v>
      </c>
      <c r="Z161" s="6">
        <v>-48.8888888888889</v>
      </c>
      <c r="AA161" s="7">
        <v>268</v>
      </c>
      <c r="AB161" s="7">
        <v>28.863595996431702</v>
      </c>
      <c r="AC161" s="7">
        <v>29.468341461908899</v>
      </c>
      <c r="AD161" s="13">
        <v>268</v>
      </c>
      <c r="AE161" s="6">
        <v>28.863595996431702</v>
      </c>
      <c r="AF161" s="13">
        <v>265</v>
      </c>
      <c r="AG161" s="6">
        <v>23.570493060281301</v>
      </c>
      <c r="AH161" s="13">
        <v>204</v>
      </c>
      <c r="AI161" s="6">
        <v>21.375804078443501</v>
      </c>
      <c r="AJ161" s="6">
        <v>1.1000000000000001E-3</v>
      </c>
      <c r="AK161" s="6">
        <v>3.8E-3</v>
      </c>
      <c r="AL161" s="135">
        <f t="shared" si="13"/>
        <v>268</v>
      </c>
      <c r="AM161" s="135">
        <f t="shared" si="14"/>
        <v>28.863595996431702</v>
      </c>
      <c r="AN161" s="29">
        <f t="shared" si="15"/>
        <v>1355</v>
      </c>
      <c r="AO161" s="29">
        <f t="shared" si="16"/>
        <v>1.8520000000000001</v>
      </c>
      <c r="AP161" s="29">
        <f t="shared" si="17"/>
        <v>0.08</v>
      </c>
      <c r="AQ161" s="136">
        <f t="shared" si="18"/>
        <v>0.5399568034557235</v>
      </c>
    </row>
    <row r="162" spans="1:43" x14ac:dyDescent="0.75">
      <c r="A162" s="5" t="s">
        <v>192</v>
      </c>
      <c r="B162" s="22">
        <v>266</v>
      </c>
      <c r="C162" s="22">
        <v>2.82</v>
      </c>
      <c r="D162" s="22">
        <v>0.2</v>
      </c>
      <c r="E162" s="22">
        <v>191</v>
      </c>
      <c r="F162" s="20">
        <v>27.173913043478301</v>
      </c>
      <c r="G162" s="22">
        <v>3.3260289094504398</v>
      </c>
      <c r="H162" s="18">
        <v>4.6600000000000003E-2</v>
      </c>
      <c r="I162" s="15">
        <v>3.7254972822430002E-3</v>
      </c>
      <c r="J162" s="24">
        <v>9.0357999999999994E-2</v>
      </c>
      <c r="K162" s="18">
        <v>0.252</v>
      </c>
      <c r="L162" s="15">
        <v>3.39406517910305E-2</v>
      </c>
      <c r="M162" s="18">
        <v>3.6799999999999999E-2</v>
      </c>
      <c r="N162" s="15">
        <v>4.5042413903341703E-3</v>
      </c>
      <c r="O162" s="24">
        <v>0.51143000000000005</v>
      </c>
      <c r="P162" s="10">
        <v>233</v>
      </c>
      <c r="Q162" s="6">
        <v>28.123683901394301</v>
      </c>
      <c r="R162" s="6">
        <v>28.595129744947901</v>
      </c>
      <c r="S162" s="10">
        <v>225</v>
      </c>
      <c r="T162" s="6">
        <v>27.333230680915999</v>
      </c>
      <c r="U162" s="6">
        <v>27.720738516070298</v>
      </c>
      <c r="V162" s="10">
        <v>60</v>
      </c>
      <c r="W162" s="6">
        <v>171.00643262754801</v>
      </c>
      <c r="X162" s="6">
        <v>171.61674342064799</v>
      </c>
      <c r="Y162" s="6">
        <v>-3.5555555555555598</v>
      </c>
      <c r="Z162" s="6">
        <v>-288.33333333333297</v>
      </c>
      <c r="AA162" s="7">
        <v>233</v>
      </c>
      <c r="AB162" s="7">
        <v>28.123683901394301</v>
      </c>
      <c r="AC162" s="7">
        <v>28.595129744947901</v>
      </c>
      <c r="AD162" s="13">
        <v>233</v>
      </c>
      <c r="AE162" s="6">
        <v>28.123683901394301</v>
      </c>
      <c r="AF162" s="13">
        <v>233</v>
      </c>
      <c r="AG162" s="6">
        <v>24.0832202883288</v>
      </c>
      <c r="AH162" s="13">
        <v>229</v>
      </c>
      <c r="AI162" s="6">
        <v>16.489906003370699</v>
      </c>
      <c r="AJ162" s="6">
        <v>-3.5000000000000001E-3</v>
      </c>
      <c r="AK162" s="6">
        <v>8.0999999999999996E-3</v>
      </c>
      <c r="AL162" s="135">
        <f t="shared" si="13"/>
        <v>233</v>
      </c>
      <c r="AM162" s="135">
        <f t="shared" si="14"/>
        <v>28.123683901394301</v>
      </c>
      <c r="AN162" s="29">
        <f t="shared" si="15"/>
        <v>266</v>
      </c>
      <c r="AO162" s="29">
        <f t="shared" si="16"/>
        <v>2.82</v>
      </c>
      <c r="AP162" s="29">
        <f t="shared" si="17"/>
        <v>0.2</v>
      </c>
      <c r="AQ162" s="136">
        <f t="shared" si="18"/>
        <v>0.3546099290780142</v>
      </c>
    </row>
    <row r="163" spans="1:43" x14ac:dyDescent="0.75">
      <c r="A163" s="5" t="s">
        <v>193</v>
      </c>
      <c r="B163" s="22">
        <v>306</v>
      </c>
      <c r="C163" s="22">
        <v>3.8</v>
      </c>
      <c r="D163" s="22">
        <v>0.17</v>
      </c>
      <c r="E163" s="22">
        <v>5630</v>
      </c>
      <c r="F163" s="20">
        <v>2.9940119760478998</v>
      </c>
      <c r="G163" s="22">
        <v>0.34044866094703602</v>
      </c>
      <c r="H163" s="18">
        <v>0.12590000000000001</v>
      </c>
      <c r="I163" s="15">
        <v>2.0765066819059398E-3</v>
      </c>
      <c r="J163" s="24">
        <v>0.14602999999999999</v>
      </c>
      <c r="K163" s="18">
        <v>5.97</v>
      </c>
      <c r="L163" s="15">
        <v>0.60931244696377995</v>
      </c>
      <c r="M163" s="18">
        <v>0.33400000000000002</v>
      </c>
      <c r="N163" s="15">
        <v>3.7979090820607603E-2</v>
      </c>
      <c r="O163" s="24">
        <v>0.92762999999999995</v>
      </c>
      <c r="P163" s="10">
        <v>1850</v>
      </c>
      <c r="Q163" s="6">
        <v>182.15214332881601</v>
      </c>
      <c r="R163" s="6">
        <v>185.76857545603701</v>
      </c>
      <c r="S163" s="10">
        <v>1960</v>
      </c>
      <c r="T163" s="6">
        <v>88.943353146536793</v>
      </c>
      <c r="U163" s="6">
        <v>91.089249032114594</v>
      </c>
      <c r="V163" s="10">
        <v>2036</v>
      </c>
      <c r="W163" s="6">
        <v>28.704651191052601</v>
      </c>
      <c r="X163" s="6">
        <v>35.633020142455202</v>
      </c>
      <c r="Y163" s="6">
        <v>5.6122448979591901</v>
      </c>
      <c r="Z163" s="6">
        <v>9.13555992141454</v>
      </c>
      <c r="AA163" s="7">
        <v>2036</v>
      </c>
      <c r="AB163" s="7">
        <v>28.704651191052601</v>
      </c>
      <c r="AC163" s="7">
        <v>35.633020142455202</v>
      </c>
      <c r="AD163" s="13">
        <v>1820</v>
      </c>
      <c r="AE163" s="6">
        <v>184.492014242572</v>
      </c>
      <c r="AF163" s="13">
        <v>1803</v>
      </c>
      <c r="AG163" s="6">
        <v>99.894104275225203</v>
      </c>
      <c r="AH163" s="13">
        <v>1780</v>
      </c>
      <c r="AI163" s="6">
        <v>43.362345416270998</v>
      </c>
      <c r="AJ163" s="6">
        <v>2.3E-2</v>
      </c>
      <c r="AK163" s="6">
        <v>7.0000000000000001E-3</v>
      </c>
      <c r="AL163" s="135">
        <f t="shared" si="13"/>
        <v>2036</v>
      </c>
      <c r="AM163" s="135">
        <f t="shared" si="14"/>
        <v>28.704651191052601</v>
      </c>
      <c r="AN163" s="29">
        <f t="shared" si="15"/>
        <v>306</v>
      </c>
      <c r="AO163" s="29">
        <f t="shared" si="16"/>
        <v>3.8</v>
      </c>
      <c r="AP163" s="29">
        <f t="shared" si="17"/>
        <v>0.17</v>
      </c>
      <c r="AQ163" s="136">
        <f t="shared" si="18"/>
        <v>0.26315789473684209</v>
      </c>
    </row>
    <row r="164" spans="1:43" x14ac:dyDescent="0.75">
      <c r="A164" s="5" t="s">
        <v>194</v>
      </c>
      <c r="B164" s="22">
        <v>481</v>
      </c>
      <c r="C164" s="22">
        <v>4.9400000000000004</v>
      </c>
      <c r="D164" s="22">
        <v>0.23</v>
      </c>
      <c r="E164" s="22">
        <v>836</v>
      </c>
      <c r="F164" s="20">
        <v>13.3155792276964</v>
      </c>
      <c r="G164" s="22">
        <v>1.5020169231521501</v>
      </c>
      <c r="H164" s="18">
        <v>5.6300000000000003E-2</v>
      </c>
      <c r="I164" s="15">
        <v>2.0154329559675301E-3</v>
      </c>
      <c r="J164" s="24">
        <v>-0.15001999999999999</v>
      </c>
      <c r="K164" s="18">
        <v>0.58499999999999996</v>
      </c>
      <c r="L164" s="15">
        <v>6.1490523710974403E-2</v>
      </c>
      <c r="M164" s="18">
        <v>7.51E-2</v>
      </c>
      <c r="N164" s="15">
        <v>8.4713904667473496E-3</v>
      </c>
      <c r="O164" s="24">
        <v>0.87280000000000002</v>
      </c>
      <c r="P164" s="10">
        <v>466</v>
      </c>
      <c r="Q164" s="6">
        <v>50.666156910639103</v>
      </c>
      <c r="R164" s="6">
        <v>51.678136625325102</v>
      </c>
      <c r="S164" s="10">
        <v>475</v>
      </c>
      <c r="T164" s="6">
        <v>41.367044261415401</v>
      </c>
      <c r="U164" s="6">
        <v>42.225195702213597</v>
      </c>
      <c r="V164" s="10">
        <v>430</v>
      </c>
      <c r="W164" s="6">
        <v>79.395843719932898</v>
      </c>
      <c r="X164" s="6">
        <v>83.201557356484102</v>
      </c>
      <c r="Y164" s="6">
        <v>1.8947368421052599</v>
      </c>
      <c r="Z164" s="6">
        <v>-8.3720930232558093</v>
      </c>
      <c r="AA164" s="7">
        <v>466</v>
      </c>
      <c r="AB164" s="7">
        <v>50.666156910639103</v>
      </c>
      <c r="AC164" s="7">
        <v>51.678136625325102</v>
      </c>
      <c r="AD164" s="13">
        <v>464</v>
      </c>
      <c r="AE164" s="6">
        <v>50.666156910639103</v>
      </c>
      <c r="AF164" s="13">
        <v>451</v>
      </c>
      <c r="AG164" s="6">
        <v>38.990464871887603</v>
      </c>
      <c r="AH164" s="13">
        <v>359</v>
      </c>
      <c r="AI164" s="6">
        <v>35.422761044277699</v>
      </c>
      <c r="AJ164" s="6">
        <v>4.4000000000000003E-3</v>
      </c>
      <c r="AK164" s="6">
        <v>3.3999999999999998E-3</v>
      </c>
      <c r="AL164" s="135">
        <f t="shared" si="13"/>
        <v>466</v>
      </c>
      <c r="AM164" s="135">
        <f t="shared" si="14"/>
        <v>50.666156910639103</v>
      </c>
      <c r="AN164" s="29">
        <f t="shared" si="15"/>
        <v>481</v>
      </c>
      <c r="AO164" s="29">
        <f t="shared" si="16"/>
        <v>4.9400000000000004</v>
      </c>
      <c r="AP164" s="29">
        <f t="shared" si="17"/>
        <v>0.23</v>
      </c>
      <c r="AQ164" s="136">
        <f t="shared" si="18"/>
        <v>0.20242914979757085</v>
      </c>
    </row>
    <row r="165" spans="1:43" x14ac:dyDescent="0.75">
      <c r="A165" s="5" t="s">
        <v>195</v>
      </c>
      <c r="B165" s="22">
        <v>175.2</v>
      </c>
      <c r="C165" s="22">
        <v>1.3340000000000001</v>
      </c>
      <c r="D165" s="22">
        <v>0.05</v>
      </c>
      <c r="E165" s="22">
        <v>96</v>
      </c>
      <c r="F165" s="20">
        <v>25.706940874036</v>
      </c>
      <c r="G165" s="22">
        <v>3.1851923612536601</v>
      </c>
      <c r="H165" s="18">
        <v>3.7199999999999997E-2</v>
      </c>
      <c r="I165" s="15">
        <v>4.2140870897502802E-3</v>
      </c>
      <c r="J165" s="24">
        <v>-0.17036999999999999</v>
      </c>
      <c r="K165" s="18">
        <v>0.20799999999999999</v>
      </c>
      <c r="L165" s="15">
        <v>3.4168592361992101E-2</v>
      </c>
      <c r="M165" s="18">
        <v>3.8899999999999997E-2</v>
      </c>
      <c r="N165" s="15">
        <v>4.8198649329726498E-3</v>
      </c>
      <c r="O165" s="24">
        <v>0.54905000000000004</v>
      </c>
      <c r="P165" s="10">
        <v>246</v>
      </c>
      <c r="Q165" s="6">
        <v>29.887583776654299</v>
      </c>
      <c r="R165" s="6">
        <v>30.381338850344001</v>
      </c>
      <c r="S165" s="10">
        <v>188</v>
      </c>
      <c r="T165" s="6">
        <v>28.387254821856299</v>
      </c>
      <c r="U165" s="6">
        <v>28.6609251466774</v>
      </c>
      <c r="V165" s="10">
        <v>410</v>
      </c>
      <c r="W165" s="6">
        <v>183.22117781522999</v>
      </c>
      <c r="X165" s="6">
        <v>183.33110331252701</v>
      </c>
      <c r="Y165" s="6">
        <v>-30.8510638297873</v>
      </c>
      <c r="Z165" s="6">
        <v>40</v>
      </c>
      <c r="AA165" s="7" t="s">
        <v>35</v>
      </c>
      <c r="AB165" s="7" t="s">
        <v>35</v>
      </c>
      <c r="AC165" s="7" t="s">
        <v>35</v>
      </c>
      <c r="AD165" s="13">
        <v>250</v>
      </c>
      <c r="AE165" s="6">
        <v>30.2164965541429</v>
      </c>
      <c r="AF165" s="13">
        <v>249</v>
      </c>
      <c r="AG165" s="6">
        <v>22.789739715955601</v>
      </c>
      <c r="AH165" s="13">
        <v>238</v>
      </c>
      <c r="AI165" s="6">
        <v>18.9328550409071</v>
      </c>
      <c r="AJ165" s="6">
        <v>-1.6299999999999999E-2</v>
      </c>
      <c r="AK165" s="6">
        <v>9.1000000000000004E-3</v>
      </c>
      <c r="AL165" s="135" t="str">
        <f t="shared" si="13"/>
        <v>Discordant</v>
      </c>
      <c r="AM165" s="135" t="str">
        <f t="shared" si="14"/>
        <v>Discordant</v>
      </c>
      <c r="AN165" s="29">
        <f t="shared" si="15"/>
        <v>175.2</v>
      </c>
      <c r="AO165" s="29">
        <f t="shared" si="16"/>
        <v>1.3340000000000001</v>
      </c>
      <c r="AP165" s="29">
        <f t="shared" si="17"/>
        <v>0.05</v>
      </c>
      <c r="AQ165" s="136">
        <f t="shared" si="18"/>
        <v>0.7496251874062968</v>
      </c>
    </row>
    <row r="166" spans="1:43" x14ac:dyDescent="0.75">
      <c r="A166" s="4" t="s">
        <v>196</v>
      </c>
      <c r="B166" s="22">
        <v>122.7</v>
      </c>
      <c r="C166" s="22">
        <v>1.069</v>
      </c>
      <c r="D166" s="22">
        <v>3.9E-2</v>
      </c>
      <c r="E166" s="22">
        <v>411</v>
      </c>
      <c r="F166" s="20">
        <v>10.989010989011</v>
      </c>
      <c r="G166" s="22">
        <v>1.4533017165825399</v>
      </c>
      <c r="H166" s="18">
        <v>8.6900000000000005E-2</v>
      </c>
      <c r="I166" s="15">
        <v>4.5194557194423298E-3</v>
      </c>
      <c r="J166" s="24">
        <v>0.26083000000000001</v>
      </c>
      <c r="K166" s="18">
        <v>1.1499999999999999</v>
      </c>
      <c r="L166" s="15">
        <v>0.14529427251271701</v>
      </c>
      <c r="M166" s="18">
        <v>9.0999999999999998E-2</v>
      </c>
      <c r="N166" s="16">
        <v>1.203479151502E-2</v>
      </c>
      <c r="O166" s="24">
        <v>0.82655999999999996</v>
      </c>
      <c r="P166" s="10">
        <v>584</v>
      </c>
      <c r="Q166" s="6">
        <v>75.835443810302607</v>
      </c>
      <c r="R166" s="6">
        <v>76.802881450264096</v>
      </c>
      <c r="S166" s="10">
        <v>759</v>
      </c>
      <c r="T166" s="6">
        <v>67.979804662148794</v>
      </c>
      <c r="U166" s="6">
        <v>69.079034256416094</v>
      </c>
      <c r="V166" s="10">
        <v>1300</v>
      </c>
      <c r="W166" s="6">
        <v>97.717961501455804</v>
      </c>
      <c r="X166" s="6">
        <v>405.53555021681598</v>
      </c>
      <c r="Y166" s="6">
        <v>23.056653491436101</v>
      </c>
      <c r="Z166" s="6">
        <v>55.076923076923102</v>
      </c>
      <c r="AA166" s="7" t="s">
        <v>35</v>
      </c>
      <c r="AB166" s="7" t="s">
        <v>35</v>
      </c>
      <c r="AC166" s="7" t="s">
        <v>35</v>
      </c>
      <c r="AD166" s="13">
        <v>540</v>
      </c>
      <c r="AE166" s="6">
        <v>70.775119483513095</v>
      </c>
      <c r="AF166" s="13">
        <v>565</v>
      </c>
      <c r="AG166" s="6">
        <v>70.893997220525705</v>
      </c>
      <c r="AH166" s="13">
        <v>567</v>
      </c>
      <c r="AI166" s="6">
        <v>42.751608156886903</v>
      </c>
      <c r="AJ166" s="6">
        <v>3.7999999999999999E-2</v>
      </c>
      <c r="AK166" s="6">
        <v>1.0999999999999999E-2</v>
      </c>
      <c r="AL166" s="135" t="str">
        <f t="shared" si="13"/>
        <v>Discordant</v>
      </c>
      <c r="AM166" s="135" t="str">
        <f t="shared" si="14"/>
        <v>Discordant</v>
      </c>
      <c r="AN166" s="29">
        <f t="shared" si="15"/>
        <v>122.7</v>
      </c>
      <c r="AO166" s="29">
        <f t="shared" si="16"/>
        <v>1.069</v>
      </c>
      <c r="AP166" s="29">
        <f t="shared" si="17"/>
        <v>3.9E-2</v>
      </c>
      <c r="AQ166" s="136">
        <f t="shared" si="18"/>
        <v>0.93545369504209541</v>
      </c>
    </row>
    <row r="167" spans="1:43" x14ac:dyDescent="0.75">
      <c r="A167" s="4" t="s">
        <v>197</v>
      </c>
      <c r="B167" s="22">
        <v>469</v>
      </c>
      <c r="C167" s="22">
        <v>2.15</v>
      </c>
      <c r="D167" s="22">
        <v>0.11</v>
      </c>
      <c r="E167" s="22">
        <v>20730</v>
      </c>
      <c r="F167" s="20">
        <v>1.9342359767891699</v>
      </c>
      <c r="G167" s="22">
        <v>0.21490988618651599</v>
      </c>
      <c r="H167" s="18">
        <v>0.2127</v>
      </c>
      <c r="I167" s="15">
        <v>2.5040227634748101E-3</v>
      </c>
      <c r="J167" s="24">
        <v>-6.4815999999999999E-2</v>
      </c>
      <c r="K167" s="18">
        <v>15.7</v>
      </c>
      <c r="L167" s="15">
        <v>1.58992993634938</v>
      </c>
      <c r="M167" s="18">
        <v>0.51700000000000002</v>
      </c>
      <c r="N167" s="16">
        <v>5.7443048568907799E-2</v>
      </c>
      <c r="O167" s="24">
        <v>0.93498999999999999</v>
      </c>
      <c r="P167" s="10">
        <v>2680</v>
      </c>
      <c r="Q167" s="6">
        <v>243.754527036517</v>
      </c>
      <c r="R167" s="6">
        <v>248.759989151247</v>
      </c>
      <c r="S167" s="10">
        <v>2849</v>
      </c>
      <c r="T167" s="6">
        <v>96.716596225536605</v>
      </c>
      <c r="U167" s="6">
        <v>99.093480431801098</v>
      </c>
      <c r="V167" s="10">
        <v>2935</v>
      </c>
      <c r="W167" s="6">
        <v>23.2080158565958</v>
      </c>
      <c r="X167" s="6">
        <v>29.9950759335917</v>
      </c>
      <c r="Y167" s="6">
        <v>5.9319059319059297</v>
      </c>
      <c r="Z167" s="6">
        <v>8.68824531516184</v>
      </c>
      <c r="AA167" s="7">
        <v>2935</v>
      </c>
      <c r="AB167" s="7">
        <v>23.2080158565958</v>
      </c>
      <c r="AC167" s="7">
        <v>29.9950759335917</v>
      </c>
      <c r="AD167" s="13">
        <v>2590</v>
      </c>
      <c r="AE167" s="6">
        <v>250.32253084929499</v>
      </c>
      <c r="AF167" s="13">
        <v>2630</v>
      </c>
      <c r="AG167" s="6">
        <v>119.45654852478199</v>
      </c>
      <c r="AH167" s="13">
        <v>2640</v>
      </c>
      <c r="AI167" s="6">
        <v>67.1810985322509</v>
      </c>
      <c r="AJ167" s="6">
        <v>4.2000000000000003E-2</v>
      </c>
      <c r="AK167" s="6">
        <v>1.4999999999999999E-2</v>
      </c>
      <c r="AL167" s="135">
        <f t="shared" si="13"/>
        <v>2935</v>
      </c>
      <c r="AM167" s="135">
        <f t="shared" si="14"/>
        <v>23.2080158565958</v>
      </c>
      <c r="AN167" s="29">
        <f t="shared" si="15"/>
        <v>469</v>
      </c>
      <c r="AO167" s="29">
        <f t="shared" si="16"/>
        <v>2.15</v>
      </c>
      <c r="AP167" s="29">
        <f t="shared" si="17"/>
        <v>0.11</v>
      </c>
      <c r="AQ167" s="136">
        <f t="shared" si="18"/>
        <v>0.46511627906976744</v>
      </c>
    </row>
    <row r="168" spans="1:43" x14ac:dyDescent="0.75">
      <c r="A168" s="4" t="s">
        <v>198</v>
      </c>
      <c r="B168" s="22">
        <v>1232</v>
      </c>
      <c r="C168" s="22">
        <v>6.13</v>
      </c>
      <c r="D168" s="22">
        <v>0.28999999999999998</v>
      </c>
      <c r="E168" s="22">
        <v>1230</v>
      </c>
      <c r="F168" s="20">
        <v>20.790020790020801</v>
      </c>
      <c r="G168" s="22">
        <v>2.2378034851145401</v>
      </c>
      <c r="H168" s="18">
        <v>5.04E-2</v>
      </c>
      <c r="I168" s="15">
        <v>1.8322117781523E-3</v>
      </c>
      <c r="J168" s="24">
        <v>0.32041999999999998</v>
      </c>
      <c r="K168" s="18">
        <v>0.34899999999999998</v>
      </c>
      <c r="L168" s="15">
        <v>3.5772374708005698E-2</v>
      </c>
      <c r="M168" s="18">
        <v>4.8099999999999997E-2</v>
      </c>
      <c r="N168" s="16">
        <v>5.17740452119584E-3</v>
      </c>
      <c r="O168" s="24">
        <v>0.49891000000000002</v>
      </c>
      <c r="P168" s="10">
        <v>303</v>
      </c>
      <c r="Q168" s="6">
        <v>31.887514582508398</v>
      </c>
      <c r="R168" s="6">
        <v>32.580925757482198</v>
      </c>
      <c r="S168" s="10">
        <v>303</v>
      </c>
      <c r="T168" s="6">
        <v>26.6657944846819</v>
      </c>
      <c r="U168" s="6">
        <v>27.3186766471113</v>
      </c>
      <c r="V168" s="10">
        <v>190</v>
      </c>
      <c r="W168" s="6">
        <v>73.288471126091906</v>
      </c>
      <c r="X168" s="6">
        <v>76.089701146334505</v>
      </c>
      <c r="Y168" s="6">
        <v>0</v>
      </c>
      <c r="Z168" s="6">
        <v>-59.473684210526301</v>
      </c>
      <c r="AA168" s="7">
        <v>303</v>
      </c>
      <c r="AB168" s="7">
        <v>31.887514582508398</v>
      </c>
      <c r="AC168" s="7">
        <v>32.580925757482198</v>
      </c>
      <c r="AD168" s="13">
        <v>303</v>
      </c>
      <c r="AE168" s="6">
        <v>31.887514582508398</v>
      </c>
      <c r="AF168" s="13">
        <v>304</v>
      </c>
      <c r="AG168" s="6">
        <v>26.007221987349901</v>
      </c>
      <c r="AH168" s="13">
        <v>250</v>
      </c>
      <c r="AI168" s="6">
        <v>20.765066819059399</v>
      </c>
      <c r="AJ168" s="6">
        <v>2.0000000000000001E-4</v>
      </c>
      <c r="AK168" s="6">
        <v>4.0000000000000001E-3</v>
      </c>
      <c r="AL168" s="135">
        <f t="shared" si="13"/>
        <v>303</v>
      </c>
      <c r="AM168" s="135">
        <f t="shared" si="14"/>
        <v>31.887514582508398</v>
      </c>
      <c r="AN168" s="29">
        <f t="shared" si="15"/>
        <v>1232</v>
      </c>
      <c r="AO168" s="29">
        <f t="shared" si="16"/>
        <v>6.13</v>
      </c>
      <c r="AP168" s="29">
        <f t="shared" si="17"/>
        <v>0.28999999999999998</v>
      </c>
      <c r="AQ168" s="136">
        <f t="shared" si="18"/>
        <v>0.16313213703099511</v>
      </c>
    </row>
    <row r="169" spans="1:43" x14ac:dyDescent="0.75">
      <c r="A169" s="4" t="s">
        <v>199</v>
      </c>
      <c r="B169" s="22">
        <v>872</v>
      </c>
      <c r="C169" s="22">
        <v>3.46</v>
      </c>
      <c r="D169" s="22">
        <v>0.17</v>
      </c>
      <c r="E169" s="22">
        <v>824</v>
      </c>
      <c r="F169" s="20">
        <v>20.920502092050199</v>
      </c>
      <c r="G169" s="22">
        <v>2.29404749368681</v>
      </c>
      <c r="H169" s="18">
        <v>4.9299999999999997E-2</v>
      </c>
      <c r="I169" s="15">
        <v>1.71006432627548E-3</v>
      </c>
      <c r="J169" s="24">
        <v>4.2908E-3</v>
      </c>
      <c r="K169" s="18">
        <v>0.33500000000000002</v>
      </c>
      <c r="L169" s="15">
        <v>3.51176167507131E-2</v>
      </c>
      <c r="M169" s="18">
        <v>4.7800000000000002E-2</v>
      </c>
      <c r="N169" s="16">
        <v>5.2415314754753802E-3</v>
      </c>
      <c r="O169" s="24">
        <v>0.63732999999999995</v>
      </c>
      <c r="P169" s="10">
        <v>301</v>
      </c>
      <c r="Q169" s="6">
        <v>32.359821217647401</v>
      </c>
      <c r="R169" s="6">
        <v>33.0352926619938</v>
      </c>
      <c r="S169" s="10">
        <v>292</v>
      </c>
      <c r="T169" s="6">
        <v>26.499261090126701</v>
      </c>
      <c r="U169" s="6">
        <v>27.117706730833302</v>
      </c>
      <c r="V169" s="10">
        <v>150</v>
      </c>
      <c r="W169" s="6">
        <v>73.288471126091906</v>
      </c>
      <c r="X169" s="6">
        <v>75.543227140165499</v>
      </c>
      <c r="Y169" s="6">
        <v>-3.0821917808219199</v>
      </c>
      <c r="Z169" s="6">
        <v>-100.666666666667</v>
      </c>
      <c r="AA169" s="7">
        <v>301</v>
      </c>
      <c r="AB169" s="7">
        <v>32.359821217647401</v>
      </c>
      <c r="AC169" s="7">
        <v>33.0352926619938</v>
      </c>
      <c r="AD169" s="13">
        <v>301</v>
      </c>
      <c r="AE169" s="6">
        <v>32.359821217647401</v>
      </c>
      <c r="AF169" s="13">
        <v>298</v>
      </c>
      <c r="AG169" s="6">
        <v>25.749676470253</v>
      </c>
      <c r="AH169" s="13">
        <v>243</v>
      </c>
      <c r="AI169" s="6">
        <v>24.429490375364001</v>
      </c>
      <c r="AJ169" s="6">
        <v>-1E-3</v>
      </c>
      <c r="AK169" s="6">
        <v>3.7000000000000002E-3</v>
      </c>
      <c r="AL169" s="135">
        <f t="shared" si="13"/>
        <v>301</v>
      </c>
      <c r="AM169" s="135">
        <f t="shared" si="14"/>
        <v>32.359821217647401</v>
      </c>
      <c r="AN169" s="29">
        <f t="shared" si="15"/>
        <v>872</v>
      </c>
      <c r="AO169" s="29">
        <f t="shared" si="16"/>
        <v>3.46</v>
      </c>
      <c r="AP169" s="29">
        <f t="shared" si="17"/>
        <v>0.17</v>
      </c>
      <c r="AQ169" s="136">
        <f t="shared" si="18"/>
        <v>0.28901734104046245</v>
      </c>
    </row>
    <row r="170" spans="1:43" x14ac:dyDescent="0.75">
      <c r="A170" s="4" t="s">
        <v>200</v>
      </c>
      <c r="B170" s="22">
        <v>1636</v>
      </c>
      <c r="C170" s="22">
        <v>3.13</v>
      </c>
      <c r="D170" s="22">
        <v>0.11</v>
      </c>
      <c r="E170" s="22">
        <v>1714</v>
      </c>
      <c r="F170" s="20">
        <v>18.9753320683112</v>
      </c>
      <c r="G170" s="22">
        <v>2.0294872664242898</v>
      </c>
      <c r="H170" s="18">
        <v>5.2499999999999998E-2</v>
      </c>
      <c r="I170" s="15">
        <v>1.5268431484602499E-3</v>
      </c>
      <c r="J170" s="24">
        <v>9.7155000000000005E-2</v>
      </c>
      <c r="K170" s="18">
        <v>0.39700000000000002</v>
      </c>
      <c r="L170" s="15">
        <v>3.9908711834008799E-2</v>
      </c>
      <c r="M170" s="18">
        <v>5.2699999999999997E-2</v>
      </c>
      <c r="N170" s="16">
        <v>5.6364746901675098E-3</v>
      </c>
      <c r="O170" s="24">
        <v>0.59126999999999996</v>
      </c>
      <c r="P170" s="10">
        <v>331</v>
      </c>
      <c r="Q170" s="6">
        <v>34.513358772329397</v>
      </c>
      <c r="R170" s="6">
        <v>35.275575902514198</v>
      </c>
      <c r="S170" s="10">
        <v>339</v>
      </c>
      <c r="T170" s="6">
        <v>28.9084106128801</v>
      </c>
      <c r="U170" s="6">
        <v>29.6348311828405</v>
      </c>
      <c r="V170" s="10">
        <v>290</v>
      </c>
      <c r="W170" s="6">
        <v>67.1810985322509</v>
      </c>
      <c r="X170" s="6">
        <v>71.370996264036506</v>
      </c>
      <c r="Y170" s="6">
        <v>2.3598820058997099</v>
      </c>
      <c r="Z170" s="6">
        <v>-14.137931034482699</v>
      </c>
      <c r="AA170" s="7">
        <v>331</v>
      </c>
      <c r="AB170" s="7">
        <v>34.513358772329397</v>
      </c>
      <c r="AC170" s="7">
        <v>35.275575902514198</v>
      </c>
      <c r="AD170" s="13">
        <v>330</v>
      </c>
      <c r="AE170" s="6">
        <v>34.513358772329397</v>
      </c>
      <c r="AF170" s="13">
        <v>324</v>
      </c>
      <c r="AG170" s="6">
        <v>27.803456694499001</v>
      </c>
      <c r="AH170" s="13">
        <v>253</v>
      </c>
      <c r="AI170" s="6">
        <v>27.483176672284401</v>
      </c>
      <c r="AJ170" s="6">
        <v>2.5000000000000001E-3</v>
      </c>
      <c r="AK170" s="6">
        <v>3.0000000000000001E-3</v>
      </c>
      <c r="AL170" s="135">
        <f t="shared" si="13"/>
        <v>331</v>
      </c>
      <c r="AM170" s="135">
        <f t="shared" si="14"/>
        <v>34.513358772329397</v>
      </c>
      <c r="AN170" s="29">
        <f t="shared" si="15"/>
        <v>1636</v>
      </c>
      <c r="AO170" s="29">
        <f t="shared" si="16"/>
        <v>3.13</v>
      </c>
      <c r="AP170" s="29">
        <f t="shared" si="17"/>
        <v>0.11</v>
      </c>
      <c r="AQ170" s="136">
        <f t="shared" si="18"/>
        <v>0.31948881789137379</v>
      </c>
    </row>
    <row r="171" spans="1:43" x14ac:dyDescent="0.75">
      <c r="A171" s="4" t="s">
        <v>201</v>
      </c>
      <c r="B171" s="22">
        <v>668</v>
      </c>
      <c r="C171" s="22">
        <v>1.802</v>
      </c>
      <c r="D171" s="22">
        <v>8.3000000000000004E-2</v>
      </c>
      <c r="E171" s="22">
        <v>1060</v>
      </c>
      <c r="F171" s="20">
        <v>13.1926121372032</v>
      </c>
      <c r="G171" s="22">
        <v>1.4862956174404101</v>
      </c>
      <c r="H171" s="18">
        <v>5.45E-2</v>
      </c>
      <c r="I171" s="15">
        <v>1.2825482447066099E-3</v>
      </c>
      <c r="J171" s="24">
        <v>0.25447999999999998</v>
      </c>
      <c r="K171" s="18">
        <v>0.57999999999999996</v>
      </c>
      <c r="L171" s="15">
        <v>5.8290804592147298E-2</v>
      </c>
      <c r="M171" s="18">
        <v>7.5800000000000006E-2</v>
      </c>
      <c r="N171" s="16">
        <v>8.5397195513903096E-3</v>
      </c>
      <c r="O171" s="24">
        <v>0.60163999999999995</v>
      </c>
      <c r="P171" s="10">
        <v>471</v>
      </c>
      <c r="Q171" s="6">
        <v>51.270319666000503</v>
      </c>
      <c r="R171" s="6">
        <v>52.2878427837123</v>
      </c>
      <c r="S171" s="10">
        <v>463</v>
      </c>
      <c r="T171" s="6">
        <v>37.3511505975777</v>
      </c>
      <c r="U171" s="6">
        <v>38.289283782776103</v>
      </c>
      <c r="V171" s="10">
        <v>380</v>
      </c>
      <c r="W171" s="6">
        <v>53.134141566416602</v>
      </c>
      <c r="X171" s="6">
        <v>57.518514828536198</v>
      </c>
      <c r="Y171" s="6">
        <v>-1.7278617710583299</v>
      </c>
      <c r="Z171" s="6">
        <v>-23.947368421052602</v>
      </c>
      <c r="AA171" s="7">
        <v>471</v>
      </c>
      <c r="AB171" s="7">
        <v>51.270319666000503</v>
      </c>
      <c r="AC171" s="7">
        <v>52.2878427837123</v>
      </c>
      <c r="AD171" s="13">
        <v>470</v>
      </c>
      <c r="AE171" s="6">
        <v>51.270319666000503</v>
      </c>
      <c r="AF171" s="13">
        <v>459</v>
      </c>
      <c r="AG171" s="6">
        <v>38.820206735190503</v>
      </c>
      <c r="AH171" s="13">
        <v>376</v>
      </c>
      <c r="AI171" s="6">
        <v>26.872439412900299</v>
      </c>
      <c r="AJ171" s="6">
        <v>1.4E-3</v>
      </c>
      <c r="AK171" s="6">
        <v>2.8999999999999998E-3</v>
      </c>
      <c r="AL171" s="135">
        <f t="shared" si="13"/>
        <v>471</v>
      </c>
      <c r="AM171" s="135">
        <f t="shared" si="14"/>
        <v>51.270319666000503</v>
      </c>
      <c r="AN171" s="29">
        <f t="shared" si="15"/>
        <v>668</v>
      </c>
      <c r="AO171" s="29">
        <f t="shared" si="16"/>
        <v>1.802</v>
      </c>
      <c r="AP171" s="29">
        <f t="shared" si="17"/>
        <v>8.3000000000000004E-2</v>
      </c>
      <c r="AQ171" s="136">
        <f t="shared" si="18"/>
        <v>0.55493895671476134</v>
      </c>
    </row>
    <row r="172" spans="1:43" x14ac:dyDescent="0.75">
      <c r="A172" s="4" t="s">
        <v>202</v>
      </c>
      <c r="B172" s="22">
        <v>773</v>
      </c>
      <c r="C172" s="22">
        <v>1.534</v>
      </c>
      <c r="D172" s="22">
        <v>7.0000000000000007E-2</v>
      </c>
      <c r="E172" s="22">
        <v>661</v>
      </c>
      <c r="F172" s="20">
        <v>21.7864923747277</v>
      </c>
      <c r="G172" s="22">
        <v>2.4157150635773199</v>
      </c>
      <c r="H172" s="18">
        <v>5.2999999999999999E-2</v>
      </c>
      <c r="I172" s="15">
        <v>2.9926125709820802E-3</v>
      </c>
      <c r="J172" s="24">
        <v>-0.35071000000000002</v>
      </c>
      <c r="K172" s="18">
        <v>0.34399999999999997</v>
      </c>
      <c r="L172" s="15">
        <v>4.2306594001407898E-2</v>
      </c>
      <c r="M172" s="18">
        <v>4.5900000000000003E-2</v>
      </c>
      <c r="N172" s="16">
        <v>5.0894526530953403E-3</v>
      </c>
      <c r="O172" s="24">
        <v>0.61963999999999997</v>
      </c>
      <c r="P172" s="10">
        <v>289</v>
      </c>
      <c r="Q172" s="6">
        <v>31.440515198927798</v>
      </c>
      <c r="R172" s="6">
        <v>32.084027403106099</v>
      </c>
      <c r="S172" s="10">
        <v>297</v>
      </c>
      <c r="T172" s="6">
        <v>30.8046722362058</v>
      </c>
      <c r="U172" s="6">
        <v>31.3596224676599</v>
      </c>
      <c r="V172" s="10">
        <v>280</v>
      </c>
      <c r="W172" s="6">
        <v>103.82533409529699</v>
      </c>
      <c r="X172" s="6">
        <v>107.841226767693</v>
      </c>
      <c r="Y172" s="6">
        <v>2.6936026936027</v>
      </c>
      <c r="Z172" s="6">
        <v>-3.2142857142857202</v>
      </c>
      <c r="AA172" s="7">
        <v>289</v>
      </c>
      <c r="AB172" s="7">
        <v>31.440515198927798</v>
      </c>
      <c r="AC172" s="7">
        <v>32.084027403106099</v>
      </c>
      <c r="AD172" s="13">
        <v>287</v>
      </c>
      <c r="AE172" s="6">
        <v>31.244151388283999</v>
      </c>
      <c r="AF172" s="13">
        <v>286</v>
      </c>
      <c r="AG172" s="6">
        <v>26.190892149372601</v>
      </c>
      <c r="AH172" s="13">
        <v>264</v>
      </c>
      <c r="AI172" s="6">
        <v>17.100643262754801</v>
      </c>
      <c r="AJ172" s="6">
        <v>3.2000000000000002E-3</v>
      </c>
      <c r="AK172" s="6">
        <v>6.1999999999999998E-3</v>
      </c>
      <c r="AL172" s="135">
        <f t="shared" si="13"/>
        <v>289</v>
      </c>
      <c r="AM172" s="135">
        <f t="shared" si="14"/>
        <v>31.440515198927798</v>
      </c>
      <c r="AN172" s="29">
        <f t="shared" si="15"/>
        <v>773</v>
      </c>
      <c r="AO172" s="29">
        <f t="shared" si="16"/>
        <v>1.534</v>
      </c>
      <c r="AP172" s="29">
        <f t="shared" si="17"/>
        <v>7.0000000000000007E-2</v>
      </c>
      <c r="AQ172" s="136">
        <f t="shared" si="18"/>
        <v>0.65189048239895697</v>
      </c>
    </row>
    <row r="173" spans="1:43" x14ac:dyDescent="0.75">
      <c r="A173" s="4" t="s">
        <v>203</v>
      </c>
      <c r="B173" s="22">
        <v>803</v>
      </c>
      <c r="C173" s="22">
        <v>1.383</v>
      </c>
      <c r="D173" s="22">
        <v>5.1999999999999998E-2</v>
      </c>
      <c r="E173" s="22">
        <v>583</v>
      </c>
      <c r="F173" s="20">
        <v>22.883295194508001</v>
      </c>
      <c r="G173" s="22">
        <v>2.54039320775783</v>
      </c>
      <c r="H173" s="18">
        <v>5.04E-2</v>
      </c>
      <c r="I173" s="15">
        <v>2.3208015856595798E-3</v>
      </c>
      <c r="J173" s="24">
        <v>-1.8585999999999998E-2</v>
      </c>
      <c r="K173" s="18">
        <v>0.311</v>
      </c>
      <c r="L173" s="15">
        <v>3.4047792325640903E-2</v>
      </c>
      <c r="M173" s="18">
        <v>4.3700000000000003E-2</v>
      </c>
      <c r="N173" s="16">
        <v>4.8513635049230496E-3</v>
      </c>
      <c r="O173" s="24">
        <v>0.62902000000000002</v>
      </c>
      <c r="P173" s="10">
        <v>276</v>
      </c>
      <c r="Q173" s="6">
        <v>29.952696414358801</v>
      </c>
      <c r="R173" s="6">
        <v>30.567539346628202</v>
      </c>
      <c r="S173" s="10">
        <v>273</v>
      </c>
      <c r="T173" s="6">
        <v>26.225072268891601</v>
      </c>
      <c r="U173" s="6">
        <v>26.784109833165001</v>
      </c>
      <c r="V173" s="10">
        <v>180</v>
      </c>
      <c r="W173" s="6">
        <v>91.610588907614797</v>
      </c>
      <c r="X173" s="6">
        <v>94.109944619925301</v>
      </c>
      <c r="Y173" s="6">
        <v>-1.0989010989010899</v>
      </c>
      <c r="Z173" s="6">
        <v>-53.3333333333333</v>
      </c>
      <c r="AA173" s="7">
        <v>276</v>
      </c>
      <c r="AB173" s="7">
        <v>29.952696414358801</v>
      </c>
      <c r="AC173" s="7">
        <v>30.567539346628202</v>
      </c>
      <c r="AD173" s="13">
        <v>275</v>
      </c>
      <c r="AE173" s="6">
        <v>29.952696414358801</v>
      </c>
      <c r="AF173" s="13">
        <v>273</v>
      </c>
      <c r="AG173" s="6">
        <v>24.5501612114582</v>
      </c>
      <c r="AH173" s="13">
        <v>236</v>
      </c>
      <c r="AI173" s="6">
        <v>17.711380522138899</v>
      </c>
      <c r="AJ173" s="6">
        <v>2.9999999999999997E-4</v>
      </c>
      <c r="AK173" s="6">
        <v>4.8999999999999998E-3</v>
      </c>
      <c r="AL173" s="135">
        <f t="shared" si="13"/>
        <v>276</v>
      </c>
      <c r="AM173" s="135">
        <f t="shared" si="14"/>
        <v>29.952696414358801</v>
      </c>
      <c r="AN173" s="29">
        <f t="shared" si="15"/>
        <v>803</v>
      </c>
      <c r="AO173" s="29">
        <f t="shared" si="16"/>
        <v>1.383</v>
      </c>
      <c r="AP173" s="29">
        <f t="shared" si="17"/>
        <v>5.1999999999999998E-2</v>
      </c>
      <c r="AQ173" s="136">
        <f t="shared" si="18"/>
        <v>0.72306579898770784</v>
      </c>
    </row>
    <row r="174" spans="1:43" x14ac:dyDescent="0.75">
      <c r="A174" s="4" t="s">
        <v>204</v>
      </c>
      <c r="B174" s="22">
        <v>807</v>
      </c>
      <c r="C174" s="22">
        <v>1.8180000000000001</v>
      </c>
      <c r="D174" s="22">
        <v>8.4000000000000005E-2</v>
      </c>
      <c r="E174" s="22">
        <v>653</v>
      </c>
      <c r="F174" s="20">
        <v>20.449897750511202</v>
      </c>
      <c r="G174" s="22">
        <v>2.22417307003467</v>
      </c>
      <c r="H174" s="18">
        <v>4.8599999999999997E-2</v>
      </c>
      <c r="I174" s="15">
        <v>2.3208015856595798E-3</v>
      </c>
      <c r="J174" s="24">
        <v>2.4438999999999999E-2</v>
      </c>
      <c r="K174" s="18">
        <v>0.33600000000000002</v>
      </c>
      <c r="L174" s="15">
        <v>3.6368462381574103E-2</v>
      </c>
      <c r="M174" s="18">
        <v>4.8899999999999999E-2</v>
      </c>
      <c r="N174" s="16">
        <v>5.3184648867976103E-3</v>
      </c>
      <c r="O174" s="24">
        <v>0.51512000000000002</v>
      </c>
      <c r="P174" s="10">
        <v>308</v>
      </c>
      <c r="Q174" s="6">
        <v>32.664886770104602</v>
      </c>
      <c r="R174" s="6">
        <v>33.3635562625171</v>
      </c>
      <c r="S174" s="10">
        <v>292</v>
      </c>
      <c r="T174" s="6">
        <v>27.397607614751401</v>
      </c>
      <c r="U174" s="6">
        <v>27.998864729721099</v>
      </c>
      <c r="V174" s="10">
        <v>110</v>
      </c>
      <c r="W174" s="6">
        <v>97.717961501455804</v>
      </c>
      <c r="X174" s="6">
        <v>99.187312270953697</v>
      </c>
      <c r="Y174" s="6">
        <v>-5.4794520547945202</v>
      </c>
      <c r="Z174" s="6">
        <v>-180</v>
      </c>
      <c r="AA174" s="7" t="s">
        <v>35</v>
      </c>
      <c r="AB174" s="7" t="s">
        <v>35</v>
      </c>
      <c r="AC174" s="7" t="s">
        <v>35</v>
      </c>
      <c r="AD174" s="13">
        <v>309</v>
      </c>
      <c r="AE174" s="6">
        <v>32.664886770104602</v>
      </c>
      <c r="AF174" s="13">
        <v>304</v>
      </c>
      <c r="AG174" s="6">
        <v>25.361484637376499</v>
      </c>
      <c r="AH174" s="13">
        <v>254</v>
      </c>
      <c r="AI174" s="6">
        <v>22.597278597211702</v>
      </c>
      <c r="AJ174" s="6">
        <v>-2.3999999999999998E-3</v>
      </c>
      <c r="AK174" s="6">
        <v>5.0000000000000001E-3</v>
      </c>
      <c r="AL174" s="135" t="str">
        <f t="shared" si="13"/>
        <v>Discordant</v>
      </c>
      <c r="AM174" s="135" t="str">
        <f t="shared" si="14"/>
        <v>Discordant</v>
      </c>
      <c r="AN174" s="29">
        <f t="shared" si="15"/>
        <v>807</v>
      </c>
      <c r="AO174" s="29">
        <f t="shared" si="16"/>
        <v>1.8180000000000001</v>
      </c>
      <c r="AP174" s="29">
        <f t="shared" si="17"/>
        <v>8.4000000000000005E-2</v>
      </c>
      <c r="AQ174" s="136">
        <f t="shared" si="18"/>
        <v>0.55005500550055009</v>
      </c>
    </row>
    <row r="175" spans="1:43" x14ac:dyDescent="0.75">
      <c r="A175" s="4" t="s">
        <v>205</v>
      </c>
      <c r="B175" s="22">
        <v>486</v>
      </c>
      <c r="C175" s="22">
        <v>1.587</v>
      </c>
      <c r="D175" s="22">
        <v>5.7000000000000002E-2</v>
      </c>
      <c r="E175" s="22">
        <v>384</v>
      </c>
      <c r="F175" s="20">
        <v>22.727272727272702</v>
      </c>
      <c r="G175" s="22">
        <v>2.60146722348675</v>
      </c>
      <c r="H175" s="18">
        <v>5.4800000000000001E-2</v>
      </c>
      <c r="I175" s="15">
        <v>2.7483176672284402E-3</v>
      </c>
      <c r="J175" s="24">
        <v>5.5198999999999998E-2</v>
      </c>
      <c r="K175" s="18">
        <v>0.33</v>
      </c>
      <c r="L175" s="15">
        <v>3.5577015403206201E-2</v>
      </c>
      <c r="M175" s="18">
        <v>4.3999999999999997E-2</v>
      </c>
      <c r="N175" s="16">
        <v>5.0364405446703397E-3</v>
      </c>
      <c r="O175" s="24">
        <v>0.51336000000000004</v>
      </c>
      <c r="P175" s="10">
        <v>277</v>
      </c>
      <c r="Q175" s="6">
        <v>31.007318225991</v>
      </c>
      <c r="R175" s="6">
        <v>31.609416288461102</v>
      </c>
      <c r="S175" s="10">
        <v>288</v>
      </c>
      <c r="T175" s="6">
        <v>27.118682658797901</v>
      </c>
      <c r="U175" s="6">
        <v>27.709963457131199</v>
      </c>
      <c r="V175" s="10">
        <v>420</v>
      </c>
      <c r="W175" s="6">
        <v>128.25482447066099</v>
      </c>
      <c r="X175" s="6">
        <v>135.016003080275</v>
      </c>
      <c r="Y175" s="6">
        <v>3.8194444444444402</v>
      </c>
      <c r="Z175" s="6">
        <v>34.047619047619101</v>
      </c>
      <c r="AA175" s="7">
        <v>277</v>
      </c>
      <c r="AB175" s="7">
        <v>31.007318225991</v>
      </c>
      <c r="AC175" s="7">
        <v>31.609416288461102</v>
      </c>
      <c r="AD175" s="13">
        <v>275</v>
      </c>
      <c r="AE175" s="6">
        <v>31.007318225991</v>
      </c>
      <c r="AF175" s="13">
        <v>276</v>
      </c>
      <c r="AG175" s="6">
        <v>26.534712154997798</v>
      </c>
      <c r="AH175" s="13">
        <v>266</v>
      </c>
      <c r="AI175" s="6">
        <v>13.436219706450199</v>
      </c>
      <c r="AJ175" s="6">
        <v>5.4999999999999997E-3</v>
      </c>
      <c r="AK175" s="6">
        <v>6.1000000000000004E-3</v>
      </c>
      <c r="AL175" s="135">
        <f t="shared" si="13"/>
        <v>277</v>
      </c>
      <c r="AM175" s="135">
        <f t="shared" si="14"/>
        <v>31.007318225991</v>
      </c>
      <c r="AN175" s="29">
        <f t="shared" si="15"/>
        <v>486</v>
      </c>
      <c r="AO175" s="29">
        <f t="shared" si="16"/>
        <v>1.587</v>
      </c>
      <c r="AP175" s="29">
        <f t="shared" si="17"/>
        <v>5.7000000000000002E-2</v>
      </c>
      <c r="AQ175" s="136">
        <f t="shared" si="18"/>
        <v>0.63011972274732198</v>
      </c>
    </row>
    <row r="176" spans="1:43" x14ac:dyDescent="0.75">
      <c r="A176" s="4" t="s">
        <v>206</v>
      </c>
      <c r="B176" s="22">
        <v>492</v>
      </c>
      <c r="C176" s="22">
        <v>5.9</v>
      </c>
      <c r="D176" s="22">
        <v>1.2</v>
      </c>
      <c r="E176" s="22">
        <v>7040</v>
      </c>
      <c r="F176" s="20">
        <v>2.7100271002710001</v>
      </c>
      <c r="G176" s="22">
        <v>0.30727270538283002</v>
      </c>
      <c r="H176" s="18">
        <v>0.1207</v>
      </c>
      <c r="I176" s="15">
        <v>1.95435923002912E-3</v>
      </c>
      <c r="J176" s="24">
        <v>0.30753999999999998</v>
      </c>
      <c r="K176" s="18">
        <v>6.26</v>
      </c>
      <c r="L176" s="15">
        <v>0.64152591225919198</v>
      </c>
      <c r="M176" s="18">
        <v>0.36899999999999999</v>
      </c>
      <c r="N176" s="16">
        <v>4.18385588376314E-2</v>
      </c>
      <c r="O176" s="24">
        <v>0.92842000000000002</v>
      </c>
      <c r="P176" s="10">
        <v>2020</v>
      </c>
      <c r="Q176" s="6">
        <v>196.45297113451599</v>
      </c>
      <c r="R176" s="6">
        <v>200.33926785668899</v>
      </c>
      <c r="S176" s="10">
        <v>2002</v>
      </c>
      <c r="T176" s="6">
        <v>88.955988330844605</v>
      </c>
      <c r="U176" s="6">
        <v>91.130051095671604</v>
      </c>
      <c r="V176" s="10">
        <v>1961</v>
      </c>
      <c r="W176" s="6">
        <v>28.704651191052601</v>
      </c>
      <c r="X176" s="6">
        <v>34.889477824367702</v>
      </c>
      <c r="Y176" s="6">
        <v>-0.89910089910090096</v>
      </c>
      <c r="Z176" s="6">
        <v>-3.00866904640489</v>
      </c>
      <c r="AA176" s="7">
        <v>1961</v>
      </c>
      <c r="AB176" s="7">
        <v>28.704651191052601</v>
      </c>
      <c r="AC176" s="7">
        <v>34.889477824367702</v>
      </c>
      <c r="AD176" s="13">
        <v>2000</v>
      </c>
      <c r="AE176" s="6">
        <v>198.81214718316099</v>
      </c>
      <c r="AF176" s="13">
        <v>1933</v>
      </c>
      <c r="AG176" s="6">
        <v>97.927538822934594</v>
      </c>
      <c r="AH176" s="13">
        <v>1843</v>
      </c>
      <c r="AI176" s="6">
        <v>35.422761044277699</v>
      </c>
      <c r="AJ176" s="6">
        <v>1.0200000000000001E-2</v>
      </c>
      <c r="AK176" s="6">
        <v>6.3E-3</v>
      </c>
      <c r="AL176" s="135">
        <f t="shared" si="13"/>
        <v>1961</v>
      </c>
      <c r="AM176" s="135">
        <f t="shared" si="14"/>
        <v>28.704651191052601</v>
      </c>
      <c r="AN176" s="29">
        <f t="shared" si="15"/>
        <v>492</v>
      </c>
      <c r="AO176" s="29">
        <f t="shared" si="16"/>
        <v>5.9</v>
      </c>
      <c r="AP176" s="29">
        <f t="shared" si="17"/>
        <v>1.2</v>
      </c>
      <c r="AQ176" s="136">
        <f t="shared" si="18"/>
        <v>0.16949152542372881</v>
      </c>
    </row>
    <row r="177" spans="1:43" x14ac:dyDescent="0.75">
      <c r="A177" s="4" t="s">
        <v>207</v>
      </c>
      <c r="B177" s="22">
        <v>1186</v>
      </c>
      <c r="C177" s="22">
        <v>1.518</v>
      </c>
      <c r="D177" s="22">
        <v>7.0999999999999994E-2</v>
      </c>
      <c r="E177" s="22">
        <v>871</v>
      </c>
      <c r="F177" s="20">
        <v>20.040080160320599</v>
      </c>
      <c r="G177" s="22">
        <v>2.1968031029431598</v>
      </c>
      <c r="H177" s="18">
        <v>5.0500000000000003E-2</v>
      </c>
      <c r="I177" s="15">
        <v>1.58791687439866E-3</v>
      </c>
      <c r="J177" s="24">
        <v>-0.40661000000000003</v>
      </c>
      <c r="K177" s="18">
        <v>0.35699999999999998</v>
      </c>
      <c r="L177" s="15">
        <v>3.8375044237758997E-2</v>
      </c>
      <c r="M177" s="18">
        <v>4.99E-2</v>
      </c>
      <c r="N177" s="16">
        <v>5.4700616943594901E-3</v>
      </c>
      <c r="O177" s="24">
        <v>0.84162000000000003</v>
      </c>
      <c r="P177" s="10">
        <v>314</v>
      </c>
      <c r="Q177" s="6">
        <v>33.592702348264297</v>
      </c>
      <c r="R177" s="6">
        <v>34.2989260414586</v>
      </c>
      <c r="S177" s="10">
        <v>309</v>
      </c>
      <c r="T177" s="6">
        <v>28.655500306337601</v>
      </c>
      <c r="U177" s="6">
        <v>29.284535117630899</v>
      </c>
      <c r="V177" s="10">
        <v>200</v>
      </c>
      <c r="W177" s="6">
        <v>67.1810985322509</v>
      </c>
      <c r="X177" s="6">
        <v>70.179696372801303</v>
      </c>
      <c r="Y177" s="6">
        <v>-1.61812297734627</v>
      </c>
      <c r="Z177" s="6">
        <v>-57</v>
      </c>
      <c r="AA177" s="7">
        <v>314</v>
      </c>
      <c r="AB177" s="7">
        <v>33.592702348264297</v>
      </c>
      <c r="AC177" s="7">
        <v>34.2989260414586</v>
      </c>
      <c r="AD177" s="13">
        <v>314</v>
      </c>
      <c r="AE177" s="6">
        <v>33.592702348264297</v>
      </c>
      <c r="AF177" s="13">
        <v>310</v>
      </c>
      <c r="AG177" s="6">
        <v>26.819930980644202</v>
      </c>
      <c r="AH177" s="13">
        <v>259</v>
      </c>
      <c r="AI177" s="6">
        <v>18.9328550409071</v>
      </c>
      <c r="AJ177" s="6">
        <v>-2.9999999999999997E-4</v>
      </c>
      <c r="AK177" s="6">
        <v>3.2000000000000002E-3</v>
      </c>
      <c r="AL177" s="135">
        <f t="shared" si="13"/>
        <v>314</v>
      </c>
      <c r="AM177" s="135">
        <f t="shared" si="14"/>
        <v>33.592702348264297</v>
      </c>
      <c r="AN177" s="29">
        <f t="shared" si="15"/>
        <v>1186</v>
      </c>
      <c r="AO177" s="29">
        <f t="shared" si="16"/>
        <v>1.518</v>
      </c>
      <c r="AP177" s="29">
        <f t="shared" si="17"/>
        <v>7.0999999999999994E-2</v>
      </c>
      <c r="AQ177" s="136">
        <f t="shared" si="18"/>
        <v>0.65876152832674573</v>
      </c>
    </row>
    <row r="178" spans="1:43" x14ac:dyDescent="0.75">
      <c r="A178" s="4" t="s">
        <v>208</v>
      </c>
      <c r="B178" s="22">
        <v>561</v>
      </c>
      <c r="C178" s="22">
        <v>3</v>
      </c>
      <c r="D178" s="22">
        <v>0.14000000000000001</v>
      </c>
      <c r="E178" s="22">
        <v>418</v>
      </c>
      <c r="F178" s="20">
        <v>20.703933747412002</v>
      </c>
      <c r="G178" s="22">
        <v>2.29220955861225</v>
      </c>
      <c r="H178" s="18">
        <v>5.0799999999999998E-2</v>
      </c>
      <c r="I178" s="15">
        <v>2.8093913931668498E-3</v>
      </c>
      <c r="J178" s="24">
        <v>0.26962000000000003</v>
      </c>
      <c r="K178" s="18">
        <v>0.34200000000000003</v>
      </c>
      <c r="L178" s="15">
        <v>3.74763996269648E-2</v>
      </c>
      <c r="M178" s="18">
        <v>4.8300000000000003E-2</v>
      </c>
      <c r="N178" s="16">
        <v>5.3474727571909304E-3</v>
      </c>
      <c r="O178" s="24">
        <v>0.36604999999999999</v>
      </c>
      <c r="P178" s="10">
        <v>304</v>
      </c>
      <c r="Q178" s="6">
        <v>32.8413440684484</v>
      </c>
      <c r="R178" s="6">
        <v>33.520327322858897</v>
      </c>
      <c r="S178" s="10">
        <v>297</v>
      </c>
      <c r="T178" s="6">
        <v>28.288119057948698</v>
      </c>
      <c r="U178" s="6">
        <v>28.886285752211101</v>
      </c>
      <c r="V178" s="10">
        <v>190</v>
      </c>
      <c r="W178" s="6">
        <v>116.04007928297899</v>
      </c>
      <c r="X178" s="6">
        <v>117.979304774253</v>
      </c>
      <c r="Y178" s="6">
        <v>-2.3569023569023502</v>
      </c>
      <c r="Z178" s="6">
        <v>-60</v>
      </c>
      <c r="AA178" s="7">
        <v>304</v>
      </c>
      <c r="AB178" s="7">
        <v>32.8413440684484</v>
      </c>
      <c r="AC178" s="7">
        <v>33.520327322858897</v>
      </c>
      <c r="AD178" s="13">
        <v>304</v>
      </c>
      <c r="AE178" s="6">
        <v>33.039504842267398</v>
      </c>
      <c r="AF178" s="13">
        <v>301</v>
      </c>
      <c r="AG178" s="6">
        <v>26.328058793551001</v>
      </c>
      <c r="AH178" s="13">
        <v>266</v>
      </c>
      <c r="AI178" s="6">
        <v>21.375804078443501</v>
      </c>
      <c r="AJ178" s="6">
        <v>1E-4</v>
      </c>
      <c r="AK178" s="6">
        <v>6.0000000000000001E-3</v>
      </c>
      <c r="AL178" s="135">
        <f t="shared" si="13"/>
        <v>304</v>
      </c>
      <c r="AM178" s="135">
        <f t="shared" si="14"/>
        <v>32.8413440684484</v>
      </c>
      <c r="AN178" s="29">
        <f t="shared" si="15"/>
        <v>561</v>
      </c>
      <c r="AO178" s="29">
        <f t="shared" si="16"/>
        <v>3</v>
      </c>
      <c r="AP178" s="29">
        <f t="shared" si="17"/>
        <v>0.14000000000000001</v>
      </c>
      <c r="AQ178" s="136">
        <f t="shared" si="18"/>
        <v>0.33333333333333331</v>
      </c>
    </row>
    <row r="179" spans="1:43" x14ac:dyDescent="0.75">
      <c r="A179" s="4" t="s">
        <v>209</v>
      </c>
      <c r="B179" s="22">
        <v>648</v>
      </c>
      <c r="C179" s="22">
        <v>2.89</v>
      </c>
      <c r="D179" s="22">
        <v>0.14000000000000001</v>
      </c>
      <c r="E179" s="22">
        <v>663</v>
      </c>
      <c r="F179" s="20">
        <v>16.611295681063101</v>
      </c>
      <c r="G179" s="22">
        <v>1.85072773218576</v>
      </c>
      <c r="H179" s="18">
        <v>5.5800000000000002E-2</v>
      </c>
      <c r="I179" s="15">
        <v>2.1375804078443499E-3</v>
      </c>
      <c r="J179" s="24">
        <v>0.18257999999999999</v>
      </c>
      <c r="K179" s="18">
        <v>0.47</v>
      </c>
      <c r="L179" s="15">
        <v>4.88680675390376E-2</v>
      </c>
      <c r="M179" s="18">
        <v>6.0199999999999997E-2</v>
      </c>
      <c r="N179" s="16">
        <v>6.7071113305504802E-3</v>
      </c>
      <c r="O179" s="24">
        <v>0.62385999999999997</v>
      </c>
      <c r="P179" s="10">
        <v>377</v>
      </c>
      <c r="Q179" s="6">
        <v>40.680415149920897</v>
      </c>
      <c r="R179" s="6">
        <v>41.5130097590975</v>
      </c>
      <c r="S179" s="10">
        <v>389</v>
      </c>
      <c r="T179" s="6">
        <v>33.708148312734501</v>
      </c>
      <c r="U179" s="6">
        <v>34.4974045318598</v>
      </c>
      <c r="V179" s="10">
        <v>410</v>
      </c>
      <c r="W179" s="6">
        <v>79.395843719932898</v>
      </c>
      <c r="X179" s="6">
        <v>84.775897419772093</v>
      </c>
      <c r="Y179" s="6">
        <v>3.0848329048843199</v>
      </c>
      <c r="Z179" s="6">
        <v>8.0487804878048799</v>
      </c>
      <c r="AA179" s="7">
        <v>377</v>
      </c>
      <c r="AB179" s="7">
        <v>40.680415149920897</v>
      </c>
      <c r="AC179" s="7">
        <v>41.5130097590975</v>
      </c>
      <c r="AD179" s="13">
        <v>375</v>
      </c>
      <c r="AE179" s="6">
        <v>40.886197876177199</v>
      </c>
      <c r="AF179" s="13">
        <v>371</v>
      </c>
      <c r="AG179" s="6">
        <v>33.195229516804098</v>
      </c>
      <c r="AH179" s="13">
        <v>322</v>
      </c>
      <c r="AI179" s="6">
        <v>21.9865413378276</v>
      </c>
      <c r="AJ179" s="6">
        <v>4.4000000000000003E-3</v>
      </c>
      <c r="AK179" s="6">
        <v>4.4999999999999997E-3</v>
      </c>
      <c r="AL179" s="135">
        <f t="shared" si="13"/>
        <v>377</v>
      </c>
      <c r="AM179" s="135">
        <f t="shared" si="14"/>
        <v>40.680415149920897</v>
      </c>
      <c r="AN179" s="29">
        <f t="shared" si="15"/>
        <v>648</v>
      </c>
      <c r="AO179" s="29">
        <f t="shared" si="16"/>
        <v>2.89</v>
      </c>
      <c r="AP179" s="29">
        <f t="shared" si="17"/>
        <v>0.14000000000000001</v>
      </c>
      <c r="AQ179" s="136">
        <f t="shared" si="18"/>
        <v>0.34602076124567471</v>
      </c>
    </row>
    <row r="180" spans="1:43" x14ac:dyDescent="0.75">
      <c r="A180" s="4" t="s">
        <v>210</v>
      </c>
      <c r="B180" s="22">
        <v>347</v>
      </c>
      <c r="C180" s="22">
        <v>3.64</v>
      </c>
      <c r="D180" s="22">
        <v>0.16</v>
      </c>
      <c r="E180" s="22">
        <v>160</v>
      </c>
      <c r="F180" s="20">
        <v>31.055900621117999</v>
      </c>
      <c r="G180" s="22">
        <v>3.79360938432142</v>
      </c>
      <c r="H180" s="18">
        <v>5.1200000000000002E-2</v>
      </c>
      <c r="I180" s="15">
        <v>5.6187827863337101E-3</v>
      </c>
      <c r="J180" s="24">
        <v>0.20365</v>
      </c>
      <c r="K180" s="18">
        <v>0.23799999999999999</v>
      </c>
      <c r="L180" s="15">
        <v>3.53627064716487E-2</v>
      </c>
      <c r="M180" s="18">
        <v>3.2199999999999999E-2</v>
      </c>
      <c r="N180" s="16">
        <v>3.9333659540398197E-3</v>
      </c>
      <c r="O180" s="24">
        <v>0.55595000000000006</v>
      </c>
      <c r="P180" s="10">
        <v>204</v>
      </c>
      <c r="Q180" s="6">
        <v>24.3764577356609</v>
      </c>
      <c r="R180" s="6">
        <v>24.7965172626634</v>
      </c>
      <c r="S180" s="10">
        <v>212</v>
      </c>
      <c r="T180" s="6">
        <v>29.0474290477467</v>
      </c>
      <c r="U180" s="6">
        <v>29.380524458754699</v>
      </c>
      <c r="V180" s="10">
        <v>130</v>
      </c>
      <c r="W180" s="6">
        <v>213.758040784435</v>
      </c>
      <c r="X180" s="6">
        <v>216.228998231096</v>
      </c>
      <c r="Y180" s="6">
        <v>3.7735849056603699</v>
      </c>
      <c r="Z180" s="6">
        <v>-56.923076923076898</v>
      </c>
      <c r="AA180" s="7">
        <v>204</v>
      </c>
      <c r="AB180" s="7">
        <v>24.3764577356609</v>
      </c>
      <c r="AC180" s="7">
        <v>24.7965172626634</v>
      </c>
      <c r="AD180" s="13">
        <v>204</v>
      </c>
      <c r="AE180" s="6">
        <v>24.6881488114938</v>
      </c>
      <c r="AF180" s="13">
        <v>203</v>
      </c>
      <c r="AG180" s="6">
        <v>22.307154329584002</v>
      </c>
      <c r="AH180" s="13">
        <v>199</v>
      </c>
      <c r="AI180" s="6">
        <v>13.436219706450199</v>
      </c>
      <c r="AJ180" s="6">
        <v>2E-3</v>
      </c>
      <c r="AK180" s="6">
        <v>1.2E-2</v>
      </c>
      <c r="AL180" s="135">
        <f t="shared" si="13"/>
        <v>204</v>
      </c>
      <c r="AM180" s="135">
        <f t="shared" si="14"/>
        <v>24.3764577356609</v>
      </c>
      <c r="AN180" s="29">
        <f t="shared" si="15"/>
        <v>347</v>
      </c>
      <c r="AO180" s="29">
        <f t="shared" si="16"/>
        <v>3.64</v>
      </c>
      <c r="AP180" s="29">
        <f t="shared" si="17"/>
        <v>0.16</v>
      </c>
      <c r="AQ180" s="136">
        <f t="shared" si="18"/>
        <v>0.27472527472527469</v>
      </c>
    </row>
    <row r="181" spans="1:43" x14ac:dyDescent="0.75">
      <c r="A181" s="4" t="s">
        <v>211</v>
      </c>
      <c r="B181" s="22">
        <v>570</v>
      </c>
      <c r="C181" s="22">
        <v>0.67300000000000004</v>
      </c>
      <c r="D181" s="22">
        <v>3.3000000000000002E-2</v>
      </c>
      <c r="E181" s="22">
        <v>1137</v>
      </c>
      <c r="F181" s="20">
        <v>10.752688172042999</v>
      </c>
      <c r="G181" s="22">
        <v>1.18621924504502</v>
      </c>
      <c r="H181" s="18">
        <v>7.3300000000000004E-2</v>
      </c>
      <c r="I181" s="15">
        <v>3.8476447341198199E-3</v>
      </c>
      <c r="J181" s="24">
        <v>4.6899999999999997E-2</v>
      </c>
      <c r="K181" s="18">
        <v>0.95799999999999996</v>
      </c>
      <c r="L181" s="15">
        <v>0.10806986318580999</v>
      </c>
      <c r="M181" s="18">
        <v>9.2999999999999999E-2</v>
      </c>
      <c r="N181" s="16">
        <v>1.02596102503943E-2</v>
      </c>
      <c r="O181" s="24">
        <v>0.49297000000000002</v>
      </c>
      <c r="P181" s="10">
        <v>573</v>
      </c>
      <c r="Q181" s="6">
        <v>60.573101643216702</v>
      </c>
      <c r="R181" s="6">
        <v>61.8285292028486</v>
      </c>
      <c r="S181" s="10">
        <v>674</v>
      </c>
      <c r="T181" s="6">
        <v>55.256322714103</v>
      </c>
      <c r="U181" s="6">
        <v>56.385482731747103</v>
      </c>
      <c r="V181" s="10">
        <v>960</v>
      </c>
      <c r="W181" s="6">
        <v>97.717961501455804</v>
      </c>
      <c r="X181" s="6">
        <v>111.554599327391</v>
      </c>
      <c r="Y181" s="6">
        <v>14.985163204747799</v>
      </c>
      <c r="Z181" s="6">
        <v>40.3125</v>
      </c>
      <c r="AA181" s="7">
        <v>573</v>
      </c>
      <c r="AB181" s="7">
        <v>60.573101643216702</v>
      </c>
      <c r="AC181" s="7">
        <v>61.8285292028486</v>
      </c>
      <c r="AD181" s="13">
        <v>562</v>
      </c>
      <c r="AE181" s="6">
        <v>60.573101643216702</v>
      </c>
      <c r="AF181" s="13">
        <v>558</v>
      </c>
      <c r="AG181" s="6">
        <v>49.498688870363999</v>
      </c>
      <c r="AH181" s="13">
        <v>537</v>
      </c>
      <c r="AI181" s="6">
        <v>20.1543295596753</v>
      </c>
      <c r="AJ181" s="6">
        <v>2.0299999999999999E-2</v>
      </c>
      <c r="AK181" s="6">
        <v>7.9000000000000008E-3</v>
      </c>
      <c r="AL181" s="135">
        <f t="shared" si="13"/>
        <v>573</v>
      </c>
      <c r="AM181" s="135">
        <f t="shared" si="14"/>
        <v>60.573101643216702</v>
      </c>
      <c r="AN181" s="29">
        <f t="shared" si="15"/>
        <v>570</v>
      </c>
      <c r="AO181" s="29">
        <f t="shared" si="16"/>
        <v>0.67300000000000004</v>
      </c>
      <c r="AP181" s="29">
        <f t="shared" si="17"/>
        <v>3.3000000000000002E-2</v>
      </c>
      <c r="AQ181" s="136">
        <f t="shared" si="18"/>
        <v>1.4858841010401187</v>
      </c>
    </row>
    <row r="182" spans="1:43" x14ac:dyDescent="0.75">
      <c r="A182" s="4" t="s">
        <v>212</v>
      </c>
      <c r="B182" s="22">
        <v>415</v>
      </c>
      <c r="C182" s="22">
        <v>1.659</v>
      </c>
      <c r="D182" s="22">
        <v>9.4E-2</v>
      </c>
      <c r="E182" s="22">
        <v>237</v>
      </c>
      <c r="F182" s="20">
        <v>21.413276231263399</v>
      </c>
      <c r="G182" s="22">
        <v>2.5755987660842701</v>
      </c>
      <c r="H182" s="18">
        <v>5.0599999999999999E-2</v>
      </c>
      <c r="I182" s="15">
        <v>3.17583374879731E-3</v>
      </c>
      <c r="J182" s="24">
        <v>0.27959000000000001</v>
      </c>
      <c r="K182" s="18">
        <v>0.32600000000000001</v>
      </c>
      <c r="L182" s="15">
        <v>3.9062659420474301E-2</v>
      </c>
      <c r="M182" s="18">
        <v>4.6699999999999998E-2</v>
      </c>
      <c r="N182" s="16">
        <v>5.6170975929655297E-3</v>
      </c>
      <c r="O182" s="24">
        <v>0.57982999999999996</v>
      </c>
      <c r="P182" s="10">
        <v>294</v>
      </c>
      <c r="Q182" s="6">
        <v>34.680189760174599</v>
      </c>
      <c r="R182" s="6">
        <v>35.284091423171901</v>
      </c>
      <c r="S182" s="10">
        <v>283</v>
      </c>
      <c r="T182" s="6">
        <v>29.6730954607456</v>
      </c>
      <c r="U182" s="6">
        <v>30.204664049830399</v>
      </c>
      <c r="V182" s="10">
        <v>170</v>
      </c>
      <c r="W182" s="6">
        <v>128.25482447066099</v>
      </c>
      <c r="X182" s="6">
        <v>130.00116370384001</v>
      </c>
      <c r="Y182" s="6">
        <v>-3.8869257950530001</v>
      </c>
      <c r="Z182" s="6">
        <v>-72.941176470588204</v>
      </c>
      <c r="AA182" s="7">
        <v>294</v>
      </c>
      <c r="AB182" s="7">
        <v>34.680189760174599</v>
      </c>
      <c r="AC182" s="7">
        <v>35.284091423171901</v>
      </c>
      <c r="AD182" s="13">
        <v>295</v>
      </c>
      <c r="AE182" s="6">
        <v>34.680189760174599</v>
      </c>
      <c r="AF182" s="13">
        <v>292</v>
      </c>
      <c r="AG182" s="6">
        <v>28.9348335786215</v>
      </c>
      <c r="AH182" s="13">
        <v>268</v>
      </c>
      <c r="AI182" s="6">
        <v>24.429490375364001</v>
      </c>
      <c r="AJ182" s="6">
        <v>-5.0000000000000001E-4</v>
      </c>
      <c r="AK182" s="6">
        <v>7.0000000000000001E-3</v>
      </c>
      <c r="AL182" s="135">
        <f t="shared" si="13"/>
        <v>294</v>
      </c>
      <c r="AM182" s="135">
        <f t="shared" si="14"/>
        <v>34.680189760174599</v>
      </c>
      <c r="AN182" s="29">
        <f t="shared" si="15"/>
        <v>415</v>
      </c>
      <c r="AO182" s="29">
        <f t="shared" si="16"/>
        <v>1.659</v>
      </c>
      <c r="AP182" s="29">
        <f t="shared" si="17"/>
        <v>9.4E-2</v>
      </c>
      <c r="AQ182" s="136">
        <f t="shared" si="18"/>
        <v>0.60277275467148883</v>
      </c>
    </row>
    <row r="183" spans="1:43" x14ac:dyDescent="0.75">
      <c r="A183" s="4" t="s">
        <v>213</v>
      </c>
      <c r="B183" s="22">
        <v>1540</v>
      </c>
      <c r="C183" s="22">
        <v>3.39</v>
      </c>
      <c r="D183" s="22">
        <v>0.16</v>
      </c>
      <c r="E183" s="22">
        <v>950</v>
      </c>
      <c r="F183" s="20">
        <v>19.120458891013399</v>
      </c>
      <c r="G183" s="22">
        <v>2.0943769583552001</v>
      </c>
      <c r="H183" s="18">
        <v>4.9399999999999999E-2</v>
      </c>
      <c r="I183" s="15">
        <v>1.58791687439866E-3</v>
      </c>
      <c r="J183" s="24">
        <v>0.40812999999999999</v>
      </c>
      <c r="K183" s="18">
        <v>0.36599999999999999</v>
      </c>
      <c r="L183" s="15">
        <v>3.6764233175737002E-2</v>
      </c>
      <c r="M183" s="18">
        <v>5.2299999999999999E-2</v>
      </c>
      <c r="N183" s="16">
        <v>5.7287283504193999E-3</v>
      </c>
      <c r="O183" s="24">
        <v>0.41504000000000002</v>
      </c>
      <c r="P183" s="10">
        <v>329</v>
      </c>
      <c r="Q183" s="6">
        <v>35.176171380907697</v>
      </c>
      <c r="R183" s="6">
        <v>35.913684739262401</v>
      </c>
      <c r="S183" s="10">
        <v>316</v>
      </c>
      <c r="T183" s="6">
        <v>27.474641041618099</v>
      </c>
      <c r="U183" s="6">
        <v>28.154215950136699</v>
      </c>
      <c r="V183" s="10">
        <v>190</v>
      </c>
      <c r="W183" s="6">
        <v>79.395843719932898</v>
      </c>
      <c r="X183" s="6">
        <v>81.399450645224107</v>
      </c>
      <c r="Y183" s="6">
        <v>-4.11392405063292</v>
      </c>
      <c r="Z183" s="6">
        <v>-73.157894736842096</v>
      </c>
      <c r="AA183" s="7">
        <v>329</v>
      </c>
      <c r="AB183" s="7">
        <v>35.176171380907697</v>
      </c>
      <c r="AC183" s="7">
        <v>35.913684739262401</v>
      </c>
      <c r="AD183" s="13">
        <v>329</v>
      </c>
      <c r="AE183" s="6">
        <v>35.176171380907697</v>
      </c>
      <c r="AF183" s="13">
        <v>316</v>
      </c>
      <c r="AG183" s="6">
        <v>26.6476246664832</v>
      </c>
      <c r="AH183" s="13">
        <v>251</v>
      </c>
      <c r="AI183" s="6">
        <v>26.872439412900299</v>
      </c>
      <c r="AJ183" s="6">
        <v>-2E-3</v>
      </c>
      <c r="AK183" s="6">
        <v>3.5000000000000001E-3</v>
      </c>
      <c r="AL183" s="135">
        <f t="shared" si="13"/>
        <v>329</v>
      </c>
      <c r="AM183" s="135">
        <f t="shared" si="14"/>
        <v>35.176171380907697</v>
      </c>
      <c r="AN183" s="29">
        <f t="shared" si="15"/>
        <v>1540</v>
      </c>
      <c r="AO183" s="29">
        <f t="shared" si="16"/>
        <v>3.39</v>
      </c>
      <c r="AP183" s="29">
        <f t="shared" si="17"/>
        <v>0.16</v>
      </c>
      <c r="AQ183" s="136">
        <f t="shared" si="18"/>
        <v>0.29498525073746312</v>
      </c>
    </row>
    <row r="184" spans="1:43" x14ac:dyDescent="0.75">
      <c r="A184" s="4" t="s">
        <v>214</v>
      </c>
      <c r="B184" s="22">
        <v>460</v>
      </c>
      <c r="C184" s="22">
        <v>1.4339999999999999</v>
      </c>
      <c r="D184" s="22">
        <v>6.8000000000000005E-2</v>
      </c>
      <c r="E184" s="22">
        <v>882</v>
      </c>
      <c r="F184" s="20">
        <v>7.9365079365079403</v>
      </c>
      <c r="G184" s="22">
        <v>0.93390998764900102</v>
      </c>
      <c r="H184" s="18">
        <v>6.3600000000000004E-2</v>
      </c>
      <c r="I184" s="15">
        <v>2.3208015856595798E-3</v>
      </c>
      <c r="J184" s="24">
        <v>-3.4082000000000001E-2</v>
      </c>
      <c r="K184" s="18">
        <v>1.1200000000000001</v>
      </c>
      <c r="L184" s="15">
        <v>0.124416953828647</v>
      </c>
      <c r="M184" s="18">
        <v>0.126</v>
      </c>
      <c r="N184" s="16">
        <v>1.4826754963915501E-2</v>
      </c>
      <c r="O184" s="24">
        <v>0.81608999999999998</v>
      </c>
      <c r="P184" s="10">
        <v>764</v>
      </c>
      <c r="Q184" s="6">
        <v>84.615699800616696</v>
      </c>
      <c r="R184" s="6">
        <v>86.171885074592794</v>
      </c>
      <c r="S184" s="10">
        <v>754</v>
      </c>
      <c r="T184" s="6">
        <v>60.027506062921603</v>
      </c>
      <c r="U184" s="6">
        <v>61.239494254107797</v>
      </c>
      <c r="V184" s="10">
        <v>690</v>
      </c>
      <c r="W184" s="6">
        <v>79.395843719932898</v>
      </c>
      <c r="X184" s="6">
        <v>82.673130613348903</v>
      </c>
      <c r="Y184" s="6">
        <v>-1.3262599469495899</v>
      </c>
      <c r="Z184" s="6">
        <v>-10.7246376811594</v>
      </c>
      <c r="AA184" s="7">
        <v>764</v>
      </c>
      <c r="AB184" s="7">
        <v>84.615699800616696</v>
      </c>
      <c r="AC184" s="7">
        <v>86.171885074592794</v>
      </c>
      <c r="AD184" s="13">
        <v>761</v>
      </c>
      <c r="AE184" s="6">
        <v>84.615699800616696</v>
      </c>
      <c r="AF184" s="13">
        <v>726</v>
      </c>
      <c r="AG184" s="6">
        <v>58.720809634524699</v>
      </c>
      <c r="AH184" s="13">
        <v>612</v>
      </c>
      <c r="AI184" s="6">
        <v>44.583819935039202</v>
      </c>
      <c r="AJ184" s="6">
        <v>3.0999999999999999E-3</v>
      </c>
      <c r="AK184" s="6">
        <v>2.8999999999999998E-3</v>
      </c>
      <c r="AL184" s="135">
        <f t="shared" si="13"/>
        <v>764</v>
      </c>
      <c r="AM184" s="135">
        <f t="shared" si="14"/>
        <v>84.615699800616696</v>
      </c>
      <c r="AN184" s="29">
        <f t="shared" si="15"/>
        <v>460</v>
      </c>
      <c r="AO184" s="29">
        <f t="shared" si="16"/>
        <v>1.4339999999999999</v>
      </c>
      <c r="AP184" s="29">
        <f t="shared" si="17"/>
        <v>6.8000000000000005E-2</v>
      </c>
      <c r="AQ184" s="136">
        <f t="shared" si="18"/>
        <v>0.69735006973500702</v>
      </c>
    </row>
    <row r="185" spans="1:43" x14ac:dyDescent="0.75">
      <c r="A185" s="4" t="s">
        <v>215</v>
      </c>
      <c r="B185" s="22">
        <v>169.9</v>
      </c>
      <c r="C185" s="22">
        <v>1.2929999999999999</v>
      </c>
      <c r="D185" s="22">
        <v>5.2999999999999999E-2</v>
      </c>
      <c r="E185" s="22">
        <v>1578</v>
      </c>
      <c r="F185" s="20">
        <v>2.9761904761904798</v>
      </c>
      <c r="G185" s="22">
        <v>0.39589441456477098</v>
      </c>
      <c r="H185" s="18">
        <v>0.1222</v>
      </c>
      <c r="I185" s="15">
        <v>3.7865710081814098E-3</v>
      </c>
      <c r="J185" s="24">
        <v>0.12983</v>
      </c>
      <c r="K185" s="18">
        <v>5.71</v>
      </c>
      <c r="L185" s="15">
        <v>0.72370794746568201</v>
      </c>
      <c r="M185" s="18">
        <v>0.33600000000000002</v>
      </c>
      <c r="N185" s="16">
        <v>4.4694895826704398E-2</v>
      </c>
      <c r="O185" s="24">
        <v>0.95521999999999996</v>
      </c>
      <c r="P185" s="10">
        <v>1840</v>
      </c>
      <c r="Q185" s="6">
        <v>213.00926089010699</v>
      </c>
      <c r="R185" s="6">
        <v>216.13759401806701</v>
      </c>
      <c r="S185" s="10">
        <v>1890</v>
      </c>
      <c r="T185" s="6">
        <v>109.078636783525</v>
      </c>
      <c r="U185" s="6">
        <v>110.812822142116</v>
      </c>
      <c r="V185" s="10">
        <v>1970</v>
      </c>
      <c r="W185" s="6">
        <v>56.187827863337098</v>
      </c>
      <c r="X185" s="6">
        <v>59.929991455463004</v>
      </c>
      <c r="Y185" s="6">
        <v>2.64550264550265</v>
      </c>
      <c r="Z185" s="6">
        <v>6.5989847715736003</v>
      </c>
      <c r="AA185" s="7">
        <v>1970</v>
      </c>
      <c r="AB185" s="7">
        <v>56.187827863337098</v>
      </c>
      <c r="AC185" s="7">
        <v>59.929991455463004</v>
      </c>
      <c r="AD185" s="13">
        <v>1820</v>
      </c>
      <c r="AE185" s="6">
        <v>216.74142480142001</v>
      </c>
      <c r="AF185" s="13">
        <v>1740</v>
      </c>
      <c r="AG185" s="6">
        <v>131.55473766669201</v>
      </c>
      <c r="AH185" s="13">
        <v>1680</v>
      </c>
      <c r="AI185" s="6">
        <v>79.395843719932898</v>
      </c>
      <c r="AJ185" s="6">
        <v>2.1999999999999999E-2</v>
      </c>
      <c r="AK185" s="6">
        <v>1.2E-2</v>
      </c>
      <c r="AL185" s="135">
        <f t="shared" si="13"/>
        <v>1970</v>
      </c>
      <c r="AM185" s="135">
        <f t="shared" si="14"/>
        <v>56.187827863337098</v>
      </c>
      <c r="AN185" s="29">
        <f t="shared" si="15"/>
        <v>169.9</v>
      </c>
      <c r="AO185" s="29">
        <f t="shared" si="16"/>
        <v>1.2929999999999999</v>
      </c>
      <c r="AP185" s="29">
        <f t="shared" si="17"/>
        <v>5.2999999999999999E-2</v>
      </c>
      <c r="AQ185" s="136">
        <f t="shared" si="18"/>
        <v>0.77339520494972935</v>
      </c>
    </row>
    <row r="186" spans="1:43" x14ac:dyDescent="0.75">
      <c r="A186" s="4" t="s">
        <v>216</v>
      </c>
      <c r="B186" s="22">
        <v>950</v>
      </c>
      <c r="C186" s="22">
        <v>2.13</v>
      </c>
      <c r="D186" s="22">
        <v>0.1</v>
      </c>
      <c r="E186" s="22">
        <v>619</v>
      </c>
      <c r="F186" s="20">
        <v>21.1864406779661</v>
      </c>
      <c r="G186" s="22">
        <v>2.3995257321357899</v>
      </c>
      <c r="H186" s="18">
        <v>5.5599999999999997E-2</v>
      </c>
      <c r="I186" s="15">
        <v>2.2597278597211701E-3</v>
      </c>
      <c r="J186" s="24">
        <v>0.21315000000000001</v>
      </c>
      <c r="K186" s="18">
        <v>0.36399999999999999</v>
      </c>
      <c r="L186" s="15">
        <v>3.8945682122668801E-2</v>
      </c>
      <c r="M186" s="18">
        <v>4.7199999999999999E-2</v>
      </c>
      <c r="N186" s="16">
        <v>5.3457594070813897E-3</v>
      </c>
      <c r="O186" s="24">
        <v>0.58733000000000002</v>
      </c>
      <c r="P186" s="10">
        <v>297</v>
      </c>
      <c r="Q186" s="6">
        <v>32.835838757174599</v>
      </c>
      <c r="R186" s="6">
        <v>33.486000569459499</v>
      </c>
      <c r="S186" s="10">
        <v>313</v>
      </c>
      <c r="T186" s="6">
        <v>28.677809678294299</v>
      </c>
      <c r="U186" s="6">
        <v>29.324366117345999</v>
      </c>
      <c r="V186" s="10">
        <v>400</v>
      </c>
      <c r="W186" s="6">
        <v>91.610588907614797</v>
      </c>
      <c r="X186" s="6">
        <v>100.969097962576</v>
      </c>
      <c r="Y186" s="6">
        <v>5.1118210862619797</v>
      </c>
      <c r="Z186" s="6">
        <v>25.75</v>
      </c>
      <c r="AA186" s="7">
        <v>297</v>
      </c>
      <c r="AB186" s="7">
        <v>32.835838757174599</v>
      </c>
      <c r="AC186" s="7">
        <v>33.486000569459499</v>
      </c>
      <c r="AD186" s="13">
        <v>296</v>
      </c>
      <c r="AE186" s="6">
        <v>33.067889362449002</v>
      </c>
      <c r="AF186" s="13">
        <v>291</v>
      </c>
      <c r="AG186" s="6">
        <v>27.8664272547535</v>
      </c>
      <c r="AH186" s="13">
        <v>248</v>
      </c>
      <c r="AI186" s="6">
        <v>25.040227634748099</v>
      </c>
      <c r="AJ186" s="6">
        <v>6.1999999999999998E-3</v>
      </c>
      <c r="AK186" s="6">
        <v>4.4999999999999997E-3</v>
      </c>
      <c r="AL186" s="135">
        <f t="shared" si="13"/>
        <v>297</v>
      </c>
      <c r="AM186" s="135">
        <f t="shared" si="14"/>
        <v>32.835838757174599</v>
      </c>
      <c r="AN186" s="29">
        <f t="shared" si="15"/>
        <v>950</v>
      </c>
      <c r="AO186" s="29">
        <f t="shared" si="16"/>
        <v>2.13</v>
      </c>
      <c r="AP186" s="29">
        <f t="shared" si="17"/>
        <v>0.1</v>
      </c>
      <c r="AQ186" s="136">
        <f t="shared" si="18"/>
        <v>0.46948356807511737</v>
      </c>
    </row>
    <row r="187" spans="1:43" x14ac:dyDescent="0.75">
      <c r="A187" s="4" t="s">
        <v>217</v>
      </c>
      <c r="B187" s="22">
        <v>352</v>
      </c>
      <c r="C187" s="22">
        <v>1.107</v>
      </c>
      <c r="D187" s="22">
        <v>6.3E-2</v>
      </c>
      <c r="E187" s="22">
        <v>3170</v>
      </c>
      <c r="F187" s="20">
        <v>2.98507462686567</v>
      </c>
      <c r="G187" s="22">
        <v>0.37525848015359797</v>
      </c>
      <c r="H187" s="18">
        <v>0.11</v>
      </c>
      <c r="I187" s="15">
        <v>2.2597278597211701E-3</v>
      </c>
      <c r="J187" s="24">
        <v>-4.4502E-2</v>
      </c>
      <c r="K187" s="18">
        <v>5.21</v>
      </c>
      <c r="L187" s="15">
        <v>0.62076099122366901</v>
      </c>
      <c r="M187" s="18">
        <v>0.33500000000000002</v>
      </c>
      <c r="N187" s="16">
        <v>4.21133829352376E-2</v>
      </c>
      <c r="O187" s="24">
        <v>0.93522000000000005</v>
      </c>
      <c r="P187" s="10">
        <v>1850</v>
      </c>
      <c r="Q187" s="6">
        <v>202.18809748075299</v>
      </c>
      <c r="R187" s="6">
        <v>205.466692855639</v>
      </c>
      <c r="S187" s="10">
        <v>1823</v>
      </c>
      <c r="T187" s="6">
        <v>98.902704595534303</v>
      </c>
      <c r="U187" s="6">
        <v>100.759114693174</v>
      </c>
      <c r="V187" s="10">
        <v>1811</v>
      </c>
      <c r="W187" s="6">
        <v>42.751608156886903</v>
      </c>
      <c r="X187" s="6">
        <v>47.2654452696462</v>
      </c>
      <c r="Y187" s="6">
        <v>-1.48107515085026</v>
      </c>
      <c r="Z187" s="6">
        <v>-2.1535063500828202</v>
      </c>
      <c r="AA187" s="7">
        <v>1811</v>
      </c>
      <c r="AB187" s="7">
        <v>42.751608156886903</v>
      </c>
      <c r="AC187" s="7">
        <v>47.2654452696462</v>
      </c>
      <c r="AD187" s="13">
        <v>1830</v>
      </c>
      <c r="AE187" s="6">
        <v>202.18809748075299</v>
      </c>
      <c r="AF187" s="13">
        <v>1730</v>
      </c>
      <c r="AG187" s="6">
        <v>108.23759502276199</v>
      </c>
      <c r="AH187" s="13">
        <v>1638</v>
      </c>
      <c r="AI187" s="6">
        <v>50.080455269496099</v>
      </c>
      <c r="AJ187" s="6">
        <v>1.26E-2</v>
      </c>
      <c r="AK187" s="6">
        <v>5.7000000000000002E-3</v>
      </c>
      <c r="AL187" s="135">
        <f t="shared" si="13"/>
        <v>1811</v>
      </c>
      <c r="AM187" s="135">
        <f t="shared" si="14"/>
        <v>42.751608156886903</v>
      </c>
      <c r="AN187" s="29">
        <f t="shared" si="15"/>
        <v>352</v>
      </c>
      <c r="AO187" s="29">
        <f t="shared" si="16"/>
        <v>1.107</v>
      </c>
      <c r="AP187" s="29">
        <f t="shared" si="17"/>
        <v>6.3E-2</v>
      </c>
      <c r="AQ187" s="136">
        <f t="shared" si="18"/>
        <v>0.90334236675700097</v>
      </c>
    </row>
    <row r="188" spans="1:43" x14ac:dyDescent="0.75">
      <c r="A188" s="4" t="s">
        <v>218</v>
      </c>
      <c r="B188" s="22">
        <v>828</v>
      </c>
      <c r="C188" s="22">
        <v>1.62</v>
      </c>
      <c r="D188" s="22">
        <v>6.2E-2</v>
      </c>
      <c r="E188" s="22">
        <v>7830</v>
      </c>
      <c r="F188" s="20">
        <v>3.19488817891374</v>
      </c>
      <c r="G188" s="22">
        <v>0.36960851018667701</v>
      </c>
      <c r="H188" s="18">
        <v>0.1128</v>
      </c>
      <c r="I188" s="15">
        <v>1.7711380522138899E-3</v>
      </c>
      <c r="J188" s="24">
        <v>0.16488</v>
      </c>
      <c r="K188" s="18">
        <v>4.91</v>
      </c>
      <c r="L188" s="15">
        <v>0.51719661370217096</v>
      </c>
      <c r="M188" s="18">
        <v>0.313</v>
      </c>
      <c r="N188" s="16">
        <v>3.6210176134478599E-2</v>
      </c>
      <c r="O188" s="24">
        <v>0.95113000000000003</v>
      </c>
      <c r="P188" s="10">
        <v>1750</v>
      </c>
      <c r="Q188" s="6">
        <v>177.0808555145</v>
      </c>
      <c r="R188" s="6">
        <v>180.454455391278</v>
      </c>
      <c r="S188" s="10">
        <v>1791</v>
      </c>
      <c r="T188" s="6">
        <v>88.028197912240998</v>
      </c>
      <c r="U188" s="6">
        <v>90.069031340633401</v>
      </c>
      <c r="V188" s="10">
        <v>1839</v>
      </c>
      <c r="W188" s="6">
        <v>28.093913931668499</v>
      </c>
      <c r="X188" s="6">
        <v>35.112171378344101</v>
      </c>
      <c r="Y188" s="6">
        <v>2.2892238972641099</v>
      </c>
      <c r="Z188" s="6">
        <v>4.8395867319195203</v>
      </c>
      <c r="AA188" s="7">
        <v>1839</v>
      </c>
      <c r="AB188" s="7">
        <v>28.093913931668499</v>
      </c>
      <c r="AC188" s="7">
        <v>35.112171378344101</v>
      </c>
      <c r="AD188" s="13">
        <v>1730</v>
      </c>
      <c r="AE188" s="6">
        <v>179.69454468555</v>
      </c>
      <c r="AF188" s="13">
        <v>1688</v>
      </c>
      <c r="AG188" s="6">
        <v>97.555028715472503</v>
      </c>
      <c r="AH188" s="13">
        <v>1642</v>
      </c>
      <c r="AI188" s="6">
        <v>39.697921859966399</v>
      </c>
      <c r="AJ188" s="6">
        <v>1.4500000000000001E-2</v>
      </c>
      <c r="AK188" s="6">
        <v>5.7000000000000002E-3</v>
      </c>
      <c r="AL188" s="135">
        <f t="shared" si="13"/>
        <v>1839</v>
      </c>
      <c r="AM188" s="135">
        <f t="shared" si="14"/>
        <v>28.093913931668499</v>
      </c>
      <c r="AN188" s="29">
        <f t="shared" si="15"/>
        <v>828</v>
      </c>
      <c r="AO188" s="29">
        <f t="shared" si="16"/>
        <v>1.62</v>
      </c>
      <c r="AP188" s="29">
        <f t="shared" si="17"/>
        <v>6.2E-2</v>
      </c>
      <c r="AQ188" s="136">
        <f t="shared" si="18"/>
        <v>0.61728395061728392</v>
      </c>
    </row>
    <row r="189" spans="1:43" x14ac:dyDescent="0.75">
      <c r="A189" s="4" t="s">
        <v>219</v>
      </c>
      <c r="B189" s="22">
        <v>517</v>
      </c>
      <c r="C189" s="22">
        <v>2.5</v>
      </c>
      <c r="D189" s="22">
        <v>0.26</v>
      </c>
      <c r="E189" s="22">
        <v>1610</v>
      </c>
      <c r="F189" s="20">
        <v>6.0975609756097597</v>
      </c>
      <c r="G189" s="22">
        <v>0.70446601093977901</v>
      </c>
      <c r="H189" s="18">
        <v>6.9099999999999995E-2</v>
      </c>
      <c r="I189" s="15">
        <v>2.4429490375364E-3</v>
      </c>
      <c r="J189" s="24">
        <v>0.12723999999999999</v>
      </c>
      <c r="K189" s="18">
        <v>1.57</v>
      </c>
      <c r="L189" s="15">
        <v>0.16988105257797101</v>
      </c>
      <c r="M189" s="18">
        <v>0.16400000000000001</v>
      </c>
      <c r="N189" s="16">
        <v>1.8947317830236302E-2</v>
      </c>
      <c r="O189" s="24">
        <v>0.77851000000000004</v>
      </c>
      <c r="P189" s="10">
        <v>976</v>
      </c>
      <c r="Q189" s="6">
        <v>105.19161986095</v>
      </c>
      <c r="R189" s="6">
        <v>107.175646269056</v>
      </c>
      <c r="S189" s="10">
        <v>948</v>
      </c>
      <c r="T189" s="6">
        <v>67.330669561230394</v>
      </c>
      <c r="U189" s="6">
        <v>68.774562319290098</v>
      </c>
      <c r="V189" s="10">
        <v>870</v>
      </c>
      <c r="W189" s="6">
        <v>73.288471126091906</v>
      </c>
      <c r="X189" s="6">
        <v>76.509602809221406</v>
      </c>
      <c r="Y189" s="6">
        <v>-2.9535864978903001</v>
      </c>
      <c r="Z189" s="6">
        <v>-12.183908045977001</v>
      </c>
      <c r="AA189" s="7">
        <v>976</v>
      </c>
      <c r="AB189" s="7">
        <v>105.19161986095</v>
      </c>
      <c r="AC189" s="7">
        <v>107.175646269056</v>
      </c>
      <c r="AD189" s="13">
        <v>972</v>
      </c>
      <c r="AE189" s="6">
        <v>105.45192216821199</v>
      </c>
      <c r="AF189" s="13">
        <v>915</v>
      </c>
      <c r="AG189" s="6">
        <v>67.642945408694303</v>
      </c>
      <c r="AH189" s="13">
        <v>775</v>
      </c>
      <c r="AI189" s="6">
        <v>51.301929788264303</v>
      </c>
      <c r="AJ189" s="6">
        <v>3.5999999999999999E-3</v>
      </c>
      <c r="AK189" s="6">
        <v>2.5999999999999999E-3</v>
      </c>
      <c r="AL189" s="135">
        <f t="shared" si="13"/>
        <v>976</v>
      </c>
      <c r="AM189" s="135">
        <f t="shared" si="14"/>
        <v>105.19161986095</v>
      </c>
      <c r="AN189" s="29">
        <f t="shared" si="15"/>
        <v>517</v>
      </c>
      <c r="AO189" s="29">
        <f t="shared" si="16"/>
        <v>2.5</v>
      </c>
      <c r="AP189" s="29">
        <f t="shared" si="17"/>
        <v>0.26</v>
      </c>
      <c r="AQ189" s="136">
        <f t="shared" si="18"/>
        <v>0.4</v>
      </c>
    </row>
    <row r="190" spans="1:43" x14ac:dyDescent="0.75">
      <c r="A190" s="4" t="s">
        <v>220</v>
      </c>
      <c r="B190" s="22">
        <v>919</v>
      </c>
      <c r="C190" s="22">
        <v>2.0870000000000002</v>
      </c>
      <c r="D190" s="22">
        <v>7.5999999999999998E-2</v>
      </c>
      <c r="E190" s="22">
        <v>536</v>
      </c>
      <c r="F190" s="20">
        <v>28.4900284900285</v>
      </c>
      <c r="G190" s="22">
        <v>3.19870784950229</v>
      </c>
      <c r="H190" s="18">
        <v>5.3400000000000003E-2</v>
      </c>
      <c r="I190" s="15">
        <v>2.3818753115979899E-3</v>
      </c>
      <c r="J190" s="24">
        <v>2.8034E-2</v>
      </c>
      <c r="K190" s="18">
        <v>0.26</v>
      </c>
      <c r="L190" s="15">
        <v>2.8387041057496301E-2</v>
      </c>
      <c r="M190" s="18">
        <v>3.5099999999999999E-2</v>
      </c>
      <c r="N190" s="16">
        <v>3.9408400576653102E-3</v>
      </c>
      <c r="O190" s="24">
        <v>0.61831000000000003</v>
      </c>
      <c r="P190" s="10">
        <v>222</v>
      </c>
      <c r="Q190" s="6">
        <v>24.473003119941499</v>
      </c>
      <c r="R190" s="6">
        <v>24.9666624851066</v>
      </c>
      <c r="S190" s="10">
        <v>234</v>
      </c>
      <c r="T190" s="6">
        <v>22.769246287262</v>
      </c>
      <c r="U190" s="6">
        <v>23.256418196199199</v>
      </c>
      <c r="V190" s="10">
        <v>310</v>
      </c>
      <c r="W190" s="6">
        <v>97.717961501455804</v>
      </c>
      <c r="X190" s="6">
        <v>110.100058154739</v>
      </c>
      <c r="Y190" s="6">
        <v>5.1282051282051402</v>
      </c>
      <c r="Z190" s="6">
        <v>28.387096774193498</v>
      </c>
      <c r="AA190" s="7">
        <v>222</v>
      </c>
      <c r="AB190" s="7">
        <v>24.473003119941499</v>
      </c>
      <c r="AC190" s="7">
        <v>24.9666624851066</v>
      </c>
      <c r="AD190" s="13">
        <v>222</v>
      </c>
      <c r="AE190" s="6">
        <v>24.473003119941499</v>
      </c>
      <c r="AF190" s="13">
        <v>220</v>
      </c>
      <c r="AG190" s="6">
        <v>21.375069040590201</v>
      </c>
      <c r="AH190" s="13">
        <v>205</v>
      </c>
      <c r="AI190" s="6">
        <v>10.9932706689138</v>
      </c>
      <c r="AJ190" s="6">
        <v>4.4999999999999997E-3</v>
      </c>
      <c r="AK190" s="6">
        <v>5.0000000000000001E-3</v>
      </c>
      <c r="AL190" s="135">
        <f t="shared" si="13"/>
        <v>222</v>
      </c>
      <c r="AM190" s="135">
        <f t="shared" si="14"/>
        <v>24.473003119941499</v>
      </c>
      <c r="AN190" s="29">
        <f t="shared" si="15"/>
        <v>919</v>
      </c>
      <c r="AO190" s="29">
        <f t="shared" si="16"/>
        <v>2.0870000000000002</v>
      </c>
      <c r="AP190" s="29">
        <f t="shared" si="17"/>
        <v>7.5999999999999998E-2</v>
      </c>
      <c r="AQ190" s="136">
        <f t="shared" si="18"/>
        <v>0.47915668423574503</v>
      </c>
    </row>
    <row r="191" spans="1:43" x14ac:dyDescent="0.75">
      <c r="A191" s="4" t="s">
        <v>221</v>
      </c>
      <c r="B191" s="22">
        <v>440</v>
      </c>
      <c r="C191" s="22">
        <v>1.5589999999999999</v>
      </c>
      <c r="D191" s="22">
        <v>7.2999999999999995E-2</v>
      </c>
      <c r="E191" s="22">
        <v>604</v>
      </c>
      <c r="F191" s="20">
        <v>14.3472022955524</v>
      </c>
      <c r="G191" s="22">
        <v>1.66690563233253</v>
      </c>
      <c r="H191" s="18">
        <v>5.5599999999999997E-2</v>
      </c>
      <c r="I191" s="15">
        <v>2.3208015856595798E-3</v>
      </c>
      <c r="J191" s="24">
        <v>4.2747000000000002E-3</v>
      </c>
      <c r="K191" s="18">
        <v>0.53800000000000003</v>
      </c>
      <c r="L191" s="15">
        <v>6.08286101189228E-2</v>
      </c>
      <c r="M191" s="18">
        <v>6.9699999999999998E-2</v>
      </c>
      <c r="N191" s="16">
        <v>8.0979775833783397E-3</v>
      </c>
      <c r="O191" s="24">
        <v>0.75307000000000002</v>
      </c>
      <c r="P191" s="10">
        <v>434</v>
      </c>
      <c r="Q191" s="6">
        <v>48.709857899107199</v>
      </c>
      <c r="R191" s="6">
        <v>49.626251048968399</v>
      </c>
      <c r="S191" s="10">
        <v>433</v>
      </c>
      <c r="T191" s="6">
        <v>39.828443597453003</v>
      </c>
      <c r="U191" s="6">
        <v>40.6293111003368</v>
      </c>
      <c r="V191" s="10">
        <v>400</v>
      </c>
      <c r="W191" s="6">
        <v>91.610588907614797</v>
      </c>
      <c r="X191" s="6">
        <v>95.018080655378199</v>
      </c>
      <c r="Y191" s="6">
        <v>-0.230946882217097</v>
      </c>
      <c r="Z191" s="6">
        <v>-8.5</v>
      </c>
      <c r="AA191" s="7">
        <v>434</v>
      </c>
      <c r="AB191" s="7">
        <v>48.709857899107199</v>
      </c>
      <c r="AC191" s="7">
        <v>49.626251048968399</v>
      </c>
      <c r="AD191" s="13">
        <v>433</v>
      </c>
      <c r="AE191" s="6">
        <v>48.973332095654001</v>
      </c>
      <c r="AF191" s="13">
        <v>424</v>
      </c>
      <c r="AG191" s="6">
        <v>38.847058053287597</v>
      </c>
      <c r="AH191" s="13">
        <v>368</v>
      </c>
      <c r="AI191" s="6">
        <v>32.369074747357203</v>
      </c>
      <c r="AJ191" s="6">
        <v>2.3999999999999998E-3</v>
      </c>
      <c r="AK191" s="6">
        <v>4.7000000000000002E-3</v>
      </c>
      <c r="AL191" s="135">
        <f t="shared" si="13"/>
        <v>434</v>
      </c>
      <c r="AM191" s="135">
        <f t="shared" si="14"/>
        <v>48.709857899107199</v>
      </c>
      <c r="AN191" s="29">
        <f t="shared" si="15"/>
        <v>440</v>
      </c>
      <c r="AO191" s="29">
        <f t="shared" si="16"/>
        <v>1.5589999999999999</v>
      </c>
      <c r="AP191" s="29">
        <f t="shared" si="17"/>
        <v>7.2999999999999995E-2</v>
      </c>
      <c r="AQ191" s="136">
        <f t="shared" si="18"/>
        <v>0.64143681847338041</v>
      </c>
    </row>
    <row r="192" spans="1:43" x14ac:dyDescent="0.75">
      <c r="A192" s="4" t="s">
        <v>222</v>
      </c>
      <c r="B192" s="22">
        <v>221</v>
      </c>
      <c r="C192" s="22">
        <v>2.5</v>
      </c>
      <c r="D192" s="22">
        <v>0.14000000000000001</v>
      </c>
      <c r="E192" s="22">
        <v>328</v>
      </c>
      <c r="F192" s="20">
        <v>21.141649048625801</v>
      </c>
      <c r="G192" s="22">
        <v>2.4257401019843901</v>
      </c>
      <c r="H192" s="18">
        <v>5.0799999999999998E-2</v>
      </c>
      <c r="I192" s="15">
        <v>3.4201286525509501E-3</v>
      </c>
      <c r="J192" s="24">
        <v>0.10582</v>
      </c>
      <c r="K192" s="18">
        <v>0.33300000000000002</v>
      </c>
      <c r="L192" s="15">
        <v>4.0340939010513499E-2</v>
      </c>
      <c r="M192" s="18">
        <v>4.7300000000000002E-2</v>
      </c>
      <c r="N192" s="16">
        <v>5.42708407276865E-3</v>
      </c>
      <c r="O192" s="24">
        <v>0.74641000000000002</v>
      </c>
      <c r="P192" s="10">
        <v>298</v>
      </c>
      <c r="Q192" s="6">
        <v>33.365951713835997</v>
      </c>
      <c r="R192" s="6">
        <v>34.008547412367697</v>
      </c>
      <c r="S192" s="10">
        <v>300</v>
      </c>
      <c r="T192" s="6">
        <v>33.182786870746199</v>
      </c>
      <c r="U192" s="6">
        <v>33.674325049376797</v>
      </c>
      <c r="V192" s="10">
        <v>170</v>
      </c>
      <c r="W192" s="6">
        <v>134.362197064502</v>
      </c>
      <c r="X192" s="6">
        <v>136.08100452354699</v>
      </c>
      <c r="Y192" s="6">
        <v>0.66666666666667096</v>
      </c>
      <c r="Z192" s="6">
        <v>-75.294117647058798</v>
      </c>
      <c r="AA192" s="7">
        <v>298</v>
      </c>
      <c r="AB192" s="7">
        <v>33.365951713835997</v>
      </c>
      <c r="AC192" s="7">
        <v>34.008547412367697</v>
      </c>
      <c r="AD192" s="13">
        <v>298</v>
      </c>
      <c r="AE192" s="6">
        <v>33.6165395864898</v>
      </c>
      <c r="AF192" s="13">
        <v>297</v>
      </c>
      <c r="AG192" s="6">
        <v>27.258344493189</v>
      </c>
      <c r="AH192" s="13">
        <v>285</v>
      </c>
      <c r="AI192" s="6">
        <v>14.6576942252184</v>
      </c>
      <c r="AJ192" s="6">
        <v>-1.9E-3</v>
      </c>
      <c r="AK192" s="6">
        <v>7.4000000000000003E-3</v>
      </c>
      <c r="AL192" s="135">
        <f t="shared" si="13"/>
        <v>298</v>
      </c>
      <c r="AM192" s="135">
        <f t="shared" si="14"/>
        <v>33.365951713835997</v>
      </c>
      <c r="AN192" s="29">
        <f t="shared" si="15"/>
        <v>221</v>
      </c>
      <c r="AO192" s="29">
        <f t="shared" si="16"/>
        <v>2.5</v>
      </c>
      <c r="AP192" s="29">
        <f t="shared" si="17"/>
        <v>0.14000000000000001</v>
      </c>
      <c r="AQ192" s="136">
        <f t="shared" si="18"/>
        <v>0.4</v>
      </c>
    </row>
    <row r="193" spans="1:43" x14ac:dyDescent="0.75">
      <c r="A193" s="4" t="s">
        <v>223</v>
      </c>
      <c r="B193" s="22">
        <v>141</v>
      </c>
      <c r="C193" s="22">
        <v>1.331</v>
      </c>
      <c r="D193" s="22">
        <v>6.4000000000000001E-2</v>
      </c>
      <c r="E193" s="22">
        <v>193</v>
      </c>
      <c r="F193" s="20">
        <v>25.125628140703501</v>
      </c>
      <c r="G193" s="22">
        <v>2.9101576157906202</v>
      </c>
      <c r="H193" s="18">
        <v>5.0700000000000002E-2</v>
      </c>
      <c r="I193" s="15">
        <v>4.0308659119350498E-3</v>
      </c>
      <c r="J193" s="24">
        <v>-0.20855000000000001</v>
      </c>
      <c r="K193" s="18">
        <v>0.28399999999999997</v>
      </c>
      <c r="L193" s="15">
        <v>4.0467455022523698E-2</v>
      </c>
      <c r="M193" s="18">
        <v>3.9800000000000002E-2</v>
      </c>
      <c r="N193" s="16">
        <v>4.6098060697169702E-3</v>
      </c>
      <c r="O193" s="24">
        <v>0.64092000000000005</v>
      </c>
      <c r="P193" s="10">
        <v>252</v>
      </c>
      <c r="Q193" s="6">
        <v>28.621106926989601</v>
      </c>
      <c r="R193" s="6">
        <v>29.159301359662901</v>
      </c>
      <c r="S193" s="10">
        <v>249</v>
      </c>
      <c r="T193" s="6">
        <v>31.2979605403264</v>
      </c>
      <c r="U193" s="6">
        <v>31.706853467658199</v>
      </c>
      <c r="V193" s="10">
        <v>150</v>
      </c>
      <c r="W193" s="6">
        <v>152.68431484602499</v>
      </c>
      <c r="X193" s="6">
        <v>154.53814529680801</v>
      </c>
      <c r="Y193" s="6">
        <v>-1.2048192771084301</v>
      </c>
      <c r="Z193" s="6">
        <v>-68</v>
      </c>
      <c r="AA193" s="7">
        <v>252</v>
      </c>
      <c r="AB193" s="7">
        <v>28.621106926989601</v>
      </c>
      <c r="AC193" s="7">
        <v>29.159301359662901</v>
      </c>
      <c r="AD193" s="13">
        <v>251</v>
      </c>
      <c r="AE193" s="6">
        <v>28.365837934497399</v>
      </c>
      <c r="AF193" s="13">
        <v>249</v>
      </c>
      <c r="AG193" s="6">
        <v>23.991734701430499</v>
      </c>
      <c r="AH193" s="13">
        <v>223</v>
      </c>
      <c r="AI193" s="6">
        <v>19.543592300291198</v>
      </c>
      <c r="AJ193" s="6">
        <v>2.0000000000000001E-4</v>
      </c>
      <c r="AK193" s="6">
        <v>8.2000000000000007E-3</v>
      </c>
      <c r="AL193" s="135">
        <f t="shared" si="13"/>
        <v>252</v>
      </c>
      <c r="AM193" s="135">
        <f t="shared" si="14"/>
        <v>28.621106926989601</v>
      </c>
      <c r="AN193" s="29">
        <f t="shared" si="15"/>
        <v>141</v>
      </c>
      <c r="AO193" s="29">
        <f t="shared" si="16"/>
        <v>1.331</v>
      </c>
      <c r="AP193" s="29">
        <f t="shared" si="17"/>
        <v>6.4000000000000001E-2</v>
      </c>
      <c r="AQ193" s="136">
        <f t="shared" si="18"/>
        <v>0.75131480090157776</v>
      </c>
    </row>
    <row r="194" spans="1:43" x14ac:dyDescent="0.75">
      <c r="A194" s="4" t="s">
        <v>224</v>
      </c>
      <c r="B194" s="22">
        <v>268.7</v>
      </c>
      <c r="C194" s="22">
        <v>1.7270000000000001</v>
      </c>
      <c r="D194" s="22">
        <v>6.2E-2</v>
      </c>
      <c r="E194" s="22">
        <v>458</v>
      </c>
      <c r="F194" s="20">
        <v>26.809651474530799</v>
      </c>
      <c r="G194" s="22">
        <v>3.0031890996864901</v>
      </c>
      <c r="H194" s="18">
        <v>6.1800000000000001E-2</v>
      </c>
      <c r="I194" s="15">
        <v>3.4201286525509501E-3</v>
      </c>
      <c r="J194" s="24">
        <v>0.25831999999999999</v>
      </c>
      <c r="K194" s="18">
        <v>0.32400000000000001</v>
      </c>
      <c r="L194" s="15">
        <v>3.7076292101556899E-2</v>
      </c>
      <c r="M194" s="18">
        <v>3.73E-2</v>
      </c>
      <c r="N194" s="16">
        <v>4.1783069625028098E-3</v>
      </c>
      <c r="O194" s="24">
        <v>0.56196000000000002</v>
      </c>
      <c r="P194" s="10">
        <v>236</v>
      </c>
      <c r="Q194" s="6">
        <v>25.984788408846299</v>
      </c>
      <c r="R194" s="6">
        <v>26.507624621156001</v>
      </c>
      <c r="S194" s="10">
        <v>283</v>
      </c>
      <c r="T194" s="6">
        <v>28.140780394277801</v>
      </c>
      <c r="U194" s="6">
        <v>28.6956158634034</v>
      </c>
      <c r="V194" s="10">
        <v>590</v>
      </c>
      <c r="W194" s="6">
        <v>122.14745187682</v>
      </c>
      <c r="X194" s="6">
        <v>131.73120576756099</v>
      </c>
      <c r="Y194" s="6">
        <v>16.6077738515901</v>
      </c>
      <c r="Z194" s="6">
        <v>60</v>
      </c>
      <c r="AA194" s="7">
        <v>236</v>
      </c>
      <c r="AB194" s="7">
        <v>25.984788408846299</v>
      </c>
      <c r="AC194" s="7">
        <v>26.507624621156001</v>
      </c>
      <c r="AD194" s="13">
        <v>233</v>
      </c>
      <c r="AE194" s="6">
        <v>25.984788408846299</v>
      </c>
      <c r="AF194" s="13">
        <v>232</v>
      </c>
      <c r="AG194" s="6">
        <v>24.756080489426601</v>
      </c>
      <c r="AH194" s="13">
        <v>229</v>
      </c>
      <c r="AI194" s="6">
        <v>13.436219706450199</v>
      </c>
      <c r="AJ194" s="6">
        <v>1.43E-2</v>
      </c>
      <c r="AK194" s="6">
        <v>7.1999999999999998E-3</v>
      </c>
      <c r="AL194" s="135">
        <f t="shared" si="13"/>
        <v>236</v>
      </c>
      <c r="AM194" s="135">
        <f t="shared" si="14"/>
        <v>25.984788408846299</v>
      </c>
      <c r="AN194" s="29">
        <f t="shared" si="15"/>
        <v>268.7</v>
      </c>
      <c r="AO194" s="29">
        <f t="shared" si="16"/>
        <v>1.7270000000000001</v>
      </c>
      <c r="AP194" s="29">
        <f t="shared" si="17"/>
        <v>6.2E-2</v>
      </c>
      <c r="AQ194" s="136">
        <f t="shared" si="18"/>
        <v>0.57903879559930516</v>
      </c>
    </row>
    <row r="195" spans="1:43" x14ac:dyDescent="0.75">
      <c r="A195" s="4" t="s">
        <v>225</v>
      </c>
      <c r="B195" s="22">
        <v>164.8</v>
      </c>
      <c r="C195" s="22">
        <v>1.502</v>
      </c>
      <c r="D195" s="22">
        <v>0.09</v>
      </c>
      <c r="E195" s="22">
        <v>271</v>
      </c>
      <c r="F195" s="20">
        <v>26.737967914438499</v>
      </c>
      <c r="G195" s="22">
        <v>2.9791744034811201</v>
      </c>
      <c r="H195" s="18">
        <v>5.79E-2</v>
      </c>
      <c r="I195" s="15">
        <v>5.0080455269496098E-3</v>
      </c>
      <c r="J195" s="24">
        <v>0.23063</v>
      </c>
      <c r="K195" s="18">
        <v>0.28799999999999998</v>
      </c>
      <c r="L195" s="15">
        <v>3.6771322848110501E-2</v>
      </c>
      <c r="M195" s="18">
        <v>3.7400000000000003E-2</v>
      </c>
      <c r="N195" s="16">
        <v>4.16714998861326E-3</v>
      </c>
      <c r="O195" s="24">
        <v>0.55784</v>
      </c>
      <c r="P195" s="10">
        <v>236</v>
      </c>
      <c r="Q195" s="6">
        <v>25.835098284315201</v>
      </c>
      <c r="R195" s="6">
        <v>26.363597508679401</v>
      </c>
      <c r="S195" s="10">
        <v>254</v>
      </c>
      <c r="T195" s="6">
        <v>28.854788185663701</v>
      </c>
      <c r="U195" s="6">
        <v>29.307465492059801</v>
      </c>
      <c r="V195" s="10">
        <v>390</v>
      </c>
      <c r="W195" s="6">
        <v>177.11380522138899</v>
      </c>
      <c r="X195" s="6">
        <v>652.21784987111096</v>
      </c>
      <c r="Y195" s="6">
        <v>7.0866141732283401</v>
      </c>
      <c r="Z195" s="6">
        <v>39.487179487179503</v>
      </c>
      <c r="AA195" s="7">
        <v>236</v>
      </c>
      <c r="AB195" s="7">
        <v>25.835098284315201</v>
      </c>
      <c r="AC195" s="7">
        <v>26.363597508679401</v>
      </c>
      <c r="AD195" s="13">
        <v>239</v>
      </c>
      <c r="AE195" s="6">
        <v>26.4979490406376</v>
      </c>
      <c r="AF195" s="13">
        <v>239</v>
      </c>
      <c r="AG195" s="6">
        <v>23.6314155572516</v>
      </c>
      <c r="AH195" s="13">
        <v>240</v>
      </c>
      <c r="AI195" s="6">
        <v>12.214745187682</v>
      </c>
      <c r="AJ195" s="6">
        <v>8.9999999999999993E-3</v>
      </c>
      <c r="AK195" s="6">
        <v>1.0999999999999999E-2</v>
      </c>
      <c r="AL195" s="135">
        <f t="shared" si="13"/>
        <v>236</v>
      </c>
      <c r="AM195" s="135">
        <f t="shared" si="14"/>
        <v>25.835098284315201</v>
      </c>
      <c r="AN195" s="29">
        <f t="shared" si="15"/>
        <v>164.8</v>
      </c>
      <c r="AO195" s="29">
        <f t="shared" si="16"/>
        <v>1.502</v>
      </c>
      <c r="AP195" s="29">
        <f t="shared" si="17"/>
        <v>0.09</v>
      </c>
      <c r="AQ195" s="136">
        <f t="shared" si="18"/>
        <v>0.66577896138482029</v>
      </c>
    </row>
    <row r="196" spans="1:43" x14ac:dyDescent="0.75">
      <c r="A196" s="4" t="s">
        <v>226</v>
      </c>
      <c r="B196" s="22">
        <v>164.4</v>
      </c>
      <c r="C196" s="22">
        <v>1.91</v>
      </c>
      <c r="D196" s="22">
        <v>0.15</v>
      </c>
      <c r="E196" s="22">
        <v>596</v>
      </c>
      <c r="F196" s="20">
        <v>12.2850122850123</v>
      </c>
      <c r="G196" s="22">
        <v>1.4172986675953501</v>
      </c>
      <c r="H196" s="18">
        <v>5.6800000000000003E-2</v>
      </c>
      <c r="I196" s="15">
        <v>2.93153884504367E-3</v>
      </c>
      <c r="J196" s="24">
        <v>9.4750000000000001E-2</v>
      </c>
      <c r="K196" s="18">
        <v>0.63400000000000001</v>
      </c>
      <c r="L196" s="15">
        <v>7.1685339093847403E-2</v>
      </c>
      <c r="M196" s="18">
        <v>8.14E-2</v>
      </c>
      <c r="N196" s="16">
        <v>9.3909642795400698E-3</v>
      </c>
      <c r="O196" s="24">
        <v>0.54920000000000002</v>
      </c>
      <c r="P196" s="10">
        <v>504</v>
      </c>
      <c r="Q196" s="6">
        <v>55.9427247853639</v>
      </c>
      <c r="R196" s="6">
        <v>57.0074619547349</v>
      </c>
      <c r="S196" s="10">
        <v>494</v>
      </c>
      <c r="T196" s="6">
        <v>44.201018453718802</v>
      </c>
      <c r="U196" s="6">
        <v>45.0888871562085</v>
      </c>
      <c r="V196" s="10">
        <v>430</v>
      </c>
      <c r="W196" s="6">
        <v>103.82533409529699</v>
      </c>
      <c r="X196" s="6">
        <v>106.577431166514</v>
      </c>
      <c r="Y196" s="6">
        <v>-2.0242914979757098</v>
      </c>
      <c r="Z196" s="6">
        <v>-17.209302325581401</v>
      </c>
      <c r="AA196" s="7">
        <v>504</v>
      </c>
      <c r="AB196" s="7">
        <v>55.9427247853639</v>
      </c>
      <c r="AC196" s="7">
        <v>57.0074619547349</v>
      </c>
      <c r="AD196" s="13">
        <v>503</v>
      </c>
      <c r="AE196" s="6">
        <v>56.198838568167602</v>
      </c>
      <c r="AF196" s="13">
        <v>487</v>
      </c>
      <c r="AG196" s="6">
        <v>43.537823008804502</v>
      </c>
      <c r="AH196" s="13">
        <v>406</v>
      </c>
      <c r="AI196" s="6">
        <v>39.087184600582297</v>
      </c>
      <c r="AJ196" s="6">
        <v>2.3E-3</v>
      </c>
      <c r="AK196" s="6">
        <v>6.0000000000000001E-3</v>
      </c>
      <c r="AL196" s="135">
        <f t="shared" si="13"/>
        <v>504</v>
      </c>
      <c r="AM196" s="135">
        <f t="shared" si="14"/>
        <v>55.9427247853639</v>
      </c>
      <c r="AN196" s="29">
        <f t="shared" si="15"/>
        <v>164.4</v>
      </c>
      <c r="AO196" s="29">
        <f t="shared" si="16"/>
        <v>1.91</v>
      </c>
      <c r="AP196" s="29">
        <f t="shared" si="17"/>
        <v>0.15</v>
      </c>
      <c r="AQ196" s="136">
        <f t="shared" si="18"/>
        <v>0.52356020942408377</v>
      </c>
    </row>
    <row r="197" spans="1:43" x14ac:dyDescent="0.75">
      <c r="A197" s="4" t="s">
        <v>227</v>
      </c>
      <c r="B197" s="22">
        <v>550</v>
      </c>
      <c r="C197" s="22">
        <v>0.69099999999999995</v>
      </c>
      <c r="D197" s="22">
        <v>3.7999999999999999E-2</v>
      </c>
      <c r="E197" s="22">
        <v>1206</v>
      </c>
      <c r="F197" s="20">
        <v>22.321428571428601</v>
      </c>
      <c r="G197" s="22">
        <v>2.44387885270765</v>
      </c>
      <c r="H197" s="18">
        <v>5.3600000000000002E-2</v>
      </c>
      <c r="I197" s="15">
        <v>2.2597278597211701E-3</v>
      </c>
      <c r="J197" s="24">
        <v>-0.17655000000000001</v>
      </c>
      <c r="K197" s="18">
        <v>0.33900000000000002</v>
      </c>
      <c r="L197" s="15">
        <v>3.7892692069183602E-2</v>
      </c>
      <c r="M197" s="18">
        <v>4.48E-2</v>
      </c>
      <c r="N197" s="16">
        <v>4.9049626125383704E-3</v>
      </c>
      <c r="O197" s="24">
        <v>0.59194999999999998</v>
      </c>
      <c r="P197" s="10">
        <v>282</v>
      </c>
      <c r="Q197" s="6">
        <v>30.2304113220451</v>
      </c>
      <c r="R197" s="6">
        <v>30.8691233383834</v>
      </c>
      <c r="S197" s="10">
        <v>294</v>
      </c>
      <c r="T197" s="6">
        <v>28.475430909142499</v>
      </c>
      <c r="U197" s="6">
        <v>29.062060571112799</v>
      </c>
      <c r="V197" s="10">
        <v>370</v>
      </c>
      <c r="W197" s="6">
        <v>103.82533409529699</v>
      </c>
      <c r="X197" s="6">
        <v>108.92580907374099</v>
      </c>
      <c r="Y197" s="6">
        <v>4.0816326530612299</v>
      </c>
      <c r="Z197" s="6">
        <v>23.7837837837838</v>
      </c>
      <c r="AA197" s="7">
        <v>282</v>
      </c>
      <c r="AB197" s="7">
        <v>30.2304113220451</v>
      </c>
      <c r="AC197" s="7">
        <v>30.8691233383834</v>
      </c>
      <c r="AD197" s="13">
        <v>281</v>
      </c>
      <c r="AE197" s="6">
        <v>30.2304113220451</v>
      </c>
      <c r="AF197" s="13">
        <v>284</v>
      </c>
      <c r="AG197" s="6">
        <v>25.946351679212</v>
      </c>
      <c r="AH197" s="13">
        <v>270</v>
      </c>
      <c r="AI197" s="6">
        <v>12.825482447066101</v>
      </c>
      <c r="AJ197" s="6">
        <v>2.8999999999999998E-3</v>
      </c>
      <c r="AK197" s="6">
        <v>4.5999999999999999E-3</v>
      </c>
      <c r="AL197" s="135">
        <f t="shared" si="13"/>
        <v>282</v>
      </c>
      <c r="AM197" s="135">
        <f t="shared" si="14"/>
        <v>30.2304113220451</v>
      </c>
      <c r="AN197" s="29">
        <f t="shared" si="15"/>
        <v>550</v>
      </c>
      <c r="AO197" s="29">
        <f t="shared" si="16"/>
        <v>0.69099999999999995</v>
      </c>
      <c r="AP197" s="29">
        <f t="shared" si="17"/>
        <v>3.7999999999999999E-2</v>
      </c>
      <c r="AQ197" s="136">
        <f t="shared" si="18"/>
        <v>1.4471780028943562</v>
      </c>
    </row>
    <row r="198" spans="1:43" x14ac:dyDescent="0.75">
      <c r="A198" s="4" t="s">
        <v>228</v>
      </c>
      <c r="B198" s="22">
        <v>62.5</v>
      </c>
      <c r="C198" s="22">
        <v>0.66100000000000003</v>
      </c>
      <c r="D198" s="22">
        <v>0.04</v>
      </c>
      <c r="E198" s="22">
        <v>710</v>
      </c>
      <c r="F198" s="20">
        <v>5.9880239520958103</v>
      </c>
      <c r="G198" s="22">
        <v>0.76576009411899304</v>
      </c>
      <c r="H198" s="18">
        <v>7.5999999999999998E-2</v>
      </c>
      <c r="I198" s="15">
        <v>6.7181098532250903E-3</v>
      </c>
      <c r="J198" s="24">
        <v>-0.29166999999999998</v>
      </c>
      <c r="K198" s="18">
        <v>1.74</v>
      </c>
      <c r="L198" s="15">
        <v>0.26379316916857298</v>
      </c>
      <c r="M198" s="18">
        <v>0.16700000000000001</v>
      </c>
      <c r="N198" s="16">
        <v>2.1356283264884601E-2</v>
      </c>
      <c r="O198" s="24">
        <v>0.61617999999999995</v>
      </c>
      <c r="P198" s="10">
        <v>990</v>
      </c>
      <c r="Q198" s="6">
        <v>117.80352768156</v>
      </c>
      <c r="R198" s="6">
        <v>119.63413381527</v>
      </c>
      <c r="S198" s="10">
        <v>990</v>
      </c>
      <c r="T198" s="6">
        <v>85.818407812734705</v>
      </c>
      <c r="U198" s="6">
        <v>87.0468826645577</v>
      </c>
      <c r="V198" s="10">
        <v>1010</v>
      </c>
      <c r="W198" s="6">
        <v>122.14745187682</v>
      </c>
      <c r="X198" s="6">
        <v>124.55293225146499</v>
      </c>
      <c r="Y198" s="6">
        <v>0</v>
      </c>
      <c r="Z198" s="6">
        <v>1.98019801980197</v>
      </c>
      <c r="AA198" s="7">
        <v>990</v>
      </c>
      <c r="AB198" s="7">
        <v>117.80352768156</v>
      </c>
      <c r="AC198" s="7">
        <v>119.63413381527</v>
      </c>
      <c r="AD198" s="13">
        <v>970</v>
      </c>
      <c r="AE198" s="6">
        <v>114.430638966231</v>
      </c>
      <c r="AF198" s="13">
        <v>921</v>
      </c>
      <c r="AG198" s="6">
        <v>79.162409763175205</v>
      </c>
      <c r="AH198" s="13">
        <v>816</v>
      </c>
      <c r="AI198" s="6">
        <v>58.020039641489397</v>
      </c>
      <c r="AJ198" s="6">
        <v>7.9000000000000008E-3</v>
      </c>
      <c r="AK198" s="6">
        <v>5.7999999999999996E-3</v>
      </c>
      <c r="AL198" s="135">
        <f t="shared" ref="AL198:AL201" si="19">AA198</f>
        <v>990</v>
      </c>
      <c r="AM198" s="135">
        <f t="shared" ref="AM198:AM201" si="20">AB198</f>
        <v>117.80352768156</v>
      </c>
      <c r="AN198" s="29">
        <f t="shared" ref="AN198:AN201" si="21">B198</f>
        <v>62.5</v>
      </c>
      <c r="AO198" s="29">
        <f t="shared" ref="AO198:AO201" si="22">C198</f>
        <v>0.66100000000000003</v>
      </c>
      <c r="AP198" s="29">
        <f t="shared" ref="AP198:AP201" si="23">D198</f>
        <v>0.04</v>
      </c>
      <c r="AQ198" s="136">
        <f t="shared" ref="AQ198:AQ201" si="24">1/AO198</f>
        <v>1.51285930408472</v>
      </c>
    </row>
    <row r="199" spans="1:43" x14ac:dyDescent="0.75">
      <c r="A199" s="4" t="s">
        <v>229</v>
      </c>
      <c r="B199" s="22">
        <v>46.5</v>
      </c>
      <c r="C199" s="22">
        <v>2.4500000000000002</v>
      </c>
      <c r="D199" s="22">
        <v>0.2</v>
      </c>
      <c r="E199" s="22">
        <v>129</v>
      </c>
      <c r="F199" s="20">
        <v>18.3150183150183</v>
      </c>
      <c r="G199" s="22">
        <v>2.3611891487741499</v>
      </c>
      <c r="H199" s="18">
        <v>6.2E-2</v>
      </c>
      <c r="I199" s="15">
        <v>8.5503216313773805E-3</v>
      </c>
      <c r="J199" s="24">
        <v>8.9914999999999995E-2</v>
      </c>
      <c r="K199" s="18">
        <v>0.45</v>
      </c>
      <c r="L199" s="15">
        <v>7.9269197201687E-2</v>
      </c>
      <c r="M199" s="18">
        <v>5.4600000000000003E-2</v>
      </c>
      <c r="N199" s="16">
        <v>7.0390826427595603E-3</v>
      </c>
      <c r="O199" s="24">
        <v>0.36603000000000002</v>
      </c>
      <c r="P199" s="10">
        <v>342</v>
      </c>
      <c r="Q199" s="6">
        <v>43.0435774147168</v>
      </c>
      <c r="R199" s="6">
        <v>43.699463470559699</v>
      </c>
      <c r="S199" s="10">
        <v>363</v>
      </c>
      <c r="T199" s="6">
        <v>53.439887889454297</v>
      </c>
      <c r="U199" s="6">
        <v>53.9123366073837</v>
      </c>
      <c r="V199" s="10">
        <v>350</v>
      </c>
      <c r="W199" s="6">
        <v>268.72439412900297</v>
      </c>
      <c r="X199" s="6">
        <v>291.70728189643302</v>
      </c>
      <c r="Y199" s="6">
        <v>5.7851239669421499</v>
      </c>
      <c r="Z199" s="6">
        <v>2.28571428571429</v>
      </c>
      <c r="AA199" s="7">
        <v>342</v>
      </c>
      <c r="AB199" s="7">
        <v>43.0435774147168</v>
      </c>
      <c r="AC199" s="7">
        <v>43.699463470559699</v>
      </c>
      <c r="AD199" s="13">
        <v>339</v>
      </c>
      <c r="AE199" s="6">
        <v>43.401711448475403</v>
      </c>
      <c r="AF199" s="13">
        <v>340</v>
      </c>
      <c r="AG199" s="6">
        <v>39.065030623787401</v>
      </c>
      <c r="AH199" s="13">
        <v>342</v>
      </c>
      <c r="AI199" s="6">
        <v>25.040227634748099</v>
      </c>
      <c r="AJ199" s="6">
        <v>1.0999999999999999E-2</v>
      </c>
      <c r="AK199" s="6">
        <v>1.7999999999999999E-2</v>
      </c>
      <c r="AL199" s="135">
        <f t="shared" si="19"/>
        <v>342</v>
      </c>
      <c r="AM199" s="135">
        <f t="shared" si="20"/>
        <v>43.0435774147168</v>
      </c>
      <c r="AN199" s="29">
        <f t="shared" si="21"/>
        <v>46.5</v>
      </c>
      <c r="AO199" s="29">
        <f t="shared" si="22"/>
        <v>2.4500000000000002</v>
      </c>
      <c r="AP199" s="29">
        <f t="shared" si="23"/>
        <v>0.2</v>
      </c>
      <c r="AQ199" s="136">
        <f t="shared" si="24"/>
        <v>0.4081632653061224</v>
      </c>
    </row>
    <row r="200" spans="1:43" x14ac:dyDescent="0.75">
      <c r="A200" s="4" t="s">
        <v>230</v>
      </c>
      <c r="B200" s="22">
        <v>43.1</v>
      </c>
      <c r="C200" s="22">
        <v>1.645</v>
      </c>
      <c r="D200" s="22">
        <v>8.6999999999999994E-2</v>
      </c>
      <c r="E200" s="22">
        <v>70</v>
      </c>
      <c r="F200" s="20">
        <v>18.867924528301899</v>
      </c>
      <c r="G200" s="22">
        <v>2.9401746330034202</v>
      </c>
      <c r="H200" s="18">
        <v>4.1000000000000002E-2</v>
      </c>
      <c r="I200" s="15">
        <v>8.5503216313773805E-3</v>
      </c>
      <c r="J200" s="24">
        <v>-0.12770999999999999</v>
      </c>
      <c r="K200" s="18">
        <v>0.32</v>
      </c>
      <c r="L200" s="15">
        <v>7.91606366826339E-2</v>
      </c>
      <c r="M200" s="18">
        <v>5.2999999999999999E-2</v>
      </c>
      <c r="N200" s="16">
        <v>8.2589505441066097E-3</v>
      </c>
      <c r="O200" s="24">
        <v>0.64856999999999998</v>
      </c>
      <c r="P200" s="10">
        <v>334</v>
      </c>
      <c r="Q200" s="6">
        <v>51.3702304659408</v>
      </c>
      <c r="R200" s="6">
        <v>51.890958745439001</v>
      </c>
      <c r="S200" s="10">
        <v>255</v>
      </c>
      <c r="T200" s="6">
        <v>57.344697218899597</v>
      </c>
      <c r="U200" s="6">
        <v>57.613904821279803</v>
      </c>
      <c r="V200" s="10">
        <v>370</v>
      </c>
      <c r="W200" s="6">
        <v>323.690747473572</v>
      </c>
      <c r="X200" s="6">
        <v>323.829677776967</v>
      </c>
      <c r="Y200" s="6">
        <v>-30.980392156862699</v>
      </c>
      <c r="Z200" s="6">
        <v>9.7297297297297298</v>
      </c>
      <c r="AA200" s="7" t="s">
        <v>35</v>
      </c>
      <c r="AB200" s="7" t="s">
        <v>35</v>
      </c>
      <c r="AC200" s="7" t="s">
        <v>35</v>
      </c>
      <c r="AD200" s="13">
        <v>338</v>
      </c>
      <c r="AE200" s="6">
        <v>51.829254076475699</v>
      </c>
      <c r="AF200" s="13">
        <v>334</v>
      </c>
      <c r="AG200" s="6">
        <v>44.834621657010501</v>
      </c>
      <c r="AH200" s="13">
        <v>304</v>
      </c>
      <c r="AI200" s="6">
        <v>40.308659119350501</v>
      </c>
      <c r="AJ200" s="6">
        <v>-1.4999999999999999E-2</v>
      </c>
      <c r="AK200" s="6">
        <v>1.7999999999999999E-2</v>
      </c>
      <c r="AL200" s="135" t="str">
        <f t="shared" si="19"/>
        <v>Discordant</v>
      </c>
      <c r="AM200" s="135" t="str">
        <f t="shared" si="20"/>
        <v>Discordant</v>
      </c>
      <c r="AN200" s="29">
        <f t="shared" si="21"/>
        <v>43.1</v>
      </c>
      <c r="AO200" s="29">
        <f t="shared" si="22"/>
        <v>1.645</v>
      </c>
      <c r="AP200" s="29">
        <f t="shared" si="23"/>
        <v>8.6999999999999994E-2</v>
      </c>
      <c r="AQ200" s="136">
        <f t="shared" si="24"/>
        <v>0.60790273556231</v>
      </c>
    </row>
    <row r="201" spans="1:43" x14ac:dyDescent="0.75">
      <c r="A201" s="4" t="s">
        <v>231</v>
      </c>
      <c r="B201" s="22">
        <v>70.5</v>
      </c>
      <c r="C201" s="22">
        <v>1.3919999999999999</v>
      </c>
      <c r="D201" s="22">
        <v>8.8999999999999996E-2</v>
      </c>
      <c r="E201" s="22">
        <v>211</v>
      </c>
      <c r="F201" s="20">
        <v>14.5985401459854</v>
      </c>
      <c r="G201" s="22">
        <v>1.96012202210742</v>
      </c>
      <c r="H201" s="18">
        <v>5.2699999999999997E-2</v>
      </c>
      <c r="I201" s="15">
        <v>5.1301929788264301E-3</v>
      </c>
      <c r="J201" s="24">
        <v>0.15881999999999999</v>
      </c>
      <c r="K201" s="18">
        <v>0.45900000000000002</v>
      </c>
      <c r="L201" s="15">
        <v>6.7827236212674502E-2</v>
      </c>
      <c r="M201" s="18">
        <v>6.8500000000000005E-2</v>
      </c>
      <c r="N201" s="16">
        <v>9.1973825582335206E-3</v>
      </c>
      <c r="O201" s="24">
        <v>0.66029000000000004</v>
      </c>
      <c r="P201" s="10">
        <v>425</v>
      </c>
      <c r="Q201" s="6">
        <v>55.218919790322303</v>
      </c>
      <c r="R201" s="6">
        <v>56.003241164459098</v>
      </c>
      <c r="S201" s="10">
        <v>390</v>
      </c>
      <c r="T201" s="6">
        <v>51.154860301941099</v>
      </c>
      <c r="U201" s="6">
        <v>51.661767120390898</v>
      </c>
      <c r="V201" s="10">
        <v>210</v>
      </c>
      <c r="W201" s="6">
        <v>195.43592300291201</v>
      </c>
      <c r="X201" s="6">
        <v>196.53404966495199</v>
      </c>
      <c r="Y201" s="6">
        <v>-8.9743589743589602</v>
      </c>
      <c r="Z201" s="6">
        <v>-102.380952380952</v>
      </c>
      <c r="AA201" s="7" t="s">
        <v>35</v>
      </c>
      <c r="AB201" s="7" t="s">
        <v>35</v>
      </c>
      <c r="AC201" s="7" t="s">
        <v>35</v>
      </c>
      <c r="AD201" s="13">
        <v>427</v>
      </c>
      <c r="AE201" s="6">
        <v>55.599263509601002</v>
      </c>
      <c r="AF201" s="13">
        <v>403</v>
      </c>
      <c r="AG201" s="6">
        <v>40.177054801355297</v>
      </c>
      <c r="AH201" s="13">
        <v>365</v>
      </c>
      <c r="AI201" s="6">
        <v>30.536862969204901</v>
      </c>
      <c r="AJ201" s="6">
        <v>-2E-3</v>
      </c>
      <c r="AK201" s="6">
        <v>1.0999999999999999E-2</v>
      </c>
      <c r="AL201" s="135" t="str">
        <f t="shared" si="19"/>
        <v>Discordant</v>
      </c>
      <c r="AM201" s="135" t="str">
        <f t="shared" si="20"/>
        <v>Discordant</v>
      </c>
      <c r="AN201" s="29">
        <f t="shared" si="21"/>
        <v>70.5</v>
      </c>
      <c r="AO201" s="29">
        <f t="shared" si="22"/>
        <v>1.3919999999999999</v>
      </c>
      <c r="AP201" s="29">
        <f t="shared" si="23"/>
        <v>8.8999999999999996E-2</v>
      </c>
      <c r="AQ201" s="136">
        <f t="shared" si="24"/>
        <v>0.71839080459770122</v>
      </c>
    </row>
    <row r="202" spans="1:43" s="119" customFormat="1" ht="29.5" x14ac:dyDescent="0.75">
      <c r="A202" s="114" t="s">
        <v>426</v>
      </c>
      <c r="B202" s="115"/>
      <c r="C202" s="115"/>
      <c r="D202" s="115"/>
      <c r="E202" s="127"/>
      <c r="F202" s="115"/>
      <c r="G202" s="115"/>
      <c r="H202" s="116"/>
      <c r="I202" s="116"/>
      <c r="J202" s="117"/>
      <c r="K202" s="116"/>
      <c r="L202" s="116"/>
      <c r="M202" s="116"/>
      <c r="N202" s="116"/>
      <c r="O202" s="117"/>
      <c r="P202" s="118"/>
      <c r="Q202" s="118"/>
      <c r="R202" s="118"/>
      <c r="S202" s="118"/>
      <c r="T202" s="118"/>
      <c r="U202" s="118"/>
      <c r="V202" s="118"/>
      <c r="W202" s="118"/>
      <c r="X202" s="118"/>
      <c r="Y202" s="118"/>
      <c r="Z202" s="118"/>
      <c r="AA202" s="118"/>
      <c r="AB202" s="118"/>
      <c r="AC202" s="118"/>
      <c r="AD202" s="118"/>
      <c r="AE202" s="118"/>
      <c r="AF202" s="118"/>
      <c r="AG202" s="118"/>
      <c r="AH202" s="118"/>
      <c r="AI202" s="118"/>
      <c r="AJ202" s="118"/>
      <c r="AK202" s="118"/>
      <c r="AL202" s="118"/>
      <c r="AM202" s="118"/>
      <c r="AN202" s="115"/>
      <c r="AO202" s="115"/>
      <c r="AP202" s="115"/>
      <c r="AQ202" s="114"/>
    </row>
    <row r="203" spans="1:43" x14ac:dyDescent="0.75">
      <c r="A203" s="5" t="s">
        <v>427</v>
      </c>
      <c r="B203" s="5">
        <v>1100</v>
      </c>
      <c r="C203" s="5">
        <v>2.7320000000000002</v>
      </c>
      <c r="D203" s="5">
        <v>9.9000000000000005E-2</v>
      </c>
      <c r="E203" s="5">
        <v>3380</v>
      </c>
      <c r="F203" s="130">
        <v>21.5982721382289</v>
      </c>
      <c r="G203" s="5">
        <v>0.63198748228378498</v>
      </c>
      <c r="H203" s="130">
        <v>5.28E-2</v>
      </c>
      <c r="I203" s="5">
        <v>3.3188736992237002E-3</v>
      </c>
      <c r="J203" s="5">
        <v>0.36531000000000002</v>
      </c>
      <c r="K203" s="130">
        <v>0.3392</v>
      </c>
      <c r="L203" s="5">
        <v>1.6075344936939798E-2</v>
      </c>
      <c r="M203" s="130">
        <v>4.6300000000000001E-2</v>
      </c>
      <c r="N203" s="5">
        <v>1.35478524589693E-3</v>
      </c>
      <c r="O203" s="5">
        <v>0.79318</v>
      </c>
      <c r="P203" s="10">
        <v>291.89999999999998</v>
      </c>
      <c r="Q203" s="6">
        <v>8.2584994914557193</v>
      </c>
      <c r="S203" s="10">
        <v>296.3</v>
      </c>
      <c r="T203" s="6">
        <v>12.1611626518419</v>
      </c>
      <c r="V203" s="10">
        <v>316</v>
      </c>
      <c r="W203" s="6">
        <v>155.74478049314101</v>
      </c>
      <c r="Y203" s="6">
        <v>1.4849814377320301</v>
      </c>
      <c r="Z203" s="6">
        <v>7.6265822784810204</v>
      </c>
      <c r="AA203" s="7">
        <v>291.89999999999998</v>
      </c>
      <c r="AB203" s="7">
        <v>8.2584994914557193</v>
      </c>
      <c r="AD203" s="13">
        <v>291.3</v>
      </c>
      <c r="AE203" s="6">
        <v>8.3082738189334098</v>
      </c>
      <c r="AF203" s="13">
        <v>287.5</v>
      </c>
      <c r="AG203" s="6">
        <v>12.222187899249301</v>
      </c>
      <c r="AH203" s="13">
        <v>250</v>
      </c>
      <c r="AI203" s="6">
        <v>153.942965577699</v>
      </c>
      <c r="AJ203" s="6">
        <v>2.2499999999999998E-3</v>
      </c>
      <c r="AK203" s="6">
        <v>7.9000000000000001E-4</v>
      </c>
      <c r="AL203" s="132">
        <f t="shared" ref="AL203" si="25">AA203</f>
        <v>291.89999999999998</v>
      </c>
      <c r="AM203" s="132">
        <f t="shared" ref="AM203" si="26">AB203</f>
        <v>8.2584994914557193</v>
      </c>
      <c r="AN203" s="36">
        <f t="shared" ref="AN203" si="27">B203</f>
        <v>1100</v>
      </c>
      <c r="AO203" s="36">
        <f t="shared" ref="AO203" si="28">C203</f>
        <v>2.7320000000000002</v>
      </c>
      <c r="AP203" s="36">
        <f t="shared" ref="AP203" si="29">D203</f>
        <v>9.9000000000000005E-2</v>
      </c>
      <c r="AQ203" s="133">
        <f t="shared" ref="AQ203" si="30">1/AO203</f>
        <v>0.3660322108345534</v>
      </c>
    </row>
    <row r="204" spans="1:43" x14ac:dyDescent="0.75">
      <c r="A204" s="5" t="s">
        <v>428</v>
      </c>
      <c r="B204" s="5">
        <v>349</v>
      </c>
      <c r="C204" s="5">
        <v>9.2200000000000006</v>
      </c>
      <c r="D204" s="5">
        <v>0.1</v>
      </c>
      <c r="E204" s="5">
        <v>4630</v>
      </c>
      <c r="F204" s="130">
        <v>6.7934782608695699</v>
      </c>
      <c r="G204" s="5">
        <v>0.17421228124090199</v>
      </c>
      <c r="H204" s="130">
        <v>6.9830000000000003E-2</v>
      </c>
      <c r="I204" s="5">
        <v>3.8359909944161402E-3</v>
      </c>
      <c r="J204" s="5">
        <v>-1.8242999999999999E-2</v>
      </c>
      <c r="K204" s="130">
        <v>1.42</v>
      </c>
      <c r="L204" s="5">
        <v>6.5594808605558996E-2</v>
      </c>
      <c r="M204" s="130">
        <v>0.1472</v>
      </c>
      <c r="N204" s="5">
        <v>3.7748038359628599E-3</v>
      </c>
      <c r="O204" s="5">
        <v>0.73023000000000005</v>
      </c>
      <c r="P204" s="10">
        <v>885</v>
      </c>
      <c r="Q204" s="6">
        <v>21.240264131984699</v>
      </c>
      <c r="S204" s="10">
        <v>897</v>
      </c>
      <c r="T204" s="6">
        <v>27.439473599520301</v>
      </c>
      <c r="V204" s="10">
        <v>920</v>
      </c>
      <c r="W204" s="6">
        <v>116.435854681625</v>
      </c>
      <c r="Y204" s="6">
        <v>1.33779264214047</v>
      </c>
      <c r="Z204" s="6">
        <v>3.8043478260869499</v>
      </c>
      <c r="AA204" s="7">
        <v>885</v>
      </c>
      <c r="AB204" s="7">
        <v>21.240264131984699</v>
      </c>
      <c r="AD204" s="13">
        <v>883</v>
      </c>
      <c r="AE204" s="6">
        <v>21.240264131984699</v>
      </c>
      <c r="AF204" s="13">
        <v>878</v>
      </c>
      <c r="AG204" s="6">
        <v>27.698099418891001</v>
      </c>
      <c r="AH204" s="13">
        <v>864</v>
      </c>
      <c r="AI204" s="6">
        <v>114.86778597779499</v>
      </c>
      <c r="AJ204" s="6">
        <v>2.63E-3</v>
      </c>
      <c r="AK204" s="6">
        <v>9.2000000000000003E-4</v>
      </c>
      <c r="AL204" s="132">
        <f t="shared" ref="AL204:AL267" si="31">AA204</f>
        <v>885</v>
      </c>
      <c r="AM204" s="132">
        <f t="shared" ref="AM204:AM267" si="32">AB204</f>
        <v>21.240264131984699</v>
      </c>
      <c r="AN204" s="36">
        <f t="shared" ref="AN204:AN267" si="33">B204</f>
        <v>349</v>
      </c>
      <c r="AO204" s="36">
        <f t="shared" ref="AO204:AO267" si="34">C204</f>
        <v>9.2200000000000006</v>
      </c>
      <c r="AP204" s="36">
        <f t="shared" ref="AP204:AP267" si="35">D204</f>
        <v>0.1</v>
      </c>
      <c r="AQ204" s="133">
        <f t="shared" ref="AQ204:AQ267" si="36">1/AO204</f>
        <v>0.10845986984815617</v>
      </c>
    </row>
    <row r="205" spans="1:43" x14ac:dyDescent="0.75">
      <c r="A205" s="5" t="s">
        <v>429</v>
      </c>
      <c r="B205" s="5">
        <v>638</v>
      </c>
      <c r="C205" s="5">
        <v>1.538</v>
      </c>
      <c r="D205" s="5">
        <v>5.5E-2</v>
      </c>
      <c r="E205" s="5">
        <v>1990</v>
      </c>
      <c r="F205" s="130">
        <v>21.390374331550799</v>
      </c>
      <c r="G205" s="5">
        <v>0.53842333069396597</v>
      </c>
      <c r="H205" s="130">
        <v>5.3170000000000002E-2</v>
      </c>
      <c r="I205" s="5">
        <v>4.2095465343451903E-3</v>
      </c>
      <c r="J205" s="5">
        <v>4.6011999999999997E-2</v>
      </c>
      <c r="K205" s="130">
        <v>0.34200000000000003</v>
      </c>
      <c r="L205" s="5">
        <v>1.6407930435006001E-2</v>
      </c>
      <c r="M205" s="130">
        <v>4.675E-2</v>
      </c>
      <c r="N205" s="5">
        <v>1.1767578406898301E-3</v>
      </c>
      <c r="O205" s="5">
        <v>0.63920999999999994</v>
      </c>
      <c r="P205" s="10">
        <v>294.5</v>
      </c>
      <c r="Q205" s="6">
        <v>7.2378435834128902</v>
      </c>
      <c r="S205" s="10">
        <v>299.8</v>
      </c>
      <c r="T205" s="6">
        <v>12.255217520480199</v>
      </c>
      <c r="V205" s="10">
        <v>330</v>
      </c>
      <c r="W205" s="6">
        <v>204.13473000447601</v>
      </c>
      <c r="Y205" s="6">
        <v>1.76784523015344</v>
      </c>
      <c r="Z205" s="6">
        <v>10.7575757575758</v>
      </c>
      <c r="AA205" s="7">
        <v>294.5</v>
      </c>
      <c r="AB205" s="7">
        <v>7.2378435834128902</v>
      </c>
      <c r="AD205" s="13">
        <v>293.8</v>
      </c>
      <c r="AE205" s="6">
        <v>7.2733059703240297</v>
      </c>
      <c r="AF205" s="13">
        <v>289.89999999999998</v>
      </c>
      <c r="AG205" s="6">
        <v>11.850120525728199</v>
      </c>
      <c r="AH205" s="13">
        <v>255</v>
      </c>
      <c r="AI205" s="6">
        <v>202.06347516065401</v>
      </c>
      <c r="AJ205" s="6">
        <v>2.7899999999999999E-3</v>
      </c>
      <c r="AK205" s="6">
        <v>8.9999999999999998E-4</v>
      </c>
      <c r="AL205" s="132">
        <f t="shared" si="31"/>
        <v>294.5</v>
      </c>
      <c r="AM205" s="132">
        <f t="shared" si="32"/>
        <v>7.2378435834128902</v>
      </c>
      <c r="AN205" s="36">
        <f t="shared" si="33"/>
        <v>638</v>
      </c>
      <c r="AO205" s="36">
        <f t="shared" si="34"/>
        <v>1.538</v>
      </c>
      <c r="AP205" s="36">
        <f t="shared" si="35"/>
        <v>5.5E-2</v>
      </c>
      <c r="AQ205" s="133">
        <f t="shared" si="36"/>
        <v>0.65019505851755521</v>
      </c>
    </row>
    <row r="206" spans="1:43" x14ac:dyDescent="0.75">
      <c r="A206" s="5" t="s">
        <v>430</v>
      </c>
      <c r="B206" s="5">
        <v>73.7</v>
      </c>
      <c r="C206" s="5">
        <v>0.94499999999999995</v>
      </c>
      <c r="D206" s="5">
        <v>1.6E-2</v>
      </c>
      <c r="E206" s="5">
        <v>570</v>
      </c>
      <c r="F206" s="130">
        <v>9.5877277085330803</v>
      </c>
      <c r="G206" s="5">
        <v>0.259794306827002</v>
      </c>
      <c r="H206" s="130">
        <v>6.08E-2</v>
      </c>
      <c r="I206" s="5">
        <v>8.3899174333264201E-3</v>
      </c>
      <c r="J206" s="5">
        <v>-0.15909999999999999</v>
      </c>
      <c r="K206" s="130">
        <v>0.88200000000000001</v>
      </c>
      <c r="L206" s="5">
        <v>4.9280966747416499E-2</v>
      </c>
      <c r="M206" s="130">
        <v>0.1043</v>
      </c>
      <c r="N206" s="5">
        <v>2.8261697688744701E-3</v>
      </c>
      <c r="O206" s="5">
        <v>0.54357</v>
      </c>
      <c r="P206" s="10">
        <v>639</v>
      </c>
      <c r="Q206" s="6">
        <v>16.207728419843601</v>
      </c>
      <c r="S206" s="10">
        <v>639</v>
      </c>
      <c r="T206" s="6">
        <v>26.567927868453999</v>
      </c>
      <c r="V206" s="10">
        <v>606</v>
      </c>
      <c r="W206" s="6">
        <v>294.273716028948</v>
      </c>
      <c r="Y206" s="6">
        <v>0</v>
      </c>
      <c r="Z206" s="6">
        <v>-5.4455445544554504</v>
      </c>
      <c r="AA206" s="7">
        <v>639</v>
      </c>
      <c r="AB206" s="7">
        <v>16.207728419843601</v>
      </c>
      <c r="AD206" s="13">
        <v>637</v>
      </c>
      <c r="AE206" s="6">
        <v>16.207728419843601</v>
      </c>
      <c r="AF206" s="13">
        <v>615</v>
      </c>
      <c r="AG206" s="6">
        <v>23.9151581893863</v>
      </c>
      <c r="AH206" s="13">
        <v>519</v>
      </c>
      <c r="AI206" s="6">
        <v>289.89784398212697</v>
      </c>
      <c r="AJ206" s="6">
        <v>4.4000000000000003E-3</v>
      </c>
      <c r="AK206" s="6">
        <v>1.6000000000000001E-3</v>
      </c>
      <c r="AL206" s="132">
        <f t="shared" si="31"/>
        <v>639</v>
      </c>
      <c r="AM206" s="132">
        <f t="shared" si="32"/>
        <v>16.207728419843601</v>
      </c>
      <c r="AN206" s="36">
        <f t="shared" si="33"/>
        <v>73.7</v>
      </c>
      <c r="AO206" s="36">
        <f t="shared" si="34"/>
        <v>0.94499999999999995</v>
      </c>
      <c r="AP206" s="36">
        <f t="shared" si="35"/>
        <v>1.6E-2</v>
      </c>
      <c r="AQ206" s="133">
        <f t="shared" si="36"/>
        <v>1.0582010582010584</v>
      </c>
    </row>
    <row r="207" spans="1:43" x14ac:dyDescent="0.75">
      <c r="A207" s="5" t="s">
        <v>431</v>
      </c>
      <c r="B207" s="5">
        <v>179</v>
      </c>
      <c r="C207" s="5">
        <v>2.97</v>
      </c>
      <c r="D207" s="5">
        <v>0.67</v>
      </c>
      <c r="E207" s="5">
        <v>2330</v>
      </c>
      <c r="F207" s="130">
        <v>6.6093853271645697</v>
      </c>
      <c r="G207" s="5">
        <v>0.181006265413824</v>
      </c>
      <c r="H207" s="130">
        <v>7.1199999999999999E-2</v>
      </c>
      <c r="I207" s="5">
        <v>5.2909838696461702E-3</v>
      </c>
      <c r="J207" s="5">
        <v>3.2870000000000003E-2</v>
      </c>
      <c r="K207" s="130">
        <v>1.4970000000000001</v>
      </c>
      <c r="L207" s="5">
        <v>7.3302881779708395E-2</v>
      </c>
      <c r="M207" s="130">
        <v>0.15129999999999999</v>
      </c>
      <c r="N207" s="5">
        <v>4.14353931591097E-3</v>
      </c>
      <c r="O207" s="5">
        <v>0.66649000000000003</v>
      </c>
      <c r="P207" s="10">
        <v>908</v>
      </c>
      <c r="Q207" s="6">
        <v>23.2918626551978</v>
      </c>
      <c r="S207" s="10">
        <v>927</v>
      </c>
      <c r="T207" s="6">
        <v>29.779983810457001</v>
      </c>
      <c r="V207" s="10">
        <v>955</v>
      </c>
      <c r="W207" s="6">
        <v>158.68654302845599</v>
      </c>
      <c r="Y207" s="6">
        <v>2.0496224379719501</v>
      </c>
      <c r="Z207" s="6">
        <v>4.9214659685863902</v>
      </c>
      <c r="AA207" s="7">
        <v>908</v>
      </c>
      <c r="AB207" s="7">
        <v>23.2918626551978</v>
      </c>
      <c r="AD207" s="13">
        <v>904</v>
      </c>
      <c r="AE207" s="6">
        <v>23.2918626551978</v>
      </c>
      <c r="AF207" s="13">
        <v>895</v>
      </c>
      <c r="AG207" s="6">
        <v>29.4344600044077</v>
      </c>
      <c r="AH207" s="13">
        <v>866</v>
      </c>
      <c r="AI207" s="6">
        <v>156.41988025287</v>
      </c>
      <c r="AJ207" s="6">
        <v>4.3E-3</v>
      </c>
      <c r="AK207" s="6">
        <v>1.4E-3</v>
      </c>
      <c r="AL207" s="132">
        <f t="shared" si="31"/>
        <v>908</v>
      </c>
      <c r="AM207" s="132">
        <f t="shared" si="32"/>
        <v>23.2918626551978</v>
      </c>
      <c r="AN207" s="36">
        <f t="shared" si="33"/>
        <v>179</v>
      </c>
      <c r="AO207" s="36">
        <f t="shared" si="34"/>
        <v>2.97</v>
      </c>
      <c r="AP207" s="36">
        <f t="shared" si="35"/>
        <v>0.67</v>
      </c>
      <c r="AQ207" s="133">
        <f t="shared" si="36"/>
        <v>0.33670033670033667</v>
      </c>
    </row>
    <row r="208" spans="1:43" x14ac:dyDescent="0.75">
      <c r="A208" s="5" t="s">
        <v>432</v>
      </c>
      <c r="B208" s="5">
        <v>250</v>
      </c>
      <c r="C208" s="5">
        <v>1.119</v>
      </c>
      <c r="D208" s="5">
        <v>3.3000000000000002E-2</v>
      </c>
      <c r="E208" s="5">
        <v>833</v>
      </c>
      <c r="F208" s="130">
        <v>19.546520719311999</v>
      </c>
      <c r="G208" s="5">
        <v>0.483785658063558</v>
      </c>
      <c r="H208" s="130">
        <v>5.2699999999999997E-2</v>
      </c>
      <c r="I208" s="5">
        <v>6.1774727309133696E-3</v>
      </c>
      <c r="J208" s="5">
        <v>2.8934000000000001E-2</v>
      </c>
      <c r="K208" s="130">
        <v>0.376</v>
      </c>
      <c r="L208" s="5">
        <v>1.93588308903196E-2</v>
      </c>
      <c r="M208" s="130">
        <v>5.1159999999999997E-2</v>
      </c>
      <c r="N208" s="5">
        <v>1.2662342634757601E-3</v>
      </c>
      <c r="O208" s="5">
        <v>0.34148000000000001</v>
      </c>
      <c r="P208" s="10">
        <v>321.60000000000002</v>
      </c>
      <c r="Q208" s="6">
        <v>7.7624801996078299</v>
      </c>
      <c r="S208" s="10">
        <v>323.2</v>
      </c>
      <c r="T208" s="6">
        <v>14.3300647500572</v>
      </c>
      <c r="V208" s="10">
        <v>315</v>
      </c>
      <c r="W208" s="6">
        <v>262.51318735999803</v>
      </c>
      <c r="Y208" s="6">
        <v>0.495049504950487</v>
      </c>
      <c r="Z208" s="6">
        <v>-2.0952380952380998</v>
      </c>
      <c r="AA208" s="7">
        <v>321.60000000000002</v>
      </c>
      <c r="AB208" s="7">
        <v>7.7624801996078299</v>
      </c>
      <c r="AD208" s="13">
        <v>320.8</v>
      </c>
      <c r="AE208" s="6">
        <v>7.7624801996078299</v>
      </c>
      <c r="AF208" s="13">
        <v>315.2</v>
      </c>
      <c r="AG208" s="6">
        <v>12.7481353829033</v>
      </c>
      <c r="AH208" s="13">
        <v>258</v>
      </c>
      <c r="AI208" s="6">
        <v>255.66926592358601</v>
      </c>
      <c r="AJ208" s="6">
        <v>2.0999999999999999E-3</v>
      </c>
      <c r="AK208" s="6">
        <v>2.0999999999999999E-3</v>
      </c>
      <c r="AL208" s="132">
        <f t="shared" si="31"/>
        <v>321.60000000000002</v>
      </c>
      <c r="AM208" s="132">
        <f t="shared" si="32"/>
        <v>7.7624801996078299</v>
      </c>
      <c r="AN208" s="36">
        <f t="shared" si="33"/>
        <v>250</v>
      </c>
      <c r="AO208" s="36">
        <f t="shared" si="34"/>
        <v>1.119</v>
      </c>
      <c r="AP208" s="36">
        <f t="shared" si="35"/>
        <v>3.3000000000000002E-2</v>
      </c>
      <c r="AQ208" s="133">
        <f t="shared" si="36"/>
        <v>0.89365504915102767</v>
      </c>
    </row>
    <row r="209" spans="1:43" x14ac:dyDescent="0.75">
      <c r="A209" s="5" t="s">
        <v>433</v>
      </c>
      <c r="B209" s="5">
        <v>636</v>
      </c>
      <c r="C209" s="5">
        <v>18.899999999999999</v>
      </c>
      <c r="D209" s="5">
        <v>1.4</v>
      </c>
      <c r="E209" s="5">
        <v>5020</v>
      </c>
      <c r="F209" s="130">
        <v>9.9800399201596797</v>
      </c>
      <c r="G209" s="5">
        <v>0.253499628520097</v>
      </c>
      <c r="H209" s="130">
        <v>6.0729999999999999E-2</v>
      </c>
      <c r="I209" s="5">
        <v>3.2104743474702401E-3</v>
      </c>
      <c r="J209" s="5">
        <v>0.26955000000000001</v>
      </c>
      <c r="K209" s="130">
        <v>0.84499999999999997</v>
      </c>
      <c r="L209" s="5">
        <v>3.9016488850868801E-2</v>
      </c>
      <c r="M209" s="130">
        <v>0.1002</v>
      </c>
      <c r="N209" s="5">
        <v>2.5451464103269199E-3</v>
      </c>
      <c r="O209" s="5">
        <v>0.70486000000000004</v>
      </c>
      <c r="P209" s="10">
        <v>615.6</v>
      </c>
      <c r="Q209" s="6">
        <v>14.990639339903</v>
      </c>
      <c r="S209" s="10">
        <v>621.29999999999995</v>
      </c>
      <c r="T209" s="6">
        <v>21.445779264287999</v>
      </c>
      <c r="V209" s="10">
        <v>633</v>
      </c>
      <c r="W209" s="6">
        <v>116.134962445242</v>
      </c>
      <c r="Y209" s="6">
        <v>0.91743119266054396</v>
      </c>
      <c r="Z209" s="6">
        <v>2.7488151658767799</v>
      </c>
      <c r="AA209" s="7">
        <v>615.6</v>
      </c>
      <c r="AB209" s="7">
        <v>14.990639339903</v>
      </c>
      <c r="AD209" s="13">
        <v>614.4</v>
      </c>
      <c r="AE209" s="6">
        <v>15.028022751481499</v>
      </c>
      <c r="AF209" s="13">
        <v>609.29999999999995</v>
      </c>
      <c r="AG209" s="6">
        <v>21.230036463759699</v>
      </c>
      <c r="AH209" s="13">
        <v>578</v>
      </c>
      <c r="AI209" s="6">
        <v>114.400303767769</v>
      </c>
      <c r="AJ209" s="6">
        <v>2.0600000000000002E-3</v>
      </c>
      <c r="AK209" s="6">
        <v>8.4999999999999995E-4</v>
      </c>
      <c r="AL209" s="132">
        <f t="shared" si="31"/>
        <v>615.6</v>
      </c>
      <c r="AM209" s="132">
        <f t="shared" si="32"/>
        <v>14.990639339903</v>
      </c>
      <c r="AN209" s="36">
        <f t="shared" si="33"/>
        <v>636</v>
      </c>
      <c r="AO209" s="36">
        <f t="shared" si="34"/>
        <v>18.899999999999999</v>
      </c>
      <c r="AP209" s="36">
        <f t="shared" si="35"/>
        <v>1.4</v>
      </c>
      <c r="AQ209" s="133">
        <f t="shared" si="36"/>
        <v>5.2910052910052914E-2</v>
      </c>
    </row>
    <row r="210" spans="1:43" x14ac:dyDescent="0.75">
      <c r="A210" s="5" t="s">
        <v>434</v>
      </c>
      <c r="B210" s="5">
        <v>193</v>
      </c>
      <c r="C210" s="5">
        <v>3.65</v>
      </c>
      <c r="D210" s="5">
        <v>0.28999999999999998</v>
      </c>
      <c r="E210" s="5">
        <v>1120</v>
      </c>
      <c r="F210" s="130">
        <v>13.531799729364</v>
      </c>
      <c r="G210" s="5">
        <v>0.33687875526795003</v>
      </c>
      <c r="H210" s="130">
        <v>6.1800000000000001E-2</v>
      </c>
      <c r="I210" s="5">
        <v>6.7157498412447501E-3</v>
      </c>
      <c r="J210" s="5">
        <v>4.3213000000000001E-2</v>
      </c>
      <c r="K210" s="130">
        <v>0.63500000000000001</v>
      </c>
      <c r="L210" s="5">
        <v>3.8558458867672403E-2</v>
      </c>
      <c r="M210" s="130">
        <v>7.3899999999999993E-2</v>
      </c>
      <c r="N210" s="5">
        <v>1.8397656270568801E-3</v>
      </c>
      <c r="O210" s="5">
        <v>0.19286</v>
      </c>
      <c r="P210" s="10">
        <v>459.7</v>
      </c>
      <c r="Q210" s="6">
        <v>11.1459182469042</v>
      </c>
      <c r="S210" s="10">
        <v>496</v>
      </c>
      <c r="T210" s="6">
        <v>23.344915511570001</v>
      </c>
      <c r="V210" s="10">
        <v>640</v>
      </c>
      <c r="W210" s="6">
        <v>350.20831272148803</v>
      </c>
      <c r="Y210" s="6">
        <v>7.3185483870967802</v>
      </c>
      <c r="Z210" s="6">
        <v>28.171875</v>
      </c>
      <c r="AA210" s="7">
        <v>459.7</v>
      </c>
      <c r="AB210" s="7">
        <v>11.1459182469042</v>
      </c>
      <c r="AD210" s="13">
        <v>455.2</v>
      </c>
      <c r="AE210" s="6">
        <v>11.2530393035247</v>
      </c>
      <c r="AF210" s="13">
        <v>449.2</v>
      </c>
      <c r="AG210" s="6">
        <v>18.1418268165678</v>
      </c>
      <c r="AH210" s="13">
        <v>424</v>
      </c>
      <c r="AI210" s="6">
        <v>339.85435453916398</v>
      </c>
      <c r="AJ210" s="6">
        <v>9.1000000000000004E-3</v>
      </c>
      <c r="AK210" s="6">
        <v>3.8999999999999998E-3</v>
      </c>
      <c r="AL210" s="132">
        <f t="shared" si="31"/>
        <v>459.7</v>
      </c>
      <c r="AM210" s="132">
        <f t="shared" si="32"/>
        <v>11.1459182469042</v>
      </c>
      <c r="AN210" s="36">
        <f t="shared" si="33"/>
        <v>193</v>
      </c>
      <c r="AO210" s="36">
        <f t="shared" si="34"/>
        <v>3.65</v>
      </c>
      <c r="AP210" s="36">
        <f t="shared" si="35"/>
        <v>0.28999999999999998</v>
      </c>
      <c r="AQ210" s="133">
        <f t="shared" si="36"/>
        <v>0.27397260273972601</v>
      </c>
    </row>
    <row r="211" spans="1:43" x14ac:dyDescent="0.75">
      <c r="A211" s="5" t="s">
        <v>435</v>
      </c>
      <c r="B211" s="5">
        <v>314</v>
      </c>
      <c r="C211" s="5">
        <v>1.798</v>
      </c>
      <c r="D211" s="5">
        <v>8.1000000000000003E-2</v>
      </c>
      <c r="E211" s="5">
        <v>872</v>
      </c>
      <c r="F211" s="130">
        <v>28.169014084507001</v>
      </c>
      <c r="G211" s="5">
        <v>0.84729395859556</v>
      </c>
      <c r="H211" s="130">
        <v>5.21E-2</v>
      </c>
      <c r="I211" s="5">
        <v>5.9608357734104098E-3</v>
      </c>
      <c r="J211" s="5">
        <v>0.17172000000000001</v>
      </c>
      <c r="K211" s="130">
        <v>0.25890000000000002</v>
      </c>
      <c r="L211" s="5">
        <v>1.29878101327705E-2</v>
      </c>
      <c r="M211" s="130">
        <v>3.5499999999999997E-2</v>
      </c>
      <c r="N211" s="5">
        <v>1.0678022113200501E-3</v>
      </c>
      <c r="O211" s="5">
        <v>0.55720999999999998</v>
      </c>
      <c r="P211" s="10">
        <v>224.8</v>
      </c>
      <c r="Q211" s="6">
        <v>6.6460087572775404</v>
      </c>
      <c r="S211" s="10">
        <v>233.5</v>
      </c>
      <c r="T211" s="6">
        <v>10.4626967219166</v>
      </c>
      <c r="V211" s="10">
        <v>278</v>
      </c>
      <c r="W211" s="6">
        <v>349.39441602899899</v>
      </c>
      <c r="Y211" s="6">
        <v>3.7259100642398302</v>
      </c>
      <c r="Z211" s="6">
        <v>19.136690647481998</v>
      </c>
      <c r="AA211" s="7">
        <v>224.8</v>
      </c>
      <c r="AB211" s="7">
        <v>6.6460087572775404</v>
      </c>
      <c r="AD211" s="13">
        <v>224.2</v>
      </c>
      <c r="AE211" s="6">
        <v>6.6985097149895703</v>
      </c>
      <c r="AF211" s="13">
        <v>222.8</v>
      </c>
      <c r="AG211" s="6">
        <v>10.0673841038675</v>
      </c>
      <c r="AH211" s="13">
        <v>209</v>
      </c>
      <c r="AI211" s="6">
        <v>345.597653279425</v>
      </c>
      <c r="AJ211" s="6">
        <v>2.8999999999999998E-3</v>
      </c>
      <c r="AK211" s="6">
        <v>2E-3</v>
      </c>
      <c r="AL211" s="132">
        <f t="shared" si="31"/>
        <v>224.8</v>
      </c>
      <c r="AM211" s="132">
        <f t="shared" si="32"/>
        <v>6.6460087572775404</v>
      </c>
      <c r="AN211" s="36">
        <f t="shared" si="33"/>
        <v>314</v>
      </c>
      <c r="AO211" s="36">
        <f t="shared" si="34"/>
        <v>1.798</v>
      </c>
      <c r="AP211" s="36">
        <f t="shared" si="35"/>
        <v>8.1000000000000003E-2</v>
      </c>
      <c r="AQ211" s="133">
        <f t="shared" si="36"/>
        <v>0.55617352614015569</v>
      </c>
    </row>
    <row r="212" spans="1:43" x14ac:dyDescent="0.75">
      <c r="A212" s="5" t="s">
        <v>436</v>
      </c>
      <c r="B212" s="5">
        <v>316</v>
      </c>
      <c r="C212" s="5">
        <v>12.8</v>
      </c>
      <c r="D212" s="5">
        <v>1.1000000000000001</v>
      </c>
      <c r="E212" s="5">
        <v>1086</v>
      </c>
      <c r="F212" s="130">
        <v>27.6243093922652</v>
      </c>
      <c r="G212" s="5">
        <v>1.3529551228946399</v>
      </c>
      <c r="H212" s="130">
        <v>6.9199999999999998E-2</v>
      </c>
      <c r="I212" s="5">
        <v>7.2781841505285497E-3</v>
      </c>
      <c r="J212" s="5">
        <v>-0.55369000000000002</v>
      </c>
      <c r="K212" s="130">
        <v>0.35299999999999998</v>
      </c>
      <c r="L212" s="5">
        <v>2.6908076133569901E-2</v>
      </c>
      <c r="M212" s="130">
        <v>3.6200000000000003E-2</v>
      </c>
      <c r="N212" s="5">
        <v>1.77296651124605E-3</v>
      </c>
      <c r="O212" s="5">
        <v>0.93205000000000005</v>
      </c>
      <c r="P212" s="10">
        <v>229</v>
      </c>
      <c r="Q212" s="6">
        <v>10.721764741291899</v>
      </c>
      <c r="S212" s="10">
        <v>305</v>
      </c>
      <c r="T212" s="6">
        <v>20.1851957911943</v>
      </c>
      <c r="V212" s="10">
        <v>885</v>
      </c>
      <c r="W212" s="6">
        <v>177.51712224513199</v>
      </c>
      <c r="Y212" s="6">
        <v>24.918032786885199</v>
      </c>
      <c r="Z212" s="6">
        <v>74.124293785310698</v>
      </c>
      <c r="AA212" s="7">
        <v>229</v>
      </c>
      <c r="AB212" s="7">
        <v>10.721764741291899</v>
      </c>
      <c r="AD212" s="13">
        <v>223</v>
      </c>
      <c r="AE212" s="6">
        <v>10.721764741291899</v>
      </c>
      <c r="AF212" s="13">
        <v>224</v>
      </c>
      <c r="AG212" s="6">
        <v>14.9432971304478</v>
      </c>
      <c r="AH212" s="13">
        <v>229</v>
      </c>
      <c r="AI212" s="6">
        <v>168.748892411752</v>
      </c>
      <c r="AJ212" s="6">
        <v>2.4400000000000002E-2</v>
      </c>
      <c r="AK212" s="6">
        <v>2.8999999999999998E-3</v>
      </c>
      <c r="AL212" s="132">
        <f t="shared" si="31"/>
        <v>229</v>
      </c>
      <c r="AM212" s="132">
        <f t="shared" si="32"/>
        <v>10.721764741291899</v>
      </c>
      <c r="AN212" s="36">
        <f t="shared" si="33"/>
        <v>316</v>
      </c>
      <c r="AO212" s="36">
        <f t="shared" si="34"/>
        <v>12.8</v>
      </c>
      <c r="AP212" s="36">
        <f t="shared" si="35"/>
        <v>1.1000000000000001</v>
      </c>
      <c r="AQ212" s="133">
        <f t="shared" si="36"/>
        <v>7.8125E-2</v>
      </c>
    </row>
    <row r="213" spans="1:43" x14ac:dyDescent="0.75">
      <c r="A213" s="5" t="s">
        <v>437</v>
      </c>
      <c r="B213" s="5">
        <v>304</v>
      </c>
      <c r="C213" s="5">
        <v>2.59</v>
      </c>
      <c r="D213" s="5">
        <v>0.21</v>
      </c>
      <c r="E213" s="5">
        <v>1847</v>
      </c>
      <c r="F213" s="130">
        <v>16.1812297734628</v>
      </c>
      <c r="G213" s="5">
        <v>0.59783178608704701</v>
      </c>
      <c r="H213" s="130">
        <v>6.6100000000000006E-2</v>
      </c>
      <c r="I213" s="5">
        <v>6.1030555077518697E-3</v>
      </c>
      <c r="J213" s="5">
        <v>0.48270999999999997</v>
      </c>
      <c r="K213" s="130">
        <v>0.55500000000000005</v>
      </c>
      <c r="L213" s="5">
        <v>3.1236713371447799E-2</v>
      </c>
      <c r="M213" s="130">
        <v>6.1800000000000001E-2</v>
      </c>
      <c r="N213" s="5">
        <v>2.2832630706950902E-3</v>
      </c>
      <c r="O213" s="5">
        <v>0.21506</v>
      </c>
      <c r="P213" s="10">
        <v>386</v>
      </c>
      <c r="Q213" s="6">
        <v>13.884802296841601</v>
      </c>
      <c r="S213" s="10">
        <v>446</v>
      </c>
      <c r="T213" s="6">
        <v>20.236890769355501</v>
      </c>
      <c r="V213" s="10">
        <v>760</v>
      </c>
      <c r="W213" s="6">
        <v>1170.3003999222601</v>
      </c>
      <c r="Y213" s="6">
        <v>13.452914798206301</v>
      </c>
      <c r="Z213" s="6">
        <v>49.210526315789501</v>
      </c>
      <c r="AA213" s="7">
        <v>386</v>
      </c>
      <c r="AB213" s="7">
        <v>13.884802296841601</v>
      </c>
      <c r="AD213" s="13">
        <v>381</v>
      </c>
      <c r="AE213" s="6">
        <v>14.5178419478371</v>
      </c>
      <c r="AF213" s="13">
        <v>379</v>
      </c>
      <c r="AG213" s="6">
        <v>19.2958997719937</v>
      </c>
      <c r="AH213" s="13">
        <v>373</v>
      </c>
      <c r="AI213" s="6">
        <v>1167.15060127569</v>
      </c>
      <c r="AJ213" s="6">
        <v>1.61E-2</v>
      </c>
      <c r="AK213" s="6">
        <v>5.0000000000000001E-3</v>
      </c>
      <c r="AL213" s="132">
        <f t="shared" si="31"/>
        <v>386</v>
      </c>
      <c r="AM213" s="132">
        <f t="shared" si="32"/>
        <v>13.884802296841601</v>
      </c>
      <c r="AN213" s="36">
        <f t="shared" si="33"/>
        <v>304</v>
      </c>
      <c r="AO213" s="36">
        <f t="shared" si="34"/>
        <v>2.59</v>
      </c>
      <c r="AP213" s="36">
        <f t="shared" si="35"/>
        <v>0.21</v>
      </c>
      <c r="AQ213" s="133">
        <f t="shared" si="36"/>
        <v>0.38610038610038611</v>
      </c>
    </row>
    <row r="214" spans="1:43" x14ac:dyDescent="0.75">
      <c r="A214" s="5" t="s">
        <v>438</v>
      </c>
      <c r="B214" s="5">
        <v>332</v>
      </c>
      <c r="C214" s="5">
        <v>3.44</v>
      </c>
      <c r="D214" s="5">
        <v>0.22</v>
      </c>
      <c r="E214" s="5">
        <v>1580</v>
      </c>
      <c r="F214" s="130">
        <v>18.6219739292365</v>
      </c>
      <c r="G214" s="5">
        <v>0.567177307741346</v>
      </c>
      <c r="H214" s="130">
        <v>5.5100000000000003E-2</v>
      </c>
      <c r="I214" s="5">
        <v>4.8928916957105403E-3</v>
      </c>
      <c r="J214" s="5">
        <v>0.2001</v>
      </c>
      <c r="K214" s="130">
        <v>0.41199999999999998</v>
      </c>
      <c r="L214" s="5">
        <v>2.1111097066708599E-2</v>
      </c>
      <c r="M214" s="130">
        <v>5.3699999999999998E-2</v>
      </c>
      <c r="N214" s="5">
        <v>1.6355635305606399E-3</v>
      </c>
      <c r="O214" s="5">
        <v>0.67971999999999999</v>
      </c>
      <c r="P214" s="10">
        <v>337.3</v>
      </c>
      <c r="Q214" s="6">
        <v>10.0781186413264</v>
      </c>
      <c r="S214" s="10">
        <v>349</v>
      </c>
      <c r="T214" s="6">
        <v>15.1534963575797</v>
      </c>
      <c r="V214" s="10">
        <v>401</v>
      </c>
      <c r="W214" s="6">
        <v>246.407422409052</v>
      </c>
      <c r="Y214" s="6">
        <v>3.3524355300859598</v>
      </c>
      <c r="Z214" s="6">
        <v>15.8852867830424</v>
      </c>
      <c r="AA214" s="7">
        <v>337.3</v>
      </c>
      <c r="AB214" s="7">
        <v>10.0781186413264</v>
      </c>
      <c r="AD214" s="13">
        <v>336.1</v>
      </c>
      <c r="AE214" s="6">
        <v>10.131805137716199</v>
      </c>
      <c r="AF214" s="13">
        <v>331</v>
      </c>
      <c r="AG214" s="6">
        <v>14.363935806706399</v>
      </c>
      <c r="AH214" s="13">
        <v>307</v>
      </c>
      <c r="AI214" s="6">
        <v>242.358366511811</v>
      </c>
      <c r="AJ214" s="6">
        <v>3.8E-3</v>
      </c>
      <c r="AK214" s="6">
        <v>1.6999999999999999E-3</v>
      </c>
      <c r="AL214" s="132">
        <f t="shared" si="31"/>
        <v>337.3</v>
      </c>
      <c r="AM214" s="132">
        <f t="shared" si="32"/>
        <v>10.0781186413264</v>
      </c>
      <c r="AN214" s="36">
        <f t="shared" si="33"/>
        <v>332</v>
      </c>
      <c r="AO214" s="36">
        <f t="shared" si="34"/>
        <v>3.44</v>
      </c>
      <c r="AP214" s="36">
        <f t="shared" si="35"/>
        <v>0.22</v>
      </c>
      <c r="AQ214" s="133">
        <f t="shared" si="36"/>
        <v>0.29069767441860467</v>
      </c>
    </row>
    <row r="215" spans="1:43" x14ac:dyDescent="0.75">
      <c r="A215" s="5" t="s">
        <v>439</v>
      </c>
      <c r="B215" s="5">
        <v>156</v>
      </c>
      <c r="C215" s="5">
        <v>2.79</v>
      </c>
      <c r="D215" s="5">
        <v>0.35</v>
      </c>
      <c r="E215" s="5">
        <v>700</v>
      </c>
      <c r="F215" s="130">
        <v>18.903591682419702</v>
      </c>
      <c r="G215" s="5">
        <v>0.99580254041748395</v>
      </c>
      <c r="H215" s="130">
        <v>5.2900000000000003E-2</v>
      </c>
      <c r="I215" s="5">
        <v>6.7014444281729901E-3</v>
      </c>
      <c r="J215" s="5">
        <v>9.7291000000000002E-2</v>
      </c>
      <c r="K215" s="130">
        <v>0.38700000000000001</v>
      </c>
      <c r="L215" s="5">
        <v>2.5360054448088101E-2</v>
      </c>
      <c r="M215" s="130">
        <v>5.2900000000000003E-2</v>
      </c>
      <c r="N215" s="5">
        <v>2.78666378712969E-3</v>
      </c>
      <c r="O215" s="5">
        <v>0.66598999999999997</v>
      </c>
      <c r="P215" s="10">
        <v>332</v>
      </c>
      <c r="Q215" s="6">
        <v>16.6410751555985</v>
      </c>
      <c r="S215" s="10">
        <v>330</v>
      </c>
      <c r="T215" s="6">
        <v>18.2335457972769</v>
      </c>
      <c r="V215" s="10">
        <v>307</v>
      </c>
      <c r="W215" s="6">
        <v>280.252746286319</v>
      </c>
      <c r="Y215" s="6">
        <v>-0.60606060606060896</v>
      </c>
      <c r="Z215" s="6">
        <v>-8.1433224755700309</v>
      </c>
      <c r="AA215" s="7">
        <v>332</v>
      </c>
      <c r="AB215" s="7">
        <v>16.6410751555985</v>
      </c>
      <c r="AD215" s="13">
        <v>331</v>
      </c>
      <c r="AE215" s="6">
        <v>16.6410751555985</v>
      </c>
      <c r="AF215" s="13">
        <v>322</v>
      </c>
      <c r="AG215" s="6">
        <v>18.2335457972769</v>
      </c>
      <c r="AH215" s="13">
        <v>256</v>
      </c>
      <c r="AI215" s="6">
        <v>273.97022064637599</v>
      </c>
      <c r="AJ215" s="6">
        <v>2.3999999999999998E-3</v>
      </c>
      <c r="AK215" s="6">
        <v>2.3999999999999998E-3</v>
      </c>
      <c r="AL215" s="132">
        <f t="shared" si="31"/>
        <v>332</v>
      </c>
      <c r="AM215" s="132">
        <f t="shared" si="32"/>
        <v>16.6410751555985</v>
      </c>
      <c r="AN215" s="36">
        <f t="shared" si="33"/>
        <v>156</v>
      </c>
      <c r="AO215" s="36">
        <f t="shared" si="34"/>
        <v>2.79</v>
      </c>
      <c r="AP215" s="36">
        <f t="shared" si="35"/>
        <v>0.35</v>
      </c>
      <c r="AQ215" s="133">
        <f t="shared" si="36"/>
        <v>0.35842293906810035</v>
      </c>
    </row>
    <row r="216" spans="1:43" x14ac:dyDescent="0.75">
      <c r="A216" s="5" t="s">
        <v>440</v>
      </c>
      <c r="B216" s="5">
        <v>127.7</v>
      </c>
      <c r="C216" s="5">
        <v>1.119</v>
      </c>
      <c r="D216" s="5">
        <v>6.9000000000000006E-2</v>
      </c>
      <c r="E216" s="5">
        <v>1253</v>
      </c>
      <c r="F216" s="130">
        <v>9.9800399201596797</v>
      </c>
      <c r="G216" s="5">
        <v>0.26523801047582402</v>
      </c>
      <c r="H216" s="130">
        <v>6.0299999999999999E-2</v>
      </c>
      <c r="I216" s="5">
        <v>5.9060263327084103E-3</v>
      </c>
      <c r="J216" s="5">
        <v>-4.0953000000000003E-2</v>
      </c>
      <c r="K216" s="130">
        <v>0.84199999999999997</v>
      </c>
      <c r="L216" s="5">
        <v>4.3304981943882298E-2</v>
      </c>
      <c r="M216" s="130">
        <v>0.1002</v>
      </c>
      <c r="N216" s="5">
        <v>2.6630002346977001E-3</v>
      </c>
      <c r="O216" s="5">
        <v>0.55150999999999994</v>
      </c>
      <c r="P216" s="10">
        <v>615</v>
      </c>
      <c r="Q216" s="6">
        <v>15.378532693955099</v>
      </c>
      <c r="S216" s="10">
        <v>618</v>
      </c>
      <c r="T216" s="6">
        <v>23.877252005632801</v>
      </c>
      <c r="V216" s="10">
        <v>598</v>
      </c>
      <c r="W216" s="6">
        <v>211.187670836547</v>
      </c>
      <c r="Y216" s="6">
        <v>0.485436893203882</v>
      </c>
      <c r="Z216" s="6">
        <v>-2.8428093645485002</v>
      </c>
      <c r="AA216" s="7">
        <v>615</v>
      </c>
      <c r="AB216" s="7">
        <v>15.378532693955099</v>
      </c>
      <c r="AD216" s="13">
        <v>613</v>
      </c>
      <c r="AE216" s="6">
        <v>15.378532693955099</v>
      </c>
      <c r="AF216" s="13">
        <v>598</v>
      </c>
      <c r="AG216" s="6">
        <v>22.055003136261298</v>
      </c>
      <c r="AH216" s="13">
        <v>542</v>
      </c>
      <c r="AI216" s="6">
        <v>206.82106351473399</v>
      </c>
      <c r="AJ216" s="6">
        <v>2.5999999999999999E-3</v>
      </c>
      <c r="AK216" s="6">
        <v>1.1999999999999999E-3</v>
      </c>
      <c r="AL216" s="132">
        <f t="shared" si="31"/>
        <v>615</v>
      </c>
      <c r="AM216" s="132">
        <f t="shared" si="32"/>
        <v>15.378532693955099</v>
      </c>
      <c r="AN216" s="36">
        <f t="shared" si="33"/>
        <v>127.7</v>
      </c>
      <c r="AO216" s="36">
        <f t="shared" si="34"/>
        <v>1.119</v>
      </c>
      <c r="AP216" s="36">
        <f t="shared" si="35"/>
        <v>6.9000000000000006E-2</v>
      </c>
      <c r="AQ216" s="133">
        <f t="shared" si="36"/>
        <v>0.89365504915102767</v>
      </c>
    </row>
    <row r="217" spans="1:43" x14ac:dyDescent="0.75">
      <c r="A217" s="5" t="s">
        <v>441</v>
      </c>
      <c r="B217" s="5">
        <v>99</v>
      </c>
      <c r="C217" s="5">
        <v>1.8520000000000001</v>
      </c>
      <c r="D217" s="5">
        <v>3.5000000000000003E-2</v>
      </c>
      <c r="E217" s="5">
        <v>1990</v>
      </c>
      <c r="F217" s="130">
        <v>5.7438253877082097</v>
      </c>
      <c r="G217" s="5">
        <v>0.14027821514468999</v>
      </c>
      <c r="H217" s="130">
        <v>7.3200000000000001E-2</v>
      </c>
      <c r="I217" s="5">
        <v>5.8941755523624004E-3</v>
      </c>
      <c r="J217" s="5">
        <v>0.19628999999999999</v>
      </c>
      <c r="K217" s="130">
        <v>1.7749999999999999</v>
      </c>
      <c r="L217" s="5">
        <v>8.59435690220616E-2</v>
      </c>
      <c r="M217" s="130">
        <v>0.1741</v>
      </c>
      <c r="N217" s="5">
        <v>4.2519463263898296E-3</v>
      </c>
      <c r="O217" s="5">
        <v>0.29485</v>
      </c>
      <c r="P217" s="10">
        <v>1034</v>
      </c>
      <c r="Q217" s="6">
        <v>23.491745131299499</v>
      </c>
      <c r="S217" s="10">
        <v>1035</v>
      </c>
      <c r="T217" s="6">
        <v>31.380435484248601</v>
      </c>
      <c r="V217" s="10">
        <v>1008</v>
      </c>
      <c r="W217" s="6">
        <v>161.429792543367</v>
      </c>
      <c r="Y217" s="6">
        <v>9.6618357487926701E-2</v>
      </c>
      <c r="Z217" s="6">
        <v>-2.57936507936508</v>
      </c>
      <c r="AA217" s="7">
        <v>1034</v>
      </c>
      <c r="AB217" s="7">
        <v>23.491745131299499</v>
      </c>
      <c r="AD217" s="13">
        <v>1031</v>
      </c>
      <c r="AE217" s="6">
        <v>23.491745131299499</v>
      </c>
      <c r="AF217" s="13">
        <v>1008</v>
      </c>
      <c r="AG217" s="6">
        <v>30.4478526530376</v>
      </c>
      <c r="AH217" s="13">
        <v>944</v>
      </c>
      <c r="AI217" s="6">
        <v>158.35876332111999</v>
      </c>
      <c r="AJ217" s="6">
        <v>3.0999999999999999E-3</v>
      </c>
      <c r="AK217" s="6">
        <v>1.4E-3</v>
      </c>
      <c r="AL217" s="132">
        <f t="shared" si="31"/>
        <v>1034</v>
      </c>
      <c r="AM217" s="132">
        <f t="shared" si="32"/>
        <v>23.491745131299499</v>
      </c>
      <c r="AN217" s="36">
        <f t="shared" si="33"/>
        <v>99</v>
      </c>
      <c r="AO217" s="36">
        <f t="shared" si="34"/>
        <v>1.8520000000000001</v>
      </c>
      <c r="AP217" s="36">
        <f t="shared" si="35"/>
        <v>3.5000000000000003E-2</v>
      </c>
      <c r="AQ217" s="133">
        <f t="shared" si="36"/>
        <v>0.5399568034557235</v>
      </c>
    </row>
    <row r="218" spans="1:43" x14ac:dyDescent="0.75">
      <c r="A218" s="5" t="s">
        <v>442</v>
      </c>
      <c r="B218" s="5">
        <v>961</v>
      </c>
      <c r="C218" s="5">
        <v>3.78</v>
      </c>
      <c r="D218" s="5">
        <v>0.15</v>
      </c>
      <c r="E218" s="5">
        <v>4630</v>
      </c>
      <c r="F218" s="130">
        <v>21.978021978021999</v>
      </c>
      <c r="G218" s="5">
        <v>0.69929232569991695</v>
      </c>
      <c r="H218" s="130">
        <v>6.5199999999999994E-2</v>
      </c>
      <c r="I218" s="5">
        <v>5.4510790977651104E-3</v>
      </c>
      <c r="J218" s="5">
        <v>-0.39559</v>
      </c>
      <c r="K218" s="130">
        <v>0.41399999999999998</v>
      </c>
      <c r="L218" s="5">
        <v>3.7007205071985502E-2</v>
      </c>
      <c r="M218" s="130">
        <v>4.5499999999999999E-2</v>
      </c>
      <c r="N218" s="5">
        <v>1.4477099372802501E-3</v>
      </c>
      <c r="O218" s="5">
        <v>0.65195000000000003</v>
      </c>
      <c r="P218" s="10">
        <v>286.7</v>
      </c>
      <c r="Q218" s="6">
        <v>9.0860890505035901</v>
      </c>
      <c r="S218" s="10">
        <v>347</v>
      </c>
      <c r="T218" s="6">
        <v>24.9150835807019</v>
      </c>
      <c r="V218" s="10">
        <v>690</v>
      </c>
      <c r="W218" s="6">
        <v>333.66471145664798</v>
      </c>
      <c r="Y218" s="6">
        <v>17.377521613832901</v>
      </c>
      <c r="Z218" s="6">
        <v>58.449275362318801</v>
      </c>
      <c r="AA218" s="7">
        <v>286.7</v>
      </c>
      <c r="AB218" s="7">
        <v>9.0860890505035901</v>
      </c>
      <c r="AD218" s="13">
        <v>280.7</v>
      </c>
      <c r="AE218" s="6">
        <v>8.5372720604231205</v>
      </c>
      <c r="AF218" s="13">
        <v>279.39999999999998</v>
      </c>
      <c r="AG218" s="6">
        <v>14.206378491134201</v>
      </c>
      <c r="AH218" s="13">
        <v>270</v>
      </c>
      <c r="AI218" s="6">
        <v>315.24755299835101</v>
      </c>
      <c r="AJ218" s="6">
        <v>1.8200000000000001E-2</v>
      </c>
      <c r="AK218" s="6">
        <v>6.6E-3</v>
      </c>
      <c r="AL218" s="132">
        <f t="shared" si="31"/>
        <v>286.7</v>
      </c>
      <c r="AM218" s="132">
        <f t="shared" si="32"/>
        <v>9.0860890505035901</v>
      </c>
      <c r="AN218" s="36">
        <f t="shared" si="33"/>
        <v>961</v>
      </c>
      <c r="AO218" s="36">
        <f t="shared" si="34"/>
        <v>3.78</v>
      </c>
      <c r="AP218" s="36">
        <f t="shared" si="35"/>
        <v>0.15</v>
      </c>
      <c r="AQ218" s="133">
        <f t="shared" si="36"/>
        <v>0.26455026455026459</v>
      </c>
    </row>
    <row r="219" spans="1:43" x14ac:dyDescent="0.75">
      <c r="A219" s="5" t="s">
        <v>443</v>
      </c>
      <c r="B219" s="5">
        <v>159</v>
      </c>
      <c r="C219" s="5">
        <v>2.71</v>
      </c>
      <c r="D219" s="5">
        <v>0.12</v>
      </c>
      <c r="E219" s="5">
        <v>481</v>
      </c>
      <c r="F219" s="130">
        <v>25.960539979231601</v>
      </c>
      <c r="G219" s="5">
        <v>0.66273305814212502</v>
      </c>
      <c r="H219" s="130">
        <v>5.0700000000000002E-2</v>
      </c>
      <c r="I219" s="5">
        <v>7.5978549955883299E-3</v>
      </c>
      <c r="J219" s="5">
        <v>6.0427000000000002E-2</v>
      </c>
      <c r="K219" s="130">
        <v>0.27200000000000002</v>
      </c>
      <c r="L219" s="5">
        <v>1.5686507098777499E-2</v>
      </c>
      <c r="M219" s="130">
        <v>3.8519999999999999E-2</v>
      </c>
      <c r="N219" s="5">
        <v>9.8335694943392591E-4</v>
      </c>
      <c r="O219" s="5">
        <v>0.2838</v>
      </c>
      <c r="P219" s="10">
        <v>243.6</v>
      </c>
      <c r="Q219" s="6">
        <v>6.1180755684094503</v>
      </c>
      <c r="S219" s="10">
        <v>244</v>
      </c>
      <c r="T219" s="6">
        <v>12.847170858701</v>
      </c>
      <c r="V219" s="10">
        <v>217</v>
      </c>
      <c r="W219" s="6">
        <v>323.55271188602097</v>
      </c>
      <c r="Y219" s="6">
        <v>0.16393442622950299</v>
      </c>
      <c r="Z219" s="6">
        <v>-12.258064516129</v>
      </c>
      <c r="AA219" s="7">
        <v>243.6</v>
      </c>
      <c r="AB219" s="7">
        <v>6.1180755684094503</v>
      </c>
      <c r="AD219" s="13">
        <v>243.4</v>
      </c>
      <c r="AE219" s="6">
        <v>6.1559604174140503</v>
      </c>
      <c r="AF219" s="13">
        <v>241.1</v>
      </c>
      <c r="AG219" s="6">
        <v>9.9729634047587599</v>
      </c>
      <c r="AH219" s="13">
        <v>209</v>
      </c>
      <c r="AI219" s="6">
        <v>314.72791005692301</v>
      </c>
      <c r="AJ219" s="6">
        <v>1E-3</v>
      </c>
      <c r="AK219" s="6">
        <v>3.0999999999999999E-3</v>
      </c>
      <c r="AL219" s="132">
        <f t="shared" si="31"/>
        <v>243.6</v>
      </c>
      <c r="AM219" s="132">
        <f t="shared" si="32"/>
        <v>6.1180755684094503</v>
      </c>
      <c r="AN219" s="36">
        <f t="shared" si="33"/>
        <v>159</v>
      </c>
      <c r="AO219" s="36">
        <f t="shared" si="34"/>
        <v>2.71</v>
      </c>
      <c r="AP219" s="36">
        <f t="shared" si="35"/>
        <v>0.12</v>
      </c>
      <c r="AQ219" s="133">
        <f t="shared" si="36"/>
        <v>0.36900369003690037</v>
      </c>
    </row>
    <row r="220" spans="1:43" x14ac:dyDescent="0.75">
      <c r="A220" s="5" t="s">
        <v>444</v>
      </c>
      <c r="B220" s="5">
        <v>181</v>
      </c>
      <c r="C220" s="5">
        <v>1.0660000000000001</v>
      </c>
      <c r="D220" s="5">
        <v>3.1E-2</v>
      </c>
      <c r="E220" s="5">
        <v>686</v>
      </c>
      <c r="F220" s="130">
        <v>20.445716622367598</v>
      </c>
      <c r="G220" s="5">
        <v>0.48748282027050999</v>
      </c>
      <c r="H220" s="130">
        <v>5.2699999999999997E-2</v>
      </c>
      <c r="I220" s="5">
        <v>6.6823268890859296E-3</v>
      </c>
      <c r="J220" s="5">
        <v>0.20204</v>
      </c>
      <c r="K220" s="130">
        <v>0.36</v>
      </c>
      <c r="L220" s="5">
        <v>1.83514529125079E-2</v>
      </c>
      <c r="M220" s="130">
        <v>4.8910000000000002E-2</v>
      </c>
      <c r="N220" s="5">
        <v>1.16615060160555E-3</v>
      </c>
      <c r="O220" s="5">
        <v>-0.13846</v>
      </c>
      <c r="P220" s="10">
        <v>307.8</v>
      </c>
      <c r="Q220" s="6">
        <v>7.1639754813208398</v>
      </c>
      <c r="S220" s="10">
        <v>311.5</v>
      </c>
      <c r="T220" s="6">
        <v>13.6773224711113</v>
      </c>
      <c r="V220" s="10">
        <v>300</v>
      </c>
      <c r="W220" s="6">
        <v>293.797692365996</v>
      </c>
      <c r="Y220" s="6">
        <v>1.18780096308186</v>
      </c>
      <c r="Z220" s="6">
        <v>-2.6000000000000099</v>
      </c>
      <c r="AA220" s="7">
        <v>307.8</v>
      </c>
      <c r="AB220" s="7">
        <v>7.1639754813208398</v>
      </c>
      <c r="AD220" s="13">
        <v>307.39999999999998</v>
      </c>
      <c r="AE220" s="6">
        <v>7.2174333870820204</v>
      </c>
      <c r="AF220" s="13">
        <v>302.5</v>
      </c>
      <c r="AG220" s="6">
        <v>12.1207157370663</v>
      </c>
      <c r="AH220" s="13">
        <v>251</v>
      </c>
      <c r="AI220" s="6">
        <v>289.19924626385898</v>
      </c>
      <c r="AJ220" s="6">
        <v>2.2000000000000001E-3</v>
      </c>
      <c r="AK220" s="6">
        <v>2E-3</v>
      </c>
      <c r="AL220" s="132">
        <f t="shared" si="31"/>
        <v>307.8</v>
      </c>
      <c r="AM220" s="132">
        <f t="shared" si="32"/>
        <v>7.1639754813208398</v>
      </c>
      <c r="AN220" s="36">
        <f t="shared" si="33"/>
        <v>181</v>
      </c>
      <c r="AO220" s="36">
        <f t="shared" si="34"/>
        <v>1.0660000000000001</v>
      </c>
      <c r="AP220" s="36">
        <f t="shared" si="35"/>
        <v>3.1E-2</v>
      </c>
      <c r="AQ220" s="133">
        <f t="shared" si="36"/>
        <v>0.9380863039399624</v>
      </c>
    </row>
    <row r="221" spans="1:43" x14ac:dyDescent="0.75">
      <c r="A221" s="5" t="s">
        <v>445</v>
      </c>
      <c r="B221" s="5">
        <v>369</v>
      </c>
      <c r="C221" s="5">
        <v>2.98</v>
      </c>
      <c r="D221" s="5">
        <v>0.1</v>
      </c>
      <c r="E221" s="5">
        <v>4420</v>
      </c>
      <c r="F221" s="130">
        <v>7.86782061369001</v>
      </c>
      <c r="G221" s="5">
        <v>0.195459069078669</v>
      </c>
      <c r="H221" s="130">
        <v>6.5000000000000002E-2</v>
      </c>
      <c r="I221" s="5">
        <v>3.65388205293804E-3</v>
      </c>
      <c r="J221" s="5">
        <v>0.10829999999999999</v>
      </c>
      <c r="K221" s="130">
        <v>1.153</v>
      </c>
      <c r="L221" s="5">
        <v>5.3280757063033E-2</v>
      </c>
      <c r="M221" s="130">
        <v>0.12709999999999999</v>
      </c>
      <c r="N221" s="5">
        <v>3.1575259401151398E-3</v>
      </c>
      <c r="O221" s="5">
        <v>0.59550999999999998</v>
      </c>
      <c r="P221" s="10">
        <v>771.1</v>
      </c>
      <c r="Q221" s="6">
        <v>18.085126984169499</v>
      </c>
      <c r="S221" s="10">
        <v>778</v>
      </c>
      <c r="T221" s="6">
        <v>25.0333396839535</v>
      </c>
      <c r="V221" s="10">
        <v>771</v>
      </c>
      <c r="W221" s="6">
        <v>118.637415320312</v>
      </c>
      <c r="Y221" s="6">
        <v>0.88688946015423697</v>
      </c>
      <c r="Z221" s="6">
        <v>-1.29701686121848E-2</v>
      </c>
      <c r="AA221" s="7">
        <v>771.1</v>
      </c>
      <c r="AB221" s="7">
        <v>18.085126984169499</v>
      </c>
      <c r="AD221" s="13">
        <v>769.6</v>
      </c>
      <c r="AE221" s="6">
        <v>18.118863596636899</v>
      </c>
      <c r="AF221" s="13">
        <v>762.9</v>
      </c>
      <c r="AG221" s="6">
        <v>24.8887785102484</v>
      </c>
      <c r="AH221" s="13">
        <v>727</v>
      </c>
      <c r="AI221" s="6">
        <v>116.931930258096</v>
      </c>
      <c r="AJ221" s="6">
        <v>2.14E-3</v>
      </c>
      <c r="AK221" s="6">
        <v>9.5E-4</v>
      </c>
      <c r="AL221" s="132">
        <f t="shared" si="31"/>
        <v>771.1</v>
      </c>
      <c r="AM221" s="132">
        <f t="shared" si="32"/>
        <v>18.085126984169499</v>
      </c>
      <c r="AN221" s="36">
        <f t="shared" si="33"/>
        <v>369</v>
      </c>
      <c r="AO221" s="36">
        <f t="shared" si="34"/>
        <v>2.98</v>
      </c>
      <c r="AP221" s="36">
        <f t="shared" si="35"/>
        <v>0.1</v>
      </c>
      <c r="AQ221" s="133">
        <f t="shared" si="36"/>
        <v>0.33557046979865773</v>
      </c>
    </row>
    <row r="222" spans="1:43" x14ac:dyDescent="0.75">
      <c r="A222" s="5" t="s">
        <v>446</v>
      </c>
      <c r="B222" s="5">
        <v>235</v>
      </c>
      <c r="C222" s="5">
        <v>5.41</v>
      </c>
      <c r="D222" s="5">
        <v>0.37</v>
      </c>
      <c r="E222" s="5">
        <v>1086</v>
      </c>
      <c r="F222" s="130">
        <v>18.050541516245499</v>
      </c>
      <c r="G222" s="5">
        <v>0.50963424839471305</v>
      </c>
      <c r="H222" s="130">
        <v>5.9200000000000003E-2</v>
      </c>
      <c r="I222" s="5">
        <v>6.2574364578636696E-3</v>
      </c>
      <c r="J222" s="5">
        <v>-0.37293999999999999</v>
      </c>
      <c r="K222" s="130">
        <v>0.45700000000000002</v>
      </c>
      <c r="L222" s="5">
        <v>2.7494669425363001E-2</v>
      </c>
      <c r="M222" s="130">
        <v>5.5399999999999998E-2</v>
      </c>
      <c r="N222" s="5">
        <v>1.5641490498031201E-3</v>
      </c>
      <c r="O222" s="5">
        <v>0.69218000000000002</v>
      </c>
      <c r="P222" s="10">
        <v>347.8</v>
      </c>
      <c r="Q222" s="6">
        <v>9.5397902050099894</v>
      </c>
      <c r="S222" s="10">
        <v>380</v>
      </c>
      <c r="T222" s="6">
        <v>18.772928426388599</v>
      </c>
      <c r="V222" s="10">
        <v>547</v>
      </c>
      <c r="W222" s="6">
        <v>491.06973978074899</v>
      </c>
      <c r="Y222" s="6">
        <v>8.4736842105263204</v>
      </c>
      <c r="Z222" s="6">
        <v>36.416819012797099</v>
      </c>
      <c r="AA222" s="7">
        <v>347.8</v>
      </c>
      <c r="AB222" s="7">
        <v>9.5397902050099894</v>
      </c>
      <c r="AD222" s="13">
        <v>344.7</v>
      </c>
      <c r="AE222" s="6">
        <v>9.4457396298862992</v>
      </c>
      <c r="AF222" s="13">
        <v>342.1</v>
      </c>
      <c r="AG222" s="6">
        <v>15.0579760161287</v>
      </c>
      <c r="AH222" s="13">
        <v>318</v>
      </c>
      <c r="AI222" s="6">
        <v>487.34370759078502</v>
      </c>
      <c r="AJ222" s="6">
        <v>8.8999999999999999E-3</v>
      </c>
      <c r="AK222" s="6">
        <v>2.5999999999999999E-3</v>
      </c>
      <c r="AL222" s="132">
        <f t="shared" si="31"/>
        <v>347.8</v>
      </c>
      <c r="AM222" s="132">
        <f t="shared" si="32"/>
        <v>9.5397902050099894</v>
      </c>
      <c r="AN222" s="36">
        <f t="shared" si="33"/>
        <v>235</v>
      </c>
      <c r="AO222" s="36">
        <f t="shared" si="34"/>
        <v>5.41</v>
      </c>
      <c r="AP222" s="36">
        <f t="shared" si="35"/>
        <v>0.37</v>
      </c>
      <c r="AQ222" s="133">
        <f t="shared" si="36"/>
        <v>0.18484288354898337</v>
      </c>
    </row>
    <row r="223" spans="1:43" x14ac:dyDescent="0.75">
      <c r="A223" s="5" t="s">
        <v>447</v>
      </c>
      <c r="B223" s="5">
        <v>350</v>
      </c>
      <c r="C223" s="5">
        <v>1.34</v>
      </c>
      <c r="D223" s="5">
        <v>0.1</v>
      </c>
      <c r="E223" s="5">
        <v>779</v>
      </c>
      <c r="F223" s="130">
        <v>26.4270613107822</v>
      </c>
      <c r="G223" s="5">
        <v>0.66711082681191702</v>
      </c>
      <c r="H223" s="130">
        <v>0.05</v>
      </c>
      <c r="I223" s="5">
        <v>5.9772693701156104E-3</v>
      </c>
      <c r="J223" s="5">
        <v>-7.7517000000000003E-2</v>
      </c>
      <c r="K223" s="130">
        <v>0.2641</v>
      </c>
      <c r="L223" s="5">
        <v>1.33414243980505E-2</v>
      </c>
      <c r="M223" s="130">
        <v>3.7839999999999999E-2</v>
      </c>
      <c r="N223" s="5">
        <v>9.5521304429954104E-4</v>
      </c>
      <c r="O223" s="5">
        <v>0.54251000000000005</v>
      </c>
      <c r="P223" s="10">
        <v>239.4</v>
      </c>
      <c r="Q223" s="6">
        <v>5.9273946605259997</v>
      </c>
      <c r="S223" s="10">
        <v>237.7</v>
      </c>
      <c r="T223" s="6">
        <v>10.705561846607999</v>
      </c>
      <c r="V223" s="10">
        <v>186</v>
      </c>
      <c r="W223" s="6">
        <v>236.42549315976899</v>
      </c>
      <c r="Y223" s="6">
        <v>-0.71518721076988401</v>
      </c>
      <c r="Z223" s="6">
        <v>-28.709677419354801</v>
      </c>
      <c r="AA223" s="7">
        <v>239.4</v>
      </c>
      <c r="AB223" s="7">
        <v>5.9273946605259997</v>
      </c>
      <c r="AD223" s="13">
        <v>239.4</v>
      </c>
      <c r="AE223" s="6">
        <v>5.9273946605259997</v>
      </c>
      <c r="AF223" s="13">
        <v>238</v>
      </c>
      <c r="AG223" s="6">
        <v>9.6940937921782506</v>
      </c>
      <c r="AH223" s="13">
        <v>222</v>
      </c>
      <c r="AI223" s="6">
        <v>231.84972248385299</v>
      </c>
      <c r="AJ223" s="6">
        <v>0</v>
      </c>
      <c r="AK223" s="6">
        <v>1.6999999999999999E-3</v>
      </c>
      <c r="AL223" s="132">
        <f t="shared" si="31"/>
        <v>239.4</v>
      </c>
      <c r="AM223" s="132">
        <f t="shared" si="32"/>
        <v>5.9273946605259997</v>
      </c>
      <c r="AN223" s="36">
        <f t="shared" si="33"/>
        <v>350</v>
      </c>
      <c r="AO223" s="36">
        <f t="shared" si="34"/>
        <v>1.34</v>
      </c>
      <c r="AP223" s="36">
        <f t="shared" si="35"/>
        <v>0.1</v>
      </c>
      <c r="AQ223" s="133">
        <f t="shared" si="36"/>
        <v>0.74626865671641784</v>
      </c>
    </row>
    <row r="224" spans="1:43" x14ac:dyDescent="0.75">
      <c r="A224" s="5" t="s">
        <v>448</v>
      </c>
      <c r="B224" s="5">
        <v>781</v>
      </c>
      <c r="C224" s="5">
        <v>1.35</v>
      </c>
      <c r="D224" s="5">
        <v>0.12</v>
      </c>
      <c r="E224" s="5">
        <v>2360</v>
      </c>
      <c r="F224" s="130">
        <v>20.40399918384</v>
      </c>
      <c r="G224" s="5">
        <v>0.52390603338101005</v>
      </c>
      <c r="H224" s="130">
        <v>5.67E-2</v>
      </c>
      <c r="I224" s="5">
        <v>4.6166025133164397E-3</v>
      </c>
      <c r="J224" s="5">
        <v>-0.63010999999999995</v>
      </c>
      <c r="K224" s="130">
        <v>0.38500000000000001</v>
      </c>
      <c r="L224" s="5">
        <v>2.19987226958747E-2</v>
      </c>
      <c r="M224" s="130">
        <v>4.9009999999999998E-2</v>
      </c>
      <c r="N224" s="5">
        <v>1.2584118664511199E-3</v>
      </c>
      <c r="O224" s="5">
        <v>0.75378999999999996</v>
      </c>
      <c r="P224" s="10">
        <v>308.39999999999998</v>
      </c>
      <c r="Q224" s="6">
        <v>7.7211933899718499</v>
      </c>
      <c r="S224" s="10">
        <v>330</v>
      </c>
      <c r="T224" s="6">
        <v>15.5377095766646</v>
      </c>
      <c r="V224" s="10">
        <v>448</v>
      </c>
      <c r="W224" s="6">
        <v>314.019962793476</v>
      </c>
      <c r="Y224" s="6">
        <v>6.5454545454545601</v>
      </c>
      <c r="Z224" s="6">
        <v>31.160714285714299</v>
      </c>
      <c r="AA224" s="7">
        <v>308.39999999999998</v>
      </c>
      <c r="AB224" s="7">
        <v>7.7211933899718499</v>
      </c>
      <c r="AD224" s="13">
        <v>303.39999999999998</v>
      </c>
      <c r="AE224" s="6">
        <v>7.3154649452611702</v>
      </c>
      <c r="AF224" s="13">
        <v>301.7</v>
      </c>
      <c r="AG224" s="6">
        <v>12.638647826756401</v>
      </c>
      <c r="AH224" s="13">
        <v>292</v>
      </c>
      <c r="AI224" s="6">
        <v>306.29893410329697</v>
      </c>
      <c r="AJ224" s="6">
        <v>7.0000000000000001E-3</v>
      </c>
      <c r="AK224" s="6">
        <v>3.3999999999999998E-3</v>
      </c>
      <c r="AL224" s="132">
        <f t="shared" si="31"/>
        <v>308.39999999999998</v>
      </c>
      <c r="AM224" s="132">
        <f t="shared" si="32"/>
        <v>7.7211933899718499</v>
      </c>
      <c r="AN224" s="36">
        <f t="shared" si="33"/>
        <v>781</v>
      </c>
      <c r="AO224" s="36">
        <f t="shared" si="34"/>
        <v>1.35</v>
      </c>
      <c r="AP224" s="36">
        <f t="shared" si="35"/>
        <v>0.12</v>
      </c>
      <c r="AQ224" s="133">
        <f t="shared" si="36"/>
        <v>0.7407407407407407</v>
      </c>
    </row>
    <row r="225" spans="1:43" x14ac:dyDescent="0.75">
      <c r="A225" s="5" t="s">
        <v>449</v>
      </c>
      <c r="B225" s="5">
        <v>800</v>
      </c>
      <c r="C225" s="5">
        <v>2.1259999999999999</v>
      </c>
      <c r="D225" s="5">
        <v>6.0999999999999999E-2</v>
      </c>
      <c r="E225" s="5">
        <v>2300</v>
      </c>
      <c r="F225" s="130">
        <v>18.238190771475502</v>
      </c>
      <c r="G225" s="5">
        <v>0.44427231266096701</v>
      </c>
      <c r="H225" s="130">
        <v>5.3030000000000001E-2</v>
      </c>
      <c r="I225" s="5">
        <v>3.9447861287433298E-3</v>
      </c>
      <c r="J225" s="5">
        <v>2.6782E-2</v>
      </c>
      <c r="K225" s="130">
        <v>0.40620000000000001</v>
      </c>
      <c r="L225" s="5">
        <v>1.8998712348040701E-2</v>
      </c>
      <c r="M225" s="130">
        <v>5.4829999999999997E-2</v>
      </c>
      <c r="N225" s="5">
        <v>1.3356286930225E-3</v>
      </c>
      <c r="O225" s="5">
        <v>0.54549000000000003</v>
      </c>
      <c r="P225" s="10">
        <v>344.1</v>
      </c>
      <c r="Q225" s="6">
        <v>8.1708308511612096</v>
      </c>
      <c r="S225" s="10">
        <v>345.9</v>
      </c>
      <c r="T225" s="6">
        <v>13.715748143376301</v>
      </c>
      <c r="V225" s="10">
        <v>324</v>
      </c>
      <c r="W225" s="6">
        <v>162.60578635908001</v>
      </c>
      <c r="Y225" s="6">
        <v>0.52038161318299103</v>
      </c>
      <c r="Z225" s="6">
        <v>-6.2037037037037104</v>
      </c>
      <c r="AA225" s="7">
        <v>344.1</v>
      </c>
      <c r="AB225" s="7">
        <v>8.1708308511612096</v>
      </c>
      <c r="AD225" s="13">
        <v>343.5</v>
      </c>
      <c r="AE225" s="6">
        <v>8.1708308511612096</v>
      </c>
      <c r="AF225" s="13">
        <v>337.8</v>
      </c>
      <c r="AG225" s="6">
        <v>13.3410924265043</v>
      </c>
      <c r="AH225" s="13">
        <v>278</v>
      </c>
      <c r="AI225" s="6">
        <v>160.73624904624</v>
      </c>
      <c r="AJ225" s="6">
        <v>1.5499999999999999E-3</v>
      </c>
      <c r="AK225" s="6">
        <v>6.9999999999999999E-4</v>
      </c>
      <c r="AL225" s="132">
        <f t="shared" si="31"/>
        <v>344.1</v>
      </c>
      <c r="AM225" s="132">
        <f t="shared" si="32"/>
        <v>8.1708308511612096</v>
      </c>
      <c r="AN225" s="36">
        <f t="shared" si="33"/>
        <v>800</v>
      </c>
      <c r="AO225" s="36">
        <f t="shared" si="34"/>
        <v>2.1259999999999999</v>
      </c>
      <c r="AP225" s="36">
        <f t="shared" si="35"/>
        <v>6.0999999999999999E-2</v>
      </c>
      <c r="AQ225" s="133">
        <f t="shared" si="36"/>
        <v>0.47036688617121358</v>
      </c>
    </row>
    <row r="226" spans="1:43" x14ac:dyDescent="0.75">
      <c r="A226" s="5" t="s">
        <v>450</v>
      </c>
      <c r="B226" s="5">
        <v>850</v>
      </c>
      <c r="C226" s="5">
        <v>71</v>
      </c>
      <c r="D226" s="5">
        <v>12</v>
      </c>
      <c r="E226" s="5">
        <v>2910</v>
      </c>
      <c r="F226" s="130">
        <v>13.6239782016349</v>
      </c>
      <c r="G226" s="5">
        <v>0.59634738809628596</v>
      </c>
      <c r="H226" s="130">
        <v>5.57E-2</v>
      </c>
      <c r="I226" s="5">
        <v>3.7731832965101999E-3</v>
      </c>
      <c r="J226" s="5">
        <v>-2.3275000000000001E-2</v>
      </c>
      <c r="K226" s="130">
        <v>0.57199999999999995</v>
      </c>
      <c r="L226" s="5">
        <v>3.43921504555907E-2</v>
      </c>
      <c r="M226" s="130">
        <v>7.3400000000000007E-2</v>
      </c>
      <c r="N226" s="5">
        <v>3.21285733421202E-3</v>
      </c>
      <c r="O226" s="5">
        <v>0.92856000000000005</v>
      </c>
      <c r="P226" s="10">
        <v>456</v>
      </c>
      <c r="Q226" s="6">
        <v>19.281902064391701</v>
      </c>
      <c r="S226" s="10">
        <v>457</v>
      </c>
      <c r="T226" s="6">
        <v>22.55396140041</v>
      </c>
      <c r="V226" s="10">
        <v>436</v>
      </c>
      <c r="W226" s="6">
        <v>145.83620091604999</v>
      </c>
      <c r="Y226" s="6">
        <v>0.21881838074398299</v>
      </c>
      <c r="Z226" s="6">
        <v>-4.5871559633027497</v>
      </c>
      <c r="AA226" s="7">
        <v>456</v>
      </c>
      <c r="AB226" s="7">
        <v>19.281902064391701</v>
      </c>
      <c r="AD226" s="13">
        <v>455</v>
      </c>
      <c r="AE226" s="6">
        <v>19.281902064391701</v>
      </c>
      <c r="AF226" s="13">
        <v>446</v>
      </c>
      <c r="AG226" s="6">
        <v>22.55396140041</v>
      </c>
      <c r="AH226" s="13">
        <v>380</v>
      </c>
      <c r="AI226" s="6">
        <v>143.73794731255401</v>
      </c>
      <c r="AJ226" s="6">
        <v>2.3E-3</v>
      </c>
      <c r="AK226" s="6">
        <v>1E-3</v>
      </c>
      <c r="AL226" s="132">
        <f t="shared" si="31"/>
        <v>456</v>
      </c>
      <c r="AM226" s="132">
        <f t="shared" si="32"/>
        <v>19.281902064391701</v>
      </c>
      <c r="AN226" s="36">
        <f t="shared" si="33"/>
        <v>850</v>
      </c>
      <c r="AO226" s="36">
        <f t="shared" si="34"/>
        <v>71</v>
      </c>
      <c r="AP226" s="36">
        <f t="shared" si="35"/>
        <v>12</v>
      </c>
      <c r="AQ226" s="133">
        <f t="shared" si="36"/>
        <v>1.4084507042253521E-2</v>
      </c>
    </row>
    <row r="227" spans="1:43" x14ac:dyDescent="0.75">
      <c r="A227" s="5" t="s">
        <v>451</v>
      </c>
      <c r="B227" s="5">
        <v>652</v>
      </c>
      <c r="C227" s="5">
        <v>29.3</v>
      </c>
      <c r="D227" s="5">
        <v>1.8</v>
      </c>
      <c r="E227" s="5">
        <v>32200</v>
      </c>
      <c r="F227" s="130">
        <v>2.3277467411545598</v>
      </c>
      <c r="G227" s="5">
        <v>6.5450284198623004E-2</v>
      </c>
      <c r="H227" s="130">
        <v>0.1641</v>
      </c>
      <c r="I227" s="5">
        <v>4.7658426640802701E-3</v>
      </c>
      <c r="J227" s="5">
        <v>-0.19381000000000001</v>
      </c>
      <c r="K227" s="130">
        <v>10</v>
      </c>
      <c r="L227" s="5">
        <v>0.53867337042032803</v>
      </c>
      <c r="M227" s="130">
        <v>0.42959999999999998</v>
      </c>
      <c r="N227" s="5">
        <v>1.2079253122606499E-2</v>
      </c>
      <c r="O227" s="5">
        <v>0.86867000000000005</v>
      </c>
      <c r="P227" s="10">
        <v>2302</v>
      </c>
      <c r="Q227" s="6">
        <v>54.712425567260702</v>
      </c>
      <c r="S227" s="10">
        <v>2434</v>
      </c>
      <c r="T227" s="6">
        <v>51.177988164429102</v>
      </c>
      <c r="V227" s="10">
        <v>2492</v>
      </c>
      <c r="W227" s="6">
        <v>50.684771072601301</v>
      </c>
      <c r="Y227" s="6">
        <v>5.4231717337715697</v>
      </c>
      <c r="Z227" s="6">
        <v>7.6243980738362804</v>
      </c>
      <c r="AA227" s="7">
        <v>2492</v>
      </c>
      <c r="AB227" s="7">
        <v>50.684771072601301</v>
      </c>
      <c r="AD227" s="13">
        <v>2259</v>
      </c>
      <c r="AE227" s="6">
        <v>56.1717857242677</v>
      </c>
      <c r="AF227" s="13">
        <v>2306</v>
      </c>
      <c r="AG227" s="6">
        <v>56.9192978923532</v>
      </c>
      <c r="AH227" s="13">
        <v>2306</v>
      </c>
      <c r="AI227" s="6">
        <v>51.654099727727399</v>
      </c>
      <c r="AJ227" s="6">
        <v>2.1499999999999998E-2</v>
      </c>
      <c r="AK227" s="6">
        <v>4.3E-3</v>
      </c>
      <c r="AL227" s="132">
        <f t="shared" si="31"/>
        <v>2492</v>
      </c>
      <c r="AM227" s="132">
        <f t="shared" si="32"/>
        <v>50.684771072601301</v>
      </c>
      <c r="AN227" s="36">
        <f t="shared" si="33"/>
        <v>652</v>
      </c>
      <c r="AO227" s="36">
        <f t="shared" si="34"/>
        <v>29.3</v>
      </c>
      <c r="AP227" s="36">
        <f t="shared" si="35"/>
        <v>1.8</v>
      </c>
      <c r="AQ227" s="133">
        <f t="shared" si="36"/>
        <v>3.4129692832764506E-2</v>
      </c>
    </row>
    <row r="228" spans="1:43" x14ac:dyDescent="0.75">
      <c r="A228" s="5" t="s">
        <v>452</v>
      </c>
      <c r="B228" s="5">
        <v>601</v>
      </c>
      <c r="C228" s="5">
        <v>2.38</v>
      </c>
      <c r="D228" s="5">
        <v>0.12</v>
      </c>
      <c r="E228" s="5">
        <v>23190</v>
      </c>
      <c r="F228" s="130">
        <v>2.4752475247524801</v>
      </c>
      <c r="G228" s="5">
        <v>9.13143476150588E-2</v>
      </c>
      <c r="H228" s="130">
        <v>0.1641</v>
      </c>
      <c r="I228" s="5">
        <v>5.3749061310407603E-3</v>
      </c>
      <c r="J228" s="5">
        <v>-0.64463999999999999</v>
      </c>
      <c r="K228" s="130">
        <v>9.4499999999999993</v>
      </c>
      <c r="L228" s="5">
        <v>0.60990006658877804</v>
      </c>
      <c r="M228" s="130">
        <v>0.40400000000000003</v>
      </c>
      <c r="N228" s="5">
        <v>1.49039625603394E-2</v>
      </c>
      <c r="O228" s="5">
        <v>0.91635999999999995</v>
      </c>
      <c r="P228" s="10">
        <v>2183</v>
      </c>
      <c r="Q228" s="6">
        <v>67.268915884363295</v>
      </c>
      <c r="S228" s="10">
        <v>2363</v>
      </c>
      <c r="T228" s="6">
        <v>60.203681517972399</v>
      </c>
      <c r="V228" s="10">
        <v>2490</v>
      </c>
      <c r="W228" s="6">
        <v>58.697474546377201</v>
      </c>
      <c r="Y228" s="6">
        <v>7.617435463394</v>
      </c>
      <c r="Z228" s="6">
        <v>12.3293172690763</v>
      </c>
      <c r="AA228" s="7">
        <v>2490</v>
      </c>
      <c r="AB228" s="7">
        <v>58.697474546377201</v>
      </c>
      <c r="AD228" s="13">
        <v>2122</v>
      </c>
      <c r="AE228" s="6">
        <v>69.766374739250594</v>
      </c>
      <c r="AF228" s="13">
        <v>2158</v>
      </c>
      <c r="AG228" s="6">
        <v>68.815138365896303</v>
      </c>
      <c r="AH228" s="13">
        <v>2190</v>
      </c>
      <c r="AI228" s="6">
        <v>72.462635324162704</v>
      </c>
      <c r="AJ228" s="6">
        <v>3.2199999999999999E-2</v>
      </c>
      <c r="AK228" s="6">
        <v>4.4000000000000003E-3</v>
      </c>
      <c r="AL228" s="132">
        <f t="shared" si="31"/>
        <v>2490</v>
      </c>
      <c r="AM228" s="132">
        <f t="shared" si="32"/>
        <v>58.697474546377201</v>
      </c>
      <c r="AN228" s="36">
        <f t="shared" si="33"/>
        <v>601</v>
      </c>
      <c r="AO228" s="36">
        <f t="shared" si="34"/>
        <v>2.38</v>
      </c>
      <c r="AP228" s="36">
        <f t="shared" si="35"/>
        <v>0.12</v>
      </c>
      <c r="AQ228" s="133">
        <f t="shared" si="36"/>
        <v>0.42016806722689076</v>
      </c>
    </row>
    <row r="229" spans="1:43" x14ac:dyDescent="0.75">
      <c r="A229" s="5" t="s">
        <v>453</v>
      </c>
      <c r="B229" s="5">
        <v>959</v>
      </c>
      <c r="C229" s="5">
        <v>1.103</v>
      </c>
      <c r="D229" s="5">
        <v>2.4E-2</v>
      </c>
      <c r="E229" s="5">
        <v>872</v>
      </c>
      <c r="F229" s="130">
        <v>28.677946659019199</v>
      </c>
      <c r="G229" s="5">
        <v>0.70800583283334295</v>
      </c>
      <c r="H229" s="130">
        <v>4.9000000000000002E-2</v>
      </c>
      <c r="I229" s="5">
        <v>5.6053629822137201E-3</v>
      </c>
      <c r="J229" s="5">
        <v>0.14555999999999999</v>
      </c>
      <c r="K229" s="130">
        <v>0.23719999999999999</v>
      </c>
      <c r="L229" s="5">
        <v>1.15954168795088E-2</v>
      </c>
      <c r="M229" s="130">
        <v>3.4869999999999998E-2</v>
      </c>
      <c r="N229" s="5">
        <v>8.6087625744063695E-4</v>
      </c>
      <c r="O229" s="5">
        <v>0.26910000000000001</v>
      </c>
      <c r="P229" s="10">
        <v>220.9</v>
      </c>
      <c r="Q229" s="6">
        <v>5.3615545858252496</v>
      </c>
      <c r="S229" s="10">
        <v>216</v>
      </c>
      <c r="T229" s="6">
        <v>9.5105981884775996</v>
      </c>
      <c r="V229" s="10">
        <v>145</v>
      </c>
      <c r="W229" s="6">
        <v>204.60180886705101</v>
      </c>
      <c r="Y229" s="6">
        <v>-2.2685185185185199</v>
      </c>
      <c r="Z229" s="6">
        <v>-52.344827586206897</v>
      </c>
      <c r="AA229" s="7">
        <v>220.9</v>
      </c>
      <c r="AB229" s="7">
        <v>5.3615545858252496</v>
      </c>
      <c r="AD229" s="13">
        <v>221</v>
      </c>
      <c r="AE229" s="6">
        <v>5.3944107719734999</v>
      </c>
      <c r="AF229" s="13">
        <v>218.4</v>
      </c>
      <c r="AG229" s="6">
        <v>8.8083186762669694</v>
      </c>
      <c r="AH229" s="13">
        <v>176</v>
      </c>
      <c r="AI229" s="6">
        <v>199.060142147215</v>
      </c>
      <c r="AJ229" s="6">
        <v>-2.0000000000000001E-4</v>
      </c>
      <c r="AK229" s="6">
        <v>1.9E-3</v>
      </c>
      <c r="AL229" s="132">
        <f t="shared" si="31"/>
        <v>220.9</v>
      </c>
      <c r="AM229" s="132">
        <f t="shared" si="32"/>
        <v>5.3615545858252496</v>
      </c>
      <c r="AN229" s="36">
        <f t="shared" si="33"/>
        <v>959</v>
      </c>
      <c r="AO229" s="36">
        <f t="shared" si="34"/>
        <v>1.103</v>
      </c>
      <c r="AP229" s="36">
        <f t="shared" si="35"/>
        <v>2.4E-2</v>
      </c>
      <c r="AQ229" s="133">
        <f t="shared" si="36"/>
        <v>0.90661831368993651</v>
      </c>
    </row>
    <row r="230" spans="1:43" x14ac:dyDescent="0.75">
      <c r="A230" s="5" t="s">
        <v>454</v>
      </c>
      <c r="B230" s="5">
        <v>288</v>
      </c>
      <c r="C230" s="5">
        <v>1.105</v>
      </c>
      <c r="D230" s="5">
        <v>1.4E-2</v>
      </c>
      <c r="E230" s="5">
        <v>371</v>
      </c>
      <c r="F230" s="130">
        <v>20.1816347124117</v>
      </c>
      <c r="G230" s="5">
        <v>0.52314115884505896</v>
      </c>
      <c r="H230" s="130">
        <v>5.2299999999999999E-2</v>
      </c>
      <c r="I230" s="5">
        <v>8.7314073251106902E-3</v>
      </c>
      <c r="J230" s="5">
        <v>0.21149000000000001</v>
      </c>
      <c r="K230" s="130">
        <v>0.36199999999999999</v>
      </c>
      <c r="L230" s="5">
        <v>2.0722775305445799E-2</v>
      </c>
      <c r="M230" s="130">
        <v>4.9549999999999997E-2</v>
      </c>
      <c r="N230" s="5">
        <v>1.28441748104929E-3</v>
      </c>
      <c r="O230" s="5">
        <v>0.15533</v>
      </c>
      <c r="P230" s="10">
        <v>311.7</v>
      </c>
      <c r="Q230" s="6">
        <v>7.8987495640607897</v>
      </c>
      <c r="S230" s="10">
        <v>313</v>
      </c>
      <c r="T230" s="6">
        <v>15.6162321272885</v>
      </c>
      <c r="V230" s="10">
        <v>276</v>
      </c>
      <c r="W230" s="6">
        <v>364.67329214342999</v>
      </c>
      <c r="Y230" s="6">
        <v>0.415335463258799</v>
      </c>
      <c r="Z230" s="6">
        <v>-12.9347826086957</v>
      </c>
      <c r="AA230" s="7">
        <v>311.7</v>
      </c>
      <c r="AB230" s="7">
        <v>7.8987495640607897</v>
      </c>
      <c r="AD230" s="13">
        <v>311.2</v>
      </c>
      <c r="AE230" s="6">
        <v>8.0191049797187794</v>
      </c>
      <c r="AF230" s="13">
        <v>305.5</v>
      </c>
      <c r="AG230" s="6">
        <v>12.6186570542732</v>
      </c>
      <c r="AH230" s="13">
        <v>249</v>
      </c>
      <c r="AI230" s="6">
        <v>356.97536329938401</v>
      </c>
      <c r="AJ230" s="6">
        <v>2E-3</v>
      </c>
      <c r="AK230" s="6">
        <v>3.0999999999999999E-3</v>
      </c>
      <c r="AL230" s="132">
        <f t="shared" si="31"/>
        <v>311.7</v>
      </c>
      <c r="AM230" s="132">
        <f t="shared" si="32"/>
        <v>7.8987495640607897</v>
      </c>
      <c r="AN230" s="36">
        <f t="shared" si="33"/>
        <v>288</v>
      </c>
      <c r="AO230" s="36">
        <f t="shared" si="34"/>
        <v>1.105</v>
      </c>
      <c r="AP230" s="36">
        <f t="shared" si="35"/>
        <v>1.4E-2</v>
      </c>
      <c r="AQ230" s="133">
        <f t="shared" si="36"/>
        <v>0.90497737556561086</v>
      </c>
    </row>
    <row r="231" spans="1:43" x14ac:dyDescent="0.75">
      <c r="A231" s="5" t="s">
        <v>455</v>
      </c>
      <c r="B231" s="5">
        <v>824</v>
      </c>
      <c r="C231" s="5">
        <v>3.41</v>
      </c>
      <c r="D231" s="5">
        <v>0.26</v>
      </c>
      <c r="E231" s="5">
        <v>1488</v>
      </c>
      <c r="F231" s="130">
        <v>16.155088852988701</v>
      </c>
      <c r="G231" s="5">
        <v>0.612677650576824</v>
      </c>
      <c r="H231" s="130">
        <v>5.6899999999999999E-2</v>
      </c>
      <c r="I231" s="5">
        <v>5.13700077859181E-3</v>
      </c>
      <c r="J231" s="5">
        <v>-0.23152</v>
      </c>
      <c r="K231" s="130">
        <v>0.49399999999999999</v>
      </c>
      <c r="L231" s="5">
        <v>2.8690644970791299E-2</v>
      </c>
      <c r="M231" s="130">
        <v>6.1899999999999997E-2</v>
      </c>
      <c r="N231" s="5">
        <v>2.3475418127266601E-3</v>
      </c>
      <c r="O231" s="5">
        <v>0.88348000000000004</v>
      </c>
      <c r="P231" s="10">
        <v>387</v>
      </c>
      <c r="Q231" s="6">
        <v>14.525326014230799</v>
      </c>
      <c r="S231" s="10">
        <v>406</v>
      </c>
      <c r="T231" s="6">
        <v>19.860664109352999</v>
      </c>
      <c r="V231" s="10">
        <v>476</v>
      </c>
      <c r="W231" s="6">
        <v>254.249713633797</v>
      </c>
      <c r="Y231" s="6">
        <v>4.6798029556650196</v>
      </c>
      <c r="Z231" s="6">
        <v>18.697478991596601</v>
      </c>
      <c r="AA231" s="7">
        <v>387</v>
      </c>
      <c r="AB231" s="7">
        <v>14.525326014230799</v>
      </c>
      <c r="AD231" s="13">
        <v>385</v>
      </c>
      <c r="AE231" s="6">
        <v>14.525326014230799</v>
      </c>
      <c r="AF231" s="13">
        <v>382</v>
      </c>
      <c r="AG231" s="6">
        <v>18.835232381485099</v>
      </c>
      <c r="AH231" s="13">
        <v>362</v>
      </c>
      <c r="AI231" s="6">
        <v>251.37672303311501</v>
      </c>
      <c r="AJ231" s="6">
        <v>4.8999999999999998E-3</v>
      </c>
      <c r="AK231" s="6">
        <v>1.2999999999999999E-3</v>
      </c>
      <c r="AL231" s="132">
        <f t="shared" si="31"/>
        <v>387</v>
      </c>
      <c r="AM231" s="132">
        <f t="shared" si="32"/>
        <v>14.525326014230799</v>
      </c>
      <c r="AN231" s="36">
        <f t="shared" si="33"/>
        <v>824</v>
      </c>
      <c r="AO231" s="36">
        <f t="shared" si="34"/>
        <v>3.41</v>
      </c>
      <c r="AP231" s="36">
        <f t="shared" si="35"/>
        <v>0.26</v>
      </c>
      <c r="AQ231" s="133">
        <f t="shared" si="36"/>
        <v>0.29325513196480935</v>
      </c>
    </row>
    <row r="232" spans="1:43" x14ac:dyDescent="0.75">
      <c r="A232" s="5" t="s">
        <v>456</v>
      </c>
      <c r="B232" s="5">
        <v>326</v>
      </c>
      <c r="C232" s="5">
        <v>2.9980000000000002</v>
      </c>
      <c r="D232" s="5">
        <v>5.0999999999999997E-2</v>
      </c>
      <c r="E232" s="5">
        <v>515</v>
      </c>
      <c r="F232" s="130">
        <v>19.642506383814599</v>
      </c>
      <c r="G232" s="5">
        <v>0.48657659922142399</v>
      </c>
      <c r="H232" s="130">
        <v>5.4100000000000002E-2</v>
      </c>
      <c r="I232" s="5">
        <v>7.78196541906235E-3</v>
      </c>
      <c r="J232" s="5">
        <v>0.25971</v>
      </c>
      <c r="K232" s="130">
        <v>0.38500000000000001</v>
      </c>
      <c r="L232" s="5">
        <v>2.0114268573577201E-2</v>
      </c>
      <c r="M232" s="130">
        <v>5.0909999999999997E-2</v>
      </c>
      <c r="N232" s="5">
        <v>1.2611229026645201E-3</v>
      </c>
      <c r="O232" s="5">
        <v>0.11211</v>
      </c>
      <c r="P232" s="10">
        <v>320.10000000000002</v>
      </c>
      <c r="Q232" s="6">
        <v>7.73264060253398</v>
      </c>
      <c r="S232" s="10">
        <v>330</v>
      </c>
      <c r="T232" s="6">
        <v>14.6335374700984</v>
      </c>
      <c r="V232" s="10">
        <v>355</v>
      </c>
      <c r="W232" s="6">
        <v>378.95677088196697</v>
      </c>
      <c r="Y232" s="6">
        <v>2.9999999999999898</v>
      </c>
      <c r="Z232" s="6">
        <v>9.8309859154929509</v>
      </c>
      <c r="AA232" s="7">
        <v>320.10000000000002</v>
      </c>
      <c r="AB232" s="7">
        <v>7.73264060253398</v>
      </c>
      <c r="AD232" s="13">
        <v>319</v>
      </c>
      <c r="AE232" s="6">
        <v>7.8342026197920802</v>
      </c>
      <c r="AF232" s="13">
        <v>315.10000000000002</v>
      </c>
      <c r="AG232" s="6">
        <v>12.923877858010499</v>
      </c>
      <c r="AH232" s="13">
        <v>273</v>
      </c>
      <c r="AI232" s="6">
        <v>373.97656904849998</v>
      </c>
      <c r="AJ232" s="6">
        <v>3.5999999999999999E-3</v>
      </c>
      <c r="AK232" s="6">
        <v>2.3999999999999998E-3</v>
      </c>
      <c r="AL232" s="132">
        <f t="shared" si="31"/>
        <v>320.10000000000002</v>
      </c>
      <c r="AM232" s="132">
        <f t="shared" si="32"/>
        <v>7.73264060253398</v>
      </c>
      <c r="AN232" s="36">
        <f t="shared" si="33"/>
        <v>326</v>
      </c>
      <c r="AO232" s="36">
        <f t="shared" si="34"/>
        <v>2.9980000000000002</v>
      </c>
      <c r="AP232" s="36">
        <f t="shared" si="35"/>
        <v>5.0999999999999997E-2</v>
      </c>
      <c r="AQ232" s="133">
        <f t="shared" si="36"/>
        <v>0.33355570380253502</v>
      </c>
    </row>
    <row r="233" spans="1:43" x14ac:dyDescent="0.75">
      <c r="A233" s="5" t="s">
        <v>457</v>
      </c>
      <c r="B233" s="5">
        <v>88.8</v>
      </c>
      <c r="C233" s="5">
        <v>1.44</v>
      </c>
      <c r="D233" s="5">
        <v>4.8000000000000001E-2</v>
      </c>
      <c r="E233" s="5">
        <v>2833</v>
      </c>
      <c r="F233" s="130">
        <v>2.6448029621793201</v>
      </c>
      <c r="G233" s="5">
        <v>7.3074339114007403E-2</v>
      </c>
      <c r="H233" s="130">
        <v>0.12809999999999999</v>
      </c>
      <c r="I233" s="5">
        <v>8.7196050390499994E-3</v>
      </c>
      <c r="J233" s="5">
        <v>0.50166999999999995</v>
      </c>
      <c r="K233" s="130">
        <v>6.73</v>
      </c>
      <c r="L233" s="5">
        <v>0.31140552050501302</v>
      </c>
      <c r="M233" s="130">
        <v>0.37809999999999999</v>
      </c>
      <c r="N233" s="5">
        <v>1.04466790207462E-2</v>
      </c>
      <c r="O233" s="5">
        <v>0.47309000000000001</v>
      </c>
      <c r="P233" s="10">
        <v>2066</v>
      </c>
      <c r="Q233" s="6">
        <v>48.8584547472407</v>
      </c>
      <c r="S233" s="10">
        <v>2075</v>
      </c>
      <c r="T233" s="6">
        <v>40.8853217957015</v>
      </c>
      <c r="V233" s="10">
        <v>2069</v>
      </c>
      <c r="W233" s="6">
        <v>120.007765528492</v>
      </c>
      <c r="Y233" s="6">
        <v>0.43373493975903399</v>
      </c>
      <c r="Z233" s="6">
        <v>0.14499758337360899</v>
      </c>
      <c r="AA233" s="7">
        <v>2069</v>
      </c>
      <c r="AB233" s="7">
        <v>120.007765528492</v>
      </c>
      <c r="AD233" s="13">
        <v>2055</v>
      </c>
      <c r="AE233" s="6">
        <v>50.750651230187898</v>
      </c>
      <c r="AF233" s="13">
        <v>2030</v>
      </c>
      <c r="AG233" s="6">
        <v>44.875934957815197</v>
      </c>
      <c r="AH233" s="13">
        <v>1997</v>
      </c>
      <c r="AI233" s="6">
        <v>119.565228169153</v>
      </c>
      <c r="AJ233" s="6">
        <v>6.7000000000000002E-3</v>
      </c>
      <c r="AK233" s="6">
        <v>3.2000000000000002E-3</v>
      </c>
      <c r="AL233" s="132">
        <f t="shared" si="31"/>
        <v>2069</v>
      </c>
      <c r="AM233" s="132">
        <f t="shared" si="32"/>
        <v>120.007765528492</v>
      </c>
      <c r="AN233" s="36">
        <f t="shared" si="33"/>
        <v>88.8</v>
      </c>
      <c r="AO233" s="36">
        <f t="shared" si="34"/>
        <v>1.44</v>
      </c>
      <c r="AP233" s="36">
        <f t="shared" si="35"/>
        <v>4.8000000000000001E-2</v>
      </c>
      <c r="AQ233" s="133">
        <f t="shared" si="36"/>
        <v>0.69444444444444442</v>
      </c>
    </row>
    <row r="234" spans="1:43" x14ac:dyDescent="0.75">
      <c r="A234" s="5" t="s">
        <v>459</v>
      </c>
      <c r="B234" s="5">
        <v>543</v>
      </c>
      <c r="C234" s="5">
        <v>2.75</v>
      </c>
      <c r="D234" s="5">
        <v>0.14000000000000001</v>
      </c>
      <c r="E234" s="5">
        <v>1250</v>
      </c>
      <c r="F234" s="130">
        <v>19.801980198019798</v>
      </c>
      <c r="G234" s="5">
        <v>0.49253446101237902</v>
      </c>
      <c r="H234" s="130">
        <v>5.2900000000000003E-2</v>
      </c>
      <c r="I234" s="5">
        <v>5.1543793471644003E-3</v>
      </c>
      <c r="J234" s="5">
        <v>0.13927</v>
      </c>
      <c r="K234" s="130">
        <v>0.37180000000000002</v>
      </c>
      <c r="L234" s="5">
        <v>1.7632760858005001E-2</v>
      </c>
      <c r="M234" s="130">
        <v>5.0500000000000003E-2</v>
      </c>
      <c r="N234" s="5">
        <v>1.25608600919682E-3</v>
      </c>
      <c r="O234" s="5">
        <v>0.4073</v>
      </c>
      <c r="P234" s="10">
        <v>317.60000000000002</v>
      </c>
      <c r="Q234" s="6">
        <v>7.7171393885956299</v>
      </c>
      <c r="S234" s="10">
        <v>320.7</v>
      </c>
      <c r="T234" s="6">
        <v>13.070022719880701</v>
      </c>
      <c r="V234" s="10">
        <v>316</v>
      </c>
      <c r="W234" s="6">
        <v>224.506919913774</v>
      </c>
      <c r="Y234" s="6">
        <v>0.96663548487681805</v>
      </c>
      <c r="Z234" s="6">
        <v>-0.506329113924053</v>
      </c>
      <c r="AA234" s="7">
        <v>317.60000000000002</v>
      </c>
      <c r="AB234" s="7">
        <v>7.7171393885956299</v>
      </c>
      <c r="AD234" s="13">
        <v>316.8</v>
      </c>
      <c r="AE234" s="6">
        <v>7.7512089600922298</v>
      </c>
      <c r="AF234" s="13">
        <v>312</v>
      </c>
      <c r="AG234" s="6">
        <v>12.559844501354201</v>
      </c>
      <c r="AH234" s="13">
        <v>256</v>
      </c>
      <c r="AI234" s="6">
        <v>221.40211627075601</v>
      </c>
      <c r="AJ234" s="6">
        <v>2.2000000000000001E-3</v>
      </c>
      <c r="AK234" s="6">
        <v>1.1999999999999999E-3</v>
      </c>
      <c r="AL234" s="132">
        <f t="shared" si="31"/>
        <v>317.60000000000002</v>
      </c>
      <c r="AM234" s="132">
        <f t="shared" si="32"/>
        <v>7.7171393885956299</v>
      </c>
      <c r="AN234" s="36">
        <f t="shared" si="33"/>
        <v>543</v>
      </c>
      <c r="AO234" s="36">
        <f t="shared" si="34"/>
        <v>2.75</v>
      </c>
      <c r="AP234" s="36">
        <f t="shared" si="35"/>
        <v>0.14000000000000001</v>
      </c>
      <c r="AQ234" s="133">
        <f t="shared" si="36"/>
        <v>0.36363636363636365</v>
      </c>
    </row>
    <row r="235" spans="1:43" x14ac:dyDescent="0.75">
      <c r="A235" s="5" t="s">
        <v>460</v>
      </c>
      <c r="B235" s="5">
        <v>262</v>
      </c>
      <c r="C235" s="5">
        <v>2.7440000000000002</v>
      </c>
      <c r="D235" s="5">
        <v>4.2000000000000003E-2</v>
      </c>
      <c r="E235" s="5">
        <v>362</v>
      </c>
      <c r="F235" s="130">
        <v>48.379293662312499</v>
      </c>
      <c r="G235" s="5">
        <v>1.3356820617818701</v>
      </c>
      <c r="H235" s="130">
        <v>7.17E-2</v>
      </c>
      <c r="I235" s="5">
        <v>1.2585959190923901E-2</v>
      </c>
      <c r="J235" s="5">
        <v>-0.41807</v>
      </c>
      <c r="K235" s="130">
        <v>0.21</v>
      </c>
      <c r="L235" s="5">
        <v>1.7550992251152E-2</v>
      </c>
      <c r="M235" s="130">
        <v>2.0670000000000001E-2</v>
      </c>
      <c r="N235" s="5">
        <v>5.7066869164603697E-4</v>
      </c>
      <c r="O235" s="5">
        <v>0.61558999999999997</v>
      </c>
      <c r="P235" s="10">
        <v>131.9</v>
      </c>
      <c r="Q235" s="6">
        <v>3.6259938049015701</v>
      </c>
      <c r="S235" s="10">
        <v>192</v>
      </c>
      <c r="T235" s="6">
        <v>14.7656661009524</v>
      </c>
      <c r="V235" s="10">
        <v>880</v>
      </c>
      <c r="W235" s="6">
        <v>160.584439792323</v>
      </c>
      <c r="Y235" s="6">
        <v>31.3020833333333</v>
      </c>
      <c r="Z235" s="6">
        <v>85.011363636363598</v>
      </c>
      <c r="AA235" s="7">
        <v>131.9</v>
      </c>
      <c r="AB235" s="7">
        <v>3.6259938049015701</v>
      </c>
      <c r="AD235" s="13">
        <v>127.8</v>
      </c>
      <c r="AE235" s="6">
        <v>3.4927397660267401</v>
      </c>
      <c r="AF235" s="13">
        <v>127.8</v>
      </c>
      <c r="AG235" s="6">
        <v>7.9294448358517498</v>
      </c>
      <c r="AH235" s="13">
        <v>131.30000000000001</v>
      </c>
      <c r="AI235" s="6">
        <v>88.768150275952493</v>
      </c>
      <c r="AJ235" s="6">
        <v>3.1E-2</v>
      </c>
      <c r="AK235" s="6">
        <v>7.3000000000000001E-3</v>
      </c>
      <c r="AL235" s="132">
        <f t="shared" si="31"/>
        <v>131.9</v>
      </c>
      <c r="AM235" s="132">
        <f t="shared" si="32"/>
        <v>3.6259938049015701</v>
      </c>
      <c r="AN235" s="36">
        <f t="shared" si="33"/>
        <v>262</v>
      </c>
      <c r="AO235" s="36">
        <f t="shared" si="34"/>
        <v>2.7440000000000002</v>
      </c>
      <c r="AP235" s="36">
        <f t="shared" si="35"/>
        <v>4.2000000000000003E-2</v>
      </c>
      <c r="AQ235" s="133">
        <f t="shared" si="36"/>
        <v>0.36443148688046645</v>
      </c>
    </row>
    <row r="236" spans="1:43" x14ac:dyDescent="0.75">
      <c r="A236" s="5" t="s">
        <v>461</v>
      </c>
      <c r="B236" s="5">
        <v>359</v>
      </c>
      <c r="C236" s="5">
        <v>0.68300000000000005</v>
      </c>
      <c r="D236" s="5">
        <v>2.5000000000000001E-2</v>
      </c>
      <c r="E236" s="5">
        <v>108</v>
      </c>
      <c r="F236" s="130">
        <v>161.030595813205</v>
      </c>
      <c r="G236" s="5">
        <v>5.61359996397033</v>
      </c>
      <c r="H236" s="130">
        <v>5.0500000000000003E-2</v>
      </c>
      <c r="I236" s="5">
        <v>1.47135820217296E-2</v>
      </c>
      <c r="J236" s="5">
        <v>0.19466</v>
      </c>
      <c r="K236" s="130">
        <v>4.36E-2</v>
      </c>
      <c r="L236" s="5">
        <v>4.0926084961061104E-3</v>
      </c>
      <c r="M236" s="130">
        <v>6.2100000000000002E-3</v>
      </c>
      <c r="N236" s="5">
        <v>2.1648343037054799E-4</v>
      </c>
      <c r="O236" s="5">
        <v>0.18482999999999999</v>
      </c>
      <c r="P236" s="10">
        <v>39.9</v>
      </c>
      <c r="Q236" s="6">
        <v>1.42004316691167</v>
      </c>
      <c r="S236" s="10">
        <v>43.2</v>
      </c>
      <c r="T236" s="6">
        <v>3.9989484249329301</v>
      </c>
      <c r="V236" s="10">
        <v>170</v>
      </c>
      <c r="W236" s="6">
        <v>258.43767550673999</v>
      </c>
      <c r="Y236" s="6">
        <v>7.6388888888888999</v>
      </c>
      <c r="Z236" s="6">
        <v>76.529411764705898</v>
      </c>
      <c r="AA236" s="7">
        <v>39.9</v>
      </c>
      <c r="AB236" s="7">
        <v>1.42004316691167</v>
      </c>
      <c r="AD236" s="13">
        <v>39.700000000000003</v>
      </c>
      <c r="AE236" s="6">
        <v>1.42004316691167</v>
      </c>
      <c r="AF236" s="13">
        <v>39.700000000000003</v>
      </c>
      <c r="AG236" s="6">
        <v>2.1568005251468101</v>
      </c>
      <c r="AH236" s="13">
        <v>40</v>
      </c>
      <c r="AI236" s="6">
        <v>204.91765985714099</v>
      </c>
      <c r="AJ236" s="6">
        <v>5.7999999999999996E-3</v>
      </c>
      <c r="AK236" s="6">
        <v>6.8999999999999999E-3</v>
      </c>
      <c r="AL236" s="132">
        <f t="shared" si="31"/>
        <v>39.9</v>
      </c>
      <c r="AM236" s="132">
        <f t="shared" si="32"/>
        <v>1.42004316691167</v>
      </c>
      <c r="AN236" s="36">
        <f t="shared" si="33"/>
        <v>359</v>
      </c>
      <c r="AO236" s="36">
        <f t="shared" si="34"/>
        <v>0.68300000000000005</v>
      </c>
      <c r="AP236" s="36">
        <f t="shared" si="35"/>
        <v>2.5000000000000001E-2</v>
      </c>
      <c r="AQ236" s="133">
        <f t="shared" si="36"/>
        <v>1.4641288433382136</v>
      </c>
    </row>
    <row r="237" spans="1:43" x14ac:dyDescent="0.75">
      <c r="A237" s="5" t="s">
        <v>462</v>
      </c>
      <c r="B237" s="5">
        <v>56</v>
      </c>
      <c r="C237" s="5">
        <v>0.67300000000000004</v>
      </c>
      <c r="D237" s="5">
        <v>2.7E-2</v>
      </c>
      <c r="E237" s="5">
        <v>171</v>
      </c>
      <c r="F237" s="130">
        <v>17.0357751277683</v>
      </c>
      <c r="G237" s="5">
        <v>0.45837673258242101</v>
      </c>
      <c r="H237" s="130">
        <v>5.1900000000000002E-2</v>
      </c>
      <c r="I237" s="5">
        <v>1.22074404665093E-2</v>
      </c>
      <c r="J237" s="5">
        <v>0.24195</v>
      </c>
      <c r="K237" s="130">
        <v>0.42599999999999999</v>
      </c>
      <c r="L237" s="5">
        <v>3.0075952228316799E-2</v>
      </c>
      <c r="M237" s="130">
        <v>5.8700000000000002E-2</v>
      </c>
      <c r="N237" s="5">
        <v>1.5794241236919201E-3</v>
      </c>
      <c r="O237" s="5">
        <v>2.1225000000000001E-2</v>
      </c>
      <c r="P237" s="10">
        <v>367.9</v>
      </c>
      <c r="Q237" s="6">
        <v>9.6180098207221203</v>
      </c>
      <c r="S237" s="10">
        <v>357</v>
      </c>
      <c r="T237" s="6">
        <v>21.192748164443501</v>
      </c>
      <c r="V237" s="10">
        <v>260</v>
      </c>
      <c r="W237" s="6">
        <v>442.748033659893</v>
      </c>
      <c r="Y237" s="6">
        <v>-3.0532212885154002</v>
      </c>
      <c r="Z237" s="6">
        <v>-41.5</v>
      </c>
      <c r="AA237" s="7">
        <v>367.9</v>
      </c>
      <c r="AB237" s="7">
        <v>9.6180098207221203</v>
      </c>
      <c r="AD237" s="13">
        <v>368.2</v>
      </c>
      <c r="AE237" s="6">
        <v>9.9310378567150401</v>
      </c>
      <c r="AF237" s="13">
        <v>363.7</v>
      </c>
      <c r="AG237" s="6">
        <v>14.5764321684533</v>
      </c>
      <c r="AH237" s="13">
        <v>331</v>
      </c>
      <c r="AI237" s="6">
        <v>429.187373194624</v>
      </c>
      <c r="AJ237" s="6">
        <v>-5.0000000000000001E-4</v>
      </c>
      <c r="AK237" s="6">
        <v>4.7999999999999996E-3</v>
      </c>
      <c r="AL237" s="132">
        <f t="shared" si="31"/>
        <v>367.9</v>
      </c>
      <c r="AM237" s="132">
        <f t="shared" si="32"/>
        <v>9.6180098207221203</v>
      </c>
      <c r="AN237" s="36">
        <f t="shared" si="33"/>
        <v>56</v>
      </c>
      <c r="AO237" s="36">
        <f t="shared" si="34"/>
        <v>0.67300000000000004</v>
      </c>
      <c r="AP237" s="36">
        <f t="shared" si="35"/>
        <v>2.7E-2</v>
      </c>
      <c r="AQ237" s="133">
        <f t="shared" si="36"/>
        <v>1.4858841010401187</v>
      </c>
    </row>
    <row r="238" spans="1:43" x14ac:dyDescent="0.75">
      <c r="A238" s="5" t="s">
        <v>463</v>
      </c>
      <c r="B238" s="5">
        <v>626</v>
      </c>
      <c r="C238" s="5">
        <v>1.4850000000000001</v>
      </c>
      <c r="D238" s="5">
        <v>6.3E-2</v>
      </c>
      <c r="E238" s="5">
        <v>1840</v>
      </c>
      <c r="F238" s="130">
        <v>20.517029134181399</v>
      </c>
      <c r="G238" s="5">
        <v>0.53909569686380299</v>
      </c>
      <c r="H238" s="130">
        <v>5.5800000000000002E-2</v>
      </c>
      <c r="I238" s="5">
        <v>4.5960425149737397E-3</v>
      </c>
      <c r="J238" s="5">
        <v>0.33382000000000001</v>
      </c>
      <c r="K238" s="130">
        <v>0.3846</v>
      </c>
      <c r="L238" s="5">
        <v>1.84610866765853E-2</v>
      </c>
      <c r="M238" s="130">
        <v>4.8739999999999999E-2</v>
      </c>
      <c r="N238" s="5">
        <v>1.28066905268301E-3</v>
      </c>
      <c r="O238" s="5">
        <v>0.45417000000000002</v>
      </c>
      <c r="P238" s="10">
        <v>306.8</v>
      </c>
      <c r="Q238" s="6">
        <v>7.84640325033567</v>
      </c>
      <c r="S238" s="10">
        <v>330.1</v>
      </c>
      <c r="T238" s="6">
        <v>13.5338975028384</v>
      </c>
      <c r="V238" s="10">
        <v>445</v>
      </c>
      <c r="W238" s="6">
        <v>296.35014677593801</v>
      </c>
      <c r="Y238" s="6">
        <v>7.0584671311723799</v>
      </c>
      <c r="Z238" s="6">
        <v>31.056179775280899</v>
      </c>
      <c r="AA238" s="7">
        <v>306.8</v>
      </c>
      <c r="AB238" s="7">
        <v>7.84640325033567</v>
      </c>
      <c r="AD238" s="13">
        <v>304.89999999999998</v>
      </c>
      <c r="AE238" s="6">
        <v>7.9281551427099499</v>
      </c>
      <c r="AF238" s="13">
        <v>303.3</v>
      </c>
      <c r="AG238" s="6">
        <v>12.938785940625699</v>
      </c>
      <c r="AH238" s="13">
        <v>292.7</v>
      </c>
      <c r="AI238" s="6">
        <v>293.72019966989001</v>
      </c>
      <c r="AJ238" s="6">
        <v>5.7999999999999996E-3</v>
      </c>
      <c r="AK238" s="6">
        <v>1.4E-3</v>
      </c>
      <c r="AL238" s="132">
        <f t="shared" si="31"/>
        <v>306.8</v>
      </c>
      <c r="AM238" s="132">
        <f t="shared" si="32"/>
        <v>7.84640325033567</v>
      </c>
      <c r="AN238" s="36">
        <f t="shared" si="33"/>
        <v>626</v>
      </c>
      <c r="AO238" s="36">
        <f t="shared" si="34"/>
        <v>1.4850000000000001</v>
      </c>
      <c r="AP238" s="36">
        <f t="shared" si="35"/>
        <v>6.3E-2</v>
      </c>
      <c r="AQ238" s="133">
        <f t="shared" si="36"/>
        <v>0.67340067340067333</v>
      </c>
    </row>
    <row r="239" spans="1:43" x14ac:dyDescent="0.75">
      <c r="A239" s="5" t="s">
        <v>464</v>
      </c>
      <c r="B239" s="5">
        <v>329</v>
      </c>
      <c r="C239" s="5">
        <v>1.4319999999999999</v>
      </c>
      <c r="D239" s="5">
        <v>2.1000000000000001E-2</v>
      </c>
      <c r="E239" s="5">
        <v>22370</v>
      </c>
      <c r="F239" s="130">
        <v>2.6178010471204201</v>
      </c>
      <c r="G239" s="5">
        <v>6.5713826520605007E-2</v>
      </c>
      <c r="H239" s="130">
        <v>0.15559999999999999</v>
      </c>
      <c r="I239" s="5">
        <v>4.3379128623527597E-3</v>
      </c>
      <c r="J239" s="5">
        <v>0.18794</v>
      </c>
      <c r="K239" s="130">
        <v>8.33</v>
      </c>
      <c r="L239" s="5">
        <v>0.378139244777631</v>
      </c>
      <c r="M239" s="130">
        <v>0.38200000000000001</v>
      </c>
      <c r="N239" s="5">
        <v>9.5892244211927703E-3</v>
      </c>
      <c r="O239" s="5">
        <v>0.81733999999999996</v>
      </c>
      <c r="P239" s="10">
        <v>2085</v>
      </c>
      <c r="Q239" s="6">
        <v>44.663811319796501</v>
      </c>
      <c r="S239" s="10">
        <v>2266</v>
      </c>
      <c r="T239" s="6">
        <v>41.121490264891897</v>
      </c>
      <c r="V239" s="10">
        <v>2407</v>
      </c>
      <c r="W239" s="6">
        <v>50.965099589856401</v>
      </c>
      <c r="Y239" s="6">
        <v>7.9876434245366301</v>
      </c>
      <c r="Z239" s="6">
        <v>13.377648525134999</v>
      </c>
      <c r="AA239" s="7">
        <v>2407</v>
      </c>
      <c r="AB239" s="7">
        <v>50.965099589856401</v>
      </c>
      <c r="AD239" s="13">
        <v>2026</v>
      </c>
      <c r="AE239" s="6">
        <v>46.533386311447202</v>
      </c>
      <c r="AF239" s="13">
        <v>2058</v>
      </c>
      <c r="AG239" s="6">
        <v>45.726108095983903</v>
      </c>
      <c r="AH239" s="13">
        <v>2088</v>
      </c>
      <c r="AI239" s="6">
        <v>53.943687083883901</v>
      </c>
      <c r="AJ239" s="6">
        <v>3.3300000000000003E-2</v>
      </c>
      <c r="AK239" s="6">
        <v>3.3E-3</v>
      </c>
      <c r="AL239" s="132">
        <f t="shared" si="31"/>
        <v>2407</v>
      </c>
      <c r="AM239" s="132">
        <f t="shared" si="32"/>
        <v>50.965099589856401</v>
      </c>
      <c r="AN239" s="36">
        <f t="shared" si="33"/>
        <v>329</v>
      </c>
      <c r="AO239" s="36">
        <f t="shared" si="34"/>
        <v>1.4319999999999999</v>
      </c>
      <c r="AP239" s="36">
        <f t="shared" si="35"/>
        <v>2.1000000000000001E-2</v>
      </c>
      <c r="AQ239" s="133">
        <f t="shared" si="36"/>
        <v>0.6983240223463687</v>
      </c>
    </row>
    <row r="240" spans="1:43" x14ac:dyDescent="0.75">
      <c r="A240" s="5" t="s">
        <v>465</v>
      </c>
      <c r="B240" s="5">
        <v>555</v>
      </c>
      <c r="C240" s="5">
        <v>3.19</v>
      </c>
      <c r="D240" s="5">
        <v>0.45</v>
      </c>
      <c r="E240" s="5">
        <v>1780</v>
      </c>
      <c r="F240" s="130">
        <v>19.120458891013399</v>
      </c>
      <c r="G240" s="5">
        <v>0.83845311739366002</v>
      </c>
      <c r="H240" s="130">
        <v>6.1199999999999997E-2</v>
      </c>
      <c r="I240" s="5">
        <v>6.1325922436676703E-3</v>
      </c>
      <c r="J240" s="5">
        <v>-0.2843</v>
      </c>
      <c r="K240" s="130">
        <v>0.46</v>
      </c>
      <c r="L240" s="5">
        <v>4.6321381715143099E-2</v>
      </c>
      <c r="M240" s="130">
        <v>5.2299999999999999E-2</v>
      </c>
      <c r="N240" s="5">
        <v>2.2934124274757001E-3</v>
      </c>
      <c r="O240" s="5">
        <v>0.88136000000000003</v>
      </c>
      <c r="P240" s="10">
        <v>329</v>
      </c>
      <c r="Q240" s="6">
        <v>13.8371516298016</v>
      </c>
      <c r="S240" s="10">
        <v>377</v>
      </c>
      <c r="T240" s="6">
        <v>29.506416886784201</v>
      </c>
      <c r="V240" s="10">
        <v>600</v>
      </c>
      <c r="W240" s="6">
        <v>856.72985636293402</v>
      </c>
      <c r="Y240" s="6">
        <v>12.732095490716199</v>
      </c>
      <c r="Z240" s="6">
        <v>45.1666666666667</v>
      </c>
      <c r="AA240" s="7">
        <v>329</v>
      </c>
      <c r="AB240" s="7">
        <v>13.8371516298016</v>
      </c>
      <c r="AD240" s="13">
        <v>324</v>
      </c>
      <c r="AE240" s="6">
        <v>13.1714374775922</v>
      </c>
      <c r="AF240" s="13">
        <v>323</v>
      </c>
      <c r="AG240" s="6">
        <v>17.803613046140502</v>
      </c>
      <c r="AH240" s="13">
        <v>301</v>
      </c>
      <c r="AI240" s="6">
        <v>849.80116897051505</v>
      </c>
      <c r="AJ240" s="6">
        <v>1.1599999999999999E-2</v>
      </c>
      <c r="AK240" s="6">
        <v>5.4999999999999997E-3</v>
      </c>
      <c r="AL240" s="132">
        <f t="shared" si="31"/>
        <v>329</v>
      </c>
      <c r="AM240" s="132">
        <f t="shared" si="32"/>
        <v>13.8371516298016</v>
      </c>
      <c r="AN240" s="36">
        <f t="shared" si="33"/>
        <v>555</v>
      </c>
      <c r="AO240" s="36">
        <f t="shared" si="34"/>
        <v>3.19</v>
      </c>
      <c r="AP240" s="36">
        <f t="shared" si="35"/>
        <v>0.45</v>
      </c>
      <c r="AQ240" s="133">
        <f t="shared" si="36"/>
        <v>0.31347962382445144</v>
      </c>
    </row>
    <row r="241" spans="1:43" x14ac:dyDescent="0.75">
      <c r="A241" s="5" t="s">
        <v>466</v>
      </c>
      <c r="B241" s="5">
        <v>530</v>
      </c>
      <c r="C241" s="5">
        <v>6.15</v>
      </c>
      <c r="D241" s="5">
        <v>0.47</v>
      </c>
      <c r="E241" s="5">
        <v>4430</v>
      </c>
      <c r="F241" s="130">
        <v>8.2918739635157603</v>
      </c>
      <c r="G241" s="5">
        <v>0.24038643859180001</v>
      </c>
      <c r="H241" s="130">
        <v>6.1199999999999997E-2</v>
      </c>
      <c r="I241" s="5">
        <v>3.4472443959011299E-3</v>
      </c>
      <c r="J241" s="5">
        <v>4.5248999999999998E-2</v>
      </c>
      <c r="K241" s="130">
        <v>1.034</v>
      </c>
      <c r="L241" s="5">
        <v>5.0277594628621199E-2</v>
      </c>
      <c r="M241" s="130">
        <v>0.1206</v>
      </c>
      <c r="N241" s="5">
        <v>3.49626690199704E-3</v>
      </c>
      <c r="O241" s="5">
        <v>0.80478000000000005</v>
      </c>
      <c r="P241" s="10">
        <v>734</v>
      </c>
      <c r="Q241" s="6">
        <v>20.059559808409599</v>
      </c>
      <c r="S241" s="10">
        <v>720</v>
      </c>
      <c r="T241" s="6">
        <v>25.1065192302299</v>
      </c>
      <c r="V241" s="10">
        <v>641</v>
      </c>
      <c r="W241" s="6">
        <v>110.666264214821</v>
      </c>
      <c r="Y241" s="6">
        <v>-1.94444444444444</v>
      </c>
      <c r="Z241" s="6">
        <v>-14.508580343213699</v>
      </c>
      <c r="AA241" s="7">
        <v>734</v>
      </c>
      <c r="AB241" s="7">
        <v>20.059559808409599</v>
      </c>
      <c r="AD241" s="13">
        <v>733</v>
      </c>
      <c r="AE241" s="6">
        <v>20.059559808409599</v>
      </c>
      <c r="AF241" s="13">
        <v>714</v>
      </c>
      <c r="AG241" s="6">
        <v>25.4620758748753</v>
      </c>
      <c r="AH241" s="13">
        <v>622</v>
      </c>
      <c r="AI241" s="6">
        <v>109.585318520615</v>
      </c>
      <c r="AJ241" s="6">
        <v>5.9000000000000003E-4</v>
      </c>
      <c r="AK241" s="6">
        <v>5.4000000000000001E-4</v>
      </c>
      <c r="AL241" s="132">
        <f t="shared" si="31"/>
        <v>734</v>
      </c>
      <c r="AM241" s="132">
        <f t="shared" si="32"/>
        <v>20.059559808409599</v>
      </c>
      <c r="AN241" s="36">
        <f t="shared" si="33"/>
        <v>530</v>
      </c>
      <c r="AO241" s="36">
        <f t="shared" si="34"/>
        <v>6.15</v>
      </c>
      <c r="AP241" s="36">
        <f t="shared" si="35"/>
        <v>0.47</v>
      </c>
      <c r="AQ241" s="133">
        <f t="shared" si="36"/>
        <v>0.16260162601626016</v>
      </c>
    </row>
    <row r="242" spans="1:43" x14ac:dyDescent="0.75">
      <c r="A242" s="5" t="s">
        <v>467</v>
      </c>
      <c r="B242" s="5">
        <v>505</v>
      </c>
      <c r="C242" s="5">
        <v>0.82399999999999995</v>
      </c>
      <c r="D242" s="5">
        <v>1.2E-2</v>
      </c>
      <c r="E242" s="5">
        <v>29550</v>
      </c>
      <c r="F242" s="130">
        <v>2.5062656641604</v>
      </c>
      <c r="G242" s="5">
        <v>6.0444483113847203E-2</v>
      </c>
      <c r="H242" s="130">
        <v>0.1265</v>
      </c>
      <c r="I242" s="5">
        <v>3.1408135696056002E-3</v>
      </c>
      <c r="J242" s="5">
        <v>0.39128000000000002</v>
      </c>
      <c r="K242" s="130">
        <v>7.0730000000000004</v>
      </c>
      <c r="L242" s="5">
        <v>0.31424635227478398</v>
      </c>
      <c r="M242" s="130">
        <v>0.39900000000000002</v>
      </c>
      <c r="N242" s="5">
        <v>9.6228221562075899E-3</v>
      </c>
      <c r="O242" s="5">
        <v>0.68616999999999995</v>
      </c>
      <c r="P242" s="10">
        <v>2164</v>
      </c>
      <c r="Q242" s="6">
        <v>44.549562202555499</v>
      </c>
      <c r="S242" s="10">
        <v>2120.1</v>
      </c>
      <c r="T242" s="6">
        <v>39.5164876468465</v>
      </c>
      <c r="V242" s="10">
        <v>2049</v>
      </c>
      <c r="W242" s="6">
        <v>42.863210751974798</v>
      </c>
      <c r="Y242" s="6">
        <v>-2.07065704447903</v>
      </c>
      <c r="Z242" s="6">
        <v>-5.6124938994631499</v>
      </c>
      <c r="AA242" s="7" t="s">
        <v>35</v>
      </c>
      <c r="AB242" s="7" t="s">
        <v>35</v>
      </c>
      <c r="AD242" s="13">
        <v>2163</v>
      </c>
      <c r="AE242" s="6">
        <v>44.549562202555499</v>
      </c>
      <c r="AF242" s="13">
        <v>2118</v>
      </c>
      <c r="AG242" s="6">
        <v>39.829044627549997</v>
      </c>
      <c r="AH242" s="13">
        <v>2042</v>
      </c>
      <c r="AI242" s="6">
        <v>42.638419717060501</v>
      </c>
      <c r="AJ242" s="6">
        <v>0</v>
      </c>
      <c r="AK242" s="6">
        <v>1</v>
      </c>
      <c r="AL242" s="132" t="str">
        <f t="shared" si="31"/>
        <v>Discordant</v>
      </c>
      <c r="AM242" s="132" t="str">
        <f t="shared" si="32"/>
        <v>Discordant</v>
      </c>
      <c r="AN242" s="36">
        <f t="shared" si="33"/>
        <v>505</v>
      </c>
      <c r="AO242" s="36">
        <f t="shared" si="34"/>
        <v>0.82399999999999995</v>
      </c>
      <c r="AP242" s="36">
        <f t="shared" si="35"/>
        <v>1.2E-2</v>
      </c>
      <c r="AQ242" s="133">
        <f t="shared" si="36"/>
        <v>1.2135922330097089</v>
      </c>
    </row>
    <row r="243" spans="1:43" x14ac:dyDescent="0.75">
      <c r="A243" s="5" t="s">
        <v>468</v>
      </c>
      <c r="B243" s="5">
        <v>384</v>
      </c>
      <c r="C243" s="5">
        <v>7.09</v>
      </c>
      <c r="D243" s="5">
        <v>0.13</v>
      </c>
      <c r="E243" s="5">
        <v>4590</v>
      </c>
      <c r="F243" s="130">
        <v>6.37755102040816</v>
      </c>
      <c r="G243" s="5">
        <v>0.184074612359901</v>
      </c>
      <c r="H243" s="130">
        <v>6.9000000000000006E-2</v>
      </c>
      <c r="I243" s="5">
        <v>3.84340875960516E-3</v>
      </c>
      <c r="J243" s="5">
        <v>4.8872999999999998E-3</v>
      </c>
      <c r="K243" s="130">
        <v>1.5169999999999999</v>
      </c>
      <c r="L243" s="5">
        <v>7.44387573137133E-2</v>
      </c>
      <c r="M243" s="130">
        <v>0.15679999999999999</v>
      </c>
      <c r="N243" s="5">
        <v>4.5257025973875001E-3</v>
      </c>
      <c r="O243" s="5">
        <v>0.79810999999999999</v>
      </c>
      <c r="P243" s="10">
        <v>938</v>
      </c>
      <c r="Q243" s="6">
        <v>25.189769341825201</v>
      </c>
      <c r="S243" s="10">
        <v>935</v>
      </c>
      <c r="T243" s="6">
        <v>30.266811336555499</v>
      </c>
      <c r="V243" s="10">
        <v>895</v>
      </c>
      <c r="W243" s="6">
        <v>111.657554833248</v>
      </c>
      <c r="Y243" s="6">
        <v>-0.32085561497325399</v>
      </c>
      <c r="Z243" s="6">
        <v>-4.8044692737430097</v>
      </c>
      <c r="AA243" s="7">
        <v>938</v>
      </c>
      <c r="AB243" s="7">
        <v>25.189769341825201</v>
      </c>
      <c r="AD243" s="13">
        <v>937</v>
      </c>
      <c r="AE243" s="6">
        <v>25.189769341825201</v>
      </c>
      <c r="AF243" s="13">
        <v>920</v>
      </c>
      <c r="AG243" s="6">
        <v>30.643431082087499</v>
      </c>
      <c r="AH243" s="13">
        <v>855</v>
      </c>
      <c r="AI243" s="6">
        <v>110.181893028481</v>
      </c>
      <c r="AJ243" s="6">
        <v>2.0999999999999999E-3</v>
      </c>
      <c r="AK243" s="6">
        <v>1.1000000000000001E-3</v>
      </c>
      <c r="AL243" s="132">
        <f t="shared" si="31"/>
        <v>938</v>
      </c>
      <c r="AM243" s="132">
        <f t="shared" si="32"/>
        <v>25.189769341825201</v>
      </c>
      <c r="AN243" s="36">
        <f t="shared" si="33"/>
        <v>384</v>
      </c>
      <c r="AO243" s="36">
        <f t="shared" si="34"/>
        <v>7.09</v>
      </c>
      <c r="AP243" s="36">
        <f t="shared" si="35"/>
        <v>0.13</v>
      </c>
      <c r="AQ243" s="133">
        <f t="shared" si="36"/>
        <v>0.14104372355430184</v>
      </c>
    </row>
    <row r="244" spans="1:43" x14ac:dyDescent="0.75">
      <c r="A244" s="5" t="s">
        <v>469</v>
      </c>
      <c r="B244" s="5">
        <v>127</v>
      </c>
      <c r="C244" s="5">
        <v>1.08</v>
      </c>
      <c r="D244" s="5">
        <v>0.1</v>
      </c>
      <c r="E244" s="5">
        <v>10840</v>
      </c>
      <c r="F244" s="130">
        <v>1.99600798403194</v>
      </c>
      <c r="G244" s="5">
        <v>6.5047345522223493E-2</v>
      </c>
      <c r="H244" s="130">
        <v>0.1729</v>
      </c>
      <c r="I244" s="5">
        <v>7.1029482941639202E-3</v>
      </c>
      <c r="J244" s="5">
        <v>-0.60958999999999997</v>
      </c>
      <c r="K244" s="130">
        <v>12.2</v>
      </c>
      <c r="L244" s="5">
        <v>0.68686844417253101</v>
      </c>
      <c r="M244" s="130">
        <v>0.501</v>
      </c>
      <c r="N244" s="5">
        <v>1.63269487734236E-2</v>
      </c>
      <c r="O244" s="5">
        <v>0.92235999999999996</v>
      </c>
      <c r="P244" s="10">
        <v>2613</v>
      </c>
      <c r="Q244" s="6">
        <v>69.314881697701594</v>
      </c>
      <c r="S244" s="10">
        <v>2608</v>
      </c>
      <c r="T244" s="6">
        <v>54.197583136945397</v>
      </c>
      <c r="V244" s="10">
        <v>2580</v>
      </c>
      <c r="W244" s="6">
        <v>68.368877409482494</v>
      </c>
      <c r="Y244" s="6">
        <v>-0.191717791411051</v>
      </c>
      <c r="Z244" s="6">
        <v>-1.2790697674418501</v>
      </c>
      <c r="AA244" s="7">
        <v>2580</v>
      </c>
      <c r="AB244" s="7">
        <v>68.368877409482494</v>
      </c>
      <c r="AD244" s="13">
        <v>2605</v>
      </c>
      <c r="AE244" s="6">
        <v>71.602743137161696</v>
      </c>
      <c r="AF244" s="13">
        <v>2583</v>
      </c>
      <c r="AG244" s="6">
        <v>59.643759253471799</v>
      </c>
      <c r="AH244" s="13">
        <v>2544</v>
      </c>
      <c r="AI244" s="6">
        <v>72.578532626616493</v>
      </c>
      <c r="AJ244" s="6">
        <v>2.8999999999999998E-3</v>
      </c>
      <c r="AK244" s="6">
        <v>2.3999999999999998E-3</v>
      </c>
      <c r="AL244" s="132">
        <f t="shared" si="31"/>
        <v>2580</v>
      </c>
      <c r="AM244" s="132">
        <f t="shared" si="32"/>
        <v>68.368877409482494</v>
      </c>
      <c r="AN244" s="36">
        <f t="shared" si="33"/>
        <v>127</v>
      </c>
      <c r="AO244" s="36">
        <f t="shared" si="34"/>
        <v>1.08</v>
      </c>
      <c r="AP244" s="36">
        <f t="shared" si="35"/>
        <v>0.1</v>
      </c>
      <c r="AQ244" s="133">
        <f t="shared" si="36"/>
        <v>0.92592592592592582</v>
      </c>
    </row>
    <row r="245" spans="1:43" x14ac:dyDescent="0.75">
      <c r="A245" s="5" t="s">
        <v>470</v>
      </c>
      <c r="B245" s="5">
        <v>229</v>
      </c>
      <c r="C245" s="5">
        <v>1.621</v>
      </c>
      <c r="D245" s="5">
        <v>6.8000000000000005E-2</v>
      </c>
      <c r="E245" s="5">
        <v>700</v>
      </c>
      <c r="F245" s="130">
        <v>19.241870309794098</v>
      </c>
      <c r="G245" s="5">
        <v>0.50176658111588401</v>
      </c>
      <c r="H245" s="130">
        <v>5.0799999999999998E-2</v>
      </c>
      <c r="I245" s="5">
        <v>6.5120917675642997E-3</v>
      </c>
      <c r="J245" s="5">
        <v>1</v>
      </c>
      <c r="K245" s="130">
        <v>0.372</v>
      </c>
      <c r="L245" s="5">
        <v>2.10582653834544E-2</v>
      </c>
      <c r="M245" s="130">
        <v>5.1970000000000002E-2</v>
      </c>
      <c r="N245" s="5">
        <v>1.3552117751941899E-3</v>
      </c>
      <c r="O245" s="5">
        <v>-5.8771999999999998E-2</v>
      </c>
      <c r="P245" s="10">
        <v>326.60000000000002</v>
      </c>
      <c r="Q245" s="6">
        <v>8.2922275652002408</v>
      </c>
      <c r="S245" s="10">
        <v>323</v>
      </c>
      <c r="T245" s="6">
        <v>15.2978406136326</v>
      </c>
      <c r="V245" s="10">
        <v>220</v>
      </c>
      <c r="W245" s="6">
        <v>234.943190149912</v>
      </c>
      <c r="Y245" s="6">
        <v>-1.1145510835913399</v>
      </c>
      <c r="Z245" s="6">
        <v>-48.454545454545503</v>
      </c>
      <c r="AA245" s="7">
        <v>326.60000000000002</v>
      </c>
      <c r="AB245" s="7">
        <v>8.2922275652002408</v>
      </c>
      <c r="AD245" s="13">
        <v>326.7</v>
      </c>
      <c r="AE245" s="6">
        <v>8.3725884882195594</v>
      </c>
      <c r="AF245" s="13">
        <v>321</v>
      </c>
      <c r="AG245" s="6">
        <v>12.896748715862699</v>
      </c>
      <c r="AH245" s="13">
        <v>256</v>
      </c>
      <c r="AI245" s="6">
        <v>224.404417509588</v>
      </c>
      <c r="AJ245" s="6">
        <v>-2.9999999999999997E-4</v>
      </c>
      <c r="AK245" s="6">
        <v>2.8999999999999998E-3</v>
      </c>
      <c r="AL245" s="132">
        <f t="shared" si="31"/>
        <v>326.60000000000002</v>
      </c>
      <c r="AM245" s="132">
        <f t="shared" si="32"/>
        <v>8.2922275652002408</v>
      </c>
      <c r="AN245" s="36">
        <f t="shared" si="33"/>
        <v>229</v>
      </c>
      <c r="AO245" s="36">
        <f t="shared" si="34"/>
        <v>1.621</v>
      </c>
      <c r="AP245" s="36">
        <f t="shared" si="35"/>
        <v>6.8000000000000005E-2</v>
      </c>
      <c r="AQ245" s="133">
        <f t="shared" si="36"/>
        <v>0.61690314620604569</v>
      </c>
    </row>
    <row r="246" spans="1:43" x14ac:dyDescent="0.75">
      <c r="A246" s="5" t="s">
        <v>471</v>
      </c>
      <c r="B246" s="5">
        <v>606</v>
      </c>
      <c r="C246" s="5">
        <v>2.88</v>
      </c>
      <c r="D246" s="5">
        <v>3.5999999999999997E-2</v>
      </c>
      <c r="E246" s="5">
        <v>1421</v>
      </c>
      <c r="F246" s="130">
        <v>24.606299212598401</v>
      </c>
      <c r="G246" s="5">
        <v>0.61259599143287302</v>
      </c>
      <c r="H246" s="130">
        <v>5.1900000000000002E-2</v>
      </c>
      <c r="I246" s="5">
        <v>4.8318901125673497E-3</v>
      </c>
      <c r="J246" s="5">
        <v>0.12164999999999999</v>
      </c>
      <c r="K246" s="130">
        <v>0.29580000000000001</v>
      </c>
      <c r="L246" s="5">
        <v>1.47795658979415E-2</v>
      </c>
      <c r="M246" s="130">
        <v>4.0640000000000003E-2</v>
      </c>
      <c r="N246" s="5">
        <v>1.0117694203720499E-3</v>
      </c>
      <c r="O246" s="5">
        <v>0.35943000000000003</v>
      </c>
      <c r="P246" s="10">
        <v>256.8</v>
      </c>
      <c r="Q246" s="6">
        <v>6.2651916493697204</v>
      </c>
      <c r="S246" s="10">
        <v>262.8</v>
      </c>
      <c r="T246" s="6">
        <v>11.5694939185483</v>
      </c>
      <c r="V246" s="10">
        <v>272</v>
      </c>
      <c r="W246" s="6">
        <v>230.54004166470099</v>
      </c>
      <c r="Y246" s="6">
        <v>2.2831050228310499</v>
      </c>
      <c r="Z246" s="6">
        <v>5.5882352941176396</v>
      </c>
      <c r="AA246" s="7">
        <v>256.8</v>
      </c>
      <c r="AB246" s="7">
        <v>6.2651916493697204</v>
      </c>
      <c r="AD246" s="13">
        <v>256.10000000000002</v>
      </c>
      <c r="AE246" s="6">
        <v>6.2992401449168502</v>
      </c>
      <c r="AF246" s="13">
        <v>253.6</v>
      </c>
      <c r="AG246" s="6">
        <v>10.518278829320201</v>
      </c>
      <c r="AH246" s="13">
        <v>214</v>
      </c>
      <c r="AI246" s="6">
        <v>225.80799545357601</v>
      </c>
      <c r="AJ246" s="6">
        <v>2.5999999999999999E-3</v>
      </c>
      <c r="AK246" s="6">
        <v>1.8E-3</v>
      </c>
      <c r="AL246" s="132">
        <f t="shared" si="31"/>
        <v>256.8</v>
      </c>
      <c r="AM246" s="132">
        <f t="shared" si="32"/>
        <v>6.2651916493697204</v>
      </c>
      <c r="AN246" s="36">
        <f t="shared" si="33"/>
        <v>606</v>
      </c>
      <c r="AO246" s="36">
        <f t="shared" si="34"/>
        <v>2.88</v>
      </c>
      <c r="AP246" s="36">
        <f t="shared" si="35"/>
        <v>3.5999999999999997E-2</v>
      </c>
      <c r="AQ246" s="133">
        <f t="shared" si="36"/>
        <v>0.34722222222222221</v>
      </c>
    </row>
    <row r="247" spans="1:43" x14ac:dyDescent="0.75">
      <c r="A247" s="5" t="s">
        <v>472</v>
      </c>
      <c r="B247" s="5">
        <v>533</v>
      </c>
      <c r="C247" s="5">
        <v>3.05</v>
      </c>
      <c r="D247" s="5">
        <v>0.28000000000000003</v>
      </c>
      <c r="E247" s="5">
        <v>3680</v>
      </c>
      <c r="F247" s="130">
        <v>10.548523206751099</v>
      </c>
      <c r="G247" s="5">
        <v>0.49055254182612501</v>
      </c>
      <c r="H247" s="130">
        <v>6.2300000000000001E-2</v>
      </c>
      <c r="I247" s="5">
        <v>3.8663408296190499E-3</v>
      </c>
      <c r="J247" s="5">
        <v>1</v>
      </c>
      <c r="K247" s="130">
        <v>0.80800000000000005</v>
      </c>
      <c r="L247" s="5">
        <v>4.4311261008461202E-2</v>
      </c>
      <c r="M247" s="130">
        <v>9.4799999999999995E-2</v>
      </c>
      <c r="N247" s="5">
        <v>4.4086153154930599E-3</v>
      </c>
      <c r="O247" s="5">
        <v>0.83506999999999998</v>
      </c>
      <c r="P247" s="10">
        <v>583</v>
      </c>
      <c r="Q247" s="6">
        <v>26.060745123664201</v>
      </c>
      <c r="S247" s="10">
        <v>599</v>
      </c>
      <c r="T247" s="6">
        <v>25.322553973865698</v>
      </c>
      <c r="V247" s="10">
        <v>677</v>
      </c>
      <c r="W247" s="6">
        <v>151.862813080232</v>
      </c>
      <c r="Y247" s="6">
        <v>2.6711185308848102</v>
      </c>
      <c r="Z247" s="6">
        <v>13.884785819793199</v>
      </c>
      <c r="AA247" s="7">
        <v>583</v>
      </c>
      <c r="AB247" s="7">
        <v>26.060745123664201</v>
      </c>
      <c r="AD247" s="13">
        <v>580</v>
      </c>
      <c r="AE247" s="6">
        <v>26.753363085798899</v>
      </c>
      <c r="AF247" s="13">
        <v>573</v>
      </c>
      <c r="AG247" s="6">
        <v>29.6531910552531</v>
      </c>
      <c r="AH247" s="13">
        <v>534</v>
      </c>
      <c r="AI247" s="6">
        <v>149.004610655649</v>
      </c>
      <c r="AJ247" s="6">
        <v>6.0000000000000001E-3</v>
      </c>
      <c r="AK247" s="6">
        <v>2.0999999999999999E-3</v>
      </c>
      <c r="AL247" s="132">
        <f t="shared" si="31"/>
        <v>583</v>
      </c>
      <c r="AM247" s="132">
        <f t="shared" si="32"/>
        <v>26.060745123664201</v>
      </c>
      <c r="AN247" s="36">
        <f t="shared" si="33"/>
        <v>533</v>
      </c>
      <c r="AO247" s="36">
        <f t="shared" si="34"/>
        <v>3.05</v>
      </c>
      <c r="AP247" s="36">
        <f t="shared" si="35"/>
        <v>0.28000000000000003</v>
      </c>
      <c r="AQ247" s="133">
        <f t="shared" si="36"/>
        <v>0.32786885245901642</v>
      </c>
    </row>
    <row r="248" spans="1:43" x14ac:dyDescent="0.75">
      <c r="A248" s="5" t="s">
        <v>473</v>
      </c>
      <c r="B248" s="5">
        <v>274</v>
      </c>
      <c r="C248" s="5">
        <v>3.06</v>
      </c>
      <c r="D248" s="5">
        <v>0.27</v>
      </c>
      <c r="E248" s="5">
        <v>1340</v>
      </c>
      <c r="F248" s="130">
        <v>14.5985401459854</v>
      </c>
      <c r="G248" s="5">
        <v>0.37678112484759202</v>
      </c>
      <c r="H248" s="130">
        <v>5.6500000000000002E-2</v>
      </c>
      <c r="I248" s="5">
        <v>5.40199740799113E-3</v>
      </c>
      <c r="J248" s="5">
        <v>0.11608</v>
      </c>
      <c r="K248" s="130">
        <v>0.53900000000000003</v>
      </c>
      <c r="L248" s="5">
        <v>2.6711889646559801E-2</v>
      </c>
      <c r="M248" s="130">
        <v>6.8500000000000005E-2</v>
      </c>
      <c r="N248" s="5">
        <v>1.7679512330661101E-3</v>
      </c>
      <c r="O248" s="5">
        <v>0.42818000000000001</v>
      </c>
      <c r="P248" s="10">
        <v>427</v>
      </c>
      <c r="Q248" s="6">
        <v>10.652269451254099</v>
      </c>
      <c r="S248" s="10">
        <v>439</v>
      </c>
      <c r="T248" s="6">
        <v>17.791100405898899</v>
      </c>
      <c r="V248" s="10">
        <v>458</v>
      </c>
      <c r="W248" s="6">
        <v>230.48877856907399</v>
      </c>
      <c r="Y248" s="6">
        <v>2.7334851936218598</v>
      </c>
      <c r="Z248" s="6">
        <v>6.7685589519650602</v>
      </c>
      <c r="AA248" s="7">
        <v>427</v>
      </c>
      <c r="AB248" s="7">
        <v>10.652269451254099</v>
      </c>
      <c r="AD248" s="13">
        <v>425.2</v>
      </c>
      <c r="AE248" s="6">
        <v>10.6909047541413</v>
      </c>
      <c r="AF248" s="13">
        <v>416.7</v>
      </c>
      <c r="AG248" s="6">
        <v>16.569340773029399</v>
      </c>
      <c r="AH248" s="13">
        <v>350</v>
      </c>
      <c r="AI248" s="6">
        <v>226.323434593645</v>
      </c>
      <c r="AJ248" s="6">
        <v>4.0000000000000001E-3</v>
      </c>
      <c r="AK248" s="6">
        <v>1.5E-3</v>
      </c>
      <c r="AL248" s="132">
        <f t="shared" si="31"/>
        <v>427</v>
      </c>
      <c r="AM248" s="132">
        <f t="shared" si="32"/>
        <v>10.652269451254099</v>
      </c>
      <c r="AN248" s="36">
        <f t="shared" si="33"/>
        <v>274</v>
      </c>
      <c r="AO248" s="36">
        <f t="shared" si="34"/>
        <v>3.06</v>
      </c>
      <c r="AP248" s="36">
        <f t="shared" si="35"/>
        <v>0.27</v>
      </c>
      <c r="AQ248" s="133">
        <f t="shared" si="36"/>
        <v>0.32679738562091504</v>
      </c>
    </row>
    <row r="249" spans="1:43" x14ac:dyDescent="0.75">
      <c r="A249" s="5" t="s">
        <v>474</v>
      </c>
      <c r="B249" s="5">
        <v>970</v>
      </c>
      <c r="C249" s="5">
        <v>3.2</v>
      </c>
      <c r="D249" s="5">
        <v>0.13</v>
      </c>
      <c r="E249" s="5">
        <v>3000</v>
      </c>
      <c r="F249" s="130">
        <v>22.5022502250225</v>
      </c>
      <c r="G249" s="5">
        <v>0.61826754515457505</v>
      </c>
      <c r="H249" s="130">
        <v>5.1499999999999997E-2</v>
      </c>
      <c r="I249" s="5">
        <v>3.4606145426227899E-3</v>
      </c>
      <c r="J249" s="5">
        <v>0.45865</v>
      </c>
      <c r="K249" s="130">
        <v>0.32179999999999997</v>
      </c>
      <c r="L249" s="5">
        <v>1.5222010585845601E-2</v>
      </c>
      <c r="M249" s="130">
        <v>4.444E-2</v>
      </c>
      <c r="N249" s="5">
        <v>1.22102498336438E-3</v>
      </c>
      <c r="O249" s="5">
        <v>0.53951000000000005</v>
      </c>
      <c r="P249" s="10">
        <v>280.3</v>
      </c>
      <c r="Q249" s="6">
        <v>7.5393970412894804</v>
      </c>
      <c r="S249" s="10">
        <v>283.10000000000002</v>
      </c>
      <c r="T249" s="6">
        <v>11.697938460289301</v>
      </c>
      <c r="V249" s="10">
        <v>257</v>
      </c>
      <c r="W249" s="6">
        <v>146.387223469156</v>
      </c>
      <c r="Y249" s="6">
        <v>0.98904980572236001</v>
      </c>
      <c r="Z249" s="6">
        <v>-9.0661478599222001</v>
      </c>
      <c r="AA249" s="7">
        <v>280.3</v>
      </c>
      <c r="AB249" s="7">
        <v>7.5393970412894804</v>
      </c>
      <c r="AD249" s="13">
        <v>279.89999999999998</v>
      </c>
      <c r="AE249" s="6">
        <v>7.5848999826104899</v>
      </c>
      <c r="AF249" s="13">
        <v>276.7</v>
      </c>
      <c r="AG249" s="6">
        <v>11.5249366254534</v>
      </c>
      <c r="AH249" s="13">
        <v>231</v>
      </c>
      <c r="AI249" s="6">
        <v>142.05386019045201</v>
      </c>
      <c r="AJ249" s="6">
        <v>1.5E-3</v>
      </c>
      <c r="AK249" s="6">
        <v>1.4E-3</v>
      </c>
      <c r="AL249" s="132">
        <f t="shared" si="31"/>
        <v>280.3</v>
      </c>
      <c r="AM249" s="132">
        <f t="shared" si="32"/>
        <v>7.5393970412894804</v>
      </c>
      <c r="AN249" s="36">
        <f t="shared" si="33"/>
        <v>970</v>
      </c>
      <c r="AO249" s="36">
        <f t="shared" si="34"/>
        <v>3.2</v>
      </c>
      <c r="AP249" s="36">
        <f t="shared" si="35"/>
        <v>0.13</v>
      </c>
      <c r="AQ249" s="133">
        <f t="shared" si="36"/>
        <v>0.3125</v>
      </c>
    </row>
    <row r="250" spans="1:43" x14ac:dyDescent="0.75">
      <c r="A250" s="5" t="s">
        <v>475</v>
      </c>
      <c r="B250" s="5">
        <v>402</v>
      </c>
      <c r="C250" s="5">
        <v>1.681</v>
      </c>
      <c r="D250" s="5">
        <v>4.1000000000000002E-2</v>
      </c>
      <c r="E250" s="5">
        <v>41100</v>
      </c>
      <c r="F250" s="130">
        <v>2.45700245700246</v>
      </c>
      <c r="G250" s="5">
        <v>6.6039785342101504E-2</v>
      </c>
      <c r="H250" s="130">
        <v>0.1709</v>
      </c>
      <c r="I250" s="5">
        <v>3.8033601283447198E-3</v>
      </c>
      <c r="J250" s="5">
        <v>0.34186</v>
      </c>
      <c r="K250" s="130">
        <v>9.75</v>
      </c>
      <c r="L250" s="5">
        <v>0.44660710431541101</v>
      </c>
      <c r="M250" s="130">
        <v>0.40699999999999997</v>
      </c>
      <c r="N250" s="5">
        <v>1.09394244021338E-2</v>
      </c>
      <c r="O250" s="5">
        <v>0.81503999999999999</v>
      </c>
      <c r="P250" s="10">
        <v>2200</v>
      </c>
      <c r="Q250" s="6">
        <v>50.198230519648902</v>
      </c>
      <c r="S250" s="10">
        <v>2410</v>
      </c>
      <c r="T250" s="6">
        <v>42.412344473552302</v>
      </c>
      <c r="V250" s="10">
        <v>2565</v>
      </c>
      <c r="W250" s="6">
        <v>39.778896309306198</v>
      </c>
      <c r="Y250" s="6">
        <v>8.7136929460580905</v>
      </c>
      <c r="Z250" s="6">
        <v>14.2300194931774</v>
      </c>
      <c r="AA250" s="7">
        <v>2565</v>
      </c>
      <c r="AB250" s="7">
        <v>39.778896309306198</v>
      </c>
      <c r="AD250" s="13">
        <v>2126</v>
      </c>
      <c r="AE250" s="6">
        <v>53.423237896104901</v>
      </c>
      <c r="AF250" s="13">
        <v>2167</v>
      </c>
      <c r="AG250" s="6">
        <v>51.593090271307297</v>
      </c>
      <c r="AH250" s="13">
        <v>2205</v>
      </c>
      <c r="AI250" s="6">
        <v>47.942263104556702</v>
      </c>
      <c r="AJ250" s="6">
        <v>4.0500000000000001E-2</v>
      </c>
      <c r="AK250" s="6">
        <v>4.8999999999999998E-3</v>
      </c>
      <c r="AL250" s="132">
        <f t="shared" si="31"/>
        <v>2565</v>
      </c>
      <c r="AM250" s="132">
        <f t="shared" si="32"/>
        <v>39.778896309306198</v>
      </c>
      <c r="AN250" s="36">
        <f t="shared" si="33"/>
        <v>402</v>
      </c>
      <c r="AO250" s="36">
        <f t="shared" si="34"/>
        <v>1.681</v>
      </c>
      <c r="AP250" s="36">
        <f t="shared" si="35"/>
        <v>4.1000000000000002E-2</v>
      </c>
      <c r="AQ250" s="133">
        <f t="shared" si="36"/>
        <v>0.59488399762046396</v>
      </c>
    </row>
    <row r="251" spans="1:43" x14ac:dyDescent="0.75">
      <c r="A251" s="5" t="s">
        <v>476</v>
      </c>
      <c r="B251" s="5">
        <v>138</v>
      </c>
      <c r="C251" s="5">
        <v>2.7429999999999999</v>
      </c>
      <c r="D251" s="5">
        <v>6.4000000000000001E-2</v>
      </c>
      <c r="E251" s="5">
        <v>1490</v>
      </c>
      <c r="F251" s="130">
        <v>8.4530853761622993</v>
      </c>
      <c r="G251" s="5">
        <v>0.205860259022693</v>
      </c>
      <c r="H251" s="130">
        <v>6.3E-2</v>
      </c>
      <c r="I251" s="5">
        <v>5.6942117950856902E-3</v>
      </c>
      <c r="J251" s="5">
        <v>-3.6434000000000001E-2</v>
      </c>
      <c r="K251" s="130">
        <v>1.048</v>
      </c>
      <c r="L251" s="5">
        <v>5.11746046956882E-2</v>
      </c>
      <c r="M251" s="130">
        <v>0.1183</v>
      </c>
      <c r="N251" s="5">
        <v>2.8809916803940899E-3</v>
      </c>
      <c r="O251" s="5">
        <v>0.51168000000000002</v>
      </c>
      <c r="P251" s="10">
        <v>720.7</v>
      </c>
      <c r="Q251" s="6">
        <v>16.556573487747801</v>
      </c>
      <c r="S251" s="10">
        <v>727</v>
      </c>
      <c r="T251" s="6">
        <v>25.2405881528585</v>
      </c>
      <c r="V251" s="10">
        <v>697</v>
      </c>
      <c r="W251" s="6">
        <v>189.56373759021201</v>
      </c>
      <c r="Y251" s="6">
        <v>0.86657496561210201</v>
      </c>
      <c r="Z251" s="6">
        <v>-3.4002869440459298</v>
      </c>
      <c r="AA251" s="7">
        <v>720.7</v>
      </c>
      <c r="AB251" s="7">
        <v>16.556573487747801</v>
      </c>
      <c r="AD251" s="13">
        <v>718.8</v>
      </c>
      <c r="AE251" s="6">
        <v>16.556573487747801</v>
      </c>
      <c r="AF251" s="13">
        <v>708</v>
      </c>
      <c r="AG251" s="6">
        <v>24.302001775619701</v>
      </c>
      <c r="AH251" s="13">
        <v>651</v>
      </c>
      <c r="AI251" s="6">
        <v>187.07477277594299</v>
      </c>
      <c r="AJ251" s="6">
        <v>2.3999999999999998E-3</v>
      </c>
      <c r="AK251" s="6">
        <v>1.1000000000000001E-3</v>
      </c>
      <c r="AL251" s="132">
        <f t="shared" si="31"/>
        <v>720.7</v>
      </c>
      <c r="AM251" s="132">
        <f t="shared" si="32"/>
        <v>16.556573487747801</v>
      </c>
      <c r="AN251" s="36">
        <f t="shared" si="33"/>
        <v>138</v>
      </c>
      <c r="AO251" s="36">
        <f t="shared" si="34"/>
        <v>2.7429999999999999</v>
      </c>
      <c r="AP251" s="36">
        <f t="shared" si="35"/>
        <v>6.4000000000000001E-2</v>
      </c>
      <c r="AQ251" s="133">
        <f t="shared" si="36"/>
        <v>0.36456434560699963</v>
      </c>
    </row>
    <row r="252" spans="1:43" x14ac:dyDescent="0.75">
      <c r="A252" s="5" t="s">
        <v>478</v>
      </c>
      <c r="B252" s="5">
        <v>315</v>
      </c>
      <c r="C252" s="5">
        <v>2.077</v>
      </c>
      <c r="D252" s="5">
        <v>7.0999999999999994E-2</v>
      </c>
      <c r="E252" s="5">
        <v>1110</v>
      </c>
      <c r="F252" s="130">
        <v>19.592476489028201</v>
      </c>
      <c r="G252" s="5">
        <v>0.52445791776135897</v>
      </c>
      <c r="H252" s="130">
        <v>5.2299999999999999E-2</v>
      </c>
      <c r="I252" s="5">
        <v>5.4101240339613403E-3</v>
      </c>
      <c r="J252" s="5">
        <v>0.46117999999999998</v>
      </c>
      <c r="K252" s="130">
        <v>0.373</v>
      </c>
      <c r="L252" s="5">
        <v>1.8102299854162E-2</v>
      </c>
      <c r="M252" s="130">
        <v>5.1040000000000002E-2</v>
      </c>
      <c r="N252" s="5">
        <v>1.3662556715344301E-3</v>
      </c>
      <c r="O252" s="5">
        <v>0.14848</v>
      </c>
      <c r="P252" s="10">
        <v>320.89999999999998</v>
      </c>
      <c r="Q252" s="6">
        <v>8.3519770500107597</v>
      </c>
      <c r="S252" s="10">
        <v>321.60000000000002</v>
      </c>
      <c r="T252" s="6">
        <v>13.4581746667078</v>
      </c>
      <c r="V252" s="10">
        <v>286</v>
      </c>
      <c r="W252" s="6">
        <v>221.76541364904</v>
      </c>
      <c r="Y252" s="6">
        <v>0.217661691542304</v>
      </c>
      <c r="Z252" s="6">
        <v>-12.2027972027972</v>
      </c>
      <c r="AA252" s="7">
        <v>320.89999999999998</v>
      </c>
      <c r="AB252" s="7">
        <v>8.3519770500107597</v>
      </c>
      <c r="AD252" s="13">
        <v>320.39999999999998</v>
      </c>
      <c r="AE252" s="6">
        <v>8.4812570202716095</v>
      </c>
      <c r="AF252" s="13">
        <v>316</v>
      </c>
      <c r="AG252" s="6">
        <v>12.8356715975291</v>
      </c>
      <c r="AH252" s="13">
        <v>269</v>
      </c>
      <c r="AI252" s="6">
        <v>216.10302795409899</v>
      </c>
      <c r="AJ252" s="6">
        <v>1.5E-3</v>
      </c>
      <c r="AK252" s="6">
        <v>2E-3</v>
      </c>
      <c r="AL252" s="132">
        <f t="shared" si="31"/>
        <v>320.89999999999998</v>
      </c>
      <c r="AM252" s="132">
        <f t="shared" si="32"/>
        <v>8.3519770500107597</v>
      </c>
      <c r="AN252" s="36">
        <f t="shared" si="33"/>
        <v>315</v>
      </c>
      <c r="AO252" s="36">
        <f t="shared" si="34"/>
        <v>2.077</v>
      </c>
      <c r="AP252" s="36">
        <f t="shared" si="35"/>
        <v>7.0999999999999994E-2</v>
      </c>
      <c r="AQ252" s="133">
        <f t="shared" si="36"/>
        <v>0.48146364949446319</v>
      </c>
    </row>
    <row r="253" spans="1:43" x14ac:dyDescent="0.75">
      <c r="A253" s="5" t="s">
        <v>581</v>
      </c>
      <c r="B253" s="5">
        <v>645</v>
      </c>
      <c r="C253" s="5">
        <v>3.762</v>
      </c>
      <c r="D253" s="5">
        <v>4.7E-2</v>
      </c>
      <c r="E253" s="5">
        <v>2080</v>
      </c>
      <c r="F253" s="130">
        <v>19.868865487780599</v>
      </c>
      <c r="G253" s="5">
        <v>0.52248230732380296</v>
      </c>
      <c r="H253" s="130">
        <v>5.2499999999999998E-2</v>
      </c>
      <c r="I253" s="5">
        <v>4.1028765139559404E-3</v>
      </c>
      <c r="J253" s="5">
        <v>0.18262</v>
      </c>
      <c r="K253" s="130">
        <v>0.37040000000000001</v>
      </c>
      <c r="L253" s="5">
        <v>1.77015348145406E-2</v>
      </c>
      <c r="M253" s="130">
        <v>5.033E-2</v>
      </c>
      <c r="N253" s="5">
        <v>1.3235045827744601E-3</v>
      </c>
      <c r="O253" s="5">
        <v>0.56498999999999999</v>
      </c>
      <c r="P253" s="10">
        <v>316.5</v>
      </c>
      <c r="Q253" s="6">
        <v>8.1477297006834295</v>
      </c>
      <c r="S253" s="10">
        <v>319.7</v>
      </c>
      <c r="T253" s="6">
        <v>13.102235679292701</v>
      </c>
      <c r="V253" s="10">
        <v>303</v>
      </c>
      <c r="W253" s="6">
        <v>172.83560327010599</v>
      </c>
      <c r="Y253" s="6">
        <v>1.0009383797310001</v>
      </c>
      <c r="Z253" s="6">
        <v>-4.4554455445544603</v>
      </c>
      <c r="AA253" s="7">
        <v>316.5</v>
      </c>
      <c r="AB253" s="7">
        <v>8.1477297006834295</v>
      </c>
      <c r="AD253" s="13">
        <v>315.89999999999998</v>
      </c>
      <c r="AE253" s="6">
        <v>8.1477297006834295</v>
      </c>
      <c r="AF253" s="13">
        <v>311.5</v>
      </c>
      <c r="AG253" s="6">
        <v>12.698526678151699</v>
      </c>
      <c r="AH253" s="13">
        <v>261</v>
      </c>
      <c r="AI253" s="6">
        <v>169.80472831385299</v>
      </c>
      <c r="AJ253" s="6">
        <v>2.5699999999999998E-3</v>
      </c>
      <c r="AK253" s="6">
        <v>8.4000000000000003E-4</v>
      </c>
      <c r="AL253" s="132">
        <f t="shared" si="31"/>
        <v>316.5</v>
      </c>
      <c r="AM253" s="132">
        <f t="shared" si="32"/>
        <v>8.1477297006834295</v>
      </c>
      <c r="AN253" s="36">
        <f t="shared" si="33"/>
        <v>645</v>
      </c>
      <c r="AO253" s="36">
        <f t="shared" si="34"/>
        <v>3.762</v>
      </c>
      <c r="AP253" s="36">
        <f t="shared" si="35"/>
        <v>4.7E-2</v>
      </c>
      <c r="AQ253" s="133">
        <f t="shared" si="36"/>
        <v>0.26581605528973951</v>
      </c>
    </row>
    <row r="254" spans="1:43" x14ac:dyDescent="0.75">
      <c r="A254" s="5" t="s">
        <v>479</v>
      </c>
      <c r="B254" s="5">
        <v>69.5</v>
      </c>
      <c r="C254" s="5">
        <v>1.82</v>
      </c>
      <c r="D254" s="5">
        <v>0.16</v>
      </c>
      <c r="E254" s="5">
        <v>2030</v>
      </c>
      <c r="F254" s="130">
        <v>3.6101083032490999</v>
      </c>
      <c r="G254" s="5">
        <v>0.13087768812955</v>
      </c>
      <c r="H254" s="130">
        <v>0.10100000000000001</v>
      </c>
      <c r="I254" s="5">
        <v>8.04263143943784E-3</v>
      </c>
      <c r="J254" s="5">
        <v>-0.42215999999999998</v>
      </c>
      <c r="K254" s="130">
        <v>3.93</v>
      </c>
      <c r="L254" s="5">
        <v>0.23301281312623001</v>
      </c>
      <c r="M254" s="130">
        <v>0.27700000000000002</v>
      </c>
      <c r="N254" s="5">
        <v>1.0042114132492201E-2</v>
      </c>
      <c r="O254" s="5">
        <v>0.89780000000000004</v>
      </c>
      <c r="P254" s="10">
        <v>1572</v>
      </c>
      <c r="Q254" s="6">
        <v>51.014628728260597</v>
      </c>
      <c r="S254" s="10">
        <v>1610</v>
      </c>
      <c r="T254" s="6">
        <v>48.964713692535703</v>
      </c>
      <c r="V254" s="10">
        <v>1633</v>
      </c>
      <c r="W254" s="6">
        <v>151.42177201467001</v>
      </c>
      <c r="Y254" s="6">
        <v>2.3602484472049698</v>
      </c>
      <c r="Z254" s="6">
        <v>3.7354562155541902</v>
      </c>
      <c r="AA254" s="7">
        <v>1633</v>
      </c>
      <c r="AB254" s="7">
        <v>151.42177201467001</v>
      </c>
      <c r="AD254" s="13">
        <v>1562</v>
      </c>
      <c r="AE254" s="6">
        <v>52.263298253002297</v>
      </c>
      <c r="AF254" s="13">
        <v>1555</v>
      </c>
      <c r="AG254" s="6">
        <v>52.926016164000004</v>
      </c>
      <c r="AH254" s="13">
        <v>1529</v>
      </c>
      <c r="AI254" s="6">
        <v>151.61204780644101</v>
      </c>
      <c r="AJ254" s="6">
        <v>7.4999999999999997E-3</v>
      </c>
      <c r="AK254" s="6">
        <v>2.8E-3</v>
      </c>
      <c r="AL254" s="132">
        <f t="shared" si="31"/>
        <v>1633</v>
      </c>
      <c r="AM254" s="132">
        <f t="shared" si="32"/>
        <v>151.42177201467001</v>
      </c>
      <c r="AN254" s="36">
        <f t="shared" si="33"/>
        <v>69.5</v>
      </c>
      <c r="AO254" s="36">
        <f t="shared" si="34"/>
        <v>1.82</v>
      </c>
      <c r="AP254" s="36">
        <f t="shared" si="35"/>
        <v>0.16</v>
      </c>
      <c r="AQ254" s="133">
        <f t="shared" si="36"/>
        <v>0.54945054945054939</v>
      </c>
    </row>
    <row r="255" spans="1:43" x14ac:dyDescent="0.75">
      <c r="A255" s="5" t="s">
        <v>480</v>
      </c>
      <c r="B255" s="5">
        <v>65.7</v>
      </c>
      <c r="C255" s="5">
        <v>2.0289999999999999</v>
      </c>
      <c r="D255" s="5">
        <v>4.1000000000000002E-2</v>
      </c>
      <c r="E255" s="5">
        <v>229</v>
      </c>
      <c r="F255" s="130">
        <v>16.474464579901198</v>
      </c>
      <c r="G255" s="5">
        <v>0.47635565532589202</v>
      </c>
      <c r="H255" s="130">
        <v>5.4300000000000001E-2</v>
      </c>
      <c r="I255" s="5">
        <v>1.11819764427746E-2</v>
      </c>
      <c r="J255" s="5">
        <v>5.8743999999999998E-2</v>
      </c>
      <c r="K255" s="130">
        <v>0.45900000000000002</v>
      </c>
      <c r="L255" s="5">
        <v>2.92286742581663E-2</v>
      </c>
      <c r="M255" s="130">
        <v>6.0699999999999997E-2</v>
      </c>
      <c r="N255" s="5">
        <v>1.7551276484917E-3</v>
      </c>
      <c r="O255" s="5">
        <v>0.63885000000000003</v>
      </c>
      <c r="P255" s="10">
        <v>379.6</v>
      </c>
      <c r="Q255" s="6">
        <v>10.7121963104144</v>
      </c>
      <c r="S255" s="10">
        <v>382</v>
      </c>
      <c r="T255" s="6">
        <v>20.461833584952402</v>
      </c>
      <c r="V255" s="10">
        <v>350</v>
      </c>
      <c r="W255" s="6">
        <v>464.17571832333101</v>
      </c>
      <c r="Y255" s="6">
        <v>0.62827225130888598</v>
      </c>
      <c r="Z255" s="6">
        <v>-8.4571428571428697</v>
      </c>
      <c r="AA255" s="7">
        <v>379.6</v>
      </c>
      <c r="AB255" s="7">
        <v>10.7121963104144</v>
      </c>
      <c r="AD255" s="13">
        <v>375</v>
      </c>
      <c r="AE255" s="6">
        <v>12.576802049521801</v>
      </c>
      <c r="AF255" s="13">
        <v>370</v>
      </c>
      <c r="AG255" s="6">
        <v>16.8566495383361</v>
      </c>
      <c r="AH255" s="13">
        <v>329</v>
      </c>
      <c r="AI255" s="6">
        <v>455.07043134110597</v>
      </c>
      <c r="AJ255" s="6">
        <v>2E-3</v>
      </c>
      <c r="AK255" s="6">
        <v>3.8E-3</v>
      </c>
      <c r="AL255" s="132">
        <f t="shared" si="31"/>
        <v>379.6</v>
      </c>
      <c r="AM255" s="132">
        <f t="shared" si="32"/>
        <v>10.7121963104144</v>
      </c>
      <c r="AN255" s="36">
        <f t="shared" si="33"/>
        <v>65.7</v>
      </c>
      <c r="AO255" s="36">
        <f t="shared" si="34"/>
        <v>2.0289999999999999</v>
      </c>
      <c r="AP255" s="36">
        <f t="shared" si="35"/>
        <v>4.1000000000000002E-2</v>
      </c>
      <c r="AQ255" s="133">
        <f t="shared" si="36"/>
        <v>0.49285362247412523</v>
      </c>
    </row>
    <row r="256" spans="1:43" x14ac:dyDescent="0.75">
      <c r="A256" s="5" t="s">
        <v>481</v>
      </c>
      <c r="B256" s="5">
        <v>1060</v>
      </c>
      <c r="C256" s="5">
        <v>0.98299999999999998</v>
      </c>
      <c r="D256" s="5">
        <v>4.1000000000000002E-2</v>
      </c>
      <c r="E256" s="5">
        <v>2340</v>
      </c>
      <c r="F256" s="130">
        <v>27.122321670735001</v>
      </c>
      <c r="G256" s="5">
        <v>0.74908572126864603</v>
      </c>
      <c r="H256" s="130">
        <v>0.06</v>
      </c>
      <c r="I256" s="5">
        <v>5.0293657411084004E-3</v>
      </c>
      <c r="J256" s="5">
        <v>0.72053</v>
      </c>
      <c r="K256" s="130">
        <v>0.307</v>
      </c>
      <c r="L256" s="5">
        <v>1.6409337975981701E-2</v>
      </c>
      <c r="M256" s="130">
        <v>3.687E-2</v>
      </c>
      <c r="N256" s="5">
        <v>1.0183048073268599E-3</v>
      </c>
      <c r="O256" s="5">
        <v>-0.39334999999999998</v>
      </c>
      <c r="P256" s="10">
        <v>233.4</v>
      </c>
      <c r="Q256" s="6">
        <v>6.30240191417702</v>
      </c>
      <c r="S256" s="10">
        <v>271.60000000000002</v>
      </c>
      <c r="T256" s="6">
        <v>12.8290538517576</v>
      </c>
      <c r="V256" s="10">
        <v>560</v>
      </c>
      <c r="W256" s="6">
        <v>499.894348219412</v>
      </c>
      <c r="Y256" s="6">
        <v>14.064801178203201</v>
      </c>
      <c r="Z256" s="6">
        <v>58.321428571428598</v>
      </c>
      <c r="AA256" s="7">
        <v>233.4</v>
      </c>
      <c r="AB256" s="7">
        <v>6.30240191417702</v>
      </c>
      <c r="AD256" s="13">
        <v>230.5</v>
      </c>
      <c r="AE256" s="6">
        <v>6.6345210744877496</v>
      </c>
      <c r="AF256" s="13">
        <v>229</v>
      </c>
      <c r="AG256" s="6">
        <v>11.113767260983</v>
      </c>
      <c r="AH256" s="13">
        <v>213</v>
      </c>
      <c r="AI256" s="6">
        <v>492.43998556343001</v>
      </c>
      <c r="AJ256" s="6">
        <v>1.35E-2</v>
      </c>
      <c r="AK256" s="6">
        <v>4.1000000000000003E-3</v>
      </c>
      <c r="AL256" s="132">
        <f t="shared" si="31"/>
        <v>233.4</v>
      </c>
      <c r="AM256" s="132">
        <f t="shared" si="32"/>
        <v>6.30240191417702</v>
      </c>
      <c r="AN256" s="36">
        <f t="shared" si="33"/>
        <v>1060</v>
      </c>
      <c r="AO256" s="36">
        <f t="shared" si="34"/>
        <v>0.98299999999999998</v>
      </c>
      <c r="AP256" s="36">
        <f t="shared" si="35"/>
        <v>4.1000000000000002E-2</v>
      </c>
      <c r="AQ256" s="133">
        <f t="shared" si="36"/>
        <v>1.0172939979654121</v>
      </c>
    </row>
    <row r="257" spans="1:43" x14ac:dyDescent="0.75">
      <c r="A257" s="5" t="s">
        <v>482</v>
      </c>
      <c r="B257" s="5">
        <v>557</v>
      </c>
      <c r="C257" s="5">
        <v>2.5049999999999999</v>
      </c>
      <c r="D257" s="5">
        <v>6.6000000000000003E-2</v>
      </c>
      <c r="E257" s="5">
        <v>1342</v>
      </c>
      <c r="F257" s="130">
        <v>19.546520719311999</v>
      </c>
      <c r="G257" s="5">
        <v>0.46480882510242499</v>
      </c>
      <c r="H257" s="130">
        <v>5.3600000000000002E-2</v>
      </c>
      <c r="I257" s="5">
        <v>5.0661451918258601E-3</v>
      </c>
      <c r="J257" s="5">
        <v>2.1905999999999998E-2</v>
      </c>
      <c r="K257" s="130">
        <v>0.38500000000000001</v>
      </c>
      <c r="L257" s="5">
        <v>1.85758929866102E-2</v>
      </c>
      <c r="M257" s="130">
        <v>5.1159999999999997E-2</v>
      </c>
      <c r="N257" s="5">
        <v>1.2165653332229999E-3</v>
      </c>
      <c r="O257" s="5">
        <v>0.34906999999999999</v>
      </c>
      <c r="P257" s="10">
        <v>321.60000000000002</v>
      </c>
      <c r="Q257" s="6">
        <v>7.4694108769904703</v>
      </c>
      <c r="S257" s="10">
        <v>330</v>
      </c>
      <c r="T257" s="6">
        <v>13.6415401948891</v>
      </c>
      <c r="V257" s="10">
        <v>342</v>
      </c>
      <c r="W257" s="6">
        <v>233.44405777624601</v>
      </c>
      <c r="Y257" s="6">
        <v>2.5454545454545299</v>
      </c>
      <c r="Z257" s="6">
        <v>5.9649122807017498</v>
      </c>
      <c r="AA257" s="7">
        <v>321.60000000000002</v>
      </c>
      <c r="AB257" s="7">
        <v>7.4694108769904703</v>
      </c>
      <c r="AD257" s="13">
        <v>320.5</v>
      </c>
      <c r="AE257" s="6">
        <v>7.4694108769904703</v>
      </c>
      <c r="AF257" s="13">
        <v>314.8</v>
      </c>
      <c r="AG257" s="6">
        <v>12.621712201154599</v>
      </c>
      <c r="AH257" s="13">
        <v>255</v>
      </c>
      <c r="AI257" s="6">
        <v>230.44892733757601</v>
      </c>
      <c r="AJ257" s="6">
        <v>3.5000000000000001E-3</v>
      </c>
      <c r="AK257" s="6">
        <v>1.2999999999999999E-3</v>
      </c>
      <c r="AL257" s="132">
        <f t="shared" si="31"/>
        <v>321.60000000000002</v>
      </c>
      <c r="AM257" s="132">
        <f t="shared" si="32"/>
        <v>7.4694108769904703</v>
      </c>
      <c r="AN257" s="36">
        <f t="shared" si="33"/>
        <v>557</v>
      </c>
      <c r="AO257" s="36">
        <f t="shared" si="34"/>
        <v>2.5049999999999999</v>
      </c>
      <c r="AP257" s="36">
        <f t="shared" si="35"/>
        <v>6.6000000000000003E-2</v>
      </c>
      <c r="AQ257" s="133">
        <f t="shared" si="36"/>
        <v>0.39920159680638723</v>
      </c>
    </row>
    <row r="258" spans="1:43" x14ac:dyDescent="0.75">
      <c r="A258" s="5" t="s">
        <v>483</v>
      </c>
      <c r="B258" s="5">
        <v>982</v>
      </c>
      <c r="C258" s="5">
        <v>3.6560000000000001</v>
      </c>
      <c r="D258" s="5">
        <v>7.2999999999999995E-2</v>
      </c>
      <c r="E258" s="5">
        <v>2080</v>
      </c>
      <c r="F258" s="130">
        <v>20.6270627062706</v>
      </c>
      <c r="G258" s="5">
        <v>0.49812225594287601</v>
      </c>
      <c r="H258" s="130">
        <v>5.1700000000000003E-2</v>
      </c>
      <c r="I258" s="5">
        <v>4.0431633179283302E-3</v>
      </c>
      <c r="J258" s="5">
        <v>0.30468000000000001</v>
      </c>
      <c r="K258" s="130">
        <v>0.35249999999999998</v>
      </c>
      <c r="L258" s="5">
        <v>1.6183285144323899E-2</v>
      </c>
      <c r="M258" s="130">
        <v>4.8480000000000002E-2</v>
      </c>
      <c r="N258" s="5">
        <v>1.1707419186140001E-3</v>
      </c>
      <c r="O258" s="5">
        <v>0.22572</v>
      </c>
      <c r="P258" s="10">
        <v>305.10000000000002</v>
      </c>
      <c r="Q258" s="6">
        <v>7.1923879922718497</v>
      </c>
      <c r="S258" s="10">
        <v>306.5</v>
      </c>
      <c r="T258" s="6">
        <v>12.142378754690601</v>
      </c>
      <c r="V258" s="10">
        <v>265</v>
      </c>
      <c r="W258" s="6">
        <v>162.87685609879401</v>
      </c>
      <c r="Y258" s="6">
        <v>0.45676998368678301</v>
      </c>
      <c r="Z258" s="6">
        <v>-15.1320754716981</v>
      </c>
      <c r="AA258" s="7">
        <v>305.10000000000002</v>
      </c>
      <c r="AB258" s="7">
        <v>7.1923879922718497</v>
      </c>
      <c r="AD258" s="13">
        <v>304.8</v>
      </c>
      <c r="AE258" s="6">
        <v>7.2212080036082797</v>
      </c>
      <c r="AF258" s="13">
        <v>300.5</v>
      </c>
      <c r="AG258" s="6">
        <v>11.8359774341776</v>
      </c>
      <c r="AH258" s="13">
        <v>246</v>
      </c>
      <c r="AI258" s="6">
        <v>160.01390643511999</v>
      </c>
      <c r="AJ258" s="6">
        <v>1.5E-3</v>
      </c>
      <c r="AK258" s="6">
        <v>1E-3</v>
      </c>
      <c r="AL258" s="132">
        <f t="shared" si="31"/>
        <v>305.10000000000002</v>
      </c>
      <c r="AM258" s="132">
        <f t="shared" si="32"/>
        <v>7.1923879922718497</v>
      </c>
      <c r="AN258" s="36">
        <f t="shared" si="33"/>
        <v>982</v>
      </c>
      <c r="AO258" s="36">
        <f t="shared" si="34"/>
        <v>3.6560000000000001</v>
      </c>
      <c r="AP258" s="36">
        <f t="shared" si="35"/>
        <v>7.2999999999999995E-2</v>
      </c>
      <c r="AQ258" s="133">
        <f t="shared" si="36"/>
        <v>0.2735229759299781</v>
      </c>
    </row>
    <row r="259" spans="1:43" x14ac:dyDescent="0.75">
      <c r="A259" s="5" t="s">
        <v>484</v>
      </c>
      <c r="B259" s="5">
        <v>96</v>
      </c>
      <c r="C259" s="5">
        <v>1.79</v>
      </c>
      <c r="D259" s="5">
        <v>0.2</v>
      </c>
      <c r="E259" s="5">
        <v>3100</v>
      </c>
      <c r="F259" s="130">
        <v>2.9940119760478998</v>
      </c>
      <c r="G259" s="5">
        <v>0.175764009140019</v>
      </c>
      <c r="H259" s="130">
        <v>0.1203</v>
      </c>
      <c r="I259" s="5">
        <v>7.9817533518325798E-3</v>
      </c>
      <c r="J259" s="5">
        <v>-0.48564000000000002</v>
      </c>
      <c r="K259" s="130">
        <v>5.69</v>
      </c>
      <c r="L259" s="5">
        <v>0.43287216866991901</v>
      </c>
      <c r="M259" s="130">
        <v>0.33400000000000002</v>
      </c>
      <c r="N259" s="5">
        <v>1.9607529803623899E-2</v>
      </c>
      <c r="O259" s="5">
        <v>0.97370999999999996</v>
      </c>
      <c r="P259" s="10">
        <v>1840</v>
      </c>
      <c r="Q259" s="6">
        <v>101.226535494907</v>
      </c>
      <c r="S259" s="10">
        <v>1912</v>
      </c>
      <c r="T259" s="6">
        <v>70.748842699616901</v>
      </c>
      <c r="V259" s="10">
        <v>1963</v>
      </c>
      <c r="W259" s="6">
        <v>121.614900998378</v>
      </c>
      <c r="Y259" s="6">
        <v>3.7656903765690402</v>
      </c>
      <c r="Z259" s="6">
        <v>6.2659195109526298</v>
      </c>
      <c r="AA259" s="7">
        <v>1963</v>
      </c>
      <c r="AB259" s="7">
        <v>121.614900998378</v>
      </c>
      <c r="AD259" s="13">
        <v>1830</v>
      </c>
      <c r="AE259" s="6">
        <v>101.226535494907</v>
      </c>
      <c r="AF259" s="13">
        <v>1810</v>
      </c>
      <c r="AG259" s="6">
        <v>94.478985723467304</v>
      </c>
      <c r="AH259" s="13">
        <v>1770</v>
      </c>
      <c r="AI259" s="6">
        <v>141.92041482762599</v>
      </c>
      <c r="AJ259" s="6">
        <v>0.01</v>
      </c>
      <c r="AK259" s="6">
        <v>4.1999999999999997E-3</v>
      </c>
      <c r="AL259" s="132">
        <f t="shared" si="31"/>
        <v>1963</v>
      </c>
      <c r="AM259" s="132">
        <f t="shared" si="32"/>
        <v>121.614900998378</v>
      </c>
      <c r="AN259" s="36">
        <f t="shared" si="33"/>
        <v>96</v>
      </c>
      <c r="AO259" s="36">
        <f t="shared" si="34"/>
        <v>1.79</v>
      </c>
      <c r="AP259" s="36">
        <f t="shared" si="35"/>
        <v>0.2</v>
      </c>
      <c r="AQ259" s="133">
        <f t="shared" si="36"/>
        <v>0.55865921787709494</v>
      </c>
    </row>
    <row r="260" spans="1:43" x14ac:dyDescent="0.75">
      <c r="A260" s="5" t="s">
        <v>485</v>
      </c>
      <c r="B260" s="5">
        <v>322</v>
      </c>
      <c r="C260" s="5">
        <v>20.56</v>
      </c>
      <c r="D260" s="5">
        <v>0.54</v>
      </c>
      <c r="E260" s="5">
        <v>11860</v>
      </c>
      <c r="F260" s="130">
        <v>2.8793550244745201</v>
      </c>
      <c r="G260" s="5">
        <v>7.3445507353858505E-2</v>
      </c>
      <c r="H260" s="130">
        <v>0.12709999999999999</v>
      </c>
      <c r="I260" s="5">
        <v>4.7923521516351703E-3</v>
      </c>
      <c r="J260" s="5">
        <v>0.13113</v>
      </c>
      <c r="K260" s="130">
        <v>6.19</v>
      </c>
      <c r="L260" s="5">
        <v>0.28653075403697698</v>
      </c>
      <c r="M260" s="130">
        <v>0.3473</v>
      </c>
      <c r="N260" s="5">
        <v>8.8587980596974807E-3</v>
      </c>
      <c r="O260" s="5">
        <v>0.65198999999999996</v>
      </c>
      <c r="P260" s="10">
        <v>1921</v>
      </c>
      <c r="Q260" s="6">
        <v>42.254233448301001</v>
      </c>
      <c r="S260" s="10">
        <v>2001</v>
      </c>
      <c r="T260" s="6">
        <v>40.478209915048502</v>
      </c>
      <c r="V260" s="10">
        <v>2054</v>
      </c>
      <c r="W260" s="6">
        <v>68.966767000540401</v>
      </c>
      <c r="Y260" s="6">
        <v>3.9980009995002499</v>
      </c>
      <c r="Z260" s="6">
        <v>6.4751703992210299</v>
      </c>
      <c r="AA260" s="7">
        <v>2054</v>
      </c>
      <c r="AB260" s="7">
        <v>68.966767000540401</v>
      </c>
      <c r="AD260" s="13">
        <v>1901</v>
      </c>
      <c r="AE260" s="6">
        <v>43.810275556123997</v>
      </c>
      <c r="AF260" s="13">
        <v>1917</v>
      </c>
      <c r="AG260" s="6">
        <v>43.718251084949998</v>
      </c>
      <c r="AH260" s="13">
        <v>1922</v>
      </c>
      <c r="AI260" s="6">
        <v>68.248332950386597</v>
      </c>
      <c r="AJ260" s="6">
        <v>1.23E-2</v>
      </c>
      <c r="AK260" s="6">
        <v>3.3999999999999998E-3</v>
      </c>
      <c r="AL260" s="132">
        <f t="shared" si="31"/>
        <v>2054</v>
      </c>
      <c r="AM260" s="132">
        <f t="shared" si="32"/>
        <v>68.966767000540401</v>
      </c>
      <c r="AN260" s="36">
        <f t="shared" si="33"/>
        <v>322</v>
      </c>
      <c r="AO260" s="36">
        <f t="shared" si="34"/>
        <v>20.56</v>
      </c>
      <c r="AP260" s="36">
        <f t="shared" si="35"/>
        <v>0.54</v>
      </c>
      <c r="AQ260" s="133">
        <f t="shared" si="36"/>
        <v>4.8638132295719845E-2</v>
      </c>
    </row>
    <row r="261" spans="1:43" x14ac:dyDescent="0.75">
      <c r="A261" s="5" t="s">
        <v>486</v>
      </c>
      <c r="B261" s="5">
        <v>139.30000000000001</v>
      </c>
      <c r="C261" s="5">
        <v>2.2930000000000001</v>
      </c>
      <c r="D261" s="5">
        <v>0.08</v>
      </c>
      <c r="E261" s="5">
        <v>298</v>
      </c>
      <c r="F261" s="130">
        <v>20.040080160320599</v>
      </c>
      <c r="G261" s="5">
        <v>0.61017075752128802</v>
      </c>
      <c r="H261" s="130">
        <v>5.2400000000000002E-2</v>
      </c>
      <c r="I261" s="5">
        <v>9.5267707280575799E-3</v>
      </c>
      <c r="J261" s="5">
        <v>0.11598</v>
      </c>
      <c r="K261" s="130">
        <v>0.36599999999999999</v>
      </c>
      <c r="L261" s="5">
        <v>2.0360118703975999E-2</v>
      </c>
      <c r="M261" s="130">
        <v>4.99E-2</v>
      </c>
      <c r="N261" s="5">
        <v>1.51933128793558E-3</v>
      </c>
      <c r="O261" s="5">
        <v>0.48276000000000002</v>
      </c>
      <c r="P261" s="10">
        <v>313.8</v>
      </c>
      <c r="Q261" s="6">
        <v>9.2327736026810197</v>
      </c>
      <c r="S261" s="10">
        <v>316</v>
      </c>
      <c r="T261" s="6">
        <v>15.186374881264999</v>
      </c>
      <c r="V261" s="10">
        <v>289</v>
      </c>
      <c r="W261" s="6">
        <v>400.053065076275</v>
      </c>
      <c r="Y261" s="6">
        <v>0.696202531645568</v>
      </c>
      <c r="Z261" s="6">
        <v>-8.58131487889273</v>
      </c>
      <c r="AA261" s="7">
        <v>313.8</v>
      </c>
      <c r="AB261" s="7">
        <v>9.2327736026810197</v>
      </c>
      <c r="AD261" s="13">
        <v>313.39999999999998</v>
      </c>
      <c r="AE261" s="6">
        <v>9.2853383566978103</v>
      </c>
      <c r="AF261" s="13">
        <v>310.89999999999998</v>
      </c>
      <c r="AG261" s="6">
        <v>13.3100406473578</v>
      </c>
      <c r="AH261" s="13">
        <v>285</v>
      </c>
      <c r="AI261" s="6">
        <v>394.64178045022402</v>
      </c>
      <c r="AJ261" s="6">
        <v>1.4E-3</v>
      </c>
      <c r="AK261" s="6">
        <v>2.5999999999999999E-3</v>
      </c>
      <c r="AL261" s="132">
        <f t="shared" si="31"/>
        <v>313.8</v>
      </c>
      <c r="AM261" s="132">
        <f t="shared" si="32"/>
        <v>9.2327736026810197</v>
      </c>
      <c r="AN261" s="36">
        <f t="shared" si="33"/>
        <v>139.30000000000001</v>
      </c>
      <c r="AO261" s="36">
        <f t="shared" si="34"/>
        <v>2.2930000000000001</v>
      </c>
      <c r="AP261" s="36">
        <f t="shared" si="35"/>
        <v>0.08</v>
      </c>
      <c r="AQ261" s="133">
        <f t="shared" si="36"/>
        <v>0.43610989969472302</v>
      </c>
    </row>
    <row r="262" spans="1:43" x14ac:dyDescent="0.75">
      <c r="A262" s="5" t="s">
        <v>487</v>
      </c>
      <c r="B262" s="5">
        <v>234</v>
      </c>
      <c r="C262" s="5">
        <v>1.77</v>
      </c>
      <c r="D262" s="5">
        <v>0.06</v>
      </c>
      <c r="E262" s="5">
        <v>455</v>
      </c>
      <c r="F262" s="130">
        <v>23.4741784037559</v>
      </c>
      <c r="G262" s="5">
        <v>0.74165621104967905</v>
      </c>
      <c r="H262" s="130">
        <v>6.2300000000000001E-2</v>
      </c>
      <c r="I262" s="5">
        <v>1.04367537427878E-2</v>
      </c>
      <c r="J262" s="5">
        <v>0.63843000000000005</v>
      </c>
      <c r="K262" s="130">
        <v>0.36199999999999999</v>
      </c>
      <c r="L262" s="5">
        <v>2.6499687099284699E-2</v>
      </c>
      <c r="M262" s="130">
        <v>4.2599999999999999E-2</v>
      </c>
      <c r="N262" s="5">
        <v>1.34592802556452E-3</v>
      </c>
      <c r="O262" s="5">
        <v>2.6655999999999999E-2</v>
      </c>
      <c r="P262" s="10">
        <v>268.8</v>
      </c>
      <c r="Q262" s="6">
        <v>8.3664498119225001</v>
      </c>
      <c r="S262" s="10">
        <v>312</v>
      </c>
      <c r="T262" s="6">
        <v>19.674519202597001</v>
      </c>
      <c r="V262" s="10">
        <v>580</v>
      </c>
      <c r="W262" s="6">
        <v>1257.28905028081</v>
      </c>
      <c r="Y262" s="6">
        <v>13.846153846153801</v>
      </c>
      <c r="Z262" s="6">
        <v>53.655172413793103</v>
      </c>
      <c r="AA262" s="7">
        <v>268.8</v>
      </c>
      <c r="AB262" s="7">
        <v>8.3664498119225001</v>
      </c>
      <c r="AD262" s="13">
        <v>265.2</v>
      </c>
      <c r="AE262" s="6">
        <v>9.2380995045202905</v>
      </c>
      <c r="AF262" s="13">
        <v>263.3</v>
      </c>
      <c r="AG262" s="6">
        <v>13.638713497004</v>
      </c>
      <c r="AH262" s="13">
        <v>245</v>
      </c>
      <c r="AI262" s="6">
        <v>1248.5116162679501</v>
      </c>
      <c r="AJ262" s="6">
        <v>1.54E-2</v>
      </c>
      <c r="AK262" s="6">
        <v>7.9000000000000008E-3</v>
      </c>
      <c r="AL262" s="132">
        <f t="shared" si="31"/>
        <v>268.8</v>
      </c>
      <c r="AM262" s="132">
        <f t="shared" si="32"/>
        <v>8.3664498119225001</v>
      </c>
      <c r="AN262" s="36">
        <f t="shared" si="33"/>
        <v>234</v>
      </c>
      <c r="AO262" s="36">
        <f t="shared" si="34"/>
        <v>1.77</v>
      </c>
      <c r="AP262" s="36">
        <f t="shared" si="35"/>
        <v>0.06</v>
      </c>
      <c r="AQ262" s="133">
        <f t="shared" si="36"/>
        <v>0.56497175141242939</v>
      </c>
    </row>
    <row r="263" spans="1:43" x14ac:dyDescent="0.75">
      <c r="A263" s="5" t="s">
        <v>488</v>
      </c>
      <c r="B263" s="5">
        <v>1430</v>
      </c>
      <c r="C263" s="5">
        <v>3.4329999999999998</v>
      </c>
      <c r="D263" s="5">
        <v>4.4999999999999998E-2</v>
      </c>
      <c r="E263" s="5">
        <v>916</v>
      </c>
      <c r="F263" s="130">
        <v>58.275058275058299</v>
      </c>
      <c r="G263" s="5">
        <v>1.4598190842429599</v>
      </c>
      <c r="H263" s="130">
        <v>4.7600000000000003E-2</v>
      </c>
      <c r="I263" s="5">
        <v>5.3415306308339404E-3</v>
      </c>
      <c r="J263" s="5">
        <v>0.10688</v>
      </c>
      <c r="K263" s="130">
        <v>0.1145</v>
      </c>
      <c r="L263" s="5">
        <v>5.7900184216027701E-3</v>
      </c>
      <c r="M263" s="130">
        <v>1.7160000000000002E-2</v>
      </c>
      <c r="N263" s="5">
        <v>4.2986650253305298E-4</v>
      </c>
      <c r="O263" s="5">
        <v>0.31802999999999998</v>
      </c>
      <c r="P263" s="10">
        <v>109.7</v>
      </c>
      <c r="Q263" s="6">
        <v>2.7171059304287799</v>
      </c>
      <c r="S263" s="10">
        <v>110</v>
      </c>
      <c r="T263" s="6">
        <v>5.2866377613528996</v>
      </c>
      <c r="V263" s="10">
        <v>87</v>
      </c>
      <c r="W263" s="6">
        <v>209.220890844612</v>
      </c>
      <c r="Y263" s="6">
        <v>0.27272727272726599</v>
      </c>
      <c r="Z263" s="6">
        <v>-26.091954022988499</v>
      </c>
      <c r="AA263" s="7">
        <v>109.7</v>
      </c>
      <c r="AB263" s="7">
        <v>2.7171059304287799</v>
      </c>
      <c r="AD263" s="13">
        <v>109.7</v>
      </c>
      <c r="AE263" s="6">
        <v>2.7522471976861498</v>
      </c>
      <c r="AF263" s="13">
        <v>109.5</v>
      </c>
      <c r="AG263" s="6">
        <v>4.7295389648212502</v>
      </c>
      <c r="AH263" s="13">
        <v>99.5</v>
      </c>
      <c r="AI263" s="6">
        <v>203.336275577706</v>
      </c>
      <c r="AJ263" s="6">
        <v>4.0000000000000002E-4</v>
      </c>
      <c r="AK263" s="6">
        <v>1.9E-3</v>
      </c>
      <c r="AL263" s="132">
        <f t="shared" si="31"/>
        <v>109.7</v>
      </c>
      <c r="AM263" s="132">
        <f t="shared" si="32"/>
        <v>2.7171059304287799</v>
      </c>
      <c r="AN263" s="36">
        <f t="shared" si="33"/>
        <v>1430</v>
      </c>
      <c r="AO263" s="36">
        <f t="shared" si="34"/>
        <v>3.4329999999999998</v>
      </c>
      <c r="AP263" s="36">
        <f t="shared" si="35"/>
        <v>4.4999999999999998E-2</v>
      </c>
      <c r="AQ263" s="133">
        <f t="shared" si="36"/>
        <v>0.29129041654529569</v>
      </c>
    </row>
    <row r="264" spans="1:43" x14ac:dyDescent="0.75">
      <c r="A264" s="5" t="s">
        <v>489</v>
      </c>
      <c r="B264" s="5">
        <v>440</v>
      </c>
      <c r="C264" s="5">
        <v>1.1220000000000001</v>
      </c>
      <c r="D264" s="5">
        <v>3.9E-2</v>
      </c>
      <c r="E264" s="5">
        <v>4670</v>
      </c>
      <c r="F264" s="130">
        <v>5.8105752469494503</v>
      </c>
      <c r="G264" s="5">
        <v>0.154545509956202</v>
      </c>
      <c r="H264" s="130">
        <v>8.1699999999999995E-2</v>
      </c>
      <c r="I264" s="5">
        <v>5.8353985378472003E-3</v>
      </c>
      <c r="J264" s="5">
        <v>-0.36631999999999998</v>
      </c>
      <c r="K264" s="130">
        <v>2.0099999999999998</v>
      </c>
      <c r="L264" s="5">
        <v>0.14719150304620099</v>
      </c>
      <c r="M264" s="130">
        <v>0.1721</v>
      </c>
      <c r="N264" s="5">
        <v>4.5773922775418701E-3</v>
      </c>
      <c r="O264" s="5">
        <v>0.57108000000000003</v>
      </c>
      <c r="P264" s="10">
        <v>1023</v>
      </c>
      <c r="Q264" s="6">
        <v>25.154305195015599</v>
      </c>
      <c r="S264" s="10">
        <v>1105</v>
      </c>
      <c r="T264" s="6">
        <v>46.189547861305897</v>
      </c>
      <c r="V264" s="10">
        <v>1240</v>
      </c>
      <c r="W264" s="6">
        <v>154.89250126387</v>
      </c>
      <c r="Y264" s="6">
        <v>7.4208144796380102</v>
      </c>
      <c r="Z264" s="6">
        <v>17.5</v>
      </c>
      <c r="AA264" s="7">
        <v>1023</v>
      </c>
      <c r="AB264" s="7">
        <v>25.154305195015599</v>
      </c>
      <c r="AD264" s="13">
        <v>1011</v>
      </c>
      <c r="AE264" s="6">
        <v>23.9808062801063</v>
      </c>
      <c r="AF264" s="13">
        <v>1013</v>
      </c>
      <c r="AG264" s="6">
        <v>31.348912766344299</v>
      </c>
      <c r="AH264" s="13">
        <v>1000</v>
      </c>
      <c r="AI264" s="6">
        <v>123.740401436952</v>
      </c>
      <c r="AJ264" s="6">
        <v>1.2500000000000001E-2</v>
      </c>
      <c r="AK264" s="6">
        <v>5.7999999999999996E-3</v>
      </c>
      <c r="AL264" s="132">
        <f t="shared" si="31"/>
        <v>1023</v>
      </c>
      <c r="AM264" s="132">
        <f t="shared" si="32"/>
        <v>25.154305195015599</v>
      </c>
      <c r="AN264" s="36">
        <f t="shared" si="33"/>
        <v>440</v>
      </c>
      <c r="AO264" s="36">
        <f t="shared" si="34"/>
        <v>1.1220000000000001</v>
      </c>
      <c r="AP264" s="36">
        <f t="shared" si="35"/>
        <v>3.9E-2</v>
      </c>
      <c r="AQ264" s="133">
        <f t="shared" si="36"/>
        <v>0.89126559714794995</v>
      </c>
    </row>
    <row r="265" spans="1:43" x14ac:dyDescent="0.75">
      <c r="A265" s="5" t="s">
        <v>490</v>
      </c>
      <c r="B265" s="5">
        <v>446</v>
      </c>
      <c r="C265" s="5">
        <v>1.73</v>
      </c>
      <c r="D265" s="5">
        <v>2.8000000000000001E-2</v>
      </c>
      <c r="E265" s="5">
        <v>527</v>
      </c>
      <c r="F265" s="130">
        <v>27.277686852154901</v>
      </c>
      <c r="G265" s="5">
        <v>0.69319721450873295</v>
      </c>
      <c r="H265" s="130">
        <v>5.1999999999999998E-2</v>
      </c>
      <c r="I265" s="5">
        <v>7.5792874487627003E-3</v>
      </c>
      <c r="J265" s="5">
        <v>-0.17934</v>
      </c>
      <c r="K265" s="130">
        <v>0.26700000000000002</v>
      </c>
      <c r="L265" s="5">
        <v>1.6602406163264301E-2</v>
      </c>
      <c r="M265" s="130">
        <v>3.6659999999999998E-2</v>
      </c>
      <c r="N265" s="5">
        <v>9.3162627834341295E-4</v>
      </c>
      <c r="O265" s="5">
        <v>0.31062000000000001</v>
      </c>
      <c r="P265" s="10">
        <v>232.1</v>
      </c>
      <c r="Q265" s="6">
        <v>5.78591099963836</v>
      </c>
      <c r="S265" s="10">
        <v>239</v>
      </c>
      <c r="T265" s="6">
        <v>13.2934699635152</v>
      </c>
      <c r="V265" s="10">
        <v>260</v>
      </c>
      <c r="W265" s="6">
        <v>411.25882523856802</v>
      </c>
      <c r="Y265" s="6">
        <v>2.8870292887029301</v>
      </c>
      <c r="Z265" s="6">
        <v>10.7307692307692</v>
      </c>
      <c r="AA265" s="7">
        <v>232.1</v>
      </c>
      <c r="AB265" s="7">
        <v>5.78591099963836</v>
      </c>
      <c r="AD265" s="13">
        <v>230.4</v>
      </c>
      <c r="AE265" s="6">
        <v>5.8227627545466998</v>
      </c>
      <c r="AF265" s="13">
        <v>228.4</v>
      </c>
      <c r="AG265" s="6">
        <v>9.7709540819144696</v>
      </c>
      <c r="AH265" s="13">
        <v>197</v>
      </c>
      <c r="AI265" s="6">
        <v>402.31286499018</v>
      </c>
      <c r="AJ265" s="6">
        <v>3.3E-3</v>
      </c>
      <c r="AK265" s="6">
        <v>3.5999999999999999E-3</v>
      </c>
      <c r="AL265" s="132">
        <f t="shared" si="31"/>
        <v>232.1</v>
      </c>
      <c r="AM265" s="132">
        <f t="shared" si="32"/>
        <v>5.78591099963836</v>
      </c>
      <c r="AN265" s="36">
        <f t="shared" si="33"/>
        <v>446</v>
      </c>
      <c r="AO265" s="36">
        <f t="shared" si="34"/>
        <v>1.73</v>
      </c>
      <c r="AP265" s="36">
        <f t="shared" si="35"/>
        <v>2.8000000000000001E-2</v>
      </c>
      <c r="AQ265" s="133">
        <f t="shared" si="36"/>
        <v>0.5780346820809249</v>
      </c>
    </row>
    <row r="266" spans="1:43" x14ac:dyDescent="0.75">
      <c r="A266" s="5" t="s">
        <v>491</v>
      </c>
      <c r="B266" s="5">
        <v>905</v>
      </c>
      <c r="C266" s="5">
        <v>3.0129999999999999</v>
      </c>
      <c r="D266" s="5">
        <v>0.04</v>
      </c>
      <c r="E266" s="5">
        <v>1202</v>
      </c>
      <c r="F266" s="130">
        <v>20.279862096937698</v>
      </c>
      <c r="G266" s="5">
        <v>0.52794082354887195</v>
      </c>
      <c r="H266" s="130">
        <v>5.16E-2</v>
      </c>
      <c r="I266" s="5">
        <v>5.11633264113072E-3</v>
      </c>
      <c r="J266" s="5">
        <v>0.26329999999999998</v>
      </c>
      <c r="K266" s="130">
        <v>0.35620000000000002</v>
      </c>
      <c r="L266" s="5">
        <v>1.7236057788357399E-2</v>
      </c>
      <c r="M266" s="130">
        <v>4.931E-2</v>
      </c>
      <c r="N266" s="5">
        <v>1.2836754946734001E-3</v>
      </c>
      <c r="O266" s="5">
        <v>0.39913999999999999</v>
      </c>
      <c r="P266" s="10">
        <v>310.3</v>
      </c>
      <c r="Q266" s="6">
        <v>7.9110400745937399</v>
      </c>
      <c r="S266" s="10">
        <v>309.10000000000002</v>
      </c>
      <c r="T266" s="6">
        <v>12.925710316254399</v>
      </c>
      <c r="V266" s="10">
        <v>258</v>
      </c>
      <c r="W266" s="6">
        <v>202.35946125321399</v>
      </c>
      <c r="Y266" s="6">
        <v>-0.38822387576836098</v>
      </c>
      <c r="Z266" s="6">
        <v>-20.271317829457399</v>
      </c>
      <c r="AA266" s="7">
        <v>310.3</v>
      </c>
      <c r="AB266" s="7">
        <v>7.9110400745937399</v>
      </c>
      <c r="AD266" s="13">
        <v>309.89999999999998</v>
      </c>
      <c r="AE266" s="6">
        <v>7.9512989543739403</v>
      </c>
      <c r="AF266" s="13">
        <v>303.7</v>
      </c>
      <c r="AG266" s="6">
        <v>12.4056030558665</v>
      </c>
      <c r="AH266" s="13">
        <v>237</v>
      </c>
      <c r="AI266" s="6">
        <v>198.46146114218499</v>
      </c>
      <c r="AJ266" s="6">
        <v>1.4E-3</v>
      </c>
      <c r="AK266" s="6">
        <v>1.5E-3</v>
      </c>
      <c r="AL266" s="132">
        <f t="shared" si="31"/>
        <v>310.3</v>
      </c>
      <c r="AM266" s="132">
        <f t="shared" si="32"/>
        <v>7.9110400745937399</v>
      </c>
      <c r="AN266" s="36">
        <f t="shared" si="33"/>
        <v>905</v>
      </c>
      <c r="AO266" s="36">
        <f t="shared" si="34"/>
        <v>3.0129999999999999</v>
      </c>
      <c r="AP266" s="36">
        <f t="shared" si="35"/>
        <v>0.04</v>
      </c>
      <c r="AQ266" s="133">
        <f t="shared" si="36"/>
        <v>0.33189512114171921</v>
      </c>
    </row>
    <row r="267" spans="1:43" x14ac:dyDescent="0.75">
      <c r="A267" s="5" t="s">
        <v>492</v>
      </c>
      <c r="B267" s="5">
        <v>133</v>
      </c>
      <c r="C267" s="5">
        <v>1.95</v>
      </c>
      <c r="D267" s="5">
        <v>0.19</v>
      </c>
      <c r="E267" s="5">
        <v>510</v>
      </c>
      <c r="F267" s="130">
        <v>9.6339113680154096</v>
      </c>
      <c r="G267" s="5">
        <v>0.34655601654051699</v>
      </c>
      <c r="H267" s="130">
        <v>8.9200000000000002E-2</v>
      </c>
      <c r="I267" s="5">
        <v>1.29001342345311E-2</v>
      </c>
      <c r="J267" s="5">
        <v>-0.19586000000000001</v>
      </c>
      <c r="K267" s="130">
        <v>1.3029999999999999</v>
      </c>
      <c r="L267" s="5">
        <v>8.2035290389014498E-2</v>
      </c>
      <c r="M267" s="130">
        <v>0.1038</v>
      </c>
      <c r="N267" s="5">
        <v>3.7339470068548102E-3</v>
      </c>
      <c r="O267" s="5">
        <v>0.74938000000000005</v>
      </c>
      <c r="P267" s="10">
        <v>636</v>
      </c>
      <c r="Q267" s="6">
        <v>21.435108448937999</v>
      </c>
      <c r="S267" s="10">
        <v>840</v>
      </c>
      <c r="T267" s="6">
        <v>36.130951665612699</v>
      </c>
      <c r="V267" s="10">
        <v>1385</v>
      </c>
      <c r="W267" s="6">
        <v>1322.82189353493</v>
      </c>
      <c r="Y267" s="6">
        <v>24.285714285714299</v>
      </c>
      <c r="Z267" s="6">
        <v>54.079422382671503</v>
      </c>
      <c r="AA267" s="7" t="s">
        <v>35</v>
      </c>
      <c r="AB267" s="7" t="s">
        <v>35</v>
      </c>
      <c r="AD267" s="13">
        <v>614</v>
      </c>
      <c r="AE267" s="6">
        <v>21.435108448937999</v>
      </c>
      <c r="AF267" s="13">
        <v>619</v>
      </c>
      <c r="AG267" s="6">
        <v>30.061365043238499</v>
      </c>
      <c r="AH267" s="13">
        <v>636</v>
      </c>
      <c r="AI267" s="6">
        <v>1321.5351686638301</v>
      </c>
      <c r="AJ267" s="6">
        <v>3.7199999999999997E-2</v>
      </c>
      <c r="AK267" s="6">
        <v>4.3E-3</v>
      </c>
      <c r="AL267" s="132" t="str">
        <f t="shared" si="31"/>
        <v>Discordant</v>
      </c>
      <c r="AM267" s="132" t="str">
        <f t="shared" si="32"/>
        <v>Discordant</v>
      </c>
      <c r="AN267" s="36">
        <f t="shared" si="33"/>
        <v>133</v>
      </c>
      <c r="AO267" s="36">
        <f t="shared" si="34"/>
        <v>1.95</v>
      </c>
      <c r="AP267" s="36">
        <f t="shared" si="35"/>
        <v>0.19</v>
      </c>
      <c r="AQ267" s="133">
        <f t="shared" si="36"/>
        <v>0.51282051282051289</v>
      </c>
    </row>
    <row r="268" spans="1:43" x14ac:dyDescent="0.75">
      <c r="A268" s="5" t="s">
        <v>493</v>
      </c>
      <c r="B268" s="5">
        <v>1020</v>
      </c>
      <c r="C268" s="5">
        <v>1.63</v>
      </c>
      <c r="D268" s="5">
        <v>0.17</v>
      </c>
      <c r="E268" s="5">
        <v>940</v>
      </c>
      <c r="F268" s="130">
        <v>22.5580870742161</v>
      </c>
      <c r="G268" s="5">
        <v>0.62030873495015204</v>
      </c>
      <c r="H268" s="130">
        <v>5.28E-2</v>
      </c>
      <c r="I268" s="5">
        <v>5.9058803271233402E-3</v>
      </c>
      <c r="J268" s="5">
        <v>-0.10639</v>
      </c>
      <c r="K268" s="130">
        <v>0.32500000000000001</v>
      </c>
      <c r="L268" s="5">
        <v>1.75068845386607E-2</v>
      </c>
      <c r="M268" s="130">
        <v>4.4330000000000001E-2</v>
      </c>
      <c r="N268" s="5">
        <v>1.2189990281476801E-3</v>
      </c>
      <c r="O268" s="5">
        <v>0.54176000000000002</v>
      </c>
      <c r="P268" s="10">
        <v>279.60000000000002</v>
      </c>
      <c r="Q268" s="6">
        <v>7.5274280733928496</v>
      </c>
      <c r="S268" s="10">
        <v>287</v>
      </c>
      <c r="T268" s="6">
        <v>13.9095709123864</v>
      </c>
      <c r="V268" s="10">
        <v>303</v>
      </c>
      <c r="W268" s="6">
        <v>288.80151860086198</v>
      </c>
      <c r="Y268" s="6">
        <v>2.5783972125435501</v>
      </c>
      <c r="Z268" s="6">
        <v>7.7227722772277199</v>
      </c>
      <c r="AA268" s="7">
        <v>279.60000000000002</v>
      </c>
      <c r="AB268" s="7">
        <v>7.5274280733928496</v>
      </c>
      <c r="AD268" s="13">
        <v>278.7</v>
      </c>
      <c r="AE268" s="6">
        <v>7.5274280733928496</v>
      </c>
      <c r="AF268" s="13">
        <v>275.60000000000002</v>
      </c>
      <c r="AG268" s="6">
        <v>11.7430559466736</v>
      </c>
      <c r="AH268" s="13">
        <v>235</v>
      </c>
      <c r="AI268" s="6">
        <v>282.72657665342302</v>
      </c>
      <c r="AJ268" s="6">
        <v>3.0999999999999999E-3</v>
      </c>
      <c r="AK268" s="6">
        <v>2.3E-3</v>
      </c>
      <c r="AL268" s="132">
        <f t="shared" ref="AL268:AL331" si="37">AA268</f>
        <v>279.60000000000002</v>
      </c>
      <c r="AM268" s="132">
        <f t="shared" ref="AM268:AM331" si="38">AB268</f>
        <v>7.5274280733928496</v>
      </c>
      <c r="AN268" s="36">
        <f t="shared" ref="AN268:AN331" si="39">B268</f>
        <v>1020</v>
      </c>
      <c r="AO268" s="36">
        <f t="shared" ref="AO268:AO331" si="40">C268</f>
        <v>1.63</v>
      </c>
      <c r="AP268" s="36">
        <f t="shared" ref="AP268:AP331" si="41">D268</f>
        <v>0.17</v>
      </c>
      <c r="AQ268" s="133">
        <f t="shared" ref="AQ268:AQ331" si="42">1/AO268</f>
        <v>0.61349693251533743</v>
      </c>
    </row>
    <row r="269" spans="1:43" x14ac:dyDescent="0.75">
      <c r="A269" s="5" t="s">
        <v>494</v>
      </c>
      <c r="B269" s="5">
        <v>281</v>
      </c>
      <c r="C269" s="5">
        <v>6.5</v>
      </c>
      <c r="D269" s="5">
        <v>2.2000000000000002</v>
      </c>
      <c r="E269" s="5">
        <v>773</v>
      </c>
      <c r="F269" s="130">
        <v>10.1522842639594</v>
      </c>
      <c r="G269" s="5">
        <v>0.47274766609489099</v>
      </c>
      <c r="H269" s="130">
        <v>6.0900000000000003E-2</v>
      </c>
      <c r="I269" s="5">
        <v>7.3857485444324498E-3</v>
      </c>
      <c r="J269" s="5">
        <v>0.37691000000000002</v>
      </c>
      <c r="K269" s="130">
        <v>0.84399999999999997</v>
      </c>
      <c r="L269" s="5">
        <v>4.9538075617044E-2</v>
      </c>
      <c r="M269" s="130">
        <v>9.8500000000000004E-2</v>
      </c>
      <c r="N269" s="5">
        <v>4.5867160433691496E-3</v>
      </c>
      <c r="O269" s="5">
        <v>0.65963000000000005</v>
      </c>
      <c r="P269" s="10">
        <v>605</v>
      </c>
      <c r="Q269" s="6">
        <v>26.9657318585881</v>
      </c>
      <c r="S269" s="10">
        <v>619</v>
      </c>
      <c r="T269" s="6">
        <v>27.211095547051599</v>
      </c>
      <c r="V269" s="10">
        <v>639</v>
      </c>
      <c r="W269" s="6">
        <v>272.997420696353</v>
      </c>
      <c r="Y269" s="6">
        <v>2.26171243941842</v>
      </c>
      <c r="Z269" s="6">
        <v>5.3208137715179902</v>
      </c>
      <c r="AA269" s="7">
        <v>605</v>
      </c>
      <c r="AB269" s="7">
        <v>26.9657318585881</v>
      </c>
      <c r="AD269" s="13">
        <v>602</v>
      </c>
      <c r="AE269" s="6">
        <v>26.9657318585881</v>
      </c>
      <c r="AF269" s="13">
        <v>585</v>
      </c>
      <c r="AG269" s="6">
        <v>27.7413720077211</v>
      </c>
      <c r="AH269" s="13">
        <v>523</v>
      </c>
      <c r="AI269" s="6">
        <v>266.041033877975</v>
      </c>
      <c r="AJ269" s="6">
        <v>4.7999999999999996E-3</v>
      </c>
      <c r="AK269" s="6">
        <v>2E-3</v>
      </c>
      <c r="AL269" s="132">
        <f t="shared" si="37"/>
        <v>605</v>
      </c>
      <c r="AM269" s="132">
        <f t="shared" si="38"/>
        <v>26.9657318585881</v>
      </c>
      <c r="AN269" s="36">
        <f t="shared" si="39"/>
        <v>281</v>
      </c>
      <c r="AO269" s="36">
        <f t="shared" si="40"/>
        <v>6.5</v>
      </c>
      <c r="AP269" s="36">
        <f t="shared" si="41"/>
        <v>2.2000000000000002</v>
      </c>
      <c r="AQ269" s="133">
        <f t="shared" si="42"/>
        <v>0.15384615384615385</v>
      </c>
    </row>
    <row r="270" spans="1:43" x14ac:dyDescent="0.75">
      <c r="A270" s="5" t="s">
        <v>495</v>
      </c>
      <c r="B270" s="5">
        <v>155</v>
      </c>
      <c r="C270" s="5">
        <v>1.956</v>
      </c>
      <c r="D270" s="5">
        <v>3.2000000000000001E-2</v>
      </c>
      <c r="E270" s="5">
        <v>288</v>
      </c>
      <c r="F270" s="130">
        <v>24.9376558603491</v>
      </c>
      <c r="G270" s="5">
        <v>0.81247419652499797</v>
      </c>
      <c r="H270" s="130">
        <v>9.5000000000000001E-2</v>
      </c>
      <c r="I270" s="5">
        <v>2.3369178741582598E-2</v>
      </c>
      <c r="J270" s="5">
        <v>-0.68435999999999997</v>
      </c>
      <c r="K270" s="130">
        <v>0.57999999999999996</v>
      </c>
      <c r="L270" s="5">
        <v>0.120799088225036</v>
      </c>
      <c r="M270" s="130">
        <v>4.0099999999999997E-2</v>
      </c>
      <c r="N270" s="5">
        <v>1.3064666327541601E-3</v>
      </c>
      <c r="O270" s="5">
        <v>0.82108000000000003</v>
      </c>
      <c r="P270" s="10">
        <v>253.5</v>
      </c>
      <c r="Q270" s="6">
        <v>8.0760183607482592</v>
      </c>
      <c r="S270" s="10">
        <v>423</v>
      </c>
      <c r="T270" s="6">
        <v>64.301917951127905</v>
      </c>
      <c r="V270" s="10">
        <v>1020</v>
      </c>
      <c r="W270" s="6">
        <v>309.99805997630898</v>
      </c>
      <c r="Y270" s="6">
        <v>40.070921985815602</v>
      </c>
      <c r="Z270" s="6">
        <v>75.147058823529406</v>
      </c>
      <c r="AA270" s="7" t="s">
        <v>35</v>
      </c>
      <c r="AB270" s="7" t="s">
        <v>35</v>
      </c>
      <c r="AD270" s="13">
        <v>241.1</v>
      </c>
      <c r="AE270" s="6">
        <v>7.21994962331061</v>
      </c>
      <c r="AF270" s="13">
        <v>240</v>
      </c>
      <c r="AG270" s="6">
        <v>16.959854132438501</v>
      </c>
      <c r="AH270" s="13">
        <v>221</v>
      </c>
      <c r="AI270" s="6">
        <v>157.52554456047801</v>
      </c>
      <c r="AJ270" s="6">
        <v>5.8000000000000003E-2</v>
      </c>
      <c r="AK270" s="6">
        <v>2.5000000000000001E-2</v>
      </c>
      <c r="AL270" s="132" t="str">
        <f t="shared" si="37"/>
        <v>Discordant</v>
      </c>
      <c r="AM270" s="132" t="str">
        <f t="shared" si="38"/>
        <v>Discordant</v>
      </c>
      <c r="AN270" s="36">
        <f t="shared" si="39"/>
        <v>155</v>
      </c>
      <c r="AO270" s="36">
        <f t="shared" si="40"/>
        <v>1.956</v>
      </c>
      <c r="AP270" s="36">
        <f t="shared" si="41"/>
        <v>3.2000000000000001E-2</v>
      </c>
      <c r="AQ270" s="133">
        <f t="shared" si="42"/>
        <v>0.5112474437627812</v>
      </c>
    </row>
    <row r="271" spans="1:43" x14ac:dyDescent="0.75">
      <c r="A271" s="5" t="s">
        <v>496</v>
      </c>
      <c r="B271" s="5">
        <v>580</v>
      </c>
      <c r="C271" s="5">
        <v>5.58</v>
      </c>
      <c r="D271" s="5">
        <v>0.67</v>
      </c>
      <c r="E271" s="5">
        <v>1340</v>
      </c>
      <c r="F271" s="130">
        <v>17.0357751277683</v>
      </c>
      <c r="G271" s="5">
        <v>0.65051365452709597</v>
      </c>
      <c r="H271" s="130">
        <v>5.6500000000000002E-2</v>
      </c>
      <c r="I271" s="5">
        <v>5.5127648232028703E-3</v>
      </c>
      <c r="J271" s="5">
        <v>-4.7031000000000003E-2</v>
      </c>
      <c r="K271" s="130">
        <v>0.46600000000000003</v>
      </c>
      <c r="L271" s="5">
        <v>2.9439440239922898E-2</v>
      </c>
      <c r="M271" s="130">
        <v>5.8700000000000002E-2</v>
      </c>
      <c r="N271" s="5">
        <v>2.2414683942674702E-3</v>
      </c>
      <c r="O271" s="5">
        <v>0.75960000000000005</v>
      </c>
      <c r="P271" s="10">
        <v>368</v>
      </c>
      <c r="Q271" s="6">
        <v>13.645303694367099</v>
      </c>
      <c r="S271" s="10">
        <v>386</v>
      </c>
      <c r="T271" s="6">
        <v>19.995550748222598</v>
      </c>
      <c r="V271" s="10">
        <v>449</v>
      </c>
      <c r="W271" s="6">
        <v>279.21853186209398</v>
      </c>
      <c r="Y271" s="6">
        <v>4.6632124352331603</v>
      </c>
      <c r="Z271" s="6">
        <v>18.040089086859702</v>
      </c>
      <c r="AA271" s="7">
        <v>368</v>
      </c>
      <c r="AB271" s="7">
        <v>13.645303694367099</v>
      </c>
      <c r="AD271" s="13">
        <v>366</v>
      </c>
      <c r="AE271" s="6">
        <v>13.645303694367099</v>
      </c>
      <c r="AF271" s="13">
        <v>363</v>
      </c>
      <c r="AG271" s="6">
        <v>17.901453843885001</v>
      </c>
      <c r="AH271" s="13">
        <v>332</v>
      </c>
      <c r="AI271" s="6">
        <v>271.79217894417599</v>
      </c>
      <c r="AJ271" s="6">
        <v>4.4999999999999997E-3</v>
      </c>
      <c r="AK271" s="6">
        <v>2.5000000000000001E-3</v>
      </c>
      <c r="AL271" s="132">
        <f t="shared" si="37"/>
        <v>368</v>
      </c>
      <c r="AM271" s="132">
        <f t="shared" si="38"/>
        <v>13.645303694367099</v>
      </c>
      <c r="AN271" s="36">
        <f t="shared" si="39"/>
        <v>580</v>
      </c>
      <c r="AO271" s="36">
        <f t="shared" si="40"/>
        <v>5.58</v>
      </c>
      <c r="AP271" s="36">
        <f t="shared" si="41"/>
        <v>0.67</v>
      </c>
      <c r="AQ271" s="133">
        <f t="shared" si="42"/>
        <v>0.17921146953405018</v>
      </c>
    </row>
    <row r="272" spans="1:43" x14ac:dyDescent="0.75">
      <c r="A272" s="5" t="s">
        <v>582</v>
      </c>
      <c r="B272" s="5">
        <v>618</v>
      </c>
      <c r="C272" s="5">
        <v>6.61</v>
      </c>
      <c r="D272" s="5">
        <v>0.22</v>
      </c>
      <c r="E272" s="5">
        <v>851</v>
      </c>
      <c r="F272" s="130">
        <v>28.6944045911047</v>
      </c>
      <c r="G272" s="5">
        <v>0.71117529347001196</v>
      </c>
      <c r="H272" s="130">
        <v>5.04E-2</v>
      </c>
      <c r="I272" s="5">
        <v>5.8517847267896004E-3</v>
      </c>
      <c r="J272" s="5">
        <v>0.20909</v>
      </c>
      <c r="K272" s="130">
        <v>0.24640000000000001</v>
      </c>
      <c r="L272" s="5">
        <v>1.25148364984285E-2</v>
      </c>
      <c r="M272" s="130">
        <v>3.4849999999999999E-2</v>
      </c>
      <c r="N272" s="5">
        <v>8.6373839536343304E-4</v>
      </c>
      <c r="O272" s="5">
        <v>0.20447000000000001</v>
      </c>
      <c r="P272" s="10">
        <v>220.8</v>
      </c>
      <c r="Q272" s="6">
        <v>5.3919568044992596</v>
      </c>
      <c r="S272" s="10">
        <v>223.4</v>
      </c>
      <c r="T272" s="6">
        <v>10.1957717846725</v>
      </c>
      <c r="V272" s="10">
        <v>201</v>
      </c>
      <c r="W272" s="6">
        <v>259.15242872515603</v>
      </c>
      <c r="Y272" s="6">
        <v>1.16383169203222</v>
      </c>
      <c r="Z272" s="6">
        <v>-9.8507462686567209</v>
      </c>
      <c r="AA272" s="7">
        <v>220.8</v>
      </c>
      <c r="AB272" s="7">
        <v>5.3919568044992596</v>
      </c>
      <c r="AD272" s="13">
        <v>220.5</v>
      </c>
      <c r="AE272" s="6">
        <v>5.4257716669231399</v>
      </c>
      <c r="AF272" s="13">
        <v>219.1</v>
      </c>
      <c r="AG272" s="6">
        <v>9.0642574039534303</v>
      </c>
      <c r="AH272" s="13">
        <v>196</v>
      </c>
      <c r="AI272" s="6">
        <v>253.15094571055201</v>
      </c>
      <c r="AJ272" s="6">
        <v>1.1999999999999999E-3</v>
      </c>
      <c r="AK272" s="6">
        <v>2.2000000000000001E-3</v>
      </c>
      <c r="AL272" s="132">
        <f t="shared" si="37"/>
        <v>220.8</v>
      </c>
      <c r="AM272" s="132">
        <f t="shared" si="38"/>
        <v>5.3919568044992596</v>
      </c>
      <c r="AN272" s="36">
        <f t="shared" si="39"/>
        <v>618</v>
      </c>
      <c r="AO272" s="36">
        <f t="shared" si="40"/>
        <v>6.61</v>
      </c>
      <c r="AP272" s="36">
        <f t="shared" si="41"/>
        <v>0.22</v>
      </c>
      <c r="AQ272" s="133">
        <f t="shared" si="42"/>
        <v>0.15128593040847199</v>
      </c>
    </row>
    <row r="273" spans="1:43" x14ac:dyDescent="0.75">
      <c r="A273" s="5" t="s">
        <v>497</v>
      </c>
      <c r="B273" s="5">
        <v>349</v>
      </c>
      <c r="C273" s="5">
        <v>0.98839999999999995</v>
      </c>
      <c r="D273" s="5">
        <v>8.8999999999999999E-3</v>
      </c>
      <c r="E273" s="5">
        <v>868</v>
      </c>
      <c r="F273" s="130">
        <v>19.794140934283501</v>
      </c>
      <c r="G273" s="5">
        <v>0.48470545505674401</v>
      </c>
      <c r="H273" s="130">
        <v>5.2999999999999999E-2</v>
      </c>
      <c r="I273" s="5">
        <v>6.0877686806006899E-3</v>
      </c>
      <c r="J273" s="5">
        <v>1.7010000000000001E-2</v>
      </c>
      <c r="K273" s="130">
        <v>0.375</v>
      </c>
      <c r="L273" s="5">
        <v>1.93217534465688E-2</v>
      </c>
      <c r="M273" s="130">
        <v>5.0520000000000002E-2</v>
      </c>
      <c r="N273" s="5">
        <v>1.2370993856598599E-3</v>
      </c>
      <c r="O273" s="5">
        <v>0.34255999999999998</v>
      </c>
      <c r="P273" s="10">
        <v>317.7</v>
      </c>
      <c r="Q273" s="6">
        <v>7.5899212253516897</v>
      </c>
      <c r="S273" s="10">
        <v>322.89999999999998</v>
      </c>
      <c r="T273" s="6">
        <v>14.144630872888101</v>
      </c>
      <c r="V273" s="10">
        <v>311</v>
      </c>
      <c r="W273" s="6">
        <v>267.53584655271197</v>
      </c>
      <c r="Y273" s="6">
        <v>1.6104056983586199</v>
      </c>
      <c r="Z273" s="6">
        <v>-2.1543408360128602</v>
      </c>
      <c r="AA273" s="7">
        <v>317.7</v>
      </c>
      <c r="AB273" s="7">
        <v>7.5899212253516897</v>
      </c>
      <c r="AD273" s="13">
        <v>316.7</v>
      </c>
      <c r="AE273" s="6">
        <v>7.5899212253516897</v>
      </c>
      <c r="AF273" s="13">
        <v>309.7</v>
      </c>
      <c r="AG273" s="6">
        <v>12.5452613575908</v>
      </c>
      <c r="AH273" s="13">
        <v>238</v>
      </c>
      <c r="AI273" s="6">
        <v>263.00629116178197</v>
      </c>
      <c r="AJ273" s="6">
        <v>3.0999999999999999E-3</v>
      </c>
      <c r="AK273" s="6">
        <v>1.8E-3</v>
      </c>
      <c r="AL273" s="132">
        <f t="shared" si="37"/>
        <v>317.7</v>
      </c>
      <c r="AM273" s="132">
        <f t="shared" si="38"/>
        <v>7.5899212253516897</v>
      </c>
      <c r="AN273" s="36">
        <f t="shared" si="39"/>
        <v>349</v>
      </c>
      <c r="AO273" s="36">
        <f t="shared" si="40"/>
        <v>0.98839999999999995</v>
      </c>
      <c r="AP273" s="36">
        <f t="shared" si="41"/>
        <v>8.8999999999999999E-3</v>
      </c>
      <c r="AQ273" s="133">
        <f t="shared" si="42"/>
        <v>1.0117361392148929</v>
      </c>
    </row>
    <row r="274" spans="1:43" x14ac:dyDescent="0.75">
      <c r="A274" s="5" t="s">
        <v>499</v>
      </c>
      <c r="B274" s="5">
        <v>330</v>
      </c>
      <c r="C274" s="5">
        <v>7.01</v>
      </c>
      <c r="D274" s="5">
        <v>0.53</v>
      </c>
      <c r="E274" s="5">
        <v>3770</v>
      </c>
      <c r="F274" s="130">
        <v>5.9523809523809499</v>
      </c>
      <c r="G274" s="5">
        <v>0.16574438935122601</v>
      </c>
      <c r="H274" s="130">
        <v>7.1999999999999995E-2</v>
      </c>
      <c r="I274" s="5">
        <v>4.35960214647631E-3</v>
      </c>
      <c r="J274" s="5">
        <v>-0.37920999999999999</v>
      </c>
      <c r="K274" s="130">
        <v>1.698</v>
      </c>
      <c r="L274" s="5">
        <v>8.5915806734033998E-2</v>
      </c>
      <c r="M274" s="130">
        <v>0.16800000000000001</v>
      </c>
      <c r="N274" s="5">
        <v>4.6779696450490096E-3</v>
      </c>
      <c r="O274" s="5">
        <v>0.86258999999999997</v>
      </c>
      <c r="P274" s="10">
        <v>1001</v>
      </c>
      <c r="Q274" s="6">
        <v>25.6722717253582</v>
      </c>
      <c r="S274" s="10">
        <v>1005</v>
      </c>
      <c r="T274" s="6">
        <v>32.060186630565497</v>
      </c>
      <c r="V274" s="10">
        <v>982</v>
      </c>
      <c r="W274" s="6">
        <v>121.73866716458301</v>
      </c>
      <c r="Y274" s="6">
        <v>0.39800995024876301</v>
      </c>
      <c r="Z274" s="6">
        <v>-1.9348268839103799</v>
      </c>
      <c r="AA274" s="7">
        <v>1001</v>
      </c>
      <c r="AB274" s="7">
        <v>25.6722717253582</v>
      </c>
      <c r="AD274" s="13">
        <v>999</v>
      </c>
      <c r="AE274" s="6">
        <v>25.6722717253582</v>
      </c>
      <c r="AF274" s="13">
        <v>990</v>
      </c>
      <c r="AG274" s="6">
        <v>31.680839111151901</v>
      </c>
      <c r="AH274" s="13">
        <v>947</v>
      </c>
      <c r="AI274" s="6">
        <v>120.42783350625</v>
      </c>
      <c r="AJ274" s="6">
        <v>1.81E-3</v>
      </c>
      <c r="AK274" s="6">
        <v>8.8000000000000003E-4</v>
      </c>
      <c r="AL274" s="132">
        <f t="shared" si="37"/>
        <v>1001</v>
      </c>
      <c r="AM274" s="132">
        <f t="shared" si="38"/>
        <v>25.6722717253582</v>
      </c>
      <c r="AN274" s="36">
        <f t="shared" si="39"/>
        <v>330</v>
      </c>
      <c r="AO274" s="36">
        <f t="shared" si="40"/>
        <v>7.01</v>
      </c>
      <c r="AP274" s="36">
        <f t="shared" si="41"/>
        <v>0.53</v>
      </c>
      <c r="AQ274" s="133">
        <f t="shared" si="42"/>
        <v>0.14265335235378032</v>
      </c>
    </row>
    <row r="275" spans="1:43" x14ac:dyDescent="0.75">
      <c r="A275" s="5" t="s">
        <v>500</v>
      </c>
      <c r="B275" s="5">
        <v>41.2</v>
      </c>
      <c r="C275" s="5">
        <v>1.27</v>
      </c>
      <c r="D275" s="5">
        <v>4.2000000000000003E-2</v>
      </c>
      <c r="E275" s="5">
        <v>450</v>
      </c>
      <c r="F275" s="130">
        <v>6.1919504643962799</v>
      </c>
      <c r="G275" s="5">
        <v>0.16454329068700299</v>
      </c>
      <c r="H275" s="130">
        <v>7.2900000000000006E-2</v>
      </c>
      <c r="I275" s="5">
        <v>1.1182579240822201E-2</v>
      </c>
      <c r="J275" s="5">
        <v>-4.6227999999999998E-3</v>
      </c>
      <c r="K275" s="130">
        <v>1.6319999999999999</v>
      </c>
      <c r="L275" s="5">
        <v>9.1598548998113996E-2</v>
      </c>
      <c r="M275" s="130">
        <v>0.1615</v>
      </c>
      <c r="N275" s="5">
        <v>4.2916592435210798E-3</v>
      </c>
      <c r="O275" s="5">
        <v>0.42371999999999999</v>
      </c>
      <c r="P275" s="10">
        <v>965</v>
      </c>
      <c r="Q275" s="6">
        <v>23.7792293221172</v>
      </c>
      <c r="S275" s="10">
        <v>984</v>
      </c>
      <c r="T275" s="6">
        <v>36.780591395072499</v>
      </c>
      <c r="V275" s="10">
        <v>978</v>
      </c>
      <c r="W275" s="6">
        <v>322.65607251983198</v>
      </c>
      <c r="Y275" s="6">
        <v>1.9308943089430799</v>
      </c>
      <c r="Z275" s="6">
        <v>1.32924335378323</v>
      </c>
      <c r="AA275" s="7">
        <v>965</v>
      </c>
      <c r="AB275" s="7">
        <v>23.7792293221172</v>
      </c>
      <c r="AD275" s="13">
        <v>959</v>
      </c>
      <c r="AE275" s="6">
        <v>24.2056139594483</v>
      </c>
      <c r="AF275" s="13">
        <v>939</v>
      </c>
      <c r="AG275" s="6">
        <v>32.512642208397601</v>
      </c>
      <c r="AH275" s="13">
        <v>887</v>
      </c>
      <c r="AI275" s="6">
        <v>316.13275871684499</v>
      </c>
      <c r="AJ275" s="6">
        <v>7.1000000000000004E-3</v>
      </c>
      <c r="AK275" s="6">
        <v>2.7000000000000001E-3</v>
      </c>
      <c r="AL275" s="132">
        <f t="shared" si="37"/>
        <v>965</v>
      </c>
      <c r="AM275" s="132">
        <f t="shared" si="38"/>
        <v>23.7792293221172</v>
      </c>
      <c r="AN275" s="36">
        <f t="shared" si="39"/>
        <v>41.2</v>
      </c>
      <c r="AO275" s="36">
        <f t="shared" si="40"/>
        <v>1.27</v>
      </c>
      <c r="AP275" s="36">
        <f t="shared" si="41"/>
        <v>4.2000000000000003E-2</v>
      </c>
      <c r="AQ275" s="133">
        <f t="shared" si="42"/>
        <v>0.78740157480314954</v>
      </c>
    </row>
    <row r="276" spans="1:43" x14ac:dyDescent="0.75">
      <c r="A276" s="5" t="s">
        <v>501</v>
      </c>
      <c r="B276" s="5">
        <v>151</v>
      </c>
      <c r="C276" s="5">
        <v>1.4830000000000001</v>
      </c>
      <c r="D276" s="5">
        <v>4.2999999999999997E-2</v>
      </c>
      <c r="E276" s="5">
        <v>317</v>
      </c>
      <c r="F276" s="130">
        <v>22.256843979523701</v>
      </c>
      <c r="G276" s="5">
        <v>0.602746227561201</v>
      </c>
      <c r="H276" s="130">
        <v>5.16E-2</v>
      </c>
      <c r="I276" s="5">
        <v>9.1427214235534002E-3</v>
      </c>
      <c r="J276" s="5">
        <v>0.27775</v>
      </c>
      <c r="K276" s="130">
        <v>0.32400000000000001</v>
      </c>
      <c r="L276" s="5">
        <v>1.7471451497800501E-2</v>
      </c>
      <c r="M276" s="130">
        <v>4.4929999999999998E-2</v>
      </c>
      <c r="N276" s="5">
        <v>1.21676676303431E-3</v>
      </c>
      <c r="O276" s="5">
        <v>0.23776</v>
      </c>
      <c r="P276" s="10">
        <v>283.3</v>
      </c>
      <c r="Q276" s="6">
        <v>7.5040887150980504</v>
      </c>
      <c r="S276" s="10">
        <v>284</v>
      </c>
      <c r="T276" s="6">
        <v>13.412912731692799</v>
      </c>
      <c r="V276" s="10">
        <v>253</v>
      </c>
      <c r="W276" s="6">
        <v>385.27930598019799</v>
      </c>
      <c r="Y276" s="6">
        <v>0.24647887323942499</v>
      </c>
      <c r="Z276" s="6">
        <v>-11.976284584980201</v>
      </c>
      <c r="AA276" s="7">
        <v>283.3</v>
      </c>
      <c r="AB276" s="7">
        <v>7.5040887150980504</v>
      </c>
      <c r="AD276" s="13">
        <v>283</v>
      </c>
      <c r="AE276" s="6">
        <v>7.5927957594065401</v>
      </c>
      <c r="AF276" s="13">
        <v>281</v>
      </c>
      <c r="AG276" s="6">
        <v>11.6902193284817</v>
      </c>
      <c r="AH276" s="13">
        <v>262</v>
      </c>
      <c r="AI276" s="6">
        <v>379.46557632621</v>
      </c>
      <c r="AJ276" s="6">
        <v>1.1000000000000001E-3</v>
      </c>
      <c r="AK276" s="6">
        <v>2.7000000000000001E-3</v>
      </c>
      <c r="AL276" s="132">
        <f t="shared" si="37"/>
        <v>283.3</v>
      </c>
      <c r="AM276" s="132">
        <f t="shared" si="38"/>
        <v>7.5040887150980504</v>
      </c>
      <c r="AN276" s="36">
        <f t="shared" si="39"/>
        <v>151</v>
      </c>
      <c r="AO276" s="36">
        <f t="shared" si="40"/>
        <v>1.4830000000000001</v>
      </c>
      <c r="AP276" s="36">
        <f t="shared" si="41"/>
        <v>4.2999999999999997E-2</v>
      </c>
      <c r="AQ276" s="133">
        <f t="shared" si="42"/>
        <v>0.67430883344571813</v>
      </c>
    </row>
    <row r="277" spans="1:43" x14ac:dyDescent="0.75">
      <c r="A277" s="5" t="s">
        <v>502</v>
      </c>
      <c r="B277" s="5">
        <v>189</v>
      </c>
      <c r="C277" s="5">
        <v>3.5910000000000002</v>
      </c>
      <c r="D277" s="5">
        <v>4.2999999999999997E-2</v>
      </c>
      <c r="E277" s="5">
        <v>481</v>
      </c>
      <c r="F277" s="130">
        <v>19.681165124975401</v>
      </c>
      <c r="G277" s="5">
        <v>0.49841854388745599</v>
      </c>
      <c r="H277" s="130">
        <v>5.28E-2</v>
      </c>
      <c r="I277" s="5">
        <v>7.8572402789388596E-3</v>
      </c>
      <c r="J277" s="5">
        <v>0.31480999999999998</v>
      </c>
      <c r="K277" s="130">
        <v>0.377</v>
      </c>
      <c r="L277" s="5">
        <v>2.0271219253167602E-2</v>
      </c>
      <c r="M277" s="130">
        <v>5.0810000000000001E-2</v>
      </c>
      <c r="N277" s="5">
        <v>1.2867452741801701E-3</v>
      </c>
      <c r="O277" s="5">
        <v>0.15617</v>
      </c>
      <c r="P277" s="10">
        <v>319.39999999999998</v>
      </c>
      <c r="Q277" s="6">
        <v>7.8934355938332903</v>
      </c>
      <c r="S277" s="10">
        <v>324</v>
      </c>
      <c r="T277" s="6">
        <v>14.919899509295201</v>
      </c>
      <c r="V277" s="10">
        <v>303</v>
      </c>
      <c r="W277" s="6">
        <v>337.149357867714</v>
      </c>
      <c r="Y277" s="6">
        <v>1.4197530864197601</v>
      </c>
      <c r="Z277" s="6">
        <v>-5.4125412541253999</v>
      </c>
      <c r="AA277" s="7">
        <v>319.39999999999998</v>
      </c>
      <c r="AB277" s="7">
        <v>7.8934355938332903</v>
      </c>
      <c r="AD277" s="13">
        <v>318.89999999999998</v>
      </c>
      <c r="AE277" s="6">
        <v>8.0045815302234402</v>
      </c>
      <c r="AF277" s="13">
        <v>317.7</v>
      </c>
      <c r="AG277" s="6">
        <v>12.845201491898299</v>
      </c>
      <c r="AH277" s="13">
        <v>290</v>
      </c>
      <c r="AI277" s="6">
        <v>329.85816574796502</v>
      </c>
      <c r="AJ277" s="6">
        <v>1.6999999999999999E-3</v>
      </c>
      <c r="AK277" s="6">
        <v>2.8E-3</v>
      </c>
      <c r="AL277" s="132">
        <f t="shared" si="37"/>
        <v>319.39999999999998</v>
      </c>
      <c r="AM277" s="132">
        <f t="shared" si="38"/>
        <v>7.8934355938332903</v>
      </c>
      <c r="AN277" s="36">
        <f t="shared" si="39"/>
        <v>189</v>
      </c>
      <c r="AO277" s="36">
        <f t="shared" si="40"/>
        <v>3.5910000000000002</v>
      </c>
      <c r="AP277" s="36">
        <f t="shared" si="41"/>
        <v>4.2999999999999997E-2</v>
      </c>
      <c r="AQ277" s="133">
        <f t="shared" si="42"/>
        <v>0.27847396268448898</v>
      </c>
    </row>
    <row r="278" spans="1:43" x14ac:dyDescent="0.75">
      <c r="A278" s="5" t="s">
        <v>503</v>
      </c>
      <c r="B278" s="5">
        <v>264</v>
      </c>
      <c r="C278" s="5">
        <v>1.2849999999999999</v>
      </c>
      <c r="D278" s="5">
        <v>8.1000000000000003E-2</v>
      </c>
      <c r="E278" s="5">
        <v>5600</v>
      </c>
      <c r="F278" s="130">
        <v>4.1135335252982301</v>
      </c>
      <c r="G278" s="5">
        <v>0.11027762263926399</v>
      </c>
      <c r="H278" s="130">
        <v>8.9200000000000002E-2</v>
      </c>
      <c r="I278" s="5">
        <v>4.5139545866447698E-3</v>
      </c>
      <c r="J278" s="5">
        <v>-0.16793</v>
      </c>
      <c r="K278" s="130">
        <v>3.036</v>
      </c>
      <c r="L278" s="5">
        <v>0.14490444437021099</v>
      </c>
      <c r="M278" s="130">
        <v>0.24310000000000001</v>
      </c>
      <c r="N278" s="5">
        <v>6.5171439344623898E-3</v>
      </c>
      <c r="O278" s="5">
        <v>0.82316</v>
      </c>
      <c r="P278" s="10">
        <v>1402</v>
      </c>
      <c r="Q278" s="6">
        <v>33.6532535209559</v>
      </c>
      <c r="S278" s="10">
        <v>1414</v>
      </c>
      <c r="T278" s="6">
        <v>36.577579668361203</v>
      </c>
      <c r="V278" s="10">
        <v>1405</v>
      </c>
      <c r="W278" s="6">
        <v>97.300708215846896</v>
      </c>
      <c r="Y278" s="6">
        <v>0.84865629420084998</v>
      </c>
      <c r="Z278" s="6">
        <v>0.21352313167260201</v>
      </c>
      <c r="AA278" s="7">
        <v>1405</v>
      </c>
      <c r="AB278" s="7">
        <v>97.300708215846896</v>
      </c>
      <c r="AD278" s="13">
        <v>1399</v>
      </c>
      <c r="AE278" s="6">
        <v>34.083448659807502</v>
      </c>
      <c r="AF278" s="13">
        <v>1393</v>
      </c>
      <c r="AG278" s="6">
        <v>37.249420591403897</v>
      </c>
      <c r="AH278" s="13">
        <v>1365</v>
      </c>
      <c r="AI278" s="6">
        <v>96.378772659260306</v>
      </c>
      <c r="AJ278" s="6">
        <v>2.5000000000000001E-3</v>
      </c>
      <c r="AK278" s="6">
        <v>1.1999999999999999E-3</v>
      </c>
      <c r="AL278" s="132">
        <f t="shared" si="37"/>
        <v>1405</v>
      </c>
      <c r="AM278" s="132">
        <f t="shared" si="38"/>
        <v>97.300708215846896</v>
      </c>
      <c r="AN278" s="36">
        <f t="shared" si="39"/>
        <v>264</v>
      </c>
      <c r="AO278" s="36">
        <f t="shared" si="40"/>
        <v>1.2849999999999999</v>
      </c>
      <c r="AP278" s="36">
        <f t="shared" si="41"/>
        <v>8.1000000000000003E-2</v>
      </c>
      <c r="AQ278" s="133">
        <f t="shared" si="42"/>
        <v>0.77821011673151752</v>
      </c>
    </row>
    <row r="279" spans="1:43" x14ac:dyDescent="0.75">
      <c r="A279" s="5" t="s">
        <v>504</v>
      </c>
      <c r="B279" s="5">
        <v>27.2</v>
      </c>
      <c r="C279" s="5">
        <v>1.2509999999999999</v>
      </c>
      <c r="D279" s="5">
        <v>1.2999999999999999E-2</v>
      </c>
      <c r="E279" s="5">
        <v>36.700000000000003</v>
      </c>
      <c r="F279" s="130">
        <v>37.792894935752102</v>
      </c>
      <c r="G279" s="5">
        <v>1.2217205998440099</v>
      </c>
      <c r="H279" s="130">
        <v>4.9399999999999999E-2</v>
      </c>
      <c r="I279" s="5">
        <v>2.30104269163794E-2</v>
      </c>
      <c r="J279" s="5">
        <v>0.35176000000000002</v>
      </c>
      <c r="K279" s="130">
        <v>0.185</v>
      </c>
      <c r="L279" s="5">
        <v>2.4967161237313299E-2</v>
      </c>
      <c r="M279" s="130">
        <v>2.6460000000000001E-2</v>
      </c>
      <c r="N279" s="5">
        <v>8.5536519832174495E-4</v>
      </c>
      <c r="O279" s="5">
        <v>-5.0243999999999997E-2</v>
      </c>
      <c r="P279" s="10">
        <v>168.3</v>
      </c>
      <c r="Q279" s="6">
        <v>5.3726971564001103</v>
      </c>
      <c r="S279" s="10">
        <v>168</v>
      </c>
      <c r="T279" s="6">
        <v>20.8683407717369</v>
      </c>
      <c r="V279" s="10">
        <v>130</v>
      </c>
      <c r="W279" s="6">
        <v>1058.04926021552</v>
      </c>
      <c r="Y279" s="6">
        <v>-0.17857142857143099</v>
      </c>
      <c r="Z279" s="6">
        <v>-29.461538461538499</v>
      </c>
      <c r="AA279" s="7">
        <v>168.3</v>
      </c>
      <c r="AB279" s="7">
        <v>5.3726971564001103</v>
      </c>
      <c r="AD279" s="13">
        <v>168.3</v>
      </c>
      <c r="AE279" s="6">
        <v>5.6620556986301303</v>
      </c>
      <c r="AF279" s="13">
        <v>168.1</v>
      </c>
      <c r="AG279" s="6">
        <v>8.1281514851370495</v>
      </c>
      <c r="AH279" s="13">
        <v>165.7</v>
      </c>
      <c r="AI279" s="6">
        <v>1033.12526793347</v>
      </c>
      <c r="AJ279" s="6">
        <v>1E-3</v>
      </c>
      <c r="AK279" s="6">
        <v>0.01</v>
      </c>
      <c r="AL279" s="132">
        <f t="shared" si="37"/>
        <v>168.3</v>
      </c>
      <c r="AM279" s="132">
        <f t="shared" si="38"/>
        <v>5.3726971564001103</v>
      </c>
      <c r="AN279" s="36">
        <f t="shared" si="39"/>
        <v>27.2</v>
      </c>
      <c r="AO279" s="36">
        <f t="shared" si="40"/>
        <v>1.2509999999999999</v>
      </c>
      <c r="AP279" s="36">
        <f t="shared" si="41"/>
        <v>1.2999999999999999E-2</v>
      </c>
      <c r="AQ279" s="133">
        <f t="shared" si="42"/>
        <v>0.79936051159072752</v>
      </c>
    </row>
    <row r="280" spans="1:43" x14ac:dyDescent="0.75">
      <c r="A280" s="5" t="s">
        <v>505</v>
      </c>
      <c r="B280" s="5">
        <v>487</v>
      </c>
      <c r="C280" s="5">
        <v>0.94499999999999995</v>
      </c>
      <c r="D280" s="5">
        <v>7.2999999999999995E-2</v>
      </c>
      <c r="E280" s="5">
        <v>3390</v>
      </c>
      <c r="F280" s="130">
        <v>9.9800399201596797</v>
      </c>
      <c r="G280" s="5">
        <v>0.261148378794819</v>
      </c>
      <c r="H280" s="130">
        <v>6.13E-2</v>
      </c>
      <c r="I280" s="5">
        <v>3.91612643113273E-3</v>
      </c>
      <c r="J280" s="5">
        <v>0.24834000000000001</v>
      </c>
      <c r="K280" s="130">
        <v>0.85299999999999998</v>
      </c>
      <c r="L280" s="5">
        <v>3.9606661449937498E-2</v>
      </c>
      <c r="M280" s="130">
        <v>0.1002</v>
      </c>
      <c r="N280" s="5">
        <v>2.6219401690351302E-3</v>
      </c>
      <c r="O280" s="5">
        <v>0.28359000000000001</v>
      </c>
      <c r="P280" s="10">
        <v>615.5</v>
      </c>
      <c r="Q280" s="6">
        <v>15.3383658783798</v>
      </c>
      <c r="S280" s="10">
        <v>625.6</v>
      </c>
      <c r="T280" s="6">
        <v>21.752692056391101</v>
      </c>
      <c r="V280" s="10">
        <v>641</v>
      </c>
      <c r="W280" s="6">
        <v>143.22858275899799</v>
      </c>
      <c r="Y280" s="6">
        <v>1.6144501278772501</v>
      </c>
      <c r="Z280" s="6">
        <v>3.97815912636506</v>
      </c>
      <c r="AA280" s="7">
        <v>615.5</v>
      </c>
      <c r="AB280" s="7">
        <v>15.3383658783798</v>
      </c>
      <c r="AD280" s="13">
        <v>613</v>
      </c>
      <c r="AE280" s="6">
        <v>15.378532693955099</v>
      </c>
      <c r="AF280" s="13">
        <v>605.4</v>
      </c>
      <c r="AG280" s="6">
        <v>21.519289293566001</v>
      </c>
      <c r="AH280" s="13">
        <v>568</v>
      </c>
      <c r="AI280" s="6">
        <v>139.21812712126001</v>
      </c>
      <c r="AJ280" s="6">
        <v>3.5999999999999999E-3</v>
      </c>
      <c r="AK280" s="6">
        <v>1.5E-3</v>
      </c>
      <c r="AL280" s="132">
        <f t="shared" si="37"/>
        <v>615.5</v>
      </c>
      <c r="AM280" s="132">
        <f t="shared" si="38"/>
        <v>15.3383658783798</v>
      </c>
      <c r="AN280" s="36">
        <f t="shared" si="39"/>
        <v>487</v>
      </c>
      <c r="AO280" s="36">
        <f t="shared" si="40"/>
        <v>0.94499999999999995</v>
      </c>
      <c r="AP280" s="36">
        <f t="shared" si="41"/>
        <v>7.2999999999999995E-2</v>
      </c>
      <c r="AQ280" s="133">
        <f t="shared" si="42"/>
        <v>1.0582010582010584</v>
      </c>
    </row>
    <row r="281" spans="1:43" x14ac:dyDescent="0.75">
      <c r="A281" s="5" t="s">
        <v>506</v>
      </c>
      <c r="B281" s="5">
        <v>55.5</v>
      </c>
      <c r="C281" s="5">
        <v>2.33</v>
      </c>
      <c r="D281" s="5">
        <v>0.17</v>
      </c>
      <c r="E281" s="5">
        <v>490</v>
      </c>
      <c r="F281" s="130">
        <v>8.7032201914708391</v>
      </c>
      <c r="G281" s="5">
        <v>0.39232733454956398</v>
      </c>
      <c r="H281" s="130">
        <v>6.8099999999999994E-2</v>
      </c>
      <c r="I281" s="5">
        <v>9.9851422674004601E-3</v>
      </c>
      <c r="J281" s="5">
        <v>0.13017000000000001</v>
      </c>
      <c r="K281" s="130">
        <v>1.079</v>
      </c>
      <c r="L281" s="5">
        <v>7.0171642387006697E-2</v>
      </c>
      <c r="M281" s="130">
        <v>0.1149</v>
      </c>
      <c r="N281" s="5">
        <v>5.17950939399669E-3</v>
      </c>
      <c r="O281" s="5">
        <v>0.67628999999999995</v>
      </c>
      <c r="P281" s="10">
        <v>700</v>
      </c>
      <c r="Q281" s="6">
        <v>29.9770662729075</v>
      </c>
      <c r="S281" s="10">
        <v>737</v>
      </c>
      <c r="T281" s="6">
        <v>33.558347892131501</v>
      </c>
      <c r="V281" s="10">
        <v>852</v>
      </c>
      <c r="W281" s="6">
        <v>370.91910625815899</v>
      </c>
      <c r="Y281" s="6">
        <v>5.0203527815468103</v>
      </c>
      <c r="Z281" s="6">
        <v>17.840375586854499</v>
      </c>
      <c r="AA281" s="7">
        <v>700</v>
      </c>
      <c r="AB281" s="7">
        <v>29.9770662729075</v>
      </c>
      <c r="AD281" s="13">
        <v>695</v>
      </c>
      <c r="AE281" s="6">
        <v>30.662102053353799</v>
      </c>
      <c r="AF281" s="13">
        <v>687</v>
      </c>
      <c r="AG281" s="6">
        <v>34.720638145767502</v>
      </c>
      <c r="AH281" s="13">
        <v>649</v>
      </c>
      <c r="AI281" s="6">
        <v>367.65783466064102</v>
      </c>
      <c r="AJ281" s="6">
        <v>9.4999999999999998E-3</v>
      </c>
      <c r="AK281" s="6">
        <v>2.7000000000000001E-3</v>
      </c>
      <c r="AL281" s="132">
        <f t="shared" si="37"/>
        <v>700</v>
      </c>
      <c r="AM281" s="132">
        <f t="shared" si="38"/>
        <v>29.9770662729075</v>
      </c>
      <c r="AN281" s="36">
        <f t="shared" si="39"/>
        <v>55.5</v>
      </c>
      <c r="AO281" s="36">
        <f t="shared" si="40"/>
        <v>2.33</v>
      </c>
      <c r="AP281" s="36">
        <f t="shared" si="41"/>
        <v>0.17</v>
      </c>
      <c r="AQ281" s="133">
        <f t="shared" si="42"/>
        <v>0.42918454935622319</v>
      </c>
    </row>
    <row r="282" spans="1:43" x14ac:dyDescent="0.75">
      <c r="A282" s="5" t="s">
        <v>507</v>
      </c>
      <c r="B282" s="5">
        <v>207</v>
      </c>
      <c r="C282" s="5">
        <v>1.546</v>
      </c>
      <c r="D282" s="5">
        <v>0.03</v>
      </c>
      <c r="E282" s="5">
        <v>412</v>
      </c>
      <c r="F282" s="130">
        <v>29.385836027035001</v>
      </c>
      <c r="G282" s="5">
        <v>0.79529332353447002</v>
      </c>
      <c r="H282" s="130">
        <v>5.1700000000000003E-2</v>
      </c>
      <c r="I282" s="5">
        <v>8.1842812854288297E-3</v>
      </c>
      <c r="J282" s="5">
        <v>0.18126</v>
      </c>
      <c r="K282" s="130">
        <v>0.246</v>
      </c>
      <c r="L282" s="5">
        <v>1.3325419319481E-2</v>
      </c>
      <c r="M282" s="130">
        <v>3.4029999999999998E-2</v>
      </c>
      <c r="N282" s="5">
        <v>9.2098219614984798E-4</v>
      </c>
      <c r="O282" s="5">
        <v>0.30579000000000001</v>
      </c>
      <c r="P282" s="10">
        <v>215.7</v>
      </c>
      <c r="Q282" s="6">
        <v>5.7626145506775996</v>
      </c>
      <c r="S282" s="10">
        <v>222.5</v>
      </c>
      <c r="T282" s="6">
        <v>10.8827841148297</v>
      </c>
      <c r="V282" s="10">
        <v>255</v>
      </c>
      <c r="W282" s="6">
        <v>471.19118791227299</v>
      </c>
      <c r="Y282" s="6">
        <v>3.0561797752809099</v>
      </c>
      <c r="Z282" s="6">
        <v>15.411764705882399</v>
      </c>
      <c r="AA282" s="7">
        <v>215.7</v>
      </c>
      <c r="AB282" s="7">
        <v>5.7626145506775996</v>
      </c>
      <c r="AD282" s="13">
        <v>215.1</v>
      </c>
      <c r="AE282" s="6">
        <v>5.8070927717474197</v>
      </c>
      <c r="AF282" s="13">
        <v>213.8</v>
      </c>
      <c r="AG282" s="6">
        <v>9.3920173599706107</v>
      </c>
      <c r="AH282" s="13">
        <v>195</v>
      </c>
      <c r="AI282" s="6">
        <v>466.65612132080599</v>
      </c>
      <c r="AJ282" s="6">
        <v>3.0000000000000001E-3</v>
      </c>
      <c r="AK282" s="6">
        <v>2.5999999999999999E-3</v>
      </c>
      <c r="AL282" s="132">
        <f t="shared" si="37"/>
        <v>215.7</v>
      </c>
      <c r="AM282" s="132">
        <f t="shared" si="38"/>
        <v>5.7626145506775996</v>
      </c>
      <c r="AN282" s="36">
        <f t="shared" si="39"/>
        <v>207</v>
      </c>
      <c r="AO282" s="36">
        <f t="shared" si="40"/>
        <v>1.546</v>
      </c>
      <c r="AP282" s="36">
        <f t="shared" si="41"/>
        <v>0.03</v>
      </c>
      <c r="AQ282" s="133">
        <f t="shared" si="42"/>
        <v>0.64683053040103489</v>
      </c>
    </row>
    <row r="283" spans="1:43" x14ac:dyDescent="0.75">
      <c r="A283" s="5" t="s">
        <v>508</v>
      </c>
      <c r="B283" s="5">
        <v>369</v>
      </c>
      <c r="C283" s="5">
        <v>3.44</v>
      </c>
      <c r="D283" s="5">
        <v>0.34</v>
      </c>
      <c r="E283" s="5">
        <v>2450</v>
      </c>
      <c r="F283" s="130">
        <v>8.9928057553956808</v>
      </c>
      <c r="G283" s="5">
        <v>0.46071384021449802</v>
      </c>
      <c r="H283" s="130">
        <v>6.3E-2</v>
      </c>
      <c r="I283" s="5">
        <v>4.5946564768258504E-3</v>
      </c>
      <c r="J283" s="5">
        <v>-0.35482000000000002</v>
      </c>
      <c r="K283" s="130">
        <v>0.98199999999999998</v>
      </c>
      <c r="L283" s="5">
        <v>6.6791166328788995E-2</v>
      </c>
      <c r="M283" s="130">
        <v>0.11119999999999999</v>
      </c>
      <c r="N283" s="5">
        <v>5.6969293483419602E-3</v>
      </c>
      <c r="O283" s="5">
        <v>0.95464000000000004</v>
      </c>
      <c r="P283" s="10">
        <v>678</v>
      </c>
      <c r="Q283" s="6">
        <v>33.256000585436198</v>
      </c>
      <c r="S283" s="10">
        <v>688</v>
      </c>
      <c r="T283" s="6">
        <v>34.641651386123499</v>
      </c>
      <c r="V283" s="10">
        <v>699</v>
      </c>
      <c r="W283" s="6">
        <v>159.801587599795</v>
      </c>
      <c r="Y283" s="6">
        <v>1.4534883720930201</v>
      </c>
      <c r="Z283" s="6">
        <v>3.0042918454935701</v>
      </c>
      <c r="AA283" s="7">
        <v>678</v>
      </c>
      <c r="AB283" s="7">
        <v>33.256000585436198</v>
      </c>
      <c r="AD283" s="13">
        <v>676</v>
      </c>
      <c r="AE283" s="6">
        <v>33.256000585436198</v>
      </c>
      <c r="AF283" s="13">
        <v>666</v>
      </c>
      <c r="AG283" s="6">
        <v>35.872608084131699</v>
      </c>
      <c r="AH283" s="13">
        <v>621</v>
      </c>
      <c r="AI283" s="6">
        <v>158.61773986353199</v>
      </c>
      <c r="AJ283" s="6">
        <v>3.0999999999999999E-3</v>
      </c>
      <c r="AK283" s="6">
        <v>1.1000000000000001E-3</v>
      </c>
      <c r="AL283" s="132">
        <f t="shared" si="37"/>
        <v>678</v>
      </c>
      <c r="AM283" s="132">
        <f t="shared" si="38"/>
        <v>33.256000585436198</v>
      </c>
      <c r="AN283" s="36">
        <f t="shared" si="39"/>
        <v>369</v>
      </c>
      <c r="AO283" s="36">
        <f t="shared" si="40"/>
        <v>3.44</v>
      </c>
      <c r="AP283" s="36">
        <f t="shared" si="41"/>
        <v>0.34</v>
      </c>
      <c r="AQ283" s="133">
        <f t="shared" si="42"/>
        <v>0.29069767441860467</v>
      </c>
    </row>
    <row r="284" spans="1:43" x14ac:dyDescent="0.75">
      <c r="A284" s="5" t="s">
        <v>509</v>
      </c>
      <c r="B284" s="5">
        <v>140.4</v>
      </c>
      <c r="C284" s="5">
        <v>1.278</v>
      </c>
      <c r="D284" s="5">
        <v>3.1E-2</v>
      </c>
      <c r="E284" s="5">
        <v>409</v>
      </c>
      <c r="F284" s="130">
        <v>24.378352023403199</v>
      </c>
      <c r="G284" s="5">
        <v>0.66673887569991597</v>
      </c>
      <c r="H284" s="130">
        <v>7.17E-2</v>
      </c>
      <c r="I284" s="5">
        <v>1.3025091312297701E-2</v>
      </c>
      <c r="J284" s="5">
        <v>-0.51022999999999996</v>
      </c>
      <c r="K284" s="130">
        <v>0.41699999999999998</v>
      </c>
      <c r="L284" s="5">
        <v>4.8440211440599602E-2</v>
      </c>
      <c r="M284" s="130">
        <v>4.1020000000000001E-2</v>
      </c>
      <c r="N284" s="5">
        <v>1.1218817685032601E-3</v>
      </c>
      <c r="O284" s="5">
        <v>0.64149999999999996</v>
      </c>
      <c r="P284" s="10">
        <v>259.10000000000002</v>
      </c>
      <c r="Q284" s="6">
        <v>6.9400572444233104</v>
      </c>
      <c r="S284" s="10">
        <v>353</v>
      </c>
      <c r="T284" s="6">
        <v>34.095631119431502</v>
      </c>
      <c r="V284" s="10">
        <v>830</v>
      </c>
      <c r="W284" s="6">
        <v>345.02653005993102</v>
      </c>
      <c r="Y284" s="6">
        <v>26.600566572238002</v>
      </c>
      <c r="Z284" s="6">
        <v>68.783132530120497</v>
      </c>
      <c r="AA284" s="7">
        <v>259.10000000000002</v>
      </c>
      <c r="AB284" s="7">
        <v>6.9400572444233104</v>
      </c>
      <c r="AD284" s="13">
        <v>251</v>
      </c>
      <c r="AE284" s="6">
        <v>6.6031200622033603</v>
      </c>
      <c r="AF284" s="13">
        <v>250.4</v>
      </c>
      <c r="AG284" s="6">
        <v>13.5098209252507</v>
      </c>
      <c r="AH284" s="13">
        <v>247</v>
      </c>
      <c r="AI284" s="6">
        <v>298.59140383674202</v>
      </c>
      <c r="AJ284" s="6">
        <v>2.8000000000000001E-2</v>
      </c>
      <c r="AK284" s="6">
        <v>1.0999999999999999E-2</v>
      </c>
      <c r="AL284" s="132">
        <f t="shared" si="37"/>
        <v>259.10000000000002</v>
      </c>
      <c r="AM284" s="132">
        <f t="shared" si="38"/>
        <v>6.9400572444233104</v>
      </c>
      <c r="AN284" s="36">
        <f t="shared" si="39"/>
        <v>140.4</v>
      </c>
      <c r="AO284" s="36">
        <f t="shared" si="40"/>
        <v>1.278</v>
      </c>
      <c r="AP284" s="36">
        <f t="shared" si="41"/>
        <v>3.1E-2</v>
      </c>
      <c r="AQ284" s="133">
        <f t="shared" si="42"/>
        <v>0.78247261345852892</v>
      </c>
    </row>
    <row r="285" spans="1:43" x14ac:dyDescent="0.75">
      <c r="A285" s="5" t="s">
        <v>510</v>
      </c>
      <c r="B285" s="5">
        <v>110.7</v>
      </c>
      <c r="C285" s="5">
        <v>1.7569999999999999</v>
      </c>
      <c r="D285" s="5">
        <v>2.1999999999999999E-2</v>
      </c>
      <c r="E285" s="5">
        <v>269</v>
      </c>
      <c r="F285" s="130">
        <v>18.4297825285662</v>
      </c>
      <c r="G285" s="5">
        <v>0.48354457814115398</v>
      </c>
      <c r="H285" s="130">
        <v>4.9599999999999998E-2</v>
      </c>
      <c r="I285" s="5">
        <v>9.5841911479734501E-3</v>
      </c>
      <c r="J285" s="5">
        <v>5.7377999999999998E-2</v>
      </c>
      <c r="K285" s="130">
        <v>0.376</v>
      </c>
      <c r="L285" s="5">
        <v>2.38760200502511E-2</v>
      </c>
      <c r="M285" s="130">
        <v>5.4260000000000003E-2</v>
      </c>
      <c r="N285" s="5">
        <v>1.42362660922729E-3</v>
      </c>
      <c r="O285" s="5">
        <v>0.23563000000000001</v>
      </c>
      <c r="P285" s="10">
        <v>340.6</v>
      </c>
      <c r="Q285" s="6">
        <v>8.7103838987870894</v>
      </c>
      <c r="S285" s="10">
        <v>322</v>
      </c>
      <c r="T285" s="6">
        <v>18.0608680782744</v>
      </c>
      <c r="V285" s="10">
        <v>170</v>
      </c>
      <c r="W285" s="6">
        <v>313.70133514741298</v>
      </c>
      <c r="Y285" s="6">
        <v>-5.7763975155279601</v>
      </c>
      <c r="Z285" s="6">
        <v>-100.35294117647101</v>
      </c>
      <c r="AA285" s="7" t="s">
        <v>35</v>
      </c>
      <c r="AB285" s="7" t="s">
        <v>35</v>
      </c>
      <c r="AD285" s="13">
        <v>341.6</v>
      </c>
      <c r="AE285" s="6">
        <v>8.7925643395001298</v>
      </c>
      <c r="AF285" s="13">
        <v>337.5</v>
      </c>
      <c r="AG285" s="6">
        <v>12.9289889682384</v>
      </c>
      <c r="AH285" s="13">
        <v>300</v>
      </c>
      <c r="AI285" s="6">
        <v>299.63412301216499</v>
      </c>
      <c r="AJ285" s="6">
        <v>-2.8999999999999998E-3</v>
      </c>
      <c r="AK285" s="6">
        <v>3.8999999999999998E-3</v>
      </c>
      <c r="AL285" s="132" t="str">
        <f t="shared" si="37"/>
        <v>Discordant</v>
      </c>
      <c r="AM285" s="132" t="str">
        <f t="shared" si="38"/>
        <v>Discordant</v>
      </c>
      <c r="AN285" s="36">
        <f t="shared" si="39"/>
        <v>110.7</v>
      </c>
      <c r="AO285" s="36">
        <f t="shared" si="40"/>
        <v>1.7569999999999999</v>
      </c>
      <c r="AP285" s="36">
        <f t="shared" si="41"/>
        <v>2.1999999999999999E-2</v>
      </c>
      <c r="AQ285" s="133">
        <f t="shared" si="42"/>
        <v>0.56915196357427433</v>
      </c>
    </row>
    <row r="286" spans="1:43" x14ac:dyDescent="0.75">
      <c r="A286" s="5" t="s">
        <v>512</v>
      </c>
      <c r="B286" s="5">
        <v>3620</v>
      </c>
      <c r="C286" s="5">
        <v>7.56</v>
      </c>
      <c r="D286" s="5">
        <v>0.56000000000000005</v>
      </c>
      <c r="E286" s="5">
        <v>6120</v>
      </c>
      <c r="F286" s="130">
        <v>28.169014084507001</v>
      </c>
      <c r="G286" s="5">
        <v>0.98175414219058998</v>
      </c>
      <c r="H286" s="130">
        <v>7.0999999999999994E-2</v>
      </c>
      <c r="I286" s="5">
        <v>3.9923494197683703E-3</v>
      </c>
      <c r="J286" s="5">
        <v>0.82482999999999995</v>
      </c>
      <c r="K286" s="130">
        <v>0.34889999999999999</v>
      </c>
      <c r="L286" s="5">
        <v>1.65577074024424E-2</v>
      </c>
      <c r="M286" s="130">
        <v>3.5499999999999997E-2</v>
      </c>
      <c r="N286" s="5">
        <v>1.23725565769569E-3</v>
      </c>
      <c r="O286" s="5">
        <v>0.19536000000000001</v>
      </c>
      <c r="P286" s="10">
        <v>225</v>
      </c>
      <c r="Q286" s="6">
        <v>7.8413029785750403</v>
      </c>
      <c r="S286" s="10">
        <v>303.7</v>
      </c>
      <c r="T286" s="6">
        <v>12.4416343434273</v>
      </c>
      <c r="V286" s="10">
        <v>942</v>
      </c>
      <c r="W286" s="6">
        <v>90.750837078409404</v>
      </c>
      <c r="Y286" s="6">
        <v>25.9137306552519</v>
      </c>
      <c r="Z286" s="6">
        <v>76.114649681528704</v>
      </c>
      <c r="AA286" s="7">
        <v>225</v>
      </c>
      <c r="AB286" s="7">
        <v>7.8413029785750403</v>
      </c>
      <c r="AD286" s="13">
        <v>219.2</v>
      </c>
      <c r="AE286" s="6">
        <v>8.1495418522644396</v>
      </c>
      <c r="AF286" s="13">
        <v>219.7</v>
      </c>
      <c r="AG286" s="6">
        <v>13.1686318627088</v>
      </c>
      <c r="AH286" s="13">
        <v>225</v>
      </c>
      <c r="AI286" s="6">
        <v>67.797450028979696</v>
      </c>
      <c r="AJ286" s="6">
        <v>2.7E-2</v>
      </c>
      <c r="AK286" s="6">
        <v>3.7000000000000002E-3</v>
      </c>
      <c r="AL286" s="132">
        <f t="shared" si="37"/>
        <v>225</v>
      </c>
      <c r="AM286" s="132">
        <f t="shared" si="38"/>
        <v>7.8413029785750403</v>
      </c>
      <c r="AN286" s="36">
        <f t="shared" si="39"/>
        <v>3620</v>
      </c>
      <c r="AO286" s="36">
        <f t="shared" si="40"/>
        <v>7.56</v>
      </c>
      <c r="AP286" s="36">
        <f t="shared" si="41"/>
        <v>0.56000000000000005</v>
      </c>
      <c r="AQ286" s="133">
        <f t="shared" si="42"/>
        <v>0.1322751322751323</v>
      </c>
    </row>
    <row r="287" spans="1:43" x14ac:dyDescent="0.75">
      <c r="A287" s="5" t="s">
        <v>513</v>
      </c>
      <c r="B287" s="5">
        <v>325</v>
      </c>
      <c r="C287" s="5">
        <v>2.145</v>
      </c>
      <c r="D287" s="5">
        <v>0.03</v>
      </c>
      <c r="E287" s="5">
        <v>1330</v>
      </c>
      <c r="F287" s="130">
        <v>9.5877277085330803</v>
      </c>
      <c r="G287" s="5">
        <v>0.24150508065918899</v>
      </c>
      <c r="H287" s="130">
        <v>6.0699999999999997E-2</v>
      </c>
      <c r="I287" s="5">
        <v>5.7331797806921001E-3</v>
      </c>
      <c r="J287" s="5">
        <v>0.18955</v>
      </c>
      <c r="K287" s="130">
        <v>0.88500000000000001</v>
      </c>
      <c r="L287" s="5">
        <v>4.1757836991994299E-2</v>
      </c>
      <c r="M287" s="130">
        <v>0.1043</v>
      </c>
      <c r="N287" s="5">
        <v>2.6272106049001799E-3</v>
      </c>
      <c r="O287" s="5">
        <v>0.45146999999999998</v>
      </c>
      <c r="P287" s="10">
        <v>639.6</v>
      </c>
      <c r="Q287" s="6">
        <v>15.2815464051059</v>
      </c>
      <c r="S287" s="10">
        <v>643</v>
      </c>
      <c r="T287" s="6">
        <v>22.561400675301499</v>
      </c>
      <c r="V287" s="10">
        <v>622</v>
      </c>
      <c r="W287" s="6">
        <v>200.400594507954</v>
      </c>
      <c r="Y287" s="6">
        <v>0.52877138413684599</v>
      </c>
      <c r="Z287" s="6">
        <v>-2.82958199356914</v>
      </c>
      <c r="AA287" s="7">
        <v>639.6</v>
      </c>
      <c r="AB287" s="7">
        <v>15.2815464051059</v>
      </c>
      <c r="AD287" s="13">
        <v>638.1</v>
      </c>
      <c r="AE287" s="6">
        <v>15.3519790428272</v>
      </c>
      <c r="AF287" s="13">
        <v>626.29999999999995</v>
      </c>
      <c r="AG287" s="6">
        <v>21.929993169891699</v>
      </c>
      <c r="AH287" s="13">
        <v>565</v>
      </c>
      <c r="AI287" s="6">
        <v>198.56061613306201</v>
      </c>
      <c r="AJ287" s="6">
        <v>2.2799999999999999E-3</v>
      </c>
      <c r="AK287" s="6">
        <v>9.7999999999999997E-4</v>
      </c>
      <c r="AL287" s="132">
        <f t="shared" si="37"/>
        <v>639.6</v>
      </c>
      <c r="AM287" s="132">
        <f t="shared" si="38"/>
        <v>15.2815464051059</v>
      </c>
      <c r="AN287" s="36">
        <f t="shared" si="39"/>
        <v>325</v>
      </c>
      <c r="AO287" s="36">
        <f t="shared" si="40"/>
        <v>2.145</v>
      </c>
      <c r="AP287" s="36">
        <f t="shared" si="41"/>
        <v>0.03</v>
      </c>
      <c r="AQ287" s="133">
        <f t="shared" si="42"/>
        <v>0.46620046620046618</v>
      </c>
    </row>
    <row r="288" spans="1:43" x14ac:dyDescent="0.75">
      <c r="A288" s="5" t="s">
        <v>514</v>
      </c>
      <c r="B288" s="5">
        <v>114</v>
      </c>
      <c r="C288" s="5">
        <v>1.075</v>
      </c>
      <c r="D288" s="5">
        <v>4.3999999999999997E-2</v>
      </c>
      <c r="E288" s="5">
        <v>96</v>
      </c>
      <c r="F288" s="130">
        <v>36.982248520710101</v>
      </c>
      <c r="G288" s="5">
        <v>1.0340186917715599</v>
      </c>
      <c r="H288" s="130">
        <v>4.65E-2</v>
      </c>
      <c r="I288" s="5">
        <v>1.41516155068507E-2</v>
      </c>
      <c r="J288" s="5">
        <v>0.20168</v>
      </c>
      <c r="K288" s="130">
        <v>0.17499999999999999</v>
      </c>
      <c r="L288" s="5">
        <v>1.5416363262780199E-2</v>
      </c>
      <c r="M288" s="130">
        <v>2.7040000000000002E-2</v>
      </c>
      <c r="N288" s="5">
        <v>7.5603476110559797E-4</v>
      </c>
      <c r="O288" s="5">
        <v>4.3546000000000001E-3</v>
      </c>
      <c r="P288" s="10">
        <v>172</v>
      </c>
      <c r="Q288" s="6">
        <v>4.7558356416379803</v>
      </c>
      <c r="S288" s="10">
        <v>162</v>
      </c>
      <c r="T288" s="6">
        <v>12.852782151536401</v>
      </c>
      <c r="V288" s="10">
        <v>30</v>
      </c>
      <c r="W288" s="6">
        <v>401.96472215299002</v>
      </c>
      <c r="Y288" s="6">
        <v>-6.17283950617285</v>
      </c>
      <c r="Z288" s="6">
        <v>-473.33333333333297</v>
      </c>
      <c r="AA288" s="7">
        <v>172</v>
      </c>
      <c r="AB288" s="7">
        <v>4.7558356416379803</v>
      </c>
      <c r="AD288" s="13">
        <v>172.5</v>
      </c>
      <c r="AE288" s="6">
        <v>4.9500275403551104</v>
      </c>
      <c r="AF288" s="13">
        <v>172.2</v>
      </c>
      <c r="AG288" s="6">
        <v>7.25443375011813</v>
      </c>
      <c r="AH288" s="13">
        <v>168</v>
      </c>
      <c r="AI288" s="6">
        <v>379.04492300455701</v>
      </c>
      <c r="AJ288" s="6">
        <v>-2.8999999999999998E-3</v>
      </c>
      <c r="AK288" s="6">
        <v>5.8999999999999999E-3</v>
      </c>
      <c r="AL288" s="132">
        <f t="shared" si="37"/>
        <v>172</v>
      </c>
      <c r="AM288" s="132">
        <f t="shared" si="38"/>
        <v>4.7558356416379803</v>
      </c>
      <c r="AN288" s="36">
        <f t="shared" si="39"/>
        <v>114</v>
      </c>
      <c r="AO288" s="36">
        <f t="shared" si="40"/>
        <v>1.075</v>
      </c>
      <c r="AP288" s="36">
        <f t="shared" si="41"/>
        <v>4.3999999999999997E-2</v>
      </c>
      <c r="AQ288" s="133">
        <f t="shared" si="42"/>
        <v>0.93023255813953487</v>
      </c>
    </row>
    <row r="289" spans="1:43" x14ac:dyDescent="0.75">
      <c r="A289" s="5" t="s">
        <v>515</v>
      </c>
      <c r="B289" s="5">
        <v>150</v>
      </c>
      <c r="C289" s="5">
        <v>1.885</v>
      </c>
      <c r="D289" s="5">
        <v>9.5000000000000001E-2</v>
      </c>
      <c r="E289" s="5">
        <v>536</v>
      </c>
      <c r="F289" s="130">
        <v>11.534025374855799</v>
      </c>
      <c r="G289" s="5">
        <v>0.29307383227309702</v>
      </c>
      <c r="H289" s="130">
        <v>6.5199999999999994E-2</v>
      </c>
      <c r="I289" s="5">
        <v>9.3916760648226592E-3</v>
      </c>
      <c r="J289" s="5">
        <v>-1.1516E-2</v>
      </c>
      <c r="K289" s="130">
        <v>0.79300000000000004</v>
      </c>
      <c r="L289" s="5">
        <v>4.8448804389891499E-2</v>
      </c>
      <c r="M289" s="130">
        <v>8.6699999999999999E-2</v>
      </c>
      <c r="N289" s="5">
        <v>2.2030037590753202E-3</v>
      </c>
      <c r="O289" s="5">
        <v>0.26547999999999999</v>
      </c>
      <c r="P289" s="10">
        <v>536</v>
      </c>
      <c r="Q289" s="6">
        <v>12.991814741513901</v>
      </c>
      <c r="S289" s="10">
        <v>589</v>
      </c>
      <c r="T289" s="6">
        <v>27.244284026426101</v>
      </c>
      <c r="V289" s="10">
        <v>740</v>
      </c>
      <c r="W289" s="6">
        <v>462.53464408964498</v>
      </c>
      <c r="Y289" s="6">
        <v>8.9983022071307204</v>
      </c>
      <c r="Z289" s="6">
        <v>27.5675675675676</v>
      </c>
      <c r="AA289" s="7">
        <v>536</v>
      </c>
      <c r="AB289" s="7">
        <v>12.991814741513901</v>
      </c>
      <c r="AD289" s="13">
        <v>530</v>
      </c>
      <c r="AE289" s="6">
        <v>12.9562128061335</v>
      </c>
      <c r="AF289" s="13">
        <v>524.29999999999995</v>
      </c>
      <c r="AG289" s="6">
        <v>20.539980820647699</v>
      </c>
      <c r="AH289" s="13">
        <v>501</v>
      </c>
      <c r="AI289" s="6">
        <v>454.74544195971299</v>
      </c>
      <c r="AJ289" s="6">
        <v>1.0999999999999999E-2</v>
      </c>
      <c r="AK289" s="6">
        <v>3.8999999999999998E-3</v>
      </c>
      <c r="AL289" s="132">
        <f t="shared" si="37"/>
        <v>536</v>
      </c>
      <c r="AM289" s="132">
        <f t="shared" si="38"/>
        <v>12.991814741513901</v>
      </c>
      <c r="AN289" s="36">
        <f t="shared" si="39"/>
        <v>150</v>
      </c>
      <c r="AO289" s="36">
        <f t="shared" si="40"/>
        <v>1.885</v>
      </c>
      <c r="AP289" s="36">
        <f t="shared" si="41"/>
        <v>9.5000000000000001E-2</v>
      </c>
      <c r="AQ289" s="133">
        <f t="shared" si="42"/>
        <v>0.5305039787798409</v>
      </c>
    </row>
    <row r="290" spans="1:43" x14ac:dyDescent="0.75">
      <c r="A290" s="5" t="s">
        <v>516</v>
      </c>
      <c r="B290" s="5">
        <v>140</v>
      </c>
      <c r="C290" s="5">
        <v>1.204</v>
      </c>
      <c r="D290" s="5">
        <v>4.2000000000000003E-2</v>
      </c>
      <c r="E290" s="5">
        <v>257</v>
      </c>
      <c r="F290" s="130">
        <v>26.0416666666667</v>
      </c>
      <c r="G290" s="5">
        <v>0.82966801991964001</v>
      </c>
      <c r="H290" s="130">
        <v>6.5500000000000003E-2</v>
      </c>
      <c r="I290" s="5">
        <v>1.37059723397597E-2</v>
      </c>
      <c r="J290" s="5">
        <v>-0.52747999999999995</v>
      </c>
      <c r="K290" s="130">
        <v>0.35899999999999999</v>
      </c>
      <c r="L290" s="5">
        <v>4.0195805215096699E-2</v>
      </c>
      <c r="M290" s="130">
        <v>3.8399999999999997E-2</v>
      </c>
      <c r="N290" s="5">
        <v>1.2233952754527001E-3</v>
      </c>
      <c r="O290" s="5">
        <v>0.68818000000000001</v>
      </c>
      <c r="P290" s="10">
        <v>242.6</v>
      </c>
      <c r="Q290" s="6">
        <v>7.5788156894669898</v>
      </c>
      <c r="S290" s="10">
        <v>312</v>
      </c>
      <c r="T290" s="6">
        <v>30.674346836844201</v>
      </c>
      <c r="V290" s="10">
        <v>680</v>
      </c>
      <c r="W290" s="6">
        <v>543.71567602466803</v>
      </c>
      <c r="Y290" s="6">
        <v>22.243589743589698</v>
      </c>
      <c r="Z290" s="6">
        <v>64.323529411764696</v>
      </c>
      <c r="AA290" s="7">
        <v>242.6</v>
      </c>
      <c r="AB290" s="7">
        <v>7.5788156894669898</v>
      </c>
      <c r="AD290" s="13">
        <v>236.8</v>
      </c>
      <c r="AE290" s="6">
        <v>6.9435471666080701</v>
      </c>
      <c r="AF290" s="13">
        <v>237</v>
      </c>
      <c r="AG290" s="6">
        <v>12.523528011986601</v>
      </c>
      <c r="AH290" s="13">
        <v>240.2</v>
      </c>
      <c r="AI290" s="6">
        <v>517.99666751337497</v>
      </c>
      <c r="AJ290" s="6">
        <v>1.9599999999999999E-2</v>
      </c>
      <c r="AK290" s="6">
        <v>8.8999999999999999E-3</v>
      </c>
      <c r="AL290" s="132">
        <f t="shared" si="37"/>
        <v>242.6</v>
      </c>
      <c r="AM290" s="132">
        <f t="shared" si="38"/>
        <v>7.5788156894669898</v>
      </c>
      <c r="AN290" s="36">
        <f t="shared" si="39"/>
        <v>140</v>
      </c>
      <c r="AO290" s="36">
        <f t="shared" si="40"/>
        <v>1.204</v>
      </c>
      <c r="AP290" s="36">
        <f t="shared" si="41"/>
        <v>4.2000000000000003E-2</v>
      </c>
      <c r="AQ290" s="133">
        <f t="shared" si="42"/>
        <v>0.83056478405315615</v>
      </c>
    </row>
    <row r="291" spans="1:43" x14ac:dyDescent="0.75">
      <c r="A291" s="5" t="s">
        <v>517</v>
      </c>
      <c r="B291" s="5">
        <v>347</v>
      </c>
      <c r="C291" s="5">
        <v>3.74</v>
      </c>
      <c r="D291" s="5">
        <v>0.3</v>
      </c>
      <c r="E291" s="5">
        <v>17170</v>
      </c>
      <c r="F291" s="130">
        <v>2.5588536335721601</v>
      </c>
      <c r="G291" s="5">
        <v>6.5603911459772596E-2</v>
      </c>
      <c r="H291" s="130">
        <v>0.1573</v>
      </c>
      <c r="I291" s="5">
        <v>4.9923619024853302E-3</v>
      </c>
      <c r="J291" s="5">
        <v>-0.19139999999999999</v>
      </c>
      <c r="K291" s="130">
        <v>8.58</v>
      </c>
      <c r="L291" s="5">
        <v>0.40083974717584703</v>
      </c>
      <c r="M291" s="130">
        <v>0.39079999999999998</v>
      </c>
      <c r="N291" s="5">
        <v>1.00193337602856E-2</v>
      </c>
      <c r="O291" s="5">
        <v>0.90952</v>
      </c>
      <c r="P291" s="10">
        <v>2126</v>
      </c>
      <c r="Q291" s="6">
        <v>46.337071725164698</v>
      </c>
      <c r="S291" s="10">
        <v>2292</v>
      </c>
      <c r="T291" s="6">
        <v>42.463229769213598</v>
      </c>
      <c r="V291" s="10">
        <v>2425</v>
      </c>
      <c r="W291" s="6">
        <v>57.576019997070397</v>
      </c>
      <c r="Y291" s="6">
        <v>7.2425828970331603</v>
      </c>
      <c r="Z291" s="6">
        <v>12.329896907216501</v>
      </c>
      <c r="AA291" s="7">
        <v>2425</v>
      </c>
      <c r="AB291" s="7">
        <v>57.576019997070397</v>
      </c>
      <c r="AD291" s="13">
        <v>2070</v>
      </c>
      <c r="AE291" s="6">
        <v>47.915803406215197</v>
      </c>
      <c r="AF291" s="13">
        <v>2100</v>
      </c>
      <c r="AG291" s="6">
        <v>46.638244847260601</v>
      </c>
      <c r="AH291" s="13">
        <v>2128</v>
      </c>
      <c r="AI291" s="6">
        <v>59.690854229966</v>
      </c>
      <c r="AJ291" s="6">
        <v>3.0300000000000001E-2</v>
      </c>
      <c r="AK291" s="6">
        <v>3.5000000000000001E-3</v>
      </c>
      <c r="AL291" s="132">
        <f t="shared" si="37"/>
        <v>2425</v>
      </c>
      <c r="AM291" s="132">
        <f t="shared" si="38"/>
        <v>57.576019997070397</v>
      </c>
      <c r="AN291" s="36">
        <f t="shared" si="39"/>
        <v>347</v>
      </c>
      <c r="AO291" s="36">
        <f t="shared" si="40"/>
        <v>3.74</v>
      </c>
      <c r="AP291" s="36">
        <f t="shared" si="41"/>
        <v>0.3</v>
      </c>
      <c r="AQ291" s="133">
        <f t="shared" si="42"/>
        <v>0.26737967914438499</v>
      </c>
    </row>
    <row r="292" spans="1:43" x14ac:dyDescent="0.75">
      <c r="A292" s="5" t="s">
        <v>518</v>
      </c>
      <c r="B292" s="5">
        <v>94.7</v>
      </c>
      <c r="C292" s="5">
        <v>1.19</v>
      </c>
      <c r="D292" s="5">
        <v>1.0999999999999999E-2</v>
      </c>
      <c r="E292" s="5">
        <v>974</v>
      </c>
      <c r="F292" s="130">
        <v>5.9701492537313401</v>
      </c>
      <c r="G292" s="5">
        <v>0.15422731697491299</v>
      </c>
      <c r="H292" s="130">
        <v>7.1199999999999999E-2</v>
      </c>
      <c r="I292" s="5">
        <v>7.7023586969792099E-3</v>
      </c>
      <c r="J292" s="5">
        <v>0.35537000000000002</v>
      </c>
      <c r="K292" s="130">
        <v>1.6619999999999999</v>
      </c>
      <c r="L292" s="5">
        <v>7.9164573796363505E-2</v>
      </c>
      <c r="M292" s="130">
        <v>0.16750000000000001</v>
      </c>
      <c r="N292" s="5">
        <v>4.3270401618774003E-3</v>
      </c>
      <c r="O292" s="5">
        <v>0.31869999999999998</v>
      </c>
      <c r="P292" s="10">
        <v>998</v>
      </c>
      <c r="Q292" s="6">
        <v>23.927584677529701</v>
      </c>
      <c r="S292" s="10">
        <v>993</v>
      </c>
      <c r="T292" s="6">
        <v>30.1161545683292</v>
      </c>
      <c r="V292" s="10">
        <v>953</v>
      </c>
      <c r="W292" s="6">
        <v>215.505328847274</v>
      </c>
      <c r="Y292" s="6">
        <v>-0.50352467270894896</v>
      </c>
      <c r="Z292" s="6">
        <v>-4.7219307450157402</v>
      </c>
      <c r="AA292" s="7">
        <v>998</v>
      </c>
      <c r="AB292" s="7">
        <v>23.927584677529701</v>
      </c>
      <c r="AD292" s="13">
        <v>995</v>
      </c>
      <c r="AE292" s="6">
        <v>23.927584677529701</v>
      </c>
      <c r="AF292" s="13">
        <v>969</v>
      </c>
      <c r="AG292" s="6">
        <v>29.5340949748506</v>
      </c>
      <c r="AH292" s="13">
        <v>900</v>
      </c>
      <c r="AI292" s="6">
        <v>213.19133838308699</v>
      </c>
      <c r="AJ292" s="6">
        <v>3.2000000000000002E-3</v>
      </c>
      <c r="AK292" s="6">
        <v>1.4E-3</v>
      </c>
      <c r="AL292" s="132">
        <f t="shared" si="37"/>
        <v>998</v>
      </c>
      <c r="AM292" s="132">
        <f t="shared" si="38"/>
        <v>23.927584677529701</v>
      </c>
      <c r="AN292" s="36">
        <f t="shared" si="39"/>
        <v>94.7</v>
      </c>
      <c r="AO292" s="36">
        <f t="shared" si="40"/>
        <v>1.19</v>
      </c>
      <c r="AP292" s="36">
        <f t="shared" si="41"/>
        <v>1.0999999999999999E-2</v>
      </c>
      <c r="AQ292" s="133">
        <f t="shared" si="42"/>
        <v>0.84033613445378152</v>
      </c>
    </row>
    <row r="293" spans="1:43" x14ac:dyDescent="0.75">
      <c r="A293" s="5" t="s">
        <v>519</v>
      </c>
      <c r="B293" s="5">
        <v>379</v>
      </c>
      <c r="C293" s="5">
        <v>1.766</v>
      </c>
      <c r="D293" s="5">
        <v>0.05</v>
      </c>
      <c r="E293" s="5">
        <v>737</v>
      </c>
      <c r="F293" s="130">
        <v>25.4517688979384</v>
      </c>
      <c r="G293" s="5">
        <v>0.66171625902914699</v>
      </c>
      <c r="H293" s="130">
        <v>5.3199999999999997E-2</v>
      </c>
      <c r="I293" s="5">
        <v>6.5271961647088601E-3</v>
      </c>
      <c r="J293" s="5">
        <v>-0.17177999999999999</v>
      </c>
      <c r="K293" s="130">
        <v>0.29199999999999998</v>
      </c>
      <c r="L293" s="5">
        <v>1.54223152658736E-2</v>
      </c>
      <c r="M293" s="130">
        <v>3.9289999999999999E-2</v>
      </c>
      <c r="N293" s="5">
        <v>1.02149410209996E-3</v>
      </c>
      <c r="O293" s="5">
        <v>0.61372000000000004</v>
      </c>
      <c r="P293" s="10">
        <v>248.4</v>
      </c>
      <c r="Q293" s="6">
        <v>6.3235379530468601</v>
      </c>
      <c r="S293" s="10">
        <v>259.60000000000002</v>
      </c>
      <c r="T293" s="6">
        <v>12.056692076792601</v>
      </c>
      <c r="V293" s="10">
        <v>324</v>
      </c>
      <c r="W293" s="6">
        <v>404.24327217637898</v>
      </c>
      <c r="Y293" s="6">
        <v>4.3143297380585501</v>
      </c>
      <c r="Z293" s="6">
        <v>23.3333333333333</v>
      </c>
      <c r="AA293" s="7">
        <v>248.4</v>
      </c>
      <c r="AB293" s="7">
        <v>6.3235379530468601</v>
      </c>
      <c r="AD293" s="13">
        <v>247.5</v>
      </c>
      <c r="AE293" s="6">
        <v>6.3235379530468601</v>
      </c>
      <c r="AF293" s="13">
        <v>246.7</v>
      </c>
      <c r="AG293" s="6">
        <v>10.535227754281999</v>
      </c>
      <c r="AH293" s="13">
        <v>240</v>
      </c>
      <c r="AI293" s="6">
        <v>400.94345025185999</v>
      </c>
      <c r="AJ293" s="6">
        <v>3.5999999999999999E-3</v>
      </c>
      <c r="AK293" s="6">
        <v>2E-3</v>
      </c>
      <c r="AL293" s="132">
        <f t="shared" si="37"/>
        <v>248.4</v>
      </c>
      <c r="AM293" s="132">
        <f t="shared" si="38"/>
        <v>6.3235379530468601</v>
      </c>
      <c r="AN293" s="36">
        <f t="shared" si="39"/>
        <v>379</v>
      </c>
      <c r="AO293" s="36">
        <f t="shared" si="40"/>
        <v>1.766</v>
      </c>
      <c r="AP293" s="36">
        <f t="shared" si="41"/>
        <v>0.05</v>
      </c>
      <c r="AQ293" s="133">
        <f t="shared" si="42"/>
        <v>0.56625141562853909</v>
      </c>
    </row>
    <row r="294" spans="1:43" x14ac:dyDescent="0.75">
      <c r="A294" s="5" t="s">
        <v>520</v>
      </c>
      <c r="B294" s="5">
        <v>542</v>
      </c>
      <c r="C294" s="5">
        <v>4.08</v>
      </c>
      <c r="D294" s="5">
        <v>0.16</v>
      </c>
      <c r="E294" s="5">
        <v>1140</v>
      </c>
      <c r="F294" s="130">
        <v>24.838549428713399</v>
      </c>
      <c r="G294" s="5">
        <v>0.67521110668076501</v>
      </c>
      <c r="H294" s="130">
        <v>5.1799999999999999E-2</v>
      </c>
      <c r="I294" s="5">
        <v>5.2364751765345196E-3</v>
      </c>
      <c r="J294" s="5">
        <v>-1.0458E-2</v>
      </c>
      <c r="K294" s="130">
        <v>0.29099999999999998</v>
      </c>
      <c r="L294" s="5">
        <v>1.4557968913622399E-2</v>
      </c>
      <c r="M294" s="130">
        <v>4.0259999999999997E-2</v>
      </c>
      <c r="N294" s="5">
        <v>1.09442780597899E-3</v>
      </c>
      <c r="O294" s="5">
        <v>0.63061</v>
      </c>
      <c r="P294" s="10">
        <v>254.4</v>
      </c>
      <c r="Q294" s="6">
        <v>6.7672755193373604</v>
      </c>
      <c r="S294" s="10">
        <v>259</v>
      </c>
      <c r="T294" s="6">
        <v>11.4581922783793</v>
      </c>
      <c r="V294" s="10">
        <v>266</v>
      </c>
      <c r="W294" s="6">
        <v>250.09680380091899</v>
      </c>
      <c r="Y294" s="6">
        <v>1.7760617760617801</v>
      </c>
      <c r="Z294" s="6">
        <v>4.3609022556391004</v>
      </c>
      <c r="AA294" s="7">
        <v>254.4</v>
      </c>
      <c r="AB294" s="7">
        <v>6.7672755193373604</v>
      </c>
      <c r="AD294" s="13">
        <v>253.9</v>
      </c>
      <c r="AE294" s="6">
        <v>6.8115650150771296</v>
      </c>
      <c r="AF294" s="13">
        <v>250.5</v>
      </c>
      <c r="AG294" s="6">
        <v>10.868080340534499</v>
      </c>
      <c r="AH294" s="13">
        <v>203</v>
      </c>
      <c r="AI294" s="6">
        <v>247.254547524278</v>
      </c>
      <c r="AJ294" s="6">
        <v>2.0999999999999999E-3</v>
      </c>
      <c r="AK294" s="6">
        <v>1.2999999999999999E-3</v>
      </c>
      <c r="AL294" s="132">
        <f t="shared" si="37"/>
        <v>254.4</v>
      </c>
      <c r="AM294" s="132">
        <f t="shared" si="38"/>
        <v>6.7672755193373604</v>
      </c>
      <c r="AN294" s="36">
        <f t="shared" si="39"/>
        <v>542</v>
      </c>
      <c r="AO294" s="36">
        <f t="shared" si="40"/>
        <v>4.08</v>
      </c>
      <c r="AP294" s="36">
        <f t="shared" si="41"/>
        <v>0.16</v>
      </c>
      <c r="AQ294" s="133">
        <f t="shared" si="42"/>
        <v>0.24509803921568626</v>
      </c>
    </row>
    <row r="295" spans="1:43" x14ac:dyDescent="0.75">
      <c r="A295" s="5" t="s">
        <v>521</v>
      </c>
      <c r="B295" s="5">
        <v>397</v>
      </c>
      <c r="C295" s="5">
        <v>1.4359999999999999</v>
      </c>
      <c r="D295" s="5">
        <v>1.4E-2</v>
      </c>
      <c r="E295" s="5">
        <v>1168</v>
      </c>
      <c r="F295" s="130">
        <v>18.6846038863976</v>
      </c>
      <c r="G295" s="5">
        <v>0.44584107524830302</v>
      </c>
      <c r="H295" s="130">
        <v>5.3100000000000001E-2</v>
      </c>
      <c r="I295" s="5">
        <v>5.3557716124937402E-3</v>
      </c>
      <c r="J295" s="5">
        <v>6.0019999999999997E-2</v>
      </c>
      <c r="K295" s="130">
        <v>0.39600000000000002</v>
      </c>
      <c r="L295" s="5">
        <v>1.9716742810109201E-2</v>
      </c>
      <c r="M295" s="130">
        <v>5.3519999999999998E-2</v>
      </c>
      <c r="N295" s="5">
        <v>1.27706289586692E-3</v>
      </c>
      <c r="O295" s="5">
        <v>0.27922000000000002</v>
      </c>
      <c r="P295" s="10">
        <v>336.1</v>
      </c>
      <c r="Q295" s="6">
        <v>7.8131511595285303</v>
      </c>
      <c r="S295" s="10">
        <v>338.4</v>
      </c>
      <c r="T295" s="6">
        <v>14.218964594865801</v>
      </c>
      <c r="V295" s="10">
        <v>319</v>
      </c>
      <c r="W295" s="6">
        <v>226.02106589133001</v>
      </c>
      <c r="Y295" s="6">
        <v>0.67966903073283902</v>
      </c>
      <c r="Z295" s="6">
        <v>-5.3605015673981304</v>
      </c>
      <c r="AA295" s="7">
        <v>336.1</v>
      </c>
      <c r="AB295" s="7">
        <v>7.8131511595285303</v>
      </c>
      <c r="AD295" s="13">
        <v>335.4</v>
      </c>
      <c r="AE295" s="6">
        <v>7.8396894735469003</v>
      </c>
      <c r="AF295" s="13">
        <v>329.8</v>
      </c>
      <c r="AG295" s="6">
        <v>12.9561550681538</v>
      </c>
      <c r="AH295" s="13">
        <v>267</v>
      </c>
      <c r="AI295" s="6">
        <v>221.70751504325</v>
      </c>
      <c r="AJ295" s="6">
        <v>2.2000000000000001E-3</v>
      </c>
      <c r="AK295" s="6">
        <v>1.6000000000000001E-3</v>
      </c>
      <c r="AL295" s="132">
        <f t="shared" si="37"/>
        <v>336.1</v>
      </c>
      <c r="AM295" s="132">
        <f t="shared" si="38"/>
        <v>7.8131511595285303</v>
      </c>
      <c r="AN295" s="36">
        <f t="shared" si="39"/>
        <v>397</v>
      </c>
      <c r="AO295" s="36">
        <f t="shared" si="40"/>
        <v>1.4359999999999999</v>
      </c>
      <c r="AP295" s="36">
        <f t="shared" si="41"/>
        <v>1.4E-2</v>
      </c>
      <c r="AQ295" s="133">
        <f t="shared" si="42"/>
        <v>0.69637883008356549</v>
      </c>
    </row>
    <row r="296" spans="1:43" x14ac:dyDescent="0.75">
      <c r="A296" s="5" t="s">
        <v>522</v>
      </c>
      <c r="B296" s="5">
        <v>167</v>
      </c>
      <c r="C296" s="5">
        <v>1.63</v>
      </c>
      <c r="D296" s="5">
        <v>0.03</v>
      </c>
      <c r="E296" s="5">
        <v>830</v>
      </c>
      <c r="F296" s="130">
        <v>11.574074074074099</v>
      </c>
      <c r="G296" s="5">
        <v>0.328605362457775</v>
      </c>
      <c r="H296" s="130">
        <v>5.79E-2</v>
      </c>
      <c r="I296" s="5">
        <v>6.7504706198763201E-3</v>
      </c>
      <c r="J296" s="5">
        <v>-2.5718000000000001E-2</v>
      </c>
      <c r="K296" s="130">
        <v>0.69799999999999995</v>
      </c>
      <c r="L296" s="5">
        <v>3.6303010987519702E-2</v>
      </c>
      <c r="M296" s="130">
        <v>8.6400000000000005E-2</v>
      </c>
      <c r="N296" s="5">
        <v>2.4530258865327901E-3</v>
      </c>
      <c r="O296" s="5">
        <v>0.60460000000000003</v>
      </c>
      <c r="P296" s="10">
        <v>534</v>
      </c>
      <c r="Q296" s="6">
        <v>14.424998505269601</v>
      </c>
      <c r="S296" s="10">
        <v>536</v>
      </c>
      <c r="T296" s="6">
        <v>21.730257989673699</v>
      </c>
      <c r="V296" s="10">
        <v>510</v>
      </c>
      <c r="W296" s="6">
        <v>251.713178092882</v>
      </c>
      <c r="Y296" s="6">
        <v>0.37313432835820498</v>
      </c>
      <c r="Z296" s="6">
        <v>-4.70588235294119</v>
      </c>
      <c r="AA296" s="7">
        <v>534</v>
      </c>
      <c r="AB296" s="7">
        <v>14.424998505269601</v>
      </c>
      <c r="AD296" s="13">
        <v>533</v>
      </c>
      <c r="AE296" s="6">
        <v>14.424998505269601</v>
      </c>
      <c r="AF296" s="13">
        <v>519</v>
      </c>
      <c r="AG296" s="6">
        <v>20.1921794835966</v>
      </c>
      <c r="AH296" s="13">
        <v>449</v>
      </c>
      <c r="AI296" s="6">
        <v>248.06096836386601</v>
      </c>
      <c r="AJ296" s="6">
        <v>3.0000000000000001E-3</v>
      </c>
      <c r="AK296" s="6">
        <v>1.1999999999999999E-3</v>
      </c>
      <c r="AL296" s="132">
        <f t="shared" si="37"/>
        <v>534</v>
      </c>
      <c r="AM296" s="132">
        <f t="shared" si="38"/>
        <v>14.424998505269601</v>
      </c>
      <c r="AN296" s="36">
        <f t="shared" si="39"/>
        <v>167</v>
      </c>
      <c r="AO296" s="36">
        <f t="shared" si="40"/>
        <v>1.63</v>
      </c>
      <c r="AP296" s="36">
        <f t="shared" si="41"/>
        <v>0.03</v>
      </c>
      <c r="AQ296" s="133">
        <f t="shared" si="42"/>
        <v>0.61349693251533743</v>
      </c>
    </row>
    <row r="297" spans="1:43" x14ac:dyDescent="0.75">
      <c r="A297" s="5" t="s">
        <v>523</v>
      </c>
      <c r="B297" s="5">
        <v>224</v>
      </c>
      <c r="C297" s="5">
        <v>4.13</v>
      </c>
      <c r="D297" s="5">
        <v>0.28000000000000003</v>
      </c>
      <c r="E297" s="5">
        <v>2530</v>
      </c>
      <c r="F297" s="130">
        <v>6.1881188118811901</v>
      </c>
      <c r="G297" s="5">
        <v>0.19231875944798199</v>
      </c>
      <c r="H297" s="130">
        <v>6.9699999999999998E-2</v>
      </c>
      <c r="I297" s="5">
        <v>4.9922915122058396E-3</v>
      </c>
      <c r="J297" s="5">
        <v>0.12756999999999999</v>
      </c>
      <c r="K297" s="130">
        <v>1.57</v>
      </c>
      <c r="L297" s="5">
        <v>7.8330548836324995E-2</v>
      </c>
      <c r="M297" s="130">
        <v>0.16159999999999999</v>
      </c>
      <c r="N297" s="5">
        <v>5.02231978272988E-3</v>
      </c>
      <c r="O297" s="5">
        <v>0.79112000000000005</v>
      </c>
      <c r="P297" s="10">
        <v>965</v>
      </c>
      <c r="Q297" s="6">
        <v>28.189811676534301</v>
      </c>
      <c r="S297" s="10">
        <v>956</v>
      </c>
      <c r="T297" s="6">
        <v>30.961223142228199</v>
      </c>
      <c r="V297" s="10">
        <v>914</v>
      </c>
      <c r="W297" s="6">
        <v>142.381459361503</v>
      </c>
      <c r="Y297" s="6">
        <v>-0.94142259414225304</v>
      </c>
      <c r="Z297" s="6">
        <v>-5.57986870897156</v>
      </c>
      <c r="AA297" s="7">
        <v>965</v>
      </c>
      <c r="AB297" s="7">
        <v>28.189811676534301</v>
      </c>
      <c r="AD297" s="13">
        <v>963</v>
      </c>
      <c r="AE297" s="6">
        <v>28.189811676534301</v>
      </c>
      <c r="AF297" s="13">
        <v>937</v>
      </c>
      <c r="AG297" s="6">
        <v>30.961223142228199</v>
      </c>
      <c r="AH297" s="13">
        <v>864</v>
      </c>
      <c r="AI297" s="6">
        <v>140.308873453931</v>
      </c>
      <c r="AJ297" s="6">
        <v>2.5999999999999999E-3</v>
      </c>
      <c r="AK297" s="6">
        <v>1.1000000000000001E-3</v>
      </c>
      <c r="AL297" s="132">
        <f t="shared" si="37"/>
        <v>965</v>
      </c>
      <c r="AM297" s="132">
        <f t="shared" si="38"/>
        <v>28.189811676534301</v>
      </c>
      <c r="AN297" s="36">
        <f t="shared" si="39"/>
        <v>224</v>
      </c>
      <c r="AO297" s="36">
        <f t="shared" si="40"/>
        <v>4.13</v>
      </c>
      <c r="AP297" s="36">
        <f t="shared" si="41"/>
        <v>0.28000000000000003</v>
      </c>
      <c r="AQ297" s="133">
        <f t="shared" si="42"/>
        <v>0.24213075060532688</v>
      </c>
    </row>
    <row r="298" spans="1:43" x14ac:dyDescent="0.75">
      <c r="A298" s="5" t="s">
        <v>524</v>
      </c>
      <c r="B298" s="5">
        <v>550</v>
      </c>
      <c r="C298" s="5">
        <v>4.24</v>
      </c>
      <c r="D298" s="5">
        <v>0.42</v>
      </c>
      <c r="E298" s="5">
        <v>1210</v>
      </c>
      <c r="F298" s="130">
        <v>20.242914979757099</v>
      </c>
      <c r="G298" s="5">
        <v>0.55817277857025605</v>
      </c>
      <c r="H298" s="130">
        <v>5.1700000000000003E-2</v>
      </c>
      <c r="I298" s="5">
        <v>5.2497861734401401E-3</v>
      </c>
      <c r="J298" s="5">
        <v>0.17185</v>
      </c>
      <c r="K298" s="130">
        <v>0.35899999999999999</v>
      </c>
      <c r="L298" s="5">
        <v>1.9637279773176201E-2</v>
      </c>
      <c r="M298" s="130">
        <v>4.9399999999999999E-2</v>
      </c>
      <c r="N298" s="5">
        <v>1.36214252191171E-3</v>
      </c>
      <c r="O298" s="5">
        <v>0.29780000000000001</v>
      </c>
      <c r="P298" s="10">
        <v>310.7</v>
      </c>
      <c r="Q298" s="6">
        <v>8.3936227362914995</v>
      </c>
      <c r="S298" s="10">
        <v>311</v>
      </c>
      <c r="T298" s="6">
        <v>14.574482970829999</v>
      </c>
      <c r="V298" s="10">
        <v>275</v>
      </c>
      <c r="W298" s="6">
        <v>209.909296796837</v>
      </c>
      <c r="Y298" s="6">
        <v>9.6463022508046906E-2</v>
      </c>
      <c r="Z298" s="6">
        <v>-12.9818181818182</v>
      </c>
      <c r="AA298" s="7">
        <v>310.7</v>
      </c>
      <c r="AB298" s="7">
        <v>8.3936227362914995</v>
      </c>
      <c r="AD298" s="13">
        <v>310.3</v>
      </c>
      <c r="AE298" s="6">
        <v>8.5331765854920505</v>
      </c>
      <c r="AF298" s="13">
        <v>306.7</v>
      </c>
      <c r="AG298" s="6">
        <v>12.667507800156001</v>
      </c>
      <c r="AH298" s="13">
        <v>255</v>
      </c>
      <c r="AI298" s="6">
        <v>199.65944225541301</v>
      </c>
      <c r="AJ298" s="6">
        <v>8.9999999999999998E-4</v>
      </c>
      <c r="AK298" s="6">
        <v>2.5000000000000001E-3</v>
      </c>
      <c r="AL298" s="132">
        <f t="shared" si="37"/>
        <v>310.7</v>
      </c>
      <c r="AM298" s="132">
        <f t="shared" si="38"/>
        <v>8.3936227362914995</v>
      </c>
      <c r="AN298" s="36">
        <f t="shared" si="39"/>
        <v>550</v>
      </c>
      <c r="AO298" s="36">
        <f t="shared" si="40"/>
        <v>4.24</v>
      </c>
      <c r="AP298" s="36">
        <f t="shared" si="41"/>
        <v>0.42</v>
      </c>
      <c r="AQ298" s="133">
        <f t="shared" si="42"/>
        <v>0.23584905660377356</v>
      </c>
    </row>
    <row r="299" spans="1:43" x14ac:dyDescent="0.75">
      <c r="A299" s="5" t="s">
        <v>525</v>
      </c>
      <c r="B299" s="5">
        <v>750</v>
      </c>
      <c r="C299" s="5">
        <v>2.81</v>
      </c>
      <c r="D299" s="5">
        <v>0.13</v>
      </c>
      <c r="E299" s="5">
        <v>1670</v>
      </c>
      <c r="F299" s="130">
        <v>19.685039370078702</v>
      </c>
      <c r="G299" s="5">
        <v>0.57465842339962503</v>
      </c>
      <c r="H299" s="130">
        <v>5.1900000000000002E-2</v>
      </c>
      <c r="I299" s="5">
        <v>4.5021709551614497E-3</v>
      </c>
      <c r="J299" s="5">
        <v>0.39179999999999998</v>
      </c>
      <c r="K299" s="130">
        <v>0.36409999999999998</v>
      </c>
      <c r="L299" s="5">
        <v>1.7482623680926599E-2</v>
      </c>
      <c r="M299" s="130">
        <v>5.0799999999999998E-2</v>
      </c>
      <c r="N299" s="5">
        <v>1.4829865137620101E-3</v>
      </c>
      <c r="O299" s="5">
        <v>0.42898999999999998</v>
      </c>
      <c r="P299" s="10">
        <v>319.60000000000002</v>
      </c>
      <c r="Q299" s="6">
        <v>9.1675352195019908</v>
      </c>
      <c r="S299" s="10">
        <v>316.5</v>
      </c>
      <c r="T299" s="6">
        <v>13.1993715279794</v>
      </c>
      <c r="V299" s="10">
        <v>270</v>
      </c>
      <c r="W299" s="6">
        <v>179.020363411387</v>
      </c>
      <c r="Y299" s="6">
        <v>-0.97946287519748398</v>
      </c>
      <c r="Z299" s="6">
        <v>-18.370370370370399</v>
      </c>
      <c r="AA299" s="7">
        <v>319.60000000000002</v>
      </c>
      <c r="AB299" s="7">
        <v>9.1675352195019908</v>
      </c>
      <c r="AD299" s="13">
        <v>317.8</v>
      </c>
      <c r="AE299" s="6">
        <v>9.0171781617537796</v>
      </c>
      <c r="AF299" s="13">
        <v>310.89999999999998</v>
      </c>
      <c r="AG299" s="6">
        <v>12.7222014106692</v>
      </c>
      <c r="AH299" s="13">
        <v>265</v>
      </c>
      <c r="AI299" s="6">
        <v>174.18969692822</v>
      </c>
      <c r="AJ299" s="6">
        <v>6.9999999999999999E-4</v>
      </c>
      <c r="AK299" s="6">
        <v>1.6999999999999999E-3</v>
      </c>
      <c r="AL299" s="132">
        <f t="shared" si="37"/>
        <v>319.60000000000002</v>
      </c>
      <c r="AM299" s="132">
        <f t="shared" si="38"/>
        <v>9.1675352195019908</v>
      </c>
      <c r="AN299" s="36">
        <f t="shared" si="39"/>
        <v>750</v>
      </c>
      <c r="AO299" s="36">
        <f t="shared" si="40"/>
        <v>2.81</v>
      </c>
      <c r="AP299" s="36">
        <f t="shared" si="41"/>
        <v>0.13</v>
      </c>
      <c r="AQ299" s="133">
        <f t="shared" si="42"/>
        <v>0.35587188612099646</v>
      </c>
    </row>
    <row r="300" spans="1:43" x14ac:dyDescent="0.75">
      <c r="A300" s="5" t="s">
        <v>526</v>
      </c>
      <c r="B300" s="5">
        <v>103.7</v>
      </c>
      <c r="C300" s="5">
        <v>1.129</v>
      </c>
      <c r="D300" s="5">
        <v>1.9E-2</v>
      </c>
      <c r="E300" s="5">
        <v>213</v>
      </c>
      <c r="F300" s="130">
        <v>20.1207243460765</v>
      </c>
      <c r="G300" s="5">
        <v>0.681976118134063</v>
      </c>
      <c r="H300" s="130">
        <v>5.2299999999999999E-2</v>
      </c>
      <c r="I300" s="5">
        <v>1.11748934900341E-2</v>
      </c>
      <c r="J300" s="5">
        <v>-2.1579999999999998E-2</v>
      </c>
      <c r="K300" s="130">
        <v>0.36199999999999999</v>
      </c>
      <c r="L300" s="5">
        <v>2.5872251861018901E-2</v>
      </c>
      <c r="M300" s="130">
        <v>4.9700000000000001E-2</v>
      </c>
      <c r="N300" s="5">
        <v>1.68454238964177E-3</v>
      </c>
      <c r="O300" s="5">
        <v>0.43246000000000001</v>
      </c>
      <c r="P300" s="10">
        <v>312.7</v>
      </c>
      <c r="Q300" s="6">
        <v>10.3298542868342</v>
      </c>
      <c r="S300" s="10">
        <v>312</v>
      </c>
      <c r="T300" s="6">
        <v>19.050110389532101</v>
      </c>
      <c r="V300" s="10">
        <v>260</v>
      </c>
      <c r="W300" s="6">
        <v>464.65689540130398</v>
      </c>
      <c r="Y300" s="6">
        <v>-0.224358974358978</v>
      </c>
      <c r="Z300" s="6">
        <v>-20.269230769230798</v>
      </c>
      <c r="AA300" s="7">
        <v>312.7</v>
      </c>
      <c r="AB300" s="7">
        <v>10.3298542868342</v>
      </c>
      <c r="AD300" s="13">
        <v>312.39999999999998</v>
      </c>
      <c r="AE300" s="6">
        <v>10.388805975049699</v>
      </c>
      <c r="AF300" s="13">
        <v>309.39999999999998</v>
      </c>
      <c r="AG300" s="6">
        <v>13.923717386292999</v>
      </c>
      <c r="AH300" s="13">
        <v>291</v>
      </c>
      <c r="AI300" s="6">
        <v>453.416751393217</v>
      </c>
      <c r="AJ300" s="6">
        <v>1E-3</v>
      </c>
      <c r="AK300" s="6">
        <v>4.4000000000000003E-3</v>
      </c>
      <c r="AL300" s="132">
        <f t="shared" si="37"/>
        <v>312.7</v>
      </c>
      <c r="AM300" s="132">
        <f t="shared" si="38"/>
        <v>10.3298542868342</v>
      </c>
      <c r="AN300" s="36">
        <f t="shared" si="39"/>
        <v>103.7</v>
      </c>
      <c r="AO300" s="36">
        <f t="shared" si="40"/>
        <v>1.129</v>
      </c>
      <c r="AP300" s="36">
        <f t="shared" si="41"/>
        <v>1.9E-2</v>
      </c>
      <c r="AQ300" s="133">
        <f t="shared" si="42"/>
        <v>0.8857395925597874</v>
      </c>
    </row>
    <row r="301" spans="1:43" x14ac:dyDescent="0.75">
      <c r="A301" s="5" t="s">
        <v>527</v>
      </c>
      <c r="B301" s="5">
        <v>1070</v>
      </c>
      <c r="C301" s="5">
        <v>0.98099999999999998</v>
      </c>
      <c r="D301" s="5">
        <v>2.7E-2</v>
      </c>
      <c r="E301" s="5">
        <v>2020</v>
      </c>
      <c r="F301" s="130">
        <v>20.441537203597701</v>
      </c>
      <c r="G301" s="5">
        <v>0.54173576923294497</v>
      </c>
      <c r="H301" s="130">
        <v>5.3999999999999999E-2</v>
      </c>
      <c r="I301" s="5">
        <v>4.3018275742014497E-3</v>
      </c>
      <c r="J301" s="5">
        <v>0.35408000000000001</v>
      </c>
      <c r="K301" s="130">
        <v>0.36499999999999999</v>
      </c>
      <c r="L301" s="5">
        <v>1.7788154773612501E-2</v>
      </c>
      <c r="M301" s="130">
        <v>4.8919999999999998E-2</v>
      </c>
      <c r="N301" s="5">
        <v>1.29646384060644E-3</v>
      </c>
      <c r="O301" s="5">
        <v>0.32647999999999999</v>
      </c>
      <c r="P301" s="10">
        <v>307.8</v>
      </c>
      <c r="Q301" s="6">
        <v>7.9899673876095596</v>
      </c>
      <c r="S301" s="10">
        <v>315.3</v>
      </c>
      <c r="T301" s="6">
        <v>13.3604453676957</v>
      </c>
      <c r="V301" s="10">
        <v>362</v>
      </c>
      <c r="W301" s="6">
        <v>216.27928417009801</v>
      </c>
      <c r="Y301" s="6">
        <v>2.3786869647954298</v>
      </c>
      <c r="Z301" s="6">
        <v>14.9723756906077</v>
      </c>
      <c r="AA301" s="7">
        <v>307.8</v>
      </c>
      <c r="AB301" s="7">
        <v>7.9899673876095596</v>
      </c>
      <c r="AD301" s="13">
        <v>306.8</v>
      </c>
      <c r="AE301" s="6">
        <v>8.0321465907355201</v>
      </c>
      <c r="AF301" s="13">
        <v>302.5</v>
      </c>
      <c r="AG301" s="6">
        <v>12.501227956612199</v>
      </c>
      <c r="AH301" s="13">
        <v>267</v>
      </c>
      <c r="AI301" s="6">
        <v>213.307638778198</v>
      </c>
      <c r="AJ301" s="6">
        <v>3.5999999999999999E-3</v>
      </c>
      <c r="AK301" s="6">
        <v>1.4E-3</v>
      </c>
      <c r="AL301" s="132">
        <f t="shared" si="37"/>
        <v>307.8</v>
      </c>
      <c r="AM301" s="132">
        <f t="shared" si="38"/>
        <v>7.9899673876095596</v>
      </c>
      <c r="AN301" s="36">
        <f t="shared" si="39"/>
        <v>1070</v>
      </c>
      <c r="AO301" s="36">
        <f t="shared" si="40"/>
        <v>0.98099999999999998</v>
      </c>
      <c r="AP301" s="36">
        <f t="shared" si="41"/>
        <v>2.7E-2</v>
      </c>
      <c r="AQ301" s="133">
        <f t="shared" si="42"/>
        <v>1.019367991845056</v>
      </c>
    </row>
    <row r="302" spans="1:43" x14ac:dyDescent="0.75">
      <c r="A302" s="5" t="s">
        <v>528</v>
      </c>
      <c r="B302" s="5">
        <v>297</v>
      </c>
      <c r="C302" s="5">
        <v>1.6990000000000001</v>
      </c>
      <c r="D302" s="5">
        <v>8.6999999999999994E-2</v>
      </c>
      <c r="E302" s="5">
        <v>3330</v>
      </c>
      <c r="F302" s="130">
        <v>5.65610859728507</v>
      </c>
      <c r="G302" s="5">
        <v>0.149310783451991</v>
      </c>
      <c r="H302" s="130">
        <v>0.1134</v>
      </c>
      <c r="I302" s="5">
        <v>7.5389685533512399E-3</v>
      </c>
      <c r="J302" s="5">
        <v>-9.7764000000000004E-2</v>
      </c>
      <c r="K302" s="130">
        <v>2.7850000000000001</v>
      </c>
      <c r="L302" s="5">
        <v>0.14203649291731199</v>
      </c>
      <c r="M302" s="130">
        <v>0.17680000000000001</v>
      </c>
      <c r="N302" s="5">
        <v>4.66719230373036E-3</v>
      </c>
      <c r="O302" s="5">
        <v>0.42153000000000002</v>
      </c>
      <c r="P302" s="10">
        <v>1049</v>
      </c>
      <c r="Q302" s="6">
        <v>25.5741001727705</v>
      </c>
      <c r="S302" s="10">
        <v>1348</v>
      </c>
      <c r="T302" s="6">
        <v>37.335519650018199</v>
      </c>
      <c r="V302" s="10">
        <v>1844</v>
      </c>
      <c r="W302" s="6">
        <v>204.956372769491</v>
      </c>
      <c r="Y302" s="6">
        <v>22.181008902077199</v>
      </c>
      <c r="Z302" s="6">
        <v>43.112798264642102</v>
      </c>
      <c r="AA302" s="7" t="s">
        <v>35</v>
      </c>
      <c r="AB302" s="7" t="s">
        <v>35</v>
      </c>
      <c r="AD302" s="13">
        <v>999</v>
      </c>
      <c r="AE302" s="6">
        <v>25.994895646008999</v>
      </c>
      <c r="AF302" s="13">
        <v>1015</v>
      </c>
      <c r="AG302" s="6">
        <v>35.286555903585899</v>
      </c>
      <c r="AH302" s="13">
        <v>1049</v>
      </c>
      <c r="AI302" s="6">
        <v>201.736646990146</v>
      </c>
      <c r="AJ302" s="6">
        <v>4.9399999999999999E-2</v>
      </c>
      <c r="AK302" s="6">
        <v>4.3E-3</v>
      </c>
      <c r="AL302" s="132" t="str">
        <f t="shared" si="37"/>
        <v>Discordant</v>
      </c>
      <c r="AM302" s="132" t="str">
        <f t="shared" si="38"/>
        <v>Discordant</v>
      </c>
      <c r="AN302" s="36">
        <f t="shared" si="39"/>
        <v>297</v>
      </c>
      <c r="AO302" s="36">
        <f t="shared" si="40"/>
        <v>1.6990000000000001</v>
      </c>
      <c r="AP302" s="36">
        <f t="shared" si="41"/>
        <v>8.6999999999999994E-2</v>
      </c>
      <c r="AQ302" s="133">
        <f t="shared" si="42"/>
        <v>0.58858151854031782</v>
      </c>
    </row>
    <row r="303" spans="1:43" x14ac:dyDescent="0.75">
      <c r="A303" s="5" t="s">
        <v>529</v>
      </c>
      <c r="B303" s="5">
        <v>820</v>
      </c>
      <c r="C303" s="5">
        <v>155</v>
      </c>
      <c r="D303" s="5">
        <v>17</v>
      </c>
      <c r="E303" s="5">
        <v>1450</v>
      </c>
      <c r="F303" s="130">
        <v>15.8478605388273</v>
      </c>
      <c r="G303" s="5">
        <v>0.51800554945206601</v>
      </c>
      <c r="H303" s="130">
        <v>5.6000000000000001E-2</v>
      </c>
      <c r="I303" s="5">
        <v>5.18657718555469E-3</v>
      </c>
      <c r="J303" s="5">
        <v>-0.22103</v>
      </c>
      <c r="K303" s="130">
        <v>0.49099999999999999</v>
      </c>
      <c r="L303" s="5">
        <v>2.7088927163879901E-2</v>
      </c>
      <c r="M303" s="130">
        <v>6.3100000000000003E-2</v>
      </c>
      <c r="N303" s="5">
        <v>2.0624960757538399E-3</v>
      </c>
      <c r="O303" s="5">
        <v>0.45399</v>
      </c>
      <c r="P303" s="10">
        <v>394</v>
      </c>
      <c r="Q303" s="6">
        <v>12.212124820012599</v>
      </c>
      <c r="S303" s="10">
        <v>404</v>
      </c>
      <c r="T303" s="6">
        <v>18.788719601449898</v>
      </c>
      <c r="V303" s="10">
        <v>439</v>
      </c>
      <c r="W303" s="6">
        <v>233.00931867389701</v>
      </c>
      <c r="Y303" s="6">
        <v>2.4752475247524801</v>
      </c>
      <c r="Z303" s="6">
        <v>10.250569476081999</v>
      </c>
      <c r="AA303" s="7">
        <v>394</v>
      </c>
      <c r="AB303" s="7">
        <v>12.212124820012599</v>
      </c>
      <c r="AD303" s="13">
        <v>391</v>
      </c>
      <c r="AE303" s="6">
        <v>12.212124820012599</v>
      </c>
      <c r="AF303" s="13">
        <v>387</v>
      </c>
      <c r="AG303" s="6">
        <v>16.986346995805398</v>
      </c>
      <c r="AH303" s="13">
        <v>358</v>
      </c>
      <c r="AI303" s="6">
        <v>227.91942126302899</v>
      </c>
      <c r="AJ303" s="6">
        <v>3.5999999999999999E-3</v>
      </c>
      <c r="AK303" s="6">
        <v>2E-3</v>
      </c>
      <c r="AL303" s="132">
        <f t="shared" si="37"/>
        <v>394</v>
      </c>
      <c r="AM303" s="132">
        <f t="shared" si="38"/>
        <v>12.212124820012599</v>
      </c>
      <c r="AN303" s="36">
        <f t="shared" si="39"/>
        <v>820</v>
      </c>
      <c r="AO303" s="36">
        <f t="shared" si="40"/>
        <v>155</v>
      </c>
      <c r="AP303" s="36">
        <f t="shared" si="41"/>
        <v>17</v>
      </c>
      <c r="AQ303" s="133">
        <f t="shared" si="42"/>
        <v>6.4516129032258064E-3</v>
      </c>
    </row>
    <row r="304" spans="1:43" x14ac:dyDescent="0.75">
      <c r="A304" s="5" t="s">
        <v>530</v>
      </c>
      <c r="B304" s="5">
        <v>1239</v>
      </c>
      <c r="C304" s="5">
        <v>4.3099999999999996</v>
      </c>
      <c r="D304" s="5">
        <v>0.41</v>
      </c>
      <c r="E304" s="5">
        <v>1693</v>
      </c>
      <c r="F304" s="130">
        <v>16.366612111293001</v>
      </c>
      <c r="G304" s="5">
        <v>0.66055653490045296</v>
      </c>
      <c r="H304" s="130">
        <v>5.4600000000000003E-2</v>
      </c>
      <c r="I304" s="5">
        <v>4.6781230996838499E-3</v>
      </c>
      <c r="J304" s="5">
        <v>-0.34283999999999998</v>
      </c>
      <c r="K304" s="130">
        <v>0.46600000000000003</v>
      </c>
      <c r="L304" s="5">
        <v>2.7781660167095702E-2</v>
      </c>
      <c r="M304" s="130">
        <v>6.1100000000000002E-2</v>
      </c>
      <c r="N304" s="5">
        <v>2.4659962616557199E-3</v>
      </c>
      <c r="O304" s="5">
        <v>0.89432</v>
      </c>
      <c r="P304" s="10">
        <v>382</v>
      </c>
      <c r="Q304" s="6">
        <v>15.1153677018906</v>
      </c>
      <c r="S304" s="10">
        <v>387</v>
      </c>
      <c r="T304" s="6">
        <v>19.445360622131499</v>
      </c>
      <c r="V304" s="10">
        <v>385</v>
      </c>
      <c r="W304" s="6">
        <v>197.91743138481101</v>
      </c>
      <c r="Y304" s="6">
        <v>1.29198966408268</v>
      </c>
      <c r="Z304" s="6">
        <v>0.77922077922077904</v>
      </c>
      <c r="AA304" s="7">
        <v>382</v>
      </c>
      <c r="AB304" s="7">
        <v>15.1153677018906</v>
      </c>
      <c r="AD304" s="13">
        <v>381</v>
      </c>
      <c r="AE304" s="6">
        <v>15.1153677018906</v>
      </c>
      <c r="AF304" s="13">
        <v>375</v>
      </c>
      <c r="AG304" s="6">
        <v>18.9119552062906</v>
      </c>
      <c r="AH304" s="13">
        <v>321</v>
      </c>
      <c r="AI304" s="6">
        <v>194.75802845059201</v>
      </c>
      <c r="AJ304" s="6">
        <v>2.8E-3</v>
      </c>
      <c r="AK304" s="6">
        <v>1.1000000000000001E-3</v>
      </c>
      <c r="AL304" s="132">
        <f t="shared" si="37"/>
        <v>382</v>
      </c>
      <c r="AM304" s="132">
        <f t="shared" si="38"/>
        <v>15.1153677018906</v>
      </c>
      <c r="AN304" s="36">
        <f t="shared" si="39"/>
        <v>1239</v>
      </c>
      <c r="AO304" s="36">
        <f t="shared" si="40"/>
        <v>4.3099999999999996</v>
      </c>
      <c r="AP304" s="36">
        <f t="shared" si="41"/>
        <v>0.41</v>
      </c>
      <c r="AQ304" s="133">
        <f t="shared" si="42"/>
        <v>0.23201856148491881</v>
      </c>
    </row>
    <row r="305" spans="1:43" x14ac:dyDescent="0.75">
      <c r="A305" s="5" t="s">
        <v>531</v>
      </c>
      <c r="B305" s="5">
        <v>315</v>
      </c>
      <c r="C305" s="5">
        <v>1.141</v>
      </c>
      <c r="D305" s="5">
        <v>2.3E-2</v>
      </c>
      <c r="E305" s="5">
        <v>255</v>
      </c>
      <c r="F305" s="130">
        <v>22.993791676247401</v>
      </c>
      <c r="G305" s="5">
        <v>0.61529079198113701</v>
      </c>
      <c r="H305" s="130">
        <v>5.2999999999999999E-2</v>
      </c>
      <c r="I305" s="5">
        <v>1.0307160789478799E-2</v>
      </c>
      <c r="J305" s="5">
        <v>0.21214</v>
      </c>
      <c r="K305" s="130">
        <v>0.32300000000000001</v>
      </c>
      <c r="L305" s="5">
        <v>1.7909663537040401E-2</v>
      </c>
      <c r="M305" s="130">
        <v>4.3490000000000001E-2</v>
      </c>
      <c r="N305" s="5">
        <v>1.16374875966636E-3</v>
      </c>
      <c r="O305" s="5">
        <v>0.22103</v>
      </c>
      <c r="P305" s="10">
        <v>274.39999999999998</v>
      </c>
      <c r="Q305" s="6">
        <v>7.2140804255089899</v>
      </c>
      <c r="S305" s="10">
        <v>284</v>
      </c>
      <c r="T305" s="6">
        <v>13.869994376368</v>
      </c>
      <c r="V305" s="10">
        <v>325</v>
      </c>
      <c r="W305" s="6">
        <v>532.95459262303098</v>
      </c>
      <c r="Y305" s="6">
        <v>3.3802816901408499</v>
      </c>
      <c r="Z305" s="6">
        <v>15.569230769230799</v>
      </c>
      <c r="AA305" s="7">
        <v>274.39999999999998</v>
      </c>
      <c r="AB305" s="7">
        <v>7.2140804255089899</v>
      </c>
      <c r="AD305" s="13">
        <v>273.5</v>
      </c>
      <c r="AE305" s="6">
        <v>7.3012160895094702</v>
      </c>
      <c r="AF305" s="13">
        <v>271.89999999999998</v>
      </c>
      <c r="AG305" s="6">
        <v>11.581085614072601</v>
      </c>
      <c r="AH305" s="13">
        <v>252</v>
      </c>
      <c r="AI305" s="6">
        <v>528.12350619715903</v>
      </c>
      <c r="AJ305" s="6">
        <v>2.7000000000000001E-3</v>
      </c>
      <c r="AK305" s="6">
        <v>2.8E-3</v>
      </c>
      <c r="AL305" s="132">
        <f t="shared" si="37"/>
        <v>274.39999999999998</v>
      </c>
      <c r="AM305" s="132">
        <f t="shared" si="38"/>
        <v>7.2140804255089899</v>
      </c>
      <c r="AN305" s="36">
        <f t="shared" si="39"/>
        <v>315</v>
      </c>
      <c r="AO305" s="36">
        <f t="shared" si="40"/>
        <v>1.141</v>
      </c>
      <c r="AP305" s="36">
        <f t="shared" si="41"/>
        <v>2.3E-2</v>
      </c>
      <c r="AQ305" s="133">
        <f t="shared" si="42"/>
        <v>0.87642418930762489</v>
      </c>
    </row>
    <row r="306" spans="1:43" x14ac:dyDescent="0.75">
      <c r="A306" s="5" t="s">
        <v>532</v>
      </c>
      <c r="B306" s="5">
        <v>202</v>
      </c>
      <c r="C306" s="5">
        <v>0.83499999999999996</v>
      </c>
      <c r="D306" s="5">
        <v>2.1999999999999999E-2</v>
      </c>
      <c r="E306" s="5">
        <v>3090</v>
      </c>
      <c r="F306" s="130">
        <v>2.67809319764328</v>
      </c>
      <c r="G306" s="5">
        <v>6.8316316242030994E-2</v>
      </c>
      <c r="H306" s="130">
        <v>0.1295</v>
      </c>
      <c r="I306" s="5">
        <v>8.5114008973632294E-3</v>
      </c>
      <c r="J306" s="5">
        <v>0.42917</v>
      </c>
      <c r="K306" s="130">
        <v>6.74</v>
      </c>
      <c r="L306" s="5">
        <v>0.30932286278902499</v>
      </c>
      <c r="M306" s="130">
        <v>0.37340000000000001</v>
      </c>
      <c r="N306" s="5">
        <v>9.5251772818147496E-3</v>
      </c>
      <c r="O306" s="5">
        <v>0.49092000000000002</v>
      </c>
      <c r="P306" s="10">
        <v>2051</v>
      </c>
      <c r="Q306" s="6">
        <v>45.568757344785197</v>
      </c>
      <c r="S306" s="10">
        <v>2077</v>
      </c>
      <c r="T306" s="6">
        <v>40.641390364216001</v>
      </c>
      <c r="V306" s="10">
        <v>2088</v>
      </c>
      <c r="W306" s="6">
        <v>116.83517695892699</v>
      </c>
      <c r="Y306" s="6">
        <v>1.2518054886856</v>
      </c>
      <c r="Z306" s="6">
        <v>1.772030651341</v>
      </c>
      <c r="AA306" s="7">
        <v>2088</v>
      </c>
      <c r="AB306" s="7">
        <v>116.83517695892699</v>
      </c>
      <c r="AD306" s="13">
        <v>2040</v>
      </c>
      <c r="AE306" s="6">
        <v>46.797132881704599</v>
      </c>
      <c r="AF306" s="13">
        <v>2036</v>
      </c>
      <c r="AG306" s="6">
        <v>43.013051632459003</v>
      </c>
      <c r="AH306" s="13">
        <v>2021</v>
      </c>
      <c r="AI306" s="6">
        <v>115.940237083697</v>
      </c>
      <c r="AJ306" s="6">
        <v>5.4000000000000003E-3</v>
      </c>
      <c r="AK306" s="6">
        <v>2.5999999999999999E-3</v>
      </c>
      <c r="AL306" s="132">
        <f t="shared" si="37"/>
        <v>2088</v>
      </c>
      <c r="AM306" s="132">
        <f t="shared" si="38"/>
        <v>116.83517695892699</v>
      </c>
      <c r="AN306" s="36">
        <f t="shared" si="39"/>
        <v>202</v>
      </c>
      <c r="AO306" s="36">
        <f t="shared" si="40"/>
        <v>0.83499999999999996</v>
      </c>
      <c r="AP306" s="36">
        <f t="shared" si="41"/>
        <v>2.1999999999999999E-2</v>
      </c>
      <c r="AQ306" s="133">
        <f t="shared" si="42"/>
        <v>1.1976047904191618</v>
      </c>
    </row>
    <row r="307" spans="1:43" x14ac:dyDescent="0.75">
      <c r="A307" s="5" t="s">
        <v>533</v>
      </c>
      <c r="B307" s="5">
        <v>1290</v>
      </c>
      <c r="C307" s="5">
        <v>1.3120000000000001</v>
      </c>
      <c r="D307" s="5">
        <v>4.8000000000000001E-2</v>
      </c>
      <c r="E307" s="5">
        <v>1069</v>
      </c>
      <c r="F307" s="130">
        <v>21.551724137931</v>
      </c>
      <c r="G307" s="5">
        <v>0.60737088093676395</v>
      </c>
      <c r="H307" s="130">
        <v>5.1799999999999999E-2</v>
      </c>
      <c r="I307" s="5">
        <v>5.3957709419737597E-3</v>
      </c>
      <c r="J307" s="5">
        <v>0.35637999999999997</v>
      </c>
      <c r="K307" s="130">
        <v>0.33400000000000002</v>
      </c>
      <c r="L307" s="5">
        <v>1.6584250891734501E-2</v>
      </c>
      <c r="M307" s="130">
        <v>4.6399999999999997E-2</v>
      </c>
      <c r="N307" s="5">
        <v>1.30764521182161E-3</v>
      </c>
      <c r="O307" s="5">
        <v>0.51929999999999998</v>
      </c>
      <c r="P307" s="10">
        <v>292.5</v>
      </c>
      <c r="Q307" s="6">
        <v>8.0745680619688294</v>
      </c>
      <c r="S307" s="10">
        <v>291.89999999999998</v>
      </c>
      <c r="T307" s="6">
        <v>12.694330901065801</v>
      </c>
      <c r="V307" s="10">
        <v>268</v>
      </c>
      <c r="W307" s="6">
        <v>226.67396101814199</v>
      </c>
      <c r="Y307" s="6">
        <v>-0.20554984583762301</v>
      </c>
      <c r="Z307" s="6">
        <v>-9.1417910447761308</v>
      </c>
      <c r="AA307" s="7">
        <v>292.5</v>
      </c>
      <c r="AB307" s="7">
        <v>8.0745680619688294</v>
      </c>
      <c r="AD307" s="13">
        <v>292.39999999999998</v>
      </c>
      <c r="AE307" s="6">
        <v>8.2195407041614601</v>
      </c>
      <c r="AF307" s="13">
        <v>290.2</v>
      </c>
      <c r="AG307" s="6">
        <v>12.2319351300501</v>
      </c>
      <c r="AH307" s="13">
        <v>269</v>
      </c>
      <c r="AI307" s="6">
        <v>222.900795430735</v>
      </c>
      <c r="AJ307" s="6">
        <v>5.9999999999999995E-4</v>
      </c>
      <c r="AK307" s="6">
        <v>1.6000000000000001E-3</v>
      </c>
      <c r="AL307" s="132">
        <f t="shared" si="37"/>
        <v>292.5</v>
      </c>
      <c r="AM307" s="132">
        <f t="shared" si="38"/>
        <v>8.0745680619688294</v>
      </c>
      <c r="AN307" s="36">
        <f t="shared" si="39"/>
        <v>1290</v>
      </c>
      <c r="AO307" s="36">
        <f t="shared" si="40"/>
        <v>1.3120000000000001</v>
      </c>
      <c r="AP307" s="36">
        <f t="shared" si="41"/>
        <v>4.8000000000000001E-2</v>
      </c>
      <c r="AQ307" s="133">
        <f t="shared" si="42"/>
        <v>0.76219512195121952</v>
      </c>
    </row>
    <row r="308" spans="1:43" x14ac:dyDescent="0.75">
      <c r="A308" s="5" t="s">
        <v>586</v>
      </c>
      <c r="B308" s="5">
        <v>281</v>
      </c>
      <c r="C308" s="5">
        <v>8.74</v>
      </c>
      <c r="D308" s="5">
        <v>0.15</v>
      </c>
      <c r="E308" s="5">
        <v>297</v>
      </c>
      <c r="F308" s="130">
        <v>20.470829068577299</v>
      </c>
      <c r="G308" s="5">
        <v>0.55714216256218296</v>
      </c>
      <c r="H308" s="130">
        <v>5.3800000000000001E-2</v>
      </c>
      <c r="I308" s="5">
        <v>9.8957724049328899E-3</v>
      </c>
      <c r="J308" s="5">
        <v>0.46290999999999999</v>
      </c>
      <c r="K308" s="130">
        <v>0.36299999999999999</v>
      </c>
      <c r="L308" s="5">
        <v>2.0257293541092701E-2</v>
      </c>
      <c r="M308" s="130">
        <v>4.8849999999999998E-2</v>
      </c>
      <c r="N308" s="5">
        <v>1.3295208782208E-3</v>
      </c>
      <c r="O308" s="5">
        <v>-7.5532000000000002E-2</v>
      </c>
      <c r="P308" s="10">
        <v>307.39999999999998</v>
      </c>
      <c r="Q308" s="6">
        <v>8.1542875599491893</v>
      </c>
      <c r="S308" s="10">
        <v>314</v>
      </c>
      <c r="T308" s="6">
        <v>15.130467909157</v>
      </c>
      <c r="V308" s="10">
        <v>330</v>
      </c>
      <c r="W308" s="6">
        <v>488.17054609397701</v>
      </c>
      <c r="Y308" s="6">
        <v>2.1019108280254999</v>
      </c>
      <c r="Z308" s="6">
        <v>6.8484848484848602</v>
      </c>
      <c r="AA308" s="7">
        <v>307.39999999999998</v>
      </c>
      <c r="AB308" s="7">
        <v>8.1542875599491893</v>
      </c>
      <c r="AD308" s="13">
        <v>306.5</v>
      </c>
      <c r="AE308" s="6">
        <v>8.4279775516040694</v>
      </c>
      <c r="AF308" s="13">
        <v>301.10000000000002</v>
      </c>
      <c r="AG308" s="6">
        <v>12.8470330874498</v>
      </c>
      <c r="AH308" s="13">
        <v>253</v>
      </c>
      <c r="AI308" s="6">
        <v>480.89547936499901</v>
      </c>
      <c r="AJ308" s="6">
        <v>3.5999999999999999E-3</v>
      </c>
      <c r="AK308" s="6">
        <v>3.5000000000000001E-3</v>
      </c>
      <c r="AL308" s="132">
        <f t="shared" si="37"/>
        <v>307.39999999999998</v>
      </c>
      <c r="AM308" s="132">
        <f t="shared" si="38"/>
        <v>8.1542875599491893</v>
      </c>
      <c r="AN308" s="36">
        <f t="shared" si="39"/>
        <v>281</v>
      </c>
      <c r="AO308" s="36">
        <f t="shared" si="40"/>
        <v>8.74</v>
      </c>
      <c r="AP308" s="36">
        <f t="shared" si="41"/>
        <v>0.15</v>
      </c>
      <c r="AQ308" s="133">
        <f t="shared" si="42"/>
        <v>0.11441647597254004</v>
      </c>
    </row>
    <row r="309" spans="1:43" x14ac:dyDescent="0.75">
      <c r="A309" s="5" t="s">
        <v>535</v>
      </c>
      <c r="B309" s="5">
        <v>683</v>
      </c>
      <c r="C309" s="5">
        <v>15.2</v>
      </c>
      <c r="D309" s="5">
        <v>7.3</v>
      </c>
      <c r="E309" s="5">
        <v>2440</v>
      </c>
      <c r="F309" s="130">
        <v>11.049723756906101</v>
      </c>
      <c r="G309" s="5">
        <v>0.52417781357326099</v>
      </c>
      <c r="H309" s="130">
        <v>6.1400000000000003E-2</v>
      </c>
      <c r="I309" s="5">
        <v>4.5735320101303904E-3</v>
      </c>
      <c r="J309" s="5">
        <v>8.9328000000000005E-2</v>
      </c>
      <c r="K309" s="130">
        <v>0.77100000000000002</v>
      </c>
      <c r="L309" s="5">
        <v>4.9468353856682697E-2</v>
      </c>
      <c r="M309" s="130">
        <v>9.0499999999999997E-2</v>
      </c>
      <c r="N309" s="5">
        <v>4.2931473376184E-3</v>
      </c>
      <c r="O309" s="5">
        <v>0.87807000000000002</v>
      </c>
      <c r="P309" s="10">
        <v>558</v>
      </c>
      <c r="Q309" s="6">
        <v>25.8130384438604</v>
      </c>
      <c r="S309" s="10">
        <v>576</v>
      </c>
      <c r="T309" s="6">
        <v>28.725238921197199</v>
      </c>
      <c r="V309" s="10">
        <v>641</v>
      </c>
      <c r="W309" s="6">
        <v>183.11693410396001</v>
      </c>
      <c r="Y309" s="6">
        <v>3.125</v>
      </c>
      <c r="Z309" s="6">
        <v>12.948517940717601</v>
      </c>
      <c r="AA309" s="7">
        <v>558</v>
      </c>
      <c r="AB309" s="7">
        <v>25.8130384438604</v>
      </c>
      <c r="AD309" s="13">
        <v>555</v>
      </c>
      <c r="AE309" s="6">
        <v>25.8130384438604</v>
      </c>
      <c r="AF309" s="13">
        <v>545</v>
      </c>
      <c r="AG309" s="6">
        <v>29.312784771834</v>
      </c>
      <c r="AH309" s="13">
        <v>500</v>
      </c>
      <c r="AI309" s="6">
        <v>179.45927547951999</v>
      </c>
      <c r="AJ309" s="6">
        <v>5.4999999999999997E-3</v>
      </c>
      <c r="AK309" s="6">
        <v>1.8E-3</v>
      </c>
      <c r="AL309" s="132">
        <f t="shared" si="37"/>
        <v>558</v>
      </c>
      <c r="AM309" s="132">
        <f t="shared" si="38"/>
        <v>25.8130384438604</v>
      </c>
      <c r="AN309" s="36">
        <f t="shared" si="39"/>
        <v>683</v>
      </c>
      <c r="AO309" s="36">
        <f t="shared" si="40"/>
        <v>15.2</v>
      </c>
      <c r="AP309" s="36">
        <f t="shared" si="41"/>
        <v>7.3</v>
      </c>
      <c r="AQ309" s="133">
        <f t="shared" si="42"/>
        <v>6.5789473684210523E-2</v>
      </c>
    </row>
    <row r="310" spans="1:43" x14ac:dyDescent="0.75">
      <c r="A310" s="5" t="s">
        <v>536</v>
      </c>
      <c r="B310" s="5">
        <v>463</v>
      </c>
      <c r="C310" s="5">
        <v>6.68</v>
      </c>
      <c r="D310" s="5">
        <v>0.17</v>
      </c>
      <c r="E310" s="5">
        <v>14530</v>
      </c>
      <c r="F310" s="130">
        <v>2.9841838257236599</v>
      </c>
      <c r="G310" s="5">
        <v>8.7493827592589293E-2</v>
      </c>
      <c r="H310" s="130">
        <v>0.12570000000000001</v>
      </c>
      <c r="I310" s="5">
        <v>4.3598397749916402E-3</v>
      </c>
      <c r="J310" s="5">
        <v>-0.21351000000000001</v>
      </c>
      <c r="K310" s="130">
        <v>5.86</v>
      </c>
      <c r="L310" s="5">
        <v>0.29268753086525301</v>
      </c>
      <c r="M310" s="130">
        <v>0.33510000000000001</v>
      </c>
      <c r="N310" s="5">
        <v>9.8248577629653205E-3</v>
      </c>
      <c r="O310" s="5">
        <v>0.87897999999999998</v>
      </c>
      <c r="P310" s="10">
        <v>1862</v>
      </c>
      <c r="Q310" s="6">
        <v>47.6271558984484</v>
      </c>
      <c r="S310" s="10">
        <v>1950</v>
      </c>
      <c r="T310" s="6">
        <v>43.079367724614102</v>
      </c>
      <c r="V310" s="10">
        <v>2036</v>
      </c>
      <c r="W310" s="6">
        <v>64.087290755732894</v>
      </c>
      <c r="Y310" s="6">
        <v>4.5128205128205101</v>
      </c>
      <c r="Z310" s="6">
        <v>8.5461689587426299</v>
      </c>
      <c r="AA310" s="7">
        <v>2036</v>
      </c>
      <c r="AB310" s="7">
        <v>64.087290755732894</v>
      </c>
      <c r="AD310" s="13">
        <v>1839</v>
      </c>
      <c r="AE310" s="6">
        <v>49.1833912919301</v>
      </c>
      <c r="AF310" s="13">
        <v>1851</v>
      </c>
      <c r="AG310" s="6">
        <v>49.2819634709548</v>
      </c>
      <c r="AH310" s="13">
        <v>1862</v>
      </c>
      <c r="AI310" s="6">
        <v>67.700375452502797</v>
      </c>
      <c r="AJ310" s="6">
        <v>1.44E-2</v>
      </c>
      <c r="AK310" s="6">
        <v>3.3E-3</v>
      </c>
      <c r="AL310" s="132">
        <f t="shared" si="37"/>
        <v>2036</v>
      </c>
      <c r="AM310" s="132">
        <f t="shared" si="38"/>
        <v>64.087290755732894</v>
      </c>
      <c r="AN310" s="36">
        <f t="shared" si="39"/>
        <v>463</v>
      </c>
      <c r="AO310" s="36">
        <f t="shared" si="40"/>
        <v>6.68</v>
      </c>
      <c r="AP310" s="36">
        <f t="shared" si="41"/>
        <v>0.17</v>
      </c>
      <c r="AQ310" s="133">
        <f t="shared" si="42"/>
        <v>0.14970059880239522</v>
      </c>
    </row>
    <row r="311" spans="1:43" x14ac:dyDescent="0.75">
      <c r="A311" s="5" t="s">
        <v>537</v>
      </c>
      <c r="B311" s="5">
        <v>91</v>
      </c>
      <c r="C311" s="5">
        <v>3.53</v>
      </c>
      <c r="D311" s="5">
        <v>0.15</v>
      </c>
      <c r="E311" s="5">
        <v>492</v>
      </c>
      <c r="F311" s="130">
        <v>9.2081031307550596</v>
      </c>
      <c r="G311" s="5">
        <v>0.25788303415256603</v>
      </c>
      <c r="H311" s="130">
        <v>6.2399999999999997E-2</v>
      </c>
      <c r="I311" s="5">
        <v>9.2541468151697906E-3</v>
      </c>
      <c r="J311" s="5">
        <v>0.20286999999999999</v>
      </c>
      <c r="K311" s="130">
        <v>0.93799999999999994</v>
      </c>
      <c r="L311" s="5">
        <v>5.3670748908134003E-2</v>
      </c>
      <c r="M311" s="130">
        <v>0.1086</v>
      </c>
      <c r="N311" s="5">
        <v>3.0414621894739998E-3</v>
      </c>
      <c r="O311" s="5">
        <v>0.25264999999999999</v>
      </c>
      <c r="P311" s="10">
        <v>664</v>
      </c>
      <c r="Q311" s="6">
        <v>17.511949980007198</v>
      </c>
      <c r="S311" s="10">
        <v>669</v>
      </c>
      <c r="T311" s="6">
        <v>28.092943644454198</v>
      </c>
      <c r="V311" s="10">
        <v>650</v>
      </c>
      <c r="W311" s="6">
        <v>324.974981514425</v>
      </c>
      <c r="Y311" s="6">
        <v>0.74738415545590398</v>
      </c>
      <c r="Z311" s="6">
        <v>-2.1538461538461502</v>
      </c>
      <c r="AA311" s="7">
        <v>664</v>
      </c>
      <c r="AB311" s="7">
        <v>17.511949980007198</v>
      </c>
      <c r="AD311" s="13">
        <v>661</v>
      </c>
      <c r="AE311" s="6">
        <v>17.983558938716101</v>
      </c>
      <c r="AF311" s="13">
        <v>636</v>
      </c>
      <c r="AG311" s="6">
        <v>24.898865086796199</v>
      </c>
      <c r="AH311" s="13">
        <v>536</v>
      </c>
      <c r="AI311" s="6">
        <v>318.251847772014</v>
      </c>
      <c r="AJ311" s="6">
        <v>5.7999999999999996E-3</v>
      </c>
      <c r="AK311" s="6">
        <v>2.5999999999999999E-3</v>
      </c>
      <c r="AL311" s="132">
        <f t="shared" si="37"/>
        <v>664</v>
      </c>
      <c r="AM311" s="132">
        <f t="shared" si="38"/>
        <v>17.511949980007198</v>
      </c>
      <c r="AN311" s="36">
        <f t="shared" si="39"/>
        <v>91</v>
      </c>
      <c r="AO311" s="36">
        <f t="shared" si="40"/>
        <v>3.53</v>
      </c>
      <c r="AP311" s="36">
        <f t="shared" si="41"/>
        <v>0.15</v>
      </c>
      <c r="AQ311" s="133">
        <f t="shared" si="42"/>
        <v>0.28328611898016998</v>
      </c>
    </row>
    <row r="312" spans="1:43" x14ac:dyDescent="0.75">
      <c r="A312" s="5" t="s">
        <v>538</v>
      </c>
      <c r="B312" s="5">
        <v>134</v>
      </c>
      <c r="C312" s="5">
        <v>2.56</v>
      </c>
      <c r="D312" s="5">
        <v>0.11</v>
      </c>
      <c r="E312" s="5">
        <v>1150</v>
      </c>
      <c r="F312" s="130">
        <v>7.2833211944646798</v>
      </c>
      <c r="G312" s="5">
        <v>0.22240875415721101</v>
      </c>
      <c r="H312" s="130">
        <v>7.2999999999999995E-2</v>
      </c>
      <c r="I312" s="5">
        <v>7.5593711446516401E-3</v>
      </c>
      <c r="J312" s="5">
        <v>0.24795</v>
      </c>
      <c r="K312" s="130">
        <v>1.391</v>
      </c>
      <c r="L312" s="5">
        <v>7.3290537567205202E-2</v>
      </c>
      <c r="M312" s="130">
        <v>0.13730000000000001</v>
      </c>
      <c r="N312" s="5">
        <v>4.1926919231562903E-3</v>
      </c>
      <c r="O312" s="5">
        <v>0.40582000000000001</v>
      </c>
      <c r="P312" s="10">
        <v>829</v>
      </c>
      <c r="Q312" s="6">
        <v>24.083901813165198</v>
      </c>
      <c r="S312" s="10">
        <v>882</v>
      </c>
      <c r="T312" s="6">
        <v>31.0878373455201</v>
      </c>
      <c r="V312" s="10">
        <v>1007</v>
      </c>
      <c r="W312" s="6">
        <v>247.84208910095799</v>
      </c>
      <c r="Y312" s="6">
        <v>6.0090702947845802</v>
      </c>
      <c r="Z312" s="6">
        <v>17.676266137040699</v>
      </c>
      <c r="AA312" s="7">
        <v>829</v>
      </c>
      <c r="AB312" s="7">
        <v>24.083901813165198</v>
      </c>
      <c r="AD312" s="13">
        <v>821</v>
      </c>
      <c r="AE312" s="6">
        <v>24.6311657569467</v>
      </c>
      <c r="AF312" s="13">
        <v>817</v>
      </c>
      <c r="AG312" s="6">
        <v>30.656053738560601</v>
      </c>
      <c r="AH312" s="13">
        <v>790</v>
      </c>
      <c r="AI312" s="6">
        <v>240.65203329688899</v>
      </c>
      <c r="AJ312" s="6">
        <v>9.7000000000000003E-3</v>
      </c>
      <c r="AK312" s="6">
        <v>3.5000000000000001E-3</v>
      </c>
      <c r="AL312" s="132">
        <f t="shared" si="37"/>
        <v>829</v>
      </c>
      <c r="AM312" s="132">
        <f t="shared" si="38"/>
        <v>24.083901813165198</v>
      </c>
      <c r="AN312" s="36">
        <f t="shared" si="39"/>
        <v>134</v>
      </c>
      <c r="AO312" s="36">
        <f t="shared" si="40"/>
        <v>2.56</v>
      </c>
      <c r="AP312" s="36">
        <f t="shared" si="41"/>
        <v>0.11</v>
      </c>
      <c r="AQ312" s="133">
        <f t="shared" si="42"/>
        <v>0.390625</v>
      </c>
    </row>
    <row r="313" spans="1:43" x14ac:dyDescent="0.75">
      <c r="A313" s="5" t="s">
        <v>584</v>
      </c>
      <c r="B313" s="5">
        <v>466</v>
      </c>
      <c r="C313" s="5">
        <v>1.8680000000000001</v>
      </c>
      <c r="D313" s="5">
        <v>8.7999999999999995E-2</v>
      </c>
      <c r="E313" s="5">
        <v>1160</v>
      </c>
      <c r="F313" s="130">
        <v>19.493177387914201</v>
      </c>
      <c r="G313" s="5">
        <v>0.60648738896627297</v>
      </c>
      <c r="H313" s="130">
        <v>5.3400000000000003E-2</v>
      </c>
      <c r="I313" s="5">
        <v>5.4366468360495896E-3</v>
      </c>
      <c r="J313" s="5">
        <v>0.14063999999999999</v>
      </c>
      <c r="K313" s="130">
        <v>0.374</v>
      </c>
      <c r="L313" s="5">
        <v>1.9284703742603701E-2</v>
      </c>
      <c r="M313" s="130">
        <v>5.1299999999999998E-2</v>
      </c>
      <c r="N313" s="5">
        <v>1.5960867966686499E-3</v>
      </c>
      <c r="O313" s="5">
        <v>0.71031</v>
      </c>
      <c r="P313" s="10">
        <v>322.3</v>
      </c>
      <c r="Q313" s="6">
        <v>9.7410815511276905</v>
      </c>
      <c r="S313" s="10">
        <v>322</v>
      </c>
      <c r="T313" s="6">
        <v>14.1655245131409</v>
      </c>
      <c r="V313" s="10">
        <v>331</v>
      </c>
      <c r="W313" s="6">
        <v>243.87203748231499</v>
      </c>
      <c r="Y313" s="6">
        <v>-9.3167701863364996E-2</v>
      </c>
      <c r="Z313" s="6">
        <v>2.62839879154079</v>
      </c>
      <c r="AA313" s="7">
        <v>322.3</v>
      </c>
      <c r="AB313" s="7">
        <v>9.7410815511276905</v>
      </c>
      <c r="AD313" s="13">
        <v>321.8</v>
      </c>
      <c r="AE313" s="6">
        <v>9.9048710130783704</v>
      </c>
      <c r="AF313" s="13">
        <v>316.10000000000002</v>
      </c>
      <c r="AG313" s="6">
        <v>13.8084714842881</v>
      </c>
      <c r="AH313" s="13">
        <v>263</v>
      </c>
      <c r="AI313" s="6">
        <v>238.84620714128101</v>
      </c>
      <c r="AJ313" s="6">
        <v>2E-3</v>
      </c>
      <c r="AK313" s="6">
        <v>1.8E-3</v>
      </c>
      <c r="AL313" s="132">
        <f t="shared" si="37"/>
        <v>322.3</v>
      </c>
      <c r="AM313" s="132">
        <f t="shared" si="38"/>
        <v>9.7410815511276905</v>
      </c>
      <c r="AN313" s="36">
        <f t="shared" si="39"/>
        <v>466</v>
      </c>
      <c r="AO313" s="36">
        <f t="shared" si="40"/>
        <v>1.8680000000000001</v>
      </c>
      <c r="AP313" s="36">
        <f t="shared" si="41"/>
        <v>8.7999999999999995E-2</v>
      </c>
      <c r="AQ313" s="133">
        <f t="shared" si="42"/>
        <v>0.53533190578158452</v>
      </c>
    </row>
    <row r="314" spans="1:43" x14ac:dyDescent="0.75">
      <c r="A314" s="5" t="s">
        <v>539</v>
      </c>
      <c r="B314" s="5">
        <v>420.2</v>
      </c>
      <c r="C314" s="5">
        <v>4.91</v>
      </c>
      <c r="D314" s="5">
        <v>0.53</v>
      </c>
      <c r="E314" s="5">
        <v>1384</v>
      </c>
      <c r="F314" s="130">
        <v>15.9235668789809</v>
      </c>
      <c r="G314" s="5">
        <v>0.42023457485876398</v>
      </c>
      <c r="H314" s="130">
        <v>5.4800000000000001E-2</v>
      </c>
      <c r="I314" s="5">
        <v>5.1246340469517397E-3</v>
      </c>
      <c r="J314" s="5">
        <v>0.16927</v>
      </c>
      <c r="K314" s="130">
        <v>0.47899999999999998</v>
      </c>
      <c r="L314" s="5">
        <v>2.36575819408914E-2</v>
      </c>
      <c r="M314" s="130">
        <v>6.2799999999999995E-2</v>
      </c>
      <c r="N314" s="5">
        <v>1.6573379257109899E-3</v>
      </c>
      <c r="O314" s="5">
        <v>0.50439999999999996</v>
      </c>
      <c r="P314" s="10">
        <v>392.6</v>
      </c>
      <c r="Q314" s="6">
        <v>10.064103081638899</v>
      </c>
      <c r="S314" s="10">
        <v>396.9</v>
      </c>
      <c r="T314" s="6">
        <v>16.311423757800402</v>
      </c>
      <c r="V314" s="10">
        <v>392</v>
      </c>
      <c r="W314" s="6">
        <v>214.53287335843501</v>
      </c>
      <c r="Y314" s="6">
        <v>1.0833963214915501</v>
      </c>
      <c r="Z314" s="6">
        <v>-0.15306122448979001</v>
      </c>
      <c r="AA314" s="7">
        <v>392.6</v>
      </c>
      <c r="AB314" s="7">
        <v>10.064103081638899</v>
      </c>
      <c r="AD314" s="13">
        <v>393.1</v>
      </c>
      <c r="AE314" s="6">
        <v>10.408139643464301</v>
      </c>
      <c r="AF314" s="13">
        <v>383.4</v>
      </c>
      <c r="AG314" s="6">
        <v>15.7870055744126</v>
      </c>
      <c r="AH314" s="13">
        <v>315</v>
      </c>
      <c r="AI314" s="6">
        <v>211.04813136208099</v>
      </c>
      <c r="AJ314" s="6">
        <v>2.8E-3</v>
      </c>
      <c r="AK314" s="6">
        <v>1.4E-3</v>
      </c>
      <c r="AL314" s="132">
        <f t="shared" si="37"/>
        <v>392.6</v>
      </c>
      <c r="AM314" s="132">
        <f t="shared" si="38"/>
        <v>10.064103081638899</v>
      </c>
      <c r="AN314" s="36">
        <f t="shared" si="39"/>
        <v>420.2</v>
      </c>
      <c r="AO314" s="36">
        <f t="shared" si="40"/>
        <v>4.91</v>
      </c>
      <c r="AP314" s="36">
        <f t="shared" si="41"/>
        <v>0.53</v>
      </c>
      <c r="AQ314" s="133">
        <f t="shared" si="42"/>
        <v>0.20366598778004072</v>
      </c>
    </row>
    <row r="315" spans="1:43" x14ac:dyDescent="0.75">
      <c r="A315" s="5" t="s">
        <v>540</v>
      </c>
      <c r="B315" s="5">
        <v>330</v>
      </c>
      <c r="C315" s="5">
        <v>3.29</v>
      </c>
      <c r="D315" s="5">
        <v>0.21</v>
      </c>
      <c r="E315" s="5">
        <v>1160</v>
      </c>
      <c r="F315" s="130">
        <v>15.313935681470101</v>
      </c>
      <c r="G315" s="5">
        <v>0.49175265402795598</v>
      </c>
      <c r="H315" s="130">
        <v>5.7700000000000001E-2</v>
      </c>
      <c r="I315" s="5">
        <v>5.9073626724579897E-3</v>
      </c>
      <c r="J315" s="5">
        <v>0.47710999999999998</v>
      </c>
      <c r="K315" s="130">
        <v>0.52300000000000002</v>
      </c>
      <c r="L315" s="5">
        <v>2.64865172495364E-2</v>
      </c>
      <c r="M315" s="130">
        <v>6.5299999999999997E-2</v>
      </c>
      <c r="N315" s="5">
        <v>2.09687757451407E-3</v>
      </c>
      <c r="O315" s="5">
        <v>0.63010999999999995</v>
      </c>
      <c r="P315" s="10">
        <v>408</v>
      </c>
      <c r="Q315" s="6">
        <v>12.4123623272993</v>
      </c>
      <c r="S315" s="10">
        <v>427</v>
      </c>
      <c r="T315" s="6">
        <v>17.527144101426</v>
      </c>
      <c r="V315" s="10">
        <v>503</v>
      </c>
      <c r="W315" s="6">
        <v>287.46062411867098</v>
      </c>
      <c r="Y315" s="6">
        <v>4.44964871194379</v>
      </c>
      <c r="Z315" s="6">
        <v>18.8866799204771</v>
      </c>
      <c r="AA315" s="7">
        <v>408</v>
      </c>
      <c r="AB315" s="7">
        <v>12.4123623272993</v>
      </c>
      <c r="AD315" s="13">
        <v>406</v>
      </c>
      <c r="AE315" s="6">
        <v>12.974079487353199</v>
      </c>
      <c r="AF315" s="13">
        <v>402</v>
      </c>
      <c r="AG315" s="6">
        <v>17.527144101426</v>
      </c>
      <c r="AH315" s="13">
        <v>377</v>
      </c>
      <c r="AI315" s="6">
        <v>281.72669454401301</v>
      </c>
      <c r="AJ315" s="6">
        <v>5.4000000000000003E-3</v>
      </c>
      <c r="AK315" s="6">
        <v>2.3E-3</v>
      </c>
      <c r="AL315" s="132">
        <f t="shared" si="37"/>
        <v>408</v>
      </c>
      <c r="AM315" s="132">
        <f t="shared" si="38"/>
        <v>12.4123623272993</v>
      </c>
      <c r="AN315" s="36">
        <f t="shared" si="39"/>
        <v>330</v>
      </c>
      <c r="AO315" s="36">
        <f t="shared" si="40"/>
        <v>3.29</v>
      </c>
      <c r="AP315" s="36">
        <f t="shared" si="41"/>
        <v>0.21</v>
      </c>
      <c r="AQ315" s="133">
        <f t="shared" si="42"/>
        <v>0.303951367781155</v>
      </c>
    </row>
    <row r="316" spans="1:43" x14ac:dyDescent="0.75">
      <c r="A316" s="5" t="s">
        <v>541</v>
      </c>
      <c r="B316" s="5">
        <v>449</v>
      </c>
      <c r="C316" s="5">
        <v>2.1160000000000001</v>
      </c>
      <c r="D316" s="5">
        <v>0.02</v>
      </c>
      <c r="E316" s="5">
        <v>774</v>
      </c>
      <c r="F316" s="130">
        <v>28.169014084507001</v>
      </c>
      <c r="G316" s="5">
        <v>0.70387090107288397</v>
      </c>
      <c r="H316" s="130">
        <v>5.0700000000000002E-2</v>
      </c>
      <c r="I316" s="5">
        <v>6.1396562533507001E-3</v>
      </c>
      <c r="J316" s="5">
        <v>0.14305999999999999</v>
      </c>
      <c r="K316" s="130">
        <v>0.24940000000000001</v>
      </c>
      <c r="L316" s="5">
        <v>1.30432206716132E-2</v>
      </c>
      <c r="M316" s="130">
        <v>3.5499999999999997E-2</v>
      </c>
      <c r="N316" s="5">
        <v>8.87053303077102E-4</v>
      </c>
      <c r="O316" s="5">
        <v>0.24459</v>
      </c>
      <c r="P316" s="10">
        <v>224.9</v>
      </c>
      <c r="Q316" s="6">
        <v>5.5051096630139602</v>
      </c>
      <c r="S316" s="10">
        <v>225.8</v>
      </c>
      <c r="T316" s="6">
        <v>10.6021105575599</v>
      </c>
      <c r="V316" s="10">
        <v>218</v>
      </c>
      <c r="W316" s="6">
        <v>280.42723252815898</v>
      </c>
      <c r="Y316" s="6">
        <v>0.39858281665190998</v>
      </c>
      <c r="Z316" s="6">
        <v>-3.1651376146788999</v>
      </c>
      <c r="AA316" s="7">
        <v>224.9</v>
      </c>
      <c r="AB316" s="7">
        <v>5.5051096630139602</v>
      </c>
      <c r="AD316" s="13">
        <v>224.7</v>
      </c>
      <c r="AE316" s="6">
        <v>5.5744983991216399</v>
      </c>
      <c r="AF316" s="13">
        <v>223.7</v>
      </c>
      <c r="AG316" s="6">
        <v>9.1875866403927695</v>
      </c>
      <c r="AH316" s="13">
        <v>205</v>
      </c>
      <c r="AI316" s="6">
        <v>273.98582580747097</v>
      </c>
      <c r="AJ316" s="6">
        <v>1E-3</v>
      </c>
      <c r="AK316" s="6">
        <v>2.3E-3</v>
      </c>
      <c r="AL316" s="132">
        <f t="shared" si="37"/>
        <v>224.9</v>
      </c>
      <c r="AM316" s="132">
        <f t="shared" si="38"/>
        <v>5.5051096630139602</v>
      </c>
      <c r="AN316" s="36">
        <f t="shared" si="39"/>
        <v>449</v>
      </c>
      <c r="AO316" s="36">
        <f t="shared" si="40"/>
        <v>2.1160000000000001</v>
      </c>
      <c r="AP316" s="36">
        <f t="shared" si="41"/>
        <v>0.02</v>
      </c>
      <c r="AQ316" s="133">
        <f t="shared" si="42"/>
        <v>0.47258979206049145</v>
      </c>
    </row>
    <row r="317" spans="1:43" x14ac:dyDescent="0.75">
      <c r="A317" s="5" t="s">
        <v>542</v>
      </c>
      <c r="B317" s="5">
        <v>312</v>
      </c>
      <c r="C317" s="5">
        <v>5.2</v>
      </c>
      <c r="D317" s="5">
        <v>1.5</v>
      </c>
      <c r="E317" s="5">
        <v>599</v>
      </c>
      <c r="F317" s="130">
        <v>35.855145213338098</v>
      </c>
      <c r="G317" s="5">
        <v>0.99776773699102705</v>
      </c>
      <c r="H317" s="130">
        <v>7.0199999999999999E-2</v>
      </c>
      <c r="I317" s="5">
        <v>1.20499758527728E-2</v>
      </c>
      <c r="J317" s="5">
        <v>-0.39906000000000003</v>
      </c>
      <c r="K317" s="130">
        <v>0.27700000000000002</v>
      </c>
      <c r="L317" s="5">
        <v>3.5957038309766202E-2</v>
      </c>
      <c r="M317" s="130">
        <v>2.7890000000000002E-2</v>
      </c>
      <c r="N317" s="5">
        <v>7.7611572953071803E-4</v>
      </c>
      <c r="O317" s="5">
        <v>0.52539999999999998</v>
      </c>
      <c r="P317" s="10">
        <v>177.3</v>
      </c>
      <c r="Q317" s="6">
        <v>4.8501083921491199</v>
      </c>
      <c r="S317" s="10">
        <v>242</v>
      </c>
      <c r="T317" s="6">
        <v>26.238528993231899</v>
      </c>
      <c r="V317" s="10">
        <v>760</v>
      </c>
      <c r="W317" s="6">
        <v>218.25033321759699</v>
      </c>
      <c r="Y317" s="6">
        <v>26.735537190082599</v>
      </c>
      <c r="Z317" s="6">
        <v>76.671052631578902</v>
      </c>
      <c r="AA317" s="7">
        <v>177.3</v>
      </c>
      <c r="AB317" s="7">
        <v>4.8501083921491199</v>
      </c>
      <c r="AD317" s="13">
        <v>172.7</v>
      </c>
      <c r="AE317" s="6">
        <v>4.9437992895742902</v>
      </c>
      <c r="AF317" s="13">
        <v>172.7</v>
      </c>
      <c r="AG317" s="6">
        <v>10.079345401794299</v>
      </c>
      <c r="AH317" s="13">
        <v>176.8</v>
      </c>
      <c r="AI317" s="6">
        <v>121.866050028678</v>
      </c>
      <c r="AJ317" s="6">
        <v>2.7E-2</v>
      </c>
      <c r="AK317" s="6">
        <v>1.2999999999999999E-2</v>
      </c>
      <c r="AL317" s="132">
        <f t="shared" si="37"/>
        <v>177.3</v>
      </c>
      <c r="AM317" s="132">
        <f t="shared" si="38"/>
        <v>4.8501083921491199</v>
      </c>
      <c r="AN317" s="36">
        <f t="shared" si="39"/>
        <v>312</v>
      </c>
      <c r="AO317" s="36">
        <f t="shared" si="40"/>
        <v>5.2</v>
      </c>
      <c r="AP317" s="36">
        <f t="shared" si="41"/>
        <v>1.5</v>
      </c>
      <c r="AQ317" s="133">
        <f t="shared" si="42"/>
        <v>0.19230769230769229</v>
      </c>
    </row>
    <row r="318" spans="1:43" x14ac:dyDescent="0.75">
      <c r="A318" s="5" t="s">
        <v>543</v>
      </c>
      <c r="B318" s="5">
        <v>525</v>
      </c>
      <c r="C318" s="5">
        <v>51.5</v>
      </c>
      <c r="D318" s="5">
        <v>1.8</v>
      </c>
      <c r="E318" s="5">
        <v>2328</v>
      </c>
      <c r="F318" s="130">
        <v>17.152658662092598</v>
      </c>
      <c r="G318" s="5">
        <v>0.62098525545542105</v>
      </c>
      <c r="H318" s="130">
        <v>5.4699999999999999E-2</v>
      </c>
      <c r="I318" s="5">
        <v>4.0878376737609797E-3</v>
      </c>
      <c r="J318" s="5">
        <v>0.24224000000000001</v>
      </c>
      <c r="K318" s="130">
        <v>0.441</v>
      </c>
      <c r="L318" s="5">
        <v>2.3024300660171901E-2</v>
      </c>
      <c r="M318" s="130">
        <v>5.8299999999999998E-2</v>
      </c>
      <c r="N318" s="5">
        <v>2.1106605749148799E-3</v>
      </c>
      <c r="O318" s="5">
        <v>0.83687999999999996</v>
      </c>
      <c r="P318" s="10">
        <v>365</v>
      </c>
      <c r="Q318" s="6">
        <v>12.985535364838301</v>
      </c>
      <c r="S318" s="10">
        <v>370</v>
      </c>
      <c r="T318" s="6">
        <v>16.1066653575777</v>
      </c>
      <c r="V318" s="10">
        <v>392</v>
      </c>
      <c r="W318" s="6">
        <v>181.427584669092</v>
      </c>
      <c r="Y318" s="6">
        <v>1.35135135135135</v>
      </c>
      <c r="Z318" s="6">
        <v>6.8877551020408099</v>
      </c>
      <c r="AA318" s="7">
        <v>365</v>
      </c>
      <c r="AB318" s="7">
        <v>12.985535364838301</v>
      </c>
      <c r="AD318" s="13">
        <v>364</v>
      </c>
      <c r="AE318" s="6">
        <v>12.985535364838301</v>
      </c>
      <c r="AF318" s="13">
        <v>357</v>
      </c>
      <c r="AG318" s="6">
        <v>16.1066653575777</v>
      </c>
      <c r="AH318" s="13">
        <v>314</v>
      </c>
      <c r="AI318" s="6">
        <v>178.29068533959</v>
      </c>
      <c r="AJ318" s="6">
        <v>2.7399999999999998E-3</v>
      </c>
      <c r="AK318" s="6">
        <v>9.7000000000000005E-4</v>
      </c>
      <c r="AL318" s="132">
        <f t="shared" si="37"/>
        <v>365</v>
      </c>
      <c r="AM318" s="132">
        <f t="shared" si="38"/>
        <v>12.985535364838301</v>
      </c>
      <c r="AN318" s="36">
        <f t="shared" si="39"/>
        <v>525</v>
      </c>
      <c r="AO318" s="36">
        <f t="shared" si="40"/>
        <v>51.5</v>
      </c>
      <c r="AP318" s="36">
        <f t="shared" si="41"/>
        <v>1.8</v>
      </c>
      <c r="AQ318" s="133">
        <f t="shared" si="42"/>
        <v>1.9417475728155338E-2</v>
      </c>
    </row>
    <row r="319" spans="1:43" x14ac:dyDescent="0.75">
      <c r="A319" s="5" t="s">
        <v>544</v>
      </c>
      <c r="B319" s="5">
        <v>238</v>
      </c>
      <c r="C319" s="5">
        <v>3.96</v>
      </c>
      <c r="D319" s="5">
        <v>0.93</v>
      </c>
      <c r="E319" s="5">
        <v>937</v>
      </c>
      <c r="F319" s="130">
        <v>21.834061135371201</v>
      </c>
      <c r="G319" s="5">
        <v>0.96089965592790905</v>
      </c>
      <c r="H319" s="130">
        <v>5.4699999999999999E-2</v>
      </c>
      <c r="I319" s="5">
        <v>6.0764130116171596E-3</v>
      </c>
      <c r="J319" s="5">
        <v>0.51263999999999998</v>
      </c>
      <c r="K319" s="130">
        <v>0.36</v>
      </c>
      <c r="L319" s="5">
        <v>2.1174886634879399E-2</v>
      </c>
      <c r="M319" s="130">
        <v>4.58E-2</v>
      </c>
      <c r="N319" s="5">
        <v>2.01562155426062E-3</v>
      </c>
      <c r="O319" s="5">
        <v>0.43386999999999998</v>
      </c>
      <c r="P319" s="10">
        <v>288</v>
      </c>
      <c r="Q319" s="6">
        <v>12.722783444015301</v>
      </c>
      <c r="S319" s="10">
        <v>311</v>
      </c>
      <c r="T319" s="6">
        <v>16.1083503183525</v>
      </c>
      <c r="V319" s="10">
        <v>385</v>
      </c>
      <c r="W319" s="6">
        <v>370.49641198591098</v>
      </c>
      <c r="Y319" s="6">
        <v>7.3954983922829598</v>
      </c>
      <c r="Z319" s="6">
        <v>25.194805194805198</v>
      </c>
      <c r="AA319" s="7">
        <v>288</v>
      </c>
      <c r="AB319" s="7">
        <v>12.722783444015301</v>
      </c>
      <c r="AD319" s="13">
        <v>286</v>
      </c>
      <c r="AE319" s="6">
        <v>12.722783444015301</v>
      </c>
      <c r="AF319" s="13">
        <v>283</v>
      </c>
      <c r="AG319" s="6">
        <v>16.1083503183525</v>
      </c>
      <c r="AH319" s="13">
        <v>260</v>
      </c>
      <c r="AI319" s="6">
        <v>367.43392779441899</v>
      </c>
      <c r="AJ319" s="6">
        <v>4.4000000000000003E-3</v>
      </c>
      <c r="AK319" s="6">
        <v>2.0999999999999999E-3</v>
      </c>
      <c r="AL319" s="132">
        <f t="shared" si="37"/>
        <v>288</v>
      </c>
      <c r="AM319" s="132">
        <f t="shared" si="38"/>
        <v>12.722783444015301</v>
      </c>
      <c r="AN319" s="36">
        <f t="shared" si="39"/>
        <v>238</v>
      </c>
      <c r="AO319" s="36">
        <f t="shared" si="40"/>
        <v>3.96</v>
      </c>
      <c r="AP319" s="36">
        <f t="shared" si="41"/>
        <v>0.93</v>
      </c>
      <c r="AQ319" s="133">
        <f t="shared" si="42"/>
        <v>0.25252525252525254</v>
      </c>
    </row>
    <row r="320" spans="1:43" x14ac:dyDescent="0.75">
      <c r="A320" s="5" t="s">
        <v>545</v>
      </c>
      <c r="B320" s="5">
        <v>193</v>
      </c>
      <c r="C320" s="5">
        <v>3.55</v>
      </c>
      <c r="D320" s="5">
        <v>0.16</v>
      </c>
      <c r="E320" s="5">
        <v>1420</v>
      </c>
      <c r="F320" s="130">
        <v>12.2549019607843</v>
      </c>
      <c r="G320" s="5">
        <v>0.31569430274891902</v>
      </c>
      <c r="H320" s="130">
        <v>5.7299999999999997E-2</v>
      </c>
      <c r="I320" s="5">
        <v>5.30748614145541E-3</v>
      </c>
      <c r="J320" s="5">
        <v>-0.22247</v>
      </c>
      <c r="K320" s="130">
        <v>0.64500000000000002</v>
      </c>
      <c r="L320" s="5">
        <v>3.1549307159587203E-2</v>
      </c>
      <c r="M320" s="130">
        <v>8.1600000000000006E-2</v>
      </c>
      <c r="N320" s="5">
        <v>2.1020694565118399E-3</v>
      </c>
      <c r="O320" s="5">
        <v>0.51305999999999996</v>
      </c>
      <c r="P320" s="10">
        <v>505.9</v>
      </c>
      <c r="Q320" s="6">
        <v>12.5871650426394</v>
      </c>
      <c r="S320" s="10">
        <v>504</v>
      </c>
      <c r="T320" s="6">
        <v>19.4349822679496</v>
      </c>
      <c r="V320" s="10">
        <v>488</v>
      </c>
      <c r="W320" s="6">
        <v>202.800925720973</v>
      </c>
      <c r="Y320" s="6">
        <v>-0.37698412698412698</v>
      </c>
      <c r="Z320" s="6">
        <v>-3.66803278688523</v>
      </c>
      <c r="AA320" s="7">
        <v>505.9</v>
      </c>
      <c r="AB320" s="7">
        <v>12.5871650426394</v>
      </c>
      <c r="AD320" s="13">
        <v>503.8</v>
      </c>
      <c r="AE320" s="6">
        <v>12.4721178558673</v>
      </c>
      <c r="AF320" s="13">
        <v>492.3</v>
      </c>
      <c r="AG320" s="6">
        <v>18.503473613230401</v>
      </c>
      <c r="AH320" s="13">
        <v>446</v>
      </c>
      <c r="AI320" s="6">
        <v>198.649579595034</v>
      </c>
      <c r="AJ320" s="6">
        <v>2.7000000000000001E-3</v>
      </c>
      <c r="AK320" s="6">
        <v>1.1999999999999999E-3</v>
      </c>
      <c r="AL320" s="132">
        <f t="shared" si="37"/>
        <v>505.9</v>
      </c>
      <c r="AM320" s="132">
        <f t="shared" si="38"/>
        <v>12.5871650426394</v>
      </c>
      <c r="AN320" s="36">
        <f t="shared" si="39"/>
        <v>193</v>
      </c>
      <c r="AO320" s="36">
        <f t="shared" si="40"/>
        <v>3.55</v>
      </c>
      <c r="AP320" s="36">
        <f t="shared" si="41"/>
        <v>0.16</v>
      </c>
      <c r="AQ320" s="133">
        <f t="shared" si="42"/>
        <v>0.28169014084507044</v>
      </c>
    </row>
    <row r="321" spans="1:43" x14ac:dyDescent="0.75">
      <c r="A321" s="5" t="s">
        <v>546</v>
      </c>
      <c r="B321" s="5">
        <v>89.1</v>
      </c>
      <c r="C321" s="5">
        <v>1.1879999999999999</v>
      </c>
      <c r="D321" s="5">
        <v>1.7999999999999999E-2</v>
      </c>
      <c r="E321" s="5">
        <v>4640</v>
      </c>
      <c r="F321" s="130">
        <v>3.53606789250354</v>
      </c>
      <c r="G321" s="5">
        <v>8.7099341769802593E-2</v>
      </c>
      <c r="H321" s="130">
        <v>0.1113</v>
      </c>
      <c r="I321" s="5">
        <v>6.1120906901739403E-3</v>
      </c>
      <c r="J321" s="5">
        <v>0.13328999999999999</v>
      </c>
      <c r="K321" s="130">
        <v>4.3570000000000002</v>
      </c>
      <c r="L321" s="5">
        <v>0.198438712757388</v>
      </c>
      <c r="M321" s="130">
        <v>0.2828</v>
      </c>
      <c r="N321" s="5">
        <v>6.9658430214870502E-3</v>
      </c>
      <c r="O321" s="5">
        <v>0.65749999999999997</v>
      </c>
      <c r="P321" s="10">
        <v>1605</v>
      </c>
      <c r="Q321" s="6">
        <v>34.9761439988376</v>
      </c>
      <c r="S321" s="10">
        <v>1703</v>
      </c>
      <c r="T321" s="6">
        <v>37.735267246464602</v>
      </c>
      <c r="V321" s="10">
        <v>1818</v>
      </c>
      <c r="W321" s="6">
        <v>107.696692416871</v>
      </c>
      <c r="Y321" s="6">
        <v>5.7545507927187298</v>
      </c>
      <c r="Z321" s="6">
        <v>11.716171617161701</v>
      </c>
      <c r="AA321" s="7">
        <v>1818</v>
      </c>
      <c r="AB321" s="7">
        <v>107.696692416871</v>
      </c>
      <c r="AD321" s="13">
        <v>1584</v>
      </c>
      <c r="AE321" s="6">
        <v>35.643381559939399</v>
      </c>
      <c r="AF321" s="13">
        <v>1595</v>
      </c>
      <c r="AG321" s="6">
        <v>39.375505001994597</v>
      </c>
      <c r="AH321" s="13">
        <v>1609</v>
      </c>
      <c r="AI321" s="6">
        <v>106.78612998668901</v>
      </c>
      <c r="AJ321" s="6">
        <v>1.4999999999999999E-2</v>
      </c>
      <c r="AK321" s="6">
        <v>2.5000000000000001E-3</v>
      </c>
      <c r="AL321" s="132">
        <f t="shared" si="37"/>
        <v>1818</v>
      </c>
      <c r="AM321" s="132">
        <f t="shared" si="38"/>
        <v>107.696692416871</v>
      </c>
      <c r="AN321" s="36">
        <f t="shared" si="39"/>
        <v>89.1</v>
      </c>
      <c r="AO321" s="36">
        <f t="shared" si="40"/>
        <v>1.1879999999999999</v>
      </c>
      <c r="AP321" s="36">
        <f t="shared" si="41"/>
        <v>1.7999999999999999E-2</v>
      </c>
      <c r="AQ321" s="133">
        <f t="shared" si="42"/>
        <v>0.84175084175084181</v>
      </c>
    </row>
    <row r="322" spans="1:43" x14ac:dyDescent="0.75">
      <c r="A322" s="5" t="s">
        <v>547</v>
      </c>
      <c r="B322" s="5">
        <v>112</v>
      </c>
      <c r="C322" s="5">
        <v>2.2389999999999999</v>
      </c>
      <c r="D322" s="5">
        <v>6.7000000000000004E-2</v>
      </c>
      <c r="E322" s="5">
        <v>490</v>
      </c>
      <c r="F322" s="130">
        <v>20.080321285140599</v>
      </c>
      <c r="G322" s="5">
        <v>0.53800520487341696</v>
      </c>
      <c r="H322" s="130">
        <v>5.45E-2</v>
      </c>
      <c r="I322" s="5">
        <v>7.9736048742909994E-3</v>
      </c>
      <c r="J322" s="5">
        <v>0.27905999999999997</v>
      </c>
      <c r="K322" s="130">
        <v>0.375</v>
      </c>
      <c r="L322" s="5">
        <v>1.89163991354061E-2</v>
      </c>
      <c r="M322" s="130">
        <v>4.9799999999999997E-2</v>
      </c>
      <c r="N322" s="5">
        <v>1.3342744282942699E-3</v>
      </c>
      <c r="O322" s="5">
        <v>0.20333000000000001</v>
      </c>
      <c r="P322" s="10">
        <v>313.3</v>
      </c>
      <c r="Q322" s="6">
        <v>8.2149767518668408</v>
      </c>
      <c r="S322" s="10">
        <v>323.2</v>
      </c>
      <c r="T322" s="6">
        <v>13.984168996771301</v>
      </c>
      <c r="V322" s="10">
        <v>392</v>
      </c>
      <c r="W322" s="6">
        <v>418.85462668991698</v>
      </c>
      <c r="Y322" s="6">
        <v>3.0631188118811798</v>
      </c>
      <c r="Z322" s="6">
        <v>20.076530612244898</v>
      </c>
      <c r="AA322" s="7">
        <v>313.3</v>
      </c>
      <c r="AB322" s="7">
        <v>8.2149767518668408</v>
      </c>
      <c r="AD322" s="13">
        <v>311.89999999999998</v>
      </c>
      <c r="AE322" s="6">
        <v>8.30206257707761</v>
      </c>
      <c r="AF322" s="13">
        <v>307.3</v>
      </c>
      <c r="AG322" s="6">
        <v>12.853084553143701</v>
      </c>
      <c r="AH322" s="13">
        <v>273</v>
      </c>
      <c r="AI322" s="6">
        <v>414.48664429574802</v>
      </c>
      <c r="AJ322" s="6">
        <v>3.7000000000000002E-3</v>
      </c>
      <c r="AK322" s="6">
        <v>2.2000000000000001E-3</v>
      </c>
      <c r="AL322" s="132">
        <f t="shared" si="37"/>
        <v>313.3</v>
      </c>
      <c r="AM322" s="132">
        <f t="shared" si="38"/>
        <v>8.2149767518668408</v>
      </c>
      <c r="AN322" s="36">
        <f t="shared" si="39"/>
        <v>112</v>
      </c>
      <c r="AO322" s="36">
        <f t="shared" si="40"/>
        <v>2.2389999999999999</v>
      </c>
      <c r="AP322" s="36">
        <f t="shared" si="41"/>
        <v>6.7000000000000004E-2</v>
      </c>
      <c r="AQ322" s="133">
        <f t="shared" si="42"/>
        <v>0.44662795891022783</v>
      </c>
    </row>
    <row r="323" spans="1:43" x14ac:dyDescent="0.75">
      <c r="A323" s="5" t="s">
        <v>548</v>
      </c>
      <c r="B323" s="5">
        <v>22.8</v>
      </c>
      <c r="C323" s="5">
        <v>1.88</v>
      </c>
      <c r="D323" s="5">
        <v>3.1E-2</v>
      </c>
      <c r="E323" s="5">
        <v>61.4</v>
      </c>
      <c r="F323" s="130">
        <v>38.910505836575901</v>
      </c>
      <c r="G323" s="5">
        <v>1.24287275580239</v>
      </c>
      <c r="H323" s="130">
        <v>7.5399999999999995E-2</v>
      </c>
      <c r="I323" s="5">
        <v>2.8044141384701599E-2</v>
      </c>
      <c r="J323" s="5">
        <v>8.2250000000000004E-2</v>
      </c>
      <c r="K323" s="130">
        <v>0.26700000000000002</v>
      </c>
      <c r="L323" s="5">
        <v>2.92037650040196E-2</v>
      </c>
      <c r="M323" s="130">
        <v>2.5700000000000001E-2</v>
      </c>
      <c r="N323" s="5">
        <v>8.2090502647992104E-4</v>
      </c>
      <c r="O323" s="5">
        <v>0.14344999999999999</v>
      </c>
      <c r="P323" s="10">
        <v>163.6</v>
      </c>
      <c r="Q323" s="6">
        <v>5.1309739352012</v>
      </c>
      <c r="S323" s="10">
        <v>236</v>
      </c>
      <c r="T323" s="6">
        <v>23.225338397338401</v>
      </c>
      <c r="V323" s="10">
        <v>900</v>
      </c>
      <c r="W323" s="6">
        <v>312.17651319753099</v>
      </c>
      <c r="Y323" s="6">
        <v>30.677966101694899</v>
      </c>
      <c r="Z323" s="6">
        <v>81.822222222222194</v>
      </c>
      <c r="AA323" s="7">
        <v>163.6</v>
      </c>
      <c r="AB323" s="7">
        <v>5.1309739352012</v>
      </c>
      <c r="AD323" s="13">
        <v>157.6</v>
      </c>
      <c r="AE323" s="6">
        <v>5.4747140129612299</v>
      </c>
      <c r="AF323" s="13">
        <v>157.5</v>
      </c>
      <c r="AG323" s="6">
        <v>10.1457549581528</v>
      </c>
      <c r="AH323" s="13">
        <v>162.19999999999999</v>
      </c>
      <c r="AI323" s="6">
        <v>235.70170680792401</v>
      </c>
      <c r="AJ323" s="6">
        <v>3.4000000000000002E-2</v>
      </c>
      <c r="AK323" s="6">
        <v>1.2E-2</v>
      </c>
      <c r="AL323" s="132">
        <f t="shared" si="37"/>
        <v>163.6</v>
      </c>
      <c r="AM323" s="132">
        <f t="shared" si="38"/>
        <v>5.1309739352012</v>
      </c>
      <c r="AN323" s="36">
        <f t="shared" si="39"/>
        <v>22.8</v>
      </c>
      <c r="AO323" s="36">
        <f t="shared" si="40"/>
        <v>1.88</v>
      </c>
      <c r="AP323" s="36">
        <f t="shared" si="41"/>
        <v>3.1E-2</v>
      </c>
      <c r="AQ323" s="133">
        <f t="shared" si="42"/>
        <v>0.53191489361702127</v>
      </c>
    </row>
    <row r="324" spans="1:43" x14ac:dyDescent="0.75">
      <c r="A324" s="5" t="s">
        <v>549</v>
      </c>
      <c r="B324" s="5">
        <v>368</v>
      </c>
      <c r="C324" s="5">
        <v>2.0350000000000001</v>
      </c>
      <c r="D324" s="5">
        <v>4.4999999999999998E-2</v>
      </c>
      <c r="E324" s="5">
        <v>1410</v>
      </c>
      <c r="F324" s="130">
        <v>20.325203252032502</v>
      </c>
      <c r="G324" s="5">
        <v>0.49595539465891803</v>
      </c>
      <c r="H324" s="130">
        <v>5.3900000000000003E-2</v>
      </c>
      <c r="I324" s="5">
        <v>4.9886190221406597E-3</v>
      </c>
      <c r="J324" s="5">
        <v>-0.23513000000000001</v>
      </c>
      <c r="K324" s="130">
        <v>0.36799999999999999</v>
      </c>
      <c r="L324" s="5">
        <v>1.8265756446421699E-2</v>
      </c>
      <c r="M324" s="130">
        <v>4.9200000000000001E-2</v>
      </c>
      <c r="N324" s="5">
        <v>1.2005294665271601E-3</v>
      </c>
      <c r="O324" s="5">
        <v>0.48658000000000001</v>
      </c>
      <c r="P324" s="10">
        <v>309.60000000000002</v>
      </c>
      <c r="Q324" s="6">
        <v>7.3685960479380004</v>
      </c>
      <c r="S324" s="10">
        <v>317.7</v>
      </c>
      <c r="T324" s="6">
        <v>13.460001909986399</v>
      </c>
      <c r="V324" s="10">
        <v>359</v>
      </c>
      <c r="W324" s="6">
        <v>247.26155054889099</v>
      </c>
      <c r="Y324" s="6">
        <v>2.5495750708215201</v>
      </c>
      <c r="Z324" s="6">
        <v>13.7604456824512</v>
      </c>
      <c r="AA324" s="7">
        <v>309.60000000000002</v>
      </c>
      <c r="AB324" s="7">
        <v>7.3685960479380004</v>
      </c>
      <c r="AD324" s="13">
        <v>308.2</v>
      </c>
      <c r="AE324" s="6">
        <v>7.3386652545055799</v>
      </c>
      <c r="AF324" s="13">
        <v>303.8</v>
      </c>
      <c r="AG324" s="6">
        <v>12.344936266212001</v>
      </c>
      <c r="AH324" s="13">
        <v>273</v>
      </c>
      <c r="AI324" s="6">
        <v>244.355876499506</v>
      </c>
      <c r="AJ324" s="6">
        <v>3.0000000000000001E-3</v>
      </c>
      <c r="AK324" s="6">
        <v>1.2999999999999999E-3</v>
      </c>
      <c r="AL324" s="132">
        <f t="shared" si="37"/>
        <v>309.60000000000002</v>
      </c>
      <c r="AM324" s="132">
        <f t="shared" si="38"/>
        <v>7.3685960479380004</v>
      </c>
      <c r="AN324" s="36">
        <f t="shared" si="39"/>
        <v>368</v>
      </c>
      <c r="AO324" s="36">
        <f t="shared" si="40"/>
        <v>2.0350000000000001</v>
      </c>
      <c r="AP324" s="36">
        <f t="shared" si="41"/>
        <v>4.4999999999999998E-2</v>
      </c>
      <c r="AQ324" s="133">
        <f t="shared" si="42"/>
        <v>0.49140049140049136</v>
      </c>
    </row>
    <row r="325" spans="1:43" x14ac:dyDescent="0.75">
      <c r="A325" s="5" t="s">
        <v>550</v>
      </c>
      <c r="B325" s="5">
        <v>741</v>
      </c>
      <c r="C325" s="5">
        <v>2.78</v>
      </c>
      <c r="D325" s="5">
        <v>0.11</v>
      </c>
      <c r="E325" s="5">
        <v>2240</v>
      </c>
      <c r="F325" s="130">
        <v>20.161290322580601</v>
      </c>
      <c r="G325" s="5">
        <v>0.59438316020468296</v>
      </c>
      <c r="H325" s="130">
        <v>5.28E-2</v>
      </c>
      <c r="I325" s="5">
        <v>3.9993122992720998E-3</v>
      </c>
      <c r="J325" s="5">
        <v>0.16786999999999999</v>
      </c>
      <c r="K325" s="130">
        <v>0.36049999999999999</v>
      </c>
      <c r="L325" s="5">
        <v>1.7473493921436999E-2</v>
      </c>
      <c r="M325" s="130">
        <v>4.9599999999999998E-2</v>
      </c>
      <c r="N325" s="5">
        <v>1.4622776754091499E-3</v>
      </c>
      <c r="O325" s="5">
        <v>0.74007000000000001</v>
      </c>
      <c r="P325" s="10">
        <v>312.10000000000002</v>
      </c>
      <c r="Q325" s="6">
        <v>8.8450352315350003</v>
      </c>
      <c r="S325" s="10">
        <v>312.3</v>
      </c>
      <c r="T325" s="6">
        <v>13.0190233542773</v>
      </c>
      <c r="V325" s="10">
        <v>310</v>
      </c>
      <c r="W325" s="6">
        <v>175.738812713866</v>
      </c>
      <c r="Y325" s="6">
        <v>6.4040986231191296E-2</v>
      </c>
      <c r="Z325" s="6">
        <v>-0.67741935483871896</v>
      </c>
      <c r="AA325" s="7">
        <v>312.10000000000002</v>
      </c>
      <c r="AB325" s="7">
        <v>8.8450352315350003</v>
      </c>
      <c r="AD325" s="13">
        <v>311.39999999999998</v>
      </c>
      <c r="AE325" s="6">
        <v>8.8950125490128098</v>
      </c>
      <c r="AF325" s="13">
        <v>305.2</v>
      </c>
      <c r="AG325" s="6">
        <v>12.854881139054401</v>
      </c>
      <c r="AH325" s="13">
        <v>256</v>
      </c>
      <c r="AI325" s="6">
        <v>172.421200245444</v>
      </c>
      <c r="AJ325" s="6">
        <v>1.8E-3</v>
      </c>
      <c r="AK325" s="6">
        <v>1.1999999999999999E-3</v>
      </c>
      <c r="AL325" s="132">
        <f t="shared" si="37"/>
        <v>312.10000000000002</v>
      </c>
      <c r="AM325" s="132">
        <f t="shared" si="38"/>
        <v>8.8450352315350003</v>
      </c>
      <c r="AN325" s="36">
        <f t="shared" si="39"/>
        <v>741</v>
      </c>
      <c r="AO325" s="36">
        <f t="shared" si="40"/>
        <v>2.78</v>
      </c>
      <c r="AP325" s="36">
        <f t="shared" si="41"/>
        <v>0.11</v>
      </c>
      <c r="AQ325" s="133">
        <f t="shared" si="42"/>
        <v>0.35971223021582738</v>
      </c>
    </row>
    <row r="326" spans="1:43" x14ac:dyDescent="0.75">
      <c r="A326" s="5" t="s">
        <v>552</v>
      </c>
      <c r="B326" s="5">
        <v>95</v>
      </c>
      <c r="C326" s="5">
        <v>2.8</v>
      </c>
      <c r="D326" s="5">
        <v>0.31</v>
      </c>
      <c r="E326" s="5">
        <v>10200</v>
      </c>
      <c r="F326" s="130">
        <v>1.70940170940171</v>
      </c>
      <c r="G326" s="5">
        <v>5.4856180974499798E-2</v>
      </c>
      <c r="H326" s="130">
        <v>0.21820000000000001</v>
      </c>
      <c r="I326" s="5">
        <v>9.3631596199956393E-3</v>
      </c>
      <c r="J326" s="5">
        <v>-0.52263999999999999</v>
      </c>
      <c r="K326" s="130">
        <v>17.690000000000001</v>
      </c>
      <c r="L326" s="5">
        <v>0.98245047753512105</v>
      </c>
      <c r="M326" s="130">
        <v>0.58499999999999996</v>
      </c>
      <c r="N326" s="5">
        <v>1.8773156533998199E-2</v>
      </c>
      <c r="O326" s="5">
        <v>0.87056999999999995</v>
      </c>
      <c r="P326" s="10">
        <v>2964</v>
      </c>
      <c r="Q326" s="6">
        <v>76.836565890962703</v>
      </c>
      <c r="S326" s="10">
        <v>2961</v>
      </c>
      <c r="T326" s="6">
        <v>55.976980270822096</v>
      </c>
      <c r="V326" s="10">
        <v>2960</v>
      </c>
      <c r="W326" s="6">
        <v>69.660505562573903</v>
      </c>
      <c r="Y326" s="6">
        <v>-0.101317122593713</v>
      </c>
      <c r="Z326" s="6">
        <v>-0.135135135135144</v>
      </c>
      <c r="AA326" s="7">
        <v>2960</v>
      </c>
      <c r="AB326" s="7">
        <v>69.660505562573903</v>
      </c>
      <c r="AD326" s="13">
        <v>2944</v>
      </c>
      <c r="AE326" s="6">
        <v>80.881628679918705</v>
      </c>
      <c r="AF326" s="13">
        <v>2927</v>
      </c>
      <c r="AG326" s="6">
        <v>62.044518857349502</v>
      </c>
      <c r="AH326" s="13">
        <v>2893</v>
      </c>
      <c r="AI326" s="6">
        <v>76.922857690243106</v>
      </c>
      <c r="AJ326" s="6">
        <v>9.1999999999999998E-3</v>
      </c>
      <c r="AK326" s="6">
        <v>4.4999999999999997E-3</v>
      </c>
      <c r="AL326" s="132">
        <f t="shared" si="37"/>
        <v>2960</v>
      </c>
      <c r="AM326" s="132">
        <f t="shared" si="38"/>
        <v>69.660505562573903</v>
      </c>
      <c r="AN326" s="36">
        <f t="shared" si="39"/>
        <v>95</v>
      </c>
      <c r="AO326" s="36">
        <f t="shared" si="40"/>
        <v>2.8</v>
      </c>
      <c r="AP326" s="36">
        <f t="shared" si="41"/>
        <v>0.31</v>
      </c>
      <c r="AQ326" s="133">
        <f t="shared" si="42"/>
        <v>0.35714285714285715</v>
      </c>
    </row>
    <row r="327" spans="1:43" x14ac:dyDescent="0.75">
      <c r="A327" s="5" t="s">
        <v>553</v>
      </c>
      <c r="B327" s="5">
        <v>620</v>
      </c>
      <c r="C327" s="5">
        <v>2.2080000000000002</v>
      </c>
      <c r="D327" s="5">
        <v>8.7999999999999995E-2</v>
      </c>
      <c r="E327" s="5">
        <v>1730</v>
      </c>
      <c r="F327" s="130">
        <v>19.801980198019798</v>
      </c>
      <c r="G327" s="5">
        <v>0.59968023378860502</v>
      </c>
      <c r="H327" s="130">
        <v>6.4100000000000004E-2</v>
      </c>
      <c r="I327" s="5">
        <v>7.2119599622838199E-3</v>
      </c>
      <c r="J327" s="5">
        <v>-0.61538000000000004</v>
      </c>
      <c r="K327" s="130">
        <v>0.5</v>
      </c>
      <c r="L327" s="5">
        <v>8.9327613311898105E-2</v>
      </c>
      <c r="M327" s="130">
        <v>5.0500000000000003E-2</v>
      </c>
      <c r="N327" s="5">
        <v>1.52933451621939E-3</v>
      </c>
      <c r="O327" s="5">
        <v>0.92374000000000001</v>
      </c>
      <c r="P327" s="10">
        <v>317.5</v>
      </c>
      <c r="Q327" s="6">
        <v>9.4496370482158802</v>
      </c>
      <c r="S327" s="10">
        <v>376</v>
      </c>
      <c r="T327" s="6">
        <v>33.377330350263698</v>
      </c>
      <c r="V327" s="10">
        <v>650</v>
      </c>
      <c r="W327" s="6">
        <v>2403.9469323430899</v>
      </c>
      <c r="Y327" s="6">
        <v>15.5585106382979</v>
      </c>
      <c r="Z327" s="6">
        <v>51.153846153846203</v>
      </c>
      <c r="AA327" s="7">
        <v>317.5</v>
      </c>
      <c r="AB327" s="7">
        <v>9.4496370482158802</v>
      </c>
      <c r="AD327" s="13">
        <v>311.89999999999998</v>
      </c>
      <c r="AE327" s="6">
        <v>9.5566333163418005</v>
      </c>
      <c r="AF327" s="13">
        <v>308.60000000000002</v>
      </c>
      <c r="AG327" s="6">
        <v>15.955481230932399</v>
      </c>
      <c r="AH327" s="13">
        <v>291</v>
      </c>
      <c r="AI327" s="6">
        <v>2401.5121972460902</v>
      </c>
      <c r="AJ327" s="6">
        <v>1.52E-2</v>
      </c>
      <c r="AK327" s="6">
        <v>7.3000000000000001E-3</v>
      </c>
      <c r="AL327" s="132">
        <f t="shared" si="37"/>
        <v>317.5</v>
      </c>
      <c r="AM327" s="132">
        <f t="shared" si="38"/>
        <v>9.4496370482158802</v>
      </c>
      <c r="AN327" s="36">
        <f t="shared" si="39"/>
        <v>620</v>
      </c>
      <c r="AO327" s="36">
        <f t="shared" si="40"/>
        <v>2.2080000000000002</v>
      </c>
      <c r="AP327" s="36">
        <f t="shared" si="41"/>
        <v>8.7999999999999995E-2</v>
      </c>
      <c r="AQ327" s="133">
        <f t="shared" si="42"/>
        <v>0.45289855072463764</v>
      </c>
    </row>
    <row r="328" spans="1:43" x14ac:dyDescent="0.75">
      <c r="A328" s="5" t="s">
        <v>554</v>
      </c>
      <c r="B328" s="5">
        <v>5.27</v>
      </c>
      <c r="C328" s="5">
        <v>4.6399999999999997</v>
      </c>
      <c r="D328" s="5">
        <v>0.31</v>
      </c>
      <c r="E328" s="5">
        <v>3.6</v>
      </c>
      <c r="F328" s="130">
        <v>39.370078740157503</v>
      </c>
      <c r="G328" s="5">
        <v>2.5967119405605299</v>
      </c>
      <c r="H328" s="130">
        <v>5.8999999999999997E-2</v>
      </c>
      <c r="I328" s="5">
        <v>8.2400492385738905E-2</v>
      </c>
      <c r="J328" s="5">
        <v>0.13077</v>
      </c>
      <c r="K328" s="130">
        <v>0.17</v>
      </c>
      <c r="L328" s="5">
        <v>0.110486153164096</v>
      </c>
      <c r="M328" s="130">
        <v>2.5399999999999999E-2</v>
      </c>
      <c r="N328" s="5">
        <v>1.6752946755720301E-3</v>
      </c>
      <c r="O328" s="5">
        <v>3.0682999999999998E-2</v>
      </c>
      <c r="P328" s="10">
        <v>162</v>
      </c>
      <c r="Q328" s="6">
        <v>10.8484419370581</v>
      </c>
      <c r="S328" s="10">
        <v>80</v>
      </c>
      <c r="T328" s="6">
        <v>94.707798056727896</v>
      </c>
      <c r="V328" s="10">
        <v>900</v>
      </c>
      <c r="W328" s="6">
        <v>2561.7467847819498</v>
      </c>
      <c r="Y328" s="6">
        <v>-102.5</v>
      </c>
      <c r="Z328" s="6">
        <v>82</v>
      </c>
      <c r="AA328" s="7" t="s">
        <v>35</v>
      </c>
      <c r="AB328" s="7" t="s">
        <v>35</v>
      </c>
      <c r="AD328" s="13">
        <v>158</v>
      </c>
      <c r="AE328" s="6">
        <v>13.8596065045773</v>
      </c>
      <c r="AF328" s="13">
        <v>161</v>
      </c>
      <c r="AG328" s="6">
        <v>13.4561143259843</v>
      </c>
      <c r="AH328" s="13">
        <v>160</v>
      </c>
      <c r="AI328" s="6">
        <v>2437.7522165594801</v>
      </c>
      <c r="AJ328" s="6">
        <v>8.0000000000000002E-3</v>
      </c>
      <c r="AK328" s="6">
        <v>5.7000000000000002E-2</v>
      </c>
      <c r="AL328" s="132" t="str">
        <f t="shared" si="37"/>
        <v>Discordant</v>
      </c>
      <c r="AM328" s="132" t="str">
        <f t="shared" si="38"/>
        <v>Discordant</v>
      </c>
      <c r="AN328" s="36">
        <f t="shared" si="39"/>
        <v>5.27</v>
      </c>
      <c r="AO328" s="36">
        <f t="shared" si="40"/>
        <v>4.6399999999999997</v>
      </c>
      <c r="AP328" s="36">
        <f t="shared" si="41"/>
        <v>0.31</v>
      </c>
      <c r="AQ328" s="133">
        <f t="shared" si="42"/>
        <v>0.21551724137931036</v>
      </c>
    </row>
    <row r="329" spans="1:43" x14ac:dyDescent="0.75">
      <c r="A329" s="5" t="s">
        <v>555</v>
      </c>
      <c r="B329" s="5">
        <v>839</v>
      </c>
      <c r="C329" s="5">
        <v>1.4390000000000001</v>
      </c>
      <c r="D329" s="5">
        <v>4.8000000000000001E-2</v>
      </c>
      <c r="E329" s="5">
        <v>1500</v>
      </c>
      <c r="F329" s="130">
        <v>21.1059518784297</v>
      </c>
      <c r="G329" s="5">
        <v>0.57812122690675805</v>
      </c>
      <c r="H329" s="130">
        <v>5.3699999999999998E-2</v>
      </c>
      <c r="I329" s="5">
        <v>4.9417834710783698E-3</v>
      </c>
      <c r="J329" s="5">
        <v>0.10081</v>
      </c>
      <c r="K329" s="130">
        <v>0.35</v>
      </c>
      <c r="L329" s="5">
        <v>1.8404266489050702E-2</v>
      </c>
      <c r="M329" s="130">
        <v>4.7379999999999999E-2</v>
      </c>
      <c r="N329" s="5">
        <v>1.2978037611672999E-3</v>
      </c>
      <c r="O329" s="5">
        <v>0.37652999999999998</v>
      </c>
      <c r="P329" s="10">
        <v>298.39999999999998</v>
      </c>
      <c r="Q329" s="6">
        <v>7.9942339525687096</v>
      </c>
      <c r="S329" s="10">
        <v>307</v>
      </c>
      <c r="T329" s="6">
        <v>14.4000012363773</v>
      </c>
      <c r="V329" s="10">
        <v>367</v>
      </c>
      <c r="W329" s="6">
        <v>250.26370498326199</v>
      </c>
      <c r="Y329" s="6">
        <v>2.8013029315961</v>
      </c>
      <c r="Z329" s="6">
        <v>18.6920980926431</v>
      </c>
      <c r="AA329" s="7">
        <v>298.39999999999998</v>
      </c>
      <c r="AB329" s="7">
        <v>7.9942339525687096</v>
      </c>
      <c r="AD329" s="13">
        <v>297.5</v>
      </c>
      <c r="AE329" s="6">
        <v>8.0394761327093001</v>
      </c>
      <c r="AF329" s="13">
        <v>295.2</v>
      </c>
      <c r="AG329" s="6">
        <v>12.2374766846629</v>
      </c>
      <c r="AH329" s="13">
        <v>283</v>
      </c>
      <c r="AI329" s="6">
        <v>242.155161068166</v>
      </c>
      <c r="AJ329" s="6">
        <v>2.3E-3</v>
      </c>
      <c r="AK329" s="6">
        <v>2.2000000000000001E-3</v>
      </c>
      <c r="AL329" s="132">
        <f t="shared" si="37"/>
        <v>298.39999999999998</v>
      </c>
      <c r="AM329" s="132">
        <f t="shared" si="38"/>
        <v>7.9942339525687096</v>
      </c>
      <c r="AN329" s="36">
        <f t="shared" si="39"/>
        <v>839</v>
      </c>
      <c r="AO329" s="36">
        <f t="shared" si="40"/>
        <v>1.4390000000000001</v>
      </c>
      <c r="AP329" s="36">
        <f t="shared" si="41"/>
        <v>4.8000000000000001E-2</v>
      </c>
      <c r="AQ329" s="133">
        <f t="shared" si="42"/>
        <v>0.69492703266157052</v>
      </c>
    </row>
    <row r="330" spans="1:43" x14ac:dyDescent="0.75">
      <c r="A330" s="5" t="s">
        <v>556</v>
      </c>
      <c r="B330" s="5">
        <v>107.3</v>
      </c>
      <c r="C330" s="5">
        <v>0.60699999999999998</v>
      </c>
      <c r="D330" s="5">
        <v>8.3000000000000001E-3</v>
      </c>
      <c r="E330" s="5">
        <v>499</v>
      </c>
      <c r="F330" s="130">
        <v>10.131712259371801</v>
      </c>
      <c r="G330" s="5">
        <v>0.27043445972154501</v>
      </c>
      <c r="H330" s="130">
        <v>6.1699999999999998E-2</v>
      </c>
      <c r="I330" s="5">
        <v>9.0473180432636708E-3</v>
      </c>
      <c r="J330" s="5">
        <v>0.13553999999999999</v>
      </c>
      <c r="K330" s="130">
        <v>0.83899999999999997</v>
      </c>
      <c r="L330" s="5">
        <v>4.6344264957920801E-2</v>
      </c>
      <c r="M330" s="130">
        <v>9.8699999999999996E-2</v>
      </c>
      <c r="N330" s="5">
        <v>2.6344886719247801E-3</v>
      </c>
      <c r="O330" s="5">
        <v>0.27956999999999999</v>
      </c>
      <c r="P330" s="10">
        <v>607</v>
      </c>
      <c r="Q330" s="6">
        <v>15.6459730148771</v>
      </c>
      <c r="S330" s="10">
        <v>616</v>
      </c>
      <c r="T330" s="6">
        <v>25.647818089597902</v>
      </c>
      <c r="V330" s="10">
        <v>634</v>
      </c>
      <c r="W330" s="6">
        <v>338.35718078274198</v>
      </c>
      <c r="Y330" s="6">
        <v>1.46103896103897</v>
      </c>
      <c r="Z330" s="6">
        <v>4.2586750788643402</v>
      </c>
      <c r="AA330" s="7">
        <v>607</v>
      </c>
      <c r="AB330" s="7">
        <v>15.6459730148771</v>
      </c>
      <c r="AD330" s="13">
        <v>604</v>
      </c>
      <c r="AE330" s="6">
        <v>15.6459730148771</v>
      </c>
      <c r="AF330" s="13">
        <v>585</v>
      </c>
      <c r="AG330" s="6">
        <v>22.018868562146899</v>
      </c>
      <c r="AH330" s="13">
        <v>519</v>
      </c>
      <c r="AI330" s="6">
        <v>332.16571434638701</v>
      </c>
      <c r="AJ330" s="6">
        <v>5.1999999999999998E-3</v>
      </c>
      <c r="AK330" s="6">
        <v>2.7000000000000001E-3</v>
      </c>
      <c r="AL330" s="132">
        <f t="shared" si="37"/>
        <v>607</v>
      </c>
      <c r="AM330" s="132">
        <f t="shared" si="38"/>
        <v>15.6459730148771</v>
      </c>
      <c r="AN330" s="36">
        <f t="shared" si="39"/>
        <v>107.3</v>
      </c>
      <c r="AO330" s="36">
        <f t="shared" si="40"/>
        <v>0.60699999999999998</v>
      </c>
      <c r="AP330" s="36">
        <f t="shared" si="41"/>
        <v>8.3000000000000001E-3</v>
      </c>
      <c r="AQ330" s="133">
        <f t="shared" si="42"/>
        <v>1.6474464579901154</v>
      </c>
    </row>
    <row r="331" spans="1:43" x14ac:dyDescent="0.75">
      <c r="A331" s="5" t="s">
        <v>559</v>
      </c>
      <c r="B331" s="5">
        <v>387</v>
      </c>
      <c r="C331" s="5">
        <v>1.427</v>
      </c>
      <c r="D331" s="5">
        <v>4.9000000000000002E-2</v>
      </c>
      <c r="E331" s="5">
        <v>461</v>
      </c>
      <c r="F331" s="130">
        <v>34.891835310537303</v>
      </c>
      <c r="G331" s="5">
        <v>0.97891087170452595</v>
      </c>
      <c r="H331" s="130">
        <v>5.3699999999999998E-2</v>
      </c>
      <c r="I331" s="5">
        <v>8.2628089687641695E-3</v>
      </c>
      <c r="J331" s="5">
        <v>0.20491999999999999</v>
      </c>
      <c r="K331" s="130">
        <v>0.21099999999999999</v>
      </c>
      <c r="L331" s="5">
        <v>1.3202322087041999E-2</v>
      </c>
      <c r="M331" s="130">
        <v>2.8660000000000001E-2</v>
      </c>
      <c r="N331" s="5">
        <v>8.04073082810262E-4</v>
      </c>
      <c r="O331" s="5">
        <v>0.19064</v>
      </c>
      <c r="P331" s="10">
        <v>182.1</v>
      </c>
      <c r="Q331" s="6">
        <v>5.0282899493868802</v>
      </c>
      <c r="S331" s="10">
        <v>193.9</v>
      </c>
      <c r="T331" s="6">
        <v>10.8125580158787</v>
      </c>
      <c r="V331" s="10">
        <v>330</v>
      </c>
      <c r="W331" s="6">
        <v>2454.3263893716799</v>
      </c>
      <c r="Y331" s="6">
        <v>6.0856111397627801</v>
      </c>
      <c r="Z331" s="6">
        <v>44.818181818181799</v>
      </c>
      <c r="AA331" s="7">
        <v>182.1</v>
      </c>
      <c r="AB331" s="7">
        <v>5.0282899493868802</v>
      </c>
      <c r="AD331" s="13">
        <v>181.2</v>
      </c>
      <c r="AE331" s="6">
        <v>5.1235631951899601</v>
      </c>
      <c r="AF331" s="13">
        <v>180.2</v>
      </c>
      <c r="AG331" s="6">
        <v>8.3481860812240907</v>
      </c>
      <c r="AH331" s="13">
        <v>173.7</v>
      </c>
      <c r="AI331" s="6">
        <v>2452.8078289108198</v>
      </c>
      <c r="AJ331" s="6">
        <v>4.4999999999999997E-3</v>
      </c>
      <c r="AK331" s="6">
        <v>3.3999999999999998E-3</v>
      </c>
      <c r="AL331" s="132">
        <f t="shared" si="37"/>
        <v>182.1</v>
      </c>
      <c r="AM331" s="132">
        <f t="shared" si="38"/>
        <v>5.0282899493868802</v>
      </c>
      <c r="AN331" s="36">
        <f t="shared" si="39"/>
        <v>387</v>
      </c>
      <c r="AO331" s="36">
        <f t="shared" si="40"/>
        <v>1.427</v>
      </c>
      <c r="AP331" s="36">
        <f t="shared" si="41"/>
        <v>4.9000000000000002E-2</v>
      </c>
      <c r="AQ331" s="133">
        <f t="shared" si="42"/>
        <v>0.70077084793272593</v>
      </c>
    </row>
    <row r="332" spans="1:43" x14ac:dyDescent="0.75">
      <c r="A332" s="5" t="s">
        <v>560</v>
      </c>
      <c r="B332" s="5">
        <v>142</v>
      </c>
      <c r="C332" s="5">
        <v>1.7450000000000001</v>
      </c>
      <c r="D332" s="5">
        <v>9.8000000000000004E-2</v>
      </c>
      <c r="E332" s="5">
        <v>627</v>
      </c>
      <c r="F332" s="130">
        <v>10.0200400801603</v>
      </c>
      <c r="G332" s="5">
        <v>0.25115296764164802</v>
      </c>
      <c r="H332" s="130">
        <v>6.1899999999999997E-2</v>
      </c>
      <c r="I332" s="5">
        <v>8.2192221670414605E-3</v>
      </c>
      <c r="J332" s="5">
        <v>-1.0737E-2</v>
      </c>
      <c r="K332" s="130">
        <v>0.84199999999999997</v>
      </c>
      <c r="L332" s="5">
        <v>4.4595756089116499E-2</v>
      </c>
      <c r="M332" s="130">
        <v>9.98E-2</v>
      </c>
      <c r="N332" s="5">
        <v>2.5014936038295198E-3</v>
      </c>
      <c r="O332" s="5">
        <v>0.36643999999999999</v>
      </c>
      <c r="P332" s="10">
        <v>613.20000000000005</v>
      </c>
      <c r="Q332" s="6">
        <v>14.695121097762501</v>
      </c>
      <c r="S332" s="10">
        <v>622</v>
      </c>
      <c r="T332" s="6">
        <v>25.203633931250799</v>
      </c>
      <c r="V332" s="10">
        <v>644</v>
      </c>
      <c r="W332" s="6">
        <v>305.93595522670398</v>
      </c>
      <c r="Y332" s="6">
        <v>1.41479099678456</v>
      </c>
      <c r="Z332" s="6">
        <v>4.7826086956521703</v>
      </c>
      <c r="AA332" s="7">
        <v>613.20000000000005</v>
      </c>
      <c r="AB332" s="7">
        <v>14.695121097762501</v>
      </c>
      <c r="AD332" s="13">
        <v>610.6</v>
      </c>
      <c r="AE332" s="6">
        <v>14.8016885549556</v>
      </c>
      <c r="AF332" s="13">
        <v>594</v>
      </c>
      <c r="AG332" s="6">
        <v>22.055003136261298</v>
      </c>
      <c r="AH332" s="13">
        <v>541</v>
      </c>
      <c r="AI332" s="6">
        <v>300.38550015018302</v>
      </c>
      <c r="AJ332" s="6">
        <v>4.4999999999999997E-3</v>
      </c>
      <c r="AK332" s="6">
        <v>1.8E-3</v>
      </c>
      <c r="AL332" s="132">
        <f t="shared" ref="AL332:AL352" si="43">AA332</f>
        <v>613.20000000000005</v>
      </c>
      <c r="AM332" s="132">
        <f t="shared" ref="AM332:AM352" si="44">AB332</f>
        <v>14.695121097762501</v>
      </c>
      <c r="AN332" s="36">
        <f t="shared" ref="AN332:AN352" si="45">B332</f>
        <v>142</v>
      </c>
      <c r="AO332" s="36">
        <f t="shared" ref="AO332:AO352" si="46">C332</f>
        <v>1.7450000000000001</v>
      </c>
      <c r="AP332" s="36">
        <f t="shared" ref="AP332:AP352" si="47">D332</f>
        <v>9.8000000000000004E-2</v>
      </c>
      <c r="AQ332" s="133">
        <f t="shared" ref="AQ332:AQ352" si="48">1/AO332</f>
        <v>0.57306590257879653</v>
      </c>
    </row>
    <row r="333" spans="1:43" x14ac:dyDescent="0.75">
      <c r="A333" s="5" t="s">
        <v>561</v>
      </c>
      <c r="B333" s="5">
        <v>777</v>
      </c>
      <c r="C333" s="5">
        <v>2.99</v>
      </c>
      <c r="D333" s="5">
        <v>0.12</v>
      </c>
      <c r="E333" s="5">
        <v>1290</v>
      </c>
      <c r="F333" s="130">
        <v>20.4624514016779</v>
      </c>
      <c r="G333" s="5">
        <v>0.53898734143626104</v>
      </c>
      <c r="H333" s="130">
        <v>5.2400000000000002E-2</v>
      </c>
      <c r="I333" s="5">
        <v>5.0747024798492796E-3</v>
      </c>
      <c r="J333" s="5">
        <v>0.27165</v>
      </c>
      <c r="K333" s="130">
        <v>0.34989999999999999</v>
      </c>
      <c r="L333" s="5">
        <v>1.6987835818517202E-2</v>
      </c>
      <c r="M333" s="130">
        <v>4.8869999999999997E-2</v>
      </c>
      <c r="N333" s="5">
        <v>1.2872510169446301E-3</v>
      </c>
      <c r="O333" s="5">
        <v>0.35044999999999998</v>
      </c>
      <c r="P333" s="10">
        <v>307.60000000000002</v>
      </c>
      <c r="Q333" s="6">
        <v>7.9016478930760501</v>
      </c>
      <c r="S333" s="10">
        <v>304.3</v>
      </c>
      <c r="T333" s="6">
        <v>12.7539805723651</v>
      </c>
      <c r="V333" s="10">
        <v>293</v>
      </c>
      <c r="W333" s="6">
        <v>216.55326876330301</v>
      </c>
      <c r="Y333" s="6">
        <v>-1.0844561288202501</v>
      </c>
      <c r="Z333" s="6">
        <v>-4.9829351535836404</v>
      </c>
      <c r="AA333" s="7">
        <v>307.60000000000002</v>
      </c>
      <c r="AB333" s="7">
        <v>7.9016478930760501</v>
      </c>
      <c r="AD333" s="13">
        <v>307.3</v>
      </c>
      <c r="AE333" s="6">
        <v>7.98438722922136</v>
      </c>
      <c r="AF333" s="13">
        <v>301.60000000000002</v>
      </c>
      <c r="AG333" s="6">
        <v>12.2351877975071</v>
      </c>
      <c r="AH333" s="13">
        <v>260</v>
      </c>
      <c r="AI333" s="6">
        <v>212.07498252286001</v>
      </c>
      <c r="AJ333" s="6">
        <v>1.1999999999999999E-3</v>
      </c>
      <c r="AK333" s="6">
        <v>1.6999999999999999E-3</v>
      </c>
      <c r="AL333" s="132">
        <f t="shared" si="43"/>
        <v>307.60000000000002</v>
      </c>
      <c r="AM333" s="132">
        <f t="shared" si="44"/>
        <v>7.9016478930760501</v>
      </c>
      <c r="AN333" s="36">
        <f t="shared" si="45"/>
        <v>777</v>
      </c>
      <c r="AO333" s="36">
        <f t="shared" si="46"/>
        <v>2.99</v>
      </c>
      <c r="AP333" s="36">
        <f t="shared" si="47"/>
        <v>0.12</v>
      </c>
      <c r="AQ333" s="133">
        <f t="shared" si="48"/>
        <v>0.33444816053511706</v>
      </c>
    </row>
    <row r="334" spans="1:43" x14ac:dyDescent="0.75">
      <c r="A334" s="5" t="s">
        <v>562</v>
      </c>
      <c r="B334" s="5">
        <v>339</v>
      </c>
      <c r="C334" s="5">
        <v>1.2190000000000001</v>
      </c>
      <c r="D334" s="5">
        <v>1.9E-2</v>
      </c>
      <c r="E334" s="5">
        <v>8390</v>
      </c>
      <c r="F334" s="130">
        <v>2.9044437990124901</v>
      </c>
      <c r="G334" s="5">
        <v>7.4868387712326998E-2</v>
      </c>
      <c r="H334" s="130">
        <v>0.12590000000000001</v>
      </c>
      <c r="I334" s="5">
        <v>5.3333242475268796E-3</v>
      </c>
      <c r="J334" s="5">
        <v>3.3238999999999998E-2</v>
      </c>
      <c r="K334" s="130">
        <v>5.96</v>
      </c>
      <c r="L334" s="5">
        <v>0.27706180592784402</v>
      </c>
      <c r="M334" s="130">
        <v>0.34429999999999999</v>
      </c>
      <c r="N334" s="5">
        <v>8.8750851017046495E-3</v>
      </c>
      <c r="O334" s="5">
        <v>0.82281000000000004</v>
      </c>
      <c r="P334" s="10">
        <v>1907</v>
      </c>
      <c r="Q334" s="6">
        <v>42.801784294274597</v>
      </c>
      <c r="S334" s="10">
        <v>1968</v>
      </c>
      <c r="T334" s="6">
        <v>40.285800878977</v>
      </c>
      <c r="V334" s="10">
        <v>2039</v>
      </c>
      <c r="W334" s="6">
        <v>77.795706829675396</v>
      </c>
      <c r="Y334" s="6">
        <v>3.09959349593495</v>
      </c>
      <c r="Z334" s="6">
        <v>6.4737616478666098</v>
      </c>
      <c r="AA334" s="7">
        <v>2039</v>
      </c>
      <c r="AB334" s="7">
        <v>77.795706829675396</v>
      </c>
      <c r="AD334" s="13">
        <v>1892</v>
      </c>
      <c r="AE334" s="6">
        <v>44.022866089949403</v>
      </c>
      <c r="AF334" s="13">
        <v>1903</v>
      </c>
      <c r="AG334" s="6">
        <v>44.330415658558699</v>
      </c>
      <c r="AH334" s="13">
        <v>1917</v>
      </c>
      <c r="AI334" s="6">
        <v>79.763224615914297</v>
      </c>
      <c r="AJ334" s="6">
        <v>9.4000000000000004E-3</v>
      </c>
      <c r="AK334" s="6">
        <v>2.5999999999999999E-3</v>
      </c>
      <c r="AL334" s="132">
        <f t="shared" si="43"/>
        <v>2039</v>
      </c>
      <c r="AM334" s="132">
        <f t="shared" si="44"/>
        <v>77.795706829675396</v>
      </c>
      <c r="AN334" s="36">
        <f t="shared" si="45"/>
        <v>339</v>
      </c>
      <c r="AO334" s="36">
        <f t="shared" si="46"/>
        <v>1.2190000000000001</v>
      </c>
      <c r="AP334" s="36">
        <f t="shared" si="47"/>
        <v>1.9E-2</v>
      </c>
      <c r="AQ334" s="133">
        <f t="shared" si="48"/>
        <v>0.8203445447087776</v>
      </c>
    </row>
    <row r="335" spans="1:43" x14ac:dyDescent="0.75">
      <c r="A335" s="5" t="s">
        <v>564</v>
      </c>
      <c r="B335" s="5">
        <v>294</v>
      </c>
      <c r="C335" s="5">
        <v>1.98</v>
      </c>
      <c r="D335" s="5">
        <v>0.16</v>
      </c>
      <c r="E335" s="5">
        <v>490</v>
      </c>
      <c r="F335" s="130">
        <v>19.455252918287901</v>
      </c>
      <c r="G335" s="5">
        <v>0.60474598255011003</v>
      </c>
      <c r="H335" s="130">
        <v>5.2499999999999998E-2</v>
      </c>
      <c r="I335" s="5">
        <v>7.9675856964831707E-3</v>
      </c>
      <c r="J335" s="5">
        <v>0.33576</v>
      </c>
      <c r="K335" s="130">
        <v>0.36299999999999999</v>
      </c>
      <c r="L335" s="5">
        <v>2.23525824371591E-2</v>
      </c>
      <c r="M335" s="130">
        <v>5.1400000000000001E-2</v>
      </c>
      <c r="N335" s="5">
        <v>1.5977146960580899E-3</v>
      </c>
      <c r="O335" s="5">
        <v>8.4065000000000001E-2</v>
      </c>
      <c r="P335" s="10">
        <v>323.10000000000002</v>
      </c>
      <c r="Q335" s="6">
        <v>9.6967412781079698</v>
      </c>
      <c r="S335" s="10">
        <v>317</v>
      </c>
      <c r="T335" s="6">
        <v>17.273420597844201</v>
      </c>
      <c r="V335" s="10">
        <v>280</v>
      </c>
      <c r="W335" s="6">
        <v>327.02262471355999</v>
      </c>
      <c r="Y335" s="6">
        <v>-1.9242902208202</v>
      </c>
      <c r="Z335" s="6">
        <v>-15.3928571428571</v>
      </c>
      <c r="AA335" s="7">
        <v>323.10000000000002</v>
      </c>
      <c r="AB335" s="7">
        <v>9.6967412781079698</v>
      </c>
      <c r="AD335" s="13">
        <v>323.2</v>
      </c>
      <c r="AE335" s="6">
        <v>9.9694428838608093</v>
      </c>
      <c r="AF335" s="13">
        <v>318.89999999999998</v>
      </c>
      <c r="AG335" s="6">
        <v>13.504179321603701</v>
      </c>
      <c r="AH335" s="13">
        <v>301</v>
      </c>
      <c r="AI335" s="6">
        <v>313.328130040291</v>
      </c>
      <c r="AJ335" s="6">
        <v>1.1000000000000001E-3</v>
      </c>
      <c r="AK335" s="6">
        <v>3.7000000000000002E-3</v>
      </c>
      <c r="AL335" s="132">
        <f t="shared" si="43"/>
        <v>323.10000000000002</v>
      </c>
      <c r="AM335" s="132">
        <f t="shared" si="44"/>
        <v>9.6967412781079698</v>
      </c>
      <c r="AN335" s="36">
        <f t="shared" si="45"/>
        <v>294</v>
      </c>
      <c r="AO335" s="36">
        <f t="shared" si="46"/>
        <v>1.98</v>
      </c>
      <c r="AP335" s="36">
        <f t="shared" si="47"/>
        <v>0.16</v>
      </c>
      <c r="AQ335" s="133">
        <f t="shared" si="48"/>
        <v>0.50505050505050508</v>
      </c>
    </row>
    <row r="336" spans="1:43" x14ac:dyDescent="0.75">
      <c r="A336" s="5" t="s">
        <v>565</v>
      </c>
      <c r="B336" s="5">
        <v>691</v>
      </c>
      <c r="C336" s="5">
        <v>0.94299999999999995</v>
      </c>
      <c r="D336" s="5">
        <v>0.06</v>
      </c>
      <c r="E336" s="5">
        <v>2204</v>
      </c>
      <c r="F336" s="130">
        <v>11.9617224880383</v>
      </c>
      <c r="G336" s="5">
        <v>0.30640978045781597</v>
      </c>
      <c r="H336" s="130">
        <v>6.0100000000000001E-2</v>
      </c>
      <c r="I336" s="5">
        <v>4.5914440297439296E-3</v>
      </c>
      <c r="J336" s="5">
        <v>-8.6011000000000004E-2</v>
      </c>
      <c r="K336" s="130">
        <v>0.69</v>
      </c>
      <c r="L336" s="5">
        <v>3.3660413084214802E-2</v>
      </c>
      <c r="M336" s="130">
        <v>8.3599999999999994E-2</v>
      </c>
      <c r="N336" s="5">
        <v>2.1414856992284601E-3</v>
      </c>
      <c r="O336" s="5">
        <v>0.58520000000000005</v>
      </c>
      <c r="P336" s="10">
        <v>517.70000000000005</v>
      </c>
      <c r="Q336" s="6">
        <v>12.6528916070249</v>
      </c>
      <c r="S336" s="10">
        <v>532</v>
      </c>
      <c r="T336" s="6">
        <v>20.080505946233899</v>
      </c>
      <c r="V336" s="10">
        <v>597</v>
      </c>
      <c r="W336" s="6">
        <v>191.62250482741601</v>
      </c>
      <c r="Y336" s="6">
        <v>2.6879699248120201</v>
      </c>
      <c r="Z336" s="6">
        <v>13.283082077051899</v>
      </c>
      <c r="AA336" s="7">
        <v>517.70000000000005</v>
      </c>
      <c r="AB336" s="7">
        <v>12.6528916070249</v>
      </c>
      <c r="AD336" s="13">
        <v>515.70000000000005</v>
      </c>
      <c r="AE336" s="6">
        <v>12.6528916070249</v>
      </c>
      <c r="AF336" s="13">
        <v>509.1</v>
      </c>
      <c r="AG336" s="6">
        <v>18.9136172916958</v>
      </c>
      <c r="AH336" s="13">
        <v>489</v>
      </c>
      <c r="AI336" s="6">
        <v>188.33450123738101</v>
      </c>
      <c r="AJ336" s="6">
        <v>3.8999999999999998E-3</v>
      </c>
      <c r="AK336" s="6">
        <v>1.1999999999999999E-3</v>
      </c>
      <c r="AL336" s="132">
        <f t="shared" si="43"/>
        <v>517.70000000000005</v>
      </c>
      <c r="AM336" s="132">
        <f t="shared" si="44"/>
        <v>12.6528916070249</v>
      </c>
      <c r="AN336" s="36">
        <f t="shared" si="45"/>
        <v>691</v>
      </c>
      <c r="AO336" s="36">
        <f t="shared" si="46"/>
        <v>0.94299999999999995</v>
      </c>
      <c r="AP336" s="36">
        <f t="shared" si="47"/>
        <v>0.06</v>
      </c>
      <c r="AQ336" s="133">
        <f t="shared" si="48"/>
        <v>1.0604453870625663</v>
      </c>
    </row>
    <row r="337" spans="1:43" x14ac:dyDescent="0.75">
      <c r="A337" s="5" t="s">
        <v>566</v>
      </c>
      <c r="B337" s="5">
        <v>351</v>
      </c>
      <c r="C337" s="5">
        <v>2.6669999999999998</v>
      </c>
      <c r="D337" s="5">
        <v>9.7000000000000003E-2</v>
      </c>
      <c r="E337" s="5">
        <v>750</v>
      </c>
      <c r="F337" s="130">
        <v>16.3719711853307</v>
      </c>
      <c r="G337" s="5">
        <v>0.40881130867767002</v>
      </c>
      <c r="H337" s="130">
        <v>5.3100000000000001E-2</v>
      </c>
      <c r="I337" s="5">
        <v>6.4674984896385401E-3</v>
      </c>
      <c r="J337" s="5">
        <v>0.24424000000000001</v>
      </c>
      <c r="K337" s="130">
        <v>0.44400000000000001</v>
      </c>
      <c r="L337" s="5">
        <v>2.1937380149871899E-2</v>
      </c>
      <c r="M337" s="130">
        <v>6.1080000000000002E-2</v>
      </c>
      <c r="N337" s="5">
        <v>1.52517949435468E-3</v>
      </c>
      <c r="O337" s="5">
        <v>0.24776000000000001</v>
      </c>
      <c r="P337" s="10">
        <v>382.2</v>
      </c>
      <c r="Q337" s="6">
        <v>9.2648535018864209</v>
      </c>
      <c r="S337" s="10">
        <v>372.7</v>
      </c>
      <c r="T337" s="6">
        <v>15.559602560411401</v>
      </c>
      <c r="V337" s="10">
        <v>317</v>
      </c>
      <c r="W337" s="6">
        <v>248.02046744064199</v>
      </c>
      <c r="Y337" s="6">
        <v>-2.5489669975851998</v>
      </c>
      <c r="Z337" s="6">
        <v>-20.567823343848598</v>
      </c>
      <c r="AA337" s="7">
        <v>382.2</v>
      </c>
      <c r="AB337" s="7">
        <v>9.2648535018864209</v>
      </c>
      <c r="AD337" s="13">
        <v>382.1</v>
      </c>
      <c r="AE337" s="6">
        <v>9.3341903993553199</v>
      </c>
      <c r="AF337" s="13">
        <v>371.9</v>
      </c>
      <c r="AG337" s="6">
        <v>14.5444639584263</v>
      </c>
      <c r="AH337" s="13">
        <v>311</v>
      </c>
      <c r="AI337" s="6">
        <v>243.47926455752699</v>
      </c>
      <c r="AJ337" s="6">
        <v>2.9999999999999997E-4</v>
      </c>
      <c r="AK337" s="6">
        <v>1.8E-3</v>
      </c>
      <c r="AL337" s="132">
        <f t="shared" si="43"/>
        <v>382.2</v>
      </c>
      <c r="AM337" s="132">
        <f t="shared" si="44"/>
        <v>9.2648535018864209</v>
      </c>
      <c r="AN337" s="36">
        <f t="shared" si="45"/>
        <v>351</v>
      </c>
      <c r="AO337" s="36">
        <f t="shared" si="46"/>
        <v>2.6669999999999998</v>
      </c>
      <c r="AP337" s="36">
        <f t="shared" si="47"/>
        <v>9.7000000000000003E-2</v>
      </c>
      <c r="AQ337" s="133">
        <f t="shared" si="48"/>
        <v>0.37495313085864268</v>
      </c>
    </row>
    <row r="338" spans="1:43" x14ac:dyDescent="0.75">
      <c r="A338" s="5" t="s">
        <v>567</v>
      </c>
      <c r="B338" s="5">
        <v>319</v>
      </c>
      <c r="C338" s="5">
        <v>1.93</v>
      </c>
      <c r="D338" s="5">
        <v>0.22</v>
      </c>
      <c r="E338" s="5">
        <v>998</v>
      </c>
      <c r="F338" s="130">
        <v>12.453300124533</v>
      </c>
      <c r="G338" s="5">
        <v>0.334758312618336</v>
      </c>
      <c r="H338" s="130">
        <v>5.7799999999999997E-2</v>
      </c>
      <c r="I338" s="5">
        <v>6.2056813283464804E-3</v>
      </c>
      <c r="J338" s="5">
        <v>0.12142</v>
      </c>
      <c r="K338" s="130">
        <v>0.63700000000000001</v>
      </c>
      <c r="L338" s="5">
        <v>3.1602420818823099E-2</v>
      </c>
      <c r="M338" s="130">
        <v>8.0299999999999996E-2</v>
      </c>
      <c r="N338" s="5">
        <v>2.1585517280111699E-3</v>
      </c>
      <c r="O338" s="5">
        <v>0.53666999999999998</v>
      </c>
      <c r="P338" s="10">
        <v>497.8</v>
      </c>
      <c r="Q338" s="6">
        <v>12.815991477059001</v>
      </c>
      <c r="S338" s="10">
        <v>499</v>
      </c>
      <c r="T338" s="6">
        <v>19.682707762292999</v>
      </c>
      <c r="V338" s="10">
        <v>510</v>
      </c>
      <c r="W338" s="6">
        <v>245.035917863039</v>
      </c>
      <c r="Y338" s="6">
        <v>0.24048096192385099</v>
      </c>
      <c r="Z338" s="6">
        <v>2.3921568627451002</v>
      </c>
      <c r="AA338" s="7">
        <v>497.8</v>
      </c>
      <c r="AB338" s="7">
        <v>12.815991477059001</v>
      </c>
      <c r="AD338" s="13">
        <v>496.7</v>
      </c>
      <c r="AE338" s="6">
        <v>12.901815280806399</v>
      </c>
      <c r="AF338" s="13">
        <v>485.4</v>
      </c>
      <c r="AG338" s="6">
        <v>18.7550735763907</v>
      </c>
      <c r="AH338" s="13">
        <v>436</v>
      </c>
      <c r="AI338" s="6">
        <v>241.97033091472599</v>
      </c>
      <c r="AJ338" s="6">
        <v>2.8999999999999998E-3</v>
      </c>
      <c r="AK338" s="6">
        <v>1.1999999999999999E-3</v>
      </c>
      <c r="AL338" s="132">
        <f t="shared" si="43"/>
        <v>497.8</v>
      </c>
      <c r="AM338" s="132">
        <f t="shared" si="44"/>
        <v>12.815991477059001</v>
      </c>
      <c r="AN338" s="36">
        <f t="shared" si="45"/>
        <v>319</v>
      </c>
      <c r="AO338" s="36">
        <f t="shared" si="46"/>
        <v>1.93</v>
      </c>
      <c r="AP338" s="36">
        <f t="shared" si="47"/>
        <v>0.22</v>
      </c>
      <c r="AQ338" s="133">
        <f t="shared" si="48"/>
        <v>0.5181347150259068</v>
      </c>
    </row>
    <row r="339" spans="1:43" x14ac:dyDescent="0.75">
      <c r="A339" s="5" t="s">
        <v>568</v>
      </c>
      <c r="B339" s="5">
        <v>228</v>
      </c>
      <c r="C339" s="5">
        <v>2.57</v>
      </c>
      <c r="D339" s="5">
        <v>0.18</v>
      </c>
      <c r="E339" s="5">
        <v>480</v>
      </c>
      <c r="F339" s="130">
        <v>17.430712916158299</v>
      </c>
      <c r="G339" s="5">
        <v>0.45815785713539797</v>
      </c>
      <c r="H339" s="130">
        <v>5.5E-2</v>
      </c>
      <c r="I339" s="5">
        <v>8.2109449502724592E-3</v>
      </c>
      <c r="J339" s="5">
        <v>0.16386000000000001</v>
      </c>
      <c r="K339" s="130">
        <v>0.433</v>
      </c>
      <c r="L339" s="5">
        <v>2.41218960367959E-2</v>
      </c>
      <c r="M339" s="130">
        <v>5.7369999999999997E-2</v>
      </c>
      <c r="N339" s="5">
        <v>1.50794269805752E-3</v>
      </c>
      <c r="O339" s="5">
        <v>0.22488</v>
      </c>
      <c r="P339" s="10">
        <v>359.6</v>
      </c>
      <c r="Q339" s="6">
        <v>9.1789049264891602</v>
      </c>
      <c r="S339" s="10">
        <v>364</v>
      </c>
      <c r="T339" s="6">
        <v>16.8684735762711</v>
      </c>
      <c r="V339" s="10">
        <v>391</v>
      </c>
      <c r="W339" s="6">
        <v>379.16419357282899</v>
      </c>
      <c r="Y339" s="6">
        <v>1.20879120879121</v>
      </c>
      <c r="Z339" s="6">
        <v>8.0306905370843999</v>
      </c>
      <c r="AA339" s="7">
        <v>359.6</v>
      </c>
      <c r="AB339" s="7">
        <v>9.1789049264891602</v>
      </c>
      <c r="AD339" s="13">
        <v>358.6</v>
      </c>
      <c r="AE339" s="6">
        <v>9.3026929246066707</v>
      </c>
      <c r="AF339" s="13">
        <v>352.2</v>
      </c>
      <c r="AG339" s="6">
        <v>14.2959155283373</v>
      </c>
      <c r="AH339" s="13">
        <v>320</v>
      </c>
      <c r="AI339" s="6">
        <v>372.326369852759</v>
      </c>
      <c r="AJ339" s="6">
        <v>2.8E-3</v>
      </c>
      <c r="AK339" s="6">
        <v>2.8E-3</v>
      </c>
      <c r="AL339" s="132">
        <f t="shared" si="43"/>
        <v>359.6</v>
      </c>
      <c r="AM339" s="132">
        <f t="shared" si="44"/>
        <v>9.1789049264891602</v>
      </c>
      <c r="AN339" s="36">
        <f t="shared" si="45"/>
        <v>228</v>
      </c>
      <c r="AO339" s="36">
        <f t="shared" si="46"/>
        <v>2.57</v>
      </c>
      <c r="AP339" s="36">
        <f t="shared" si="47"/>
        <v>0.18</v>
      </c>
      <c r="AQ339" s="133">
        <f t="shared" si="48"/>
        <v>0.38910505836575876</v>
      </c>
    </row>
    <row r="340" spans="1:43" x14ac:dyDescent="0.75">
      <c r="A340" s="5" t="s">
        <v>569</v>
      </c>
      <c r="B340" s="5">
        <v>145</v>
      </c>
      <c r="C340" s="5">
        <v>2.069</v>
      </c>
      <c r="D340" s="5">
        <v>2.5999999999999999E-2</v>
      </c>
      <c r="E340" s="5">
        <v>4420</v>
      </c>
      <c r="F340" s="130">
        <v>2.8571428571428599</v>
      </c>
      <c r="G340" s="5">
        <v>6.8323568072706398E-2</v>
      </c>
      <c r="H340" s="130">
        <v>0.1263</v>
      </c>
      <c r="I340" s="5">
        <v>7.0763514375991599E-3</v>
      </c>
      <c r="J340" s="5">
        <v>0.31658999999999998</v>
      </c>
      <c r="K340" s="130">
        <v>6.0819999999999999</v>
      </c>
      <c r="L340" s="5">
        <v>0.27610924597984499</v>
      </c>
      <c r="M340" s="130">
        <v>0.35</v>
      </c>
      <c r="N340" s="5">
        <v>8.3696370889065307E-3</v>
      </c>
      <c r="O340" s="5">
        <v>0.48043999999999998</v>
      </c>
      <c r="P340" s="10">
        <v>1934</v>
      </c>
      <c r="Q340" s="6">
        <v>39.915498717767697</v>
      </c>
      <c r="S340" s="10">
        <v>1987</v>
      </c>
      <c r="T340" s="6">
        <v>39.669181105156397</v>
      </c>
      <c r="V340" s="10">
        <v>2045</v>
      </c>
      <c r="W340" s="6">
        <v>102.05529757755799</v>
      </c>
      <c r="Y340" s="6">
        <v>2.66733769501761</v>
      </c>
      <c r="Z340" s="6">
        <v>5.4278728606357003</v>
      </c>
      <c r="AA340" s="7">
        <v>2045</v>
      </c>
      <c r="AB340" s="7">
        <v>102.05529757755799</v>
      </c>
      <c r="AD340" s="13">
        <v>1921</v>
      </c>
      <c r="AE340" s="6">
        <v>40.768456407964699</v>
      </c>
      <c r="AF340" s="13">
        <v>1930</v>
      </c>
      <c r="AG340" s="6">
        <v>40.938294170051797</v>
      </c>
      <c r="AH340" s="13">
        <v>1939</v>
      </c>
      <c r="AI340" s="6">
        <v>101.250203770876</v>
      </c>
      <c r="AJ340" s="6">
        <v>8.2000000000000007E-3</v>
      </c>
      <c r="AK340" s="6">
        <v>2.5000000000000001E-3</v>
      </c>
      <c r="AL340" s="132">
        <f t="shared" si="43"/>
        <v>2045</v>
      </c>
      <c r="AM340" s="132">
        <f t="shared" si="44"/>
        <v>102.05529757755799</v>
      </c>
      <c r="AN340" s="36">
        <f t="shared" si="45"/>
        <v>145</v>
      </c>
      <c r="AO340" s="36">
        <f t="shared" si="46"/>
        <v>2.069</v>
      </c>
      <c r="AP340" s="36">
        <f t="shared" si="47"/>
        <v>2.5999999999999999E-2</v>
      </c>
      <c r="AQ340" s="133">
        <f t="shared" si="48"/>
        <v>0.48332527791203483</v>
      </c>
    </row>
    <row r="341" spans="1:43" x14ac:dyDescent="0.75">
      <c r="A341" s="5" t="s">
        <v>570</v>
      </c>
      <c r="B341" s="5">
        <v>165</v>
      </c>
      <c r="C341" s="5">
        <v>3.2949999999999999</v>
      </c>
      <c r="D341" s="5">
        <v>7.1999999999999995E-2</v>
      </c>
      <c r="E341" s="5">
        <v>547</v>
      </c>
      <c r="F341" s="130">
        <v>12.5156445556946</v>
      </c>
      <c r="G341" s="5">
        <v>0.318128729633541</v>
      </c>
      <c r="H341" s="130">
        <v>5.67E-2</v>
      </c>
      <c r="I341" s="5">
        <v>7.9694428302144495E-3</v>
      </c>
      <c r="J341" s="5">
        <v>-4.3053000000000001E-2</v>
      </c>
      <c r="K341" s="130">
        <v>0.621</v>
      </c>
      <c r="L341" s="5">
        <v>3.44736821545071E-2</v>
      </c>
      <c r="M341" s="130">
        <v>7.9899999999999999E-2</v>
      </c>
      <c r="N341" s="5">
        <v>2.0309369912678201E-3</v>
      </c>
      <c r="O341" s="5">
        <v>0.43769999999999998</v>
      </c>
      <c r="P341" s="10">
        <v>495.5</v>
      </c>
      <c r="Q341" s="6">
        <v>12.2113948995845</v>
      </c>
      <c r="S341" s="10">
        <v>489</v>
      </c>
      <c r="T341" s="6">
        <v>21.636576027206502</v>
      </c>
      <c r="V341" s="10">
        <v>452</v>
      </c>
      <c r="W341" s="6">
        <v>302.692908279932</v>
      </c>
      <c r="Y341" s="6">
        <v>-1.32924335378324</v>
      </c>
      <c r="Z341" s="6">
        <v>-9.6238938053097201</v>
      </c>
      <c r="AA341" s="7">
        <v>495.5</v>
      </c>
      <c r="AB341" s="7">
        <v>12.2113948995845</v>
      </c>
      <c r="AD341" s="13">
        <v>494.5</v>
      </c>
      <c r="AE341" s="6">
        <v>12.249161824124799</v>
      </c>
      <c r="AF341" s="13">
        <v>478</v>
      </c>
      <c r="AG341" s="6">
        <v>18.733964401084101</v>
      </c>
      <c r="AH341" s="13">
        <v>399</v>
      </c>
      <c r="AI341" s="6">
        <v>296.50530639933498</v>
      </c>
      <c r="AJ341" s="6">
        <v>2.0999999999999999E-3</v>
      </c>
      <c r="AK341" s="6">
        <v>2.3E-3</v>
      </c>
      <c r="AL341" s="132">
        <f t="shared" si="43"/>
        <v>495.5</v>
      </c>
      <c r="AM341" s="132">
        <f t="shared" si="44"/>
        <v>12.2113948995845</v>
      </c>
      <c r="AN341" s="36">
        <f t="shared" si="45"/>
        <v>165</v>
      </c>
      <c r="AO341" s="36">
        <f t="shared" si="46"/>
        <v>3.2949999999999999</v>
      </c>
      <c r="AP341" s="36">
        <f t="shared" si="47"/>
        <v>7.1999999999999995E-2</v>
      </c>
      <c r="AQ341" s="133">
        <f t="shared" si="48"/>
        <v>0.30349013657056145</v>
      </c>
    </row>
    <row r="342" spans="1:43" x14ac:dyDescent="0.75">
      <c r="A342" s="5" t="s">
        <v>571</v>
      </c>
      <c r="B342" s="5">
        <v>136</v>
      </c>
      <c r="C342" s="5">
        <v>2.61</v>
      </c>
      <c r="D342" s="5">
        <v>0.16</v>
      </c>
      <c r="E342" s="5">
        <v>558</v>
      </c>
      <c r="F342" s="130">
        <v>10.6609808102345</v>
      </c>
      <c r="G342" s="5">
        <v>0.47645550272073101</v>
      </c>
      <c r="H342" s="130">
        <v>6.3E-2</v>
      </c>
      <c r="I342" s="5">
        <v>8.9090167934345495E-3</v>
      </c>
      <c r="J342" s="5">
        <v>0.16764999999999999</v>
      </c>
      <c r="K342" s="130">
        <v>0.80500000000000005</v>
      </c>
      <c r="L342" s="5">
        <v>5.2797034597124599E-2</v>
      </c>
      <c r="M342" s="130">
        <v>9.3799999999999994E-2</v>
      </c>
      <c r="N342" s="5">
        <v>4.1920651533581803E-3</v>
      </c>
      <c r="O342" s="5">
        <v>0.60975000000000001</v>
      </c>
      <c r="P342" s="10">
        <v>577</v>
      </c>
      <c r="Q342" s="6">
        <v>24.631171214316598</v>
      </c>
      <c r="S342" s="10">
        <v>595</v>
      </c>
      <c r="T342" s="6">
        <v>29.625928748411798</v>
      </c>
      <c r="V342" s="10">
        <v>670</v>
      </c>
      <c r="W342" s="6">
        <v>363.53342277720901</v>
      </c>
      <c r="Y342" s="6">
        <v>3.02521008403362</v>
      </c>
      <c r="Z342" s="6">
        <v>13.880597014925399</v>
      </c>
      <c r="AA342" s="7">
        <v>577</v>
      </c>
      <c r="AB342" s="7">
        <v>24.631171214316598</v>
      </c>
      <c r="AD342" s="13">
        <v>574</v>
      </c>
      <c r="AE342" s="6">
        <v>25.313920980144101</v>
      </c>
      <c r="AF342" s="13">
        <v>562</v>
      </c>
      <c r="AG342" s="6">
        <v>28.473420135382</v>
      </c>
      <c r="AH342" s="13">
        <v>528</v>
      </c>
      <c r="AI342" s="6">
        <v>354.39747385684501</v>
      </c>
      <c r="AJ342" s="6">
        <v>6.1000000000000004E-3</v>
      </c>
      <c r="AK342" s="6">
        <v>3.7000000000000002E-3</v>
      </c>
      <c r="AL342" s="132">
        <f t="shared" si="43"/>
        <v>577</v>
      </c>
      <c r="AM342" s="132">
        <f t="shared" si="44"/>
        <v>24.631171214316598</v>
      </c>
      <c r="AN342" s="36">
        <f t="shared" si="45"/>
        <v>136</v>
      </c>
      <c r="AO342" s="36">
        <f t="shared" si="46"/>
        <v>2.61</v>
      </c>
      <c r="AP342" s="36">
        <f t="shared" si="47"/>
        <v>0.16</v>
      </c>
      <c r="AQ342" s="133">
        <f t="shared" si="48"/>
        <v>0.38314176245210729</v>
      </c>
    </row>
    <row r="343" spans="1:43" x14ac:dyDescent="0.75">
      <c r="A343" s="5" t="s">
        <v>572</v>
      </c>
      <c r="B343" s="5">
        <v>1371</v>
      </c>
      <c r="C343" s="5">
        <v>0.46</v>
      </c>
      <c r="D343" s="5">
        <v>2.7E-2</v>
      </c>
      <c r="E343" s="5">
        <v>1590</v>
      </c>
      <c r="F343" s="130">
        <v>43.936731107205603</v>
      </c>
      <c r="G343" s="5">
        <v>1.1085553333869</v>
      </c>
      <c r="H343" s="130">
        <v>6.13E-2</v>
      </c>
      <c r="I343" s="5">
        <v>6.1784173709864398E-3</v>
      </c>
      <c r="J343" s="5">
        <v>0.16875000000000001</v>
      </c>
      <c r="K343" s="130">
        <v>0.191</v>
      </c>
      <c r="L343" s="5">
        <v>1.2607434350017399E-2</v>
      </c>
      <c r="M343" s="130">
        <v>2.2759999999999999E-2</v>
      </c>
      <c r="N343" s="5">
        <v>5.7425117326828298E-4</v>
      </c>
      <c r="O343" s="5">
        <v>6.1823000000000003E-2</v>
      </c>
      <c r="P343" s="10">
        <v>145.1</v>
      </c>
      <c r="Q343" s="6">
        <v>3.6266429675937601</v>
      </c>
      <c r="S343" s="10">
        <v>177</v>
      </c>
      <c r="T343" s="6">
        <v>10.6130466740378</v>
      </c>
      <c r="V343" s="10">
        <v>580</v>
      </c>
      <c r="W343" s="6">
        <v>148.47095616509401</v>
      </c>
      <c r="Y343" s="6">
        <v>18.022598870056498</v>
      </c>
      <c r="Z343" s="6">
        <v>74.982758620689694</v>
      </c>
      <c r="AA343" s="7">
        <v>145.1</v>
      </c>
      <c r="AB343" s="7">
        <v>3.6266429675937601</v>
      </c>
      <c r="AD343" s="13">
        <v>142.80000000000001</v>
      </c>
      <c r="AE343" s="6">
        <v>3.7010997304040898</v>
      </c>
      <c r="AF343" s="13">
        <v>142.5</v>
      </c>
      <c r="AG343" s="6">
        <v>7.3427896405456297</v>
      </c>
      <c r="AH343" s="13">
        <v>142.5</v>
      </c>
      <c r="AI343" s="6">
        <v>99.504045267402901</v>
      </c>
      <c r="AJ343" s="6">
        <v>1.5599999999999999E-2</v>
      </c>
      <c r="AK343" s="6">
        <v>5.1000000000000004E-3</v>
      </c>
      <c r="AL343" s="132">
        <f t="shared" si="43"/>
        <v>145.1</v>
      </c>
      <c r="AM343" s="132">
        <f t="shared" si="44"/>
        <v>3.6266429675937601</v>
      </c>
      <c r="AN343" s="36">
        <f t="shared" si="45"/>
        <v>1371</v>
      </c>
      <c r="AO343" s="36">
        <f t="shared" si="46"/>
        <v>0.46</v>
      </c>
      <c r="AP343" s="36">
        <f t="shared" si="47"/>
        <v>2.7E-2</v>
      </c>
      <c r="AQ343" s="133">
        <f t="shared" si="48"/>
        <v>2.1739130434782608</v>
      </c>
    </row>
    <row r="344" spans="1:43" x14ac:dyDescent="0.75">
      <c r="A344" s="5" t="s">
        <v>573</v>
      </c>
      <c r="B344" s="5">
        <v>564</v>
      </c>
      <c r="C344" s="5">
        <v>2.0219999999999998</v>
      </c>
      <c r="D344" s="5">
        <v>2.8000000000000001E-2</v>
      </c>
      <c r="E344" s="5">
        <v>703</v>
      </c>
      <c r="F344" s="130">
        <v>34.258307639602599</v>
      </c>
      <c r="G344" s="5">
        <v>0.843245474027982</v>
      </c>
      <c r="H344" s="130">
        <v>4.9799999999999997E-2</v>
      </c>
      <c r="I344" s="5">
        <v>6.2652465457058897E-3</v>
      </c>
      <c r="J344" s="5">
        <v>-6.5679000000000001E-2</v>
      </c>
      <c r="K344" s="130">
        <v>0.1993</v>
      </c>
      <c r="L344" s="5">
        <v>1.04787891737595E-2</v>
      </c>
      <c r="M344" s="130">
        <v>2.9190000000000001E-2</v>
      </c>
      <c r="N344" s="5">
        <v>7.18492449942933E-4</v>
      </c>
      <c r="O344" s="5">
        <v>0.41682000000000002</v>
      </c>
      <c r="P344" s="10">
        <v>185.5</v>
      </c>
      <c r="Q344" s="6">
        <v>4.49475755524709</v>
      </c>
      <c r="S344" s="10">
        <v>184.3</v>
      </c>
      <c r="T344" s="6">
        <v>8.8871025032157007</v>
      </c>
      <c r="V344" s="10">
        <v>180</v>
      </c>
      <c r="W344" s="6">
        <v>290.55862070270098</v>
      </c>
      <c r="Y344" s="6">
        <v>-0.65111231687464499</v>
      </c>
      <c r="Z344" s="6">
        <v>-3.0555555555555398</v>
      </c>
      <c r="AA344" s="7">
        <v>185.5</v>
      </c>
      <c r="AB344" s="7">
        <v>4.49475755524709</v>
      </c>
      <c r="AD344" s="13">
        <v>185.5</v>
      </c>
      <c r="AE344" s="6">
        <v>4.5270570440906504</v>
      </c>
      <c r="AF344" s="13">
        <v>183.8</v>
      </c>
      <c r="AG344" s="6">
        <v>7.6527113432209699</v>
      </c>
      <c r="AH344" s="13">
        <v>171</v>
      </c>
      <c r="AI344" s="6">
        <v>285.10568578100299</v>
      </c>
      <c r="AJ344" s="6">
        <v>2.0000000000000001E-4</v>
      </c>
      <c r="AK344" s="6">
        <v>2.0999999999999999E-3</v>
      </c>
      <c r="AL344" s="132">
        <f t="shared" si="43"/>
        <v>185.5</v>
      </c>
      <c r="AM344" s="132">
        <f t="shared" si="44"/>
        <v>4.49475755524709</v>
      </c>
      <c r="AN344" s="36">
        <f t="shared" si="45"/>
        <v>564</v>
      </c>
      <c r="AO344" s="36">
        <f t="shared" si="46"/>
        <v>2.0219999999999998</v>
      </c>
      <c r="AP344" s="36">
        <f t="shared" si="47"/>
        <v>2.8000000000000001E-2</v>
      </c>
      <c r="AQ344" s="133">
        <f t="shared" si="48"/>
        <v>0.49455984174085071</v>
      </c>
    </row>
    <row r="345" spans="1:43" x14ac:dyDescent="0.75">
      <c r="A345" s="5" t="s">
        <v>585</v>
      </c>
      <c r="B345" s="5">
        <v>635</v>
      </c>
      <c r="C345" s="5">
        <v>4.7</v>
      </c>
      <c r="D345" s="5">
        <v>1.2</v>
      </c>
      <c r="E345" s="5">
        <v>57500</v>
      </c>
      <c r="F345" s="130">
        <v>2.06228088265622</v>
      </c>
      <c r="G345" s="5">
        <v>5.1253277201770198E-2</v>
      </c>
      <c r="H345" s="130">
        <v>0.1946</v>
      </c>
      <c r="I345" s="5">
        <v>3.8094915562888998E-3</v>
      </c>
      <c r="J345" s="5">
        <v>0.42586000000000002</v>
      </c>
      <c r="K345" s="130">
        <v>12.95</v>
      </c>
      <c r="L345" s="5">
        <v>0.58339333834471596</v>
      </c>
      <c r="M345" s="130">
        <v>0.4849</v>
      </c>
      <c r="N345" s="5">
        <v>1.2051081074430601E-2</v>
      </c>
      <c r="O345" s="5">
        <v>0.61965999999999999</v>
      </c>
      <c r="P345" s="10">
        <v>2548</v>
      </c>
      <c r="Q345" s="6">
        <v>52.244657173224702</v>
      </c>
      <c r="S345" s="10">
        <v>2675</v>
      </c>
      <c r="T345" s="6">
        <v>42.444248291497203</v>
      </c>
      <c r="V345" s="10">
        <v>2780</v>
      </c>
      <c r="W345" s="6">
        <v>33.254846200263401</v>
      </c>
      <c r="Y345" s="6">
        <v>4.7476635514018701</v>
      </c>
      <c r="Z345" s="6">
        <v>8.3453237410071903</v>
      </c>
      <c r="AA345" s="7">
        <v>2780</v>
      </c>
      <c r="AB345" s="7">
        <v>33.254846200263401</v>
      </c>
      <c r="AD345" s="13">
        <v>2494</v>
      </c>
      <c r="AE345" s="6">
        <v>56.024139468159397</v>
      </c>
      <c r="AF345" s="13">
        <v>2532</v>
      </c>
      <c r="AG345" s="6">
        <v>50.002542065681602</v>
      </c>
      <c r="AH345" s="13">
        <v>2566</v>
      </c>
      <c r="AI345" s="6">
        <v>41.5959709082884</v>
      </c>
      <c r="AJ345" s="6">
        <v>2.5999999999999999E-2</v>
      </c>
      <c r="AK345" s="6">
        <v>5.4999999999999997E-3</v>
      </c>
      <c r="AL345" s="132">
        <f t="shared" si="43"/>
        <v>2780</v>
      </c>
      <c r="AM345" s="132">
        <f t="shared" si="44"/>
        <v>33.254846200263401</v>
      </c>
      <c r="AN345" s="36">
        <f t="shared" si="45"/>
        <v>635</v>
      </c>
      <c r="AO345" s="36">
        <f t="shared" si="46"/>
        <v>4.7</v>
      </c>
      <c r="AP345" s="36">
        <f t="shared" si="47"/>
        <v>1.2</v>
      </c>
      <c r="AQ345" s="133">
        <f t="shared" si="48"/>
        <v>0.21276595744680851</v>
      </c>
    </row>
    <row r="346" spans="1:43" x14ac:dyDescent="0.75">
      <c r="A346" s="5" t="s">
        <v>574</v>
      </c>
      <c r="B346" s="5">
        <v>415</v>
      </c>
      <c r="C346" s="5">
        <v>2.3109999999999999</v>
      </c>
      <c r="D346" s="5">
        <v>9.5000000000000001E-2</v>
      </c>
      <c r="E346" s="5">
        <v>1210</v>
      </c>
      <c r="F346" s="130">
        <v>18.112660749864201</v>
      </c>
      <c r="G346" s="5">
        <v>0.46049421260742801</v>
      </c>
      <c r="H346" s="130">
        <v>5.3800000000000001E-2</v>
      </c>
      <c r="I346" s="5">
        <v>5.3436038664318704E-3</v>
      </c>
      <c r="J346" s="5">
        <v>0.17404</v>
      </c>
      <c r="K346" s="130">
        <v>0.40699999999999997</v>
      </c>
      <c r="L346" s="5">
        <v>2.0139966206773899E-2</v>
      </c>
      <c r="M346" s="130">
        <v>5.5210000000000002E-2</v>
      </c>
      <c r="N346" s="5">
        <v>1.4036527172434799E-3</v>
      </c>
      <c r="O346" s="5">
        <v>0.36305999999999999</v>
      </c>
      <c r="P346" s="10">
        <v>346.4</v>
      </c>
      <c r="Q346" s="6">
        <v>8.5493625551445493</v>
      </c>
      <c r="S346" s="10">
        <v>345.9</v>
      </c>
      <c r="T346" s="6">
        <v>14.475641669997</v>
      </c>
      <c r="V346" s="10">
        <v>352</v>
      </c>
      <c r="W346" s="6">
        <v>232.66053657902299</v>
      </c>
      <c r="Y346" s="6">
        <v>-0.144550448106401</v>
      </c>
      <c r="Z346" s="6">
        <v>1.5909090909090899</v>
      </c>
      <c r="AA346" s="7">
        <v>346.4</v>
      </c>
      <c r="AB346" s="7">
        <v>8.5493625551445493</v>
      </c>
      <c r="AD346" s="13">
        <v>346</v>
      </c>
      <c r="AE346" s="6">
        <v>8.6230157195326793</v>
      </c>
      <c r="AF346" s="13">
        <v>339.8</v>
      </c>
      <c r="AG346" s="6">
        <v>13.472713229270299</v>
      </c>
      <c r="AH346" s="13">
        <v>321</v>
      </c>
      <c r="AI346" s="6">
        <v>227.71127613985001</v>
      </c>
      <c r="AJ346" s="6">
        <v>1.4E-3</v>
      </c>
      <c r="AK346" s="6">
        <v>1.6999999999999999E-3</v>
      </c>
      <c r="AL346" s="132">
        <f t="shared" si="43"/>
        <v>346.4</v>
      </c>
      <c r="AM346" s="132">
        <f t="shared" si="44"/>
        <v>8.5493625551445493</v>
      </c>
      <c r="AN346" s="36">
        <f t="shared" si="45"/>
        <v>415</v>
      </c>
      <c r="AO346" s="36">
        <f t="shared" si="46"/>
        <v>2.3109999999999999</v>
      </c>
      <c r="AP346" s="36">
        <f t="shared" si="47"/>
        <v>9.5000000000000001E-2</v>
      </c>
      <c r="AQ346" s="133">
        <f t="shared" si="48"/>
        <v>0.43271311120726957</v>
      </c>
    </row>
    <row r="347" spans="1:43" x14ac:dyDescent="0.75">
      <c r="A347" s="5" t="s">
        <v>575</v>
      </c>
      <c r="B347" s="5">
        <v>233</v>
      </c>
      <c r="C347" s="5">
        <v>2.4940000000000002</v>
      </c>
      <c r="D347" s="5">
        <v>2.4E-2</v>
      </c>
      <c r="E347" s="5">
        <v>444</v>
      </c>
      <c r="F347" s="130">
        <v>26.8672756582483</v>
      </c>
      <c r="G347" s="5">
        <v>0.67541468927684101</v>
      </c>
      <c r="H347" s="130">
        <v>5.0999999999999997E-2</v>
      </c>
      <c r="I347" s="5">
        <v>7.8779971549520801E-3</v>
      </c>
      <c r="J347" s="5">
        <v>0.14535999999999999</v>
      </c>
      <c r="K347" s="130">
        <v>0.26</v>
      </c>
      <c r="L347" s="5">
        <v>1.47775181948796E-2</v>
      </c>
      <c r="M347" s="130">
        <v>3.7220000000000003E-2</v>
      </c>
      <c r="N347" s="5">
        <v>9.3567115083238402E-4</v>
      </c>
      <c r="O347" s="5">
        <v>0.17976</v>
      </c>
      <c r="P347" s="10">
        <v>235.6</v>
      </c>
      <c r="Q347" s="6">
        <v>5.8173888488522199</v>
      </c>
      <c r="S347" s="10">
        <v>233.8</v>
      </c>
      <c r="T347" s="6">
        <v>11.873279499805101</v>
      </c>
      <c r="V347" s="10">
        <v>227</v>
      </c>
      <c r="W347" s="6">
        <v>360.14636816840402</v>
      </c>
      <c r="Y347" s="6">
        <v>-0.76988879384087705</v>
      </c>
      <c r="Z347" s="6">
        <v>-3.7885462555066001</v>
      </c>
      <c r="AA347" s="7">
        <v>235.6</v>
      </c>
      <c r="AB347" s="7">
        <v>5.8173888488522199</v>
      </c>
      <c r="AD347" s="13">
        <v>235.4</v>
      </c>
      <c r="AE347" s="6">
        <v>5.8894153375993197</v>
      </c>
      <c r="AF347" s="13">
        <v>232</v>
      </c>
      <c r="AG347" s="6">
        <v>9.6326718038399406</v>
      </c>
      <c r="AH347" s="13">
        <v>206</v>
      </c>
      <c r="AI347" s="6">
        <v>352.71272518140302</v>
      </c>
      <c r="AJ347" s="6">
        <v>6.9999999999999999E-4</v>
      </c>
      <c r="AK347" s="6">
        <v>2.8999999999999998E-3</v>
      </c>
      <c r="AL347" s="132">
        <f t="shared" si="43"/>
        <v>235.6</v>
      </c>
      <c r="AM347" s="132">
        <f t="shared" si="44"/>
        <v>5.8173888488522199</v>
      </c>
      <c r="AN347" s="36">
        <f t="shared" si="45"/>
        <v>233</v>
      </c>
      <c r="AO347" s="36">
        <f t="shared" si="46"/>
        <v>2.4940000000000002</v>
      </c>
      <c r="AP347" s="36">
        <f t="shared" si="47"/>
        <v>2.4E-2</v>
      </c>
      <c r="AQ347" s="133">
        <f t="shared" si="48"/>
        <v>0.40096230954290291</v>
      </c>
    </row>
    <row r="348" spans="1:43" x14ac:dyDescent="0.75">
      <c r="A348" s="5" t="s">
        <v>576</v>
      </c>
      <c r="B348" s="5">
        <v>17.3</v>
      </c>
      <c r="C348" s="5">
        <v>2.0950000000000002</v>
      </c>
      <c r="D348" s="5">
        <v>4.8000000000000001E-2</v>
      </c>
      <c r="E348" s="5">
        <v>29</v>
      </c>
      <c r="F348" s="130">
        <v>39.370078740157503</v>
      </c>
      <c r="G348" s="5">
        <v>1.60843146537916</v>
      </c>
      <c r="H348" s="130">
        <v>6.6000000000000003E-2</v>
      </c>
      <c r="I348" s="5">
        <v>3.4618883840441997E-2</v>
      </c>
      <c r="J348" s="5">
        <v>-0.14304</v>
      </c>
      <c r="K348" s="130">
        <v>0.25</v>
      </c>
      <c r="L348" s="5">
        <v>4.6957806858923902E-2</v>
      </c>
      <c r="M348" s="130">
        <v>2.5399999999999999E-2</v>
      </c>
      <c r="N348" s="5">
        <v>1.0376956442040199E-3</v>
      </c>
      <c r="O348" s="5">
        <v>0.38700000000000001</v>
      </c>
      <c r="P348" s="10">
        <v>161.80000000000001</v>
      </c>
      <c r="Q348" s="6">
        <v>6.3179025365798198</v>
      </c>
      <c r="S348" s="10">
        <v>214</v>
      </c>
      <c r="T348" s="6">
        <v>35.764169573356902</v>
      </c>
      <c r="V348" s="10">
        <v>510</v>
      </c>
      <c r="W348" s="6">
        <v>574.09285383050894</v>
      </c>
      <c r="Y348" s="6">
        <v>24.392523364485999</v>
      </c>
      <c r="Z348" s="6">
        <v>68.274509803921603</v>
      </c>
      <c r="AA348" s="7">
        <v>161.80000000000001</v>
      </c>
      <c r="AB348" s="7">
        <v>6.3179025365798198</v>
      </c>
      <c r="AD348" s="13">
        <v>159.1</v>
      </c>
      <c r="AE348" s="6">
        <v>6.7118918690427103</v>
      </c>
      <c r="AF348" s="13">
        <v>159.1</v>
      </c>
      <c r="AG348" s="6">
        <v>10.530746662598499</v>
      </c>
      <c r="AH348" s="13">
        <v>161.9</v>
      </c>
      <c r="AI348" s="6">
        <v>489.99118830776803</v>
      </c>
      <c r="AJ348" s="6">
        <v>2.1000000000000001E-2</v>
      </c>
      <c r="AK348" s="6">
        <v>1.7999999999999999E-2</v>
      </c>
      <c r="AL348" s="132">
        <f t="shared" si="43"/>
        <v>161.80000000000001</v>
      </c>
      <c r="AM348" s="132">
        <f t="shared" si="44"/>
        <v>6.3179025365798198</v>
      </c>
      <c r="AN348" s="36">
        <f t="shared" si="45"/>
        <v>17.3</v>
      </c>
      <c r="AO348" s="36">
        <f t="shared" si="46"/>
        <v>2.0950000000000002</v>
      </c>
      <c r="AP348" s="36">
        <f t="shared" si="47"/>
        <v>4.8000000000000001E-2</v>
      </c>
      <c r="AQ348" s="133">
        <f t="shared" si="48"/>
        <v>0.47732696897374699</v>
      </c>
    </row>
    <row r="349" spans="1:43" x14ac:dyDescent="0.75">
      <c r="A349" s="5" t="s">
        <v>577</v>
      </c>
      <c r="B349" s="5">
        <v>99</v>
      </c>
      <c r="C349" s="5">
        <v>0.93100000000000005</v>
      </c>
      <c r="D349" s="5">
        <v>3.1E-2</v>
      </c>
      <c r="E349" s="5">
        <v>579</v>
      </c>
      <c r="F349" s="130">
        <v>9.9700897308075795</v>
      </c>
      <c r="G349" s="5">
        <v>0.24965951730333799</v>
      </c>
      <c r="H349" s="130">
        <v>6.0600000000000001E-2</v>
      </c>
      <c r="I349" s="5">
        <v>8.2607867830798692E-3</v>
      </c>
      <c r="J349" s="5">
        <v>0.31136999999999998</v>
      </c>
      <c r="K349" s="130">
        <v>0.82299999999999995</v>
      </c>
      <c r="L349" s="5">
        <v>4.2184931172279602E-2</v>
      </c>
      <c r="M349" s="130">
        <v>0.1003</v>
      </c>
      <c r="N349" s="5">
        <v>2.5115972134281401E-3</v>
      </c>
      <c r="O349" s="5">
        <v>6.2893000000000004E-2</v>
      </c>
      <c r="P349" s="10">
        <v>616.1</v>
      </c>
      <c r="Q349" s="6">
        <v>14.783881870718499</v>
      </c>
      <c r="S349" s="10">
        <v>608</v>
      </c>
      <c r="T349" s="6">
        <v>23.254707021986398</v>
      </c>
      <c r="V349" s="10">
        <v>606</v>
      </c>
      <c r="W349" s="6">
        <v>296.54138883758299</v>
      </c>
      <c r="Y349" s="6">
        <v>-1.3322368421052599</v>
      </c>
      <c r="Z349" s="6">
        <v>-1.6666666666666601</v>
      </c>
      <c r="AA349" s="7">
        <v>616.1</v>
      </c>
      <c r="AB349" s="7">
        <v>14.783881870718499</v>
      </c>
      <c r="AD349" s="13">
        <v>614.5</v>
      </c>
      <c r="AE349" s="6">
        <v>14.9641626283384</v>
      </c>
      <c r="AF349" s="13">
        <v>589.29999999999995</v>
      </c>
      <c r="AG349" s="6">
        <v>21.1456047129994</v>
      </c>
      <c r="AH349" s="13">
        <v>512</v>
      </c>
      <c r="AI349" s="6">
        <v>293.11890981941599</v>
      </c>
      <c r="AJ349" s="6">
        <v>3.3999999999999998E-3</v>
      </c>
      <c r="AK349" s="6">
        <v>1.6000000000000001E-3</v>
      </c>
      <c r="AL349" s="132">
        <f t="shared" si="43"/>
        <v>616.1</v>
      </c>
      <c r="AM349" s="132">
        <f t="shared" si="44"/>
        <v>14.783881870718499</v>
      </c>
      <c r="AN349" s="36">
        <f t="shared" si="45"/>
        <v>99</v>
      </c>
      <c r="AO349" s="36">
        <f t="shared" si="46"/>
        <v>0.93100000000000005</v>
      </c>
      <c r="AP349" s="36">
        <f t="shared" si="47"/>
        <v>3.1E-2</v>
      </c>
      <c r="AQ349" s="133">
        <f t="shared" si="48"/>
        <v>1.0741138560687433</v>
      </c>
    </row>
    <row r="350" spans="1:43" x14ac:dyDescent="0.75">
      <c r="A350" s="5" t="s">
        <v>578</v>
      </c>
      <c r="B350" s="5">
        <v>1047</v>
      </c>
      <c r="C350" s="5">
        <v>2.093</v>
      </c>
      <c r="D350" s="5">
        <v>6.8000000000000005E-2</v>
      </c>
      <c r="E350" s="5">
        <v>2510</v>
      </c>
      <c r="F350" s="130">
        <v>20.165355918532001</v>
      </c>
      <c r="G350" s="5">
        <v>0.49025560304656601</v>
      </c>
      <c r="H350" s="130">
        <v>5.2449999999999997E-2</v>
      </c>
      <c r="I350" s="5">
        <v>3.76957704043485E-3</v>
      </c>
      <c r="J350" s="5">
        <v>-5.0071999999999998E-2</v>
      </c>
      <c r="K350" s="130">
        <v>0.35449999999999998</v>
      </c>
      <c r="L350" s="5">
        <v>1.6875610202967298E-2</v>
      </c>
      <c r="M350" s="130">
        <v>4.9590000000000002E-2</v>
      </c>
      <c r="N350" s="5">
        <v>1.2056209398583801E-3</v>
      </c>
      <c r="O350" s="5">
        <v>0.61931000000000003</v>
      </c>
      <c r="P350" s="10">
        <v>312</v>
      </c>
      <c r="Q350" s="6">
        <v>7.4160367640795997</v>
      </c>
      <c r="S350" s="10">
        <v>307.89999999999998</v>
      </c>
      <c r="T350" s="6">
        <v>12.659366001883299</v>
      </c>
      <c r="V350" s="10">
        <v>299</v>
      </c>
      <c r="W350" s="6">
        <v>160.296762752371</v>
      </c>
      <c r="Y350" s="6">
        <v>-1.3316011692107901</v>
      </c>
      <c r="Z350" s="6">
        <v>-4.3478260869565197</v>
      </c>
      <c r="AA350" s="7">
        <v>312</v>
      </c>
      <c r="AB350" s="7">
        <v>7.4160367640795997</v>
      </c>
      <c r="AD350" s="13">
        <v>311.7</v>
      </c>
      <c r="AE350" s="6">
        <v>7.4160367640795997</v>
      </c>
      <c r="AF350" s="13">
        <v>304.7</v>
      </c>
      <c r="AG350" s="6">
        <v>12.1648488510807</v>
      </c>
      <c r="AH350" s="13">
        <v>272</v>
      </c>
      <c r="AI350" s="6">
        <v>157.46959118791801</v>
      </c>
      <c r="AJ350" s="6">
        <v>1E-3</v>
      </c>
      <c r="AK350" s="6">
        <v>8.4999999999999995E-4</v>
      </c>
      <c r="AL350" s="132">
        <f t="shared" si="43"/>
        <v>312</v>
      </c>
      <c r="AM350" s="132">
        <f t="shared" si="44"/>
        <v>7.4160367640795997</v>
      </c>
      <c r="AN350" s="36">
        <f t="shared" si="45"/>
        <v>1047</v>
      </c>
      <c r="AO350" s="36">
        <f t="shared" si="46"/>
        <v>2.093</v>
      </c>
      <c r="AP350" s="36">
        <f t="shared" si="47"/>
        <v>6.8000000000000005E-2</v>
      </c>
      <c r="AQ350" s="133">
        <f t="shared" si="48"/>
        <v>0.47778308647873868</v>
      </c>
    </row>
    <row r="351" spans="1:43" x14ac:dyDescent="0.75">
      <c r="A351" s="5" t="s">
        <v>579</v>
      </c>
      <c r="B351" s="5">
        <v>840</v>
      </c>
      <c r="C351" s="5">
        <v>7.3179999999999996</v>
      </c>
      <c r="D351" s="5">
        <v>8.1000000000000003E-2</v>
      </c>
      <c r="E351" s="5">
        <v>4420</v>
      </c>
      <c r="F351" s="130">
        <v>9.9700897308075795</v>
      </c>
      <c r="G351" s="5">
        <v>0.23332774765916001</v>
      </c>
      <c r="H351" s="130">
        <v>6.0600000000000001E-2</v>
      </c>
      <c r="I351" s="5">
        <v>3.41842481472923E-3</v>
      </c>
      <c r="J351" s="5">
        <v>0.14248</v>
      </c>
      <c r="K351" s="130">
        <v>0.83099999999999996</v>
      </c>
      <c r="L351" s="5">
        <v>3.8187137050189703E-2</v>
      </c>
      <c r="M351" s="130">
        <v>0.1003</v>
      </c>
      <c r="N351" s="5">
        <v>2.3472981409484398E-3</v>
      </c>
      <c r="O351" s="5">
        <v>0.34427000000000002</v>
      </c>
      <c r="P351" s="10">
        <v>616.20000000000005</v>
      </c>
      <c r="Q351" s="6">
        <v>13.7513913175125</v>
      </c>
      <c r="S351" s="10">
        <v>613.6</v>
      </c>
      <c r="T351" s="6">
        <v>21.124194829574101</v>
      </c>
      <c r="V351" s="10">
        <v>620</v>
      </c>
      <c r="W351" s="6">
        <v>122.956716380518</v>
      </c>
      <c r="Y351" s="6">
        <v>-0.42372881355932202</v>
      </c>
      <c r="Z351" s="6">
        <v>0.61290322580644796</v>
      </c>
      <c r="AA351" s="7">
        <v>616.20000000000005</v>
      </c>
      <c r="AB351" s="7">
        <v>13.7513913175125</v>
      </c>
      <c r="AD351" s="13">
        <v>615.20000000000005</v>
      </c>
      <c r="AE351" s="6">
        <v>13.773240837484799</v>
      </c>
      <c r="AF351" s="13">
        <v>602.5</v>
      </c>
      <c r="AG351" s="6">
        <v>20.598747709455701</v>
      </c>
      <c r="AH351" s="13">
        <v>565</v>
      </c>
      <c r="AI351" s="6">
        <v>120.7818450889</v>
      </c>
      <c r="AJ351" s="6">
        <v>1.5499999999999999E-3</v>
      </c>
      <c r="AK351" s="6">
        <v>6.6E-4</v>
      </c>
      <c r="AL351" s="132">
        <f t="shared" si="43"/>
        <v>616.20000000000005</v>
      </c>
      <c r="AM351" s="132">
        <f t="shared" si="44"/>
        <v>13.7513913175125</v>
      </c>
      <c r="AN351" s="36">
        <f t="shared" si="45"/>
        <v>840</v>
      </c>
      <c r="AO351" s="36">
        <f t="shared" si="46"/>
        <v>7.3179999999999996</v>
      </c>
      <c r="AP351" s="36">
        <f t="shared" si="47"/>
        <v>8.1000000000000003E-2</v>
      </c>
      <c r="AQ351" s="133">
        <f t="shared" si="48"/>
        <v>0.13664935774801859</v>
      </c>
    </row>
    <row r="352" spans="1:43" x14ac:dyDescent="0.75">
      <c r="A352" s="5" t="s">
        <v>580</v>
      </c>
      <c r="B352" s="5">
        <v>267</v>
      </c>
      <c r="C352" s="5">
        <v>2.2509999999999999</v>
      </c>
      <c r="D352" s="5">
        <v>3.9E-2</v>
      </c>
      <c r="E352" s="5">
        <v>650</v>
      </c>
      <c r="F352" s="130">
        <v>18.2915675873422</v>
      </c>
      <c r="G352" s="5">
        <v>0.476294814560772</v>
      </c>
      <c r="H352" s="130">
        <v>5.6000000000000001E-2</v>
      </c>
      <c r="I352" s="5">
        <v>7.2786143673793796E-3</v>
      </c>
      <c r="J352" s="5">
        <v>2.0775999999999999E-2</v>
      </c>
      <c r="K352" s="130">
        <v>0.41799999999999998</v>
      </c>
      <c r="L352" s="5">
        <v>2.2189832706895101E-2</v>
      </c>
      <c r="M352" s="130">
        <v>5.4670000000000003E-2</v>
      </c>
      <c r="N352" s="5">
        <v>1.42355418078308E-3</v>
      </c>
      <c r="O352" s="5">
        <v>0.42065999999999998</v>
      </c>
      <c r="P352" s="10">
        <v>343.1</v>
      </c>
      <c r="Q352" s="6">
        <v>8.7161667652705699</v>
      </c>
      <c r="S352" s="10">
        <v>354</v>
      </c>
      <c r="T352" s="6">
        <v>15.687870456771</v>
      </c>
      <c r="V352" s="10">
        <v>433</v>
      </c>
      <c r="W352" s="6">
        <v>394.290048571037</v>
      </c>
      <c r="Y352" s="6">
        <v>3.0790960451977401</v>
      </c>
      <c r="Z352" s="6">
        <v>20.7621247113164</v>
      </c>
      <c r="AA352" s="7">
        <v>343.1</v>
      </c>
      <c r="AB352" s="7">
        <v>8.7161667652705699</v>
      </c>
      <c r="AD352" s="13">
        <v>341.8</v>
      </c>
      <c r="AE352" s="6">
        <v>8.7562642194035707</v>
      </c>
      <c r="AF352" s="13">
        <v>336.2</v>
      </c>
      <c r="AG352" s="6">
        <v>13.961449762414601</v>
      </c>
      <c r="AH352" s="13">
        <v>302</v>
      </c>
      <c r="AI352" s="6">
        <v>390.18026910922998</v>
      </c>
      <c r="AJ352" s="6">
        <v>4.1000000000000003E-3</v>
      </c>
      <c r="AK352" s="6">
        <v>2.0999999999999999E-3</v>
      </c>
      <c r="AL352" s="132">
        <f t="shared" si="43"/>
        <v>343.1</v>
      </c>
      <c r="AM352" s="132">
        <f t="shared" si="44"/>
        <v>8.7161667652705699</v>
      </c>
      <c r="AN352" s="36">
        <f t="shared" si="45"/>
        <v>267</v>
      </c>
      <c r="AO352" s="36">
        <f t="shared" si="46"/>
        <v>2.2509999999999999</v>
      </c>
      <c r="AP352" s="36">
        <f t="shared" si="47"/>
        <v>3.9E-2</v>
      </c>
      <c r="AQ352" s="133">
        <f t="shared" si="48"/>
        <v>0.44424700133274103</v>
      </c>
    </row>
  </sheetData>
  <mergeCells count="7">
    <mergeCell ref="AL1:AQ2"/>
    <mergeCell ref="A1:E2"/>
    <mergeCell ref="F1:O1"/>
    <mergeCell ref="P1:AC2"/>
    <mergeCell ref="AD1:AK2"/>
    <mergeCell ref="F2:J2"/>
    <mergeCell ref="K2:O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A27CD-EFD2-4810-8540-0FA64CBE42EF}">
  <dimension ref="A1:AQ344"/>
  <sheetViews>
    <sheetView topLeftCell="A3" zoomScale="70" zoomScaleNormal="70" workbookViewId="0">
      <selection activeCell="A3" sqref="A3:XFD5"/>
    </sheetView>
  </sheetViews>
  <sheetFormatPr defaultRowHeight="14.75" x14ac:dyDescent="0.75"/>
  <cols>
    <col min="1" max="1" width="13.453125" style="4" customWidth="1"/>
    <col min="2" max="2" width="8.86328125" style="22"/>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 min="38" max="39" width="13.7265625" style="133" customWidth="1"/>
    <col min="40" max="41" width="8.7265625" style="30"/>
    <col min="42" max="42" width="13" style="30" customWidth="1"/>
    <col min="43" max="43" width="13.7265625" style="133" customWidth="1"/>
  </cols>
  <sheetData>
    <row r="1" spans="1:43" ht="14.4" customHeight="1" x14ac:dyDescent="0.75">
      <c r="A1" s="220" t="s">
        <v>415</v>
      </c>
      <c r="B1" s="220"/>
      <c r="C1" s="220"/>
      <c r="D1" s="220"/>
      <c r="E1" s="255"/>
      <c r="F1" s="259" t="s">
        <v>18</v>
      </c>
      <c r="G1" s="259"/>
      <c r="H1" s="259"/>
      <c r="I1" s="259"/>
      <c r="J1" s="259"/>
      <c r="K1" s="259"/>
      <c r="L1" s="259"/>
      <c r="M1" s="259"/>
      <c r="N1" s="259"/>
      <c r="O1" s="259"/>
      <c r="P1" s="264" t="s">
        <v>19</v>
      </c>
      <c r="Q1" s="265"/>
      <c r="R1" s="265"/>
      <c r="S1" s="265"/>
      <c r="T1" s="265"/>
      <c r="U1" s="265"/>
      <c r="V1" s="265"/>
      <c r="W1" s="265"/>
      <c r="X1" s="265"/>
      <c r="Y1" s="265"/>
      <c r="Z1" s="265"/>
      <c r="AA1" s="265"/>
      <c r="AB1" s="265"/>
      <c r="AC1" s="266"/>
      <c r="AD1" s="260" t="s">
        <v>20</v>
      </c>
      <c r="AE1" s="260"/>
      <c r="AF1" s="260"/>
      <c r="AG1" s="260"/>
      <c r="AH1" s="260"/>
      <c r="AI1" s="260"/>
      <c r="AJ1" s="260"/>
      <c r="AK1" s="260"/>
      <c r="AL1" s="249" t="s">
        <v>349</v>
      </c>
      <c r="AM1" s="250"/>
      <c r="AN1" s="250"/>
      <c r="AO1" s="250"/>
      <c r="AP1" s="250"/>
      <c r="AQ1" s="251"/>
    </row>
    <row r="2" spans="1:43" s="2" customFormat="1" ht="14.4" customHeight="1" x14ac:dyDescent="0.75">
      <c r="A2" s="256"/>
      <c r="B2" s="256"/>
      <c r="C2" s="256"/>
      <c r="D2" s="256"/>
      <c r="E2" s="257"/>
      <c r="F2" s="261" t="s">
        <v>15</v>
      </c>
      <c r="G2" s="262"/>
      <c r="H2" s="262"/>
      <c r="I2" s="262"/>
      <c r="J2" s="263"/>
      <c r="K2" s="258" t="s">
        <v>14</v>
      </c>
      <c r="L2" s="258"/>
      <c r="M2" s="258"/>
      <c r="N2" s="258"/>
      <c r="O2" s="258"/>
      <c r="P2" s="267"/>
      <c r="Q2" s="268"/>
      <c r="R2" s="268"/>
      <c r="S2" s="268"/>
      <c r="T2" s="268"/>
      <c r="U2" s="268"/>
      <c r="V2" s="268"/>
      <c r="W2" s="268"/>
      <c r="X2" s="268"/>
      <c r="Y2" s="268"/>
      <c r="Z2" s="268"/>
      <c r="AA2" s="268"/>
      <c r="AB2" s="268"/>
      <c r="AC2" s="269"/>
      <c r="AD2" s="260"/>
      <c r="AE2" s="260"/>
      <c r="AF2" s="260"/>
      <c r="AG2" s="260"/>
      <c r="AH2" s="260"/>
      <c r="AI2" s="260"/>
      <c r="AJ2" s="260"/>
      <c r="AK2" s="260"/>
      <c r="AL2" s="252"/>
      <c r="AM2" s="253"/>
      <c r="AN2" s="253"/>
      <c r="AO2" s="253"/>
      <c r="AP2" s="253"/>
      <c r="AQ2" s="254"/>
    </row>
    <row r="3" spans="1:43" s="3" customFormat="1" ht="73.75" x14ac:dyDescent="0.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c r="AL3" s="131" t="s">
        <v>0</v>
      </c>
      <c r="AM3" s="131" t="s">
        <v>29</v>
      </c>
      <c r="AN3" s="31" t="s">
        <v>2</v>
      </c>
      <c r="AO3" s="31" t="s">
        <v>3</v>
      </c>
      <c r="AP3" s="31" t="s">
        <v>21</v>
      </c>
      <c r="AQ3" s="134" t="s">
        <v>348</v>
      </c>
    </row>
    <row r="4" spans="1:43" s="119" customFormat="1" ht="29.5" x14ac:dyDescent="0.75">
      <c r="A4" s="114" t="s">
        <v>425</v>
      </c>
      <c r="B4" s="115"/>
      <c r="C4" s="115"/>
      <c r="D4" s="115"/>
      <c r="E4" s="127"/>
      <c r="F4" s="115"/>
      <c r="G4" s="115"/>
      <c r="H4" s="116"/>
      <c r="I4" s="116"/>
      <c r="J4" s="117"/>
      <c r="K4" s="116"/>
      <c r="L4" s="116"/>
      <c r="M4" s="116"/>
      <c r="N4" s="116"/>
      <c r="O4" s="117"/>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5"/>
      <c r="AO4" s="115"/>
      <c r="AP4" s="115"/>
      <c r="AQ4" s="114"/>
    </row>
    <row r="5" spans="1:43" x14ac:dyDescent="0.75">
      <c r="A5" s="5" t="s">
        <v>36</v>
      </c>
      <c r="B5" s="22">
        <v>555</v>
      </c>
      <c r="C5" s="22">
        <v>0.751</v>
      </c>
      <c r="D5" s="22">
        <v>4.5999999999999999E-2</v>
      </c>
      <c r="E5" s="22">
        <v>941</v>
      </c>
      <c r="F5" s="20">
        <v>19.723865877712001</v>
      </c>
      <c r="G5" s="22">
        <v>1.22195059929519</v>
      </c>
      <c r="H5" s="18">
        <v>4.9700000000000001E-2</v>
      </c>
      <c r="I5" s="15">
        <v>3.4981550529963202E-3</v>
      </c>
      <c r="J5" s="24">
        <v>0.22384000000000001</v>
      </c>
      <c r="K5" s="18">
        <v>0.35199999999999998</v>
      </c>
      <c r="L5" s="15">
        <v>3.4719439410220501E-2</v>
      </c>
      <c r="M5" s="18">
        <v>5.0700000000000002E-2</v>
      </c>
      <c r="N5" s="15">
        <v>3.1410117959822801E-3</v>
      </c>
      <c r="O5" s="24">
        <v>0.77154999999999996</v>
      </c>
      <c r="P5" s="10">
        <v>319</v>
      </c>
      <c r="Q5" s="6">
        <v>19.411419030533501</v>
      </c>
      <c r="R5" s="6">
        <v>20.645198308630999</v>
      </c>
      <c r="S5" s="10">
        <v>305</v>
      </c>
      <c r="T5" s="6">
        <v>25.994995939662299</v>
      </c>
      <c r="U5" s="6">
        <v>26.672737340547801</v>
      </c>
      <c r="V5" s="10">
        <v>170</v>
      </c>
      <c r="W5" s="6">
        <v>125.0375166577</v>
      </c>
      <c r="X5" s="6">
        <v>126.42019262981199</v>
      </c>
      <c r="Y5" s="6">
        <v>-4.5901639344262399</v>
      </c>
      <c r="Z5" s="6">
        <v>-87.647058823529406</v>
      </c>
      <c r="AA5" s="7">
        <v>319</v>
      </c>
      <c r="AB5" s="7">
        <v>19.411419030533501</v>
      </c>
      <c r="AC5" s="7">
        <v>20.645198308630999</v>
      </c>
      <c r="AD5" s="13">
        <v>319</v>
      </c>
      <c r="AE5" s="6">
        <v>19.411419030533501</v>
      </c>
      <c r="AF5" s="13">
        <v>315</v>
      </c>
      <c r="AG5" s="6">
        <v>25.994995939662299</v>
      </c>
      <c r="AH5" s="13">
        <v>264</v>
      </c>
      <c r="AI5" s="6">
        <v>107.724131799354</v>
      </c>
      <c r="AJ5" s="6">
        <v>-1.8E-3</v>
      </c>
      <c r="AK5" s="6">
        <v>3.2000000000000002E-3</v>
      </c>
      <c r="AL5" s="132">
        <f>AA5</f>
        <v>319</v>
      </c>
      <c r="AM5" s="132">
        <f>AB5</f>
        <v>19.411419030533501</v>
      </c>
      <c r="AN5" s="36">
        <f>B5</f>
        <v>555</v>
      </c>
      <c r="AO5" s="36">
        <f t="shared" ref="AO5:AP5" si="0">C5</f>
        <v>0.751</v>
      </c>
      <c r="AP5" s="36">
        <f t="shared" si="0"/>
        <v>4.5999999999999999E-2</v>
      </c>
      <c r="AQ5" s="133">
        <f>1/AO5</f>
        <v>1.3315579227696406</v>
      </c>
    </row>
    <row r="6" spans="1:43" x14ac:dyDescent="0.75">
      <c r="A6" s="5" t="s">
        <v>37</v>
      </c>
      <c r="B6" s="22">
        <v>783</v>
      </c>
      <c r="C6" s="22">
        <v>1.98</v>
      </c>
      <c r="D6" s="22">
        <v>0.12</v>
      </c>
      <c r="E6" s="22">
        <v>2760</v>
      </c>
      <c r="F6" s="20">
        <v>24.271844660194201</v>
      </c>
      <c r="G6" s="22">
        <v>1.54941702842055</v>
      </c>
      <c r="H6" s="18">
        <v>0.12889999999999999</v>
      </c>
      <c r="I6" s="15">
        <v>5.7076856680979204E-3</v>
      </c>
      <c r="J6" s="24">
        <v>0.33023000000000002</v>
      </c>
      <c r="K6" s="18">
        <v>0.73699999999999999</v>
      </c>
      <c r="L6" s="15">
        <v>7.2254346627451199E-2</v>
      </c>
      <c r="M6" s="18">
        <v>4.1200000000000001E-2</v>
      </c>
      <c r="N6" s="15">
        <v>2.6300424407221801E-3</v>
      </c>
      <c r="O6" s="24">
        <v>0.66027000000000002</v>
      </c>
      <c r="P6" s="10">
        <v>260</v>
      </c>
      <c r="Q6" s="6">
        <v>16.550119764194601</v>
      </c>
      <c r="R6" s="6">
        <v>17.5254163526503</v>
      </c>
      <c r="S6" s="10">
        <v>557</v>
      </c>
      <c r="T6" s="6">
        <v>42.194339537450702</v>
      </c>
      <c r="U6" s="6">
        <v>43.303153429527796</v>
      </c>
      <c r="V6" s="10">
        <v>2060</v>
      </c>
      <c r="W6" s="6">
        <v>63.5012937417291</v>
      </c>
      <c r="X6" s="6">
        <v>63.897825172688499</v>
      </c>
      <c r="Y6" s="6">
        <v>53.321364452423701</v>
      </c>
      <c r="Z6" s="6">
        <v>87.378640776699001</v>
      </c>
      <c r="AA6" s="7" t="s">
        <v>35</v>
      </c>
      <c r="AB6" s="7" t="s">
        <v>35</v>
      </c>
      <c r="AC6" s="7" t="s">
        <v>35</v>
      </c>
      <c r="AD6" s="13">
        <v>235</v>
      </c>
      <c r="AE6" s="6">
        <v>16.150896699848801</v>
      </c>
      <c r="AF6" s="13">
        <v>237</v>
      </c>
      <c r="AG6" s="6">
        <v>38.809886485297397</v>
      </c>
      <c r="AH6" s="13">
        <v>260</v>
      </c>
      <c r="AI6" s="6">
        <v>20.5734369241836</v>
      </c>
      <c r="AJ6" s="6">
        <v>0.1008</v>
      </c>
      <c r="AK6" s="6">
        <v>9.7999999999999997E-3</v>
      </c>
      <c r="AL6" s="132" t="str">
        <f t="shared" ref="AL6:AL69" si="1">AA6</f>
        <v>Discordant</v>
      </c>
      <c r="AM6" s="132" t="str">
        <f t="shared" ref="AM6:AM69" si="2">AB6</f>
        <v>Discordant</v>
      </c>
      <c r="AN6" s="36">
        <f t="shared" ref="AN6:AN69" si="3">B6</f>
        <v>783</v>
      </c>
      <c r="AO6" s="36">
        <f t="shared" ref="AO6:AO69" si="4">C6</f>
        <v>1.98</v>
      </c>
      <c r="AP6" s="36">
        <f t="shared" ref="AP6:AP69" si="5">D6</f>
        <v>0.12</v>
      </c>
      <c r="AQ6" s="133">
        <f t="shared" ref="AQ6:AQ69" si="6">1/AO6</f>
        <v>0.50505050505050508</v>
      </c>
    </row>
    <row r="7" spans="1:43" x14ac:dyDescent="0.75">
      <c r="A7" s="5" t="s">
        <v>38</v>
      </c>
      <c r="B7" s="22">
        <v>451</v>
      </c>
      <c r="C7" s="22">
        <v>14.4</v>
      </c>
      <c r="D7" s="22">
        <v>1.2</v>
      </c>
      <c r="E7" s="22">
        <v>950</v>
      </c>
      <c r="F7" s="20">
        <v>19.193857965451102</v>
      </c>
      <c r="G7" s="22">
        <v>1.20490421888981</v>
      </c>
      <c r="H7" s="18">
        <v>6.0499999999999998E-2</v>
      </c>
      <c r="I7" s="15">
        <v>4.3930457801778997E-3</v>
      </c>
      <c r="J7" s="24">
        <v>0.40155000000000002</v>
      </c>
      <c r="K7" s="18">
        <v>0.438</v>
      </c>
      <c r="L7" s="15">
        <v>4.3030172420755602E-2</v>
      </c>
      <c r="M7" s="18">
        <v>5.21E-2</v>
      </c>
      <c r="N7" s="15">
        <v>3.2706040607967E-3</v>
      </c>
      <c r="O7" s="24">
        <v>0.63802999999999999</v>
      </c>
      <c r="P7" s="10">
        <v>327</v>
      </c>
      <c r="Q7" s="6">
        <v>20.104733732449201</v>
      </c>
      <c r="R7" s="6">
        <v>21.3599998751416</v>
      </c>
      <c r="S7" s="10">
        <v>367</v>
      </c>
      <c r="T7" s="6">
        <v>30.2981161809222</v>
      </c>
      <c r="U7" s="6">
        <v>31.093900267978601</v>
      </c>
      <c r="V7" s="10">
        <v>590</v>
      </c>
      <c r="W7" s="6">
        <v>537.28397544366203</v>
      </c>
      <c r="X7" s="6">
        <v>545.55826247783205</v>
      </c>
      <c r="Y7" s="6">
        <v>10.899182561307899</v>
      </c>
      <c r="Z7" s="6">
        <v>44.5762711864407</v>
      </c>
      <c r="AA7" s="7">
        <v>327</v>
      </c>
      <c r="AB7" s="7">
        <v>20.104733732449201</v>
      </c>
      <c r="AC7" s="7">
        <v>21.3599998751416</v>
      </c>
      <c r="AD7" s="13">
        <v>324</v>
      </c>
      <c r="AE7" s="6">
        <v>20.104733732449201</v>
      </c>
      <c r="AF7" s="13">
        <v>321</v>
      </c>
      <c r="AG7" s="6">
        <v>29.493369494051699</v>
      </c>
      <c r="AH7" s="13">
        <v>310</v>
      </c>
      <c r="AI7" s="6">
        <v>531.57096164909694</v>
      </c>
      <c r="AJ7" s="6">
        <v>1.1299999999999999E-2</v>
      </c>
      <c r="AK7" s="6">
        <v>4.4999999999999997E-3</v>
      </c>
      <c r="AL7" s="132">
        <f t="shared" si="1"/>
        <v>327</v>
      </c>
      <c r="AM7" s="132">
        <f t="shared" si="2"/>
        <v>20.104733732449201</v>
      </c>
      <c r="AN7" s="36">
        <f t="shared" si="3"/>
        <v>451</v>
      </c>
      <c r="AO7" s="36">
        <f t="shared" si="4"/>
        <v>14.4</v>
      </c>
      <c r="AP7" s="36">
        <f t="shared" si="5"/>
        <v>1.2</v>
      </c>
      <c r="AQ7" s="133">
        <f t="shared" si="6"/>
        <v>6.9444444444444448E-2</v>
      </c>
    </row>
    <row r="8" spans="1:43" x14ac:dyDescent="0.75">
      <c r="A8" s="5" t="s">
        <v>39</v>
      </c>
      <c r="B8" s="22">
        <v>1080</v>
      </c>
      <c r="C8" s="22">
        <v>2.1800000000000002</v>
      </c>
      <c r="D8" s="22">
        <v>0.19</v>
      </c>
      <c r="E8" s="22">
        <v>2570</v>
      </c>
      <c r="F8" s="20">
        <v>24.390243902439</v>
      </c>
      <c r="G8" s="22">
        <v>1.60851311582794</v>
      </c>
      <c r="H8" s="18">
        <v>8.7300000000000003E-2</v>
      </c>
      <c r="I8" s="15">
        <v>4.7190379831124098E-3</v>
      </c>
      <c r="J8" s="24">
        <v>0.78586</v>
      </c>
      <c r="K8" s="18">
        <v>0.48699999999999999</v>
      </c>
      <c r="L8" s="15">
        <v>4.4544417905725803E-2</v>
      </c>
      <c r="M8" s="18">
        <v>4.1000000000000002E-2</v>
      </c>
      <c r="N8" s="15">
        <v>2.70391054770677E-3</v>
      </c>
      <c r="O8" s="24">
        <v>0.39589999999999997</v>
      </c>
      <c r="P8" s="10">
        <v>259</v>
      </c>
      <c r="Q8" s="6">
        <v>16.507039462223201</v>
      </c>
      <c r="R8" s="6">
        <v>17.475894218753702</v>
      </c>
      <c r="S8" s="10">
        <v>402</v>
      </c>
      <c r="T8" s="6">
        <v>30.473941876770802</v>
      </c>
      <c r="U8" s="6">
        <v>31.386995301973201</v>
      </c>
      <c r="V8" s="10">
        <v>1320</v>
      </c>
      <c r="W8" s="6">
        <v>90.790115000692595</v>
      </c>
      <c r="X8" s="6">
        <v>91.554204768141204</v>
      </c>
      <c r="Y8" s="6">
        <v>35.572139303482601</v>
      </c>
      <c r="Z8" s="6">
        <v>80.378787878787904</v>
      </c>
      <c r="AA8" s="7" t="s">
        <v>35</v>
      </c>
      <c r="AB8" s="7" t="s">
        <v>35</v>
      </c>
      <c r="AC8" s="7" t="s">
        <v>35</v>
      </c>
      <c r="AD8" s="13">
        <v>248</v>
      </c>
      <c r="AE8" s="6">
        <v>16.919909923146498</v>
      </c>
      <c r="AF8" s="13">
        <v>249</v>
      </c>
      <c r="AG8" s="6">
        <v>31.109904106390399</v>
      </c>
      <c r="AH8" s="13">
        <v>259</v>
      </c>
      <c r="AI8" s="6">
        <v>32.448374101624701</v>
      </c>
      <c r="AJ8" s="6">
        <v>4.7E-2</v>
      </c>
      <c r="AK8" s="6">
        <v>8.6E-3</v>
      </c>
      <c r="AL8" s="132" t="str">
        <f t="shared" si="1"/>
        <v>Discordant</v>
      </c>
      <c r="AM8" s="132" t="str">
        <f t="shared" si="2"/>
        <v>Discordant</v>
      </c>
      <c r="AN8" s="36">
        <f t="shared" si="3"/>
        <v>1080</v>
      </c>
      <c r="AO8" s="36">
        <f t="shared" si="4"/>
        <v>2.1800000000000002</v>
      </c>
      <c r="AP8" s="36">
        <f t="shared" si="5"/>
        <v>0.19</v>
      </c>
      <c r="AQ8" s="133">
        <f t="shared" si="6"/>
        <v>0.4587155963302752</v>
      </c>
    </row>
    <row r="9" spans="1:43" x14ac:dyDescent="0.75">
      <c r="A9" s="5" t="s">
        <v>40</v>
      </c>
      <c r="B9" s="22">
        <v>788</v>
      </c>
      <c r="C9" s="22">
        <v>2.5099999999999998</v>
      </c>
      <c r="D9" s="22">
        <v>0.17</v>
      </c>
      <c r="E9" s="22">
        <v>1590</v>
      </c>
      <c r="F9" s="20">
        <v>23.8095238095238</v>
      </c>
      <c r="G9" s="22">
        <v>1.3645890130743199</v>
      </c>
      <c r="H9" s="18">
        <v>7.1900000000000006E-2</v>
      </c>
      <c r="I9" s="15">
        <v>3.9884492484825503E-3</v>
      </c>
      <c r="J9" s="24">
        <v>0.20213999999999999</v>
      </c>
      <c r="K9" s="18">
        <v>0.42799999999999999</v>
      </c>
      <c r="L9" s="15">
        <v>4.16965852338049E-2</v>
      </c>
      <c r="M9" s="18">
        <v>4.2000000000000003E-2</v>
      </c>
      <c r="N9" s="15">
        <v>2.4071350190631E-3</v>
      </c>
      <c r="O9" s="24">
        <v>0.63314000000000004</v>
      </c>
      <c r="P9" s="10">
        <v>265</v>
      </c>
      <c r="Q9" s="6">
        <v>14.894592849159601</v>
      </c>
      <c r="R9" s="6">
        <v>16.0103966384481</v>
      </c>
      <c r="S9" s="10">
        <v>360</v>
      </c>
      <c r="T9" s="6">
        <v>29.636651025179699</v>
      </c>
      <c r="U9" s="6">
        <v>30.424269400059298</v>
      </c>
      <c r="V9" s="10">
        <v>950</v>
      </c>
      <c r="W9" s="6">
        <v>112.54422923959901</v>
      </c>
      <c r="X9" s="6">
        <v>114.81482093888199</v>
      </c>
      <c r="Y9" s="6">
        <v>26.3888888888889</v>
      </c>
      <c r="Z9" s="6">
        <v>72.105263157894697</v>
      </c>
      <c r="AA9" s="7" t="s">
        <v>35</v>
      </c>
      <c r="AB9" s="7" t="s">
        <v>35</v>
      </c>
      <c r="AC9" s="7" t="s">
        <v>35</v>
      </c>
      <c r="AD9" s="13">
        <v>258</v>
      </c>
      <c r="AE9" s="6">
        <v>14.894592849159601</v>
      </c>
      <c r="AF9" s="13">
        <v>258</v>
      </c>
      <c r="AG9" s="6">
        <v>27.5832573128753</v>
      </c>
      <c r="AH9" s="13">
        <v>266</v>
      </c>
      <c r="AI9" s="6">
        <v>86.195455420430207</v>
      </c>
      <c r="AJ9" s="6">
        <v>2.7099999999999999E-2</v>
      </c>
      <c r="AK9" s="6">
        <v>5.5999999999999999E-3</v>
      </c>
      <c r="AL9" s="132" t="str">
        <f t="shared" si="1"/>
        <v>Discordant</v>
      </c>
      <c r="AM9" s="132" t="str">
        <f t="shared" si="2"/>
        <v>Discordant</v>
      </c>
      <c r="AN9" s="36">
        <f t="shared" si="3"/>
        <v>788</v>
      </c>
      <c r="AO9" s="36">
        <f t="shared" si="4"/>
        <v>2.5099999999999998</v>
      </c>
      <c r="AP9" s="36">
        <f t="shared" si="5"/>
        <v>0.17</v>
      </c>
      <c r="AQ9" s="133">
        <f t="shared" si="6"/>
        <v>0.39840637450199207</v>
      </c>
    </row>
    <row r="10" spans="1:43" x14ac:dyDescent="0.75">
      <c r="A10" s="5" t="s">
        <v>41</v>
      </c>
      <c r="B10" s="22">
        <v>346</v>
      </c>
      <c r="C10" s="22">
        <v>1.56</v>
      </c>
      <c r="D10" s="22">
        <v>0.12</v>
      </c>
      <c r="E10" s="22">
        <v>533</v>
      </c>
      <c r="F10" s="20">
        <v>20.491803278688501</v>
      </c>
      <c r="G10" s="22">
        <v>1.52302016716961</v>
      </c>
      <c r="H10" s="18">
        <v>5.1400000000000001E-2</v>
      </c>
      <c r="I10" s="15">
        <v>5.6940611352805804E-3</v>
      </c>
      <c r="J10" s="24">
        <v>-9.0243000000000004E-2</v>
      </c>
      <c r="K10" s="18">
        <v>0.35199999999999998</v>
      </c>
      <c r="L10" s="15">
        <v>4.2342820795973998E-2</v>
      </c>
      <c r="M10" s="18">
        <v>4.8800000000000003E-2</v>
      </c>
      <c r="N10" s="15">
        <v>3.6269811469043902E-3</v>
      </c>
      <c r="O10" s="24">
        <v>0.81072999999999995</v>
      </c>
      <c r="P10" s="10">
        <v>307</v>
      </c>
      <c r="Q10" s="6">
        <v>21.989668262355298</v>
      </c>
      <c r="R10" s="6">
        <v>23.010820159230001</v>
      </c>
      <c r="S10" s="10">
        <v>302</v>
      </c>
      <c r="T10" s="6">
        <v>31.3602425676693</v>
      </c>
      <c r="U10" s="6">
        <v>31.924284130389701</v>
      </c>
      <c r="V10" s="10">
        <v>220</v>
      </c>
      <c r="W10" s="6">
        <v>224.492749592275</v>
      </c>
      <c r="X10" s="6">
        <v>225.62810162808501</v>
      </c>
      <c r="Y10" s="6">
        <v>-1.6556291390728399</v>
      </c>
      <c r="Z10" s="6">
        <v>-39.545454545454596</v>
      </c>
      <c r="AA10" s="7">
        <v>307</v>
      </c>
      <c r="AB10" s="7">
        <v>21.989668262355298</v>
      </c>
      <c r="AC10" s="7">
        <v>23.010820159230001</v>
      </c>
      <c r="AD10" s="13">
        <v>307</v>
      </c>
      <c r="AE10" s="6">
        <v>21.989668262355298</v>
      </c>
      <c r="AF10" s="13">
        <v>305</v>
      </c>
      <c r="AG10" s="6">
        <v>28.617683587304199</v>
      </c>
      <c r="AH10" s="13">
        <v>281</v>
      </c>
      <c r="AI10" s="6">
        <v>200.84676402546299</v>
      </c>
      <c r="AJ10" s="6">
        <v>-1E-4</v>
      </c>
      <c r="AK10" s="6">
        <v>5.1999999999999998E-3</v>
      </c>
      <c r="AL10" s="132">
        <f t="shared" si="1"/>
        <v>307</v>
      </c>
      <c r="AM10" s="132">
        <f t="shared" si="2"/>
        <v>21.989668262355298</v>
      </c>
      <c r="AN10" s="36">
        <f t="shared" si="3"/>
        <v>346</v>
      </c>
      <c r="AO10" s="36">
        <f t="shared" si="4"/>
        <v>1.56</v>
      </c>
      <c r="AP10" s="36">
        <f t="shared" si="5"/>
        <v>0.12</v>
      </c>
      <c r="AQ10" s="133">
        <f t="shared" si="6"/>
        <v>0.64102564102564097</v>
      </c>
    </row>
    <row r="11" spans="1:43" x14ac:dyDescent="0.75">
      <c r="A11" s="5" t="s">
        <v>42</v>
      </c>
      <c r="B11" s="22">
        <v>28.3</v>
      </c>
      <c r="C11" s="22">
        <v>0.77</v>
      </c>
      <c r="D11" s="22">
        <v>0.12</v>
      </c>
      <c r="E11" s="22">
        <v>109</v>
      </c>
      <c r="F11" s="20">
        <v>20.618556701030901</v>
      </c>
      <c r="G11" s="22">
        <v>2.4229257769170101</v>
      </c>
      <c r="H11" s="18">
        <v>0.12</v>
      </c>
      <c r="I11" s="15">
        <v>4.4274857157729101E-2</v>
      </c>
      <c r="J11" s="24">
        <v>0.39939000000000002</v>
      </c>
      <c r="K11" s="18">
        <v>0.74</v>
      </c>
      <c r="L11" s="15">
        <v>0.122087877465373</v>
      </c>
      <c r="M11" s="18">
        <v>4.8500000000000001E-2</v>
      </c>
      <c r="N11" s="15">
        <v>5.6993271587530304E-3</v>
      </c>
      <c r="O11" s="24">
        <v>0.56981000000000004</v>
      </c>
      <c r="P11" s="10">
        <v>304</v>
      </c>
      <c r="Q11" s="6">
        <v>34.896219775517103</v>
      </c>
      <c r="R11" s="6">
        <v>35.540979377351</v>
      </c>
      <c r="S11" s="10">
        <v>530</v>
      </c>
      <c r="T11" s="6">
        <v>76.930233489632798</v>
      </c>
      <c r="U11" s="6">
        <v>77.546796875100497</v>
      </c>
      <c r="V11" s="10">
        <v>1720</v>
      </c>
      <c r="W11" s="6">
        <v>411.10001827508898</v>
      </c>
      <c r="X11" s="6">
        <v>411.21931501412399</v>
      </c>
      <c r="Y11" s="6">
        <v>42.641509433962298</v>
      </c>
      <c r="Z11" s="6">
        <v>82.325581395348806</v>
      </c>
      <c r="AA11" s="7" t="s">
        <v>35</v>
      </c>
      <c r="AB11" s="7" t="s">
        <v>35</v>
      </c>
      <c r="AC11" s="7" t="s">
        <v>35</v>
      </c>
      <c r="AD11" s="13">
        <v>282</v>
      </c>
      <c r="AE11" s="6">
        <v>34.341333035005903</v>
      </c>
      <c r="AF11" s="13">
        <v>285</v>
      </c>
      <c r="AG11" s="6">
        <v>49.127923065904398</v>
      </c>
      <c r="AH11" s="13">
        <v>304</v>
      </c>
      <c r="AI11" s="6">
        <v>301.80294403099998</v>
      </c>
      <c r="AJ11" s="6">
        <v>8.7999999999999995E-2</v>
      </c>
      <c r="AK11" s="6">
        <v>3.5000000000000003E-2</v>
      </c>
      <c r="AL11" s="132" t="str">
        <f t="shared" si="1"/>
        <v>Discordant</v>
      </c>
      <c r="AM11" s="132" t="str">
        <f t="shared" si="2"/>
        <v>Discordant</v>
      </c>
      <c r="AN11" s="36">
        <f t="shared" si="3"/>
        <v>28.3</v>
      </c>
      <c r="AO11" s="36">
        <f t="shared" si="4"/>
        <v>0.77</v>
      </c>
      <c r="AP11" s="36">
        <f t="shared" si="5"/>
        <v>0.12</v>
      </c>
      <c r="AQ11" s="133">
        <f t="shared" si="6"/>
        <v>1.2987012987012987</v>
      </c>
    </row>
    <row r="12" spans="1:43" x14ac:dyDescent="0.75">
      <c r="A12" s="5" t="s">
        <v>43</v>
      </c>
      <c r="B12" s="22">
        <v>313</v>
      </c>
      <c r="C12" s="22">
        <v>0.67300000000000004</v>
      </c>
      <c r="D12" s="22">
        <v>3.5000000000000003E-2</v>
      </c>
      <c r="E12" s="22">
        <v>720</v>
      </c>
      <c r="F12" s="20">
        <v>21.551724137931</v>
      </c>
      <c r="G12" s="22">
        <v>1.54275539411142</v>
      </c>
      <c r="H12" s="18">
        <v>7.6999999999999999E-2</v>
      </c>
      <c r="I12" s="15">
        <v>7.8239499286276992E-3</v>
      </c>
      <c r="J12" s="24">
        <v>0.22133</v>
      </c>
      <c r="K12" s="18">
        <v>0.496</v>
      </c>
      <c r="L12" s="15">
        <v>5.7335465358187697E-2</v>
      </c>
      <c r="M12" s="18">
        <v>4.6399999999999997E-2</v>
      </c>
      <c r="N12" s="15">
        <v>3.32149065330611E-3</v>
      </c>
      <c r="O12" s="24">
        <v>0.58987000000000001</v>
      </c>
      <c r="P12" s="10">
        <v>292</v>
      </c>
      <c r="Q12" s="6">
        <v>20.175507421045399</v>
      </c>
      <c r="R12" s="6">
        <v>21.184557173238701</v>
      </c>
      <c r="S12" s="10">
        <v>403</v>
      </c>
      <c r="T12" s="6">
        <v>38.482438914635097</v>
      </c>
      <c r="U12" s="6">
        <v>39.227344392162998</v>
      </c>
      <c r="V12" s="10">
        <v>1030</v>
      </c>
      <c r="W12" s="6">
        <v>196.04474122129</v>
      </c>
      <c r="X12" s="6">
        <v>197.276569258167</v>
      </c>
      <c r="Y12" s="6">
        <v>27.543424317617902</v>
      </c>
      <c r="Z12" s="6">
        <v>71.650485436893206</v>
      </c>
      <c r="AA12" s="7" t="s">
        <v>35</v>
      </c>
      <c r="AB12" s="7" t="s">
        <v>35</v>
      </c>
      <c r="AC12" s="7" t="s">
        <v>35</v>
      </c>
      <c r="AD12" s="13">
        <v>283</v>
      </c>
      <c r="AE12" s="6">
        <v>20.175507421045399</v>
      </c>
      <c r="AF12" s="13">
        <v>284</v>
      </c>
      <c r="AG12" s="6">
        <v>32.691483674171501</v>
      </c>
      <c r="AH12" s="13">
        <v>292</v>
      </c>
      <c r="AI12" s="6">
        <v>154.040217347686</v>
      </c>
      <c r="AJ12" s="6">
        <v>3.3000000000000002E-2</v>
      </c>
      <c r="AK12" s="6">
        <v>0.01</v>
      </c>
      <c r="AL12" s="132" t="str">
        <f t="shared" si="1"/>
        <v>Discordant</v>
      </c>
      <c r="AM12" s="132" t="str">
        <f t="shared" si="2"/>
        <v>Discordant</v>
      </c>
      <c r="AN12" s="36">
        <f t="shared" si="3"/>
        <v>313</v>
      </c>
      <c r="AO12" s="36">
        <f t="shared" si="4"/>
        <v>0.67300000000000004</v>
      </c>
      <c r="AP12" s="36">
        <f t="shared" si="5"/>
        <v>3.5000000000000003E-2</v>
      </c>
      <c r="AQ12" s="133">
        <f t="shared" si="6"/>
        <v>1.4858841010401187</v>
      </c>
    </row>
    <row r="13" spans="1:43" x14ac:dyDescent="0.75">
      <c r="A13" s="5" t="s">
        <v>44</v>
      </c>
      <c r="B13" s="22">
        <v>810</v>
      </c>
      <c r="C13" s="22">
        <v>2.11</v>
      </c>
      <c r="D13" s="22">
        <v>0.13</v>
      </c>
      <c r="E13" s="22">
        <v>1800</v>
      </c>
      <c r="F13" s="20">
        <v>23.0414746543779</v>
      </c>
      <c r="G13" s="22">
        <v>1.3435026876891201</v>
      </c>
      <c r="H13" s="18">
        <v>8.2000000000000003E-2</v>
      </c>
      <c r="I13" s="15">
        <v>4.0719709089283599E-3</v>
      </c>
      <c r="J13" s="24">
        <v>0.56598999999999999</v>
      </c>
      <c r="K13" s="18">
        <v>0.49199999999999999</v>
      </c>
      <c r="L13" s="15">
        <v>4.4956481972680401E-2</v>
      </c>
      <c r="M13" s="18">
        <v>4.3400000000000001E-2</v>
      </c>
      <c r="N13" s="15">
        <v>2.5305679224237199E-3</v>
      </c>
      <c r="O13" s="24">
        <v>0.57538999999999996</v>
      </c>
      <c r="P13" s="10">
        <v>274</v>
      </c>
      <c r="Q13" s="6">
        <v>15.5637095924703</v>
      </c>
      <c r="R13" s="6">
        <v>16.7018399745062</v>
      </c>
      <c r="S13" s="10">
        <v>406</v>
      </c>
      <c r="T13" s="6">
        <v>30.662147032962601</v>
      </c>
      <c r="U13" s="6">
        <v>31.5821092201138</v>
      </c>
      <c r="V13" s="10">
        <v>1223</v>
      </c>
      <c r="W13" s="6">
        <v>79.062664860096106</v>
      </c>
      <c r="X13" s="6">
        <v>80.537226321131101</v>
      </c>
      <c r="Y13" s="6">
        <v>32.512315270936</v>
      </c>
      <c r="Z13" s="6">
        <v>77.596075224856904</v>
      </c>
      <c r="AA13" s="7" t="s">
        <v>35</v>
      </c>
      <c r="AB13" s="7" t="s">
        <v>35</v>
      </c>
      <c r="AC13" s="7" t="s">
        <v>35</v>
      </c>
      <c r="AD13" s="13">
        <v>264</v>
      </c>
      <c r="AE13" s="6">
        <v>15.9074214214232</v>
      </c>
      <c r="AF13" s="13">
        <v>265</v>
      </c>
      <c r="AG13" s="6">
        <v>30.473008723639602</v>
      </c>
      <c r="AH13" s="13">
        <v>274</v>
      </c>
      <c r="AI13" s="6">
        <v>53.051446490928697</v>
      </c>
      <c r="AJ13" s="6">
        <v>3.9699999999999999E-2</v>
      </c>
      <c r="AK13" s="6">
        <v>5.4999999999999997E-3</v>
      </c>
      <c r="AL13" s="132" t="str">
        <f t="shared" si="1"/>
        <v>Discordant</v>
      </c>
      <c r="AM13" s="132" t="str">
        <f t="shared" si="2"/>
        <v>Discordant</v>
      </c>
      <c r="AN13" s="36">
        <f t="shared" si="3"/>
        <v>810</v>
      </c>
      <c r="AO13" s="36">
        <f t="shared" si="4"/>
        <v>2.11</v>
      </c>
      <c r="AP13" s="36">
        <f t="shared" si="5"/>
        <v>0.13</v>
      </c>
      <c r="AQ13" s="133">
        <f t="shared" si="6"/>
        <v>0.47393364928909953</v>
      </c>
    </row>
    <row r="14" spans="1:43" x14ac:dyDescent="0.75">
      <c r="A14" s="5" t="s">
        <v>45</v>
      </c>
      <c r="B14" s="22">
        <v>203</v>
      </c>
      <c r="C14" s="22">
        <v>1.0589999999999999</v>
      </c>
      <c r="D14" s="22">
        <v>5.8999999999999997E-2</v>
      </c>
      <c r="E14" s="22">
        <v>302</v>
      </c>
      <c r="F14" s="20">
        <v>18.691588785046701</v>
      </c>
      <c r="G14" s="22">
        <v>1.4000207697770599</v>
      </c>
      <c r="H14" s="18">
        <v>5.0200000000000002E-2</v>
      </c>
      <c r="I14" s="15">
        <v>8.4204898561444103E-3</v>
      </c>
      <c r="J14" s="24">
        <v>0.13389999999999999</v>
      </c>
      <c r="K14" s="18">
        <v>0.374</v>
      </c>
      <c r="L14" s="15">
        <v>4.6276639400889601E-2</v>
      </c>
      <c r="M14" s="18">
        <v>5.3499999999999999E-2</v>
      </c>
      <c r="N14" s="15">
        <v>4.0072094482943897E-3</v>
      </c>
      <c r="O14" s="24">
        <v>0.66144999999999998</v>
      </c>
      <c r="P14" s="10">
        <v>336</v>
      </c>
      <c r="Q14" s="6">
        <v>24.244413761442399</v>
      </c>
      <c r="R14" s="6">
        <v>25.348174640783999</v>
      </c>
      <c r="S14" s="10">
        <v>318</v>
      </c>
      <c r="T14" s="6">
        <v>33.378786435291197</v>
      </c>
      <c r="U14" s="6">
        <v>33.958205428876397</v>
      </c>
      <c r="V14" s="10">
        <v>160</v>
      </c>
      <c r="W14" s="6">
        <v>294.47293893858898</v>
      </c>
      <c r="X14" s="6">
        <v>295.09310940798701</v>
      </c>
      <c r="Y14" s="6">
        <v>-5.6603773584905603</v>
      </c>
      <c r="Z14" s="6">
        <v>-110</v>
      </c>
      <c r="AA14" s="7" t="s">
        <v>35</v>
      </c>
      <c r="AB14" s="7" t="s">
        <v>35</v>
      </c>
      <c r="AC14" s="7" t="s">
        <v>35</v>
      </c>
      <c r="AD14" s="13">
        <v>337</v>
      </c>
      <c r="AE14" s="6">
        <v>24.709200687922198</v>
      </c>
      <c r="AF14" s="13">
        <v>333</v>
      </c>
      <c r="AG14" s="6">
        <v>30.186609347404001</v>
      </c>
      <c r="AH14" s="13">
        <v>307</v>
      </c>
      <c r="AI14" s="6">
        <v>263.00522574110602</v>
      </c>
      <c r="AJ14" s="6">
        <v>-2.2000000000000001E-3</v>
      </c>
      <c r="AK14" s="6">
        <v>7.0000000000000001E-3</v>
      </c>
      <c r="AL14" s="132" t="str">
        <f t="shared" si="1"/>
        <v>Discordant</v>
      </c>
      <c r="AM14" s="132" t="str">
        <f t="shared" si="2"/>
        <v>Discordant</v>
      </c>
      <c r="AN14" s="36">
        <f t="shared" si="3"/>
        <v>203</v>
      </c>
      <c r="AO14" s="36">
        <f t="shared" si="4"/>
        <v>1.0589999999999999</v>
      </c>
      <c r="AP14" s="36">
        <f t="shared" si="5"/>
        <v>5.8999999999999997E-2</v>
      </c>
      <c r="AQ14" s="133">
        <f t="shared" si="6"/>
        <v>0.94428706326723333</v>
      </c>
    </row>
    <row r="15" spans="1:43" x14ac:dyDescent="0.75">
      <c r="A15" s="5" t="s">
        <v>46</v>
      </c>
      <c r="B15" s="22">
        <v>319</v>
      </c>
      <c r="C15" s="22">
        <v>1.175</v>
      </c>
      <c r="D15" s="22">
        <v>8.5999999999999993E-2</v>
      </c>
      <c r="E15" s="22">
        <v>381</v>
      </c>
      <c r="F15" s="20">
        <v>21.231422505307901</v>
      </c>
      <c r="G15" s="22">
        <v>1.56899059999218</v>
      </c>
      <c r="H15" s="18">
        <v>4.4400000000000002E-2</v>
      </c>
      <c r="I15" s="15">
        <v>6.4993852777475202E-3</v>
      </c>
      <c r="J15" s="24">
        <v>-0.17429</v>
      </c>
      <c r="K15" s="18">
        <v>0.29399999999999998</v>
      </c>
      <c r="L15" s="15">
        <v>3.5752518353816397E-2</v>
      </c>
      <c r="M15" s="18">
        <v>4.7100000000000003E-2</v>
      </c>
      <c r="N15" s="15">
        <v>3.48066443692866E-3</v>
      </c>
      <c r="O15" s="24">
        <v>0.65086999999999995</v>
      </c>
      <c r="P15" s="10">
        <v>297</v>
      </c>
      <c r="Q15" s="6">
        <v>21.2115386310922</v>
      </c>
      <c r="R15" s="6">
        <v>22.200787867549298</v>
      </c>
      <c r="S15" s="10">
        <v>258</v>
      </c>
      <c r="T15" s="6">
        <v>27.980966098767801</v>
      </c>
      <c r="U15" s="6">
        <v>28.462568458314902</v>
      </c>
      <c r="V15" s="10">
        <v>20</v>
      </c>
      <c r="W15" s="6">
        <v>174.522309336749</v>
      </c>
      <c r="X15" s="6">
        <v>174.92437570342699</v>
      </c>
      <c r="Y15" s="6">
        <v>-15.116279069767399</v>
      </c>
      <c r="Z15" s="6">
        <v>-1385</v>
      </c>
      <c r="AA15" s="7" t="s">
        <v>35</v>
      </c>
      <c r="AB15" s="7" t="s">
        <v>35</v>
      </c>
      <c r="AC15" s="7" t="s">
        <v>35</v>
      </c>
      <c r="AD15" s="13">
        <v>291</v>
      </c>
      <c r="AE15" s="6">
        <v>19.450279460674</v>
      </c>
      <c r="AF15" s="13">
        <v>287</v>
      </c>
      <c r="AG15" s="6">
        <v>23.7797280013963</v>
      </c>
      <c r="AH15" s="13">
        <v>259</v>
      </c>
      <c r="AI15" s="6">
        <v>137.417151244785</v>
      </c>
      <c r="AJ15" s="6">
        <v>-8.5000000000000006E-3</v>
      </c>
      <c r="AK15" s="6">
        <v>6.4999999999999997E-3</v>
      </c>
      <c r="AL15" s="132" t="str">
        <f t="shared" si="1"/>
        <v>Discordant</v>
      </c>
      <c r="AM15" s="132" t="str">
        <f t="shared" si="2"/>
        <v>Discordant</v>
      </c>
      <c r="AN15" s="36">
        <f t="shared" si="3"/>
        <v>319</v>
      </c>
      <c r="AO15" s="36">
        <f t="shared" si="4"/>
        <v>1.175</v>
      </c>
      <c r="AP15" s="36">
        <f t="shared" si="5"/>
        <v>8.5999999999999993E-2</v>
      </c>
      <c r="AQ15" s="133">
        <f t="shared" si="6"/>
        <v>0.85106382978723405</v>
      </c>
    </row>
    <row r="16" spans="1:43" x14ac:dyDescent="0.75">
      <c r="A16" s="5" t="s">
        <v>47</v>
      </c>
      <c r="B16" s="22">
        <v>1020</v>
      </c>
      <c r="C16" s="22">
        <v>2.37</v>
      </c>
      <c r="D16" s="22">
        <v>0.1</v>
      </c>
      <c r="E16" s="22">
        <v>1880</v>
      </c>
      <c r="F16" s="20">
        <v>20.325203252032502</v>
      </c>
      <c r="G16" s="22">
        <v>1.2583696138752001</v>
      </c>
      <c r="H16" s="18">
        <v>6.5100000000000005E-2</v>
      </c>
      <c r="I16" s="15">
        <v>3.2342026716356801E-3</v>
      </c>
      <c r="J16" s="24">
        <v>0.68296000000000001</v>
      </c>
      <c r="K16" s="18">
        <v>0.441</v>
      </c>
      <c r="L16" s="15">
        <v>4.0568442531602703E-2</v>
      </c>
      <c r="M16" s="18">
        <v>4.9200000000000001E-2</v>
      </c>
      <c r="N16" s="15">
        <v>3.0460598221308602E-3</v>
      </c>
      <c r="O16" s="24">
        <v>0.59872999999999998</v>
      </c>
      <c r="P16" s="10">
        <v>309</v>
      </c>
      <c r="Q16" s="6">
        <v>18.6976217754329</v>
      </c>
      <c r="R16" s="6">
        <v>19.906636846288301</v>
      </c>
      <c r="S16" s="10">
        <v>370</v>
      </c>
      <c r="T16" s="6">
        <v>28.6882197211314</v>
      </c>
      <c r="U16" s="6">
        <v>29.5353055567846</v>
      </c>
      <c r="V16" s="10">
        <v>750</v>
      </c>
      <c r="W16" s="6">
        <v>410.22507843965002</v>
      </c>
      <c r="X16" s="6">
        <v>428.169631471147</v>
      </c>
      <c r="Y16" s="6">
        <v>16.486486486486498</v>
      </c>
      <c r="Z16" s="6">
        <v>58.8</v>
      </c>
      <c r="AA16" s="7">
        <v>309</v>
      </c>
      <c r="AB16" s="7">
        <v>18.6976217754329</v>
      </c>
      <c r="AC16" s="7">
        <v>19.906636846288301</v>
      </c>
      <c r="AD16" s="13">
        <v>305</v>
      </c>
      <c r="AE16" s="6">
        <v>18.6976217754329</v>
      </c>
      <c r="AF16" s="13">
        <v>304</v>
      </c>
      <c r="AG16" s="6">
        <v>29.126928275530801</v>
      </c>
      <c r="AH16" s="13">
        <v>306</v>
      </c>
      <c r="AI16" s="6">
        <v>404.835975403394</v>
      </c>
      <c r="AJ16" s="6">
        <v>1.72E-2</v>
      </c>
      <c r="AK16" s="6">
        <v>4.5999999999999999E-3</v>
      </c>
      <c r="AL16" s="132">
        <f t="shared" si="1"/>
        <v>309</v>
      </c>
      <c r="AM16" s="132">
        <f t="shared" si="2"/>
        <v>18.6976217754329</v>
      </c>
      <c r="AN16" s="36">
        <f t="shared" si="3"/>
        <v>1020</v>
      </c>
      <c r="AO16" s="36">
        <f t="shared" si="4"/>
        <v>2.37</v>
      </c>
      <c r="AP16" s="36">
        <f t="shared" si="5"/>
        <v>0.1</v>
      </c>
      <c r="AQ16" s="133">
        <f t="shared" si="6"/>
        <v>0.42194092827004215</v>
      </c>
    </row>
    <row r="17" spans="1:43" x14ac:dyDescent="0.75">
      <c r="A17" s="5" t="s">
        <v>48</v>
      </c>
      <c r="B17" s="22">
        <v>1520</v>
      </c>
      <c r="C17" s="22">
        <v>1.47</v>
      </c>
      <c r="D17" s="22">
        <v>0.19</v>
      </c>
      <c r="E17" s="22">
        <v>2220</v>
      </c>
      <c r="F17" s="20">
        <v>32.051282051282101</v>
      </c>
      <c r="G17" s="22">
        <v>3.6138955595214499</v>
      </c>
      <c r="H17" s="18">
        <v>0.105</v>
      </c>
      <c r="I17" s="15">
        <v>1.4461887922746801E-2</v>
      </c>
      <c r="J17" s="24">
        <v>0.97909999999999997</v>
      </c>
      <c r="K17" s="18">
        <v>0.36399999999999999</v>
      </c>
      <c r="L17" s="15">
        <v>3.4829652066019401E-2</v>
      </c>
      <c r="M17" s="18">
        <v>3.1199999999999999E-2</v>
      </c>
      <c r="N17" s="15">
        <v>3.5179104934605601E-3</v>
      </c>
      <c r="O17" s="24">
        <v>0.36548000000000003</v>
      </c>
      <c r="P17" s="10">
        <v>198</v>
      </c>
      <c r="Q17" s="6">
        <v>22.263884720703398</v>
      </c>
      <c r="R17" s="6">
        <v>22.69605110829</v>
      </c>
      <c r="S17" s="10">
        <v>314</v>
      </c>
      <c r="T17" s="6">
        <v>25.962293771537301</v>
      </c>
      <c r="U17" s="6">
        <v>26.674751697425101</v>
      </c>
      <c r="V17" s="10">
        <v>1410</v>
      </c>
      <c r="W17" s="6">
        <v>220.49906585958701</v>
      </c>
      <c r="X17" s="6">
        <v>220.57435503815901</v>
      </c>
      <c r="Y17" s="6">
        <v>36.942675159235698</v>
      </c>
      <c r="Z17" s="6">
        <v>85.957446808510596</v>
      </c>
      <c r="AA17" s="7" t="s">
        <v>35</v>
      </c>
      <c r="AB17" s="7" t="s">
        <v>35</v>
      </c>
      <c r="AC17" s="7" t="s">
        <v>35</v>
      </c>
      <c r="AD17" s="13">
        <v>189</v>
      </c>
      <c r="AE17" s="6">
        <v>23.375383694321901</v>
      </c>
      <c r="AF17" s="13">
        <v>188</v>
      </c>
      <c r="AG17" s="6">
        <v>31.3747780530732</v>
      </c>
      <c r="AH17" s="13">
        <v>182</v>
      </c>
      <c r="AI17" s="6">
        <v>24.793911449191999</v>
      </c>
      <c r="AJ17" s="6">
        <v>7.0999999999999994E-2</v>
      </c>
      <c r="AK17" s="6">
        <v>0.03</v>
      </c>
      <c r="AL17" s="132" t="str">
        <f t="shared" si="1"/>
        <v>Discordant</v>
      </c>
      <c r="AM17" s="132" t="str">
        <f t="shared" si="2"/>
        <v>Discordant</v>
      </c>
      <c r="AN17" s="36">
        <f t="shared" si="3"/>
        <v>1520</v>
      </c>
      <c r="AO17" s="36">
        <f t="shared" si="4"/>
        <v>1.47</v>
      </c>
      <c r="AP17" s="36">
        <f t="shared" si="5"/>
        <v>0.19</v>
      </c>
      <c r="AQ17" s="133">
        <f t="shared" si="6"/>
        <v>0.68027210884353739</v>
      </c>
    </row>
    <row r="18" spans="1:43" x14ac:dyDescent="0.75">
      <c r="A18" s="5" t="s">
        <v>49</v>
      </c>
      <c r="B18" s="22">
        <v>697</v>
      </c>
      <c r="C18" s="22">
        <v>5.39</v>
      </c>
      <c r="D18" s="22">
        <v>0.64</v>
      </c>
      <c r="E18" s="22">
        <v>1224</v>
      </c>
      <c r="F18" s="20">
        <v>20.161290322580601</v>
      </c>
      <c r="G18" s="22">
        <v>1.15815180045864</v>
      </c>
      <c r="H18" s="18">
        <v>5.8200000000000002E-2</v>
      </c>
      <c r="I18" s="15">
        <v>3.6397636882242999E-3</v>
      </c>
      <c r="J18" s="24">
        <v>0.53400000000000003</v>
      </c>
      <c r="K18" s="18">
        <v>0.41699999999999998</v>
      </c>
      <c r="L18" s="15">
        <v>4.0296581236625502E-2</v>
      </c>
      <c r="M18" s="18">
        <v>4.9599999999999998E-2</v>
      </c>
      <c r="N18" s="15">
        <v>2.8492387334163199E-3</v>
      </c>
      <c r="O18" s="24">
        <v>0.48215999999999998</v>
      </c>
      <c r="P18" s="10">
        <v>312</v>
      </c>
      <c r="Q18" s="6">
        <v>17.384357415336201</v>
      </c>
      <c r="R18" s="6">
        <v>18.697990880961601</v>
      </c>
      <c r="S18" s="10">
        <v>352</v>
      </c>
      <c r="T18" s="6">
        <v>28.669075369447299</v>
      </c>
      <c r="U18" s="6">
        <v>29.453701476625799</v>
      </c>
      <c r="V18" s="10">
        <v>550</v>
      </c>
      <c r="W18" s="6">
        <v>305.298134279571</v>
      </c>
      <c r="X18" s="6">
        <v>311.85149261772102</v>
      </c>
      <c r="Y18" s="6">
        <v>11.363636363636401</v>
      </c>
      <c r="Z18" s="6">
        <v>43.272727272727302</v>
      </c>
      <c r="AA18" s="7">
        <v>312</v>
      </c>
      <c r="AB18" s="7">
        <v>17.384357415336201</v>
      </c>
      <c r="AC18" s="7">
        <v>18.697990880961601</v>
      </c>
      <c r="AD18" s="13">
        <v>309</v>
      </c>
      <c r="AE18" s="6">
        <v>17.713804863556401</v>
      </c>
      <c r="AF18" s="13">
        <v>315</v>
      </c>
      <c r="AG18" s="6">
        <v>28.414237321087001</v>
      </c>
      <c r="AH18" s="13">
        <v>304</v>
      </c>
      <c r="AI18" s="6">
        <v>293.28655406374702</v>
      </c>
      <c r="AJ18" s="6">
        <v>8.0000000000000002E-3</v>
      </c>
      <c r="AK18" s="6">
        <v>4.4000000000000003E-3</v>
      </c>
      <c r="AL18" s="132">
        <f t="shared" si="1"/>
        <v>312</v>
      </c>
      <c r="AM18" s="132">
        <f t="shared" si="2"/>
        <v>17.384357415336201</v>
      </c>
      <c r="AN18" s="36">
        <f t="shared" si="3"/>
        <v>697</v>
      </c>
      <c r="AO18" s="36">
        <f t="shared" si="4"/>
        <v>5.39</v>
      </c>
      <c r="AP18" s="36">
        <f t="shared" si="5"/>
        <v>0.64</v>
      </c>
      <c r="AQ18" s="133">
        <f t="shared" si="6"/>
        <v>0.1855287569573284</v>
      </c>
    </row>
    <row r="19" spans="1:43" x14ac:dyDescent="0.75">
      <c r="A19" s="5" t="s">
        <v>50</v>
      </c>
      <c r="B19" s="22">
        <v>394</v>
      </c>
      <c r="C19" s="22">
        <v>1.3859999999999999</v>
      </c>
      <c r="D19" s="22">
        <v>4.2000000000000003E-2</v>
      </c>
      <c r="E19" s="22">
        <v>1389</v>
      </c>
      <c r="F19" s="20">
        <v>9.7847358121330696</v>
      </c>
      <c r="G19" s="22">
        <v>0.59718934760059705</v>
      </c>
      <c r="H19" s="18">
        <v>6.1600000000000002E-2</v>
      </c>
      <c r="I19" s="15">
        <v>3.8368018997776902E-3</v>
      </c>
      <c r="J19" s="24">
        <v>0.26123000000000002</v>
      </c>
      <c r="K19" s="18">
        <v>0.89400000000000002</v>
      </c>
      <c r="L19" s="15">
        <v>9.0421700053913007E-2</v>
      </c>
      <c r="M19" s="18">
        <v>0.1022</v>
      </c>
      <c r="N19" s="15">
        <v>6.2375471853926201E-3</v>
      </c>
      <c r="O19" s="24">
        <v>0.43482999999999999</v>
      </c>
      <c r="P19" s="10">
        <v>627</v>
      </c>
      <c r="Q19" s="6">
        <v>36.384566559708901</v>
      </c>
      <c r="R19" s="6">
        <v>38.811398651008403</v>
      </c>
      <c r="S19" s="10">
        <v>643</v>
      </c>
      <c r="T19" s="6">
        <v>47.937494478702803</v>
      </c>
      <c r="U19" s="6">
        <v>49.145993813111403</v>
      </c>
      <c r="V19" s="10">
        <v>660</v>
      </c>
      <c r="W19" s="6">
        <v>143.863914893187</v>
      </c>
      <c r="X19" s="6">
        <v>146.068443136128</v>
      </c>
      <c r="Y19" s="6">
        <v>2.4883359253499302</v>
      </c>
      <c r="Z19" s="6">
        <v>5</v>
      </c>
      <c r="AA19" s="7">
        <v>627</v>
      </c>
      <c r="AB19" s="7">
        <v>36.384566559708901</v>
      </c>
      <c r="AC19" s="7">
        <v>38.811398651008403</v>
      </c>
      <c r="AD19" s="13">
        <v>622</v>
      </c>
      <c r="AE19" s="6">
        <v>36.756845399706002</v>
      </c>
      <c r="AF19" s="13">
        <v>598</v>
      </c>
      <c r="AG19" s="6">
        <v>46.226262848035503</v>
      </c>
      <c r="AH19" s="13">
        <v>494</v>
      </c>
      <c r="AI19" s="6">
        <v>114.14166201871301</v>
      </c>
      <c r="AJ19" s="6">
        <v>6.1000000000000004E-3</v>
      </c>
      <c r="AK19" s="6">
        <v>4.4999999999999997E-3</v>
      </c>
      <c r="AL19" s="132">
        <f t="shared" si="1"/>
        <v>627</v>
      </c>
      <c r="AM19" s="132">
        <f t="shared" si="2"/>
        <v>36.384566559708901</v>
      </c>
      <c r="AN19" s="36">
        <f t="shared" si="3"/>
        <v>394</v>
      </c>
      <c r="AO19" s="36">
        <f t="shared" si="4"/>
        <v>1.3859999999999999</v>
      </c>
      <c r="AP19" s="36">
        <f t="shared" si="5"/>
        <v>4.2000000000000003E-2</v>
      </c>
      <c r="AQ19" s="133">
        <f t="shared" si="6"/>
        <v>0.72150072150072153</v>
      </c>
    </row>
    <row r="20" spans="1:43" x14ac:dyDescent="0.75">
      <c r="A20" s="5" t="s">
        <v>51</v>
      </c>
      <c r="B20" s="22">
        <v>1140</v>
      </c>
      <c r="C20" s="22">
        <v>0.45100000000000001</v>
      </c>
      <c r="D20" s="22">
        <v>2.4E-2</v>
      </c>
      <c r="E20" s="22">
        <v>3720</v>
      </c>
      <c r="F20" s="20">
        <v>27.100271002709999</v>
      </c>
      <c r="G20" s="22">
        <v>1.6708794582420401</v>
      </c>
      <c r="H20" s="18">
        <v>0.159</v>
      </c>
      <c r="I20" s="15">
        <v>9.2329827908439292E-3</v>
      </c>
      <c r="J20" s="24">
        <v>0.50744999999999996</v>
      </c>
      <c r="K20" s="18">
        <v>0.80500000000000005</v>
      </c>
      <c r="L20" s="15">
        <v>7.9474447943976595E-2</v>
      </c>
      <c r="M20" s="18">
        <v>3.6900000000000002E-2</v>
      </c>
      <c r="N20" s="15">
        <v>2.27508617913694E-3</v>
      </c>
      <c r="O20" s="24">
        <v>0.28100000000000003</v>
      </c>
      <c r="P20" s="10">
        <v>233</v>
      </c>
      <c r="Q20" s="6">
        <v>14.032169950025899</v>
      </c>
      <c r="R20" s="6">
        <v>14.9593442269012</v>
      </c>
      <c r="S20" s="10">
        <v>596</v>
      </c>
      <c r="T20" s="6">
        <v>45.038172090986301</v>
      </c>
      <c r="U20" s="6">
        <v>46.186332414139997</v>
      </c>
      <c r="V20" s="10">
        <v>2390</v>
      </c>
      <c r="W20" s="6">
        <v>92.1725810777844</v>
      </c>
      <c r="X20" s="6">
        <v>92.321444217731099</v>
      </c>
      <c r="Y20" s="6">
        <v>60.906040268456401</v>
      </c>
      <c r="Z20" s="6">
        <v>90.2510460251046</v>
      </c>
      <c r="AA20" s="7" t="s">
        <v>35</v>
      </c>
      <c r="AB20" s="7" t="s">
        <v>35</v>
      </c>
      <c r="AC20" s="7" t="s">
        <v>35</v>
      </c>
      <c r="AD20" s="13">
        <v>202</v>
      </c>
      <c r="AE20" s="6">
        <v>14.412452723475299</v>
      </c>
      <c r="AF20" s="13">
        <v>204</v>
      </c>
      <c r="AG20" s="6">
        <v>40.360301600673097</v>
      </c>
      <c r="AH20" s="13">
        <v>233</v>
      </c>
      <c r="AI20" s="6">
        <v>13.2812914485276</v>
      </c>
      <c r="AJ20" s="6">
        <v>0.14000000000000001</v>
      </c>
      <c r="AK20" s="6">
        <v>1.7999999999999999E-2</v>
      </c>
      <c r="AL20" s="132" t="str">
        <f t="shared" si="1"/>
        <v>Discordant</v>
      </c>
      <c r="AM20" s="132" t="str">
        <f t="shared" si="2"/>
        <v>Discordant</v>
      </c>
      <c r="AN20" s="36">
        <f t="shared" si="3"/>
        <v>1140</v>
      </c>
      <c r="AO20" s="36">
        <f t="shared" si="4"/>
        <v>0.45100000000000001</v>
      </c>
      <c r="AP20" s="36">
        <f t="shared" si="5"/>
        <v>2.4E-2</v>
      </c>
      <c r="AQ20" s="133">
        <f t="shared" si="6"/>
        <v>2.2172949002217295</v>
      </c>
    </row>
    <row r="21" spans="1:43" x14ac:dyDescent="0.75">
      <c r="A21" s="5" t="s">
        <v>52</v>
      </c>
      <c r="B21" s="22">
        <v>644</v>
      </c>
      <c r="C21" s="22">
        <v>1.1659999999999999</v>
      </c>
      <c r="D21" s="22">
        <v>6.8000000000000005E-2</v>
      </c>
      <c r="E21" s="22">
        <v>847</v>
      </c>
      <c r="F21" s="20">
        <v>20.449897750511202</v>
      </c>
      <c r="G21" s="22">
        <v>1.1936030370712101</v>
      </c>
      <c r="H21" s="18">
        <v>5.1799999999999999E-2</v>
      </c>
      <c r="I21" s="15">
        <v>3.9535047326891897E-3</v>
      </c>
      <c r="J21" s="24">
        <v>0.11569</v>
      </c>
      <c r="K21" s="18">
        <v>0.35199999999999998</v>
      </c>
      <c r="L21" s="15">
        <v>3.4156221584946599E-2</v>
      </c>
      <c r="M21" s="18">
        <v>4.8899999999999999E-2</v>
      </c>
      <c r="N21" s="15">
        <v>2.8541555182750398E-3</v>
      </c>
      <c r="O21" s="24">
        <v>0.59148999999999996</v>
      </c>
      <c r="P21" s="10">
        <v>308</v>
      </c>
      <c r="Q21" s="6">
        <v>17.548339318094399</v>
      </c>
      <c r="R21" s="6">
        <v>18.816914507999702</v>
      </c>
      <c r="S21" s="10">
        <v>311</v>
      </c>
      <c r="T21" s="6">
        <v>26.5908219862241</v>
      </c>
      <c r="U21" s="6">
        <v>27.2537505169078</v>
      </c>
      <c r="V21" s="10">
        <v>290</v>
      </c>
      <c r="W21" s="6">
        <v>165.26352315452701</v>
      </c>
      <c r="X21" s="6">
        <v>166.94171122664201</v>
      </c>
      <c r="Y21" s="6">
        <v>0.96463022508038399</v>
      </c>
      <c r="Z21" s="6">
        <v>-6.2068965517241299</v>
      </c>
      <c r="AA21" s="7">
        <v>308</v>
      </c>
      <c r="AB21" s="7">
        <v>17.548339318094399</v>
      </c>
      <c r="AC21" s="7">
        <v>18.816914507999702</v>
      </c>
      <c r="AD21" s="13">
        <v>307</v>
      </c>
      <c r="AE21" s="6">
        <v>17.548339318094399</v>
      </c>
      <c r="AF21" s="13">
        <v>305</v>
      </c>
      <c r="AG21" s="6">
        <v>24.940485438400401</v>
      </c>
      <c r="AH21" s="13">
        <v>289</v>
      </c>
      <c r="AI21" s="6">
        <v>145.68177677886499</v>
      </c>
      <c r="AJ21" s="6">
        <v>5.9999999999999995E-4</v>
      </c>
      <c r="AK21" s="6">
        <v>3.5000000000000001E-3</v>
      </c>
      <c r="AL21" s="132">
        <f t="shared" si="1"/>
        <v>308</v>
      </c>
      <c r="AM21" s="132">
        <f t="shared" si="2"/>
        <v>17.548339318094399</v>
      </c>
      <c r="AN21" s="36">
        <f t="shared" si="3"/>
        <v>644</v>
      </c>
      <c r="AO21" s="36">
        <f t="shared" si="4"/>
        <v>1.1659999999999999</v>
      </c>
      <c r="AP21" s="36">
        <f t="shared" si="5"/>
        <v>6.8000000000000005E-2</v>
      </c>
      <c r="AQ21" s="133">
        <f t="shared" si="6"/>
        <v>0.85763293310463129</v>
      </c>
    </row>
    <row r="22" spans="1:43" x14ac:dyDescent="0.75">
      <c r="A22" s="5" t="s">
        <v>53</v>
      </c>
      <c r="B22" s="22">
        <v>1067</v>
      </c>
      <c r="C22" s="22">
        <v>16.3</v>
      </c>
      <c r="D22" s="22">
        <v>2</v>
      </c>
      <c r="E22" s="22">
        <v>20000</v>
      </c>
      <c r="F22" s="20">
        <v>3.4246575342465801</v>
      </c>
      <c r="G22" s="22">
        <v>0.260408539268566</v>
      </c>
      <c r="H22" s="18">
        <v>0.1191</v>
      </c>
      <c r="I22" s="15">
        <v>3.07438605360889E-3</v>
      </c>
      <c r="J22" s="24">
        <v>-0.54254999999999998</v>
      </c>
      <c r="K22" s="18">
        <v>4.8899999999999997</v>
      </c>
      <c r="L22" s="15">
        <v>0.53011196959132501</v>
      </c>
      <c r="M22" s="18">
        <v>0.29199999999999998</v>
      </c>
      <c r="N22" s="15">
        <v>2.2203473692195001E-2</v>
      </c>
      <c r="O22" s="24">
        <v>0.94552000000000003</v>
      </c>
      <c r="P22" s="10">
        <v>1640</v>
      </c>
      <c r="Q22" s="6">
        <v>110.92244352217701</v>
      </c>
      <c r="R22" s="6">
        <v>115.706308976702</v>
      </c>
      <c r="S22" s="10">
        <v>1770</v>
      </c>
      <c r="T22" s="6">
        <v>95.310540028327793</v>
      </c>
      <c r="U22" s="6">
        <v>97.196004399595594</v>
      </c>
      <c r="V22" s="10">
        <v>1930</v>
      </c>
      <c r="W22" s="6">
        <v>47.284663529506403</v>
      </c>
      <c r="X22" s="6">
        <v>52.331769271739503</v>
      </c>
      <c r="Y22" s="6">
        <v>7.3446327683615804</v>
      </c>
      <c r="Z22" s="6">
        <v>15.025906735751301</v>
      </c>
      <c r="AA22" s="7">
        <v>1930</v>
      </c>
      <c r="AB22" s="7">
        <v>47.284663529506403</v>
      </c>
      <c r="AC22" s="7">
        <v>52.331769271739503</v>
      </c>
      <c r="AD22" s="13">
        <v>1610</v>
      </c>
      <c r="AE22" s="6">
        <v>115.695671815891</v>
      </c>
      <c r="AF22" s="13">
        <v>1600</v>
      </c>
      <c r="AG22" s="6">
        <v>112.538433614883</v>
      </c>
      <c r="AH22" s="13">
        <v>1590</v>
      </c>
      <c r="AI22" s="6">
        <v>74.222061444685195</v>
      </c>
      <c r="AJ22" s="6">
        <v>2.4299999999999999E-2</v>
      </c>
      <c r="AK22" s="6">
        <v>7.7999999999999996E-3</v>
      </c>
      <c r="AL22" s="132">
        <f t="shared" si="1"/>
        <v>1930</v>
      </c>
      <c r="AM22" s="132">
        <f t="shared" si="2"/>
        <v>47.284663529506403</v>
      </c>
      <c r="AN22" s="36">
        <f t="shared" si="3"/>
        <v>1067</v>
      </c>
      <c r="AO22" s="36">
        <f t="shared" si="4"/>
        <v>16.3</v>
      </c>
      <c r="AP22" s="36">
        <f t="shared" si="5"/>
        <v>2</v>
      </c>
      <c r="AQ22" s="133">
        <f t="shared" si="6"/>
        <v>6.1349693251533742E-2</v>
      </c>
    </row>
    <row r="23" spans="1:43" x14ac:dyDescent="0.75">
      <c r="A23" s="5" t="s">
        <v>54</v>
      </c>
      <c r="B23" s="22">
        <v>623</v>
      </c>
      <c r="C23" s="22">
        <v>1.1479999999999999</v>
      </c>
      <c r="D23" s="22">
        <v>6.0999999999999999E-2</v>
      </c>
      <c r="E23" s="22">
        <v>889</v>
      </c>
      <c r="F23" s="20">
        <v>21.551724137931</v>
      </c>
      <c r="G23" s="22">
        <v>1.50151928573073</v>
      </c>
      <c r="H23" s="18">
        <v>5.9799999999999999E-2</v>
      </c>
      <c r="I23" s="15">
        <v>4.6824865051927397E-3</v>
      </c>
      <c r="J23" s="24">
        <v>0.33748</v>
      </c>
      <c r="K23" s="18">
        <v>0.38200000000000001</v>
      </c>
      <c r="L23" s="15">
        <v>3.7591480920016497E-2</v>
      </c>
      <c r="M23" s="18">
        <v>4.6399999999999997E-2</v>
      </c>
      <c r="N23" s="15">
        <v>3.2327109614068302E-3</v>
      </c>
      <c r="O23" s="24">
        <v>0.62021000000000004</v>
      </c>
      <c r="P23" s="10">
        <v>292</v>
      </c>
      <c r="Q23" s="6">
        <v>19.7362635698011</v>
      </c>
      <c r="R23" s="6">
        <v>20.766667104430098</v>
      </c>
      <c r="S23" s="10">
        <v>327</v>
      </c>
      <c r="T23" s="6">
        <v>27.531404343207999</v>
      </c>
      <c r="U23" s="6">
        <v>28.252640250337102</v>
      </c>
      <c r="V23" s="10">
        <v>550</v>
      </c>
      <c r="W23" s="6">
        <v>1082.7898591175599</v>
      </c>
      <c r="X23" s="6">
        <v>1098.0631118433901</v>
      </c>
      <c r="Y23" s="6">
        <v>10.703363914373099</v>
      </c>
      <c r="Z23" s="6">
        <v>46.909090909090899</v>
      </c>
      <c r="AA23" s="7">
        <v>292</v>
      </c>
      <c r="AB23" s="7">
        <v>19.7362635698011</v>
      </c>
      <c r="AC23" s="7">
        <v>20.766667104430098</v>
      </c>
      <c r="AD23" s="13">
        <v>289</v>
      </c>
      <c r="AE23" s="6">
        <v>20.175507421045399</v>
      </c>
      <c r="AF23" s="13">
        <v>286</v>
      </c>
      <c r="AG23" s="6">
        <v>27.531404343207999</v>
      </c>
      <c r="AH23" s="13">
        <v>268</v>
      </c>
      <c r="AI23" s="6">
        <v>1078.96989393023</v>
      </c>
      <c r="AJ23" s="6">
        <v>1.14E-2</v>
      </c>
      <c r="AK23" s="6">
        <v>5.1000000000000004E-3</v>
      </c>
      <c r="AL23" s="132">
        <f t="shared" si="1"/>
        <v>292</v>
      </c>
      <c r="AM23" s="132">
        <f t="shared" si="2"/>
        <v>19.7362635698011</v>
      </c>
      <c r="AN23" s="36">
        <f t="shared" si="3"/>
        <v>623</v>
      </c>
      <c r="AO23" s="36">
        <f t="shared" si="4"/>
        <v>1.1479999999999999</v>
      </c>
      <c r="AP23" s="36">
        <f t="shared" si="5"/>
        <v>6.0999999999999999E-2</v>
      </c>
      <c r="AQ23" s="133">
        <f t="shared" si="6"/>
        <v>0.87108013937282236</v>
      </c>
    </row>
    <row r="24" spans="1:43" x14ac:dyDescent="0.75">
      <c r="A24" s="5" t="s">
        <v>55</v>
      </c>
      <c r="B24" s="22">
        <v>779</v>
      </c>
      <c r="C24" s="22">
        <v>17.12</v>
      </c>
      <c r="D24" s="22">
        <v>0.92</v>
      </c>
      <c r="E24" s="22">
        <v>2540</v>
      </c>
      <c r="F24" s="20">
        <v>9.0744101633393797</v>
      </c>
      <c r="G24" s="22">
        <v>0.51452983192894997</v>
      </c>
      <c r="H24" s="18">
        <v>6.08E-2</v>
      </c>
      <c r="I24" s="15">
        <v>2.1359907482610902E-3</v>
      </c>
      <c r="J24" s="24">
        <v>0.18878</v>
      </c>
      <c r="K24" s="18">
        <v>0.93300000000000005</v>
      </c>
      <c r="L24" s="15">
        <v>8.5921068681434495E-2</v>
      </c>
      <c r="M24" s="18">
        <v>0.11020000000000001</v>
      </c>
      <c r="N24" s="15">
        <v>6.2484708601384499E-3</v>
      </c>
      <c r="O24" s="24">
        <v>0.80222000000000004</v>
      </c>
      <c r="P24" s="10">
        <v>674</v>
      </c>
      <c r="Q24" s="6">
        <v>36.353452512618802</v>
      </c>
      <c r="R24" s="6">
        <v>39.124191999021498</v>
      </c>
      <c r="S24" s="10">
        <v>667</v>
      </c>
      <c r="T24" s="6">
        <v>45.197265052618697</v>
      </c>
      <c r="U24" s="6">
        <v>46.534648143197202</v>
      </c>
      <c r="V24" s="10">
        <v>623</v>
      </c>
      <c r="W24" s="6">
        <v>73.971553281107106</v>
      </c>
      <c r="X24" s="6">
        <v>77.502640634813602</v>
      </c>
      <c r="Y24" s="6">
        <v>-1.0494752623688299</v>
      </c>
      <c r="Z24" s="6">
        <v>-8.1861958266452604</v>
      </c>
      <c r="AA24" s="7">
        <v>674</v>
      </c>
      <c r="AB24" s="7">
        <v>36.353452512618802</v>
      </c>
      <c r="AC24" s="7">
        <v>39.124191999021498</v>
      </c>
      <c r="AD24" s="13">
        <v>672</v>
      </c>
      <c r="AE24" s="6">
        <v>36.353452512618802</v>
      </c>
      <c r="AF24" s="13">
        <v>650</v>
      </c>
      <c r="AG24" s="6">
        <v>45.624387866980399</v>
      </c>
      <c r="AH24" s="13">
        <v>561</v>
      </c>
      <c r="AI24" s="6">
        <v>67.377026461692907</v>
      </c>
      <c r="AJ24" s="6">
        <v>2.7000000000000001E-3</v>
      </c>
      <c r="AK24" s="6">
        <v>1.6999999999999999E-3</v>
      </c>
      <c r="AL24" s="132">
        <f t="shared" si="1"/>
        <v>674</v>
      </c>
      <c r="AM24" s="132">
        <f t="shared" si="2"/>
        <v>36.353452512618802</v>
      </c>
      <c r="AN24" s="36">
        <f t="shared" si="3"/>
        <v>779</v>
      </c>
      <c r="AO24" s="36">
        <f t="shared" si="4"/>
        <v>17.12</v>
      </c>
      <c r="AP24" s="36">
        <f t="shared" si="5"/>
        <v>0.92</v>
      </c>
      <c r="AQ24" s="133">
        <f t="shared" si="6"/>
        <v>5.8411214953271028E-2</v>
      </c>
    </row>
    <row r="25" spans="1:43" x14ac:dyDescent="0.75">
      <c r="A25" s="5" t="s">
        <v>56</v>
      </c>
      <c r="B25" s="22">
        <v>1886</v>
      </c>
      <c r="C25" s="22">
        <v>2.46</v>
      </c>
      <c r="D25" s="22">
        <v>0.12</v>
      </c>
      <c r="E25" s="22">
        <v>2790</v>
      </c>
      <c r="F25" s="20">
        <v>18.4842883548983</v>
      </c>
      <c r="G25" s="22">
        <v>0.99785568455800999</v>
      </c>
      <c r="H25" s="18">
        <v>5.8500000000000003E-2</v>
      </c>
      <c r="I25" s="15">
        <v>2.2143868673837699E-3</v>
      </c>
      <c r="J25" s="24">
        <v>0.33876000000000001</v>
      </c>
      <c r="K25" s="18">
        <v>0.44</v>
      </c>
      <c r="L25" s="15">
        <v>4.0287986596502297E-2</v>
      </c>
      <c r="M25" s="18">
        <v>5.4100000000000002E-2</v>
      </c>
      <c r="N25" s="15">
        <v>2.9205339961212301E-3</v>
      </c>
      <c r="O25" s="24">
        <v>0.55910000000000004</v>
      </c>
      <c r="P25" s="10">
        <v>339</v>
      </c>
      <c r="Q25" s="6">
        <v>17.9031093058286</v>
      </c>
      <c r="R25" s="6">
        <v>19.401820548218598</v>
      </c>
      <c r="S25" s="10">
        <v>370</v>
      </c>
      <c r="T25" s="6">
        <v>28.445763811568799</v>
      </c>
      <c r="U25" s="6">
        <v>29.2972113838551</v>
      </c>
      <c r="V25" s="10">
        <v>531</v>
      </c>
      <c r="W25" s="6">
        <v>137.06026559696599</v>
      </c>
      <c r="X25" s="6">
        <v>146.345396875305</v>
      </c>
      <c r="Y25" s="6">
        <v>8.3783783783783896</v>
      </c>
      <c r="Z25" s="6">
        <v>36.158192090395502</v>
      </c>
      <c r="AA25" s="7">
        <v>339</v>
      </c>
      <c r="AB25" s="7">
        <v>17.9031093058286</v>
      </c>
      <c r="AC25" s="7">
        <v>19.401820548218598</v>
      </c>
      <c r="AD25" s="13">
        <v>337</v>
      </c>
      <c r="AE25" s="6">
        <v>17.9031093058286</v>
      </c>
      <c r="AF25" s="13">
        <v>333</v>
      </c>
      <c r="AG25" s="6">
        <v>28.0762084125253</v>
      </c>
      <c r="AH25" s="13">
        <v>311</v>
      </c>
      <c r="AI25" s="6">
        <v>125.24777605016</v>
      </c>
      <c r="AJ25" s="6">
        <v>8.3999999999999995E-3</v>
      </c>
      <c r="AK25" s="6">
        <v>2.8E-3</v>
      </c>
      <c r="AL25" s="132">
        <f t="shared" si="1"/>
        <v>339</v>
      </c>
      <c r="AM25" s="132">
        <f t="shared" si="2"/>
        <v>17.9031093058286</v>
      </c>
      <c r="AN25" s="36">
        <f t="shared" si="3"/>
        <v>1886</v>
      </c>
      <c r="AO25" s="36">
        <f t="shared" si="4"/>
        <v>2.46</v>
      </c>
      <c r="AP25" s="36">
        <f t="shared" si="5"/>
        <v>0.12</v>
      </c>
      <c r="AQ25" s="133">
        <f t="shared" si="6"/>
        <v>0.4065040650406504</v>
      </c>
    </row>
    <row r="26" spans="1:43" x14ac:dyDescent="0.75">
      <c r="A26" s="5" t="s">
        <v>57</v>
      </c>
      <c r="B26" s="22">
        <v>818</v>
      </c>
      <c r="C26" s="22">
        <v>41.9</v>
      </c>
      <c r="D26" s="22">
        <v>3.3</v>
      </c>
      <c r="E26" s="22">
        <v>1890</v>
      </c>
      <c r="F26" s="20">
        <v>11.5473441108545</v>
      </c>
      <c r="G26" s="22">
        <v>0.68297178718687701</v>
      </c>
      <c r="H26" s="18">
        <v>6.0600000000000001E-2</v>
      </c>
      <c r="I26" s="15">
        <v>3.0617715558305201E-3</v>
      </c>
      <c r="J26" s="24">
        <v>0.12089999999999999</v>
      </c>
      <c r="K26" s="18">
        <v>0.70799999999999996</v>
      </c>
      <c r="L26" s="15">
        <v>6.5690602671614098E-2</v>
      </c>
      <c r="M26" s="18">
        <v>8.6599999999999996E-2</v>
      </c>
      <c r="N26" s="15">
        <v>5.1219878963152197E-3</v>
      </c>
      <c r="O26" s="24">
        <v>0.68232000000000004</v>
      </c>
      <c r="P26" s="10">
        <v>535</v>
      </c>
      <c r="Q26" s="6">
        <v>30.5709878071719</v>
      </c>
      <c r="R26" s="6">
        <v>32.701740805644803</v>
      </c>
      <c r="S26" s="10">
        <v>542</v>
      </c>
      <c r="T26" s="6">
        <v>39.141239770574401</v>
      </c>
      <c r="U26" s="6">
        <v>40.280513317218599</v>
      </c>
      <c r="V26" s="10">
        <v>600</v>
      </c>
      <c r="W26" s="6">
        <v>118.245845015371</v>
      </c>
      <c r="X26" s="6">
        <v>121.571660618045</v>
      </c>
      <c r="Y26" s="6">
        <v>1.29151291512916</v>
      </c>
      <c r="Z26" s="6">
        <v>10.8333333333333</v>
      </c>
      <c r="AA26" s="7">
        <v>535</v>
      </c>
      <c r="AB26" s="7">
        <v>30.5709878071719</v>
      </c>
      <c r="AC26" s="7">
        <v>32.701740805644803</v>
      </c>
      <c r="AD26" s="13">
        <v>532</v>
      </c>
      <c r="AE26" s="6">
        <v>30.5709878071719</v>
      </c>
      <c r="AF26" s="13">
        <v>519</v>
      </c>
      <c r="AG26" s="6">
        <v>39.596018117704602</v>
      </c>
      <c r="AH26" s="13">
        <v>473</v>
      </c>
      <c r="AI26" s="6">
        <v>97.133088406572497</v>
      </c>
      <c r="AJ26" s="6">
        <v>6.1000000000000004E-3</v>
      </c>
      <c r="AK26" s="6">
        <v>3.5999999999999999E-3</v>
      </c>
      <c r="AL26" s="132">
        <f t="shared" si="1"/>
        <v>535</v>
      </c>
      <c r="AM26" s="132">
        <f t="shared" si="2"/>
        <v>30.5709878071719</v>
      </c>
      <c r="AN26" s="36">
        <f t="shared" si="3"/>
        <v>818</v>
      </c>
      <c r="AO26" s="36">
        <f t="shared" si="4"/>
        <v>41.9</v>
      </c>
      <c r="AP26" s="36">
        <f t="shared" si="5"/>
        <v>3.3</v>
      </c>
      <c r="AQ26" s="133">
        <f t="shared" si="6"/>
        <v>2.386634844868735E-2</v>
      </c>
    </row>
    <row r="27" spans="1:43" x14ac:dyDescent="0.75">
      <c r="A27" s="5" t="s">
        <v>58</v>
      </c>
      <c r="B27" s="22">
        <v>532</v>
      </c>
      <c r="C27" s="22">
        <v>4.18</v>
      </c>
      <c r="D27" s="22">
        <v>0.32</v>
      </c>
      <c r="E27" s="22">
        <v>872</v>
      </c>
      <c r="F27" s="20">
        <v>13.8504155124654</v>
      </c>
      <c r="G27" s="22">
        <v>1.0420917625857</v>
      </c>
      <c r="H27" s="18">
        <v>5.0599999999999999E-2</v>
      </c>
      <c r="I27" s="15">
        <v>3.9190085367539302E-3</v>
      </c>
      <c r="J27" s="24">
        <v>0.22856000000000001</v>
      </c>
      <c r="K27" s="18">
        <v>0.52</v>
      </c>
      <c r="L27" s="15">
        <v>5.6263518340039301E-2</v>
      </c>
      <c r="M27" s="18">
        <v>7.22E-2</v>
      </c>
      <c r="N27" s="15">
        <v>5.4322576236772602E-3</v>
      </c>
      <c r="O27" s="24">
        <v>0.77986999999999995</v>
      </c>
      <c r="P27" s="10">
        <v>449</v>
      </c>
      <c r="Q27" s="6">
        <v>32.7147796602856</v>
      </c>
      <c r="R27" s="6">
        <v>34.154082380224501</v>
      </c>
      <c r="S27" s="10">
        <v>421</v>
      </c>
      <c r="T27" s="6">
        <v>37.3165233608457</v>
      </c>
      <c r="U27" s="6">
        <v>38.133364519050403</v>
      </c>
      <c r="V27" s="10">
        <v>240</v>
      </c>
      <c r="W27" s="6">
        <v>140.42073789589901</v>
      </c>
      <c r="X27" s="6">
        <v>141.53607062912499</v>
      </c>
      <c r="Y27" s="6">
        <v>-6.6508313539192399</v>
      </c>
      <c r="Z27" s="6">
        <v>-87.0833333333333</v>
      </c>
      <c r="AA27" s="7" t="s">
        <v>35</v>
      </c>
      <c r="AB27" s="7" t="s">
        <v>35</v>
      </c>
      <c r="AC27" s="7" t="s">
        <v>35</v>
      </c>
      <c r="AD27" s="13">
        <v>449</v>
      </c>
      <c r="AE27" s="6">
        <v>32.7147796602856</v>
      </c>
      <c r="AF27" s="13">
        <v>417</v>
      </c>
      <c r="AG27" s="6">
        <v>34.366144906587202</v>
      </c>
      <c r="AH27" s="13">
        <v>323</v>
      </c>
      <c r="AI27" s="6">
        <v>113.58436789994001</v>
      </c>
      <c r="AJ27" s="6">
        <v>-2.5999999999999999E-3</v>
      </c>
      <c r="AK27" s="6">
        <v>4.0000000000000001E-3</v>
      </c>
      <c r="AL27" s="132" t="str">
        <f t="shared" si="1"/>
        <v>Discordant</v>
      </c>
      <c r="AM27" s="132" t="str">
        <f t="shared" si="2"/>
        <v>Discordant</v>
      </c>
      <c r="AN27" s="36">
        <f t="shared" si="3"/>
        <v>532</v>
      </c>
      <c r="AO27" s="36">
        <f t="shared" si="4"/>
        <v>4.18</v>
      </c>
      <c r="AP27" s="36">
        <f t="shared" si="5"/>
        <v>0.32</v>
      </c>
      <c r="AQ27" s="133">
        <f t="shared" si="6"/>
        <v>0.23923444976076558</v>
      </c>
    </row>
    <row r="28" spans="1:43" x14ac:dyDescent="0.75">
      <c r="A28" s="5" t="s">
        <v>59</v>
      </c>
      <c r="B28" s="22">
        <v>488</v>
      </c>
      <c r="C28" s="22">
        <v>1.198</v>
      </c>
      <c r="D28" s="22">
        <v>0.05</v>
      </c>
      <c r="E28" s="22">
        <v>368</v>
      </c>
      <c r="F28" s="20">
        <v>21.5982721382289</v>
      </c>
      <c r="G28" s="22">
        <v>1.4660243932775401</v>
      </c>
      <c r="H28" s="18">
        <v>3.7699999999999997E-2</v>
      </c>
      <c r="I28" s="15">
        <v>5.4666890460770999E-3</v>
      </c>
      <c r="J28" s="24">
        <v>0.18884000000000001</v>
      </c>
      <c r="K28" s="18">
        <v>0.24199999999999999</v>
      </c>
      <c r="L28" s="15">
        <v>2.7086292314748201E-2</v>
      </c>
      <c r="M28" s="18">
        <v>4.6300000000000001E-2</v>
      </c>
      <c r="N28" s="15">
        <v>3.1427018316251198E-3</v>
      </c>
      <c r="O28" s="24">
        <v>0.49959999999999999</v>
      </c>
      <c r="P28" s="10">
        <v>292</v>
      </c>
      <c r="Q28" s="6">
        <v>19.2858526888208</v>
      </c>
      <c r="R28" s="6">
        <v>20.334864758832701</v>
      </c>
      <c r="S28" s="10">
        <v>218</v>
      </c>
      <c r="T28" s="6">
        <v>22.186148277333501</v>
      </c>
      <c r="U28" s="6">
        <v>22.6322235653886</v>
      </c>
      <c r="V28" s="10">
        <v>370</v>
      </c>
      <c r="W28" s="6">
        <v>129.11200924725</v>
      </c>
      <c r="X28" s="6">
        <v>129.31164429402301</v>
      </c>
      <c r="Y28" s="6">
        <v>-33.944954128440401</v>
      </c>
      <c r="Z28" s="6">
        <v>21.081081081081098</v>
      </c>
      <c r="AA28" s="7" t="s">
        <v>35</v>
      </c>
      <c r="AB28" s="7" t="s">
        <v>35</v>
      </c>
      <c r="AC28" s="7" t="s">
        <v>35</v>
      </c>
      <c r="AD28" s="13">
        <v>297</v>
      </c>
      <c r="AE28" s="6">
        <v>19.716214493023202</v>
      </c>
      <c r="AF28" s="13">
        <v>293</v>
      </c>
      <c r="AG28" s="6">
        <v>22.186148277333501</v>
      </c>
      <c r="AH28" s="13">
        <v>253</v>
      </c>
      <c r="AI28" s="6">
        <v>88.023428312364501</v>
      </c>
      <c r="AJ28" s="6">
        <v>-1.6899999999999998E-2</v>
      </c>
      <c r="AK28" s="6">
        <v>5.1999999999999998E-3</v>
      </c>
      <c r="AL28" s="132" t="str">
        <f t="shared" si="1"/>
        <v>Discordant</v>
      </c>
      <c r="AM28" s="132" t="str">
        <f t="shared" si="2"/>
        <v>Discordant</v>
      </c>
      <c r="AN28" s="36">
        <f t="shared" si="3"/>
        <v>488</v>
      </c>
      <c r="AO28" s="36">
        <f t="shared" si="4"/>
        <v>1.198</v>
      </c>
      <c r="AP28" s="36">
        <f t="shared" si="5"/>
        <v>0.05</v>
      </c>
      <c r="AQ28" s="133">
        <f t="shared" si="6"/>
        <v>0.8347245409015025</v>
      </c>
    </row>
    <row r="29" spans="1:43" x14ac:dyDescent="0.75">
      <c r="A29" s="5" t="s">
        <v>60</v>
      </c>
      <c r="B29" s="22">
        <v>837</v>
      </c>
      <c r="C29" s="22">
        <v>0.93799999999999994</v>
      </c>
      <c r="D29" s="22">
        <v>5.3999999999999999E-2</v>
      </c>
      <c r="E29" s="22">
        <v>1520</v>
      </c>
      <c r="F29" s="20">
        <v>20.283975659229199</v>
      </c>
      <c r="G29" s="22">
        <v>1.38859822058917</v>
      </c>
      <c r="H29" s="18">
        <v>8.9099999999999999E-2</v>
      </c>
      <c r="I29" s="15">
        <v>4.9689268764198397E-3</v>
      </c>
      <c r="J29" s="24">
        <v>0.30948999999999999</v>
      </c>
      <c r="K29" s="18">
        <v>0.60799999999999998</v>
      </c>
      <c r="L29" s="15">
        <v>6.1593256898461797E-2</v>
      </c>
      <c r="M29" s="18">
        <v>4.9299999999999997E-2</v>
      </c>
      <c r="N29" s="15">
        <v>3.37497408915978E-3</v>
      </c>
      <c r="O29" s="24">
        <v>0.72965999999999998</v>
      </c>
      <c r="P29" s="10">
        <v>310</v>
      </c>
      <c r="Q29" s="6">
        <v>20.7516164692172</v>
      </c>
      <c r="R29" s="6">
        <v>21.851400543659999</v>
      </c>
      <c r="S29" s="10">
        <v>479</v>
      </c>
      <c r="T29" s="6">
        <v>38.945312262062899</v>
      </c>
      <c r="U29" s="6">
        <v>39.9001619271192</v>
      </c>
      <c r="V29" s="10">
        <v>1380</v>
      </c>
      <c r="W29" s="6">
        <v>92.619955169849902</v>
      </c>
      <c r="X29" s="6">
        <v>94.056636576513199</v>
      </c>
      <c r="Y29" s="6">
        <v>35.2818371607516</v>
      </c>
      <c r="Z29" s="6">
        <v>77.536231884057997</v>
      </c>
      <c r="AA29" s="7" t="s">
        <v>35</v>
      </c>
      <c r="AB29" s="7" t="s">
        <v>35</v>
      </c>
      <c r="AC29" s="7" t="s">
        <v>35</v>
      </c>
      <c r="AD29" s="13">
        <v>296</v>
      </c>
      <c r="AE29" s="6">
        <v>20.324826840233801</v>
      </c>
      <c r="AF29" s="13">
        <v>297</v>
      </c>
      <c r="AG29" s="6">
        <v>36.405883414492102</v>
      </c>
      <c r="AH29" s="13">
        <v>310</v>
      </c>
      <c r="AI29" s="6">
        <v>65.421740237210201</v>
      </c>
      <c r="AJ29" s="6">
        <v>4.7800000000000002E-2</v>
      </c>
      <c r="AK29" s="6">
        <v>6.4999999999999997E-3</v>
      </c>
      <c r="AL29" s="132" t="str">
        <f t="shared" si="1"/>
        <v>Discordant</v>
      </c>
      <c r="AM29" s="132" t="str">
        <f t="shared" si="2"/>
        <v>Discordant</v>
      </c>
      <c r="AN29" s="36">
        <f t="shared" si="3"/>
        <v>837</v>
      </c>
      <c r="AO29" s="36">
        <f t="shared" si="4"/>
        <v>0.93799999999999994</v>
      </c>
      <c r="AP29" s="36">
        <f t="shared" si="5"/>
        <v>5.3999999999999999E-2</v>
      </c>
      <c r="AQ29" s="133">
        <f t="shared" si="6"/>
        <v>1.0660980810234542</v>
      </c>
    </row>
    <row r="30" spans="1:43" x14ac:dyDescent="0.75">
      <c r="A30" s="5" t="s">
        <v>61</v>
      </c>
      <c r="B30" s="22">
        <v>1466</v>
      </c>
      <c r="C30" s="22">
        <v>0.82599999999999996</v>
      </c>
      <c r="D30" s="22">
        <v>4.4999999999999998E-2</v>
      </c>
      <c r="E30" s="22">
        <v>1620</v>
      </c>
      <c r="F30" s="20">
        <v>21.413276231263399</v>
      </c>
      <c r="G30" s="22">
        <v>1.19348948486072</v>
      </c>
      <c r="H30" s="18">
        <v>5.4699999999999999E-2</v>
      </c>
      <c r="I30" s="15">
        <v>2.8580278598318502E-3</v>
      </c>
      <c r="J30" s="24">
        <v>0.37580000000000002</v>
      </c>
      <c r="K30" s="18">
        <v>0.35399999999999998</v>
      </c>
      <c r="L30" s="15">
        <v>3.2845301335807098E-2</v>
      </c>
      <c r="M30" s="18">
        <v>4.6699999999999998E-2</v>
      </c>
      <c r="N30" s="15">
        <v>2.6028692826378899E-3</v>
      </c>
      <c r="O30" s="24">
        <v>0.51100000000000001</v>
      </c>
      <c r="P30" s="10">
        <v>294</v>
      </c>
      <c r="Q30" s="6">
        <v>16.0506052638111</v>
      </c>
      <c r="R30" s="6">
        <v>17.316855231008699</v>
      </c>
      <c r="S30" s="10">
        <v>307</v>
      </c>
      <c r="T30" s="6">
        <v>24.577960566413999</v>
      </c>
      <c r="U30" s="6">
        <v>25.299633469627501</v>
      </c>
      <c r="V30" s="10">
        <v>370</v>
      </c>
      <c r="W30" s="6">
        <v>152.64739014023399</v>
      </c>
      <c r="X30" s="6">
        <v>157.06702111031501</v>
      </c>
      <c r="Y30" s="6">
        <v>4.2345276872964197</v>
      </c>
      <c r="Z30" s="6">
        <v>20.540540540540501</v>
      </c>
      <c r="AA30" s="7">
        <v>294</v>
      </c>
      <c r="AB30" s="7">
        <v>16.0506052638111</v>
      </c>
      <c r="AC30" s="7">
        <v>17.316855231008699</v>
      </c>
      <c r="AD30" s="13">
        <v>293</v>
      </c>
      <c r="AE30" s="6">
        <v>16.3613241925793</v>
      </c>
      <c r="AF30" s="13">
        <v>289</v>
      </c>
      <c r="AG30" s="6">
        <v>24.372220777028101</v>
      </c>
      <c r="AH30" s="13">
        <v>249</v>
      </c>
      <c r="AI30" s="6">
        <v>138.28819803810001</v>
      </c>
      <c r="AJ30" s="6">
        <v>4.8999999999999998E-3</v>
      </c>
      <c r="AK30" s="6">
        <v>3.3999999999999998E-3</v>
      </c>
      <c r="AL30" s="132">
        <f t="shared" si="1"/>
        <v>294</v>
      </c>
      <c r="AM30" s="132">
        <f t="shared" si="2"/>
        <v>16.0506052638111</v>
      </c>
      <c r="AN30" s="36">
        <f t="shared" si="3"/>
        <v>1466</v>
      </c>
      <c r="AO30" s="36">
        <f t="shared" si="4"/>
        <v>0.82599999999999996</v>
      </c>
      <c r="AP30" s="36">
        <f t="shared" si="5"/>
        <v>4.4999999999999998E-2</v>
      </c>
      <c r="AQ30" s="133">
        <f t="shared" si="6"/>
        <v>1.2106537530266344</v>
      </c>
    </row>
    <row r="31" spans="1:43" x14ac:dyDescent="0.75">
      <c r="A31" s="5" t="s">
        <v>62</v>
      </c>
      <c r="B31" s="22">
        <v>1033</v>
      </c>
      <c r="C31" s="22">
        <v>1.6140000000000001</v>
      </c>
      <c r="D31" s="22">
        <v>7.6999999999999999E-2</v>
      </c>
      <c r="E31" s="22">
        <v>1072</v>
      </c>
      <c r="F31" s="20">
        <v>20.8333333333333</v>
      </c>
      <c r="G31" s="22">
        <v>1.18010500619283</v>
      </c>
      <c r="H31" s="18">
        <v>5.0999999999999997E-2</v>
      </c>
      <c r="I31" s="15">
        <v>3.7874773536989898E-3</v>
      </c>
      <c r="J31" s="24">
        <v>0.17252999999999999</v>
      </c>
      <c r="K31" s="18">
        <v>0.34</v>
      </c>
      <c r="L31" s="15">
        <v>3.4108505449520501E-2</v>
      </c>
      <c r="M31" s="18">
        <v>4.8000000000000001E-2</v>
      </c>
      <c r="N31" s="15">
        <v>2.7189619342682702E-3</v>
      </c>
      <c r="O31" s="24">
        <v>0.43481999999999998</v>
      </c>
      <c r="P31" s="10">
        <v>302</v>
      </c>
      <c r="Q31" s="6">
        <v>16.678352870168499</v>
      </c>
      <c r="R31" s="6">
        <v>17.963669027183901</v>
      </c>
      <c r="S31" s="10">
        <v>296</v>
      </c>
      <c r="T31" s="6">
        <v>25.7794926007764</v>
      </c>
      <c r="U31" s="6">
        <v>26.428851827195501</v>
      </c>
      <c r="V31" s="10">
        <v>210</v>
      </c>
      <c r="W31" s="6">
        <v>148.38545752632101</v>
      </c>
      <c r="X31" s="6">
        <v>149.98606551781199</v>
      </c>
      <c r="Y31" s="6">
        <v>-2.0270270270270201</v>
      </c>
      <c r="Z31" s="6">
        <v>-43.809523809523803</v>
      </c>
      <c r="AA31" s="7">
        <v>302</v>
      </c>
      <c r="AB31" s="7">
        <v>16.678352870168499</v>
      </c>
      <c r="AC31" s="7">
        <v>17.963669027183901</v>
      </c>
      <c r="AD31" s="13">
        <v>302</v>
      </c>
      <c r="AE31" s="6">
        <v>16.999542772141201</v>
      </c>
      <c r="AF31" s="13">
        <v>297</v>
      </c>
      <c r="AG31" s="6">
        <v>24.166386547299201</v>
      </c>
      <c r="AH31" s="13">
        <v>245</v>
      </c>
      <c r="AI31" s="6">
        <v>113.694190728004</v>
      </c>
      <c r="AJ31" s="6">
        <v>2.9999999999999997E-4</v>
      </c>
      <c r="AK31" s="6">
        <v>5.0000000000000001E-3</v>
      </c>
      <c r="AL31" s="132">
        <f t="shared" si="1"/>
        <v>302</v>
      </c>
      <c r="AM31" s="132">
        <f t="shared" si="2"/>
        <v>16.678352870168499</v>
      </c>
      <c r="AN31" s="36">
        <f t="shared" si="3"/>
        <v>1033</v>
      </c>
      <c r="AO31" s="36">
        <f t="shared" si="4"/>
        <v>1.6140000000000001</v>
      </c>
      <c r="AP31" s="36">
        <f t="shared" si="5"/>
        <v>7.6999999999999999E-2</v>
      </c>
      <c r="AQ31" s="133">
        <f t="shared" si="6"/>
        <v>0.61957868649318459</v>
      </c>
    </row>
    <row r="32" spans="1:43" x14ac:dyDescent="0.75">
      <c r="A32" s="5" t="s">
        <v>63</v>
      </c>
      <c r="B32" s="22">
        <v>649</v>
      </c>
      <c r="C32" s="22">
        <v>1.9950000000000001</v>
      </c>
      <c r="D32" s="22">
        <v>0.09</v>
      </c>
      <c r="E32" s="22">
        <v>657</v>
      </c>
      <c r="F32" s="20">
        <v>20.080321285140599</v>
      </c>
      <c r="G32" s="22">
        <v>1.23744345540802</v>
      </c>
      <c r="H32" s="18">
        <v>5.33E-2</v>
      </c>
      <c r="I32" s="15">
        <v>5.3756067685933103E-3</v>
      </c>
      <c r="J32" s="24">
        <v>9.8159999999999997E-2</v>
      </c>
      <c r="K32" s="18">
        <v>0.36799999999999999</v>
      </c>
      <c r="L32" s="15">
        <v>3.8777892126313003E-2</v>
      </c>
      <c r="M32" s="18">
        <v>4.9799999999999997E-2</v>
      </c>
      <c r="N32" s="15">
        <v>3.06890926715012E-3</v>
      </c>
      <c r="O32" s="24">
        <v>0.43844</v>
      </c>
      <c r="P32" s="10">
        <v>313</v>
      </c>
      <c r="Q32" s="6">
        <v>18.831463137613699</v>
      </c>
      <c r="R32" s="6">
        <v>20.059606183791001</v>
      </c>
      <c r="S32" s="10">
        <v>316</v>
      </c>
      <c r="T32" s="6">
        <v>28.879557057284799</v>
      </c>
      <c r="U32" s="6">
        <v>29.531938823204001</v>
      </c>
      <c r="V32" s="10">
        <v>290</v>
      </c>
      <c r="W32" s="6">
        <v>237.94215833286799</v>
      </c>
      <c r="X32" s="6">
        <v>239.55676372264199</v>
      </c>
      <c r="Y32" s="6">
        <v>0.94936708860760199</v>
      </c>
      <c r="Z32" s="6">
        <v>-7.9310344827586201</v>
      </c>
      <c r="AA32" s="7">
        <v>313</v>
      </c>
      <c r="AB32" s="7">
        <v>18.831463137613699</v>
      </c>
      <c r="AC32" s="7">
        <v>20.059606183791001</v>
      </c>
      <c r="AD32" s="13">
        <v>313</v>
      </c>
      <c r="AE32" s="6">
        <v>19.213823250548199</v>
      </c>
      <c r="AF32" s="13">
        <v>309</v>
      </c>
      <c r="AG32" s="6">
        <v>26.670429614555701</v>
      </c>
      <c r="AH32" s="13">
        <v>275</v>
      </c>
      <c r="AI32" s="6">
        <v>208.888914765967</v>
      </c>
      <c r="AJ32" s="6">
        <v>2.5000000000000001E-3</v>
      </c>
      <c r="AK32" s="6">
        <v>6.0000000000000001E-3</v>
      </c>
      <c r="AL32" s="132">
        <f t="shared" si="1"/>
        <v>313</v>
      </c>
      <c r="AM32" s="132">
        <f t="shared" si="2"/>
        <v>18.831463137613699</v>
      </c>
      <c r="AN32" s="36">
        <f t="shared" si="3"/>
        <v>649</v>
      </c>
      <c r="AO32" s="36">
        <f t="shared" si="4"/>
        <v>1.9950000000000001</v>
      </c>
      <c r="AP32" s="36">
        <f t="shared" si="5"/>
        <v>0.09</v>
      </c>
      <c r="AQ32" s="133">
        <f t="shared" si="6"/>
        <v>0.50125313283208017</v>
      </c>
    </row>
    <row r="33" spans="1:43" x14ac:dyDescent="0.75">
      <c r="A33" s="5" t="s">
        <v>64</v>
      </c>
      <c r="B33" s="22">
        <v>205</v>
      </c>
      <c r="C33" s="22">
        <v>2.4900000000000002</v>
      </c>
      <c r="D33" s="22">
        <v>0.18</v>
      </c>
      <c r="E33" s="22">
        <v>488</v>
      </c>
      <c r="F33" s="20">
        <v>9.9009900990098991</v>
      </c>
      <c r="G33" s="22">
        <v>0.76748668178270596</v>
      </c>
      <c r="H33" s="18">
        <v>5.5399999999999998E-2</v>
      </c>
      <c r="I33" s="15">
        <v>6.7329251176779896E-3</v>
      </c>
      <c r="J33" s="24">
        <v>0.56152000000000002</v>
      </c>
      <c r="K33" s="18">
        <v>0.753</v>
      </c>
      <c r="L33" s="15">
        <v>7.64716083795801E-2</v>
      </c>
      <c r="M33" s="18">
        <v>0.10100000000000001</v>
      </c>
      <c r="N33" s="15">
        <v>7.8291316408653795E-3</v>
      </c>
      <c r="O33" s="24">
        <v>0.51060000000000005</v>
      </c>
      <c r="P33" s="10">
        <v>619</v>
      </c>
      <c r="Q33" s="6">
        <v>45.578181843784698</v>
      </c>
      <c r="R33" s="6">
        <v>47.497232421721797</v>
      </c>
      <c r="S33" s="10">
        <v>565</v>
      </c>
      <c r="T33" s="6">
        <v>44.405780682682902</v>
      </c>
      <c r="U33" s="6">
        <v>45.486666003437698</v>
      </c>
      <c r="V33" s="10">
        <v>360</v>
      </c>
      <c r="W33" s="6">
        <v>226.46359693798499</v>
      </c>
      <c r="X33" s="6">
        <v>227.32676168761799</v>
      </c>
      <c r="Y33" s="6">
        <v>-9.5575221238938006</v>
      </c>
      <c r="Z33" s="6">
        <v>-71.9444444444445</v>
      </c>
      <c r="AA33" s="7" t="s">
        <v>35</v>
      </c>
      <c r="AB33" s="7" t="s">
        <v>35</v>
      </c>
      <c r="AC33" s="7" t="s">
        <v>35</v>
      </c>
      <c r="AD33" s="13">
        <v>622</v>
      </c>
      <c r="AE33" s="6">
        <v>47.501691129738802</v>
      </c>
      <c r="AF33" s="13">
        <v>597</v>
      </c>
      <c r="AG33" s="6">
        <v>51.430908586554601</v>
      </c>
      <c r="AH33" s="13">
        <v>502</v>
      </c>
      <c r="AI33" s="6">
        <v>193.406457332971</v>
      </c>
      <c r="AJ33" s="6">
        <v>-2.2000000000000001E-3</v>
      </c>
      <c r="AK33" s="6">
        <v>7.9000000000000008E-3</v>
      </c>
      <c r="AL33" s="132" t="str">
        <f t="shared" si="1"/>
        <v>Discordant</v>
      </c>
      <c r="AM33" s="132" t="str">
        <f t="shared" si="2"/>
        <v>Discordant</v>
      </c>
      <c r="AN33" s="36">
        <f t="shared" si="3"/>
        <v>205</v>
      </c>
      <c r="AO33" s="36">
        <f t="shared" si="4"/>
        <v>2.4900000000000002</v>
      </c>
      <c r="AP33" s="36">
        <f t="shared" si="5"/>
        <v>0.18</v>
      </c>
      <c r="AQ33" s="133">
        <f t="shared" si="6"/>
        <v>0.40160642570281119</v>
      </c>
    </row>
    <row r="34" spans="1:43" x14ac:dyDescent="0.75">
      <c r="A34" s="5" t="s">
        <v>65</v>
      </c>
      <c r="B34" s="22">
        <v>693</v>
      </c>
      <c r="C34" s="22">
        <v>243</v>
      </c>
      <c r="D34" s="22">
        <v>47</v>
      </c>
      <c r="E34" s="22">
        <v>745</v>
      </c>
      <c r="F34" s="20">
        <v>18.281535648994499</v>
      </c>
      <c r="G34" s="22">
        <v>1.1647035841884801</v>
      </c>
      <c r="H34" s="18">
        <v>4.9500000000000002E-2</v>
      </c>
      <c r="I34" s="15">
        <v>4.6146221862798497E-3</v>
      </c>
      <c r="J34" s="24">
        <v>0.47821999999999998</v>
      </c>
      <c r="K34" s="18">
        <v>0.37</v>
      </c>
      <c r="L34" s="15">
        <v>3.75950722302799E-2</v>
      </c>
      <c r="M34" s="18">
        <v>5.4699999999999999E-2</v>
      </c>
      <c r="N34" s="15">
        <v>3.4848979472144998E-3</v>
      </c>
      <c r="O34" s="24">
        <v>0.25047999999999998</v>
      </c>
      <c r="P34" s="10">
        <v>343</v>
      </c>
      <c r="Q34" s="6">
        <v>21.453318753405199</v>
      </c>
      <c r="R34" s="6">
        <v>22.745025851950899</v>
      </c>
      <c r="S34" s="10">
        <v>318</v>
      </c>
      <c r="T34" s="6">
        <v>27.9540417629727</v>
      </c>
      <c r="U34" s="6">
        <v>28.632813042311799</v>
      </c>
      <c r="V34" s="10">
        <v>140</v>
      </c>
      <c r="W34" s="6">
        <v>163.55535401722901</v>
      </c>
      <c r="X34" s="6">
        <v>164.52669170962301</v>
      </c>
      <c r="Y34" s="6">
        <v>-7.8616352201257902</v>
      </c>
      <c r="Z34" s="6">
        <v>-145</v>
      </c>
      <c r="AA34" s="7" t="s">
        <v>35</v>
      </c>
      <c r="AB34" s="7" t="s">
        <v>35</v>
      </c>
      <c r="AC34" s="7" t="s">
        <v>35</v>
      </c>
      <c r="AD34" s="13">
        <v>345</v>
      </c>
      <c r="AE34" s="6">
        <v>21.858085129654199</v>
      </c>
      <c r="AF34" s="13">
        <v>341</v>
      </c>
      <c r="AG34" s="6">
        <v>27.9540417629727</v>
      </c>
      <c r="AH34" s="13">
        <v>316</v>
      </c>
      <c r="AI34" s="6">
        <v>122.301209428611</v>
      </c>
      <c r="AJ34" s="6">
        <v>-3.5000000000000001E-3</v>
      </c>
      <c r="AK34" s="6">
        <v>5.8999999999999999E-3</v>
      </c>
      <c r="AL34" s="132" t="str">
        <f t="shared" si="1"/>
        <v>Discordant</v>
      </c>
      <c r="AM34" s="132" t="str">
        <f t="shared" si="2"/>
        <v>Discordant</v>
      </c>
      <c r="AN34" s="36">
        <f t="shared" si="3"/>
        <v>693</v>
      </c>
      <c r="AO34" s="36">
        <f t="shared" si="4"/>
        <v>243</v>
      </c>
      <c r="AP34" s="36">
        <f t="shared" si="5"/>
        <v>47</v>
      </c>
      <c r="AQ34" s="133">
        <f t="shared" si="6"/>
        <v>4.11522633744856E-3</v>
      </c>
    </row>
    <row r="35" spans="1:43" x14ac:dyDescent="0.75">
      <c r="A35" s="5" t="s">
        <v>66</v>
      </c>
      <c r="B35" s="22">
        <v>678</v>
      </c>
      <c r="C35" s="22">
        <v>24.9</v>
      </c>
      <c r="D35" s="22">
        <v>2.5</v>
      </c>
      <c r="E35" s="22">
        <v>818</v>
      </c>
      <c r="F35" s="20">
        <v>18.656716417910399</v>
      </c>
      <c r="G35" s="22">
        <v>1.34796840669609</v>
      </c>
      <c r="H35" s="18">
        <v>5.7700000000000001E-2</v>
      </c>
      <c r="I35" s="15">
        <v>4.9805143181578396E-3</v>
      </c>
      <c r="J35" s="24">
        <v>0.30495</v>
      </c>
      <c r="K35" s="18">
        <v>0.42499999999999999</v>
      </c>
      <c r="L35" s="15">
        <v>4.39113322503423E-2</v>
      </c>
      <c r="M35" s="18">
        <v>5.3600000000000002E-2</v>
      </c>
      <c r="N35" s="15">
        <v>3.8726593137016099E-3</v>
      </c>
      <c r="O35" s="24">
        <v>0.64598999999999995</v>
      </c>
      <c r="P35" s="10">
        <v>336</v>
      </c>
      <c r="Q35" s="6">
        <v>23.805038284454401</v>
      </c>
      <c r="R35" s="6">
        <v>24.932159918784901</v>
      </c>
      <c r="S35" s="10">
        <v>357</v>
      </c>
      <c r="T35" s="6">
        <v>31.358942015163201</v>
      </c>
      <c r="U35" s="6">
        <v>32.097104249308103</v>
      </c>
      <c r="V35" s="10">
        <v>470</v>
      </c>
      <c r="W35" s="6">
        <v>309.672454012652</v>
      </c>
      <c r="X35" s="6">
        <v>313.05542991032701</v>
      </c>
      <c r="Y35" s="6">
        <v>5.8823529411764799</v>
      </c>
      <c r="Z35" s="6">
        <v>28.510638297872301</v>
      </c>
      <c r="AA35" s="7">
        <v>336</v>
      </c>
      <c r="AB35" s="7">
        <v>23.805038284454401</v>
      </c>
      <c r="AC35" s="7">
        <v>24.932159918784901</v>
      </c>
      <c r="AD35" s="13">
        <v>334</v>
      </c>
      <c r="AE35" s="6">
        <v>23.805038284454401</v>
      </c>
      <c r="AF35" s="13">
        <v>327</v>
      </c>
      <c r="AG35" s="6">
        <v>30.398622408102099</v>
      </c>
      <c r="AH35" s="13">
        <v>287</v>
      </c>
      <c r="AI35" s="6">
        <v>290.203421368904</v>
      </c>
      <c r="AJ35" s="6">
        <v>7.9000000000000008E-3</v>
      </c>
      <c r="AK35" s="6">
        <v>5.7999999999999996E-3</v>
      </c>
      <c r="AL35" s="132">
        <f t="shared" si="1"/>
        <v>336</v>
      </c>
      <c r="AM35" s="132">
        <f t="shared" si="2"/>
        <v>23.805038284454401</v>
      </c>
      <c r="AN35" s="36">
        <f t="shared" si="3"/>
        <v>678</v>
      </c>
      <c r="AO35" s="36">
        <f t="shared" si="4"/>
        <v>24.9</v>
      </c>
      <c r="AP35" s="36">
        <f t="shared" si="5"/>
        <v>2.5</v>
      </c>
      <c r="AQ35" s="133">
        <f t="shared" si="6"/>
        <v>4.0160642570281124E-2</v>
      </c>
    </row>
    <row r="36" spans="1:43" x14ac:dyDescent="0.75">
      <c r="A36" s="5" t="s">
        <v>67</v>
      </c>
      <c r="B36" s="22">
        <v>409</v>
      </c>
      <c r="C36" s="22">
        <v>1.4079999999999999</v>
      </c>
      <c r="D36" s="22">
        <v>6.7000000000000004E-2</v>
      </c>
      <c r="E36" s="22">
        <v>651</v>
      </c>
      <c r="F36" s="20">
        <v>13.003901170351099</v>
      </c>
      <c r="G36" s="22">
        <v>0.89876120459312503</v>
      </c>
      <c r="H36" s="18">
        <v>5.6000000000000001E-2</v>
      </c>
      <c r="I36" s="15">
        <v>5.4434929415094297E-3</v>
      </c>
      <c r="J36" s="24">
        <v>0.13455</v>
      </c>
      <c r="K36" s="18">
        <v>0.6</v>
      </c>
      <c r="L36" s="15">
        <v>6.6611398423992801E-2</v>
      </c>
      <c r="M36" s="18">
        <v>7.6899999999999996E-2</v>
      </c>
      <c r="N36" s="15">
        <v>5.3149232470939504E-3</v>
      </c>
      <c r="O36" s="24">
        <v>0.76451999999999998</v>
      </c>
      <c r="P36" s="10">
        <v>477</v>
      </c>
      <c r="Q36" s="6">
        <v>31.7661336187007</v>
      </c>
      <c r="R36" s="6">
        <v>33.426323881745098</v>
      </c>
      <c r="S36" s="10">
        <v>471</v>
      </c>
      <c r="T36" s="6">
        <v>41.836849614497297</v>
      </c>
      <c r="U36" s="6">
        <v>42.712696030466098</v>
      </c>
      <c r="V36" s="10">
        <v>410</v>
      </c>
      <c r="W36" s="6">
        <v>208.17294336364299</v>
      </c>
      <c r="X36" s="6">
        <v>209.545694405978</v>
      </c>
      <c r="Y36" s="6">
        <v>-1.2738853503184699</v>
      </c>
      <c r="Z36" s="6">
        <v>-16.341463414634099</v>
      </c>
      <c r="AA36" s="7">
        <v>477</v>
      </c>
      <c r="AB36" s="7">
        <v>31.7661336187007</v>
      </c>
      <c r="AC36" s="7">
        <v>33.426323881745098</v>
      </c>
      <c r="AD36" s="13">
        <v>476</v>
      </c>
      <c r="AE36" s="6">
        <v>31.7661336187007</v>
      </c>
      <c r="AF36" s="13">
        <v>467</v>
      </c>
      <c r="AG36" s="6">
        <v>39.032524715499299</v>
      </c>
      <c r="AH36" s="13">
        <v>415</v>
      </c>
      <c r="AI36" s="6">
        <v>183.42285121729699</v>
      </c>
      <c r="AJ36" s="6">
        <v>1.5E-3</v>
      </c>
      <c r="AK36" s="6">
        <v>5.3E-3</v>
      </c>
      <c r="AL36" s="132">
        <f t="shared" si="1"/>
        <v>477</v>
      </c>
      <c r="AM36" s="132">
        <f t="shared" si="2"/>
        <v>31.7661336187007</v>
      </c>
      <c r="AN36" s="36">
        <f t="shared" si="3"/>
        <v>409</v>
      </c>
      <c r="AO36" s="36">
        <f t="shared" si="4"/>
        <v>1.4079999999999999</v>
      </c>
      <c r="AP36" s="36">
        <f t="shared" si="5"/>
        <v>6.7000000000000004E-2</v>
      </c>
      <c r="AQ36" s="133">
        <f t="shared" si="6"/>
        <v>0.71022727272727282</v>
      </c>
    </row>
    <row r="37" spans="1:43" x14ac:dyDescent="0.75">
      <c r="A37" s="5" t="s">
        <v>68</v>
      </c>
      <c r="B37" s="22">
        <v>735</v>
      </c>
      <c r="C37" s="22">
        <v>4.6100000000000003</v>
      </c>
      <c r="D37" s="22">
        <v>0.28999999999999998</v>
      </c>
      <c r="E37" s="22">
        <v>1200</v>
      </c>
      <c r="F37" s="20">
        <v>13.3689839572192</v>
      </c>
      <c r="G37" s="22">
        <v>0.84752449483007497</v>
      </c>
      <c r="H37" s="18">
        <v>6.0299999999999999E-2</v>
      </c>
      <c r="I37" s="15">
        <v>3.9803203663630301E-3</v>
      </c>
      <c r="J37" s="24">
        <v>0.19227</v>
      </c>
      <c r="K37" s="18">
        <v>0.625</v>
      </c>
      <c r="L37" s="15">
        <v>6.3807425116516894E-2</v>
      </c>
      <c r="M37" s="18">
        <v>7.4800000000000005E-2</v>
      </c>
      <c r="N37" s="15">
        <v>4.74193344955406E-3</v>
      </c>
      <c r="O37" s="24">
        <v>0.74139999999999995</v>
      </c>
      <c r="P37" s="10">
        <v>465</v>
      </c>
      <c r="Q37" s="6">
        <v>28.445440316975301</v>
      </c>
      <c r="R37" s="6">
        <v>30.198426804529401</v>
      </c>
      <c r="S37" s="10">
        <v>501</v>
      </c>
      <c r="T37" s="6">
        <v>41.783802034631002</v>
      </c>
      <c r="U37" s="6">
        <v>42.705793230899502</v>
      </c>
      <c r="V37" s="10">
        <v>570</v>
      </c>
      <c r="W37" s="6">
        <v>180.44322355716699</v>
      </c>
      <c r="X37" s="6">
        <v>183.47509109617101</v>
      </c>
      <c r="Y37" s="6">
        <v>7.1856287425149601</v>
      </c>
      <c r="Z37" s="6">
        <v>18.421052631578899</v>
      </c>
      <c r="AA37" s="7">
        <v>465</v>
      </c>
      <c r="AB37" s="7">
        <v>28.445440316975301</v>
      </c>
      <c r="AC37" s="7">
        <v>30.198426804529401</v>
      </c>
      <c r="AD37" s="13">
        <v>462</v>
      </c>
      <c r="AE37" s="6">
        <v>28.842608668887902</v>
      </c>
      <c r="AF37" s="13">
        <v>457</v>
      </c>
      <c r="AG37" s="6">
        <v>38.532922449111403</v>
      </c>
      <c r="AH37" s="13">
        <v>432</v>
      </c>
      <c r="AI37" s="6">
        <v>158.198131871718</v>
      </c>
      <c r="AJ37" s="6">
        <v>6.4999999999999997E-3</v>
      </c>
      <c r="AK37" s="6">
        <v>4.8999999999999998E-3</v>
      </c>
      <c r="AL37" s="132">
        <f t="shared" si="1"/>
        <v>465</v>
      </c>
      <c r="AM37" s="132">
        <f t="shared" si="2"/>
        <v>28.445440316975301</v>
      </c>
      <c r="AN37" s="36">
        <f t="shared" si="3"/>
        <v>735</v>
      </c>
      <c r="AO37" s="36">
        <f t="shared" si="4"/>
        <v>4.6100000000000003</v>
      </c>
      <c r="AP37" s="36">
        <f t="shared" si="5"/>
        <v>0.28999999999999998</v>
      </c>
      <c r="AQ37" s="133">
        <f t="shared" si="6"/>
        <v>0.21691973969631234</v>
      </c>
    </row>
    <row r="38" spans="1:43" x14ac:dyDescent="0.75">
      <c r="A38" s="5" t="s">
        <v>69</v>
      </c>
      <c r="B38" s="22">
        <v>1830</v>
      </c>
      <c r="C38" s="22">
        <v>12.65</v>
      </c>
      <c r="D38" s="22">
        <v>0.87</v>
      </c>
      <c r="E38" s="22">
        <v>10760</v>
      </c>
      <c r="F38" s="20">
        <v>6.2893081761006302</v>
      </c>
      <c r="G38" s="22">
        <v>0.34877057786920201</v>
      </c>
      <c r="H38" s="18">
        <v>0.1057</v>
      </c>
      <c r="I38" s="15">
        <v>2.0403521036110798E-3</v>
      </c>
      <c r="J38" s="24">
        <v>-0.36710999999999999</v>
      </c>
      <c r="K38" s="18">
        <v>2.35</v>
      </c>
      <c r="L38" s="15">
        <v>0.22117558726043601</v>
      </c>
      <c r="M38" s="18">
        <v>0.159</v>
      </c>
      <c r="N38" s="15">
        <v>8.8172689791113108E-3</v>
      </c>
      <c r="O38" s="24">
        <v>0.90242</v>
      </c>
      <c r="P38" s="10">
        <v>950</v>
      </c>
      <c r="Q38" s="6">
        <v>49.061533677289198</v>
      </c>
      <c r="R38" s="6">
        <v>52.976418000291297</v>
      </c>
      <c r="S38" s="10">
        <v>1222</v>
      </c>
      <c r="T38" s="6">
        <v>67.413718286199696</v>
      </c>
      <c r="U38" s="6">
        <v>69.309035957004397</v>
      </c>
      <c r="V38" s="10">
        <v>1721</v>
      </c>
      <c r="W38" s="6">
        <v>45.933429188398797</v>
      </c>
      <c r="X38" s="6">
        <v>61.211217307504498</v>
      </c>
      <c r="Y38" s="6">
        <v>22.258592471358401</v>
      </c>
      <c r="Z38" s="6">
        <v>44.799535153980202</v>
      </c>
      <c r="AA38" s="7" t="s">
        <v>35</v>
      </c>
      <c r="AB38" s="7" t="s">
        <v>35</v>
      </c>
      <c r="AC38" s="7" t="s">
        <v>35</v>
      </c>
      <c r="AD38" s="13">
        <v>911</v>
      </c>
      <c r="AE38" s="6">
        <v>48.7679514309119</v>
      </c>
      <c r="AF38" s="13">
        <v>922</v>
      </c>
      <c r="AG38" s="6">
        <v>66.255674573360807</v>
      </c>
      <c r="AH38" s="13">
        <v>950</v>
      </c>
      <c r="AI38" s="6">
        <v>41.769760796605503</v>
      </c>
      <c r="AJ38" s="6">
        <v>4.4499999999999998E-2</v>
      </c>
      <c r="AK38" s="6">
        <v>3.7000000000000002E-3</v>
      </c>
      <c r="AL38" s="132" t="str">
        <f t="shared" si="1"/>
        <v>Discordant</v>
      </c>
      <c r="AM38" s="132" t="str">
        <f t="shared" si="2"/>
        <v>Discordant</v>
      </c>
      <c r="AN38" s="36">
        <f t="shared" si="3"/>
        <v>1830</v>
      </c>
      <c r="AO38" s="36">
        <f t="shared" si="4"/>
        <v>12.65</v>
      </c>
      <c r="AP38" s="36">
        <f t="shared" si="5"/>
        <v>0.87</v>
      </c>
      <c r="AQ38" s="133">
        <f t="shared" si="6"/>
        <v>7.9051383399209488E-2</v>
      </c>
    </row>
    <row r="39" spans="1:43" x14ac:dyDescent="0.75">
      <c r="A39" s="5" t="s">
        <v>70</v>
      </c>
      <c r="B39" s="22">
        <v>605</v>
      </c>
      <c r="C39" s="22">
        <v>28.4</v>
      </c>
      <c r="D39" s="22">
        <v>3.1</v>
      </c>
      <c r="E39" s="22">
        <v>541</v>
      </c>
      <c r="F39" s="20">
        <v>20.618556701030901</v>
      </c>
      <c r="G39" s="22">
        <v>1.2363315725978701</v>
      </c>
      <c r="H39" s="18">
        <v>5.2999999999999999E-2</v>
      </c>
      <c r="I39" s="15">
        <v>5.7307335513430598E-3</v>
      </c>
      <c r="J39" s="24">
        <v>0.25169000000000002</v>
      </c>
      <c r="K39" s="18">
        <v>0.35299999999999998</v>
      </c>
      <c r="L39" s="15">
        <v>3.5089401707067799E-2</v>
      </c>
      <c r="M39" s="18">
        <v>4.8500000000000001E-2</v>
      </c>
      <c r="N39" s="15">
        <v>2.90816094164334E-3</v>
      </c>
      <c r="O39" s="24">
        <v>0.58696999999999999</v>
      </c>
      <c r="P39" s="10">
        <v>305</v>
      </c>
      <c r="Q39" s="6">
        <v>17.8031220470228</v>
      </c>
      <c r="R39" s="6">
        <v>19.035919076873899</v>
      </c>
      <c r="S39" s="10">
        <v>313</v>
      </c>
      <c r="T39" s="6">
        <v>27.269053857204401</v>
      </c>
      <c r="U39" s="6">
        <v>27.918568333314202</v>
      </c>
      <c r="V39" s="10">
        <v>290</v>
      </c>
      <c r="W39" s="6">
        <v>258.31430491825802</v>
      </c>
      <c r="X39" s="6">
        <v>259.77135595371601</v>
      </c>
      <c r="Y39" s="6">
        <v>2.5559105431309899</v>
      </c>
      <c r="Z39" s="6">
        <v>-5.1724137931034404</v>
      </c>
      <c r="AA39" s="7">
        <v>305</v>
      </c>
      <c r="AB39" s="7">
        <v>17.8031220470228</v>
      </c>
      <c r="AC39" s="7">
        <v>19.035919076873899</v>
      </c>
      <c r="AD39" s="13">
        <v>311</v>
      </c>
      <c r="AE39" s="6">
        <v>19.740469969612899</v>
      </c>
      <c r="AF39" s="13">
        <v>309</v>
      </c>
      <c r="AG39" s="6">
        <v>26.632410673221401</v>
      </c>
      <c r="AH39" s="13">
        <v>287</v>
      </c>
      <c r="AI39" s="6">
        <v>239.77317015338301</v>
      </c>
      <c r="AJ39" s="6">
        <v>1.6999999999999999E-3</v>
      </c>
      <c r="AK39" s="6">
        <v>5.1000000000000004E-3</v>
      </c>
      <c r="AL39" s="132">
        <f t="shared" si="1"/>
        <v>305</v>
      </c>
      <c r="AM39" s="132">
        <f t="shared" si="2"/>
        <v>17.8031220470228</v>
      </c>
      <c r="AN39" s="36">
        <f t="shared" si="3"/>
        <v>605</v>
      </c>
      <c r="AO39" s="36">
        <f t="shared" si="4"/>
        <v>28.4</v>
      </c>
      <c r="AP39" s="36">
        <f t="shared" si="5"/>
        <v>3.1</v>
      </c>
      <c r="AQ39" s="133">
        <f t="shared" si="6"/>
        <v>3.5211267605633804E-2</v>
      </c>
    </row>
    <row r="40" spans="1:43" x14ac:dyDescent="0.75">
      <c r="A40" s="5" t="s">
        <v>71</v>
      </c>
      <c r="B40" s="22">
        <v>499</v>
      </c>
      <c r="C40" s="22">
        <v>2.19</v>
      </c>
      <c r="D40" s="22">
        <v>0.11</v>
      </c>
      <c r="E40" s="22">
        <v>538</v>
      </c>
      <c r="F40" s="20">
        <v>17.271157167530198</v>
      </c>
      <c r="G40" s="22">
        <v>1.2109230713635999</v>
      </c>
      <c r="H40" s="18">
        <v>5.4100000000000002E-2</v>
      </c>
      <c r="I40" s="15">
        <v>5.8755103111527603E-3</v>
      </c>
      <c r="J40" s="24">
        <v>8.337E-2</v>
      </c>
      <c r="K40" s="18">
        <v>0.44800000000000001</v>
      </c>
      <c r="L40" s="15">
        <v>5.17868719364276E-2</v>
      </c>
      <c r="M40" s="18">
        <v>5.79E-2</v>
      </c>
      <c r="N40" s="15">
        <v>4.0595106136700502E-3</v>
      </c>
      <c r="O40" s="24">
        <v>0.68591000000000002</v>
      </c>
      <c r="P40" s="10">
        <v>362</v>
      </c>
      <c r="Q40" s="6">
        <v>24.6273073106011</v>
      </c>
      <c r="R40" s="6">
        <v>25.8859877507495</v>
      </c>
      <c r="S40" s="10">
        <v>372</v>
      </c>
      <c r="T40" s="6">
        <v>35.4146960130659</v>
      </c>
      <c r="U40" s="6">
        <v>36.119361087663201</v>
      </c>
      <c r="V40" s="10">
        <v>380</v>
      </c>
      <c r="W40" s="6">
        <v>253.75740589701499</v>
      </c>
      <c r="X40" s="6">
        <v>255.10282218364301</v>
      </c>
      <c r="Y40" s="6">
        <v>2.6881720430107499</v>
      </c>
      <c r="Z40" s="6">
        <v>4.7368421052631602</v>
      </c>
      <c r="AA40" s="7">
        <v>362</v>
      </c>
      <c r="AB40" s="7">
        <v>24.6273073106011</v>
      </c>
      <c r="AC40" s="7">
        <v>25.8859877507495</v>
      </c>
      <c r="AD40" s="13">
        <v>361</v>
      </c>
      <c r="AE40" s="6">
        <v>25.070126951628801</v>
      </c>
      <c r="AF40" s="13">
        <v>355</v>
      </c>
      <c r="AG40" s="6">
        <v>32.5154839068691</v>
      </c>
      <c r="AH40" s="13">
        <v>312</v>
      </c>
      <c r="AI40" s="6">
        <v>230.427622145398</v>
      </c>
      <c r="AJ40" s="6">
        <v>2.2000000000000001E-3</v>
      </c>
      <c r="AK40" s="6">
        <v>5.1000000000000004E-3</v>
      </c>
      <c r="AL40" s="132">
        <f t="shared" si="1"/>
        <v>362</v>
      </c>
      <c r="AM40" s="132">
        <f t="shared" si="2"/>
        <v>24.6273073106011</v>
      </c>
      <c r="AN40" s="36">
        <f t="shared" si="3"/>
        <v>499</v>
      </c>
      <c r="AO40" s="36">
        <f t="shared" si="4"/>
        <v>2.19</v>
      </c>
      <c r="AP40" s="36">
        <f t="shared" si="5"/>
        <v>0.11</v>
      </c>
      <c r="AQ40" s="133">
        <f t="shared" si="6"/>
        <v>0.45662100456621008</v>
      </c>
    </row>
    <row r="41" spans="1:43" x14ac:dyDescent="0.75">
      <c r="A41" s="5" t="s">
        <v>72</v>
      </c>
      <c r="B41" s="22">
        <v>1086</v>
      </c>
      <c r="C41" s="22">
        <v>1.448</v>
      </c>
      <c r="D41" s="22">
        <v>0.05</v>
      </c>
      <c r="E41" s="22">
        <v>1244</v>
      </c>
      <c r="F41" s="20">
        <v>16.891891891891898</v>
      </c>
      <c r="G41" s="22">
        <v>0.98133685374281399</v>
      </c>
      <c r="H41" s="18">
        <v>5.5E-2</v>
      </c>
      <c r="I41" s="15">
        <v>3.3698757708516998E-3</v>
      </c>
      <c r="J41" s="24">
        <v>0.44775999999999999</v>
      </c>
      <c r="K41" s="18">
        <v>0.45</v>
      </c>
      <c r="L41" s="15">
        <v>4.2164340383788197E-2</v>
      </c>
      <c r="M41" s="18">
        <v>5.9200000000000003E-2</v>
      </c>
      <c r="N41" s="15">
        <v>3.43923239110122E-3</v>
      </c>
      <c r="O41" s="24">
        <v>0.46987000000000001</v>
      </c>
      <c r="P41" s="10">
        <v>371</v>
      </c>
      <c r="Q41" s="6">
        <v>20.976406566450201</v>
      </c>
      <c r="R41" s="6">
        <v>22.5014175011496</v>
      </c>
      <c r="S41" s="10">
        <v>377</v>
      </c>
      <c r="T41" s="6">
        <v>29.478828609687799</v>
      </c>
      <c r="U41" s="6">
        <v>30.326881755791199</v>
      </c>
      <c r="V41" s="10">
        <v>380</v>
      </c>
      <c r="W41" s="6">
        <v>146.85043356600099</v>
      </c>
      <c r="X41" s="6">
        <v>149.48921554757601</v>
      </c>
      <c r="Y41" s="6">
        <v>1.59151193633951</v>
      </c>
      <c r="Z41" s="6">
        <v>2.3684210526315801</v>
      </c>
      <c r="AA41" s="7">
        <v>371</v>
      </c>
      <c r="AB41" s="7">
        <v>20.976406566450201</v>
      </c>
      <c r="AC41" s="7">
        <v>22.5014175011496</v>
      </c>
      <c r="AD41" s="13">
        <v>370</v>
      </c>
      <c r="AE41" s="6">
        <v>21.320333778837</v>
      </c>
      <c r="AF41" s="13">
        <v>366</v>
      </c>
      <c r="AG41" s="6">
        <v>29.955789694136701</v>
      </c>
      <c r="AH41" s="13">
        <v>334</v>
      </c>
      <c r="AI41" s="6">
        <v>129.14045779120701</v>
      </c>
      <c r="AJ41" s="6">
        <v>2.8999999999999998E-3</v>
      </c>
      <c r="AK41" s="6">
        <v>4.0000000000000001E-3</v>
      </c>
      <c r="AL41" s="132">
        <f t="shared" si="1"/>
        <v>371</v>
      </c>
      <c r="AM41" s="132">
        <f t="shared" si="2"/>
        <v>20.976406566450201</v>
      </c>
      <c r="AN41" s="36">
        <f t="shared" si="3"/>
        <v>1086</v>
      </c>
      <c r="AO41" s="36">
        <f t="shared" si="4"/>
        <v>1.448</v>
      </c>
      <c r="AP41" s="36">
        <f t="shared" si="5"/>
        <v>0.05</v>
      </c>
      <c r="AQ41" s="133">
        <f t="shared" si="6"/>
        <v>0.69060773480662985</v>
      </c>
    </row>
    <row r="42" spans="1:43" x14ac:dyDescent="0.75">
      <c r="A42" s="5" t="s">
        <v>73</v>
      </c>
      <c r="B42" s="22">
        <v>680</v>
      </c>
      <c r="C42" s="22">
        <v>3.37</v>
      </c>
      <c r="D42" s="22">
        <v>0.45</v>
      </c>
      <c r="E42" s="22">
        <v>700</v>
      </c>
      <c r="F42" s="20">
        <v>18.867924528301899</v>
      </c>
      <c r="G42" s="22">
        <v>1.14954967904268</v>
      </c>
      <c r="H42" s="18">
        <v>5.2200000000000003E-2</v>
      </c>
      <c r="I42" s="15">
        <v>4.6856029078388099E-3</v>
      </c>
      <c r="J42" s="24">
        <v>5.7456E-2</v>
      </c>
      <c r="K42" s="18">
        <v>0.38600000000000001</v>
      </c>
      <c r="L42" s="15">
        <v>3.9417757711974998E-2</v>
      </c>
      <c r="M42" s="18">
        <v>5.2999999999999999E-2</v>
      </c>
      <c r="N42" s="15">
        <v>3.22908504843088E-3</v>
      </c>
      <c r="O42" s="24">
        <v>0.68676000000000004</v>
      </c>
      <c r="P42" s="10">
        <v>333</v>
      </c>
      <c r="Q42" s="6">
        <v>19.920758767851002</v>
      </c>
      <c r="R42" s="6">
        <v>21.227521081932601</v>
      </c>
      <c r="S42" s="10">
        <v>329</v>
      </c>
      <c r="T42" s="6">
        <v>28.5890650346097</v>
      </c>
      <c r="U42" s="6">
        <v>29.294680711956801</v>
      </c>
      <c r="V42" s="10">
        <v>260</v>
      </c>
      <c r="W42" s="6">
        <v>183.68329979069301</v>
      </c>
      <c r="X42" s="6">
        <v>185.15024425571801</v>
      </c>
      <c r="Y42" s="6">
        <v>-1.21580547112461</v>
      </c>
      <c r="Z42" s="6">
        <v>-28.076923076923102</v>
      </c>
      <c r="AA42" s="7">
        <v>333</v>
      </c>
      <c r="AB42" s="7">
        <v>19.920758767851002</v>
      </c>
      <c r="AC42" s="7">
        <v>21.227521081932601</v>
      </c>
      <c r="AD42" s="13">
        <v>332</v>
      </c>
      <c r="AE42" s="6">
        <v>19.920758767851002</v>
      </c>
      <c r="AF42" s="13">
        <v>323</v>
      </c>
      <c r="AG42" s="6">
        <v>27.1503156437111</v>
      </c>
      <c r="AH42" s="13">
        <v>245</v>
      </c>
      <c r="AI42" s="6">
        <v>168.319421404655</v>
      </c>
      <c r="AJ42" s="6">
        <v>4.0000000000000002E-4</v>
      </c>
      <c r="AK42" s="6">
        <v>3.3999999999999998E-3</v>
      </c>
      <c r="AL42" s="132">
        <f t="shared" si="1"/>
        <v>333</v>
      </c>
      <c r="AM42" s="132">
        <f t="shared" si="2"/>
        <v>19.920758767851002</v>
      </c>
      <c r="AN42" s="36">
        <f t="shared" si="3"/>
        <v>680</v>
      </c>
      <c r="AO42" s="36">
        <f t="shared" si="4"/>
        <v>3.37</v>
      </c>
      <c r="AP42" s="36">
        <f t="shared" si="5"/>
        <v>0.45</v>
      </c>
      <c r="AQ42" s="133">
        <f t="shared" si="6"/>
        <v>0.29673590504451036</v>
      </c>
    </row>
    <row r="43" spans="1:43" x14ac:dyDescent="0.75">
      <c r="A43" s="5" t="s">
        <v>74</v>
      </c>
      <c r="B43" s="22">
        <v>184.8</v>
      </c>
      <c r="C43" s="22">
        <v>1.1100000000000001</v>
      </c>
      <c r="D43" s="22">
        <v>4.9000000000000002E-2</v>
      </c>
      <c r="E43" s="22">
        <v>175</v>
      </c>
      <c r="F43" s="20">
        <v>20.040080160320599</v>
      </c>
      <c r="G43" s="22">
        <v>1.6826429812880801</v>
      </c>
      <c r="H43" s="18">
        <v>5.1400000000000001E-2</v>
      </c>
      <c r="I43" s="15">
        <v>1.30064125893763E-2</v>
      </c>
      <c r="J43" s="24">
        <v>-0.23529</v>
      </c>
      <c r="K43" s="18">
        <v>0.39</v>
      </c>
      <c r="L43" s="15">
        <v>6.5597483976140195E-2</v>
      </c>
      <c r="M43" s="18">
        <v>4.99E-2</v>
      </c>
      <c r="N43" s="15">
        <v>4.1897978498371298E-3</v>
      </c>
      <c r="O43" s="24">
        <v>0.65280000000000005</v>
      </c>
      <c r="P43" s="10">
        <v>314</v>
      </c>
      <c r="Q43" s="6">
        <v>25.534314928624401</v>
      </c>
      <c r="R43" s="6">
        <v>26.456528786152901</v>
      </c>
      <c r="S43" s="10">
        <v>342</v>
      </c>
      <c r="T43" s="6">
        <v>49.917896721754602</v>
      </c>
      <c r="U43" s="6">
        <v>50.331415192364503</v>
      </c>
      <c r="V43" s="10">
        <v>250</v>
      </c>
      <c r="W43" s="6">
        <v>508.63614495831598</v>
      </c>
      <c r="X43" s="6">
        <v>509.12397633547602</v>
      </c>
      <c r="Y43" s="6">
        <v>8.1871345029239802</v>
      </c>
      <c r="Z43" s="6">
        <v>-25.6</v>
      </c>
      <c r="AA43" s="7">
        <v>314</v>
      </c>
      <c r="AB43" s="7">
        <v>25.534314928624401</v>
      </c>
      <c r="AC43" s="7">
        <v>26.456528786152901</v>
      </c>
      <c r="AD43" s="13">
        <v>311</v>
      </c>
      <c r="AE43" s="6">
        <v>25.040172500886801</v>
      </c>
      <c r="AF43" s="13">
        <v>306</v>
      </c>
      <c r="AG43" s="6">
        <v>30.417041491962301</v>
      </c>
      <c r="AH43" s="13">
        <v>264</v>
      </c>
      <c r="AI43" s="6">
        <v>467.491126074129</v>
      </c>
      <c r="AJ43" s="6">
        <v>4.0000000000000002E-4</v>
      </c>
      <c r="AK43" s="6">
        <v>9.4000000000000004E-3</v>
      </c>
      <c r="AL43" s="132">
        <f t="shared" si="1"/>
        <v>314</v>
      </c>
      <c r="AM43" s="132">
        <f t="shared" si="2"/>
        <v>25.534314928624401</v>
      </c>
      <c r="AN43" s="36">
        <f t="shared" si="3"/>
        <v>184.8</v>
      </c>
      <c r="AO43" s="36">
        <f t="shared" si="4"/>
        <v>1.1100000000000001</v>
      </c>
      <c r="AP43" s="36">
        <f t="shared" si="5"/>
        <v>4.9000000000000002E-2</v>
      </c>
      <c r="AQ43" s="133">
        <f t="shared" si="6"/>
        <v>0.9009009009009008</v>
      </c>
    </row>
    <row r="44" spans="1:43" x14ac:dyDescent="0.75">
      <c r="A44" s="5" t="s">
        <v>75</v>
      </c>
      <c r="B44" s="22">
        <v>396</v>
      </c>
      <c r="C44" s="22">
        <v>4.54</v>
      </c>
      <c r="D44" s="22">
        <v>0.24</v>
      </c>
      <c r="E44" s="22">
        <v>497</v>
      </c>
      <c r="F44" s="20">
        <v>16.583747927031499</v>
      </c>
      <c r="G44" s="22">
        <v>1.19975119352566</v>
      </c>
      <c r="H44" s="18">
        <v>5.5899999999999998E-2</v>
      </c>
      <c r="I44" s="15">
        <v>6.7656633223595703E-3</v>
      </c>
      <c r="J44" s="24">
        <v>0.3377</v>
      </c>
      <c r="K44" s="18">
        <v>0.443</v>
      </c>
      <c r="L44" s="15">
        <v>4.5556416296279899E-2</v>
      </c>
      <c r="M44" s="18">
        <v>6.0299999999999999E-2</v>
      </c>
      <c r="N44" s="15">
        <v>4.3624033172667302E-3</v>
      </c>
      <c r="O44" s="24">
        <v>0.44841999999999999</v>
      </c>
      <c r="P44" s="10">
        <v>377</v>
      </c>
      <c r="Q44" s="6">
        <v>26.421672332048299</v>
      </c>
      <c r="R44" s="6">
        <v>27.6903081289251</v>
      </c>
      <c r="S44" s="10">
        <v>370</v>
      </c>
      <c r="T44" s="6">
        <v>32.008407673484399</v>
      </c>
      <c r="U44" s="6">
        <v>32.774517331214803</v>
      </c>
      <c r="V44" s="10">
        <v>380</v>
      </c>
      <c r="W44" s="6">
        <v>306.6607122863</v>
      </c>
      <c r="X44" s="6">
        <v>308.120765467345</v>
      </c>
      <c r="Y44" s="6">
        <v>-1.8918918918919001</v>
      </c>
      <c r="Z44" s="6">
        <v>0.78947368421053499</v>
      </c>
      <c r="AA44" s="7">
        <v>377</v>
      </c>
      <c r="AB44" s="7">
        <v>26.421672332048299</v>
      </c>
      <c r="AC44" s="7">
        <v>27.6903081289251</v>
      </c>
      <c r="AD44" s="13">
        <v>376</v>
      </c>
      <c r="AE44" s="6">
        <v>27.3375340662271</v>
      </c>
      <c r="AF44" s="13">
        <v>376</v>
      </c>
      <c r="AG44" s="6">
        <v>34.1070984076919</v>
      </c>
      <c r="AH44" s="13">
        <v>366</v>
      </c>
      <c r="AI44" s="6">
        <v>279.46758212705299</v>
      </c>
      <c r="AJ44" s="6">
        <v>3.2000000000000002E-3</v>
      </c>
      <c r="AK44" s="6">
        <v>7.4000000000000003E-3</v>
      </c>
      <c r="AL44" s="132">
        <f t="shared" si="1"/>
        <v>377</v>
      </c>
      <c r="AM44" s="132">
        <f t="shared" si="2"/>
        <v>26.421672332048299</v>
      </c>
      <c r="AN44" s="36">
        <f t="shared" si="3"/>
        <v>396</v>
      </c>
      <c r="AO44" s="36">
        <f t="shared" si="4"/>
        <v>4.54</v>
      </c>
      <c r="AP44" s="36">
        <f t="shared" si="5"/>
        <v>0.24</v>
      </c>
      <c r="AQ44" s="133">
        <f t="shared" si="6"/>
        <v>0.22026431718061673</v>
      </c>
    </row>
    <row r="45" spans="1:43" x14ac:dyDescent="0.75">
      <c r="A45" s="5" t="s">
        <v>76</v>
      </c>
      <c r="B45" s="22">
        <v>507</v>
      </c>
      <c r="C45" s="22">
        <v>11.28</v>
      </c>
      <c r="D45" s="22">
        <v>0.98</v>
      </c>
      <c r="E45" s="22">
        <v>8300</v>
      </c>
      <c r="F45" s="20">
        <v>2.7322404371584699</v>
      </c>
      <c r="G45" s="22">
        <v>0.20393439402547101</v>
      </c>
      <c r="H45" s="18">
        <v>0.1273</v>
      </c>
      <c r="I45" s="15">
        <v>2.60750437208758E-3</v>
      </c>
      <c r="J45" s="24">
        <v>0.11416</v>
      </c>
      <c r="K45" s="18">
        <v>6.49</v>
      </c>
      <c r="L45" s="15">
        <v>0.67537859177204396</v>
      </c>
      <c r="M45" s="18">
        <v>0.36599999999999999</v>
      </c>
      <c r="N45" s="15">
        <v>2.7318235686075901E-2</v>
      </c>
      <c r="O45" s="24">
        <v>0.96309999999999996</v>
      </c>
      <c r="P45" s="10">
        <v>2000</v>
      </c>
      <c r="Q45" s="6">
        <v>128.710028921</v>
      </c>
      <c r="R45" s="6">
        <v>134.49915519219701</v>
      </c>
      <c r="S45" s="10">
        <v>2024</v>
      </c>
      <c r="T45" s="6">
        <v>90.660360213606893</v>
      </c>
      <c r="U45" s="6">
        <v>92.815245363128795</v>
      </c>
      <c r="V45" s="10">
        <v>2055</v>
      </c>
      <c r="W45" s="6">
        <v>36.544558795609902</v>
      </c>
      <c r="X45" s="6">
        <v>41.758304166279402</v>
      </c>
      <c r="Y45" s="6">
        <v>1.1857707509881401</v>
      </c>
      <c r="Z45" s="6">
        <v>2.6763990267639901</v>
      </c>
      <c r="AA45" s="7">
        <v>2055</v>
      </c>
      <c r="AB45" s="7">
        <v>36.544558795609902</v>
      </c>
      <c r="AC45" s="7">
        <v>41.758304166279402</v>
      </c>
      <c r="AD45" s="13">
        <v>1980</v>
      </c>
      <c r="AE45" s="6">
        <v>128.710028921</v>
      </c>
      <c r="AF45" s="13">
        <v>1920</v>
      </c>
      <c r="AG45" s="6">
        <v>105.845646646714</v>
      </c>
      <c r="AH45" s="13">
        <v>1862</v>
      </c>
      <c r="AI45" s="6">
        <v>57.124152313761201</v>
      </c>
      <c r="AJ45" s="6">
        <v>1.54E-2</v>
      </c>
      <c r="AK45" s="6">
        <v>8.0999999999999996E-3</v>
      </c>
      <c r="AL45" s="132">
        <f t="shared" si="1"/>
        <v>2055</v>
      </c>
      <c r="AM45" s="132">
        <f t="shared" si="2"/>
        <v>36.544558795609902</v>
      </c>
      <c r="AN45" s="36">
        <f t="shared" si="3"/>
        <v>507</v>
      </c>
      <c r="AO45" s="36">
        <f t="shared" si="4"/>
        <v>11.28</v>
      </c>
      <c r="AP45" s="36">
        <f t="shared" si="5"/>
        <v>0.98</v>
      </c>
      <c r="AQ45" s="133">
        <f t="shared" si="6"/>
        <v>8.8652482269503549E-2</v>
      </c>
    </row>
    <row r="46" spans="1:43" x14ac:dyDescent="0.75">
      <c r="A46" s="5" t="s">
        <v>77</v>
      </c>
      <c r="B46" s="22">
        <v>282.10000000000002</v>
      </c>
      <c r="C46" s="22">
        <v>0.79600000000000004</v>
      </c>
      <c r="D46" s="22">
        <v>5.1999999999999998E-2</v>
      </c>
      <c r="E46" s="22">
        <v>466</v>
      </c>
      <c r="F46" s="20">
        <v>12.836970474967901</v>
      </c>
      <c r="G46" s="22">
        <v>1.03377183988528</v>
      </c>
      <c r="H46" s="18">
        <v>5.2499999999999998E-2</v>
      </c>
      <c r="I46" s="15">
        <v>6.3413240983771898E-3</v>
      </c>
      <c r="J46" s="24">
        <v>-0.19245000000000001</v>
      </c>
      <c r="K46" s="18">
        <v>0.54900000000000004</v>
      </c>
      <c r="L46" s="15">
        <v>5.8656248347809699E-2</v>
      </c>
      <c r="M46" s="18">
        <v>7.7899999999999997E-2</v>
      </c>
      <c r="N46" s="15">
        <v>6.2733513708782204E-3</v>
      </c>
      <c r="O46" s="24">
        <v>0.72106000000000003</v>
      </c>
      <c r="P46" s="10">
        <v>483</v>
      </c>
      <c r="Q46" s="6">
        <v>37.498300031684103</v>
      </c>
      <c r="R46" s="6">
        <v>38.948447759530801</v>
      </c>
      <c r="S46" s="10">
        <v>440</v>
      </c>
      <c r="T46" s="6">
        <v>38.914878434542402</v>
      </c>
      <c r="U46" s="6">
        <v>39.7557045357864</v>
      </c>
      <c r="V46" s="10">
        <v>260</v>
      </c>
      <c r="W46" s="6">
        <v>212.41646964092001</v>
      </c>
      <c r="X46" s="6">
        <v>213.29087084169799</v>
      </c>
      <c r="Y46" s="6">
        <v>-9.7727272727272698</v>
      </c>
      <c r="Z46" s="6">
        <v>-85.769230769230802</v>
      </c>
      <c r="AA46" s="7" t="s">
        <v>35</v>
      </c>
      <c r="AB46" s="7" t="s">
        <v>35</v>
      </c>
      <c r="AC46" s="7" t="s">
        <v>35</v>
      </c>
      <c r="AD46" s="13">
        <v>482</v>
      </c>
      <c r="AE46" s="6">
        <v>37.012720857378199</v>
      </c>
      <c r="AF46" s="13">
        <v>462</v>
      </c>
      <c r="AG46" s="6">
        <v>42.423021622406999</v>
      </c>
      <c r="AH46" s="13">
        <v>355</v>
      </c>
      <c r="AI46" s="6">
        <v>195.458037887194</v>
      </c>
      <c r="AJ46" s="6">
        <v>-8.0000000000000004E-4</v>
      </c>
      <c r="AK46" s="6">
        <v>5.4000000000000003E-3</v>
      </c>
      <c r="AL46" s="132" t="str">
        <f t="shared" si="1"/>
        <v>Discordant</v>
      </c>
      <c r="AM46" s="132" t="str">
        <f t="shared" si="2"/>
        <v>Discordant</v>
      </c>
      <c r="AN46" s="36">
        <f t="shared" si="3"/>
        <v>282.10000000000002</v>
      </c>
      <c r="AO46" s="36">
        <f t="shared" si="4"/>
        <v>0.79600000000000004</v>
      </c>
      <c r="AP46" s="36">
        <f t="shared" si="5"/>
        <v>5.1999999999999998E-2</v>
      </c>
      <c r="AQ46" s="133">
        <f t="shared" si="6"/>
        <v>1.2562814070351758</v>
      </c>
    </row>
    <row r="47" spans="1:43" x14ac:dyDescent="0.75">
      <c r="A47" s="5" t="s">
        <v>78</v>
      </c>
      <c r="B47" s="22">
        <v>480</v>
      </c>
      <c r="C47" s="22">
        <v>3.25</v>
      </c>
      <c r="D47" s="22">
        <v>0.31</v>
      </c>
      <c r="E47" s="22">
        <v>858</v>
      </c>
      <c r="F47" s="20">
        <v>11.7096018735363</v>
      </c>
      <c r="G47" s="22">
        <v>0.79246191033188795</v>
      </c>
      <c r="H47" s="18">
        <v>5.62E-2</v>
      </c>
      <c r="I47" s="15">
        <v>4.7379801536069103E-3</v>
      </c>
      <c r="J47" s="24">
        <v>0.59284000000000003</v>
      </c>
      <c r="K47" s="18">
        <v>0.65800000000000003</v>
      </c>
      <c r="L47" s="15">
        <v>6.6887455381109406E-2</v>
      </c>
      <c r="M47" s="18">
        <v>8.5400000000000004E-2</v>
      </c>
      <c r="N47" s="15">
        <v>5.7795515059561103E-3</v>
      </c>
      <c r="O47" s="24">
        <v>0.46052999999999999</v>
      </c>
      <c r="P47" s="10">
        <v>527</v>
      </c>
      <c r="Q47" s="6">
        <v>34.241395808806303</v>
      </c>
      <c r="R47" s="6">
        <v>36.109159239082999</v>
      </c>
      <c r="S47" s="10">
        <v>510</v>
      </c>
      <c r="T47" s="6">
        <v>40.992232383389798</v>
      </c>
      <c r="U47" s="6">
        <v>41.991692487558304</v>
      </c>
      <c r="V47" s="10">
        <v>410</v>
      </c>
      <c r="W47" s="6">
        <v>171.696443431745</v>
      </c>
      <c r="X47" s="6">
        <v>173.16462482652699</v>
      </c>
      <c r="Y47" s="6">
        <v>-3.3333333333333401</v>
      </c>
      <c r="Z47" s="6">
        <v>-28.5365853658537</v>
      </c>
      <c r="AA47" s="7">
        <v>527</v>
      </c>
      <c r="AB47" s="7">
        <v>34.241395808806303</v>
      </c>
      <c r="AC47" s="7">
        <v>36.109159239082999</v>
      </c>
      <c r="AD47" s="13">
        <v>527</v>
      </c>
      <c r="AE47" s="6">
        <v>34.669009027304803</v>
      </c>
      <c r="AF47" s="13">
        <v>508</v>
      </c>
      <c r="AG47" s="6">
        <v>41.642227555377403</v>
      </c>
      <c r="AH47" s="13">
        <v>422</v>
      </c>
      <c r="AI47" s="6">
        <v>141.73179490541401</v>
      </c>
      <c r="AJ47" s="6">
        <v>1.6000000000000001E-3</v>
      </c>
      <c r="AK47" s="6">
        <v>6.0000000000000001E-3</v>
      </c>
      <c r="AL47" s="132">
        <f t="shared" si="1"/>
        <v>527</v>
      </c>
      <c r="AM47" s="132">
        <f t="shared" si="2"/>
        <v>34.241395808806303</v>
      </c>
      <c r="AN47" s="36">
        <f t="shared" si="3"/>
        <v>480</v>
      </c>
      <c r="AO47" s="36">
        <f t="shared" si="4"/>
        <v>3.25</v>
      </c>
      <c r="AP47" s="36">
        <f t="shared" si="5"/>
        <v>0.31</v>
      </c>
      <c r="AQ47" s="133">
        <f t="shared" si="6"/>
        <v>0.30769230769230771</v>
      </c>
    </row>
    <row r="48" spans="1:43" x14ac:dyDescent="0.75">
      <c r="A48" s="5" t="s">
        <v>79</v>
      </c>
      <c r="B48" s="22">
        <v>963</v>
      </c>
      <c r="C48" s="22">
        <v>4.62</v>
      </c>
      <c r="D48" s="22">
        <v>0.3</v>
      </c>
      <c r="E48" s="22">
        <v>3240</v>
      </c>
      <c r="F48" s="20">
        <v>8.6805555555555607</v>
      </c>
      <c r="G48" s="22">
        <v>0.52457322624068603</v>
      </c>
      <c r="H48" s="18">
        <v>7.3599999999999999E-2</v>
      </c>
      <c r="I48" s="15">
        <v>2.3973212323328899E-3</v>
      </c>
      <c r="J48" s="24">
        <v>0.10815</v>
      </c>
      <c r="K48" s="18">
        <v>1.1819999999999999</v>
      </c>
      <c r="L48" s="15">
        <v>0.113901363142676</v>
      </c>
      <c r="M48" s="18">
        <v>0.1152</v>
      </c>
      <c r="N48" s="15">
        <v>6.9616322683691998E-3</v>
      </c>
      <c r="O48" s="24">
        <v>0.81827000000000005</v>
      </c>
      <c r="P48" s="10">
        <v>702</v>
      </c>
      <c r="Q48" s="6">
        <v>40.130002475948203</v>
      </c>
      <c r="R48" s="6">
        <v>42.859176675297903</v>
      </c>
      <c r="S48" s="10">
        <v>788</v>
      </c>
      <c r="T48" s="6">
        <v>52.821008922080402</v>
      </c>
      <c r="U48" s="6">
        <v>54.2640322514453</v>
      </c>
      <c r="V48" s="10">
        <v>1020</v>
      </c>
      <c r="W48" s="6">
        <v>86.819959349543396</v>
      </c>
      <c r="X48" s="6">
        <v>93.484793374885598</v>
      </c>
      <c r="Y48" s="6">
        <v>10.9137055837564</v>
      </c>
      <c r="Z48" s="6">
        <v>31.176470588235301</v>
      </c>
      <c r="AA48" s="7">
        <v>702</v>
      </c>
      <c r="AB48" s="7">
        <v>40.130002475948203</v>
      </c>
      <c r="AC48" s="7">
        <v>42.859176675297903</v>
      </c>
      <c r="AD48" s="13">
        <v>693</v>
      </c>
      <c r="AE48" s="6">
        <v>40.495482448288101</v>
      </c>
      <c r="AF48" s="13">
        <v>693</v>
      </c>
      <c r="AG48" s="6">
        <v>53.354990240337401</v>
      </c>
      <c r="AH48" s="13">
        <v>691</v>
      </c>
      <c r="AI48" s="6">
        <v>78.196613363088602</v>
      </c>
      <c r="AJ48" s="6">
        <v>1.46E-2</v>
      </c>
      <c r="AK48" s="6">
        <v>3.3999999999999998E-3</v>
      </c>
      <c r="AL48" s="132">
        <f t="shared" si="1"/>
        <v>702</v>
      </c>
      <c r="AM48" s="132">
        <f t="shared" si="2"/>
        <v>40.130002475948203</v>
      </c>
      <c r="AN48" s="36">
        <f t="shared" si="3"/>
        <v>963</v>
      </c>
      <c r="AO48" s="36">
        <f t="shared" si="4"/>
        <v>4.62</v>
      </c>
      <c r="AP48" s="36">
        <f t="shared" si="5"/>
        <v>0.3</v>
      </c>
      <c r="AQ48" s="133">
        <f t="shared" si="6"/>
        <v>0.21645021645021645</v>
      </c>
    </row>
    <row r="49" spans="1:43" x14ac:dyDescent="0.75">
      <c r="A49" s="5" t="s">
        <v>80</v>
      </c>
      <c r="B49" s="22">
        <v>550</v>
      </c>
      <c r="C49" s="22">
        <v>5.39</v>
      </c>
      <c r="D49" s="22">
        <v>0.27</v>
      </c>
      <c r="E49" s="22">
        <v>1442</v>
      </c>
      <c r="F49" s="20">
        <v>9.2764378478664202</v>
      </c>
      <c r="G49" s="22">
        <v>0.59469922066339598</v>
      </c>
      <c r="H49" s="18">
        <v>6.13E-2</v>
      </c>
      <c r="I49" s="15">
        <v>3.7636187955924902E-3</v>
      </c>
      <c r="J49" s="24">
        <v>-0.23688000000000001</v>
      </c>
      <c r="K49" s="18">
        <v>0.92600000000000005</v>
      </c>
      <c r="L49" s="15">
        <v>9.9488682664109096E-2</v>
      </c>
      <c r="M49" s="18">
        <v>0.10780000000000001</v>
      </c>
      <c r="N49" s="15">
        <v>6.9109044914540197E-3</v>
      </c>
      <c r="O49" s="24">
        <v>0.74687999999999999</v>
      </c>
      <c r="P49" s="10">
        <v>659</v>
      </c>
      <c r="Q49" s="6">
        <v>40.190809570211897</v>
      </c>
      <c r="R49" s="6">
        <v>42.617933199062698</v>
      </c>
      <c r="S49" s="10">
        <v>658</v>
      </c>
      <c r="T49" s="6">
        <v>52.231180422336699</v>
      </c>
      <c r="U49" s="6">
        <v>53.383733298939703</v>
      </c>
      <c r="V49" s="10">
        <v>610</v>
      </c>
      <c r="W49" s="6">
        <v>129.37022896738</v>
      </c>
      <c r="X49" s="6">
        <v>131.56570809166499</v>
      </c>
      <c r="Y49" s="6">
        <v>-0.151975683890583</v>
      </c>
      <c r="Z49" s="6">
        <v>-8.0327868852458799</v>
      </c>
      <c r="AA49" s="7">
        <v>659</v>
      </c>
      <c r="AB49" s="7">
        <v>40.190809570211897</v>
      </c>
      <c r="AC49" s="7">
        <v>42.617933199062698</v>
      </c>
      <c r="AD49" s="13">
        <v>656</v>
      </c>
      <c r="AE49" s="6">
        <v>40.190809570211897</v>
      </c>
      <c r="AF49" s="13">
        <v>625</v>
      </c>
      <c r="AG49" s="6">
        <v>48.3136441216215</v>
      </c>
      <c r="AH49" s="13">
        <v>506</v>
      </c>
      <c r="AI49" s="6">
        <v>106.580899522721</v>
      </c>
      <c r="AJ49" s="6">
        <v>5.0000000000000001E-3</v>
      </c>
      <c r="AK49" s="6">
        <v>3.7000000000000002E-3</v>
      </c>
      <c r="AL49" s="132">
        <f t="shared" si="1"/>
        <v>659</v>
      </c>
      <c r="AM49" s="132">
        <f t="shared" si="2"/>
        <v>40.190809570211897</v>
      </c>
      <c r="AN49" s="36">
        <f t="shared" si="3"/>
        <v>550</v>
      </c>
      <c r="AO49" s="36">
        <f t="shared" si="4"/>
        <v>5.39</v>
      </c>
      <c r="AP49" s="36">
        <f t="shared" si="5"/>
        <v>0.27</v>
      </c>
      <c r="AQ49" s="133">
        <f t="shared" si="6"/>
        <v>0.1855287569573284</v>
      </c>
    </row>
    <row r="50" spans="1:43" x14ac:dyDescent="0.75">
      <c r="A50" s="5" t="s">
        <v>330</v>
      </c>
      <c r="B50" s="22">
        <v>564</v>
      </c>
      <c r="C50" s="22">
        <v>4.21</v>
      </c>
      <c r="D50" s="22">
        <v>0.63</v>
      </c>
      <c r="E50" s="22">
        <v>1683</v>
      </c>
      <c r="F50" s="20">
        <v>8.5034013605442205</v>
      </c>
      <c r="G50" s="22">
        <v>0.56970306815610094</v>
      </c>
      <c r="H50" s="18">
        <v>6.1499999999999999E-2</v>
      </c>
      <c r="I50" s="15">
        <v>2.92877240982103E-3</v>
      </c>
      <c r="J50" s="24">
        <v>5.3008E-2</v>
      </c>
      <c r="K50" s="18">
        <v>1.0069999999999999</v>
      </c>
      <c r="L50" s="15">
        <v>0.101042988563085</v>
      </c>
      <c r="M50" s="18">
        <v>0.1176</v>
      </c>
      <c r="N50" s="15">
        <v>7.87885670386251E-3</v>
      </c>
      <c r="O50" s="24">
        <v>0.89046000000000003</v>
      </c>
      <c r="P50" s="10">
        <v>715</v>
      </c>
      <c r="Q50" s="6">
        <v>45.304614628545004</v>
      </c>
      <c r="R50" s="6">
        <v>47.828055269181</v>
      </c>
      <c r="S50" s="10">
        <v>702</v>
      </c>
      <c r="T50" s="6">
        <v>51.122376999878</v>
      </c>
      <c r="U50" s="6">
        <v>52.402920711658702</v>
      </c>
      <c r="V50" s="10">
        <v>640</v>
      </c>
      <c r="W50" s="6">
        <v>98.638782575967298</v>
      </c>
      <c r="X50" s="6">
        <v>101.20797344847701</v>
      </c>
      <c r="Y50" s="6">
        <v>-1.8518518518518601</v>
      </c>
      <c r="Z50" s="6">
        <v>-11.71875</v>
      </c>
      <c r="AA50" s="7">
        <v>715</v>
      </c>
      <c r="AB50" s="7">
        <v>45.304614628545004</v>
      </c>
      <c r="AC50" s="7">
        <v>47.828055269181</v>
      </c>
      <c r="AD50" s="13">
        <v>713</v>
      </c>
      <c r="AE50" s="6">
        <v>45.304614628545004</v>
      </c>
      <c r="AF50" s="13">
        <v>678</v>
      </c>
      <c r="AG50" s="6">
        <v>51.746047483045999</v>
      </c>
      <c r="AH50" s="13">
        <v>574</v>
      </c>
      <c r="AI50" s="6">
        <v>86.398804552314004</v>
      </c>
      <c r="AJ50" s="6">
        <v>3.7000000000000002E-3</v>
      </c>
      <c r="AK50" s="6">
        <v>2E-3</v>
      </c>
      <c r="AL50" s="132">
        <f t="shared" si="1"/>
        <v>715</v>
      </c>
      <c r="AM50" s="132">
        <f t="shared" si="2"/>
        <v>45.304614628545004</v>
      </c>
      <c r="AN50" s="36">
        <f t="shared" si="3"/>
        <v>564</v>
      </c>
      <c r="AO50" s="36">
        <f t="shared" si="4"/>
        <v>4.21</v>
      </c>
      <c r="AP50" s="36">
        <f t="shared" si="5"/>
        <v>0.63</v>
      </c>
      <c r="AQ50" s="133">
        <f t="shared" si="6"/>
        <v>0.23752969121140144</v>
      </c>
    </row>
    <row r="51" spans="1:43" x14ac:dyDescent="0.75">
      <c r="A51" s="5" t="s">
        <v>81</v>
      </c>
      <c r="B51" s="22">
        <v>758</v>
      </c>
      <c r="C51" s="22">
        <v>3.98</v>
      </c>
      <c r="D51" s="22">
        <v>0.25</v>
      </c>
      <c r="E51" s="22">
        <v>1690</v>
      </c>
      <c r="F51" s="20">
        <v>11.160714285714301</v>
      </c>
      <c r="G51" s="22">
        <v>0.75401176999725505</v>
      </c>
      <c r="H51" s="18">
        <v>6.0600000000000001E-2</v>
      </c>
      <c r="I51" s="15">
        <v>3.06315096867064E-3</v>
      </c>
      <c r="J51" s="24">
        <v>0.26927000000000001</v>
      </c>
      <c r="K51" s="18">
        <v>0.751</v>
      </c>
      <c r="L51" s="15">
        <v>7.4483098044051996E-2</v>
      </c>
      <c r="M51" s="18">
        <v>8.9599999999999999E-2</v>
      </c>
      <c r="N51" s="15">
        <v>6.0533271314211603E-3</v>
      </c>
      <c r="O51" s="24">
        <v>0.77447999999999995</v>
      </c>
      <c r="P51" s="10">
        <v>552</v>
      </c>
      <c r="Q51" s="6">
        <v>35.465481725703498</v>
      </c>
      <c r="R51" s="6">
        <v>37.434314388991901</v>
      </c>
      <c r="S51" s="10">
        <v>565</v>
      </c>
      <c r="T51" s="6">
        <v>42.838224851161399</v>
      </c>
      <c r="U51" s="6">
        <v>43.954321620433902</v>
      </c>
      <c r="V51" s="10">
        <v>600</v>
      </c>
      <c r="W51" s="6">
        <v>118.590426944211</v>
      </c>
      <c r="X51" s="6">
        <v>121.683534535148</v>
      </c>
      <c r="Y51" s="6">
        <v>2.3008849557522102</v>
      </c>
      <c r="Z51" s="6">
        <v>8</v>
      </c>
      <c r="AA51" s="7">
        <v>552</v>
      </c>
      <c r="AB51" s="7">
        <v>35.465481725703498</v>
      </c>
      <c r="AC51" s="7">
        <v>37.434314388991901</v>
      </c>
      <c r="AD51" s="13">
        <v>549</v>
      </c>
      <c r="AE51" s="6">
        <v>35.888903494481603</v>
      </c>
      <c r="AF51" s="13">
        <v>531</v>
      </c>
      <c r="AG51" s="6">
        <v>42.554300703908403</v>
      </c>
      <c r="AH51" s="13">
        <v>448</v>
      </c>
      <c r="AI51" s="6">
        <v>103.140958706085</v>
      </c>
      <c r="AJ51" s="6">
        <v>6.0000000000000001E-3</v>
      </c>
      <c r="AK51" s="6">
        <v>3.0000000000000001E-3</v>
      </c>
      <c r="AL51" s="132">
        <f t="shared" si="1"/>
        <v>552</v>
      </c>
      <c r="AM51" s="132">
        <f t="shared" si="2"/>
        <v>35.465481725703498</v>
      </c>
      <c r="AN51" s="36">
        <f t="shared" si="3"/>
        <v>758</v>
      </c>
      <c r="AO51" s="36">
        <f t="shared" si="4"/>
        <v>3.98</v>
      </c>
      <c r="AP51" s="36">
        <f t="shared" si="5"/>
        <v>0.25</v>
      </c>
      <c r="AQ51" s="133">
        <f t="shared" si="6"/>
        <v>0.25125628140703515</v>
      </c>
    </row>
    <row r="52" spans="1:43" x14ac:dyDescent="0.75">
      <c r="A52" s="5" t="s">
        <v>331</v>
      </c>
      <c r="B52" s="22">
        <v>442</v>
      </c>
      <c r="C52" s="22">
        <v>2.13</v>
      </c>
      <c r="D52" s="22">
        <v>0.28999999999999998</v>
      </c>
      <c r="E52" s="22">
        <v>1700</v>
      </c>
      <c r="F52" s="20">
        <v>9.1743119266054993</v>
      </c>
      <c r="G52" s="22">
        <v>0.71952604325776603</v>
      </c>
      <c r="H52" s="18">
        <v>8.3000000000000004E-2</v>
      </c>
      <c r="I52" s="15">
        <v>4.6986486163582497E-3</v>
      </c>
      <c r="J52" s="24">
        <v>0.73529</v>
      </c>
      <c r="K52" s="18">
        <v>1.28</v>
      </c>
      <c r="L52" s="15">
        <v>0.13655694349244801</v>
      </c>
      <c r="M52" s="18">
        <v>0.109</v>
      </c>
      <c r="N52" s="15">
        <v>8.5486889199455195E-3</v>
      </c>
      <c r="O52" s="24">
        <v>0.85250999999999999</v>
      </c>
      <c r="P52" s="10">
        <v>667</v>
      </c>
      <c r="Q52" s="6">
        <v>49.241614206616397</v>
      </c>
      <c r="R52" s="6">
        <v>51.281368364142303</v>
      </c>
      <c r="S52" s="10">
        <v>827</v>
      </c>
      <c r="T52" s="6">
        <v>59.804178696214699</v>
      </c>
      <c r="U52" s="6">
        <v>61.1760474142473</v>
      </c>
      <c r="V52" s="10">
        <v>1230</v>
      </c>
      <c r="W52" s="6">
        <v>220.08708878005399</v>
      </c>
      <c r="X52" s="6">
        <v>227.48061242523701</v>
      </c>
      <c r="Y52" s="6">
        <v>19.347037484885099</v>
      </c>
      <c r="Z52" s="6">
        <v>45.772357723577201</v>
      </c>
      <c r="AA52" s="7">
        <v>667</v>
      </c>
      <c r="AB52" s="7">
        <v>49.241614206616397</v>
      </c>
      <c r="AC52" s="7">
        <v>51.281368364142303</v>
      </c>
      <c r="AD52" s="13">
        <v>651</v>
      </c>
      <c r="AE52" s="6">
        <v>50.201838309699902</v>
      </c>
      <c r="AF52" s="13">
        <v>669</v>
      </c>
      <c r="AG52" s="6">
        <v>66.195519406745206</v>
      </c>
      <c r="AH52" s="13">
        <v>657</v>
      </c>
      <c r="AI52" s="6">
        <v>208.51241365367</v>
      </c>
      <c r="AJ52" s="6">
        <v>2.75E-2</v>
      </c>
      <c r="AK52" s="6">
        <v>7.9000000000000008E-3</v>
      </c>
      <c r="AL52" s="132">
        <f t="shared" si="1"/>
        <v>667</v>
      </c>
      <c r="AM52" s="132">
        <f t="shared" si="2"/>
        <v>49.241614206616397</v>
      </c>
      <c r="AN52" s="36">
        <f t="shared" si="3"/>
        <v>442</v>
      </c>
      <c r="AO52" s="36">
        <f t="shared" si="4"/>
        <v>2.13</v>
      </c>
      <c r="AP52" s="36">
        <f t="shared" si="5"/>
        <v>0.28999999999999998</v>
      </c>
      <c r="AQ52" s="133">
        <f t="shared" si="6"/>
        <v>0.46948356807511737</v>
      </c>
    </row>
    <row r="53" spans="1:43" x14ac:dyDescent="0.75">
      <c r="A53" s="5" t="s">
        <v>332</v>
      </c>
      <c r="B53" s="22">
        <v>434</v>
      </c>
      <c r="C53" s="22">
        <v>3.04</v>
      </c>
      <c r="D53" s="22">
        <v>0.16</v>
      </c>
      <c r="E53" s="22">
        <v>487</v>
      </c>
      <c r="F53" s="20">
        <v>20.161290322580601</v>
      </c>
      <c r="G53" s="22">
        <v>1.2598466601593901</v>
      </c>
      <c r="H53" s="18">
        <v>5.5800000000000002E-2</v>
      </c>
      <c r="I53" s="15">
        <v>6.8080590758085903E-3</v>
      </c>
      <c r="J53" s="24">
        <v>7.732E-2</v>
      </c>
      <c r="K53" s="18">
        <v>0.38400000000000001</v>
      </c>
      <c r="L53" s="15">
        <v>4.1325160537376802E-2</v>
      </c>
      <c r="M53" s="18">
        <v>4.9599999999999998E-2</v>
      </c>
      <c r="N53" s="15">
        <v>3.0994243594577101E-3</v>
      </c>
      <c r="O53" s="24">
        <v>0.50675999999999999</v>
      </c>
      <c r="P53" s="10">
        <v>312</v>
      </c>
      <c r="Q53" s="6">
        <v>19.1700517146969</v>
      </c>
      <c r="R53" s="6">
        <v>20.368845401360399</v>
      </c>
      <c r="S53" s="10">
        <v>327</v>
      </c>
      <c r="T53" s="6">
        <v>30.556242693787699</v>
      </c>
      <c r="U53" s="6">
        <v>31.212535968747599</v>
      </c>
      <c r="V53" s="10">
        <v>380</v>
      </c>
      <c r="W53" s="6">
        <v>394.98717543214798</v>
      </c>
      <c r="X53" s="6">
        <v>396.983951575974</v>
      </c>
      <c r="Y53" s="6">
        <v>4.5871559633027497</v>
      </c>
      <c r="Z53" s="6">
        <v>17.894736842105299</v>
      </c>
      <c r="AA53" s="7">
        <v>312</v>
      </c>
      <c r="AB53" s="7">
        <v>19.1700517146969</v>
      </c>
      <c r="AC53" s="7">
        <v>20.368845401360399</v>
      </c>
      <c r="AD53" s="13">
        <v>310</v>
      </c>
      <c r="AE53" s="6">
        <v>19.1700517146969</v>
      </c>
      <c r="AF53" s="13">
        <v>308</v>
      </c>
      <c r="AG53" s="6">
        <v>26.811116492262201</v>
      </c>
      <c r="AH53" s="13">
        <v>290</v>
      </c>
      <c r="AI53" s="6">
        <v>375.88852836428299</v>
      </c>
      <c r="AJ53" s="6">
        <v>3.3E-3</v>
      </c>
      <c r="AK53" s="6">
        <v>5.7000000000000002E-3</v>
      </c>
      <c r="AL53" s="132">
        <f t="shared" si="1"/>
        <v>312</v>
      </c>
      <c r="AM53" s="132">
        <f t="shared" si="2"/>
        <v>19.1700517146969</v>
      </c>
      <c r="AN53" s="36">
        <f t="shared" si="3"/>
        <v>434</v>
      </c>
      <c r="AO53" s="36">
        <f t="shared" si="4"/>
        <v>3.04</v>
      </c>
      <c r="AP53" s="36">
        <f t="shared" si="5"/>
        <v>0.16</v>
      </c>
      <c r="AQ53" s="133">
        <f t="shared" si="6"/>
        <v>0.32894736842105265</v>
      </c>
    </row>
    <row r="54" spans="1:43" x14ac:dyDescent="0.75">
      <c r="A54" s="5" t="s">
        <v>333</v>
      </c>
      <c r="B54" s="22">
        <v>146.1</v>
      </c>
      <c r="C54" s="22">
        <v>1.216</v>
      </c>
      <c r="D54" s="22">
        <v>4.3999999999999997E-2</v>
      </c>
      <c r="E54" s="22">
        <v>350</v>
      </c>
      <c r="F54" s="20">
        <v>9.1407678244972601</v>
      </c>
      <c r="G54" s="22">
        <v>0.64200900946005102</v>
      </c>
      <c r="H54" s="18">
        <v>5.9299999999999999E-2</v>
      </c>
      <c r="I54" s="15">
        <v>8.8485668450282197E-3</v>
      </c>
      <c r="J54" s="24">
        <v>6.8770999999999999E-2</v>
      </c>
      <c r="K54" s="18">
        <v>0.9</v>
      </c>
      <c r="L54" s="15">
        <v>9.9160145219739398E-2</v>
      </c>
      <c r="M54" s="18">
        <v>0.1094</v>
      </c>
      <c r="N54" s="15">
        <v>7.6837949484612998E-3</v>
      </c>
      <c r="O54" s="24">
        <v>0.61017999999999994</v>
      </c>
      <c r="P54" s="10">
        <v>668</v>
      </c>
      <c r="Q54" s="6">
        <v>44.262276239208198</v>
      </c>
      <c r="R54" s="6">
        <v>46.5354704397717</v>
      </c>
      <c r="S54" s="10">
        <v>642</v>
      </c>
      <c r="T54" s="6">
        <v>53.203256824051799</v>
      </c>
      <c r="U54" s="6">
        <v>54.302322169218201</v>
      </c>
      <c r="V54" s="10">
        <v>510</v>
      </c>
      <c r="W54" s="6">
        <v>292.91506323627101</v>
      </c>
      <c r="X54" s="6">
        <v>293.741215012103</v>
      </c>
      <c r="Y54" s="6">
        <v>-4.0498442367601104</v>
      </c>
      <c r="Z54" s="6">
        <v>-30.980392156862699</v>
      </c>
      <c r="AA54" s="7">
        <v>668</v>
      </c>
      <c r="AB54" s="7">
        <v>44.262276239208198</v>
      </c>
      <c r="AC54" s="7">
        <v>46.5354704397717</v>
      </c>
      <c r="AD54" s="13">
        <v>667</v>
      </c>
      <c r="AE54" s="6">
        <v>44.7025066173696</v>
      </c>
      <c r="AF54" s="13">
        <v>639</v>
      </c>
      <c r="AG54" s="6">
        <v>48.370637133347898</v>
      </c>
      <c r="AH54" s="13">
        <v>545</v>
      </c>
      <c r="AI54" s="6">
        <v>270.89055219905498</v>
      </c>
      <c r="AJ54" s="6">
        <v>1.2999999999999999E-3</v>
      </c>
      <c r="AK54" s="6">
        <v>6.7999999999999996E-3</v>
      </c>
      <c r="AL54" s="132">
        <f t="shared" si="1"/>
        <v>668</v>
      </c>
      <c r="AM54" s="132">
        <f t="shared" si="2"/>
        <v>44.262276239208198</v>
      </c>
      <c r="AN54" s="36">
        <f t="shared" si="3"/>
        <v>146.1</v>
      </c>
      <c r="AO54" s="36">
        <f t="shared" si="4"/>
        <v>1.216</v>
      </c>
      <c r="AP54" s="36">
        <f t="shared" si="5"/>
        <v>4.3999999999999997E-2</v>
      </c>
      <c r="AQ54" s="133">
        <f t="shared" si="6"/>
        <v>0.82236842105263164</v>
      </c>
    </row>
    <row r="55" spans="1:43" x14ac:dyDescent="0.75">
      <c r="A55" s="5" t="s">
        <v>82</v>
      </c>
      <c r="B55" s="22">
        <v>77.099999999999994</v>
      </c>
      <c r="C55" s="22">
        <v>3.14</v>
      </c>
      <c r="D55" s="22">
        <v>0.22</v>
      </c>
      <c r="E55" s="22">
        <v>678</v>
      </c>
      <c r="F55" s="20">
        <v>4.1841004184100399</v>
      </c>
      <c r="G55" s="22">
        <v>0.42570003295651998</v>
      </c>
      <c r="H55" s="18">
        <v>9.9500000000000005E-2</v>
      </c>
      <c r="I55" s="15">
        <v>9.3700026329073607E-3</v>
      </c>
      <c r="J55" s="24">
        <v>-0.23945</v>
      </c>
      <c r="K55" s="18">
        <v>3.39</v>
      </c>
      <c r="L55" s="15">
        <v>0.494142428358462</v>
      </c>
      <c r="M55" s="18">
        <v>0.23899999999999999</v>
      </c>
      <c r="N55" s="15">
        <v>2.4316411582509401E-2</v>
      </c>
      <c r="O55" s="24">
        <v>0.92440999999999995</v>
      </c>
      <c r="P55" s="10">
        <v>1370</v>
      </c>
      <c r="Q55" s="6">
        <v>125.389191599865</v>
      </c>
      <c r="R55" s="6">
        <v>128.499922181442</v>
      </c>
      <c r="S55" s="10">
        <v>1440</v>
      </c>
      <c r="T55" s="6">
        <v>109.283171108449</v>
      </c>
      <c r="U55" s="6">
        <v>110.71054183638999</v>
      </c>
      <c r="V55" s="10">
        <v>1570</v>
      </c>
      <c r="W55" s="6">
        <v>191.58182048976499</v>
      </c>
      <c r="X55" s="6">
        <v>193.01586039989101</v>
      </c>
      <c r="Y55" s="6">
        <v>4.8611111111111098</v>
      </c>
      <c r="Z55" s="6">
        <v>12.7388535031847</v>
      </c>
      <c r="AA55" s="7">
        <v>1370</v>
      </c>
      <c r="AB55" s="7">
        <v>125.389191599865</v>
      </c>
      <c r="AC55" s="7">
        <v>128.499922181442</v>
      </c>
      <c r="AD55" s="13">
        <v>1350</v>
      </c>
      <c r="AE55" s="6">
        <v>125.389191599865</v>
      </c>
      <c r="AF55" s="13">
        <v>1310</v>
      </c>
      <c r="AG55" s="6">
        <v>119.083212450448</v>
      </c>
      <c r="AH55" s="13">
        <v>1260</v>
      </c>
      <c r="AI55" s="6">
        <v>191.58182048976499</v>
      </c>
      <c r="AJ55" s="6">
        <v>1.9300000000000001E-2</v>
      </c>
      <c r="AK55" s="6">
        <v>8.3000000000000001E-3</v>
      </c>
      <c r="AL55" s="132">
        <f t="shared" si="1"/>
        <v>1370</v>
      </c>
      <c r="AM55" s="132">
        <f t="shared" si="2"/>
        <v>125.389191599865</v>
      </c>
      <c r="AN55" s="36">
        <f t="shared" si="3"/>
        <v>77.099999999999994</v>
      </c>
      <c r="AO55" s="36">
        <f t="shared" si="4"/>
        <v>3.14</v>
      </c>
      <c r="AP55" s="36">
        <f t="shared" si="5"/>
        <v>0.22</v>
      </c>
      <c r="AQ55" s="133">
        <f t="shared" si="6"/>
        <v>0.31847133757961782</v>
      </c>
    </row>
    <row r="56" spans="1:43" x14ac:dyDescent="0.75">
      <c r="A56" s="5" t="s">
        <v>83</v>
      </c>
      <c r="B56" s="22">
        <v>628</v>
      </c>
      <c r="C56" s="22">
        <v>0.93400000000000005</v>
      </c>
      <c r="D56" s="22">
        <v>0.05</v>
      </c>
      <c r="E56" s="22">
        <v>624</v>
      </c>
      <c r="F56" s="20">
        <v>21.9298245614035</v>
      </c>
      <c r="G56" s="22">
        <v>1.344462047808</v>
      </c>
      <c r="H56" s="18">
        <v>4.9700000000000001E-2</v>
      </c>
      <c r="I56" s="15">
        <v>4.8156409743632597E-3</v>
      </c>
      <c r="J56" s="24">
        <v>0.38868000000000003</v>
      </c>
      <c r="K56" s="18">
        <v>0.312</v>
      </c>
      <c r="L56" s="15">
        <v>2.9708804394656702E-2</v>
      </c>
      <c r="M56" s="18">
        <v>4.5600000000000002E-2</v>
      </c>
      <c r="N56" s="15">
        <v>2.7956206037300299E-3</v>
      </c>
      <c r="O56" s="24">
        <v>0.50304000000000004</v>
      </c>
      <c r="P56" s="10">
        <v>288</v>
      </c>
      <c r="Q56" s="6">
        <v>17.138077766625699</v>
      </c>
      <c r="R56" s="6">
        <v>18.2779393237373</v>
      </c>
      <c r="S56" s="10">
        <v>275</v>
      </c>
      <c r="T56" s="6">
        <v>22.87366065502</v>
      </c>
      <c r="U56" s="6">
        <v>23.515609873491599</v>
      </c>
      <c r="V56" s="10">
        <v>160</v>
      </c>
      <c r="W56" s="6">
        <v>173.93107352185299</v>
      </c>
      <c r="X56" s="6">
        <v>175.01512122964999</v>
      </c>
      <c r="Y56" s="6">
        <v>-4.7272727272727302</v>
      </c>
      <c r="Z56" s="6">
        <v>-80</v>
      </c>
      <c r="AA56" s="7">
        <v>288</v>
      </c>
      <c r="AB56" s="7">
        <v>17.138077766625699</v>
      </c>
      <c r="AC56" s="7">
        <v>18.2779393237373</v>
      </c>
      <c r="AD56" s="13">
        <v>288</v>
      </c>
      <c r="AE56" s="6">
        <v>17.514814002292699</v>
      </c>
      <c r="AF56" s="13">
        <v>284</v>
      </c>
      <c r="AG56" s="6">
        <v>23.125037335343102</v>
      </c>
      <c r="AH56" s="13">
        <v>242</v>
      </c>
      <c r="AI56" s="6">
        <v>152.642298647735</v>
      </c>
      <c r="AJ56" s="6">
        <v>-1.2999999999999999E-3</v>
      </c>
      <c r="AK56" s="6">
        <v>4.4000000000000003E-3</v>
      </c>
      <c r="AL56" s="132">
        <f t="shared" si="1"/>
        <v>288</v>
      </c>
      <c r="AM56" s="132">
        <f t="shared" si="2"/>
        <v>17.138077766625699</v>
      </c>
      <c r="AN56" s="36">
        <f t="shared" si="3"/>
        <v>628</v>
      </c>
      <c r="AO56" s="36">
        <f t="shared" si="4"/>
        <v>0.93400000000000005</v>
      </c>
      <c r="AP56" s="36">
        <f t="shared" si="5"/>
        <v>0.05</v>
      </c>
      <c r="AQ56" s="133">
        <f t="shared" si="6"/>
        <v>1.070663811563169</v>
      </c>
    </row>
    <row r="57" spans="1:43" x14ac:dyDescent="0.75">
      <c r="A57" s="5" t="s">
        <v>84</v>
      </c>
      <c r="B57" s="22">
        <v>205.9</v>
      </c>
      <c r="C57" s="22">
        <v>0.83599999999999997</v>
      </c>
      <c r="D57" s="22">
        <v>4.3999999999999997E-2</v>
      </c>
      <c r="E57" s="22">
        <v>523</v>
      </c>
      <c r="F57" s="20">
        <v>9.1743119266054993</v>
      </c>
      <c r="G57" s="22">
        <v>0.76058761874189096</v>
      </c>
      <c r="H57" s="18">
        <v>5.6899999999999999E-2</v>
      </c>
      <c r="I57" s="15">
        <v>6.2430626204303301E-3</v>
      </c>
      <c r="J57" s="24">
        <v>-0.15395</v>
      </c>
      <c r="K57" s="18">
        <v>0.87</v>
      </c>
      <c r="L57" s="15">
        <v>0.10957356549825201</v>
      </c>
      <c r="M57" s="18">
        <v>0.109</v>
      </c>
      <c r="N57" s="15">
        <v>9.0365414982724098E-3</v>
      </c>
      <c r="O57" s="24">
        <v>0.87121000000000004</v>
      </c>
      <c r="P57" s="10">
        <v>665</v>
      </c>
      <c r="Q57" s="6">
        <v>53.646356536798002</v>
      </c>
      <c r="R57" s="6">
        <v>55.524532787758297</v>
      </c>
      <c r="S57" s="10">
        <v>623</v>
      </c>
      <c r="T57" s="6">
        <v>57.928690658857199</v>
      </c>
      <c r="U57" s="6">
        <v>58.904278943515401</v>
      </c>
      <c r="V57" s="10">
        <v>450</v>
      </c>
      <c r="W57" s="6">
        <v>205.43611541818299</v>
      </c>
      <c r="X57" s="6">
        <v>206.42914363379799</v>
      </c>
      <c r="Y57" s="6">
        <v>-6.7415730337078701</v>
      </c>
      <c r="Z57" s="6">
        <v>-47.7777777777778</v>
      </c>
      <c r="AA57" s="7" t="s">
        <v>35</v>
      </c>
      <c r="AB57" s="7" t="s">
        <v>35</v>
      </c>
      <c r="AC57" s="7" t="s">
        <v>35</v>
      </c>
      <c r="AD57" s="13">
        <v>666</v>
      </c>
      <c r="AE57" s="6">
        <v>53.646356536798002</v>
      </c>
      <c r="AF57" s="13">
        <v>638</v>
      </c>
      <c r="AG57" s="6">
        <v>57.498906089155902</v>
      </c>
      <c r="AH57" s="13">
        <v>535</v>
      </c>
      <c r="AI57" s="6">
        <v>186.273308657233</v>
      </c>
      <c r="AJ57" s="6">
        <v>-1.6000000000000001E-3</v>
      </c>
      <c r="AK57" s="6">
        <v>5.0000000000000001E-3</v>
      </c>
      <c r="AL57" s="132" t="str">
        <f t="shared" si="1"/>
        <v>Discordant</v>
      </c>
      <c r="AM57" s="132" t="str">
        <f t="shared" si="2"/>
        <v>Discordant</v>
      </c>
      <c r="AN57" s="36">
        <f t="shared" si="3"/>
        <v>205.9</v>
      </c>
      <c r="AO57" s="36">
        <f t="shared" si="4"/>
        <v>0.83599999999999997</v>
      </c>
      <c r="AP57" s="36">
        <f t="shared" si="5"/>
        <v>4.3999999999999997E-2</v>
      </c>
      <c r="AQ57" s="133">
        <f t="shared" si="6"/>
        <v>1.1961722488038278</v>
      </c>
    </row>
    <row r="58" spans="1:43" x14ac:dyDescent="0.75">
      <c r="A58" s="5" t="s">
        <v>85</v>
      </c>
      <c r="B58" s="22">
        <v>508</v>
      </c>
      <c r="C58" s="22">
        <v>2.16</v>
      </c>
      <c r="D58" s="22">
        <v>0.26</v>
      </c>
      <c r="E58" s="22">
        <v>1170</v>
      </c>
      <c r="F58" s="20">
        <v>11.098779134295199</v>
      </c>
      <c r="G58" s="22">
        <v>0.66543293356817101</v>
      </c>
      <c r="H58" s="18">
        <v>5.8900000000000001E-2</v>
      </c>
      <c r="I58" s="15">
        <v>3.6674388600413501E-3</v>
      </c>
      <c r="J58" s="24">
        <v>0.11241</v>
      </c>
      <c r="K58" s="18">
        <v>0.74199999999999999</v>
      </c>
      <c r="L58" s="15">
        <v>7.4712069382127697E-2</v>
      </c>
      <c r="M58" s="18">
        <v>9.01E-2</v>
      </c>
      <c r="N58" s="15">
        <v>5.4019912090357497E-3</v>
      </c>
      <c r="O58" s="24">
        <v>0.75256000000000001</v>
      </c>
      <c r="P58" s="10">
        <v>556</v>
      </c>
      <c r="Q58" s="6">
        <v>32.034952815389602</v>
      </c>
      <c r="R58" s="6">
        <v>34.223368229582803</v>
      </c>
      <c r="S58" s="10">
        <v>560</v>
      </c>
      <c r="T58" s="6">
        <v>43.200101661078698</v>
      </c>
      <c r="U58" s="6">
        <v>44.2920922665948</v>
      </c>
      <c r="V58" s="10">
        <v>540</v>
      </c>
      <c r="W58" s="6">
        <v>136.353403285816</v>
      </c>
      <c r="X58" s="6">
        <v>138.60076276141001</v>
      </c>
      <c r="Y58" s="6">
        <v>0.71428571428570797</v>
      </c>
      <c r="Z58" s="6">
        <v>-2.9629629629629601</v>
      </c>
      <c r="AA58" s="7">
        <v>556</v>
      </c>
      <c r="AB58" s="7">
        <v>32.034952815389602</v>
      </c>
      <c r="AC58" s="7">
        <v>34.223368229582803</v>
      </c>
      <c r="AD58" s="13">
        <v>554</v>
      </c>
      <c r="AE58" s="6">
        <v>31.677834551689902</v>
      </c>
      <c r="AF58" s="13">
        <v>541</v>
      </c>
      <c r="AG58" s="6">
        <v>40.761155326211401</v>
      </c>
      <c r="AH58" s="13">
        <v>480</v>
      </c>
      <c r="AI58" s="6">
        <v>121.796040935756</v>
      </c>
      <c r="AJ58" s="6">
        <v>3.0999999999999999E-3</v>
      </c>
      <c r="AK58" s="6">
        <v>3.3999999999999998E-3</v>
      </c>
      <c r="AL58" s="132">
        <f t="shared" si="1"/>
        <v>556</v>
      </c>
      <c r="AM58" s="132">
        <f t="shared" si="2"/>
        <v>32.034952815389602</v>
      </c>
      <c r="AN58" s="36">
        <f t="shared" si="3"/>
        <v>508</v>
      </c>
      <c r="AO58" s="36">
        <f t="shared" si="4"/>
        <v>2.16</v>
      </c>
      <c r="AP58" s="36">
        <f t="shared" si="5"/>
        <v>0.26</v>
      </c>
      <c r="AQ58" s="133">
        <f t="shared" si="6"/>
        <v>0.46296296296296291</v>
      </c>
    </row>
    <row r="59" spans="1:43" x14ac:dyDescent="0.75">
      <c r="A59" s="5" t="s">
        <v>86</v>
      </c>
      <c r="B59" s="22">
        <v>1430</v>
      </c>
      <c r="C59" s="22">
        <v>2.1579999999999999</v>
      </c>
      <c r="D59" s="22">
        <v>8.1000000000000003E-2</v>
      </c>
      <c r="E59" s="22">
        <v>2120</v>
      </c>
      <c r="F59" s="20">
        <v>17.761989342806402</v>
      </c>
      <c r="G59" s="22">
        <v>1.0374194113500601</v>
      </c>
      <c r="H59" s="18">
        <v>6.2199999999999998E-2</v>
      </c>
      <c r="I59" s="15">
        <v>2.7562480918572E-3</v>
      </c>
      <c r="J59" s="24">
        <v>-3.5364E-2</v>
      </c>
      <c r="K59" s="18">
        <v>0.48699999999999999</v>
      </c>
      <c r="L59" s="15">
        <v>4.70964559872602E-2</v>
      </c>
      <c r="M59" s="18">
        <v>5.6300000000000003E-2</v>
      </c>
      <c r="N59" s="15">
        <v>3.2882979339621601E-3</v>
      </c>
      <c r="O59" s="24">
        <v>0.75217000000000001</v>
      </c>
      <c r="P59" s="10">
        <v>353</v>
      </c>
      <c r="Q59" s="6">
        <v>20.306260135567999</v>
      </c>
      <c r="R59" s="6">
        <v>21.7403122088358</v>
      </c>
      <c r="S59" s="10">
        <v>401</v>
      </c>
      <c r="T59" s="6">
        <v>32.101248161229002</v>
      </c>
      <c r="U59" s="6">
        <v>32.969265598221703</v>
      </c>
      <c r="V59" s="10">
        <v>660</v>
      </c>
      <c r="W59" s="6">
        <v>301.41319043559702</v>
      </c>
      <c r="X59" s="6">
        <v>317.01705167835797</v>
      </c>
      <c r="Y59" s="6">
        <v>11.970074812967599</v>
      </c>
      <c r="Z59" s="6">
        <v>46.515151515151501</v>
      </c>
      <c r="AA59" s="7">
        <v>353</v>
      </c>
      <c r="AB59" s="7">
        <v>20.306260135567999</v>
      </c>
      <c r="AC59" s="7">
        <v>21.7403122088358</v>
      </c>
      <c r="AD59" s="13">
        <v>349</v>
      </c>
      <c r="AE59" s="6">
        <v>20.306260135567999</v>
      </c>
      <c r="AF59" s="13">
        <v>348</v>
      </c>
      <c r="AG59" s="6">
        <v>30.8872972839775</v>
      </c>
      <c r="AH59" s="13">
        <v>344</v>
      </c>
      <c r="AI59" s="6">
        <v>295.38883589019702</v>
      </c>
      <c r="AJ59" s="6">
        <v>1.21E-2</v>
      </c>
      <c r="AK59" s="6">
        <v>3.3999999999999998E-3</v>
      </c>
      <c r="AL59" s="132">
        <f t="shared" si="1"/>
        <v>353</v>
      </c>
      <c r="AM59" s="132">
        <f t="shared" si="2"/>
        <v>20.306260135567999</v>
      </c>
      <c r="AN59" s="36">
        <f t="shared" si="3"/>
        <v>1430</v>
      </c>
      <c r="AO59" s="36">
        <f t="shared" si="4"/>
        <v>2.1579999999999999</v>
      </c>
      <c r="AP59" s="36">
        <f t="shared" si="5"/>
        <v>8.1000000000000003E-2</v>
      </c>
      <c r="AQ59" s="133">
        <f t="shared" si="6"/>
        <v>0.46339202965708992</v>
      </c>
    </row>
    <row r="60" spans="1:43" x14ac:dyDescent="0.75">
      <c r="A60" s="5" t="s">
        <v>87</v>
      </c>
      <c r="B60" s="22">
        <v>545</v>
      </c>
      <c r="C60" s="22">
        <v>2.4300000000000002</v>
      </c>
      <c r="D60" s="22">
        <v>0.15</v>
      </c>
      <c r="E60" s="22">
        <v>1300</v>
      </c>
      <c r="F60" s="20">
        <v>11.947431302269999</v>
      </c>
      <c r="G60" s="22">
        <v>0.69490758640809902</v>
      </c>
      <c r="H60" s="18">
        <v>6.6799999999999998E-2</v>
      </c>
      <c r="I60" s="15">
        <v>4.34858797068975E-3</v>
      </c>
      <c r="J60" s="24">
        <v>0.21012</v>
      </c>
      <c r="K60" s="18">
        <v>0.77500000000000002</v>
      </c>
      <c r="L60" s="15">
        <v>7.6026474993911505E-2</v>
      </c>
      <c r="M60" s="18">
        <v>8.3699999999999997E-2</v>
      </c>
      <c r="N60" s="15">
        <v>4.8683071290233498E-3</v>
      </c>
      <c r="O60" s="24">
        <v>0.42620000000000002</v>
      </c>
      <c r="P60" s="10">
        <v>518</v>
      </c>
      <c r="Q60" s="6">
        <v>28.9008807992413</v>
      </c>
      <c r="R60" s="6">
        <v>31.014128605018598</v>
      </c>
      <c r="S60" s="10">
        <v>579</v>
      </c>
      <c r="T60" s="6">
        <v>43.439953779080199</v>
      </c>
      <c r="U60" s="6">
        <v>44.580466029488299</v>
      </c>
      <c r="V60" s="10">
        <v>790</v>
      </c>
      <c r="W60" s="6">
        <v>213.165318290888</v>
      </c>
      <c r="X60" s="6">
        <v>217.74139694686801</v>
      </c>
      <c r="Y60" s="6">
        <v>10.535405872193399</v>
      </c>
      <c r="Z60" s="6">
        <v>34.430379746835399</v>
      </c>
      <c r="AA60" s="7">
        <v>518</v>
      </c>
      <c r="AB60" s="7">
        <v>28.9008807992413</v>
      </c>
      <c r="AC60" s="7">
        <v>31.014128605018598</v>
      </c>
      <c r="AD60" s="13">
        <v>511</v>
      </c>
      <c r="AE60" s="6">
        <v>29.2408944967823</v>
      </c>
      <c r="AF60" s="13">
        <v>504</v>
      </c>
      <c r="AG60" s="6">
        <v>41.178642332265198</v>
      </c>
      <c r="AH60" s="13">
        <v>465</v>
      </c>
      <c r="AI60" s="6">
        <v>196.78783733263501</v>
      </c>
      <c r="AJ60" s="6">
        <v>1.3599999999999999E-2</v>
      </c>
      <c r="AK60" s="6">
        <v>5.3E-3</v>
      </c>
      <c r="AL60" s="132">
        <f t="shared" si="1"/>
        <v>518</v>
      </c>
      <c r="AM60" s="132">
        <f t="shared" si="2"/>
        <v>28.9008807992413</v>
      </c>
      <c r="AN60" s="36">
        <f t="shared" si="3"/>
        <v>545</v>
      </c>
      <c r="AO60" s="36">
        <f t="shared" si="4"/>
        <v>2.4300000000000002</v>
      </c>
      <c r="AP60" s="36">
        <f t="shared" si="5"/>
        <v>0.15</v>
      </c>
      <c r="AQ60" s="133">
        <f t="shared" si="6"/>
        <v>0.41152263374485593</v>
      </c>
    </row>
    <row r="61" spans="1:43" x14ac:dyDescent="0.75">
      <c r="A61" s="5" t="s">
        <v>88</v>
      </c>
      <c r="B61" s="22">
        <v>609</v>
      </c>
      <c r="C61" s="22">
        <v>590</v>
      </c>
      <c r="D61" s="22">
        <v>220</v>
      </c>
      <c r="E61" s="22">
        <v>702</v>
      </c>
      <c r="F61" s="20">
        <v>19.3050193050193</v>
      </c>
      <c r="G61" s="22">
        <v>1.1588398710449901</v>
      </c>
      <c r="H61" s="18">
        <v>5.4100000000000002E-2</v>
      </c>
      <c r="I61" s="15">
        <v>4.86834536143979E-3</v>
      </c>
      <c r="J61" s="24">
        <v>-2.1068E-2</v>
      </c>
      <c r="K61" s="18">
        <v>0.39</v>
      </c>
      <c r="L61" s="15">
        <v>4.0036020081920802E-2</v>
      </c>
      <c r="M61" s="18">
        <v>5.1799999999999999E-2</v>
      </c>
      <c r="N61" s="15">
        <v>3.1094454955827499E-3</v>
      </c>
      <c r="O61" s="24">
        <v>0.63205999999999996</v>
      </c>
      <c r="P61" s="10">
        <v>325</v>
      </c>
      <c r="Q61" s="6">
        <v>18.919352832428501</v>
      </c>
      <c r="R61" s="6">
        <v>20.234200070786301</v>
      </c>
      <c r="S61" s="10">
        <v>333</v>
      </c>
      <c r="T61" s="6">
        <v>29.062491516106402</v>
      </c>
      <c r="U61" s="6">
        <v>29.767152286810699</v>
      </c>
      <c r="V61" s="10">
        <v>340</v>
      </c>
      <c r="W61" s="6">
        <v>227.76736511017199</v>
      </c>
      <c r="X61" s="6">
        <v>229.650521438065</v>
      </c>
      <c r="Y61" s="6">
        <v>2.4024024024024002</v>
      </c>
      <c r="Z61" s="6">
        <v>4.4117647058823497</v>
      </c>
      <c r="AA61" s="7">
        <v>325</v>
      </c>
      <c r="AB61" s="7">
        <v>18.919352832428501</v>
      </c>
      <c r="AC61" s="7">
        <v>20.234200070786301</v>
      </c>
      <c r="AD61" s="13">
        <v>325</v>
      </c>
      <c r="AE61" s="6">
        <v>18.919352832428501</v>
      </c>
      <c r="AF61" s="13">
        <v>323</v>
      </c>
      <c r="AG61" s="6">
        <v>27.0620659433783</v>
      </c>
      <c r="AH61" s="13">
        <v>316</v>
      </c>
      <c r="AI61" s="6">
        <v>208.889139519579</v>
      </c>
      <c r="AJ61" s="6">
        <v>2.5000000000000001E-3</v>
      </c>
      <c r="AK61" s="6">
        <v>4.5999999999999999E-3</v>
      </c>
      <c r="AL61" s="132">
        <f t="shared" si="1"/>
        <v>325</v>
      </c>
      <c r="AM61" s="132">
        <f t="shared" si="2"/>
        <v>18.919352832428501</v>
      </c>
      <c r="AN61" s="36">
        <f t="shared" si="3"/>
        <v>609</v>
      </c>
      <c r="AO61" s="36">
        <f t="shared" si="4"/>
        <v>590</v>
      </c>
      <c r="AP61" s="36">
        <f t="shared" si="5"/>
        <v>220</v>
      </c>
      <c r="AQ61" s="133">
        <f t="shared" si="6"/>
        <v>1.6949152542372881E-3</v>
      </c>
    </row>
    <row r="62" spans="1:43" x14ac:dyDescent="0.75">
      <c r="A62" s="5" t="s">
        <v>89</v>
      </c>
      <c r="B62" s="22">
        <v>678</v>
      </c>
      <c r="C62" s="22">
        <v>7.5</v>
      </c>
      <c r="D62" s="22">
        <v>1.3</v>
      </c>
      <c r="E62" s="22">
        <v>935</v>
      </c>
      <c r="F62" s="20">
        <v>16.6666666666667</v>
      </c>
      <c r="G62" s="22">
        <v>1.0775422136613499</v>
      </c>
      <c r="H62" s="18">
        <v>5.91E-2</v>
      </c>
      <c r="I62" s="15">
        <v>4.7590029263864598E-3</v>
      </c>
      <c r="J62" s="24">
        <v>0.38555</v>
      </c>
      <c r="K62" s="18">
        <v>0.48799999999999999</v>
      </c>
      <c r="L62" s="15">
        <v>4.9206168826275702E-2</v>
      </c>
      <c r="M62" s="18">
        <v>0.06</v>
      </c>
      <c r="N62" s="15">
        <v>3.8791519691808701E-3</v>
      </c>
      <c r="O62" s="24">
        <v>0.47253000000000001</v>
      </c>
      <c r="P62" s="10">
        <v>376</v>
      </c>
      <c r="Q62" s="6">
        <v>23.373425054017702</v>
      </c>
      <c r="R62" s="6">
        <v>24.785530095567999</v>
      </c>
      <c r="S62" s="10">
        <v>401</v>
      </c>
      <c r="T62" s="6">
        <v>33.277488184065703</v>
      </c>
      <c r="U62" s="6">
        <v>34.117877356257203</v>
      </c>
      <c r="V62" s="10">
        <v>520</v>
      </c>
      <c r="W62" s="6">
        <v>266.06017057730401</v>
      </c>
      <c r="X62" s="6">
        <v>269.59894611512402</v>
      </c>
      <c r="Y62" s="6">
        <v>6.2344139650872803</v>
      </c>
      <c r="Z62" s="6">
        <v>27.692307692307701</v>
      </c>
      <c r="AA62" s="7">
        <v>376</v>
      </c>
      <c r="AB62" s="7">
        <v>23.373425054017702</v>
      </c>
      <c r="AC62" s="7">
        <v>24.785530095567999</v>
      </c>
      <c r="AD62" s="13">
        <v>373</v>
      </c>
      <c r="AE62" s="6">
        <v>23.7768794999634</v>
      </c>
      <c r="AF62" s="13">
        <v>368</v>
      </c>
      <c r="AG62" s="6">
        <v>32.979117936061201</v>
      </c>
      <c r="AH62" s="13">
        <v>330</v>
      </c>
      <c r="AI62" s="6">
        <v>248.85516142452099</v>
      </c>
      <c r="AJ62" s="6">
        <v>8.2000000000000007E-3</v>
      </c>
      <c r="AK62" s="6">
        <v>5.8999999999999999E-3</v>
      </c>
      <c r="AL62" s="132">
        <f t="shared" si="1"/>
        <v>376</v>
      </c>
      <c r="AM62" s="132">
        <f t="shared" si="2"/>
        <v>23.373425054017702</v>
      </c>
      <c r="AN62" s="36">
        <f t="shared" si="3"/>
        <v>678</v>
      </c>
      <c r="AO62" s="36">
        <f t="shared" si="4"/>
        <v>7.5</v>
      </c>
      <c r="AP62" s="36">
        <f t="shared" si="5"/>
        <v>1.3</v>
      </c>
      <c r="AQ62" s="133">
        <f t="shared" si="6"/>
        <v>0.13333333333333333</v>
      </c>
    </row>
    <row r="63" spans="1:43" x14ac:dyDescent="0.75">
      <c r="A63" s="5" t="s">
        <v>90</v>
      </c>
      <c r="B63" s="22">
        <v>328</v>
      </c>
      <c r="C63" s="22">
        <v>5.04</v>
      </c>
      <c r="D63" s="22">
        <v>0.52</v>
      </c>
      <c r="E63" s="22">
        <v>441</v>
      </c>
      <c r="F63" s="20">
        <v>20.5338809034908</v>
      </c>
      <c r="G63" s="22">
        <v>1.3260360295981</v>
      </c>
      <c r="H63" s="18">
        <v>6.7000000000000004E-2</v>
      </c>
      <c r="I63" s="15">
        <v>8.2000837792706605E-3</v>
      </c>
      <c r="J63" s="24">
        <v>-3.8719999999999997E-2</v>
      </c>
      <c r="K63" s="18">
        <v>0.45600000000000002</v>
      </c>
      <c r="L63" s="15">
        <v>4.8537693894950898E-2</v>
      </c>
      <c r="M63" s="18">
        <v>4.87E-2</v>
      </c>
      <c r="N63" s="15">
        <v>3.1449463910375101E-3</v>
      </c>
      <c r="O63" s="24">
        <v>0.67920999999999998</v>
      </c>
      <c r="P63" s="10">
        <v>306</v>
      </c>
      <c r="Q63" s="6">
        <v>19.372538961724601</v>
      </c>
      <c r="R63" s="6">
        <v>20.519946195584399</v>
      </c>
      <c r="S63" s="10">
        <v>378</v>
      </c>
      <c r="T63" s="6">
        <v>33.821094671492602</v>
      </c>
      <c r="U63" s="6">
        <v>34.576263934386098</v>
      </c>
      <c r="V63" s="10">
        <v>800</v>
      </c>
      <c r="W63" s="6">
        <v>701.92051912150202</v>
      </c>
      <c r="X63" s="6">
        <v>705.23305345351901</v>
      </c>
      <c r="Y63" s="6">
        <v>19.047619047619101</v>
      </c>
      <c r="Z63" s="6">
        <v>61.75</v>
      </c>
      <c r="AA63" s="7">
        <v>306</v>
      </c>
      <c r="AB63" s="7">
        <v>19.372538961724601</v>
      </c>
      <c r="AC63" s="7">
        <v>20.519946195584399</v>
      </c>
      <c r="AD63" s="13">
        <v>300</v>
      </c>
      <c r="AE63" s="6">
        <v>18.973725670609301</v>
      </c>
      <c r="AF63" s="13">
        <v>300</v>
      </c>
      <c r="AG63" s="6">
        <v>30.184672348363598</v>
      </c>
      <c r="AH63" s="13">
        <v>304</v>
      </c>
      <c r="AI63" s="6">
        <v>696.81138636204798</v>
      </c>
      <c r="AJ63" s="6">
        <v>1.95E-2</v>
      </c>
      <c r="AK63" s="6">
        <v>5.4000000000000003E-3</v>
      </c>
      <c r="AL63" s="132">
        <f t="shared" si="1"/>
        <v>306</v>
      </c>
      <c r="AM63" s="132">
        <f t="shared" si="2"/>
        <v>19.372538961724601</v>
      </c>
      <c r="AN63" s="36">
        <f t="shared" si="3"/>
        <v>328</v>
      </c>
      <c r="AO63" s="36">
        <f t="shared" si="4"/>
        <v>5.04</v>
      </c>
      <c r="AP63" s="36">
        <f t="shared" si="5"/>
        <v>0.52</v>
      </c>
      <c r="AQ63" s="133">
        <f t="shared" si="6"/>
        <v>0.1984126984126984</v>
      </c>
    </row>
    <row r="64" spans="1:43" x14ac:dyDescent="0.75">
      <c r="A64" s="5" t="s">
        <v>91</v>
      </c>
      <c r="B64" s="22">
        <v>222</v>
      </c>
      <c r="C64" s="22">
        <v>1.024</v>
      </c>
      <c r="D64" s="22">
        <v>7.8E-2</v>
      </c>
      <c r="E64" s="22">
        <v>402</v>
      </c>
      <c r="F64" s="20">
        <v>19.193857965451102</v>
      </c>
      <c r="G64" s="22">
        <v>1.7526459144642601</v>
      </c>
      <c r="H64" s="18">
        <v>9.0899999999999995E-2</v>
      </c>
      <c r="I64" s="15">
        <v>1.2138149630717901E-2</v>
      </c>
      <c r="J64" s="24">
        <v>0.11625000000000001</v>
      </c>
      <c r="K64" s="18">
        <v>0.65500000000000003</v>
      </c>
      <c r="L64" s="15">
        <v>7.8656915245894896E-2</v>
      </c>
      <c r="M64" s="18">
        <v>5.21E-2</v>
      </c>
      <c r="N64" s="15">
        <v>4.7573995966809302E-3</v>
      </c>
      <c r="O64" s="24">
        <v>0.76863999999999999</v>
      </c>
      <c r="P64" s="10">
        <v>326</v>
      </c>
      <c r="Q64" s="6">
        <v>28.9224362468427</v>
      </c>
      <c r="R64" s="6">
        <v>29.808666435552698</v>
      </c>
      <c r="S64" s="10">
        <v>502</v>
      </c>
      <c r="T64" s="6">
        <v>48.003902267341402</v>
      </c>
      <c r="U64" s="6">
        <v>48.855474774801003</v>
      </c>
      <c r="V64" s="10">
        <v>1390</v>
      </c>
      <c r="W64" s="6">
        <v>217.222954176619</v>
      </c>
      <c r="X64" s="6">
        <v>217.94199374228</v>
      </c>
      <c r="Y64" s="6">
        <v>35.059760956175303</v>
      </c>
      <c r="Z64" s="6">
        <v>76.546762589928093</v>
      </c>
      <c r="AA64" s="7" t="s">
        <v>35</v>
      </c>
      <c r="AB64" s="7" t="s">
        <v>35</v>
      </c>
      <c r="AC64" s="7" t="s">
        <v>35</v>
      </c>
      <c r="AD64" s="13">
        <v>311</v>
      </c>
      <c r="AE64" s="6">
        <v>28.4084550521967</v>
      </c>
      <c r="AF64" s="13">
        <v>313</v>
      </c>
      <c r="AG64" s="6">
        <v>42.585286577554697</v>
      </c>
      <c r="AH64" s="13">
        <v>326</v>
      </c>
      <c r="AI64" s="6">
        <v>195.53468188845099</v>
      </c>
      <c r="AJ64" s="6">
        <v>4.9200000000000001E-2</v>
      </c>
      <c r="AK64" s="6">
        <v>9.7000000000000003E-3</v>
      </c>
      <c r="AL64" s="132" t="str">
        <f t="shared" si="1"/>
        <v>Discordant</v>
      </c>
      <c r="AM64" s="132" t="str">
        <f t="shared" si="2"/>
        <v>Discordant</v>
      </c>
      <c r="AN64" s="36">
        <f t="shared" si="3"/>
        <v>222</v>
      </c>
      <c r="AO64" s="36">
        <f t="shared" si="4"/>
        <v>1.024</v>
      </c>
      <c r="AP64" s="36">
        <f t="shared" si="5"/>
        <v>7.8E-2</v>
      </c>
      <c r="AQ64" s="133">
        <f t="shared" si="6"/>
        <v>0.9765625</v>
      </c>
    </row>
    <row r="65" spans="1:43" x14ac:dyDescent="0.75">
      <c r="A65" s="5" t="s">
        <v>92</v>
      </c>
      <c r="B65" s="22">
        <v>1947</v>
      </c>
      <c r="C65" s="22">
        <v>6.01</v>
      </c>
      <c r="D65" s="22">
        <v>0.36</v>
      </c>
      <c r="E65" s="22">
        <v>1812</v>
      </c>
      <c r="F65" s="20">
        <v>20.964360587002101</v>
      </c>
      <c r="G65" s="22">
        <v>1.1895250848280501</v>
      </c>
      <c r="H65" s="18">
        <v>5.2499999999999998E-2</v>
      </c>
      <c r="I65" s="15">
        <v>2.3246398652352501E-3</v>
      </c>
      <c r="J65" s="24">
        <v>9.2151999999999998E-2</v>
      </c>
      <c r="K65" s="18">
        <v>0.34899999999999998</v>
      </c>
      <c r="L65" s="15">
        <v>3.2663097927783401E-2</v>
      </c>
      <c r="M65" s="18">
        <v>4.7699999999999999E-2</v>
      </c>
      <c r="N65" s="15">
        <v>2.7065145302583998E-3</v>
      </c>
      <c r="O65" s="24">
        <v>0.77129999999999999</v>
      </c>
      <c r="P65" s="10">
        <v>300</v>
      </c>
      <c r="Q65" s="6">
        <v>16.605065755627599</v>
      </c>
      <c r="R65" s="6">
        <v>17.880841961040101</v>
      </c>
      <c r="S65" s="10">
        <v>303</v>
      </c>
      <c r="T65" s="6">
        <v>24.573006986587998</v>
      </c>
      <c r="U65" s="6">
        <v>25.279995463073899</v>
      </c>
      <c r="V65" s="10">
        <v>293</v>
      </c>
      <c r="W65" s="6">
        <v>101.808871285151</v>
      </c>
      <c r="X65" s="6">
        <v>105.12775674660701</v>
      </c>
      <c r="Y65" s="6">
        <v>0.99009900990098698</v>
      </c>
      <c r="Z65" s="6">
        <v>-2.3890784982934998</v>
      </c>
      <c r="AA65" s="7">
        <v>300</v>
      </c>
      <c r="AB65" s="7">
        <v>16.605065755627599</v>
      </c>
      <c r="AC65" s="7">
        <v>17.880841961040101</v>
      </c>
      <c r="AD65" s="13">
        <v>300</v>
      </c>
      <c r="AE65" s="6">
        <v>16.605065755627599</v>
      </c>
      <c r="AF65" s="13">
        <v>295</v>
      </c>
      <c r="AG65" s="6">
        <v>24.3519131150492</v>
      </c>
      <c r="AH65" s="13">
        <v>241</v>
      </c>
      <c r="AI65" s="6">
        <v>91.658067142812598</v>
      </c>
      <c r="AJ65" s="6">
        <v>2.0999999999999999E-3</v>
      </c>
      <c r="AK65" s="6">
        <v>2.2000000000000001E-3</v>
      </c>
      <c r="AL65" s="132">
        <f t="shared" si="1"/>
        <v>300</v>
      </c>
      <c r="AM65" s="132">
        <f t="shared" si="2"/>
        <v>16.605065755627599</v>
      </c>
      <c r="AN65" s="36">
        <f t="shared" si="3"/>
        <v>1947</v>
      </c>
      <c r="AO65" s="36">
        <f t="shared" si="4"/>
        <v>6.01</v>
      </c>
      <c r="AP65" s="36">
        <f t="shared" si="5"/>
        <v>0.36</v>
      </c>
      <c r="AQ65" s="133">
        <f t="shared" si="6"/>
        <v>0.1663893510815308</v>
      </c>
    </row>
    <row r="66" spans="1:43" x14ac:dyDescent="0.75">
      <c r="A66" s="5" t="s">
        <v>93</v>
      </c>
      <c r="B66" s="22">
        <v>165</v>
      </c>
      <c r="C66" s="22">
        <v>1.3720000000000001</v>
      </c>
      <c r="D66" s="22">
        <v>8.5000000000000006E-2</v>
      </c>
      <c r="E66" s="22">
        <v>185</v>
      </c>
      <c r="F66" s="20">
        <v>20.161290322580601</v>
      </c>
      <c r="G66" s="22">
        <v>2.0810857179989499</v>
      </c>
      <c r="H66" s="18">
        <v>6.5000000000000002E-2</v>
      </c>
      <c r="I66" s="15">
        <v>1.6200721697956201E-2</v>
      </c>
      <c r="J66" s="24">
        <v>6.6349000000000005E-2</v>
      </c>
      <c r="K66" s="18">
        <v>0.41</v>
      </c>
      <c r="L66" s="15">
        <v>6.1936279707453801E-2</v>
      </c>
      <c r="M66" s="18">
        <v>4.9599999999999998E-2</v>
      </c>
      <c r="N66" s="15">
        <v>5.1198038399922997E-3</v>
      </c>
      <c r="O66" s="24">
        <v>0.65014000000000005</v>
      </c>
      <c r="P66" s="10">
        <v>311</v>
      </c>
      <c r="Q66" s="6">
        <v>31.202818506413099</v>
      </c>
      <c r="R66" s="6">
        <v>31.953323191563701</v>
      </c>
      <c r="S66" s="10">
        <v>339</v>
      </c>
      <c r="T66" s="6">
        <v>42.737821303391399</v>
      </c>
      <c r="U66" s="6">
        <v>43.255596186406301</v>
      </c>
      <c r="V66" s="10">
        <v>580</v>
      </c>
      <c r="W66" s="6">
        <v>2796.9361001504699</v>
      </c>
      <c r="X66" s="6">
        <v>2800.3885080801901</v>
      </c>
      <c r="Y66" s="6">
        <v>8.2595870206489792</v>
      </c>
      <c r="Z66" s="6">
        <v>46.379310344827601</v>
      </c>
      <c r="AA66" s="7">
        <v>311</v>
      </c>
      <c r="AB66" s="7">
        <v>31.202818506413099</v>
      </c>
      <c r="AC66" s="7">
        <v>31.953323191563701</v>
      </c>
      <c r="AD66" s="13">
        <v>306</v>
      </c>
      <c r="AE66" s="6">
        <v>31.202818506413099</v>
      </c>
      <c r="AF66" s="13">
        <v>305</v>
      </c>
      <c r="AG66" s="6">
        <v>37.578163469768199</v>
      </c>
      <c r="AH66" s="13">
        <v>298</v>
      </c>
      <c r="AI66" s="6">
        <v>2790.24735558067</v>
      </c>
      <c r="AJ66" s="6">
        <v>1.7000000000000001E-2</v>
      </c>
      <c r="AK66" s="6">
        <v>1.2999999999999999E-2</v>
      </c>
      <c r="AL66" s="132">
        <f t="shared" si="1"/>
        <v>311</v>
      </c>
      <c r="AM66" s="132">
        <f t="shared" si="2"/>
        <v>31.202818506413099</v>
      </c>
      <c r="AN66" s="36">
        <f t="shared" si="3"/>
        <v>165</v>
      </c>
      <c r="AO66" s="36">
        <f t="shared" si="4"/>
        <v>1.3720000000000001</v>
      </c>
      <c r="AP66" s="36">
        <f t="shared" si="5"/>
        <v>8.5000000000000006E-2</v>
      </c>
      <c r="AQ66" s="133">
        <f t="shared" si="6"/>
        <v>0.7288629737609329</v>
      </c>
    </row>
    <row r="67" spans="1:43" x14ac:dyDescent="0.75">
      <c r="A67" s="5" t="s">
        <v>94</v>
      </c>
      <c r="B67" s="22">
        <v>1210</v>
      </c>
      <c r="C67" s="22">
        <v>3.51</v>
      </c>
      <c r="D67" s="22">
        <v>0.15</v>
      </c>
      <c r="E67" s="22">
        <v>1315</v>
      </c>
      <c r="F67" s="20">
        <v>18.4842883548983</v>
      </c>
      <c r="G67" s="22">
        <v>1.0816138581985499</v>
      </c>
      <c r="H67" s="18">
        <v>5.4100000000000002E-2</v>
      </c>
      <c r="I67" s="15">
        <v>3.0408846296163402E-3</v>
      </c>
      <c r="J67" s="24">
        <v>0.34967999999999999</v>
      </c>
      <c r="K67" s="18">
        <v>0.39800000000000002</v>
      </c>
      <c r="L67" s="15">
        <v>3.6642240010129903E-2</v>
      </c>
      <c r="M67" s="18">
        <v>5.4100000000000002E-2</v>
      </c>
      <c r="N67" s="15">
        <v>3.1656782563140901E-3</v>
      </c>
      <c r="O67" s="24">
        <v>0.68457000000000001</v>
      </c>
      <c r="P67" s="10">
        <v>340</v>
      </c>
      <c r="Q67" s="6">
        <v>19.4508694617091</v>
      </c>
      <c r="R67" s="6">
        <v>20.838561384732799</v>
      </c>
      <c r="S67" s="10">
        <v>344</v>
      </c>
      <c r="T67" s="6">
        <v>27.154690522392201</v>
      </c>
      <c r="U67" s="6">
        <v>27.9295116202921</v>
      </c>
      <c r="V67" s="10">
        <v>360</v>
      </c>
      <c r="W67" s="6">
        <v>136.364942578333</v>
      </c>
      <c r="X67" s="6">
        <v>139.20501575092101</v>
      </c>
      <c r="Y67" s="6">
        <v>1.16279069767442</v>
      </c>
      <c r="Z67" s="6">
        <v>5.5555555555555598</v>
      </c>
      <c r="AA67" s="7">
        <v>340</v>
      </c>
      <c r="AB67" s="7">
        <v>19.4508694617091</v>
      </c>
      <c r="AC67" s="7">
        <v>20.838561384732799</v>
      </c>
      <c r="AD67" s="13">
        <v>339</v>
      </c>
      <c r="AE67" s="6">
        <v>19.4508694617091</v>
      </c>
      <c r="AF67" s="13">
        <v>336</v>
      </c>
      <c r="AG67" s="6">
        <v>27.154690522392201</v>
      </c>
      <c r="AH67" s="13">
        <v>321</v>
      </c>
      <c r="AI67" s="6">
        <v>122.95342843691699</v>
      </c>
      <c r="AJ67" s="6">
        <v>2.3E-3</v>
      </c>
      <c r="AK67" s="6">
        <v>3.0999999999999999E-3</v>
      </c>
      <c r="AL67" s="132">
        <f t="shared" si="1"/>
        <v>340</v>
      </c>
      <c r="AM67" s="132">
        <f t="shared" si="2"/>
        <v>19.4508694617091</v>
      </c>
      <c r="AN67" s="36">
        <f t="shared" si="3"/>
        <v>1210</v>
      </c>
      <c r="AO67" s="36">
        <f t="shared" si="4"/>
        <v>3.51</v>
      </c>
      <c r="AP67" s="36">
        <f t="shared" si="5"/>
        <v>0.15</v>
      </c>
      <c r="AQ67" s="133">
        <f t="shared" si="6"/>
        <v>0.28490028490028491</v>
      </c>
    </row>
    <row r="68" spans="1:43" x14ac:dyDescent="0.75">
      <c r="A68" s="5" t="s">
        <v>95</v>
      </c>
      <c r="B68" s="22">
        <v>726</v>
      </c>
      <c r="C68" s="22">
        <v>3.06</v>
      </c>
      <c r="D68" s="22">
        <v>0.28999999999999998</v>
      </c>
      <c r="E68" s="22">
        <v>6780</v>
      </c>
      <c r="F68" s="20">
        <v>4.0322580645161299</v>
      </c>
      <c r="G68" s="22">
        <v>0.25196933203187699</v>
      </c>
      <c r="H68" s="18">
        <v>0.1081</v>
      </c>
      <c r="I68" s="15">
        <v>2.7036472798866299E-3</v>
      </c>
      <c r="J68" s="24">
        <v>9.0389999999999998E-2</v>
      </c>
      <c r="K68" s="18">
        <v>3.72</v>
      </c>
      <c r="L68" s="15">
        <v>0.36256520353723498</v>
      </c>
      <c r="M68" s="18">
        <v>0.248</v>
      </c>
      <c r="N68" s="15">
        <v>1.5497121797288601E-2</v>
      </c>
      <c r="O68" s="24">
        <v>0.87334000000000001</v>
      </c>
      <c r="P68" s="10">
        <v>1422</v>
      </c>
      <c r="Q68" s="6">
        <v>80.185143336476997</v>
      </c>
      <c r="R68" s="6">
        <v>85.251500116295404</v>
      </c>
      <c r="S68" s="10">
        <v>1566</v>
      </c>
      <c r="T68" s="6">
        <v>77.973166060945402</v>
      </c>
      <c r="U68" s="6">
        <v>80.043195513244498</v>
      </c>
      <c r="V68" s="10">
        <v>1758</v>
      </c>
      <c r="W68" s="6">
        <v>50.250829107541797</v>
      </c>
      <c r="X68" s="6">
        <v>55.689193770395001</v>
      </c>
      <c r="Y68" s="6">
        <v>9.1954022988505795</v>
      </c>
      <c r="Z68" s="6">
        <v>19.112627986348102</v>
      </c>
      <c r="AA68" s="7">
        <v>1758</v>
      </c>
      <c r="AB68" s="7">
        <v>50.250829107541797</v>
      </c>
      <c r="AC68" s="7">
        <v>55.689193770395001</v>
      </c>
      <c r="AD68" s="13">
        <v>1394</v>
      </c>
      <c r="AE68" s="6">
        <v>82.149693924514196</v>
      </c>
      <c r="AF68" s="13">
        <v>1398</v>
      </c>
      <c r="AG68" s="6">
        <v>85.992090482600503</v>
      </c>
      <c r="AH68" s="13">
        <v>1404</v>
      </c>
      <c r="AI68" s="6">
        <v>54.303534194335597</v>
      </c>
      <c r="AJ68" s="6">
        <v>2.3599999999999999E-2</v>
      </c>
      <c r="AK68" s="6">
        <v>6.4000000000000003E-3</v>
      </c>
      <c r="AL68" s="132">
        <f t="shared" si="1"/>
        <v>1758</v>
      </c>
      <c r="AM68" s="132">
        <f t="shared" si="2"/>
        <v>50.250829107541797</v>
      </c>
      <c r="AN68" s="36">
        <f t="shared" si="3"/>
        <v>726</v>
      </c>
      <c r="AO68" s="36">
        <f t="shared" si="4"/>
        <v>3.06</v>
      </c>
      <c r="AP68" s="36">
        <f t="shared" si="5"/>
        <v>0.28999999999999998</v>
      </c>
      <c r="AQ68" s="133">
        <f t="shared" si="6"/>
        <v>0.32679738562091504</v>
      </c>
    </row>
    <row r="69" spans="1:43" x14ac:dyDescent="0.75">
      <c r="A69" s="5" t="s">
        <v>96</v>
      </c>
      <c r="B69" s="22">
        <v>90.5</v>
      </c>
      <c r="C69" s="22">
        <v>3.69</v>
      </c>
      <c r="D69" s="22">
        <v>0.28000000000000003</v>
      </c>
      <c r="E69" s="22">
        <v>218</v>
      </c>
      <c r="F69" s="20">
        <v>9.2592592592592595</v>
      </c>
      <c r="G69" s="22">
        <v>1.09151604280079</v>
      </c>
      <c r="H69" s="18">
        <v>6.6500000000000004E-2</v>
      </c>
      <c r="I69" s="15">
        <v>1.4040856187106199E-2</v>
      </c>
      <c r="J69" s="24">
        <v>-0.13472000000000001</v>
      </c>
      <c r="K69" s="18">
        <v>0.94</v>
      </c>
      <c r="L69" s="15">
        <v>0.12730300257260099</v>
      </c>
      <c r="M69" s="18">
        <v>0.108</v>
      </c>
      <c r="N69" s="15">
        <v>1.27314431232284E-2</v>
      </c>
      <c r="O69" s="24">
        <v>0.82562999999999998</v>
      </c>
      <c r="P69" s="10">
        <v>660</v>
      </c>
      <c r="Q69" s="6">
        <v>73.770092767207899</v>
      </c>
      <c r="R69" s="6">
        <v>75.124478641177006</v>
      </c>
      <c r="S69" s="10">
        <v>674</v>
      </c>
      <c r="T69" s="6">
        <v>72.041773368498596</v>
      </c>
      <c r="U69" s="6">
        <v>72.8947772861994</v>
      </c>
      <c r="V69" s="10">
        <v>800</v>
      </c>
      <c r="W69" s="6">
        <v>528.22893718196599</v>
      </c>
      <c r="X69" s="6">
        <v>529.02965368543403</v>
      </c>
      <c r="Y69" s="6">
        <v>2.07715133531158</v>
      </c>
      <c r="Z69" s="6">
        <v>17.5</v>
      </c>
      <c r="AA69" s="7">
        <v>660</v>
      </c>
      <c r="AB69" s="7">
        <v>73.770092767207899</v>
      </c>
      <c r="AC69" s="7">
        <v>75.124478641177006</v>
      </c>
      <c r="AD69" s="13">
        <v>650</v>
      </c>
      <c r="AE69" s="6">
        <v>73.770092767207899</v>
      </c>
      <c r="AF69" s="13">
        <v>609</v>
      </c>
      <c r="AG69" s="6">
        <v>69.605977545596801</v>
      </c>
      <c r="AH69" s="13">
        <v>492</v>
      </c>
      <c r="AI69" s="6">
        <v>517.17708289945404</v>
      </c>
      <c r="AJ69" s="6">
        <v>1.1900000000000001E-2</v>
      </c>
      <c r="AK69" s="6">
        <v>8.6E-3</v>
      </c>
      <c r="AL69" s="132">
        <f t="shared" si="1"/>
        <v>660</v>
      </c>
      <c r="AM69" s="132">
        <f t="shared" si="2"/>
        <v>73.770092767207899</v>
      </c>
      <c r="AN69" s="36">
        <f t="shared" si="3"/>
        <v>90.5</v>
      </c>
      <c r="AO69" s="36">
        <f t="shared" si="4"/>
        <v>3.69</v>
      </c>
      <c r="AP69" s="36">
        <f t="shared" si="5"/>
        <v>0.28000000000000003</v>
      </c>
      <c r="AQ69" s="133">
        <f t="shared" si="6"/>
        <v>0.2710027100271003</v>
      </c>
    </row>
    <row r="70" spans="1:43" x14ac:dyDescent="0.75">
      <c r="A70" s="5" t="s">
        <v>97</v>
      </c>
      <c r="B70" s="22">
        <v>799</v>
      </c>
      <c r="C70" s="22">
        <v>1.175</v>
      </c>
      <c r="D70" s="22">
        <v>9.6000000000000002E-2</v>
      </c>
      <c r="E70" s="22">
        <v>910</v>
      </c>
      <c r="F70" s="20">
        <v>20.876826722338201</v>
      </c>
      <c r="G70" s="22">
        <v>1.35804487085654</v>
      </c>
      <c r="H70" s="18">
        <v>6.6600000000000006E-2</v>
      </c>
      <c r="I70" s="15">
        <v>5.0973704623448702E-3</v>
      </c>
      <c r="J70" s="24">
        <v>0.20846999999999999</v>
      </c>
      <c r="K70" s="18">
        <v>0.44</v>
      </c>
      <c r="L70" s="15">
        <v>4.3767040841253498E-2</v>
      </c>
      <c r="M70" s="18">
        <v>4.7899999999999998E-2</v>
      </c>
      <c r="N70" s="15">
        <v>3.1159117321419498E-3</v>
      </c>
      <c r="O70" s="24">
        <v>0.65815999999999997</v>
      </c>
      <c r="P70" s="10">
        <v>302</v>
      </c>
      <c r="Q70" s="6">
        <v>19.2025494728999</v>
      </c>
      <c r="R70" s="6">
        <v>20.3245415283697</v>
      </c>
      <c r="S70" s="10">
        <v>368</v>
      </c>
      <c r="T70" s="6">
        <v>30.957413955683698</v>
      </c>
      <c r="U70" s="6">
        <v>31.741559427197199</v>
      </c>
      <c r="V70" s="10">
        <v>790</v>
      </c>
      <c r="W70" s="6">
        <v>396.72968355644099</v>
      </c>
      <c r="X70" s="6">
        <v>402.34060051902998</v>
      </c>
      <c r="Y70" s="6">
        <v>17.934782608695699</v>
      </c>
      <c r="Z70" s="6">
        <v>61.772151898734201</v>
      </c>
      <c r="AA70" s="7">
        <v>302</v>
      </c>
      <c r="AB70" s="7">
        <v>19.2025494728999</v>
      </c>
      <c r="AC70" s="7">
        <v>20.3245415283697</v>
      </c>
      <c r="AD70" s="13">
        <v>296</v>
      </c>
      <c r="AE70" s="6">
        <v>19.2025494728999</v>
      </c>
      <c r="AF70" s="13">
        <v>295</v>
      </c>
      <c r="AG70" s="6">
        <v>29.570872134983802</v>
      </c>
      <c r="AH70" s="13">
        <v>286</v>
      </c>
      <c r="AI70" s="6">
        <v>388.95765684042499</v>
      </c>
      <c r="AJ70" s="6">
        <v>1.9099999999999999E-2</v>
      </c>
      <c r="AK70" s="6">
        <v>5.4000000000000003E-3</v>
      </c>
      <c r="AL70" s="132">
        <f t="shared" ref="AL70:AL133" si="7">AA70</f>
        <v>302</v>
      </c>
      <c r="AM70" s="132">
        <f t="shared" ref="AM70:AM133" si="8">AB70</f>
        <v>19.2025494728999</v>
      </c>
      <c r="AN70" s="36">
        <f t="shared" ref="AN70:AN133" si="9">B70</f>
        <v>799</v>
      </c>
      <c r="AO70" s="36">
        <f t="shared" ref="AO70:AO133" si="10">C70</f>
        <v>1.175</v>
      </c>
      <c r="AP70" s="36">
        <f t="shared" ref="AP70:AP133" si="11">D70</f>
        <v>9.6000000000000002E-2</v>
      </c>
      <c r="AQ70" s="133">
        <f t="shared" ref="AQ70:AQ133" si="12">1/AO70</f>
        <v>0.85106382978723405</v>
      </c>
    </row>
    <row r="71" spans="1:43" x14ac:dyDescent="0.75">
      <c r="A71" s="5" t="s">
        <v>98</v>
      </c>
      <c r="B71" s="22">
        <v>777</v>
      </c>
      <c r="C71" s="22">
        <v>2.46</v>
      </c>
      <c r="D71" s="22">
        <v>0.21</v>
      </c>
      <c r="E71" s="22">
        <v>3290</v>
      </c>
      <c r="F71" s="20">
        <v>5.3475935828876997</v>
      </c>
      <c r="G71" s="22">
        <v>0.36864406735440403</v>
      </c>
      <c r="H71" s="18">
        <v>7.0699999999999999E-2</v>
      </c>
      <c r="I71" s="15">
        <v>2.5934243697188801E-3</v>
      </c>
      <c r="J71" s="24">
        <v>0.42845</v>
      </c>
      <c r="K71" s="18">
        <v>1.82</v>
      </c>
      <c r="L71" s="15">
        <v>0.17680530697917199</v>
      </c>
      <c r="M71" s="18">
        <v>0.187</v>
      </c>
      <c r="N71" s="15">
        <v>1.28911143913161E-2</v>
      </c>
      <c r="O71" s="24">
        <v>0.83206000000000002</v>
      </c>
      <c r="P71" s="10">
        <v>1100</v>
      </c>
      <c r="Q71" s="6">
        <v>69.377667181995605</v>
      </c>
      <c r="R71" s="6">
        <v>73.075630154097993</v>
      </c>
      <c r="S71" s="10">
        <v>1044</v>
      </c>
      <c r="T71" s="6">
        <v>63.991484445133601</v>
      </c>
      <c r="U71" s="6">
        <v>65.682964372556796</v>
      </c>
      <c r="V71" s="10">
        <v>930</v>
      </c>
      <c r="W71" s="6">
        <v>73.179353206235902</v>
      </c>
      <c r="X71" s="6">
        <v>76.105171607236599</v>
      </c>
      <c r="Y71" s="6">
        <v>-5.3639846743295001</v>
      </c>
      <c r="Z71" s="6">
        <v>-18.279569892473098</v>
      </c>
      <c r="AA71" s="7" t="s">
        <v>35</v>
      </c>
      <c r="AB71" s="7" t="s">
        <v>35</v>
      </c>
      <c r="AC71" s="7" t="s">
        <v>35</v>
      </c>
      <c r="AD71" s="13">
        <v>1097</v>
      </c>
      <c r="AE71" s="6">
        <v>69.809123355158604</v>
      </c>
      <c r="AF71" s="13">
        <v>1017</v>
      </c>
      <c r="AG71" s="6">
        <v>66.372027854298494</v>
      </c>
      <c r="AH71" s="13">
        <v>851</v>
      </c>
      <c r="AI71" s="6">
        <v>62.202779163659798</v>
      </c>
      <c r="AJ71" s="6">
        <v>3.8E-3</v>
      </c>
      <c r="AK71" s="6">
        <v>2.8999999999999998E-3</v>
      </c>
      <c r="AL71" s="132" t="str">
        <f t="shared" si="7"/>
        <v>Discordant</v>
      </c>
      <c r="AM71" s="132" t="str">
        <f t="shared" si="8"/>
        <v>Discordant</v>
      </c>
      <c r="AN71" s="36">
        <f t="shared" si="9"/>
        <v>777</v>
      </c>
      <c r="AO71" s="36">
        <f t="shared" si="10"/>
        <v>2.46</v>
      </c>
      <c r="AP71" s="36">
        <f t="shared" si="11"/>
        <v>0.21</v>
      </c>
      <c r="AQ71" s="133">
        <f t="shared" si="12"/>
        <v>0.4065040650406504</v>
      </c>
    </row>
    <row r="72" spans="1:43" x14ac:dyDescent="0.75">
      <c r="A72" s="5" t="s">
        <v>99</v>
      </c>
      <c r="B72" s="22">
        <v>2300</v>
      </c>
      <c r="C72" s="22">
        <v>2.9</v>
      </c>
      <c r="D72" s="22">
        <v>0.11</v>
      </c>
      <c r="E72" s="22">
        <v>2090</v>
      </c>
      <c r="F72" s="20">
        <v>19.5694716242661</v>
      </c>
      <c r="G72" s="22">
        <v>1.06867939099207</v>
      </c>
      <c r="H72" s="18">
        <v>5.2299999999999999E-2</v>
      </c>
      <c r="I72" s="15">
        <v>2.13787892544753E-3</v>
      </c>
      <c r="J72" s="24">
        <v>0.14757000000000001</v>
      </c>
      <c r="K72" s="18">
        <v>0.378</v>
      </c>
      <c r="L72" s="15">
        <v>3.5228047748349103E-2</v>
      </c>
      <c r="M72" s="18">
        <v>5.11E-2</v>
      </c>
      <c r="N72" s="15">
        <v>2.7905463125524098E-3</v>
      </c>
      <c r="O72" s="24">
        <v>0.76449999999999996</v>
      </c>
      <c r="P72" s="10">
        <v>321</v>
      </c>
      <c r="Q72" s="6">
        <v>17.148463095825299</v>
      </c>
      <c r="R72" s="6">
        <v>18.553584634850399</v>
      </c>
      <c r="S72" s="10">
        <v>324</v>
      </c>
      <c r="T72" s="6">
        <v>25.853914472188901</v>
      </c>
      <c r="U72" s="6">
        <v>26.609194226277801</v>
      </c>
      <c r="V72" s="10">
        <v>285</v>
      </c>
      <c r="W72" s="6">
        <v>88.837313997182804</v>
      </c>
      <c r="X72" s="6">
        <v>92.061618842160101</v>
      </c>
      <c r="Y72" s="6">
        <v>0.92592592592592404</v>
      </c>
      <c r="Z72" s="6">
        <v>-12.6315789473684</v>
      </c>
      <c r="AA72" s="7">
        <v>321</v>
      </c>
      <c r="AB72" s="7">
        <v>17.148463095825299</v>
      </c>
      <c r="AC72" s="7">
        <v>18.553584634850399</v>
      </c>
      <c r="AD72" s="13">
        <v>321</v>
      </c>
      <c r="AE72" s="6">
        <v>17.148463095825299</v>
      </c>
      <c r="AF72" s="13">
        <v>316</v>
      </c>
      <c r="AG72" s="6">
        <v>25.643866587066299</v>
      </c>
      <c r="AH72" s="13">
        <v>233</v>
      </c>
      <c r="AI72" s="6">
        <v>78.570251102017295</v>
      </c>
      <c r="AJ72" s="6">
        <v>1.4E-3</v>
      </c>
      <c r="AK72" s="6">
        <v>1.5E-3</v>
      </c>
      <c r="AL72" s="132">
        <f t="shared" si="7"/>
        <v>321</v>
      </c>
      <c r="AM72" s="132">
        <f t="shared" si="8"/>
        <v>17.148463095825299</v>
      </c>
      <c r="AN72" s="36">
        <f t="shared" si="9"/>
        <v>2300</v>
      </c>
      <c r="AO72" s="36">
        <f t="shared" si="10"/>
        <v>2.9</v>
      </c>
      <c r="AP72" s="36">
        <f t="shared" si="11"/>
        <v>0.11</v>
      </c>
      <c r="AQ72" s="133">
        <f t="shared" si="12"/>
        <v>0.34482758620689657</v>
      </c>
    </row>
    <row r="73" spans="1:43" x14ac:dyDescent="0.75">
      <c r="A73" s="5" t="s">
        <v>100</v>
      </c>
      <c r="B73" s="22">
        <v>1781</v>
      </c>
      <c r="C73" s="22">
        <v>3</v>
      </c>
      <c r="D73" s="22">
        <v>0.14000000000000001</v>
      </c>
      <c r="E73" s="22">
        <v>1610</v>
      </c>
      <c r="F73" s="20">
        <v>20.242914979757099</v>
      </c>
      <c r="G73" s="22">
        <v>1.15093828768869</v>
      </c>
      <c r="H73" s="18">
        <v>5.7000000000000002E-2</v>
      </c>
      <c r="I73" s="15">
        <v>3.3797599028858498E-3</v>
      </c>
      <c r="J73" s="24">
        <v>0.32029999999999997</v>
      </c>
      <c r="K73" s="18">
        <v>0.38900000000000001</v>
      </c>
      <c r="L73" s="15">
        <v>3.7848655604128999E-2</v>
      </c>
      <c r="M73" s="18">
        <v>4.9399999999999999E-2</v>
      </c>
      <c r="N73" s="15">
        <v>2.8087037597439601E-3</v>
      </c>
      <c r="O73" s="24">
        <v>0.40233000000000002</v>
      </c>
      <c r="P73" s="10">
        <v>311</v>
      </c>
      <c r="Q73" s="6">
        <v>17.3361346843419</v>
      </c>
      <c r="R73" s="6">
        <v>18.643416806907901</v>
      </c>
      <c r="S73" s="10">
        <v>332</v>
      </c>
      <c r="T73" s="6">
        <v>27.5399313511444</v>
      </c>
      <c r="U73" s="6">
        <v>28.279848834076098</v>
      </c>
      <c r="V73" s="10">
        <v>450</v>
      </c>
      <c r="W73" s="6">
        <v>206.451511672355</v>
      </c>
      <c r="X73" s="6">
        <v>212.349129370833</v>
      </c>
      <c r="Y73" s="6">
        <v>6.3253012048192803</v>
      </c>
      <c r="Z73" s="6">
        <v>30.8888888888889</v>
      </c>
      <c r="AA73" s="7">
        <v>311</v>
      </c>
      <c r="AB73" s="7">
        <v>17.3361346843419</v>
      </c>
      <c r="AC73" s="7">
        <v>18.643416806907901</v>
      </c>
      <c r="AD73" s="13">
        <v>309</v>
      </c>
      <c r="AE73" s="6">
        <v>17.3361346843419</v>
      </c>
      <c r="AF73" s="13">
        <v>303</v>
      </c>
      <c r="AG73" s="6">
        <v>26.1219413295747</v>
      </c>
      <c r="AH73" s="13">
        <v>262</v>
      </c>
      <c r="AI73" s="6">
        <v>186.17442002541699</v>
      </c>
      <c r="AJ73" s="6">
        <v>7.4999999999999997E-3</v>
      </c>
      <c r="AK73" s="6">
        <v>4.8999999999999998E-3</v>
      </c>
      <c r="AL73" s="132">
        <f t="shared" si="7"/>
        <v>311</v>
      </c>
      <c r="AM73" s="132">
        <f t="shared" si="8"/>
        <v>17.3361346843419</v>
      </c>
      <c r="AN73" s="36">
        <f t="shared" si="9"/>
        <v>1781</v>
      </c>
      <c r="AO73" s="36">
        <f t="shared" si="10"/>
        <v>3</v>
      </c>
      <c r="AP73" s="36">
        <f t="shared" si="11"/>
        <v>0.14000000000000001</v>
      </c>
      <c r="AQ73" s="133">
        <f t="shared" si="12"/>
        <v>0.33333333333333331</v>
      </c>
    </row>
    <row r="74" spans="1:43" x14ac:dyDescent="0.75">
      <c r="A74" s="5" t="s">
        <v>101</v>
      </c>
      <c r="B74" s="22">
        <v>1020</v>
      </c>
      <c r="C74" s="22">
        <v>2.04</v>
      </c>
      <c r="D74" s="22">
        <v>7.3999999999999996E-2</v>
      </c>
      <c r="E74" s="22">
        <v>969</v>
      </c>
      <c r="F74" s="20">
        <v>18.726591760299598</v>
      </c>
      <c r="G74" s="22">
        <v>1.1378156465490401</v>
      </c>
      <c r="H74" s="18">
        <v>5.5199999999999999E-2</v>
      </c>
      <c r="I74" s="15">
        <v>3.9634637063749702E-3</v>
      </c>
      <c r="J74" s="24">
        <v>-0.16119</v>
      </c>
      <c r="K74" s="18">
        <v>0.41199999999999998</v>
      </c>
      <c r="L74" s="15">
        <v>4.2302825373253201E-2</v>
      </c>
      <c r="M74" s="18">
        <v>5.3400000000000003E-2</v>
      </c>
      <c r="N74" s="15">
        <v>3.2445495850733802E-3</v>
      </c>
      <c r="O74" s="24">
        <v>0.76483000000000001</v>
      </c>
      <c r="P74" s="10">
        <v>335</v>
      </c>
      <c r="Q74" s="6">
        <v>20.009941700372099</v>
      </c>
      <c r="R74" s="6">
        <v>21.329370409767499</v>
      </c>
      <c r="S74" s="10">
        <v>348</v>
      </c>
      <c r="T74" s="6">
        <v>30.5492433330914</v>
      </c>
      <c r="U74" s="6">
        <v>31.274425250210999</v>
      </c>
      <c r="V74" s="10">
        <v>390</v>
      </c>
      <c r="W74" s="6">
        <v>195.78213075471501</v>
      </c>
      <c r="X74" s="6">
        <v>198.44067743453499</v>
      </c>
      <c r="Y74" s="6">
        <v>3.7356321839080402</v>
      </c>
      <c r="Z74" s="6">
        <v>14.1025641025641</v>
      </c>
      <c r="AA74" s="7">
        <v>335</v>
      </c>
      <c r="AB74" s="7">
        <v>20.009941700372099</v>
      </c>
      <c r="AC74" s="7">
        <v>21.329370409767499</v>
      </c>
      <c r="AD74" s="13">
        <v>334</v>
      </c>
      <c r="AE74" s="6">
        <v>20.009941700372099</v>
      </c>
      <c r="AF74" s="13">
        <v>330</v>
      </c>
      <c r="AG74" s="6">
        <v>28.737297510803401</v>
      </c>
      <c r="AH74" s="13">
        <v>292</v>
      </c>
      <c r="AI74" s="6">
        <v>180.96704319531901</v>
      </c>
      <c r="AJ74" s="6">
        <v>4.1999999999999997E-3</v>
      </c>
      <c r="AK74" s="6">
        <v>3.7000000000000002E-3</v>
      </c>
      <c r="AL74" s="132">
        <f t="shared" si="7"/>
        <v>335</v>
      </c>
      <c r="AM74" s="132">
        <f t="shared" si="8"/>
        <v>20.009941700372099</v>
      </c>
      <c r="AN74" s="36">
        <f t="shared" si="9"/>
        <v>1020</v>
      </c>
      <c r="AO74" s="36">
        <f t="shared" si="10"/>
        <v>2.04</v>
      </c>
      <c r="AP74" s="36">
        <f t="shared" si="11"/>
        <v>7.3999999999999996E-2</v>
      </c>
      <c r="AQ74" s="133">
        <f t="shared" si="12"/>
        <v>0.49019607843137253</v>
      </c>
    </row>
    <row r="75" spans="1:43" x14ac:dyDescent="0.75">
      <c r="A75" s="5" t="s">
        <v>102</v>
      </c>
      <c r="B75" s="22">
        <v>998</v>
      </c>
      <c r="C75" s="22">
        <v>3.63</v>
      </c>
      <c r="D75" s="22">
        <v>0.22</v>
      </c>
      <c r="E75" s="22">
        <v>23910</v>
      </c>
      <c r="F75" s="20">
        <v>2.3529411764705901</v>
      </c>
      <c r="G75" s="22">
        <v>0.14614156927163999</v>
      </c>
      <c r="H75" s="18">
        <v>0.17960000000000001</v>
      </c>
      <c r="I75" s="15">
        <v>2.3850281271980199E-3</v>
      </c>
      <c r="J75" s="24">
        <v>-0.19964000000000001</v>
      </c>
      <c r="K75" s="18">
        <v>10.62</v>
      </c>
      <c r="L75" s="15">
        <v>1.0320801993333499</v>
      </c>
      <c r="M75" s="18">
        <v>0.42499999999999999</v>
      </c>
      <c r="N75" s="15">
        <v>2.6396820949689901E-2</v>
      </c>
      <c r="O75" s="24">
        <v>0.95972000000000002</v>
      </c>
      <c r="P75" s="10">
        <v>2270</v>
      </c>
      <c r="Q75" s="6">
        <v>118.600879560255</v>
      </c>
      <c r="R75" s="6">
        <v>126.309802302492</v>
      </c>
      <c r="S75" s="10">
        <v>2477</v>
      </c>
      <c r="T75" s="6">
        <v>90.073106964199795</v>
      </c>
      <c r="U75" s="6">
        <v>92.4825583164709</v>
      </c>
      <c r="V75" s="10">
        <v>2646</v>
      </c>
      <c r="W75" s="6">
        <v>22.1619178677877</v>
      </c>
      <c r="X75" s="6">
        <v>30.0123753663465</v>
      </c>
      <c r="Y75" s="6">
        <v>8.3568833266047697</v>
      </c>
      <c r="Z75" s="6">
        <v>14.210128495842801</v>
      </c>
      <c r="AA75" s="7">
        <v>2646</v>
      </c>
      <c r="AB75" s="7">
        <v>22.1619178677877</v>
      </c>
      <c r="AC75" s="7">
        <v>30.0123753663465</v>
      </c>
      <c r="AD75" s="13">
        <v>2200</v>
      </c>
      <c r="AE75" s="6">
        <v>126.513906873775</v>
      </c>
      <c r="AF75" s="13">
        <v>2230</v>
      </c>
      <c r="AG75" s="6">
        <v>108.90168317424801</v>
      </c>
      <c r="AH75" s="13">
        <v>2260</v>
      </c>
      <c r="AI75" s="6">
        <v>67.810424003825304</v>
      </c>
      <c r="AJ75" s="6">
        <v>4.2000000000000003E-2</v>
      </c>
      <c r="AK75" s="6">
        <v>1.0999999999999999E-2</v>
      </c>
      <c r="AL75" s="132">
        <f t="shared" si="7"/>
        <v>2646</v>
      </c>
      <c r="AM75" s="132">
        <f t="shared" si="8"/>
        <v>22.1619178677877</v>
      </c>
      <c r="AN75" s="36">
        <f t="shared" si="9"/>
        <v>998</v>
      </c>
      <c r="AO75" s="36">
        <f t="shared" si="10"/>
        <v>3.63</v>
      </c>
      <c r="AP75" s="36">
        <f t="shared" si="11"/>
        <v>0.22</v>
      </c>
      <c r="AQ75" s="133">
        <f t="shared" si="12"/>
        <v>0.27548209366391185</v>
      </c>
    </row>
    <row r="76" spans="1:43" x14ac:dyDescent="0.75">
      <c r="A76" s="5" t="s">
        <v>103</v>
      </c>
      <c r="B76" s="22">
        <v>354.5</v>
      </c>
      <c r="C76" s="22">
        <v>5.72</v>
      </c>
      <c r="D76" s="22">
        <v>0.23</v>
      </c>
      <c r="E76" s="22">
        <v>930</v>
      </c>
      <c r="F76" s="20">
        <v>7.5757575757575797</v>
      </c>
      <c r="G76" s="22">
        <v>0.55849801383403397</v>
      </c>
      <c r="H76" s="18">
        <v>6.3899999999999998E-2</v>
      </c>
      <c r="I76" s="15">
        <v>4.8543820628486603E-3</v>
      </c>
      <c r="J76" s="24">
        <v>3.5903999999999998E-2</v>
      </c>
      <c r="K76" s="18">
        <v>1.17</v>
      </c>
      <c r="L76" s="15">
        <v>0.12890818878566099</v>
      </c>
      <c r="M76" s="18">
        <v>0.13200000000000001</v>
      </c>
      <c r="N76" s="15">
        <v>9.7312693930442107E-3</v>
      </c>
      <c r="O76" s="24">
        <v>0.80161000000000004</v>
      </c>
      <c r="P76" s="10">
        <v>795</v>
      </c>
      <c r="Q76" s="6">
        <v>55.722578533033698</v>
      </c>
      <c r="R76" s="6">
        <v>58.2547312557071</v>
      </c>
      <c r="S76" s="10">
        <v>774</v>
      </c>
      <c r="T76" s="6">
        <v>60.007861583803198</v>
      </c>
      <c r="U76" s="6">
        <v>61.270116318348201</v>
      </c>
      <c r="V76" s="10">
        <v>700</v>
      </c>
      <c r="W76" s="6">
        <v>154.384627896094</v>
      </c>
      <c r="X76" s="6">
        <v>156.01869230255599</v>
      </c>
      <c r="Y76" s="6">
        <v>-2.71317829457365</v>
      </c>
      <c r="Z76" s="6">
        <v>-13.5714285714286</v>
      </c>
      <c r="AA76" s="7">
        <v>795</v>
      </c>
      <c r="AB76" s="7">
        <v>55.722578533033698</v>
      </c>
      <c r="AC76" s="7">
        <v>58.2547312557071</v>
      </c>
      <c r="AD76" s="13">
        <v>792</v>
      </c>
      <c r="AE76" s="6">
        <v>55.722578533033698</v>
      </c>
      <c r="AF76" s="13">
        <v>745</v>
      </c>
      <c r="AG76" s="6">
        <v>60.007861583803198</v>
      </c>
      <c r="AH76" s="13">
        <v>604</v>
      </c>
      <c r="AI76" s="6">
        <v>141.79599899367901</v>
      </c>
      <c r="AJ76" s="6">
        <v>5.7000000000000002E-3</v>
      </c>
      <c r="AK76" s="6">
        <v>3.0000000000000001E-3</v>
      </c>
      <c r="AL76" s="132">
        <f t="shared" si="7"/>
        <v>795</v>
      </c>
      <c r="AM76" s="132">
        <f t="shared" si="8"/>
        <v>55.722578533033698</v>
      </c>
      <c r="AN76" s="36">
        <f t="shared" si="9"/>
        <v>354.5</v>
      </c>
      <c r="AO76" s="36">
        <f t="shared" si="10"/>
        <v>5.72</v>
      </c>
      <c r="AP76" s="36">
        <f t="shared" si="11"/>
        <v>0.23</v>
      </c>
      <c r="AQ76" s="133">
        <f t="shared" si="12"/>
        <v>0.17482517482517484</v>
      </c>
    </row>
    <row r="77" spans="1:43" x14ac:dyDescent="0.75">
      <c r="A77" s="5" t="s">
        <v>104</v>
      </c>
      <c r="B77" s="22">
        <v>1612</v>
      </c>
      <c r="C77" s="22">
        <v>6.34</v>
      </c>
      <c r="D77" s="22">
        <v>0.33</v>
      </c>
      <c r="E77" s="22">
        <v>1366</v>
      </c>
      <c r="F77" s="20">
        <v>20.618556701030901</v>
      </c>
      <c r="G77" s="22">
        <v>1.1782602815815899</v>
      </c>
      <c r="H77" s="18">
        <v>5.2200000000000003E-2</v>
      </c>
      <c r="I77" s="15">
        <v>3.0960310445251301E-3</v>
      </c>
      <c r="J77" s="24">
        <v>1.0881E-2</v>
      </c>
      <c r="K77" s="18">
        <v>0.35299999999999998</v>
      </c>
      <c r="L77" s="15">
        <v>3.53910597772936E-2</v>
      </c>
      <c r="M77" s="18">
        <v>4.8500000000000001E-2</v>
      </c>
      <c r="N77" s="15">
        <v>2.7715627473502901E-3</v>
      </c>
      <c r="O77" s="24">
        <v>0.64847999999999995</v>
      </c>
      <c r="P77" s="10">
        <v>305</v>
      </c>
      <c r="Q77" s="6">
        <v>17.119554743660501</v>
      </c>
      <c r="R77" s="6">
        <v>18.398212280036599</v>
      </c>
      <c r="S77" s="10">
        <v>305</v>
      </c>
      <c r="T77" s="6">
        <v>26.3295707953456</v>
      </c>
      <c r="U77" s="6">
        <v>27.001693609511499</v>
      </c>
      <c r="V77" s="10">
        <v>270</v>
      </c>
      <c r="W77" s="6">
        <v>131.905217231465</v>
      </c>
      <c r="X77" s="6">
        <v>134.23411420250201</v>
      </c>
      <c r="Y77" s="6">
        <v>0</v>
      </c>
      <c r="Z77" s="6">
        <v>-12.9629629629629</v>
      </c>
      <c r="AA77" s="7">
        <v>305</v>
      </c>
      <c r="AB77" s="7">
        <v>17.119554743660501</v>
      </c>
      <c r="AC77" s="7">
        <v>18.398212280036599</v>
      </c>
      <c r="AD77" s="13">
        <v>305</v>
      </c>
      <c r="AE77" s="6">
        <v>17.119554743660501</v>
      </c>
      <c r="AF77" s="13">
        <v>301</v>
      </c>
      <c r="AG77" s="6">
        <v>24.752339248384502</v>
      </c>
      <c r="AH77" s="13">
        <v>261</v>
      </c>
      <c r="AI77" s="6">
        <v>107.86055040134001</v>
      </c>
      <c r="AJ77" s="6">
        <v>1.1999999999999999E-3</v>
      </c>
      <c r="AK77" s="6">
        <v>3.7000000000000002E-3</v>
      </c>
      <c r="AL77" s="132">
        <f t="shared" si="7"/>
        <v>305</v>
      </c>
      <c r="AM77" s="132">
        <f t="shared" si="8"/>
        <v>17.119554743660501</v>
      </c>
      <c r="AN77" s="36">
        <f t="shared" si="9"/>
        <v>1612</v>
      </c>
      <c r="AO77" s="36">
        <f t="shared" si="10"/>
        <v>6.34</v>
      </c>
      <c r="AP77" s="36">
        <f t="shared" si="11"/>
        <v>0.33</v>
      </c>
      <c r="AQ77" s="133">
        <f t="shared" si="12"/>
        <v>0.15772870662460567</v>
      </c>
    </row>
    <row r="78" spans="1:43" x14ac:dyDescent="0.75">
      <c r="A78" s="5" t="s">
        <v>105</v>
      </c>
      <c r="B78" s="22">
        <v>1440</v>
      </c>
      <c r="C78" s="22">
        <v>3.86</v>
      </c>
      <c r="D78" s="22">
        <v>0.27</v>
      </c>
      <c r="E78" s="22">
        <v>1190</v>
      </c>
      <c r="F78" s="20">
        <v>21.1864406779661</v>
      </c>
      <c r="G78" s="22">
        <v>1.2505483567170701</v>
      </c>
      <c r="H78" s="18">
        <v>5.1799999999999999E-2</v>
      </c>
      <c r="I78" s="15">
        <v>3.56503181347544E-3</v>
      </c>
      <c r="J78" s="24">
        <v>0.53242</v>
      </c>
      <c r="K78" s="18">
        <v>0.33600000000000002</v>
      </c>
      <c r="L78" s="15">
        <v>3.1860297535333398E-2</v>
      </c>
      <c r="M78" s="18">
        <v>4.7199999999999999E-2</v>
      </c>
      <c r="N78" s="15">
        <v>2.7860216510285502E-3</v>
      </c>
      <c r="O78" s="24">
        <v>0.20058999999999999</v>
      </c>
      <c r="P78" s="10">
        <v>297</v>
      </c>
      <c r="Q78" s="6">
        <v>17.1485324878829</v>
      </c>
      <c r="R78" s="6">
        <v>18.3627910116805</v>
      </c>
      <c r="S78" s="10">
        <v>293</v>
      </c>
      <c r="T78" s="6">
        <v>24.224131120244198</v>
      </c>
      <c r="U78" s="6">
        <v>24.9021294605928</v>
      </c>
      <c r="V78" s="10">
        <v>240</v>
      </c>
      <c r="W78" s="6">
        <v>146.43999410454799</v>
      </c>
      <c r="X78" s="6">
        <v>148.434668754678</v>
      </c>
      <c r="Y78" s="6">
        <v>-1.3651877133105801</v>
      </c>
      <c r="Z78" s="6">
        <v>-23.75</v>
      </c>
      <c r="AA78" s="7">
        <v>297</v>
      </c>
      <c r="AB78" s="7">
        <v>17.1485324878829</v>
      </c>
      <c r="AC78" s="7">
        <v>18.3627910116805</v>
      </c>
      <c r="AD78" s="13">
        <v>297</v>
      </c>
      <c r="AE78" s="6">
        <v>17.503747212753499</v>
      </c>
      <c r="AF78" s="13">
        <v>293</v>
      </c>
      <c r="AG78" s="6">
        <v>24.476877426068601</v>
      </c>
      <c r="AH78" s="13">
        <v>257</v>
      </c>
      <c r="AI78" s="6">
        <v>115.905667994883</v>
      </c>
      <c r="AJ78" s="6">
        <v>1E-3</v>
      </c>
      <c r="AK78" s="6">
        <v>5.0000000000000001E-3</v>
      </c>
      <c r="AL78" s="132">
        <f t="shared" si="7"/>
        <v>297</v>
      </c>
      <c r="AM78" s="132">
        <f t="shared" si="8"/>
        <v>17.1485324878829</v>
      </c>
      <c r="AN78" s="36">
        <f t="shared" si="9"/>
        <v>1440</v>
      </c>
      <c r="AO78" s="36">
        <f t="shared" si="10"/>
        <v>3.86</v>
      </c>
      <c r="AP78" s="36">
        <f t="shared" si="11"/>
        <v>0.27</v>
      </c>
      <c r="AQ78" s="133">
        <f t="shared" si="12"/>
        <v>0.2590673575129534</v>
      </c>
    </row>
    <row r="79" spans="1:43" x14ac:dyDescent="0.75">
      <c r="A79" s="5" t="s">
        <v>106</v>
      </c>
      <c r="B79" s="22">
        <v>2390</v>
      </c>
      <c r="C79" s="22">
        <v>2.84</v>
      </c>
      <c r="D79" s="22">
        <v>0.12</v>
      </c>
      <c r="E79" s="22">
        <v>10700</v>
      </c>
      <c r="F79" s="20">
        <v>16.155088852988701</v>
      </c>
      <c r="G79" s="22">
        <v>1.08403773617781</v>
      </c>
      <c r="H79" s="18">
        <v>0.17599999999999999</v>
      </c>
      <c r="I79" s="15">
        <v>9.9175495649966999E-3</v>
      </c>
      <c r="J79" s="24">
        <v>-0.51185999999999998</v>
      </c>
      <c r="K79" s="18">
        <v>1.63</v>
      </c>
      <c r="L79" s="15">
        <v>0.22668705798081901</v>
      </c>
      <c r="M79" s="18">
        <v>6.1899999999999997E-2</v>
      </c>
      <c r="N79" s="15">
        <v>4.1536098303162497E-3</v>
      </c>
      <c r="O79" s="24">
        <v>0.77066000000000001</v>
      </c>
      <c r="P79" s="10">
        <v>387</v>
      </c>
      <c r="Q79" s="6">
        <v>25.413436628442899</v>
      </c>
      <c r="R79" s="6">
        <v>26.7948631683911</v>
      </c>
      <c r="S79" s="10">
        <v>948</v>
      </c>
      <c r="T79" s="6">
        <v>80.581082086278698</v>
      </c>
      <c r="U79" s="6">
        <v>81.826554080383204</v>
      </c>
      <c r="V79" s="10">
        <v>2620</v>
      </c>
      <c r="W79" s="6">
        <v>92.094943198699795</v>
      </c>
      <c r="X79" s="6">
        <v>92.758365942914807</v>
      </c>
      <c r="Y79" s="6">
        <v>59.177215189873401</v>
      </c>
      <c r="Z79" s="6">
        <v>85.229007633587798</v>
      </c>
      <c r="AA79" s="7" t="s">
        <v>35</v>
      </c>
      <c r="AB79" s="7" t="s">
        <v>35</v>
      </c>
      <c r="AC79" s="7" t="s">
        <v>35</v>
      </c>
      <c r="AD79" s="13">
        <v>322</v>
      </c>
      <c r="AE79" s="6">
        <v>21.9396846209758</v>
      </c>
      <c r="AF79" s="13">
        <v>330</v>
      </c>
      <c r="AG79" s="6">
        <v>56.109239793420699</v>
      </c>
      <c r="AH79" s="13">
        <v>387</v>
      </c>
      <c r="AI79" s="6">
        <v>20.066677920665999</v>
      </c>
      <c r="AJ79" s="6">
        <v>0.156</v>
      </c>
      <c r="AK79" s="6">
        <v>1.9E-2</v>
      </c>
      <c r="AL79" s="132" t="str">
        <f t="shared" si="7"/>
        <v>Discordant</v>
      </c>
      <c r="AM79" s="132" t="str">
        <f t="shared" si="8"/>
        <v>Discordant</v>
      </c>
      <c r="AN79" s="36">
        <f t="shared" si="9"/>
        <v>2390</v>
      </c>
      <c r="AO79" s="36">
        <f t="shared" si="10"/>
        <v>2.84</v>
      </c>
      <c r="AP79" s="36">
        <f t="shared" si="11"/>
        <v>0.12</v>
      </c>
      <c r="AQ79" s="133">
        <f t="shared" si="12"/>
        <v>0.35211267605633806</v>
      </c>
    </row>
    <row r="80" spans="1:43" x14ac:dyDescent="0.75">
      <c r="A80" s="5" t="s">
        <v>107</v>
      </c>
      <c r="B80" s="22">
        <v>1199</v>
      </c>
      <c r="C80" s="22">
        <v>4.3</v>
      </c>
      <c r="D80" s="22">
        <v>0.19</v>
      </c>
      <c r="E80" s="22">
        <v>2390</v>
      </c>
      <c r="F80" s="20">
        <v>10.7874865156419</v>
      </c>
      <c r="G80" s="22">
        <v>0.67049339837201205</v>
      </c>
      <c r="H80" s="18">
        <v>6.2399999999999997E-2</v>
      </c>
      <c r="I80" s="15">
        <v>2.4607933305315702E-3</v>
      </c>
      <c r="J80" s="24">
        <v>0.16134000000000001</v>
      </c>
      <c r="K80" s="18">
        <v>0.80200000000000005</v>
      </c>
      <c r="L80" s="15">
        <v>7.7294102653176905E-2</v>
      </c>
      <c r="M80" s="18">
        <v>9.2700000000000005E-2</v>
      </c>
      <c r="N80" s="15">
        <v>5.7617442152962202E-3</v>
      </c>
      <c r="O80" s="24">
        <v>0.81394</v>
      </c>
      <c r="P80" s="10">
        <v>571</v>
      </c>
      <c r="Q80" s="6">
        <v>33.685451691157198</v>
      </c>
      <c r="R80" s="6">
        <v>35.881333383357898</v>
      </c>
      <c r="S80" s="10">
        <v>595</v>
      </c>
      <c r="T80" s="6">
        <v>43.293706455157498</v>
      </c>
      <c r="U80" s="6">
        <v>44.482048031264199</v>
      </c>
      <c r="V80" s="10">
        <v>673</v>
      </c>
      <c r="W80" s="6">
        <v>95.170223908088403</v>
      </c>
      <c r="X80" s="6">
        <v>99.446664463737207</v>
      </c>
      <c r="Y80" s="6">
        <v>4.0336134453781503</v>
      </c>
      <c r="Z80" s="6">
        <v>15.156017830609199</v>
      </c>
      <c r="AA80" s="7">
        <v>571</v>
      </c>
      <c r="AB80" s="7">
        <v>33.685451691157198</v>
      </c>
      <c r="AC80" s="7">
        <v>35.881333383357898</v>
      </c>
      <c r="AD80" s="13">
        <v>568</v>
      </c>
      <c r="AE80" s="6">
        <v>34.065329231306201</v>
      </c>
      <c r="AF80" s="13">
        <v>558</v>
      </c>
      <c r="AG80" s="6">
        <v>43.555688705671301</v>
      </c>
      <c r="AH80" s="13">
        <v>512</v>
      </c>
      <c r="AI80" s="6">
        <v>83.018711858927801</v>
      </c>
      <c r="AJ80" s="6">
        <v>6.3E-3</v>
      </c>
      <c r="AK80" s="6">
        <v>2.7000000000000001E-3</v>
      </c>
      <c r="AL80" s="132">
        <f t="shared" si="7"/>
        <v>571</v>
      </c>
      <c r="AM80" s="132">
        <f t="shared" si="8"/>
        <v>33.685451691157198</v>
      </c>
      <c r="AN80" s="36">
        <f t="shared" si="9"/>
        <v>1199</v>
      </c>
      <c r="AO80" s="36">
        <f t="shared" si="10"/>
        <v>4.3</v>
      </c>
      <c r="AP80" s="36">
        <f t="shared" si="11"/>
        <v>0.19</v>
      </c>
      <c r="AQ80" s="133">
        <f t="shared" si="12"/>
        <v>0.23255813953488372</v>
      </c>
    </row>
    <row r="81" spans="1:43" x14ac:dyDescent="0.75">
      <c r="A81" s="5" t="s">
        <v>108</v>
      </c>
      <c r="B81" s="22">
        <v>934</v>
      </c>
      <c r="C81" s="22">
        <v>4.5599999999999996</v>
      </c>
      <c r="D81" s="22">
        <v>0.46</v>
      </c>
      <c r="E81" s="22">
        <v>909</v>
      </c>
      <c r="F81" s="20">
        <v>21.2765957446809</v>
      </c>
      <c r="G81" s="22">
        <v>1.4530327072570901</v>
      </c>
      <c r="H81" s="18">
        <v>5.6599999999999998E-2</v>
      </c>
      <c r="I81" s="15">
        <v>4.3177273144042001E-3</v>
      </c>
      <c r="J81" s="24">
        <v>0.17207</v>
      </c>
      <c r="K81" s="18">
        <v>0.36699999999999999</v>
      </c>
      <c r="L81" s="15">
        <v>3.6748867347987303E-2</v>
      </c>
      <c r="M81" s="18">
        <v>4.7E-2</v>
      </c>
      <c r="N81" s="15">
        <v>3.2097492503309201E-3</v>
      </c>
      <c r="O81" s="24">
        <v>0.70582</v>
      </c>
      <c r="P81" s="10">
        <v>296</v>
      </c>
      <c r="Q81" s="6">
        <v>19.856914382643801</v>
      </c>
      <c r="R81" s="6">
        <v>20.906187196484101</v>
      </c>
      <c r="S81" s="10">
        <v>316</v>
      </c>
      <c r="T81" s="6">
        <v>27.2104988708323</v>
      </c>
      <c r="U81" s="6">
        <v>27.8992203081608</v>
      </c>
      <c r="V81" s="10">
        <v>440</v>
      </c>
      <c r="W81" s="6">
        <v>316.47754483087601</v>
      </c>
      <c r="X81" s="6">
        <v>320.79355099378301</v>
      </c>
      <c r="Y81" s="6">
        <v>6.3291139240506302</v>
      </c>
      <c r="Z81" s="6">
        <v>32.727272727272698</v>
      </c>
      <c r="AA81" s="7">
        <v>296</v>
      </c>
      <c r="AB81" s="7">
        <v>19.856914382643801</v>
      </c>
      <c r="AC81" s="7">
        <v>20.906187196484101</v>
      </c>
      <c r="AD81" s="13">
        <v>294</v>
      </c>
      <c r="AE81" s="6">
        <v>19.856914382643801</v>
      </c>
      <c r="AF81" s="13">
        <v>291</v>
      </c>
      <c r="AG81" s="6">
        <v>26.914164464080301</v>
      </c>
      <c r="AH81" s="13">
        <v>265</v>
      </c>
      <c r="AI81" s="6">
        <v>304.97824411288599</v>
      </c>
      <c r="AJ81" s="6">
        <v>6.8999999999999999E-3</v>
      </c>
      <c r="AK81" s="6">
        <v>4.4999999999999997E-3</v>
      </c>
      <c r="AL81" s="132">
        <f t="shared" si="7"/>
        <v>296</v>
      </c>
      <c r="AM81" s="132">
        <f t="shared" si="8"/>
        <v>19.856914382643801</v>
      </c>
      <c r="AN81" s="36">
        <f t="shared" si="9"/>
        <v>934</v>
      </c>
      <c r="AO81" s="36">
        <f t="shared" si="10"/>
        <v>4.5599999999999996</v>
      </c>
      <c r="AP81" s="36">
        <f t="shared" si="11"/>
        <v>0.46</v>
      </c>
      <c r="AQ81" s="133">
        <f t="shared" si="12"/>
        <v>0.2192982456140351</v>
      </c>
    </row>
    <row r="82" spans="1:43" x14ac:dyDescent="0.75">
      <c r="A82" s="5" t="s">
        <v>109</v>
      </c>
      <c r="B82" s="22">
        <v>104.3</v>
      </c>
      <c r="C82" s="22">
        <v>0.33700000000000002</v>
      </c>
      <c r="D82" s="22">
        <v>2.5999999999999999E-2</v>
      </c>
      <c r="E82" s="22">
        <v>1447</v>
      </c>
      <c r="F82" s="20">
        <v>2.98507462686567</v>
      </c>
      <c r="G82" s="22">
        <v>0.35221326054872198</v>
      </c>
      <c r="H82" s="18">
        <v>0.12570000000000001</v>
      </c>
      <c r="I82" s="15">
        <v>6.6869091710243201E-3</v>
      </c>
      <c r="J82" s="24">
        <v>1.2389000000000001E-2</v>
      </c>
      <c r="K82" s="18">
        <v>5.75</v>
      </c>
      <c r="L82" s="15">
        <v>0.77463314543078499</v>
      </c>
      <c r="M82" s="18">
        <v>0.33500000000000002</v>
      </c>
      <c r="N82" s="15">
        <v>3.9527133165080303E-2</v>
      </c>
      <c r="O82" s="24">
        <v>0.97345000000000004</v>
      </c>
      <c r="P82" s="10">
        <v>1920</v>
      </c>
      <c r="Q82" s="6">
        <v>210.59550815983499</v>
      </c>
      <c r="R82" s="6">
        <v>213.74518279307799</v>
      </c>
      <c r="S82" s="10">
        <v>1920</v>
      </c>
      <c r="T82" s="6">
        <v>123.229592125252</v>
      </c>
      <c r="U82" s="6">
        <v>124.77041652653099</v>
      </c>
      <c r="V82" s="10">
        <v>2025</v>
      </c>
      <c r="W82" s="6">
        <v>97.340094430191002</v>
      </c>
      <c r="X82" s="6">
        <v>99.593884610178193</v>
      </c>
      <c r="Y82" s="6">
        <v>0</v>
      </c>
      <c r="Z82" s="6">
        <v>5.1851851851851798</v>
      </c>
      <c r="AA82" s="7">
        <v>2025</v>
      </c>
      <c r="AB82" s="7">
        <v>97.340094430191002</v>
      </c>
      <c r="AC82" s="7">
        <v>99.593884610178193</v>
      </c>
      <c r="AD82" s="13">
        <v>1890</v>
      </c>
      <c r="AE82" s="6">
        <v>216.27521369102701</v>
      </c>
      <c r="AF82" s="13">
        <v>1760</v>
      </c>
      <c r="AG82" s="6">
        <v>153.91534158541799</v>
      </c>
      <c r="AH82" s="13">
        <v>1670</v>
      </c>
      <c r="AI82" s="6">
        <v>129.66255042871299</v>
      </c>
      <c r="AJ82" s="6">
        <v>2.5000000000000001E-2</v>
      </c>
      <c r="AK82" s="6">
        <v>1.2E-2</v>
      </c>
      <c r="AL82" s="132">
        <f t="shared" si="7"/>
        <v>2025</v>
      </c>
      <c r="AM82" s="132">
        <f t="shared" si="8"/>
        <v>97.340094430191002</v>
      </c>
      <c r="AN82" s="36">
        <f t="shared" si="9"/>
        <v>104.3</v>
      </c>
      <c r="AO82" s="36">
        <f t="shared" si="10"/>
        <v>0.33700000000000002</v>
      </c>
      <c r="AP82" s="36">
        <f t="shared" si="11"/>
        <v>2.5999999999999999E-2</v>
      </c>
      <c r="AQ82" s="133">
        <f t="shared" si="12"/>
        <v>2.9673590504451037</v>
      </c>
    </row>
    <row r="83" spans="1:43" x14ac:dyDescent="0.75">
      <c r="A83" s="5" t="s">
        <v>110</v>
      </c>
      <c r="B83" s="22">
        <v>424</v>
      </c>
      <c r="C83" s="22">
        <v>20.8</v>
      </c>
      <c r="D83" s="22">
        <v>2.4</v>
      </c>
      <c r="E83" s="22">
        <v>839</v>
      </c>
      <c r="F83" s="20">
        <v>11.6686114352392</v>
      </c>
      <c r="G83" s="22">
        <v>0.69735265232000399</v>
      </c>
      <c r="H83" s="18">
        <v>6.2100000000000002E-2</v>
      </c>
      <c r="I83" s="15">
        <v>4.9799897056365004E-3</v>
      </c>
      <c r="J83" s="24">
        <v>0.16113</v>
      </c>
      <c r="K83" s="18">
        <v>0.73599999999999999</v>
      </c>
      <c r="L83" s="15">
        <v>7.3048201011659902E-2</v>
      </c>
      <c r="M83" s="18">
        <v>8.5699999999999998E-2</v>
      </c>
      <c r="N83" s="15">
        <v>5.1216995814377499E-3</v>
      </c>
      <c r="O83" s="24">
        <v>0.80174000000000001</v>
      </c>
      <c r="P83" s="10">
        <v>530</v>
      </c>
      <c r="Q83" s="6">
        <v>30.3768907857072</v>
      </c>
      <c r="R83" s="6">
        <v>32.480846123901202</v>
      </c>
      <c r="S83" s="10">
        <v>557</v>
      </c>
      <c r="T83" s="6">
        <v>42.4549426707148</v>
      </c>
      <c r="U83" s="6">
        <v>43.555422521240999</v>
      </c>
      <c r="V83" s="10">
        <v>640</v>
      </c>
      <c r="W83" s="6">
        <v>210.94948859786399</v>
      </c>
      <c r="X83" s="6">
        <v>213.241876647395</v>
      </c>
      <c r="Y83" s="6">
        <v>4.8473967684021604</v>
      </c>
      <c r="Z83" s="6">
        <v>17.1875</v>
      </c>
      <c r="AA83" s="7">
        <v>530</v>
      </c>
      <c r="AB83" s="7">
        <v>30.3768907857072</v>
      </c>
      <c r="AC83" s="7">
        <v>32.480846123901202</v>
      </c>
      <c r="AD83" s="13">
        <v>525</v>
      </c>
      <c r="AE83" s="6">
        <v>30.7369890166032</v>
      </c>
      <c r="AF83" s="13">
        <v>508</v>
      </c>
      <c r="AG83" s="6">
        <v>41.351156660650801</v>
      </c>
      <c r="AH83" s="13">
        <v>433</v>
      </c>
      <c r="AI83" s="6">
        <v>196.88781511231301</v>
      </c>
      <c r="AJ83" s="6">
        <v>8.3999999999999995E-3</v>
      </c>
      <c r="AK83" s="6">
        <v>4.4000000000000003E-3</v>
      </c>
      <c r="AL83" s="132">
        <f t="shared" si="7"/>
        <v>530</v>
      </c>
      <c r="AM83" s="132">
        <f t="shared" si="8"/>
        <v>30.3768907857072</v>
      </c>
      <c r="AN83" s="36">
        <f t="shared" si="9"/>
        <v>424</v>
      </c>
      <c r="AO83" s="36">
        <f t="shared" si="10"/>
        <v>20.8</v>
      </c>
      <c r="AP83" s="36">
        <f t="shared" si="11"/>
        <v>2.4</v>
      </c>
      <c r="AQ83" s="133">
        <f t="shared" si="12"/>
        <v>4.8076923076923073E-2</v>
      </c>
    </row>
    <row r="84" spans="1:43" x14ac:dyDescent="0.75">
      <c r="A84" s="5" t="s">
        <v>111</v>
      </c>
      <c r="B84" s="22">
        <v>228</v>
      </c>
      <c r="C84" s="22">
        <v>2.39</v>
      </c>
      <c r="D84" s="22">
        <v>0.11</v>
      </c>
      <c r="E84" s="22">
        <v>1634</v>
      </c>
      <c r="F84" s="20">
        <v>5.1546391752577296</v>
      </c>
      <c r="G84" s="22">
        <v>0.384472663544565</v>
      </c>
      <c r="H84" s="18">
        <v>0.10539999999999999</v>
      </c>
      <c r="I84" s="15">
        <v>5.3072316032426996E-3</v>
      </c>
      <c r="J84" s="24">
        <v>0.15781999999999999</v>
      </c>
      <c r="K84" s="18">
        <v>2.83</v>
      </c>
      <c r="L84" s="15">
        <v>0.29249918758177401</v>
      </c>
      <c r="M84" s="18">
        <v>0.19400000000000001</v>
      </c>
      <c r="N84" s="15">
        <v>1.44700131651633E-2</v>
      </c>
      <c r="O84" s="24">
        <v>0.92122000000000004</v>
      </c>
      <c r="P84" s="10">
        <v>1138</v>
      </c>
      <c r="Q84" s="6">
        <v>76.657630781370202</v>
      </c>
      <c r="R84" s="6">
        <v>80.229220376492407</v>
      </c>
      <c r="S84" s="10">
        <v>1373</v>
      </c>
      <c r="T84" s="6">
        <v>81.414137233366603</v>
      </c>
      <c r="U84" s="6">
        <v>83.161115460440996</v>
      </c>
      <c r="V84" s="10">
        <v>1704</v>
      </c>
      <c r="W84" s="6">
        <v>121.228868001404</v>
      </c>
      <c r="X84" s="6">
        <v>124.83038087797399</v>
      </c>
      <c r="Y84" s="6">
        <v>17.115804806991999</v>
      </c>
      <c r="Z84" s="6">
        <v>33.215962441314502</v>
      </c>
      <c r="AA84" s="7">
        <v>1138</v>
      </c>
      <c r="AB84" s="7">
        <v>76.657630781370202</v>
      </c>
      <c r="AC84" s="7">
        <v>80.229220376492407</v>
      </c>
      <c r="AD84" s="13">
        <v>1103</v>
      </c>
      <c r="AE84" s="6">
        <v>78.503862051575993</v>
      </c>
      <c r="AF84" s="13">
        <v>1140</v>
      </c>
      <c r="AG84" s="6">
        <v>93.564746253348304</v>
      </c>
      <c r="AH84" s="13">
        <v>1141</v>
      </c>
      <c r="AI84" s="6">
        <v>121.228868001404</v>
      </c>
      <c r="AJ84" s="6">
        <v>3.4000000000000002E-2</v>
      </c>
      <c r="AK84" s="6">
        <v>8.2000000000000007E-3</v>
      </c>
      <c r="AL84" s="132">
        <f t="shared" si="7"/>
        <v>1138</v>
      </c>
      <c r="AM84" s="132">
        <f t="shared" si="8"/>
        <v>76.657630781370202</v>
      </c>
      <c r="AN84" s="36">
        <f t="shared" si="9"/>
        <v>228</v>
      </c>
      <c r="AO84" s="36">
        <f t="shared" si="10"/>
        <v>2.39</v>
      </c>
      <c r="AP84" s="36">
        <f t="shared" si="11"/>
        <v>0.11</v>
      </c>
      <c r="AQ84" s="133">
        <f t="shared" si="12"/>
        <v>0.41841004184100417</v>
      </c>
    </row>
    <row r="85" spans="1:43" x14ac:dyDescent="0.75">
      <c r="A85" s="5" t="s">
        <v>112</v>
      </c>
      <c r="B85" s="22">
        <v>666</v>
      </c>
      <c r="C85" s="22">
        <v>2.15</v>
      </c>
      <c r="D85" s="22">
        <v>0.19</v>
      </c>
      <c r="E85" s="22">
        <v>804</v>
      </c>
      <c r="F85" s="20">
        <v>20.3665987780041</v>
      </c>
      <c r="G85" s="22">
        <v>1.2778447134420701</v>
      </c>
      <c r="H85" s="18">
        <v>5.8099999999999999E-2</v>
      </c>
      <c r="I85" s="15">
        <v>4.5320811187067496E-3</v>
      </c>
      <c r="J85" s="24">
        <v>9.7297999999999996E-2</v>
      </c>
      <c r="K85" s="18">
        <v>0.40400000000000003</v>
      </c>
      <c r="L85" s="15">
        <v>4.0754098147793197E-2</v>
      </c>
      <c r="M85" s="18">
        <v>4.9099999999999998E-2</v>
      </c>
      <c r="N85" s="15">
        <v>3.08064081361328E-3</v>
      </c>
      <c r="O85" s="24">
        <v>0.72109999999999996</v>
      </c>
      <c r="P85" s="10">
        <v>309</v>
      </c>
      <c r="Q85" s="6">
        <v>19.0608496291627</v>
      </c>
      <c r="R85" s="6">
        <v>20.243726083285001</v>
      </c>
      <c r="S85" s="10">
        <v>343</v>
      </c>
      <c r="T85" s="6">
        <v>29.291995033123001</v>
      </c>
      <c r="U85" s="6">
        <v>30.027035367005698</v>
      </c>
      <c r="V85" s="10">
        <v>550</v>
      </c>
      <c r="W85" s="6">
        <v>419.551624258186</v>
      </c>
      <c r="X85" s="6">
        <v>424.47194910574001</v>
      </c>
      <c r="Y85" s="6">
        <v>9.9125364431486993</v>
      </c>
      <c r="Z85" s="6">
        <v>43.818181818181799</v>
      </c>
      <c r="AA85" s="7">
        <v>309</v>
      </c>
      <c r="AB85" s="7">
        <v>19.0608496291627</v>
      </c>
      <c r="AC85" s="7">
        <v>20.243726083285001</v>
      </c>
      <c r="AD85" s="13">
        <v>306</v>
      </c>
      <c r="AE85" s="6">
        <v>19.0608496291627</v>
      </c>
      <c r="AF85" s="13">
        <v>305</v>
      </c>
      <c r="AG85" s="6">
        <v>28.149120288572099</v>
      </c>
      <c r="AH85" s="13">
        <v>291</v>
      </c>
      <c r="AI85" s="6">
        <v>412.253551128043</v>
      </c>
      <c r="AJ85" s="6">
        <v>8.0000000000000002E-3</v>
      </c>
      <c r="AK85" s="6">
        <v>3.3999999999999998E-3</v>
      </c>
      <c r="AL85" s="132">
        <f t="shared" si="7"/>
        <v>309</v>
      </c>
      <c r="AM85" s="132">
        <f t="shared" si="8"/>
        <v>19.0608496291627</v>
      </c>
      <c r="AN85" s="36">
        <f t="shared" si="9"/>
        <v>666</v>
      </c>
      <c r="AO85" s="36">
        <f t="shared" si="10"/>
        <v>2.15</v>
      </c>
      <c r="AP85" s="36">
        <f t="shared" si="11"/>
        <v>0.19</v>
      </c>
      <c r="AQ85" s="133">
        <f t="shared" si="12"/>
        <v>0.46511627906976744</v>
      </c>
    </row>
    <row r="86" spans="1:43" x14ac:dyDescent="0.75">
      <c r="A86" s="5" t="s">
        <v>113</v>
      </c>
      <c r="B86" s="22">
        <v>823</v>
      </c>
      <c r="C86" s="22">
        <v>128</v>
      </c>
      <c r="D86" s="22">
        <v>13</v>
      </c>
      <c r="E86" s="22">
        <v>1003</v>
      </c>
      <c r="F86" s="20">
        <v>19.646365422396901</v>
      </c>
      <c r="G86" s="22">
        <v>1.1591319105498801</v>
      </c>
      <c r="H86" s="18">
        <v>5.3400000000000003E-2</v>
      </c>
      <c r="I86" s="15">
        <v>3.67004676665897E-3</v>
      </c>
      <c r="J86" s="24">
        <v>-1.7634E-2</v>
      </c>
      <c r="K86" s="18">
        <v>0.378</v>
      </c>
      <c r="L86" s="15">
        <v>3.72855916965249E-2</v>
      </c>
      <c r="M86" s="18">
        <v>5.0900000000000001E-2</v>
      </c>
      <c r="N86" s="15">
        <v>3.0030905451717302E-3</v>
      </c>
      <c r="O86" s="24">
        <v>0.72021999999999997</v>
      </c>
      <c r="P86" s="10">
        <v>320</v>
      </c>
      <c r="Q86" s="6">
        <v>18.3606129589411</v>
      </c>
      <c r="R86" s="6">
        <v>19.6698971358595</v>
      </c>
      <c r="S86" s="10">
        <v>324</v>
      </c>
      <c r="T86" s="6">
        <v>27.3677345342149</v>
      </c>
      <c r="U86" s="6">
        <v>28.082329272547501</v>
      </c>
      <c r="V86" s="10">
        <v>320</v>
      </c>
      <c r="W86" s="6">
        <v>162.43995770644199</v>
      </c>
      <c r="X86" s="6">
        <v>164.74837993854999</v>
      </c>
      <c r="Y86" s="6">
        <v>1.2345679012345701</v>
      </c>
      <c r="Z86" s="6">
        <v>0</v>
      </c>
      <c r="AA86" s="7">
        <v>320</v>
      </c>
      <c r="AB86" s="7">
        <v>18.3606129589411</v>
      </c>
      <c r="AC86" s="7">
        <v>19.6698971358595</v>
      </c>
      <c r="AD86" s="13">
        <v>319</v>
      </c>
      <c r="AE86" s="6">
        <v>18.3606129589411</v>
      </c>
      <c r="AF86" s="13">
        <v>311</v>
      </c>
      <c r="AG86" s="6">
        <v>26.076577488912498</v>
      </c>
      <c r="AH86" s="13">
        <v>246</v>
      </c>
      <c r="AI86" s="6">
        <v>149.90076670808199</v>
      </c>
      <c r="AJ86" s="6">
        <v>3.2000000000000002E-3</v>
      </c>
      <c r="AK86" s="6">
        <v>3.0999999999999999E-3</v>
      </c>
      <c r="AL86" s="132">
        <f t="shared" si="7"/>
        <v>320</v>
      </c>
      <c r="AM86" s="132">
        <f t="shared" si="8"/>
        <v>18.3606129589411</v>
      </c>
      <c r="AN86" s="36">
        <f t="shared" si="9"/>
        <v>823</v>
      </c>
      <c r="AO86" s="36">
        <f t="shared" si="10"/>
        <v>128</v>
      </c>
      <c r="AP86" s="36">
        <f t="shared" si="11"/>
        <v>13</v>
      </c>
      <c r="AQ86" s="133">
        <f t="shared" si="12"/>
        <v>7.8125E-3</v>
      </c>
    </row>
    <row r="87" spans="1:43" x14ac:dyDescent="0.75">
      <c r="A87" s="5" t="s">
        <v>114</v>
      </c>
      <c r="B87" s="22">
        <v>425</v>
      </c>
      <c r="C87" s="22">
        <v>3.1</v>
      </c>
      <c r="D87" s="22">
        <v>0.13</v>
      </c>
      <c r="E87" s="22">
        <v>582</v>
      </c>
      <c r="F87" s="20">
        <v>18.083182640144699</v>
      </c>
      <c r="G87" s="22">
        <v>1.14682749076447</v>
      </c>
      <c r="H87" s="18">
        <v>5.8200000000000002E-2</v>
      </c>
      <c r="I87" s="15">
        <v>6.1218609777987897E-3</v>
      </c>
      <c r="J87" s="24">
        <v>0.24756</v>
      </c>
      <c r="K87" s="18">
        <v>0.442</v>
      </c>
      <c r="L87" s="15">
        <v>4.5158080820158299E-2</v>
      </c>
      <c r="M87" s="18">
        <v>5.5300000000000002E-2</v>
      </c>
      <c r="N87" s="15">
        <v>3.5071016812319301E-3</v>
      </c>
      <c r="O87" s="24">
        <v>0.50473999999999997</v>
      </c>
      <c r="P87" s="10">
        <v>347</v>
      </c>
      <c r="Q87" s="6">
        <v>21.580989387745099</v>
      </c>
      <c r="R87" s="6">
        <v>22.8915577260525</v>
      </c>
      <c r="S87" s="10">
        <v>370</v>
      </c>
      <c r="T87" s="6">
        <v>31.650163473177098</v>
      </c>
      <c r="U87" s="6">
        <v>32.422344267254303</v>
      </c>
      <c r="V87" s="10">
        <v>480</v>
      </c>
      <c r="W87" s="6">
        <v>393.32715273318098</v>
      </c>
      <c r="X87" s="6">
        <v>396.02446587841803</v>
      </c>
      <c r="Y87" s="6">
        <v>6.2162162162162202</v>
      </c>
      <c r="Z87" s="6">
        <v>27.7083333333333</v>
      </c>
      <c r="AA87" s="7">
        <v>347</v>
      </c>
      <c r="AB87" s="7">
        <v>21.580989387745099</v>
      </c>
      <c r="AC87" s="7">
        <v>22.8915577260525</v>
      </c>
      <c r="AD87" s="13">
        <v>344</v>
      </c>
      <c r="AE87" s="6">
        <v>21.580989387745099</v>
      </c>
      <c r="AF87" s="13">
        <v>338</v>
      </c>
      <c r="AG87" s="6">
        <v>29.904997038602701</v>
      </c>
      <c r="AH87" s="13">
        <v>297</v>
      </c>
      <c r="AI87" s="6">
        <v>380.01310119151299</v>
      </c>
      <c r="AJ87" s="6">
        <v>8.0000000000000002E-3</v>
      </c>
      <c r="AK87" s="6">
        <v>6.0000000000000001E-3</v>
      </c>
      <c r="AL87" s="132">
        <f t="shared" si="7"/>
        <v>347</v>
      </c>
      <c r="AM87" s="132">
        <f t="shared" si="8"/>
        <v>21.580989387745099</v>
      </c>
      <c r="AN87" s="36">
        <f t="shared" si="9"/>
        <v>425</v>
      </c>
      <c r="AO87" s="36">
        <f t="shared" si="10"/>
        <v>3.1</v>
      </c>
      <c r="AP87" s="36">
        <f t="shared" si="11"/>
        <v>0.13</v>
      </c>
      <c r="AQ87" s="133">
        <f t="shared" si="12"/>
        <v>0.32258064516129031</v>
      </c>
    </row>
    <row r="88" spans="1:43" x14ac:dyDescent="0.75">
      <c r="A88" s="5" t="s">
        <v>115</v>
      </c>
      <c r="B88" s="22">
        <v>1540</v>
      </c>
      <c r="C88" s="22">
        <v>2.3559999999999999</v>
      </c>
      <c r="D88" s="22">
        <v>9.8000000000000004E-2</v>
      </c>
      <c r="E88" s="22">
        <v>2810</v>
      </c>
      <c r="F88" s="20">
        <v>20.491803278688501</v>
      </c>
      <c r="G88" s="22">
        <v>1.22612459848275</v>
      </c>
      <c r="H88" s="18">
        <v>7.8200000000000006E-2</v>
      </c>
      <c r="I88" s="15">
        <v>3.5756268995479601E-3</v>
      </c>
      <c r="J88" s="24">
        <v>0.17727000000000001</v>
      </c>
      <c r="K88" s="18">
        <v>0.52700000000000002</v>
      </c>
      <c r="L88" s="15">
        <v>5.1294141390220503E-2</v>
      </c>
      <c r="M88" s="18">
        <v>4.8800000000000003E-2</v>
      </c>
      <c r="N88" s="15">
        <v>2.9199421638107601E-3</v>
      </c>
      <c r="O88" s="24">
        <v>0.59006999999999998</v>
      </c>
      <c r="P88" s="10">
        <v>307</v>
      </c>
      <c r="Q88" s="6">
        <v>17.8724791310113</v>
      </c>
      <c r="R88" s="6">
        <v>19.1148592566209</v>
      </c>
      <c r="S88" s="10">
        <v>428</v>
      </c>
      <c r="T88" s="6">
        <v>34.312716231543597</v>
      </c>
      <c r="U88" s="6">
        <v>35.214833367749101</v>
      </c>
      <c r="V88" s="10">
        <v>1120</v>
      </c>
      <c r="W88" s="6">
        <v>97.864597500512204</v>
      </c>
      <c r="X88" s="6">
        <v>100.69689915735199</v>
      </c>
      <c r="Y88" s="6">
        <v>28.2710280373832</v>
      </c>
      <c r="Z88" s="6">
        <v>72.589285714285694</v>
      </c>
      <c r="AA88" s="7" t="s">
        <v>35</v>
      </c>
      <c r="AB88" s="7" t="s">
        <v>35</v>
      </c>
      <c r="AC88" s="7" t="s">
        <v>35</v>
      </c>
      <c r="AD88" s="13">
        <v>297</v>
      </c>
      <c r="AE88" s="6">
        <v>17.8724791310113</v>
      </c>
      <c r="AF88" s="13">
        <v>298</v>
      </c>
      <c r="AG88" s="6">
        <v>32.1404961876203</v>
      </c>
      <c r="AH88" s="13">
        <v>304</v>
      </c>
      <c r="AI88" s="6">
        <v>58.263465773478103</v>
      </c>
      <c r="AJ88" s="6">
        <v>3.3399999999999999E-2</v>
      </c>
      <c r="AK88" s="6">
        <v>5.8999999999999999E-3</v>
      </c>
      <c r="AL88" s="132" t="str">
        <f t="shared" si="7"/>
        <v>Discordant</v>
      </c>
      <c r="AM88" s="132" t="str">
        <f t="shared" si="8"/>
        <v>Discordant</v>
      </c>
      <c r="AN88" s="36">
        <f t="shared" si="9"/>
        <v>1540</v>
      </c>
      <c r="AO88" s="36">
        <f t="shared" si="10"/>
        <v>2.3559999999999999</v>
      </c>
      <c r="AP88" s="36">
        <f t="shared" si="11"/>
        <v>9.8000000000000004E-2</v>
      </c>
      <c r="AQ88" s="133">
        <f t="shared" si="12"/>
        <v>0.42444821731748728</v>
      </c>
    </row>
    <row r="89" spans="1:43" x14ac:dyDescent="0.75">
      <c r="A89" s="5" t="s">
        <v>116</v>
      </c>
      <c r="B89" s="22">
        <v>395</v>
      </c>
      <c r="C89" s="22">
        <v>2.85</v>
      </c>
      <c r="D89" s="22">
        <v>0.12</v>
      </c>
      <c r="E89" s="22">
        <v>872</v>
      </c>
      <c r="F89" s="20">
        <v>12.547051442910901</v>
      </c>
      <c r="G89" s="22">
        <v>0.74113525172650996</v>
      </c>
      <c r="H89" s="18">
        <v>5.6399999999999999E-2</v>
      </c>
      <c r="I89" s="15">
        <v>4.5056992214150297E-3</v>
      </c>
      <c r="J89" s="24">
        <v>0.31429000000000001</v>
      </c>
      <c r="K89" s="18">
        <v>0.61899999999999999</v>
      </c>
      <c r="L89" s="15">
        <v>6.0350243849050897E-2</v>
      </c>
      <c r="M89" s="18">
        <v>7.9699999999999993E-2</v>
      </c>
      <c r="N89" s="15">
        <v>4.7077578211394498E-3</v>
      </c>
      <c r="O89" s="24">
        <v>0.42076000000000002</v>
      </c>
      <c r="P89" s="10">
        <v>494</v>
      </c>
      <c r="Q89" s="6">
        <v>28.013992383981702</v>
      </c>
      <c r="R89" s="6">
        <v>30.007308896993699</v>
      </c>
      <c r="S89" s="10">
        <v>487</v>
      </c>
      <c r="T89" s="6">
        <v>37.787978301301997</v>
      </c>
      <c r="U89" s="6">
        <v>38.793155225610803</v>
      </c>
      <c r="V89" s="10">
        <v>430</v>
      </c>
      <c r="W89" s="6">
        <v>170.11077515314901</v>
      </c>
      <c r="X89" s="6">
        <v>171.77938016756801</v>
      </c>
      <c r="Y89" s="6">
        <v>-1.4373716632443601</v>
      </c>
      <c r="Z89" s="6">
        <v>-14.883720930232601</v>
      </c>
      <c r="AA89" s="7">
        <v>494</v>
      </c>
      <c r="AB89" s="7">
        <v>28.013992383981702</v>
      </c>
      <c r="AC89" s="7">
        <v>30.007308896993699</v>
      </c>
      <c r="AD89" s="13">
        <v>492</v>
      </c>
      <c r="AE89" s="6">
        <v>28.364639417587899</v>
      </c>
      <c r="AF89" s="13">
        <v>469</v>
      </c>
      <c r="AG89" s="6">
        <v>36.277145754588702</v>
      </c>
      <c r="AH89" s="13">
        <v>352</v>
      </c>
      <c r="AI89" s="6">
        <v>147.502721409488</v>
      </c>
      <c r="AJ89" s="6">
        <v>3.5999999999999999E-3</v>
      </c>
      <c r="AK89" s="6">
        <v>4.5999999999999999E-3</v>
      </c>
      <c r="AL89" s="132">
        <f t="shared" si="7"/>
        <v>494</v>
      </c>
      <c r="AM89" s="132">
        <f t="shared" si="8"/>
        <v>28.013992383981702</v>
      </c>
      <c r="AN89" s="36">
        <f t="shared" si="9"/>
        <v>395</v>
      </c>
      <c r="AO89" s="36">
        <f t="shared" si="10"/>
        <v>2.85</v>
      </c>
      <c r="AP89" s="36">
        <f t="shared" si="11"/>
        <v>0.12</v>
      </c>
      <c r="AQ89" s="133">
        <f t="shared" si="12"/>
        <v>0.35087719298245612</v>
      </c>
    </row>
    <row r="90" spans="1:43" x14ac:dyDescent="0.75">
      <c r="A90" s="5" t="s">
        <v>117</v>
      </c>
      <c r="B90" s="22">
        <v>668</v>
      </c>
      <c r="C90" s="22">
        <v>1.4410000000000001</v>
      </c>
      <c r="D90" s="22">
        <v>7.8E-2</v>
      </c>
      <c r="E90" s="22">
        <v>1820</v>
      </c>
      <c r="F90" s="20">
        <v>10.752688172042999</v>
      </c>
      <c r="G90" s="22">
        <v>0.68091161423866298</v>
      </c>
      <c r="H90" s="18">
        <v>5.8999999999999997E-2</v>
      </c>
      <c r="I90" s="15">
        <v>2.7240638613412098E-3</v>
      </c>
      <c r="J90" s="24">
        <v>0.40997</v>
      </c>
      <c r="K90" s="18">
        <v>0.75600000000000001</v>
      </c>
      <c r="L90" s="15">
        <v>7.1624342179456402E-2</v>
      </c>
      <c r="M90" s="18">
        <v>9.2999999999999999E-2</v>
      </c>
      <c r="N90" s="15">
        <v>5.8892045515501904E-3</v>
      </c>
      <c r="O90" s="24">
        <v>0.77825</v>
      </c>
      <c r="P90" s="10">
        <v>572</v>
      </c>
      <c r="Q90" s="6">
        <v>34.904597333164297</v>
      </c>
      <c r="R90" s="6">
        <v>37.040481850245598</v>
      </c>
      <c r="S90" s="10">
        <v>570</v>
      </c>
      <c r="T90" s="6">
        <v>41.3725680345689</v>
      </c>
      <c r="U90" s="6">
        <v>42.535799115588901</v>
      </c>
      <c r="V90" s="10">
        <v>547</v>
      </c>
      <c r="W90" s="6">
        <v>100.772198716641</v>
      </c>
      <c r="X90" s="6">
        <v>103.67232510187</v>
      </c>
      <c r="Y90" s="6">
        <v>-0.35087719298245201</v>
      </c>
      <c r="Z90" s="6">
        <v>-4.5703839122486203</v>
      </c>
      <c r="AA90" s="7">
        <v>572</v>
      </c>
      <c r="AB90" s="7">
        <v>34.904597333164297</v>
      </c>
      <c r="AC90" s="7">
        <v>37.040481850245598</v>
      </c>
      <c r="AD90" s="13">
        <v>570</v>
      </c>
      <c r="AE90" s="6">
        <v>34.904597333164297</v>
      </c>
      <c r="AF90" s="13">
        <v>547</v>
      </c>
      <c r="AG90" s="6">
        <v>42.1363546806678</v>
      </c>
      <c r="AH90" s="13">
        <v>445</v>
      </c>
      <c r="AI90" s="6">
        <v>91.458384165620302</v>
      </c>
      <c r="AJ90" s="6">
        <v>4.0000000000000001E-3</v>
      </c>
      <c r="AK90" s="6">
        <v>2.0999999999999999E-3</v>
      </c>
      <c r="AL90" s="132">
        <f t="shared" si="7"/>
        <v>572</v>
      </c>
      <c r="AM90" s="132">
        <f t="shared" si="8"/>
        <v>34.904597333164297</v>
      </c>
      <c r="AN90" s="36">
        <f t="shared" si="9"/>
        <v>668</v>
      </c>
      <c r="AO90" s="36">
        <f t="shared" si="10"/>
        <v>1.4410000000000001</v>
      </c>
      <c r="AP90" s="36">
        <f t="shared" si="11"/>
        <v>7.8E-2</v>
      </c>
      <c r="AQ90" s="133">
        <f t="shared" si="12"/>
        <v>0.69396252602359465</v>
      </c>
    </row>
    <row r="91" spans="1:43" x14ac:dyDescent="0.75">
      <c r="A91" s="5" t="s">
        <v>118</v>
      </c>
      <c r="B91" s="22">
        <v>1770</v>
      </c>
      <c r="C91" s="22">
        <v>3.15</v>
      </c>
      <c r="D91" s="22">
        <v>0.22</v>
      </c>
      <c r="E91" s="22">
        <v>4100</v>
      </c>
      <c r="F91" s="20">
        <v>26.315789473684202</v>
      </c>
      <c r="G91" s="22">
        <v>1.7411036941556199</v>
      </c>
      <c r="H91" s="18">
        <v>0.11899999999999999</v>
      </c>
      <c r="I91" s="15">
        <v>1.0066393803365201E-2</v>
      </c>
      <c r="J91" s="24">
        <v>0.55842000000000003</v>
      </c>
      <c r="K91" s="18">
        <v>0.60599999999999998</v>
      </c>
      <c r="L91" s="15">
        <v>6.6269390827439406E-2</v>
      </c>
      <c r="M91" s="18">
        <v>3.7999999999999999E-2</v>
      </c>
      <c r="N91" s="15">
        <v>2.5141537343607101E-3</v>
      </c>
      <c r="O91" s="24">
        <v>-7.1294000000000001E-3</v>
      </c>
      <c r="P91" s="10">
        <v>241</v>
      </c>
      <c r="Q91" s="6">
        <v>15.870045945683399</v>
      </c>
      <c r="R91" s="6">
        <v>16.742301443879001</v>
      </c>
      <c r="S91" s="10">
        <v>475</v>
      </c>
      <c r="T91" s="6">
        <v>41.629421081329902</v>
      </c>
      <c r="U91" s="6">
        <v>42.520420789997402</v>
      </c>
      <c r="V91" s="10">
        <v>1820</v>
      </c>
      <c r="W91" s="6">
        <v>140.993919930527</v>
      </c>
      <c r="X91" s="6">
        <v>141.15575904278899</v>
      </c>
      <c r="Y91" s="6">
        <v>49.2631578947368</v>
      </c>
      <c r="Z91" s="6">
        <v>86.758241758241795</v>
      </c>
      <c r="AA91" s="7" t="s">
        <v>35</v>
      </c>
      <c r="AB91" s="7" t="s">
        <v>35</v>
      </c>
      <c r="AC91" s="7" t="s">
        <v>35</v>
      </c>
      <c r="AD91" s="13">
        <v>221</v>
      </c>
      <c r="AE91" s="6">
        <v>16.299060044005699</v>
      </c>
      <c r="AF91" s="13">
        <v>223</v>
      </c>
      <c r="AG91" s="6">
        <v>35.222843433866501</v>
      </c>
      <c r="AH91" s="13">
        <v>241</v>
      </c>
      <c r="AI91" s="6">
        <v>16.3840610770335</v>
      </c>
      <c r="AJ91" s="6">
        <v>8.6999999999999994E-2</v>
      </c>
      <c r="AK91" s="6">
        <v>2.1000000000000001E-2</v>
      </c>
      <c r="AL91" s="132" t="str">
        <f t="shared" si="7"/>
        <v>Discordant</v>
      </c>
      <c r="AM91" s="132" t="str">
        <f t="shared" si="8"/>
        <v>Discordant</v>
      </c>
      <c r="AN91" s="36">
        <f t="shared" si="9"/>
        <v>1770</v>
      </c>
      <c r="AO91" s="36">
        <f t="shared" si="10"/>
        <v>3.15</v>
      </c>
      <c r="AP91" s="36">
        <f t="shared" si="11"/>
        <v>0.22</v>
      </c>
      <c r="AQ91" s="133">
        <f t="shared" si="12"/>
        <v>0.31746031746031744</v>
      </c>
    </row>
    <row r="92" spans="1:43" x14ac:dyDescent="0.75">
      <c r="A92" s="5" t="s">
        <v>119</v>
      </c>
      <c r="B92" s="22">
        <v>487</v>
      </c>
      <c r="C92" s="22">
        <v>23.3</v>
      </c>
      <c r="D92" s="22">
        <v>4.3</v>
      </c>
      <c r="E92" s="22">
        <v>850</v>
      </c>
      <c r="F92" s="20">
        <v>16.638935108153099</v>
      </c>
      <c r="G92" s="22">
        <v>1.0529324853761599</v>
      </c>
      <c r="H92" s="18">
        <v>5.9499999999999997E-2</v>
      </c>
      <c r="I92" s="15">
        <v>4.9155334079934504E-3</v>
      </c>
      <c r="J92" s="24">
        <v>0.49892999999999998</v>
      </c>
      <c r="K92" s="18">
        <v>0.49</v>
      </c>
      <c r="L92" s="15">
        <v>4.7878795139392798E-2</v>
      </c>
      <c r="M92" s="18">
        <v>6.0100000000000001E-2</v>
      </c>
      <c r="N92" s="15">
        <v>3.8032026665035601E-3</v>
      </c>
      <c r="O92" s="24">
        <v>0.46179999999999999</v>
      </c>
      <c r="P92" s="10">
        <v>376</v>
      </c>
      <c r="Q92" s="6">
        <v>23.000555655930899</v>
      </c>
      <c r="R92" s="6">
        <v>24.438597863781101</v>
      </c>
      <c r="S92" s="10">
        <v>403</v>
      </c>
      <c r="T92" s="6">
        <v>32.759756014864699</v>
      </c>
      <c r="U92" s="6">
        <v>33.617732737244999</v>
      </c>
      <c r="V92" s="10">
        <v>530</v>
      </c>
      <c r="W92" s="6">
        <v>296.65944376583599</v>
      </c>
      <c r="X92" s="6">
        <v>300.16725384511398</v>
      </c>
      <c r="Y92" s="6">
        <v>6.69975186104217</v>
      </c>
      <c r="Z92" s="6">
        <v>29.0566037735849</v>
      </c>
      <c r="AA92" s="7">
        <v>376</v>
      </c>
      <c r="AB92" s="7">
        <v>23.000555655930899</v>
      </c>
      <c r="AC92" s="7">
        <v>24.438597863781101</v>
      </c>
      <c r="AD92" s="13">
        <v>373</v>
      </c>
      <c r="AE92" s="6">
        <v>23.394498508871202</v>
      </c>
      <c r="AF92" s="13">
        <v>368</v>
      </c>
      <c r="AG92" s="6">
        <v>32.208595345861703</v>
      </c>
      <c r="AH92" s="13">
        <v>330</v>
      </c>
      <c r="AI92" s="6">
        <v>281.16689985746098</v>
      </c>
      <c r="AJ92" s="6">
        <v>8.5000000000000006E-3</v>
      </c>
      <c r="AK92" s="6">
        <v>5.4999999999999997E-3</v>
      </c>
      <c r="AL92" s="132">
        <f t="shared" si="7"/>
        <v>376</v>
      </c>
      <c r="AM92" s="132">
        <f t="shared" si="8"/>
        <v>23.000555655930899</v>
      </c>
      <c r="AN92" s="36">
        <f t="shared" si="9"/>
        <v>487</v>
      </c>
      <c r="AO92" s="36">
        <f t="shared" si="10"/>
        <v>23.3</v>
      </c>
      <c r="AP92" s="36">
        <f t="shared" si="11"/>
        <v>4.3</v>
      </c>
      <c r="AQ92" s="133">
        <f t="shared" si="12"/>
        <v>4.2918454935622317E-2</v>
      </c>
    </row>
    <row r="93" spans="1:43" x14ac:dyDescent="0.75">
      <c r="A93" s="5" t="s">
        <v>120</v>
      </c>
      <c r="B93" s="22">
        <v>131</v>
      </c>
      <c r="C93" s="22">
        <v>3.9</v>
      </c>
      <c r="D93" s="22">
        <v>1.1000000000000001</v>
      </c>
      <c r="E93" s="22">
        <v>208</v>
      </c>
      <c r="F93" s="20">
        <v>17.636684303351</v>
      </c>
      <c r="G93" s="22">
        <v>1.6293753733053</v>
      </c>
      <c r="H93" s="18">
        <v>5.7000000000000002E-2</v>
      </c>
      <c r="I93" s="15">
        <v>1.23929335629617E-2</v>
      </c>
      <c r="J93" s="24">
        <v>0.17133999999999999</v>
      </c>
      <c r="K93" s="18">
        <v>0.46600000000000003</v>
      </c>
      <c r="L93" s="15">
        <v>6.7265276491217593E-2</v>
      </c>
      <c r="M93" s="18">
        <v>5.67E-2</v>
      </c>
      <c r="N93" s="15">
        <v>5.2382625938854803E-3</v>
      </c>
      <c r="O93" s="24">
        <v>0.77281999999999995</v>
      </c>
      <c r="P93" s="10">
        <v>355</v>
      </c>
      <c r="Q93" s="6">
        <v>31.6791083555513</v>
      </c>
      <c r="R93" s="6">
        <v>32.629379829100401</v>
      </c>
      <c r="S93" s="10">
        <v>378</v>
      </c>
      <c r="T93" s="6">
        <v>44.210946865630397</v>
      </c>
      <c r="U93" s="6">
        <v>44.808662900044297</v>
      </c>
      <c r="V93" s="10">
        <v>410</v>
      </c>
      <c r="W93" s="6">
        <v>694.57515862007801</v>
      </c>
      <c r="X93" s="6">
        <v>695.56306874083702</v>
      </c>
      <c r="Y93" s="6">
        <v>6.0846560846560704</v>
      </c>
      <c r="Z93" s="6">
        <v>13.4146341463415</v>
      </c>
      <c r="AA93" s="7">
        <v>355</v>
      </c>
      <c r="AB93" s="7">
        <v>31.6791083555513</v>
      </c>
      <c r="AC93" s="7">
        <v>32.629379829100401</v>
      </c>
      <c r="AD93" s="13">
        <v>353</v>
      </c>
      <c r="AE93" s="6">
        <v>32.198802869093797</v>
      </c>
      <c r="AF93" s="13">
        <v>349</v>
      </c>
      <c r="AG93" s="6">
        <v>37.984889400333898</v>
      </c>
      <c r="AH93" s="13">
        <v>331</v>
      </c>
      <c r="AI93" s="6">
        <v>679.61926912949298</v>
      </c>
      <c r="AJ93" s="6">
        <v>5.1999999999999998E-3</v>
      </c>
      <c r="AK93" s="6">
        <v>8.2000000000000007E-3</v>
      </c>
      <c r="AL93" s="132">
        <f t="shared" si="7"/>
        <v>355</v>
      </c>
      <c r="AM93" s="132">
        <f t="shared" si="8"/>
        <v>31.6791083555513</v>
      </c>
      <c r="AN93" s="36">
        <f t="shared" si="9"/>
        <v>131</v>
      </c>
      <c r="AO93" s="36">
        <f t="shared" si="10"/>
        <v>3.9</v>
      </c>
      <c r="AP93" s="36">
        <f t="shared" si="11"/>
        <v>1.1000000000000001</v>
      </c>
      <c r="AQ93" s="133">
        <f t="shared" si="12"/>
        <v>0.25641025641025644</v>
      </c>
    </row>
    <row r="94" spans="1:43" x14ac:dyDescent="0.75">
      <c r="A94" s="5" t="s">
        <v>121</v>
      </c>
      <c r="B94" s="22">
        <v>1074</v>
      </c>
      <c r="C94" s="22">
        <v>3.58</v>
      </c>
      <c r="D94" s="22">
        <v>0.17</v>
      </c>
      <c r="E94" s="22">
        <v>1542</v>
      </c>
      <c r="F94" s="20">
        <v>19.455252918287901</v>
      </c>
      <c r="G94" s="22">
        <v>1.0830668518554001</v>
      </c>
      <c r="H94" s="18">
        <v>5.1499999999999997E-2</v>
      </c>
      <c r="I94" s="15">
        <v>2.5231413801049202E-3</v>
      </c>
      <c r="J94" s="24">
        <v>-0.16772999999999999</v>
      </c>
      <c r="K94" s="18">
        <v>0.36799999999999999</v>
      </c>
      <c r="L94" s="15">
        <v>3.4653267057522398E-2</v>
      </c>
      <c r="M94" s="18">
        <v>5.1400000000000001E-2</v>
      </c>
      <c r="N94" s="15">
        <v>2.8614192999278998E-3</v>
      </c>
      <c r="O94" s="24">
        <v>0.79964000000000002</v>
      </c>
      <c r="P94" s="10">
        <v>323</v>
      </c>
      <c r="Q94" s="6">
        <v>17.513654293885502</v>
      </c>
      <c r="R94" s="6">
        <v>18.906496265011</v>
      </c>
      <c r="S94" s="10">
        <v>317</v>
      </c>
      <c r="T94" s="6">
        <v>25.6437090886823</v>
      </c>
      <c r="U94" s="6">
        <v>26.376247091985299</v>
      </c>
      <c r="V94" s="10">
        <v>251</v>
      </c>
      <c r="W94" s="6">
        <v>98.730915900795296</v>
      </c>
      <c r="X94" s="6">
        <v>101.17429840747801</v>
      </c>
      <c r="Y94" s="6">
        <v>-1.8927444794952799</v>
      </c>
      <c r="Z94" s="6">
        <v>-28.685258964143401</v>
      </c>
      <c r="AA94" s="7">
        <v>323</v>
      </c>
      <c r="AB94" s="7">
        <v>17.513654293885502</v>
      </c>
      <c r="AC94" s="7">
        <v>18.906496265011</v>
      </c>
      <c r="AD94" s="13">
        <v>323</v>
      </c>
      <c r="AE94" s="6">
        <v>17.513654293885502</v>
      </c>
      <c r="AF94" s="13">
        <v>316</v>
      </c>
      <c r="AG94" s="6">
        <v>25.203567521780901</v>
      </c>
      <c r="AH94" s="13">
        <v>258</v>
      </c>
      <c r="AI94" s="6">
        <v>87.583844141542002</v>
      </c>
      <c r="AJ94" s="6">
        <v>2.9999999999999997E-4</v>
      </c>
      <c r="AK94" s="6">
        <v>2.2000000000000001E-3</v>
      </c>
      <c r="AL94" s="132">
        <f t="shared" si="7"/>
        <v>323</v>
      </c>
      <c r="AM94" s="132">
        <f t="shared" si="8"/>
        <v>17.513654293885502</v>
      </c>
      <c r="AN94" s="36">
        <f t="shared" si="9"/>
        <v>1074</v>
      </c>
      <c r="AO94" s="36">
        <f t="shared" si="10"/>
        <v>3.58</v>
      </c>
      <c r="AP94" s="36">
        <f t="shared" si="11"/>
        <v>0.17</v>
      </c>
      <c r="AQ94" s="133">
        <f t="shared" si="12"/>
        <v>0.27932960893854747</v>
      </c>
    </row>
    <row r="95" spans="1:43" x14ac:dyDescent="0.75">
      <c r="A95" s="5" t="s">
        <v>122</v>
      </c>
      <c r="B95" s="22">
        <v>141.9</v>
      </c>
      <c r="C95" s="22">
        <v>5.1100000000000003</v>
      </c>
      <c r="D95" s="22">
        <v>0.41</v>
      </c>
      <c r="E95" s="22">
        <v>2740</v>
      </c>
      <c r="F95" s="20">
        <v>4.4444444444444402</v>
      </c>
      <c r="G95" s="22">
        <v>0.35136052331603201</v>
      </c>
      <c r="H95" s="18">
        <v>0.14560000000000001</v>
      </c>
      <c r="I95" s="15">
        <v>6.2515991352239102E-3</v>
      </c>
      <c r="J95" s="24">
        <v>0.39995000000000003</v>
      </c>
      <c r="K95" s="18">
        <v>4.34</v>
      </c>
      <c r="L95" s="15">
        <v>0.42439030495994501</v>
      </c>
      <c r="M95" s="18">
        <v>0.22500000000000001</v>
      </c>
      <c r="N95" s="15">
        <v>1.77876264928741E-2</v>
      </c>
      <c r="O95" s="24">
        <v>0.81966000000000006</v>
      </c>
      <c r="P95" s="10">
        <v>1300</v>
      </c>
      <c r="Q95" s="6">
        <v>93.106993132396596</v>
      </c>
      <c r="R95" s="6">
        <v>96.876038240173699</v>
      </c>
      <c r="S95" s="10">
        <v>1709</v>
      </c>
      <c r="T95" s="6">
        <v>84.372083663189699</v>
      </c>
      <c r="U95" s="6">
        <v>86.4088178030389</v>
      </c>
      <c r="V95" s="10">
        <v>2274</v>
      </c>
      <c r="W95" s="6">
        <v>97.2407839600572</v>
      </c>
      <c r="X95" s="6">
        <v>102.224150560829</v>
      </c>
      <c r="Y95" s="6">
        <v>23.9321240491516</v>
      </c>
      <c r="Z95" s="6">
        <v>42.832014072119598</v>
      </c>
      <c r="AA95" s="7">
        <v>1300</v>
      </c>
      <c r="AB95" s="7">
        <v>93.106993132396596</v>
      </c>
      <c r="AC95" s="7">
        <v>96.876038240173699</v>
      </c>
      <c r="AD95" s="13">
        <v>1220</v>
      </c>
      <c r="AE95" s="6">
        <v>93.106993132396596</v>
      </c>
      <c r="AF95" s="13">
        <v>1250</v>
      </c>
      <c r="AG95" s="6">
        <v>102.47990779498301</v>
      </c>
      <c r="AH95" s="13">
        <v>1300</v>
      </c>
      <c r="AI95" s="6">
        <v>106.721141603557</v>
      </c>
      <c r="AJ95" s="6">
        <v>7.3999999999999996E-2</v>
      </c>
      <c r="AK95" s="6">
        <v>1.4E-2</v>
      </c>
      <c r="AL95" s="132">
        <f t="shared" si="7"/>
        <v>1300</v>
      </c>
      <c r="AM95" s="132">
        <f t="shared" si="8"/>
        <v>93.106993132396596</v>
      </c>
      <c r="AN95" s="36">
        <f t="shared" si="9"/>
        <v>141.9</v>
      </c>
      <c r="AO95" s="36">
        <f t="shared" si="10"/>
        <v>5.1100000000000003</v>
      </c>
      <c r="AP95" s="36">
        <f t="shared" si="11"/>
        <v>0.41</v>
      </c>
      <c r="AQ95" s="133">
        <f t="shared" si="12"/>
        <v>0.19569471624266144</v>
      </c>
    </row>
    <row r="96" spans="1:43" x14ac:dyDescent="0.75">
      <c r="A96" s="5" t="s">
        <v>123</v>
      </c>
      <c r="B96" s="22">
        <v>567</v>
      </c>
      <c r="C96" s="22">
        <v>4.93</v>
      </c>
      <c r="D96" s="22">
        <v>0.51</v>
      </c>
      <c r="E96" s="22">
        <v>969</v>
      </c>
      <c r="F96" s="20">
        <v>22.321428571428601</v>
      </c>
      <c r="G96" s="22">
        <v>1.47661117598194</v>
      </c>
      <c r="H96" s="18">
        <v>6.2899999999999998E-2</v>
      </c>
      <c r="I96" s="15">
        <v>4.83017170222817E-3</v>
      </c>
      <c r="J96" s="24">
        <v>-4.3818999999999997E-2</v>
      </c>
      <c r="K96" s="18">
        <v>0.39300000000000002</v>
      </c>
      <c r="L96" s="15">
        <v>4.3425612646915697E-2</v>
      </c>
      <c r="M96" s="18">
        <v>4.48E-2</v>
      </c>
      <c r="N96" s="15">
        <v>2.9636176946427999E-3</v>
      </c>
      <c r="O96" s="24">
        <v>0.73677999999999999</v>
      </c>
      <c r="P96" s="10">
        <v>283</v>
      </c>
      <c r="Q96" s="6">
        <v>18.1363020921521</v>
      </c>
      <c r="R96" s="6">
        <v>19.182034838830202</v>
      </c>
      <c r="S96" s="10">
        <v>333</v>
      </c>
      <c r="T96" s="6">
        <v>31.252658220071801</v>
      </c>
      <c r="U96" s="6">
        <v>31.916182260494701</v>
      </c>
      <c r="V96" s="10">
        <v>650</v>
      </c>
      <c r="W96" s="6">
        <v>651.56718698234704</v>
      </c>
      <c r="X96" s="6">
        <v>661.90640955898198</v>
      </c>
      <c r="Y96" s="6">
        <v>15.015015015015001</v>
      </c>
      <c r="Z96" s="6">
        <v>56.461538461538503</v>
      </c>
      <c r="AA96" s="7">
        <v>283</v>
      </c>
      <c r="AB96" s="7">
        <v>18.1363020921521</v>
      </c>
      <c r="AC96" s="7">
        <v>19.182034838830202</v>
      </c>
      <c r="AD96" s="13">
        <v>278</v>
      </c>
      <c r="AE96" s="6">
        <v>18.1363020921521</v>
      </c>
      <c r="AF96" s="13">
        <v>276</v>
      </c>
      <c r="AG96" s="6">
        <v>27.439545291797799</v>
      </c>
      <c r="AH96" s="13">
        <v>245</v>
      </c>
      <c r="AI96" s="6">
        <v>644.51314660919797</v>
      </c>
      <c r="AJ96" s="6">
        <v>1.5299999999999999E-2</v>
      </c>
      <c r="AK96" s="6">
        <v>5.4000000000000003E-3</v>
      </c>
      <c r="AL96" s="132">
        <f t="shared" si="7"/>
        <v>283</v>
      </c>
      <c r="AM96" s="132">
        <f t="shared" si="8"/>
        <v>18.1363020921521</v>
      </c>
      <c r="AN96" s="36">
        <f t="shared" si="9"/>
        <v>567</v>
      </c>
      <c r="AO96" s="36">
        <f t="shared" si="10"/>
        <v>4.93</v>
      </c>
      <c r="AP96" s="36">
        <f t="shared" si="11"/>
        <v>0.51</v>
      </c>
      <c r="AQ96" s="133">
        <f t="shared" si="12"/>
        <v>0.20283975659229211</v>
      </c>
    </row>
    <row r="97" spans="1:43" x14ac:dyDescent="0.75">
      <c r="A97" s="5" t="s">
        <v>124</v>
      </c>
      <c r="B97" s="22">
        <v>248</v>
      </c>
      <c r="C97" s="22">
        <v>2.87</v>
      </c>
      <c r="D97" s="22">
        <v>0.21</v>
      </c>
      <c r="E97" s="22">
        <v>612</v>
      </c>
      <c r="F97" s="20">
        <v>14.4092219020173</v>
      </c>
      <c r="G97" s="22">
        <v>0.92674582253667004</v>
      </c>
      <c r="H97" s="18">
        <v>5.8999999999999997E-2</v>
      </c>
      <c r="I97" s="15">
        <v>5.8096998474370196E-3</v>
      </c>
      <c r="J97" s="24">
        <v>0.40261000000000002</v>
      </c>
      <c r="K97" s="18">
        <v>0.56399999999999995</v>
      </c>
      <c r="L97" s="15">
        <v>5.7061402077410603E-2</v>
      </c>
      <c r="M97" s="18">
        <v>6.9400000000000003E-2</v>
      </c>
      <c r="N97" s="15">
        <v>4.46354150983272E-3</v>
      </c>
      <c r="O97" s="24">
        <v>0.65076999999999996</v>
      </c>
      <c r="P97" s="10">
        <v>432</v>
      </c>
      <c r="Q97" s="6">
        <v>26.932726716100099</v>
      </c>
      <c r="R97" s="6">
        <v>28.5440426733688</v>
      </c>
      <c r="S97" s="10">
        <v>451</v>
      </c>
      <c r="T97" s="6">
        <v>36.994575463649902</v>
      </c>
      <c r="U97" s="6">
        <v>37.908814866079503</v>
      </c>
      <c r="V97" s="10">
        <v>570</v>
      </c>
      <c r="W97" s="6">
        <v>273.00163145740999</v>
      </c>
      <c r="X97" s="6">
        <v>275.02048700165602</v>
      </c>
      <c r="Y97" s="6">
        <v>4.2128603104212896</v>
      </c>
      <c r="Z97" s="6">
        <v>24.210526315789501</v>
      </c>
      <c r="AA97" s="7">
        <v>432</v>
      </c>
      <c r="AB97" s="7">
        <v>26.932726716100099</v>
      </c>
      <c r="AC97" s="7">
        <v>28.5440426733688</v>
      </c>
      <c r="AD97" s="13">
        <v>430</v>
      </c>
      <c r="AE97" s="6">
        <v>26.932726716100099</v>
      </c>
      <c r="AF97" s="13">
        <v>422</v>
      </c>
      <c r="AG97" s="6">
        <v>36.091240124657503</v>
      </c>
      <c r="AH97" s="13">
        <v>370</v>
      </c>
      <c r="AI97" s="6">
        <v>264.22842916387202</v>
      </c>
      <c r="AJ97" s="6">
        <v>7.9000000000000008E-3</v>
      </c>
      <c r="AK97" s="6">
        <v>4.0000000000000001E-3</v>
      </c>
      <c r="AL97" s="132">
        <f t="shared" si="7"/>
        <v>432</v>
      </c>
      <c r="AM97" s="132">
        <f t="shared" si="8"/>
        <v>26.932726716100099</v>
      </c>
      <c r="AN97" s="36">
        <f t="shared" si="9"/>
        <v>248</v>
      </c>
      <c r="AO97" s="36">
        <f t="shared" si="10"/>
        <v>2.87</v>
      </c>
      <c r="AP97" s="36">
        <f t="shared" si="11"/>
        <v>0.21</v>
      </c>
      <c r="AQ97" s="133">
        <f t="shared" si="12"/>
        <v>0.34843205574912889</v>
      </c>
    </row>
    <row r="98" spans="1:43" x14ac:dyDescent="0.75">
      <c r="A98" s="5" t="s">
        <v>125</v>
      </c>
      <c r="B98" s="22">
        <v>120.7</v>
      </c>
      <c r="C98" s="22">
        <v>1.1870000000000001</v>
      </c>
      <c r="D98" s="22">
        <v>0.05</v>
      </c>
      <c r="E98" s="22">
        <v>159</v>
      </c>
      <c r="F98" s="20">
        <v>22.2222222222222</v>
      </c>
      <c r="G98" s="22">
        <v>1.8781692922259701</v>
      </c>
      <c r="H98" s="18">
        <v>4.7600000000000003E-2</v>
      </c>
      <c r="I98" s="15">
        <v>1.3070229462908501E-2</v>
      </c>
      <c r="J98" s="24">
        <v>-3.5825000000000003E-2</v>
      </c>
      <c r="K98" s="18">
        <v>0.29899999999999999</v>
      </c>
      <c r="L98" s="15">
        <v>4.4903993032245799E-2</v>
      </c>
      <c r="M98" s="18">
        <v>4.4999999999999998E-2</v>
      </c>
      <c r="N98" s="15">
        <v>3.8032928167575902E-3</v>
      </c>
      <c r="O98" s="24">
        <v>0.62678999999999996</v>
      </c>
      <c r="P98" s="10">
        <v>283</v>
      </c>
      <c r="Q98" s="6">
        <v>23.2318170540197</v>
      </c>
      <c r="R98" s="6">
        <v>24.064007893658701</v>
      </c>
      <c r="S98" s="10">
        <v>259</v>
      </c>
      <c r="T98" s="6">
        <v>34.652831075798296</v>
      </c>
      <c r="U98" s="6">
        <v>35.0530809100215</v>
      </c>
      <c r="V98" s="10">
        <v>10</v>
      </c>
      <c r="W98" s="6">
        <v>402.41924867721201</v>
      </c>
      <c r="X98" s="6">
        <v>402.726329373856</v>
      </c>
      <c r="Y98" s="6">
        <v>-9.2664092664092692</v>
      </c>
      <c r="Z98" s="6">
        <v>-2730</v>
      </c>
      <c r="AA98" s="7" t="s">
        <v>35</v>
      </c>
      <c r="AB98" s="7" t="s">
        <v>35</v>
      </c>
      <c r="AC98" s="7" t="s">
        <v>35</v>
      </c>
      <c r="AD98" s="13">
        <v>284</v>
      </c>
      <c r="AE98" s="6">
        <v>23.732179074653899</v>
      </c>
      <c r="AF98" s="13">
        <v>283</v>
      </c>
      <c r="AG98" s="6">
        <v>28.169179994593598</v>
      </c>
      <c r="AH98" s="13">
        <v>269</v>
      </c>
      <c r="AI98" s="6">
        <v>355.74271138834598</v>
      </c>
      <c r="AJ98" s="6">
        <v>-5.0000000000000001E-3</v>
      </c>
      <c r="AK98" s="6">
        <v>0.01</v>
      </c>
      <c r="AL98" s="132" t="str">
        <f t="shared" si="7"/>
        <v>Discordant</v>
      </c>
      <c r="AM98" s="132" t="str">
        <f t="shared" si="8"/>
        <v>Discordant</v>
      </c>
      <c r="AN98" s="36">
        <f t="shared" si="9"/>
        <v>120.7</v>
      </c>
      <c r="AO98" s="36">
        <f t="shared" si="10"/>
        <v>1.1870000000000001</v>
      </c>
      <c r="AP98" s="36">
        <f t="shared" si="11"/>
        <v>0.05</v>
      </c>
      <c r="AQ98" s="133">
        <f t="shared" si="12"/>
        <v>0.84245998315080028</v>
      </c>
    </row>
    <row r="99" spans="1:43" x14ac:dyDescent="0.75">
      <c r="A99" s="5" t="s">
        <v>126</v>
      </c>
      <c r="B99" s="22">
        <v>104.4</v>
      </c>
      <c r="C99" s="22">
        <v>1.1819999999999999</v>
      </c>
      <c r="D99" s="22">
        <v>7.0000000000000007E-2</v>
      </c>
      <c r="E99" s="22">
        <v>152</v>
      </c>
      <c r="F99" s="20">
        <v>20.080321285140599</v>
      </c>
      <c r="G99" s="22">
        <v>2.0445582201435002</v>
      </c>
      <c r="H99" s="18">
        <v>5.04E-2</v>
      </c>
      <c r="I99" s="15">
        <v>1.38821955059872E-2</v>
      </c>
      <c r="J99" s="24">
        <v>6.7471000000000003E-2</v>
      </c>
      <c r="K99" s="18">
        <v>0.34</v>
      </c>
      <c r="L99" s="15">
        <v>4.7050591324657901E-2</v>
      </c>
      <c r="M99" s="18">
        <v>4.9799999999999997E-2</v>
      </c>
      <c r="N99" s="15">
        <v>5.0705861682846702E-3</v>
      </c>
      <c r="O99" s="24">
        <v>0.63097999999999999</v>
      </c>
      <c r="P99" s="10">
        <v>312</v>
      </c>
      <c r="Q99" s="6">
        <v>31.229729488154501</v>
      </c>
      <c r="R99" s="6">
        <v>31.985306005239099</v>
      </c>
      <c r="S99" s="10">
        <v>291</v>
      </c>
      <c r="T99" s="6">
        <v>34.9602236656673</v>
      </c>
      <c r="U99" s="6">
        <v>35.441772090343598</v>
      </c>
      <c r="V99" s="10">
        <v>150</v>
      </c>
      <c r="W99" s="6">
        <v>496.46279799053701</v>
      </c>
      <c r="X99" s="6">
        <v>496.86997406642701</v>
      </c>
      <c r="Y99" s="6">
        <v>-7.2164948453608302</v>
      </c>
      <c r="Z99" s="6">
        <v>-108</v>
      </c>
      <c r="AA99" s="7" t="s">
        <v>35</v>
      </c>
      <c r="AB99" s="7" t="s">
        <v>35</v>
      </c>
      <c r="AC99" s="7" t="s">
        <v>35</v>
      </c>
      <c r="AD99" s="13">
        <v>314</v>
      </c>
      <c r="AE99" s="6">
        <v>31.768522217807099</v>
      </c>
      <c r="AF99" s="13">
        <v>310</v>
      </c>
      <c r="AG99" s="6">
        <v>35.4318252246971</v>
      </c>
      <c r="AH99" s="13">
        <v>282</v>
      </c>
      <c r="AI99" s="6">
        <v>471.258386438473</v>
      </c>
      <c r="AJ99" s="6">
        <v>-1.8E-3</v>
      </c>
      <c r="AK99" s="6">
        <v>8.3999999999999995E-3</v>
      </c>
      <c r="AL99" s="132" t="str">
        <f t="shared" si="7"/>
        <v>Discordant</v>
      </c>
      <c r="AM99" s="132" t="str">
        <f t="shared" si="8"/>
        <v>Discordant</v>
      </c>
      <c r="AN99" s="36">
        <f t="shared" si="9"/>
        <v>104.4</v>
      </c>
      <c r="AO99" s="36">
        <f t="shared" si="10"/>
        <v>1.1819999999999999</v>
      </c>
      <c r="AP99" s="36">
        <f t="shared" si="11"/>
        <v>7.0000000000000007E-2</v>
      </c>
      <c r="AQ99" s="133">
        <f t="shared" si="12"/>
        <v>0.84602368866328259</v>
      </c>
    </row>
    <row r="100" spans="1:43" x14ac:dyDescent="0.75">
      <c r="A100" s="5" t="s">
        <v>127</v>
      </c>
      <c r="B100" s="22">
        <v>309.60000000000002</v>
      </c>
      <c r="C100" s="22">
        <v>3.98</v>
      </c>
      <c r="D100" s="22">
        <v>0.22</v>
      </c>
      <c r="E100" s="22">
        <v>17020</v>
      </c>
      <c r="F100" s="20">
        <v>2.0533880903490802</v>
      </c>
      <c r="G100" s="22">
        <v>0.139619142316319</v>
      </c>
      <c r="H100" s="18">
        <v>0.19</v>
      </c>
      <c r="I100" s="15">
        <v>2.8095241950792001E-3</v>
      </c>
      <c r="J100" s="24">
        <v>0.39207999999999998</v>
      </c>
      <c r="K100" s="18">
        <v>12.77</v>
      </c>
      <c r="L100" s="15">
        <v>1.22658108826769</v>
      </c>
      <c r="M100" s="18">
        <v>0.48699999999999999</v>
      </c>
      <c r="N100" s="15">
        <v>3.3113332364018998E-2</v>
      </c>
      <c r="O100" s="24">
        <v>0.96020000000000005</v>
      </c>
      <c r="P100" s="10">
        <v>2540</v>
      </c>
      <c r="Q100" s="6">
        <v>141.53973556459101</v>
      </c>
      <c r="R100" s="6">
        <v>149.365692430038</v>
      </c>
      <c r="S100" s="10">
        <v>2649</v>
      </c>
      <c r="T100" s="6">
        <v>91.680515249074404</v>
      </c>
      <c r="U100" s="6">
        <v>94.118035827901096</v>
      </c>
      <c r="V100" s="10">
        <v>2739</v>
      </c>
      <c r="W100" s="6">
        <v>24.764470639359899</v>
      </c>
      <c r="X100" s="6">
        <v>31.3379719106882</v>
      </c>
      <c r="Y100" s="6">
        <v>4.1147602869007196</v>
      </c>
      <c r="Z100" s="6">
        <v>7.2654253377144897</v>
      </c>
      <c r="AA100" s="7">
        <v>2739</v>
      </c>
      <c r="AB100" s="7">
        <v>24.764470639359899</v>
      </c>
      <c r="AC100" s="7">
        <v>31.3379719106882</v>
      </c>
      <c r="AD100" s="13">
        <v>2470</v>
      </c>
      <c r="AE100" s="6">
        <v>154.75786488477601</v>
      </c>
      <c r="AF100" s="13">
        <v>2440</v>
      </c>
      <c r="AG100" s="6">
        <v>118.285099976015</v>
      </c>
      <c r="AH100" s="13">
        <v>2420</v>
      </c>
      <c r="AI100" s="6">
        <v>68.140817474166795</v>
      </c>
      <c r="AJ100" s="6">
        <v>3.6999999999999998E-2</v>
      </c>
      <c r="AK100" s="6">
        <v>1.2999999999999999E-2</v>
      </c>
      <c r="AL100" s="132">
        <f t="shared" si="7"/>
        <v>2739</v>
      </c>
      <c r="AM100" s="132">
        <f t="shared" si="8"/>
        <v>24.764470639359899</v>
      </c>
      <c r="AN100" s="36">
        <f t="shared" si="9"/>
        <v>309.60000000000002</v>
      </c>
      <c r="AO100" s="36">
        <f t="shared" si="10"/>
        <v>3.98</v>
      </c>
      <c r="AP100" s="36">
        <f t="shared" si="11"/>
        <v>0.22</v>
      </c>
      <c r="AQ100" s="133">
        <f t="shared" si="12"/>
        <v>0.25125628140703515</v>
      </c>
    </row>
    <row r="101" spans="1:43" x14ac:dyDescent="0.75">
      <c r="A101" s="5" t="s">
        <v>128</v>
      </c>
      <c r="B101" s="22">
        <v>201</v>
      </c>
      <c r="C101" s="22">
        <v>3.44</v>
      </c>
      <c r="D101" s="22">
        <v>0.28000000000000003</v>
      </c>
      <c r="E101" s="22">
        <v>365</v>
      </c>
      <c r="F101" s="20">
        <v>20.161290322580601</v>
      </c>
      <c r="G101" s="22">
        <v>1.78178722041976</v>
      </c>
      <c r="H101" s="18">
        <v>0.06</v>
      </c>
      <c r="I101" s="15">
        <v>8.8658406020003296E-3</v>
      </c>
      <c r="J101" s="24">
        <v>-4.1543999999999998E-2</v>
      </c>
      <c r="K101" s="18">
        <v>0.435</v>
      </c>
      <c r="L101" s="15">
        <v>5.8891549173034602E-2</v>
      </c>
      <c r="M101" s="18">
        <v>4.9599999999999998E-2</v>
      </c>
      <c r="N101" s="15">
        <v>4.3834816481878704E-3</v>
      </c>
      <c r="O101" s="24">
        <v>0.68223</v>
      </c>
      <c r="P101" s="10">
        <v>312</v>
      </c>
      <c r="Q101" s="6">
        <v>26.4895995202675</v>
      </c>
      <c r="R101" s="6">
        <v>27.369652226225298</v>
      </c>
      <c r="S101" s="10">
        <v>358</v>
      </c>
      <c r="T101" s="6">
        <v>40.574570761156998</v>
      </c>
      <c r="U101" s="6">
        <v>41.166555883479703</v>
      </c>
      <c r="V101" s="10">
        <v>590</v>
      </c>
      <c r="W101" s="6">
        <v>1300.8892107076999</v>
      </c>
      <c r="X101" s="6">
        <v>1305.4696485926199</v>
      </c>
      <c r="Y101" s="6">
        <v>12.849162011173201</v>
      </c>
      <c r="Z101" s="6">
        <v>47.118644067796602</v>
      </c>
      <c r="AA101" s="7">
        <v>312</v>
      </c>
      <c r="AB101" s="7">
        <v>26.4895995202675</v>
      </c>
      <c r="AC101" s="7">
        <v>27.369652226225298</v>
      </c>
      <c r="AD101" s="13">
        <v>308</v>
      </c>
      <c r="AE101" s="6">
        <v>26.9986644622313</v>
      </c>
      <c r="AF101" s="13">
        <v>295</v>
      </c>
      <c r="AG101" s="6">
        <v>32.395922466448397</v>
      </c>
      <c r="AH101" s="13">
        <v>293</v>
      </c>
      <c r="AI101" s="6">
        <v>1292.1288784543499</v>
      </c>
      <c r="AJ101" s="6">
        <v>1.0500000000000001E-2</v>
      </c>
      <c r="AK101" s="6">
        <v>8.0000000000000002E-3</v>
      </c>
      <c r="AL101" s="132">
        <f t="shared" si="7"/>
        <v>312</v>
      </c>
      <c r="AM101" s="132">
        <f t="shared" si="8"/>
        <v>26.4895995202675</v>
      </c>
      <c r="AN101" s="36">
        <f t="shared" si="9"/>
        <v>201</v>
      </c>
      <c r="AO101" s="36">
        <f t="shared" si="10"/>
        <v>3.44</v>
      </c>
      <c r="AP101" s="36">
        <f t="shared" si="11"/>
        <v>0.28000000000000003</v>
      </c>
      <c r="AQ101" s="133">
        <f t="shared" si="12"/>
        <v>0.29069767441860467</v>
      </c>
    </row>
    <row r="102" spans="1:43" x14ac:dyDescent="0.75">
      <c r="A102" s="5" t="s">
        <v>129</v>
      </c>
      <c r="B102" s="22">
        <v>649</v>
      </c>
      <c r="C102" s="22">
        <v>9.42</v>
      </c>
      <c r="D102" s="22">
        <v>0.9</v>
      </c>
      <c r="E102" s="22">
        <v>971</v>
      </c>
      <c r="F102" s="20">
        <v>20.408163265306101</v>
      </c>
      <c r="G102" s="22">
        <v>1.2655006617434099</v>
      </c>
      <c r="H102" s="18">
        <v>5.1499999999999997E-2</v>
      </c>
      <c r="I102" s="15">
        <v>3.5055738984007901E-3</v>
      </c>
      <c r="J102" s="24">
        <v>0.15489</v>
      </c>
      <c r="K102" s="18">
        <v>0.34899999999999998</v>
      </c>
      <c r="L102" s="15">
        <v>3.3923486941055597E-2</v>
      </c>
      <c r="M102" s="18">
        <v>4.9000000000000002E-2</v>
      </c>
      <c r="N102" s="15">
        <v>3.0384670888459302E-3</v>
      </c>
      <c r="O102" s="24">
        <v>0.78473000000000004</v>
      </c>
      <c r="P102" s="10">
        <v>308</v>
      </c>
      <c r="Q102" s="6">
        <v>18.653106243952401</v>
      </c>
      <c r="R102" s="6">
        <v>19.855741547538901</v>
      </c>
      <c r="S102" s="10">
        <v>303</v>
      </c>
      <c r="T102" s="6">
        <v>25.584383368823001</v>
      </c>
      <c r="U102" s="6">
        <v>26.2641613346598</v>
      </c>
      <c r="V102" s="10">
        <v>250</v>
      </c>
      <c r="W102" s="6">
        <v>139.854162537316</v>
      </c>
      <c r="X102" s="6">
        <v>141.69986626865301</v>
      </c>
      <c r="Y102" s="6">
        <v>-1.6501650165016599</v>
      </c>
      <c r="Z102" s="6">
        <v>-23.2</v>
      </c>
      <c r="AA102" s="7">
        <v>308</v>
      </c>
      <c r="AB102" s="7">
        <v>18.653106243952401</v>
      </c>
      <c r="AC102" s="7">
        <v>19.855741547538901</v>
      </c>
      <c r="AD102" s="13">
        <v>308</v>
      </c>
      <c r="AE102" s="6">
        <v>18.653106243952401</v>
      </c>
      <c r="AF102" s="13">
        <v>303</v>
      </c>
      <c r="AG102" s="6">
        <v>25.584383368823001</v>
      </c>
      <c r="AH102" s="13">
        <v>258</v>
      </c>
      <c r="AI102" s="6">
        <v>128.048896047619</v>
      </c>
      <c r="AJ102" s="6">
        <v>2.9999999999999997E-4</v>
      </c>
      <c r="AK102" s="6">
        <v>3.0000000000000001E-3</v>
      </c>
      <c r="AL102" s="132">
        <f t="shared" si="7"/>
        <v>308</v>
      </c>
      <c r="AM102" s="132">
        <f t="shared" si="8"/>
        <v>18.653106243952401</v>
      </c>
      <c r="AN102" s="36">
        <f t="shared" si="9"/>
        <v>649</v>
      </c>
      <c r="AO102" s="36">
        <f t="shared" si="10"/>
        <v>9.42</v>
      </c>
      <c r="AP102" s="36">
        <f t="shared" si="11"/>
        <v>0.9</v>
      </c>
      <c r="AQ102" s="133">
        <f t="shared" si="12"/>
        <v>0.10615711252653928</v>
      </c>
    </row>
    <row r="103" spans="1:43" x14ac:dyDescent="0.75">
      <c r="A103" s="5" t="s">
        <v>130</v>
      </c>
      <c r="B103" s="22">
        <v>391</v>
      </c>
      <c r="C103" s="22">
        <v>1.266</v>
      </c>
      <c r="D103" s="22">
        <v>4.1000000000000002E-2</v>
      </c>
      <c r="E103" s="22">
        <v>673</v>
      </c>
      <c r="F103" s="20">
        <v>21.097046413502099</v>
      </c>
      <c r="G103" s="22">
        <v>1.37881823579903</v>
      </c>
      <c r="H103" s="18">
        <v>5.7200000000000001E-2</v>
      </c>
      <c r="I103" s="15">
        <v>5.4538418681238897E-3</v>
      </c>
      <c r="J103" s="24">
        <v>0.21743000000000001</v>
      </c>
      <c r="K103" s="18">
        <v>0.375</v>
      </c>
      <c r="L103" s="15">
        <v>3.9624985804413398E-2</v>
      </c>
      <c r="M103" s="18">
        <v>4.7399999999999998E-2</v>
      </c>
      <c r="N103" s="15">
        <v>3.09787365946384E-3</v>
      </c>
      <c r="O103" s="24">
        <v>0.61653000000000002</v>
      </c>
      <c r="P103" s="10">
        <v>298</v>
      </c>
      <c r="Q103" s="6">
        <v>19.096784362553802</v>
      </c>
      <c r="R103" s="6">
        <v>20.202888206256102</v>
      </c>
      <c r="S103" s="10">
        <v>321</v>
      </c>
      <c r="T103" s="6">
        <v>28.808330275197498</v>
      </c>
      <c r="U103" s="6">
        <v>29.480300431908201</v>
      </c>
      <c r="V103" s="10">
        <v>450</v>
      </c>
      <c r="W103" s="6">
        <v>441.49473650067603</v>
      </c>
      <c r="X103" s="6">
        <v>445.37176468426401</v>
      </c>
      <c r="Y103" s="6">
        <v>7.1651090342679096</v>
      </c>
      <c r="Z103" s="6">
        <v>33.7777777777778</v>
      </c>
      <c r="AA103" s="7">
        <v>298</v>
      </c>
      <c r="AB103" s="7">
        <v>19.096784362553802</v>
      </c>
      <c r="AC103" s="7">
        <v>20.202888206256102</v>
      </c>
      <c r="AD103" s="13">
        <v>296</v>
      </c>
      <c r="AE103" s="6">
        <v>19.096784362553802</v>
      </c>
      <c r="AF103" s="13">
        <v>292</v>
      </c>
      <c r="AG103" s="6">
        <v>26.962416309464199</v>
      </c>
      <c r="AH103" s="13">
        <v>256</v>
      </c>
      <c r="AI103" s="6">
        <v>431.016240248325</v>
      </c>
      <c r="AJ103" s="6">
        <v>8.0000000000000002E-3</v>
      </c>
      <c r="AK103" s="6">
        <v>5.4999999999999997E-3</v>
      </c>
      <c r="AL103" s="132">
        <f t="shared" si="7"/>
        <v>298</v>
      </c>
      <c r="AM103" s="132">
        <f t="shared" si="8"/>
        <v>19.096784362553802</v>
      </c>
      <c r="AN103" s="36">
        <f t="shared" si="9"/>
        <v>391</v>
      </c>
      <c r="AO103" s="36">
        <f t="shared" si="10"/>
        <v>1.266</v>
      </c>
      <c r="AP103" s="36">
        <f t="shared" si="11"/>
        <v>4.1000000000000002E-2</v>
      </c>
      <c r="AQ103" s="133">
        <f t="shared" si="12"/>
        <v>0.78988941548183256</v>
      </c>
    </row>
    <row r="104" spans="1:43" x14ac:dyDescent="0.75">
      <c r="A104" s="5" t="s">
        <v>131</v>
      </c>
      <c r="B104" s="22">
        <v>537</v>
      </c>
      <c r="C104" s="22">
        <v>27.5</v>
      </c>
      <c r="D104" s="22">
        <v>3.3</v>
      </c>
      <c r="E104" s="22">
        <v>1173</v>
      </c>
      <c r="F104" s="20">
        <v>16.806722689075599</v>
      </c>
      <c r="G104" s="22">
        <v>1.0460271677766599</v>
      </c>
      <c r="H104" s="18">
        <v>5.7500000000000002E-2</v>
      </c>
      <c r="I104" s="15">
        <v>3.6283943549655301E-3</v>
      </c>
      <c r="J104" s="24">
        <v>0.18904000000000001</v>
      </c>
      <c r="K104" s="18">
        <v>0.47299999999999998</v>
      </c>
      <c r="L104" s="15">
        <v>4.6287719548060997E-2</v>
      </c>
      <c r="M104" s="18">
        <v>5.9499999999999997E-2</v>
      </c>
      <c r="N104" s="15">
        <v>3.7031976807213201E-3</v>
      </c>
      <c r="O104" s="24">
        <v>0.64541999999999999</v>
      </c>
      <c r="P104" s="10">
        <v>372</v>
      </c>
      <c r="Q104" s="6">
        <v>22.485587551458298</v>
      </c>
      <c r="R104" s="6">
        <v>23.927841198799602</v>
      </c>
      <c r="S104" s="10">
        <v>391</v>
      </c>
      <c r="T104" s="6">
        <v>31.871894339898599</v>
      </c>
      <c r="U104" s="6">
        <v>32.712640613032399</v>
      </c>
      <c r="V104" s="10">
        <v>480</v>
      </c>
      <c r="W104" s="6">
        <v>187.81339294038</v>
      </c>
      <c r="X104" s="6">
        <v>191.28913805091301</v>
      </c>
      <c r="Y104" s="6">
        <v>4.8593350383631702</v>
      </c>
      <c r="Z104" s="6">
        <v>22.5</v>
      </c>
      <c r="AA104" s="7">
        <v>372</v>
      </c>
      <c r="AB104" s="7">
        <v>22.485587551458298</v>
      </c>
      <c r="AC104" s="7">
        <v>23.927841198799602</v>
      </c>
      <c r="AD104" s="13">
        <v>370</v>
      </c>
      <c r="AE104" s="6">
        <v>22.872093204039999</v>
      </c>
      <c r="AF104" s="13">
        <v>362</v>
      </c>
      <c r="AG104" s="6">
        <v>31.071894837837899</v>
      </c>
      <c r="AH104" s="13">
        <v>315</v>
      </c>
      <c r="AI104" s="6">
        <v>174.474303459787</v>
      </c>
      <c r="AJ104" s="6">
        <v>6.4999999999999997E-3</v>
      </c>
      <c r="AK104" s="6">
        <v>3.7000000000000002E-3</v>
      </c>
      <c r="AL104" s="132">
        <f t="shared" si="7"/>
        <v>372</v>
      </c>
      <c r="AM104" s="132">
        <f t="shared" si="8"/>
        <v>22.485587551458298</v>
      </c>
      <c r="AN104" s="36">
        <f t="shared" si="9"/>
        <v>537</v>
      </c>
      <c r="AO104" s="36">
        <f t="shared" si="10"/>
        <v>27.5</v>
      </c>
      <c r="AP104" s="36">
        <f t="shared" si="11"/>
        <v>3.3</v>
      </c>
      <c r="AQ104" s="133">
        <f t="shared" si="12"/>
        <v>3.6363636363636362E-2</v>
      </c>
    </row>
    <row r="105" spans="1:43" x14ac:dyDescent="0.75">
      <c r="A105" s="5" t="s">
        <v>132</v>
      </c>
      <c r="B105" s="22">
        <v>548</v>
      </c>
      <c r="C105" s="22">
        <v>5.95</v>
      </c>
      <c r="D105" s="22">
        <v>0.45</v>
      </c>
      <c r="E105" s="22">
        <v>1650</v>
      </c>
      <c r="F105" s="20">
        <v>17.271157167530198</v>
      </c>
      <c r="G105" s="22">
        <v>1.1593959847769999</v>
      </c>
      <c r="H105" s="18">
        <v>8.2000000000000003E-2</v>
      </c>
      <c r="I105" s="15">
        <v>4.2836198499834298E-3</v>
      </c>
      <c r="J105" s="24">
        <v>0.43319999999999997</v>
      </c>
      <c r="K105" s="18">
        <v>0.65300000000000002</v>
      </c>
      <c r="L105" s="15">
        <v>6.4674884956680806E-2</v>
      </c>
      <c r="M105" s="18">
        <v>5.79E-2</v>
      </c>
      <c r="N105" s="15">
        <v>3.88677069332625E-3</v>
      </c>
      <c r="O105" s="24">
        <v>0.76129999999999998</v>
      </c>
      <c r="P105" s="10">
        <v>363</v>
      </c>
      <c r="Q105" s="6">
        <v>23.7640119796886</v>
      </c>
      <c r="R105" s="6">
        <v>25.066079905560699</v>
      </c>
      <c r="S105" s="10">
        <v>508</v>
      </c>
      <c r="T105" s="6">
        <v>39.343560637448697</v>
      </c>
      <c r="U105" s="6">
        <v>40.374423858633897</v>
      </c>
      <c r="V105" s="10">
        <v>1220</v>
      </c>
      <c r="W105" s="6">
        <v>137.39760013784601</v>
      </c>
      <c r="X105" s="6">
        <v>141.26220125462001</v>
      </c>
      <c r="Y105" s="6">
        <v>28.543307086614199</v>
      </c>
      <c r="Z105" s="6">
        <v>70.245901639344297</v>
      </c>
      <c r="AA105" s="7" t="s">
        <v>35</v>
      </c>
      <c r="AB105" s="7" t="s">
        <v>35</v>
      </c>
      <c r="AC105" s="7" t="s">
        <v>35</v>
      </c>
      <c r="AD105" s="13">
        <v>350</v>
      </c>
      <c r="AE105" s="6">
        <v>23.7640119796886</v>
      </c>
      <c r="AF105" s="13">
        <v>352</v>
      </c>
      <c r="AG105" s="6">
        <v>38.524443716069399</v>
      </c>
      <c r="AH105" s="13">
        <v>363</v>
      </c>
      <c r="AI105" s="6">
        <v>120.982302522474</v>
      </c>
      <c r="AJ105" s="6">
        <v>3.6400000000000002E-2</v>
      </c>
      <c r="AK105" s="6">
        <v>6.0000000000000001E-3</v>
      </c>
      <c r="AL105" s="132" t="str">
        <f t="shared" si="7"/>
        <v>Discordant</v>
      </c>
      <c r="AM105" s="132" t="str">
        <f t="shared" si="8"/>
        <v>Discordant</v>
      </c>
      <c r="AN105" s="36">
        <f t="shared" si="9"/>
        <v>548</v>
      </c>
      <c r="AO105" s="36">
        <f t="shared" si="10"/>
        <v>5.95</v>
      </c>
      <c r="AP105" s="36">
        <f t="shared" si="11"/>
        <v>0.45</v>
      </c>
      <c r="AQ105" s="133">
        <f t="shared" si="12"/>
        <v>0.16806722689075629</v>
      </c>
    </row>
    <row r="106" spans="1:43" x14ac:dyDescent="0.75">
      <c r="A106" s="5" t="s">
        <v>133</v>
      </c>
      <c r="B106" s="22">
        <v>87.4</v>
      </c>
      <c r="C106" s="22">
        <v>2.52</v>
      </c>
      <c r="D106" s="22">
        <v>0.17</v>
      </c>
      <c r="E106" s="22">
        <v>2440</v>
      </c>
      <c r="F106" s="20">
        <v>2.7548209366391201</v>
      </c>
      <c r="G106" s="22">
        <v>0.19620366905893999</v>
      </c>
      <c r="H106" s="18">
        <v>0.1181</v>
      </c>
      <c r="I106" s="15">
        <v>4.5617765191021597E-3</v>
      </c>
      <c r="J106" s="24">
        <v>0.32329000000000002</v>
      </c>
      <c r="K106" s="18">
        <v>5.9</v>
      </c>
      <c r="L106" s="15">
        <v>0.59314770032428799</v>
      </c>
      <c r="M106" s="18">
        <v>0.36299999999999999</v>
      </c>
      <c r="N106" s="15">
        <v>2.58535612682275E-2</v>
      </c>
      <c r="O106" s="24">
        <v>0.90137999999999996</v>
      </c>
      <c r="P106" s="10">
        <v>1980</v>
      </c>
      <c r="Q106" s="6">
        <v>123.797507640899</v>
      </c>
      <c r="R106" s="6">
        <v>129.735509148967</v>
      </c>
      <c r="S106" s="10">
        <v>1945</v>
      </c>
      <c r="T106" s="6">
        <v>87.2528895839868</v>
      </c>
      <c r="U106" s="6">
        <v>89.432019308344906</v>
      </c>
      <c r="V106" s="10">
        <v>1917</v>
      </c>
      <c r="W106" s="6">
        <v>68.085386034857194</v>
      </c>
      <c r="X106" s="6">
        <v>70.921893265568599</v>
      </c>
      <c r="Y106" s="6">
        <v>-1.79948586118253</v>
      </c>
      <c r="Z106" s="6">
        <v>-3.2863849765258202</v>
      </c>
      <c r="AA106" s="7">
        <v>1917</v>
      </c>
      <c r="AB106" s="7">
        <v>68.085386034857194</v>
      </c>
      <c r="AC106" s="7">
        <v>70.921893265568599</v>
      </c>
      <c r="AD106" s="13">
        <v>1970</v>
      </c>
      <c r="AE106" s="6">
        <v>123.797507640899</v>
      </c>
      <c r="AF106" s="13">
        <v>1870</v>
      </c>
      <c r="AG106" s="6">
        <v>97.002240905844005</v>
      </c>
      <c r="AH106" s="13">
        <v>1776</v>
      </c>
      <c r="AI106" s="6">
        <v>72.435949579718596</v>
      </c>
      <c r="AJ106" s="6">
        <v>8.0999999999999996E-3</v>
      </c>
      <c r="AK106" s="6">
        <v>4.5999999999999999E-3</v>
      </c>
      <c r="AL106" s="132">
        <f t="shared" si="7"/>
        <v>1917</v>
      </c>
      <c r="AM106" s="132">
        <f t="shared" si="8"/>
        <v>68.085386034857194</v>
      </c>
      <c r="AN106" s="36">
        <f t="shared" si="9"/>
        <v>87.4</v>
      </c>
      <c r="AO106" s="36">
        <f t="shared" si="10"/>
        <v>2.52</v>
      </c>
      <c r="AP106" s="36">
        <f t="shared" si="11"/>
        <v>0.17</v>
      </c>
      <c r="AQ106" s="133">
        <f t="shared" si="12"/>
        <v>0.3968253968253968</v>
      </c>
    </row>
    <row r="107" spans="1:43" x14ac:dyDescent="0.75">
      <c r="A107" s="5" t="s">
        <v>134</v>
      </c>
      <c r="B107" s="22">
        <v>448</v>
      </c>
      <c r="C107" s="22">
        <v>2.89</v>
      </c>
      <c r="D107" s="22">
        <v>0.46</v>
      </c>
      <c r="E107" s="22">
        <v>1460</v>
      </c>
      <c r="F107" s="20">
        <v>15.243902439024399</v>
      </c>
      <c r="G107" s="22">
        <v>1.0149911499348301</v>
      </c>
      <c r="H107" s="18">
        <v>7.0699999999999999E-2</v>
      </c>
      <c r="I107" s="15">
        <v>3.8903320634896201E-3</v>
      </c>
      <c r="J107" s="24">
        <v>0.20841000000000001</v>
      </c>
      <c r="K107" s="18">
        <v>0.64200000000000002</v>
      </c>
      <c r="L107" s="15">
        <v>6.5384023242378603E-2</v>
      </c>
      <c r="M107" s="18">
        <v>6.5600000000000006E-2</v>
      </c>
      <c r="N107" s="15">
        <v>4.3678723149835497E-3</v>
      </c>
      <c r="O107" s="24">
        <v>0.79732999999999998</v>
      </c>
      <c r="P107" s="10">
        <v>409</v>
      </c>
      <c r="Q107" s="6">
        <v>26.156283015701501</v>
      </c>
      <c r="R107" s="6">
        <v>27.651242839299002</v>
      </c>
      <c r="S107" s="10">
        <v>500</v>
      </c>
      <c r="T107" s="6">
        <v>40.2325617860797</v>
      </c>
      <c r="U107" s="6">
        <v>41.220866984609003</v>
      </c>
      <c r="V107" s="10">
        <v>920</v>
      </c>
      <c r="W107" s="6">
        <v>7833.0814192583202</v>
      </c>
      <c r="X107" s="6">
        <v>8072.0978776326901</v>
      </c>
      <c r="Y107" s="6">
        <v>18.2</v>
      </c>
      <c r="Z107" s="6">
        <v>55.543478260869598</v>
      </c>
      <c r="AA107" s="7">
        <v>409</v>
      </c>
      <c r="AB107" s="7">
        <v>26.156283015701501</v>
      </c>
      <c r="AC107" s="7">
        <v>27.651242839299002</v>
      </c>
      <c r="AD107" s="13">
        <v>401</v>
      </c>
      <c r="AE107" s="6">
        <v>26.156283015701501</v>
      </c>
      <c r="AF107" s="13">
        <v>401</v>
      </c>
      <c r="AG107" s="6">
        <v>38.7448580829859</v>
      </c>
      <c r="AH107" s="13">
        <v>403</v>
      </c>
      <c r="AI107" s="6">
        <v>7832.8177032744697</v>
      </c>
      <c r="AJ107" s="6">
        <v>2.07E-2</v>
      </c>
      <c r="AK107" s="6">
        <v>4.7999999999999996E-3</v>
      </c>
      <c r="AL107" s="132">
        <f t="shared" si="7"/>
        <v>409</v>
      </c>
      <c r="AM107" s="132">
        <f t="shared" si="8"/>
        <v>26.156283015701501</v>
      </c>
      <c r="AN107" s="36">
        <f t="shared" si="9"/>
        <v>448</v>
      </c>
      <c r="AO107" s="36">
        <f t="shared" si="10"/>
        <v>2.89</v>
      </c>
      <c r="AP107" s="36">
        <f t="shared" si="11"/>
        <v>0.46</v>
      </c>
      <c r="AQ107" s="133">
        <f t="shared" si="12"/>
        <v>0.34602076124567471</v>
      </c>
    </row>
    <row r="108" spans="1:43" x14ac:dyDescent="0.75">
      <c r="A108" s="5" t="s">
        <v>135</v>
      </c>
      <c r="B108" s="22">
        <v>760</v>
      </c>
      <c r="C108" s="22">
        <v>139</v>
      </c>
      <c r="D108" s="22">
        <v>60</v>
      </c>
      <c r="E108" s="22">
        <v>1880</v>
      </c>
      <c r="F108" s="20">
        <v>14.814814814814801</v>
      </c>
      <c r="G108" s="22">
        <v>1.08850765134115</v>
      </c>
      <c r="H108" s="18">
        <v>5.5599999999999997E-2</v>
      </c>
      <c r="I108" s="15">
        <v>2.72651939568592E-3</v>
      </c>
      <c r="J108" s="24">
        <v>-0.19461999999999999</v>
      </c>
      <c r="K108" s="18">
        <v>0.52500000000000002</v>
      </c>
      <c r="L108" s="15">
        <v>5.9248940074907101E-2</v>
      </c>
      <c r="M108" s="18">
        <v>6.7500000000000004E-2</v>
      </c>
      <c r="N108" s="15">
        <v>4.9595129864231403E-3</v>
      </c>
      <c r="O108" s="24">
        <v>0.89419999999999999</v>
      </c>
      <c r="P108" s="10">
        <v>421</v>
      </c>
      <c r="Q108" s="6">
        <v>30.024496600951</v>
      </c>
      <c r="R108" s="6">
        <v>31.4059660388121</v>
      </c>
      <c r="S108" s="10">
        <v>423</v>
      </c>
      <c r="T108" s="6">
        <v>38.954015279331102</v>
      </c>
      <c r="U108" s="6">
        <v>39.747018917627102</v>
      </c>
      <c r="V108" s="10">
        <v>410</v>
      </c>
      <c r="W108" s="6">
        <v>112.67093538761399</v>
      </c>
      <c r="X108" s="6">
        <v>115.617932049814</v>
      </c>
      <c r="Y108" s="6">
        <v>0.47281323877068399</v>
      </c>
      <c r="Z108" s="6">
        <v>-2.6829268292683</v>
      </c>
      <c r="AA108" s="7">
        <v>421</v>
      </c>
      <c r="AB108" s="7">
        <v>30.024496600951</v>
      </c>
      <c r="AC108" s="7">
        <v>31.4059660388121</v>
      </c>
      <c r="AD108" s="13">
        <v>419</v>
      </c>
      <c r="AE108" s="6">
        <v>29.5675733894501</v>
      </c>
      <c r="AF108" s="13">
        <v>408</v>
      </c>
      <c r="AG108" s="6">
        <v>37.115230113557999</v>
      </c>
      <c r="AH108" s="13">
        <v>338</v>
      </c>
      <c r="AI108" s="6">
        <v>93.335270295424607</v>
      </c>
      <c r="AJ108" s="6">
        <v>4.1000000000000003E-3</v>
      </c>
      <c r="AK108" s="6">
        <v>2.0999999999999999E-3</v>
      </c>
      <c r="AL108" s="132">
        <f t="shared" si="7"/>
        <v>421</v>
      </c>
      <c r="AM108" s="132">
        <f t="shared" si="8"/>
        <v>30.024496600951</v>
      </c>
      <c r="AN108" s="36">
        <f t="shared" si="9"/>
        <v>760</v>
      </c>
      <c r="AO108" s="36">
        <f t="shared" si="10"/>
        <v>139</v>
      </c>
      <c r="AP108" s="36">
        <f t="shared" si="11"/>
        <v>60</v>
      </c>
      <c r="AQ108" s="133">
        <f t="shared" si="12"/>
        <v>7.1942446043165471E-3</v>
      </c>
    </row>
    <row r="109" spans="1:43" x14ac:dyDescent="0.75">
      <c r="A109" s="5" t="s">
        <v>136</v>
      </c>
      <c r="B109" s="22">
        <v>189</v>
      </c>
      <c r="C109" s="22">
        <v>3.63</v>
      </c>
      <c r="D109" s="22">
        <v>0.33</v>
      </c>
      <c r="E109" s="22">
        <v>697</v>
      </c>
      <c r="F109" s="20">
        <v>12.1951219512195</v>
      </c>
      <c r="G109" s="22">
        <v>0.86837692333607996</v>
      </c>
      <c r="H109" s="18">
        <v>6.4000000000000001E-2</v>
      </c>
      <c r="I109" s="15">
        <v>5.7687775308393804E-3</v>
      </c>
      <c r="J109" s="24">
        <v>-0.59116999999999997</v>
      </c>
      <c r="K109" s="18">
        <v>0.73599999999999999</v>
      </c>
      <c r="L109" s="15">
        <v>8.4276732678953997E-2</v>
      </c>
      <c r="M109" s="18">
        <v>8.2000000000000003E-2</v>
      </c>
      <c r="N109" s="15">
        <v>5.8389664325117999E-3</v>
      </c>
      <c r="O109" s="24">
        <v>0.95420000000000005</v>
      </c>
      <c r="P109" s="10">
        <v>507</v>
      </c>
      <c r="Q109" s="6">
        <v>34.473753947830502</v>
      </c>
      <c r="R109" s="6">
        <v>36.198703039613797</v>
      </c>
      <c r="S109" s="10">
        <v>552</v>
      </c>
      <c r="T109" s="6">
        <v>49.038935114597301</v>
      </c>
      <c r="U109" s="6">
        <v>49.994698028929299</v>
      </c>
      <c r="V109" s="10">
        <v>740</v>
      </c>
      <c r="W109" s="6">
        <v>288.77068074596002</v>
      </c>
      <c r="X109" s="6">
        <v>291.22305430874502</v>
      </c>
      <c r="Y109" s="6">
        <v>8.1521739130434803</v>
      </c>
      <c r="Z109" s="6">
        <v>31.486486486486498</v>
      </c>
      <c r="AA109" s="7">
        <v>507</v>
      </c>
      <c r="AB109" s="7">
        <v>34.473753947830502</v>
      </c>
      <c r="AC109" s="7">
        <v>36.198703039613797</v>
      </c>
      <c r="AD109" s="13">
        <v>502</v>
      </c>
      <c r="AE109" s="6">
        <v>34.473753947830502</v>
      </c>
      <c r="AF109" s="13">
        <v>498</v>
      </c>
      <c r="AG109" s="6">
        <v>44.312054310014602</v>
      </c>
      <c r="AH109" s="13">
        <v>474</v>
      </c>
      <c r="AI109" s="6">
        <v>271.185003380507</v>
      </c>
      <c r="AJ109" s="6">
        <v>1.04E-2</v>
      </c>
      <c r="AK109" s="6">
        <v>4.7000000000000002E-3</v>
      </c>
      <c r="AL109" s="132">
        <f t="shared" si="7"/>
        <v>507</v>
      </c>
      <c r="AM109" s="132">
        <f t="shared" si="8"/>
        <v>34.473753947830502</v>
      </c>
      <c r="AN109" s="36">
        <f t="shared" si="9"/>
        <v>189</v>
      </c>
      <c r="AO109" s="36">
        <f t="shared" si="10"/>
        <v>3.63</v>
      </c>
      <c r="AP109" s="36">
        <f t="shared" si="11"/>
        <v>0.33</v>
      </c>
      <c r="AQ109" s="133">
        <f t="shared" si="12"/>
        <v>0.27548209366391185</v>
      </c>
    </row>
    <row r="110" spans="1:43" x14ac:dyDescent="0.75">
      <c r="A110" s="5" t="s">
        <v>137</v>
      </c>
      <c r="B110" s="22">
        <v>1085</v>
      </c>
      <c r="C110" s="22">
        <v>1.63</v>
      </c>
      <c r="D110" s="22">
        <v>0.1</v>
      </c>
      <c r="E110" s="22">
        <v>4030</v>
      </c>
      <c r="F110" s="20">
        <v>18.939393939393899</v>
      </c>
      <c r="G110" s="22">
        <v>1.3635521056339399</v>
      </c>
      <c r="H110" s="18">
        <v>0.1076</v>
      </c>
      <c r="I110" s="15">
        <v>5.92630199139024E-3</v>
      </c>
      <c r="J110" s="24">
        <v>0.81108000000000002</v>
      </c>
      <c r="K110" s="18">
        <v>0.75800000000000001</v>
      </c>
      <c r="L110" s="15">
        <v>7.0617809873712897E-2</v>
      </c>
      <c r="M110" s="18">
        <v>5.28E-2</v>
      </c>
      <c r="N110" s="15">
        <v>3.80136510217051E-3</v>
      </c>
      <c r="O110" s="24">
        <v>0.32429999999999998</v>
      </c>
      <c r="P110" s="10">
        <v>331</v>
      </c>
      <c r="Q110" s="6">
        <v>23.201219526273999</v>
      </c>
      <c r="R110" s="6">
        <v>24.3245315128542</v>
      </c>
      <c r="S110" s="10">
        <v>571</v>
      </c>
      <c r="T110" s="6">
        <v>40.730294504107803</v>
      </c>
      <c r="U110" s="6">
        <v>41.914862407616397</v>
      </c>
      <c r="V110" s="10">
        <v>1710</v>
      </c>
      <c r="W110" s="6">
        <v>100.672481619142</v>
      </c>
      <c r="X110" s="6">
        <v>101.54557310580201</v>
      </c>
      <c r="Y110" s="6">
        <v>42.031523642731997</v>
      </c>
      <c r="Z110" s="6">
        <v>80.643274853801202</v>
      </c>
      <c r="AA110" s="7" t="s">
        <v>35</v>
      </c>
      <c r="AB110" s="7" t="s">
        <v>35</v>
      </c>
      <c r="AC110" s="7" t="s">
        <v>35</v>
      </c>
      <c r="AD110" s="13">
        <v>310</v>
      </c>
      <c r="AE110" s="6">
        <v>24.115650260906499</v>
      </c>
      <c r="AF110" s="13">
        <v>313</v>
      </c>
      <c r="AG110" s="6">
        <v>42.1877812925893</v>
      </c>
      <c r="AH110" s="13">
        <v>331</v>
      </c>
      <c r="AI110" s="6">
        <v>29.6408595583272</v>
      </c>
      <c r="AJ110" s="6">
        <v>7.0000000000000007E-2</v>
      </c>
      <c r="AK110" s="6">
        <v>1.2999999999999999E-2</v>
      </c>
      <c r="AL110" s="132" t="str">
        <f t="shared" si="7"/>
        <v>Discordant</v>
      </c>
      <c r="AM110" s="132" t="str">
        <f t="shared" si="8"/>
        <v>Discordant</v>
      </c>
      <c r="AN110" s="36">
        <f t="shared" si="9"/>
        <v>1085</v>
      </c>
      <c r="AO110" s="36">
        <f t="shared" si="10"/>
        <v>1.63</v>
      </c>
      <c r="AP110" s="36">
        <f t="shared" si="11"/>
        <v>0.1</v>
      </c>
      <c r="AQ110" s="133">
        <f t="shared" si="12"/>
        <v>0.61349693251533743</v>
      </c>
    </row>
    <row r="111" spans="1:43" x14ac:dyDescent="0.75">
      <c r="A111" s="5" t="s">
        <v>138</v>
      </c>
      <c r="B111" s="22">
        <v>733</v>
      </c>
      <c r="C111" s="22">
        <v>1.69</v>
      </c>
      <c r="D111" s="22">
        <v>0.14000000000000001</v>
      </c>
      <c r="E111" s="22">
        <v>2316</v>
      </c>
      <c r="F111" s="20">
        <v>12.8700128700129</v>
      </c>
      <c r="G111" s="22">
        <v>0.85666537417373001</v>
      </c>
      <c r="H111" s="18">
        <v>5.9200000000000003E-2</v>
      </c>
      <c r="I111" s="15">
        <v>2.3809317274680799E-3</v>
      </c>
      <c r="J111" s="24">
        <v>-0.35435</v>
      </c>
      <c r="K111" s="18">
        <v>0.64400000000000002</v>
      </c>
      <c r="L111" s="15">
        <v>6.7861311221047702E-2</v>
      </c>
      <c r="M111" s="18">
        <v>7.7700000000000005E-2</v>
      </c>
      <c r="N111" s="15">
        <v>5.1719372968453197E-3</v>
      </c>
      <c r="O111" s="24">
        <v>0.90098999999999996</v>
      </c>
      <c r="P111" s="10">
        <v>482</v>
      </c>
      <c r="Q111" s="6">
        <v>30.648129611377001</v>
      </c>
      <c r="R111" s="6">
        <v>32.398138194475997</v>
      </c>
      <c r="S111" s="10">
        <v>500</v>
      </c>
      <c r="T111" s="6">
        <v>41.600332217017602</v>
      </c>
      <c r="U111" s="6">
        <v>42.560473019527002</v>
      </c>
      <c r="V111" s="10">
        <v>559</v>
      </c>
      <c r="W111" s="6">
        <v>98.666646601998394</v>
      </c>
      <c r="X111" s="6">
        <v>102.900758078355</v>
      </c>
      <c r="Y111" s="6">
        <v>3.6000000000000099</v>
      </c>
      <c r="Z111" s="6">
        <v>13.774597495527701</v>
      </c>
      <c r="AA111" s="7">
        <v>482</v>
      </c>
      <c r="AB111" s="7">
        <v>30.648129611377001</v>
      </c>
      <c r="AC111" s="7">
        <v>32.398138194475997</v>
      </c>
      <c r="AD111" s="13">
        <v>479</v>
      </c>
      <c r="AE111" s="6">
        <v>30.648129611377001</v>
      </c>
      <c r="AF111" s="13">
        <v>471</v>
      </c>
      <c r="AG111" s="6">
        <v>39.977151481392902</v>
      </c>
      <c r="AH111" s="13">
        <v>427</v>
      </c>
      <c r="AI111" s="6">
        <v>87.443165265694901</v>
      </c>
      <c r="AJ111" s="6">
        <v>5.3E-3</v>
      </c>
      <c r="AK111" s="6">
        <v>2.3E-3</v>
      </c>
      <c r="AL111" s="132">
        <f t="shared" si="7"/>
        <v>482</v>
      </c>
      <c r="AM111" s="132">
        <f t="shared" si="8"/>
        <v>30.648129611377001</v>
      </c>
      <c r="AN111" s="36">
        <f t="shared" si="9"/>
        <v>733</v>
      </c>
      <c r="AO111" s="36">
        <f t="shared" si="10"/>
        <v>1.69</v>
      </c>
      <c r="AP111" s="36">
        <f t="shared" si="11"/>
        <v>0.14000000000000001</v>
      </c>
      <c r="AQ111" s="133">
        <f t="shared" si="12"/>
        <v>0.59171597633136097</v>
      </c>
    </row>
    <row r="112" spans="1:43" x14ac:dyDescent="0.75">
      <c r="A112" s="5" t="s">
        <v>139</v>
      </c>
      <c r="B112" s="22">
        <v>319</v>
      </c>
      <c r="C112" s="22">
        <v>4.3499999999999996</v>
      </c>
      <c r="D112" s="22">
        <v>0.51</v>
      </c>
      <c r="E112" s="22">
        <v>773</v>
      </c>
      <c r="F112" s="20">
        <v>18.148820326678798</v>
      </c>
      <c r="G112" s="22">
        <v>1.13984095108621</v>
      </c>
      <c r="H112" s="18">
        <v>6.0400000000000002E-2</v>
      </c>
      <c r="I112" s="15">
        <v>4.9297009788131499E-3</v>
      </c>
      <c r="J112" s="24">
        <v>1.4626999999999999E-2</v>
      </c>
      <c r="K112" s="18">
        <v>0.44900000000000001</v>
      </c>
      <c r="L112" s="15">
        <v>4.3598879781938799E-2</v>
      </c>
      <c r="M112" s="18">
        <v>5.5100000000000003E-2</v>
      </c>
      <c r="N112" s="15">
        <v>3.4605685259072399E-3</v>
      </c>
      <c r="O112" s="24">
        <v>0.73212999999999995</v>
      </c>
      <c r="P112" s="10">
        <v>346</v>
      </c>
      <c r="Q112" s="6">
        <v>21.145143181578501</v>
      </c>
      <c r="R112" s="6">
        <v>22.472260836890701</v>
      </c>
      <c r="S112" s="10">
        <v>383</v>
      </c>
      <c r="T112" s="6">
        <v>31.591206612198899</v>
      </c>
      <c r="U112" s="6">
        <v>32.381589048206202</v>
      </c>
      <c r="V112" s="10">
        <v>590</v>
      </c>
      <c r="W112" s="6">
        <v>467.696454919941</v>
      </c>
      <c r="X112" s="6">
        <v>472.89460098256399</v>
      </c>
      <c r="Y112" s="6">
        <v>9.6605744125326396</v>
      </c>
      <c r="Z112" s="6">
        <v>41.355932203389798</v>
      </c>
      <c r="AA112" s="7">
        <v>346</v>
      </c>
      <c r="AB112" s="7">
        <v>21.145143181578501</v>
      </c>
      <c r="AC112" s="7">
        <v>22.472260836890701</v>
      </c>
      <c r="AD112" s="13">
        <v>343</v>
      </c>
      <c r="AE112" s="6">
        <v>21.145143181578501</v>
      </c>
      <c r="AF112" s="13">
        <v>341</v>
      </c>
      <c r="AG112" s="6">
        <v>30.1719958772143</v>
      </c>
      <c r="AH112" s="13">
        <v>333</v>
      </c>
      <c r="AI112" s="6">
        <v>461.14110849574098</v>
      </c>
      <c r="AJ112" s="6">
        <v>9.5999999999999992E-3</v>
      </c>
      <c r="AK112" s="6">
        <v>4.1000000000000003E-3</v>
      </c>
      <c r="AL112" s="132">
        <f t="shared" si="7"/>
        <v>346</v>
      </c>
      <c r="AM112" s="132">
        <f t="shared" si="8"/>
        <v>21.145143181578501</v>
      </c>
      <c r="AN112" s="36">
        <f t="shared" si="9"/>
        <v>319</v>
      </c>
      <c r="AO112" s="36">
        <f t="shared" si="10"/>
        <v>4.3499999999999996</v>
      </c>
      <c r="AP112" s="36">
        <f t="shared" si="11"/>
        <v>0.51</v>
      </c>
      <c r="AQ112" s="133">
        <f t="shared" si="12"/>
        <v>0.22988505747126439</v>
      </c>
    </row>
    <row r="113" spans="1:43" x14ac:dyDescent="0.75">
      <c r="A113" s="5" t="s">
        <v>140</v>
      </c>
      <c r="B113" s="22">
        <v>465</v>
      </c>
      <c r="C113" s="22">
        <v>36.5</v>
      </c>
      <c r="D113" s="22">
        <v>5.5</v>
      </c>
      <c r="E113" s="22">
        <v>895</v>
      </c>
      <c r="F113" s="20">
        <v>20.876826722338201</v>
      </c>
      <c r="G113" s="22">
        <v>1.24166727255086</v>
      </c>
      <c r="H113" s="18">
        <v>5.33E-2</v>
      </c>
      <c r="I113" s="15">
        <v>4.1057185106808903E-3</v>
      </c>
      <c r="J113" s="24">
        <v>9.9986000000000005E-2</v>
      </c>
      <c r="K113" s="18">
        <v>0.35399999999999998</v>
      </c>
      <c r="L113" s="15">
        <v>3.5466234926193801E-2</v>
      </c>
      <c r="M113" s="18">
        <v>4.7899999999999998E-2</v>
      </c>
      <c r="N113" s="15">
        <v>2.8488938068134198E-3</v>
      </c>
      <c r="O113" s="24">
        <v>0.64268000000000003</v>
      </c>
      <c r="P113" s="10">
        <v>302</v>
      </c>
      <c r="Q113" s="6">
        <v>17.6647079301971</v>
      </c>
      <c r="R113" s="6">
        <v>18.878320591049</v>
      </c>
      <c r="S113" s="10">
        <v>306</v>
      </c>
      <c r="T113" s="6">
        <v>26.673960066030698</v>
      </c>
      <c r="U113" s="6">
        <v>27.340363086423999</v>
      </c>
      <c r="V113" s="10">
        <v>310</v>
      </c>
      <c r="W113" s="6">
        <v>190.562737561337</v>
      </c>
      <c r="X113" s="6">
        <v>192.75066724077701</v>
      </c>
      <c r="Y113" s="6">
        <v>1.3071895424836599</v>
      </c>
      <c r="Z113" s="6">
        <v>2.5806451612903198</v>
      </c>
      <c r="AA113" s="7">
        <v>302</v>
      </c>
      <c r="AB113" s="7">
        <v>17.6647079301971</v>
      </c>
      <c r="AC113" s="7">
        <v>18.878320591049</v>
      </c>
      <c r="AD113" s="13">
        <v>301</v>
      </c>
      <c r="AE113" s="6">
        <v>17.6647079301971</v>
      </c>
      <c r="AF113" s="13">
        <v>296</v>
      </c>
      <c r="AG113" s="6">
        <v>25.0291059689355</v>
      </c>
      <c r="AH113" s="13">
        <v>254</v>
      </c>
      <c r="AI113" s="6">
        <v>171.63997770586801</v>
      </c>
      <c r="AJ113" s="6">
        <v>2.8999999999999998E-3</v>
      </c>
      <c r="AK113" s="6">
        <v>4.1999999999999997E-3</v>
      </c>
      <c r="AL113" s="132">
        <f t="shared" si="7"/>
        <v>302</v>
      </c>
      <c r="AM113" s="132">
        <f t="shared" si="8"/>
        <v>17.6647079301971</v>
      </c>
      <c r="AN113" s="36">
        <f t="shared" si="9"/>
        <v>465</v>
      </c>
      <c r="AO113" s="36">
        <f t="shared" si="10"/>
        <v>36.5</v>
      </c>
      <c r="AP113" s="36">
        <f t="shared" si="11"/>
        <v>5.5</v>
      </c>
      <c r="AQ113" s="133">
        <f t="shared" si="12"/>
        <v>2.7397260273972601E-2</v>
      </c>
    </row>
    <row r="114" spans="1:43" x14ac:dyDescent="0.75">
      <c r="A114" s="5" t="s">
        <v>141</v>
      </c>
      <c r="B114" s="22">
        <v>95.4</v>
      </c>
      <c r="C114" s="22">
        <v>3.15</v>
      </c>
      <c r="D114" s="22">
        <v>0.17</v>
      </c>
      <c r="E114" s="22">
        <v>374</v>
      </c>
      <c r="F114" s="20">
        <v>11.454753722794999</v>
      </c>
      <c r="G114" s="22">
        <v>0.897741908829085</v>
      </c>
      <c r="H114" s="18">
        <v>6.0100000000000001E-2</v>
      </c>
      <c r="I114" s="15">
        <v>8.5893201278295396E-3</v>
      </c>
      <c r="J114" s="24">
        <v>0.25272</v>
      </c>
      <c r="K114" s="18">
        <v>0.74</v>
      </c>
      <c r="L114" s="15">
        <v>8.8632667927801098E-2</v>
      </c>
      <c r="M114" s="18">
        <v>8.7300000000000003E-2</v>
      </c>
      <c r="N114" s="15">
        <v>6.8419514323400099E-3</v>
      </c>
      <c r="O114" s="24">
        <v>0.63292999999999999</v>
      </c>
      <c r="P114" s="10">
        <v>557</v>
      </c>
      <c r="Q114" s="6">
        <v>45.4309389187055</v>
      </c>
      <c r="R114" s="6">
        <v>46.912692721123904</v>
      </c>
      <c r="S114" s="10">
        <v>553</v>
      </c>
      <c r="T114" s="6">
        <v>50.331757616532897</v>
      </c>
      <c r="U114" s="6">
        <v>51.269198409845401</v>
      </c>
      <c r="V114" s="10">
        <v>540</v>
      </c>
      <c r="W114" s="6">
        <v>341.08378838743999</v>
      </c>
      <c r="X114" s="6">
        <v>342.16995171590202</v>
      </c>
      <c r="Y114" s="6">
        <v>-0.72332730560577796</v>
      </c>
      <c r="Z114" s="6">
        <v>-3.1481481481481399</v>
      </c>
      <c r="AA114" s="7">
        <v>557</v>
      </c>
      <c r="AB114" s="7">
        <v>45.4309389187055</v>
      </c>
      <c r="AC114" s="7">
        <v>46.912692721123904</v>
      </c>
      <c r="AD114" s="13">
        <v>555</v>
      </c>
      <c r="AE114" s="6">
        <v>46.453914916131097</v>
      </c>
      <c r="AF114" s="13">
        <v>539</v>
      </c>
      <c r="AG114" s="6">
        <v>51.572597615103902</v>
      </c>
      <c r="AH114" s="13">
        <v>475</v>
      </c>
      <c r="AI114" s="6">
        <v>318.68989268680599</v>
      </c>
      <c r="AJ114" s="6">
        <v>4.5999999999999999E-3</v>
      </c>
      <c r="AK114" s="6">
        <v>7.4999999999999997E-3</v>
      </c>
      <c r="AL114" s="132">
        <f t="shared" si="7"/>
        <v>557</v>
      </c>
      <c r="AM114" s="132">
        <f t="shared" si="8"/>
        <v>45.4309389187055</v>
      </c>
      <c r="AN114" s="36">
        <f t="shared" si="9"/>
        <v>95.4</v>
      </c>
      <c r="AO114" s="36">
        <f t="shared" si="10"/>
        <v>3.15</v>
      </c>
      <c r="AP114" s="36">
        <f t="shared" si="11"/>
        <v>0.17</v>
      </c>
      <c r="AQ114" s="133">
        <f t="shared" si="12"/>
        <v>0.31746031746031744</v>
      </c>
    </row>
    <row r="115" spans="1:43" x14ac:dyDescent="0.75">
      <c r="A115" s="5" t="s">
        <v>142</v>
      </c>
      <c r="B115" s="22">
        <v>104</v>
      </c>
      <c r="C115" s="22">
        <v>3.49</v>
      </c>
      <c r="D115" s="22">
        <v>0.37</v>
      </c>
      <c r="E115" s="22">
        <v>333</v>
      </c>
      <c r="F115" s="20">
        <v>14.492753623188401</v>
      </c>
      <c r="G115" s="22">
        <v>1.1708897327176699</v>
      </c>
      <c r="H115" s="18">
        <v>6.1800000000000001E-2</v>
      </c>
      <c r="I115" s="15">
        <v>9.6917486483131497E-3</v>
      </c>
      <c r="J115" s="24">
        <v>0.22777</v>
      </c>
      <c r="K115" s="18">
        <v>0.57299999999999995</v>
      </c>
      <c r="L115" s="15">
        <v>6.55851315845285E-2</v>
      </c>
      <c r="M115" s="18">
        <v>6.9000000000000006E-2</v>
      </c>
      <c r="N115" s="15">
        <v>5.5746060174688304E-3</v>
      </c>
      <c r="O115" s="24">
        <v>0.81469000000000003</v>
      </c>
      <c r="P115" s="10">
        <v>429</v>
      </c>
      <c r="Q115" s="6">
        <v>33.606241514561802</v>
      </c>
      <c r="R115" s="6">
        <v>34.897116541443197</v>
      </c>
      <c r="S115" s="10">
        <v>454</v>
      </c>
      <c r="T115" s="6">
        <v>41.867321450986701</v>
      </c>
      <c r="U115" s="6">
        <v>42.693660886225203</v>
      </c>
      <c r="V115" s="10">
        <v>580</v>
      </c>
      <c r="W115" s="6">
        <v>575.03775180309901</v>
      </c>
      <c r="X115" s="6">
        <v>576.71168665446703</v>
      </c>
      <c r="Y115" s="6">
        <v>5.5066079295154102</v>
      </c>
      <c r="Z115" s="6">
        <v>26.034482758620701</v>
      </c>
      <c r="AA115" s="7">
        <v>429</v>
      </c>
      <c r="AB115" s="7">
        <v>33.606241514561802</v>
      </c>
      <c r="AC115" s="7">
        <v>34.897116541443197</v>
      </c>
      <c r="AD115" s="13">
        <v>427</v>
      </c>
      <c r="AE115" s="6">
        <v>34.590742529397303</v>
      </c>
      <c r="AF115" s="13">
        <v>420</v>
      </c>
      <c r="AG115" s="6">
        <v>41.867321450986701</v>
      </c>
      <c r="AH115" s="13">
        <v>381</v>
      </c>
      <c r="AI115" s="6">
        <v>558.59142850455805</v>
      </c>
      <c r="AJ115" s="6">
        <v>8.8999999999999999E-3</v>
      </c>
      <c r="AK115" s="6">
        <v>8.3999999999999995E-3</v>
      </c>
      <c r="AL115" s="132">
        <f t="shared" si="7"/>
        <v>429</v>
      </c>
      <c r="AM115" s="132">
        <f t="shared" si="8"/>
        <v>33.606241514561802</v>
      </c>
      <c r="AN115" s="36">
        <f t="shared" si="9"/>
        <v>104</v>
      </c>
      <c r="AO115" s="36">
        <f t="shared" si="10"/>
        <v>3.49</v>
      </c>
      <c r="AP115" s="36">
        <f t="shared" si="11"/>
        <v>0.37</v>
      </c>
      <c r="AQ115" s="133">
        <f t="shared" si="12"/>
        <v>0.28653295128939826</v>
      </c>
    </row>
    <row r="116" spans="1:43" x14ac:dyDescent="0.75">
      <c r="A116" s="5" t="s">
        <v>143</v>
      </c>
      <c r="B116" s="22">
        <v>244</v>
      </c>
      <c r="C116" s="22">
        <v>0.64</v>
      </c>
      <c r="D116" s="22">
        <v>7.2999999999999995E-2</v>
      </c>
      <c r="E116" s="22">
        <v>520</v>
      </c>
      <c r="F116" s="20">
        <v>20.876826722338201</v>
      </c>
      <c r="G116" s="22">
        <v>1.5281710671819599</v>
      </c>
      <c r="H116" s="18">
        <v>5.5899999999999998E-2</v>
      </c>
      <c r="I116" s="15">
        <v>6.0810034886902096E-3</v>
      </c>
      <c r="J116" s="24">
        <v>0.17305999999999999</v>
      </c>
      <c r="K116" s="18">
        <v>0.38900000000000001</v>
      </c>
      <c r="L116" s="15">
        <v>4.3536349537368901E-2</v>
      </c>
      <c r="M116" s="18">
        <v>4.7899999999999998E-2</v>
      </c>
      <c r="N116" s="15">
        <v>3.5062509782529598E-3</v>
      </c>
      <c r="O116" s="24">
        <v>0.79578000000000004</v>
      </c>
      <c r="P116" s="10">
        <v>301</v>
      </c>
      <c r="Q116" s="6">
        <v>21.821134394416099</v>
      </c>
      <c r="R116" s="6">
        <v>22.814709911336301</v>
      </c>
      <c r="S116" s="10">
        <v>330</v>
      </c>
      <c r="T116" s="6">
        <v>31.4833260445231</v>
      </c>
      <c r="U116" s="6">
        <v>32.132566814342603</v>
      </c>
      <c r="V116" s="10">
        <v>450</v>
      </c>
      <c r="W116" s="6">
        <v>402.128413801188</v>
      </c>
      <c r="X116" s="6">
        <v>404.470011319604</v>
      </c>
      <c r="Y116" s="6">
        <v>8.7878787878787801</v>
      </c>
      <c r="Z116" s="6">
        <v>33.1111111111111</v>
      </c>
      <c r="AA116" s="7">
        <v>301</v>
      </c>
      <c r="AB116" s="7">
        <v>21.821134394416099</v>
      </c>
      <c r="AC116" s="7">
        <v>22.814709911336301</v>
      </c>
      <c r="AD116" s="13">
        <v>299</v>
      </c>
      <c r="AE116" s="6">
        <v>21.821134394416099</v>
      </c>
      <c r="AF116" s="13">
        <v>304</v>
      </c>
      <c r="AG116" s="6">
        <v>31.107889977074102</v>
      </c>
      <c r="AH116" s="13">
        <v>267</v>
      </c>
      <c r="AI116" s="6">
        <v>390.62725095192701</v>
      </c>
      <c r="AJ116" s="6">
        <v>5.4999999999999997E-3</v>
      </c>
      <c r="AK116" s="6">
        <v>4.4999999999999997E-3</v>
      </c>
      <c r="AL116" s="132">
        <f t="shared" si="7"/>
        <v>301</v>
      </c>
      <c r="AM116" s="132">
        <f t="shared" si="8"/>
        <v>21.821134394416099</v>
      </c>
      <c r="AN116" s="36">
        <f t="shared" si="9"/>
        <v>244</v>
      </c>
      <c r="AO116" s="36">
        <f t="shared" si="10"/>
        <v>0.64</v>
      </c>
      <c r="AP116" s="36">
        <f t="shared" si="11"/>
        <v>7.2999999999999995E-2</v>
      </c>
      <c r="AQ116" s="133">
        <f t="shared" si="12"/>
        <v>1.5625</v>
      </c>
    </row>
    <row r="117" spans="1:43" x14ac:dyDescent="0.75">
      <c r="A117" s="5" t="s">
        <v>144</v>
      </c>
      <c r="B117" s="22">
        <v>449</v>
      </c>
      <c r="C117" s="22">
        <v>0.88800000000000001</v>
      </c>
      <c r="D117" s="22">
        <v>7.0999999999999994E-2</v>
      </c>
      <c r="E117" s="22">
        <v>832</v>
      </c>
      <c r="F117" s="20">
        <v>20.5338809034908</v>
      </c>
      <c r="G117" s="22">
        <v>1.45138218310756</v>
      </c>
      <c r="H117" s="18">
        <v>5.4100000000000002E-2</v>
      </c>
      <c r="I117" s="15">
        <v>4.5219939785585798E-3</v>
      </c>
      <c r="J117" s="24">
        <v>0.34741</v>
      </c>
      <c r="K117" s="18">
        <v>0.35899999999999999</v>
      </c>
      <c r="L117" s="15">
        <v>3.5842898675190402E-2</v>
      </c>
      <c r="M117" s="18">
        <v>4.87E-2</v>
      </c>
      <c r="N117" s="15">
        <v>3.44222860985436E-3</v>
      </c>
      <c r="O117" s="24">
        <v>0.63656999999999997</v>
      </c>
      <c r="P117" s="10">
        <v>306</v>
      </c>
      <c r="Q117" s="6">
        <v>21.069581529388199</v>
      </c>
      <c r="R117" s="6">
        <v>22.1291706096202</v>
      </c>
      <c r="S117" s="10">
        <v>310</v>
      </c>
      <c r="T117" s="6">
        <v>26.881115396759402</v>
      </c>
      <c r="U117" s="6">
        <v>27.556156673645901</v>
      </c>
      <c r="V117" s="10">
        <v>330</v>
      </c>
      <c r="W117" s="6">
        <v>217.42962375901101</v>
      </c>
      <c r="X117" s="6">
        <v>219.725222713514</v>
      </c>
      <c r="Y117" s="6">
        <v>1.2903225806451699</v>
      </c>
      <c r="Z117" s="6">
        <v>7.2727272727272796</v>
      </c>
      <c r="AA117" s="7">
        <v>306</v>
      </c>
      <c r="AB117" s="7">
        <v>21.069581529388199</v>
      </c>
      <c r="AC117" s="7">
        <v>22.1291706096202</v>
      </c>
      <c r="AD117" s="13">
        <v>305</v>
      </c>
      <c r="AE117" s="6">
        <v>21.516279088716502</v>
      </c>
      <c r="AF117" s="13">
        <v>301</v>
      </c>
      <c r="AG117" s="6">
        <v>27.512004015954499</v>
      </c>
      <c r="AH117" s="13">
        <v>276</v>
      </c>
      <c r="AI117" s="6">
        <v>197.778326133034</v>
      </c>
      <c r="AJ117" s="6">
        <v>3.3999999999999998E-3</v>
      </c>
      <c r="AK117" s="6">
        <v>5.3E-3</v>
      </c>
      <c r="AL117" s="132">
        <f t="shared" si="7"/>
        <v>306</v>
      </c>
      <c r="AM117" s="132">
        <f t="shared" si="8"/>
        <v>21.069581529388199</v>
      </c>
      <c r="AN117" s="36">
        <f t="shared" si="9"/>
        <v>449</v>
      </c>
      <c r="AO117" s="36">
        <f t="shared" si="10"/>
        <v>0.88800000000000001</v>
      </c>
      <c r="AP117" s="36">
        <f t="shared" si="11"/>
        <v>7.0999999999999994E-2</v>
      </c>
      <c r="AQ117" s="133">
        <f t="shared" si="12"/>
        <v>1.1261261261261262</v>
      </c>
    </row>
    <row r="118" spans="1:43" x14ac:dyDescent="0.75">
      <c r="A118" s="5" t="s">
        <v>145</v>
      </c>
      <c r="B118" s="22">
        <v>980</v>
      </c>
      <c r="C118" s="22">
        <v>1.9510000000000001</v>
      </c>
      <c r="D118" s="22">
        <v>8.7999999999999995E-2</v>
      </c>
      <c r="E118" s="22">
        <v>3380</v>
      </c>
      <c r="F118" s="20">
        <v>25.974025974025999</v>
      </c>
      <c r="G118" s="22">
        <v>1.5519799341774101</v>
      </c>
      <c r="H118" s="18">
        <v>0.11070000000000001</v>
      </c>
      <c r="I118" s="15">
        <v>5.5950444237038901E-3</v>
      </c>
      <c r="J118" s="24">
        <v>0.10179000000000001</v>
      </c>
      <c r="K118" s="18">
        <v>0.58899999999999997</v>
      </c>
      <c r="L118" s="15">
        <v>5.9550701717443401E-2</v>
      </c>
      <c r="M118" s="18">
        <v>3.85E-2</v>
      </c>
      <c r="N118" s="15">
        <v>2.3004222574344699E-3</v>
      </c>
      <c r="O118" s="24">
        <v>0.56786000000000003</v>
      </c>
      <c r="P118" s="10">
        <v>243</v>
      </c>
      <c r="Q118" s="6">
        <v>14.403302233405499</v>
      </c>
      <c r="R118" s="6">
        <v>15.382679082575001</v>
      </c>
      <c r="S118" s="10">
        <v>467</v>
      </c>
      <c r="T118" s="6">
        <v>38.068899151752198</v>
      </c>
      <c r="U118" s="6">
        <v>39.007622003878602</v>
      </c>
      <c r="V118" s="10">
        <v>1770</v>
      </c>
      <c r="W118" s="6">
        <v>80.895732428395405</v>
      </c>
      <c r="X118" s="6">
        <v>81.235364104253193</v>
      </c>
      <c r="Y118" s="6">
        <v>47.96573875803</v>
      </c>
      <c r="Z118" s="6">
        <v>86.271186440677994</v>
      </c>
      <c r="AA118" s="7" t="s">
        <v>35</v>
      </c>
      <c r="AB118" s="7" t="s">
        <v>35</v>
      </c>
      <c r="AC118" s="7" t="s">
        <v>35</v>
      </c>
      <c r="AD118" s="13">
        <v>225</v>
      </c>
      <c r="AE118" s="6">
        <v>14.0493457223753</v>
      </c>
      <c r="AF118" s="13">
        <v>227</v>
      </c>
      <c r="AG118" s="6">
        <v>33.620322464638498</v>
      </c>
      <c r="AH118" s="13">
        <v>243</v>
      </c>
      <c r="AI118" s="6">
        <v>17.706708478046799</v>
      </c>
      <c r="AJ118" s="6">
        <v>7.6999999999999999E-2</v>
      </c>
      <c r="AK118" s="6">
        <v>0.01</v>
      </c>
      <c r="AL118" s="132" t="str">
        <f t="shared" si="7"/>
        <v>Discordant</v>
      </c>
      <c r="AM118" s="132" t="str">
        <f t="shared" si="8"/>
        <v>Discordant</v>
      </c>
      <c r="AN118" s="36">
        <f t="shared" si="9"/>
        <v>980</v>
      </c>
      <c r="AO118" s="36">
        <f t="shared" si="10"/>
        <v>1.9510000000000001</v>
      </c>
      <c r="AP118" s="36">
        <f t="shared" si="11"/>
        <v>8.7999999999999995E-2</v>
      </c>
      <c r="AQ118" s="133">
        <f t="shared" si="12"/>
        <v>0.51255766273705794</v>
      </c>
    </row>
    <row r="119" spans="1:43" x14ac:dyDescent="0.75">
      <c r="A119" s="5" t="s">
        <v>146</v>
      </c>
      <c r="B119" s="22">
        <v>741</v>
      </c>
      <c r="C119" s="22">
        <v>0.92900000000000005</v>
      </c>
      <c r="D119" s="22">
        <v>5.2999999999999999E-2</v>
      </c>
      <c r="E119" s="22">
        <v>1790</v>
      </c>
      <c r="F119" s="20">
        <v>19.723865877712001</v>
      </c>
      <c r="G119" s="22">
        <v>1.11366946121303</v>
      </c>
      <c r="H119" s="18">
        <v>6.3200000000000006E-2</v>
      </c>
      <c r="I119" s="15">
        <v>3.4155677453794799E-3</v>
      </c>
      <c r="J119" s="24">
        <v>0.21834000000000001</v>
      </c>
      <c r="K119" s="18">
        <v>0.44400000000000001</v>
      </c>
      <c r="L119" s="15">
        <v>4.3211363512853297E-2</v>
      </c>
      <c r="M119" s="18">
        <v>5.0700000000000002E-2</v>
      </c>
      <c r="N119" s="15">
        <v>2.86267621335349E-3</v>
      </c>
      <c r="O119" s="24">
        <v>0.52815999999999996</v>
      </c>
      <c r="P119" s="10">
        <v>319</v>
      </c>
      <c r="Q119" s="6">
        <v>17.650161154475601</v>
      </c>
      <c r="R119" s="6">
        <v>18.998663458325201</v>
      </c>
      <c r="S119" s="10">
        <v>372</v>
      </c>
      <c r="T119" s="6">
        <v>30.247791393536101</v>
      </c>
      <c r="U119" s="6">
        <v>31.059861573698701</v>
      </c>
      <c r="V119" s="10">
        <v>680</v>
      </c>
      <c r="W119" s="6">
        <v>164021.32576464699</v>
      </c>
      <c r="X119" s="6">
        <v>170858.47093513299</v>
      </c>
      <c r="Y119" s="6">
        <v>14.247311827957001</v>
      </c>
      <c r="Z119" s="6">
        <v>53.088235294117602</v>
      </c>
      <c r="AA119" s="7">
        <v>319</v>
      </c>
      <c r="AB119" s="7">
        <v>17.650161154475601</v>
      </c>
      <c r="AC119" s="7">
        <v>18.998663458325201</v>
      </c>
      <c r="AD119" s="13">
        <v>315</v>
      </c>
      <c r="AE119" s="6">
        <v>17.650161154475601</v>
      </c>
      <c r="AF119" s="13">
        <v>313</v>
      </c>
      <c r="AG119" s="6">
        <v>28.6063259470152</v>
      </c>
      <c r="AH119" s="13">
        <v>309</v>
      </c>
      <c r="AI119" s="6">
        <v>164021.306916951</v>
      </c>
      <c r="AJ119" s="6">
        <v>1.43E-2</v>
      </c>
      <c r="AK119" s="6">
        <v>4.5999999999999999E-3</v>
      </c>
      <c r="AL119" s="132">
        <f t="shared" si="7"/>
        <v>319</v>
      </c>
      <c r="AM119" s="132">
        <f t="shared" si="8"/>
        <v>17.650161154475601</v>
      </c>
      <c r="AN119" s="36">
        <f t="shared" si="9"/>
        <v>741</v>
      </c>
      <c r="AO119" s="36">
        <f t="shared" si="10"/>
        <v>0.92900000000000005</v>
      </c>
      <c r="AP119" s="36">
        <f t="shared" si="11"/>
        <v>5.2999999999999999E-2</v>
      </c>
      <c r="AQ119" s="133">
        <f t="shared" si="12"/>
        <v>1.0764262648008611</v>
      </c>
    </row>
    <row r="120" spans="1:43" x14ac:dyDescent="0.75">
      <c r="A120" s="5" t="s">
        <v>147</v>
      </c>
      <c r="B120" s="22">
        <v>345</v>
      </c>
      <c r="C120" s="22">
        <v>11.5</v>
      </c>
      <c r="D120" s="22">
        <v>1.1000000000000001</v>
      </c>
      <c r="E120" s="22">
        <v>759</v>
      </c>
      <c r="F120" s="20">
        <v>18.148820326678798</v>
      </c>
      <c r="G120" s="22">
        <v>1.2341072234950601</v>
      </c>
      <c r="H120" s="18">
        <v>5.3800000000000001E-2</v>
      </c>
      <c r="I120" s="15">
        <v>4.6806125938986002E-3</v>
      </c>
      <c r="J120" s="24">
        <v>3.7561999999999998E-2</v>
      </c>
      <c r="K120" s="18">
        <v>0.42499999999999999</v>
      </c>
      <c r="L120" s="15">
        <v>4.8280897878974403E-2</v>
      </c>
      <c r="M120" s="18">
        <v>5.5100000000000003E-2</v>
      </c>
      <c r="N120" s="15">
        <v>3.74676187160324E-3</v>
      </c>
      <c r="O120" s="24">
        <v>0.81450999999999996</v>
      </c>
      <c r="P120" s="10">
        <v>345</v>
      </c>
      <c r="Q120" s="6">
        <v>22.775712506296198</v>
      </c>
      <c r="R120" s="6">
        <v>24.012882107761499</v>
      </c>
      <c r="S120" s="10">
        <v>356</v>
      </c>
      <c r="T120" s="6">
        <v>33.880322376128099</v>
      </c>
      <c r="U120" s="6">
        <v>34.564679966563503</v>
      </c>
      <c r="V120" s="10">
        <v>320</v>
      </c>
      <c r="W120" s="6">
        <v>199.98077650185999</v>
      </c>
      <c r="X120" s="6">
        <v>201.74039375378001</v>
      </c>
      <c r="Y120" s="6">
        <v>3.08988764044943</v>
      </c>
      <c r="Z120" s="6">
        <v>-7.8125</v>
      </c>
      <c r="AA120" s="7">
        <v>345</v>
      </c>
      <c r="AB120" s="7">
        <v>22.775712506296198</v>
      </c>
      <c r="AC120" s="7">
        <v>24.012882107761499</v>
      </c>
      <c r="AD120" s="13">
        <v>345</v>
      </c>
      <c r="AE120" s="6">
        <v>22.775712506296198</v>
      </c>
      <c r="AF120" s="13">
        <v>338</v>
      </c>
      <c r="AG120" s="6">
        <v>30.0964988713034</v>
      </c>
      <c r="AH120" s="13">
        <v>292</v>
      </c>
      <c r="AI120" s="6">
        <v>179.27192465717201</v>
      </c>
      <c r="AJ120" s="6">
        <v>2.2000000000000001E-3</v>
      </c>
      <c r="AK120" s="6">
        <v>4.5999999999999999E-3</v>
      </c>
      <c r="AL120" s="132">
        <f t="shared" si="7"/>
        <v>345</v>
      </c>
      <c r="AM120" s="132">
        <f t="shared" si="8"/>
        <v>22.775712506296198</v>
      </c>
      <c r="AN120" s="36">
        <f t="shared" si="9"/>
        <v>345</v>
      </c>
      <c r="AO120" s="36">
        <f t="shared" si="10"/>
        <v>11.5</v>
      </c>
      <c r="AP120" s="36">
        <f t="shared" si="11"/>
        <v>1.1000000000000001</v>
      </c>
      <c r="AQ120" s="133">
        <f t="shared" si="12"/>
        <v>8.6956521739130432E-2</v>
      </c>
    </row>
    <row r="121" spans="1:43" x14ac:dyDescent="0.75">
      <c r="A121" s="5" t="s">
        <v>148</v>
      </c>
      <c r="B121" s="22">
        <v>107.6</v>
      </c>
      <c r="C121" s="22">
        <v>1.81</v>
      </c>
      <c r="D121" s="22">
        <v>0.16</v>
      </c>
      <c r="E121" s="22">
        <v>4290</v>
      </c>
      <c r="F121" s="20">
        <v>2.52525252525253</v>
      </c>
      <c r="G121" s="22">
        <v>0.195116835385161</v>
      </c>
      <c r="H121" s="18">
        <v>0.1343</v>
      </c>
      <c r="I121" s="15">
        <v>3.8956673143658999E-3</v>
      </c>
      <c r="J121" s="24">
        <v>0.1163</v>
      </c>
      <c r="K121" s="18">
        <v>7.33</v>
      </c>
      <c r="L121" s="15">
        <v>0.76995826350263097</v>
      </c>
      <c r="M121" s="18">
        <v>0.39600000000000002</v>
      </c>
      <c r="N121" s="15">
        <v>3.0597441657759399E-2</v>
      </c>
      <c r="O121" s="24">
        <v>0.9597</v>
      </c>
      <c r="P121" s="10">
        <v>2130</v>
      </c>
      <c r="Q121" s="6">
        <v>141.24778597009001</v>
      </c>
      <c r="R121" s="6">
        <v>147.16955488780499</v>
      </c>
      <c r="S121" s="10">
        <v>2160</v>
      </c>
      <c r="T121" s="6">
        <v>98.715474874294699</v>
      </c>
      <c r="U121" s="6">
        <v>100.75959316544299</v>
      </c>
      <c r="V121" s="10">
        <v>2146</v>
      </c>
      <c r="W121" s="6">
        <v>51.520910000937697</v>
      </c>
      <c r="X121" s="6">
        <v>55.174087583598798</v>
      </c>
      <c r="Y121" s="6">
        <v>1.3888888888888899</v>
      </c>
      <c r="Z121" s="6">
        <v>0.74557315936625901</v>
      </c>
      <c r="AA121" s="7">
        <v>2146</v>
      </c>
      <c r="AB121" s="7">
        <v>51.520910000937697</v>
      </c>
      <c r="AC121" s="7">
        <v>55.174087583598798</v>
      </c>
      <c r="AD121" s="13">
        <v>2110</v>
      </c>
      <c r="AE121" s="6">
        <v>146.05148763861399</v>
      </c>
      <c r="AF121" s="13">
        <v>2040</v>
      </c>
      <c r="AG121" s="6">
        <v>115.43632435094899</v>
      </c>
      <c r="AH121" s="13">
        <v>1940</v>
      </c>
      <c r="AI121" s="6">
        <v>63.223446341722898</v>
      </c>
      <c r="AJ121" s="6">
        <v>1.72E-2</v>
      </c>
      <c r="AK121" s="6">
        <v>7.7000000000000002E-3</v>
      </c>
      <c r="AL121" s="132">
        <f t="shared" si="7"/>
        <v>2146</v>
      </c>
      <c r="AM121" s="132">
        <f t="shared" si="8"/>
        <v>51.520910000937697</v>
      </c>
      <c r="AN121" s="36">
        <f t="shared" si="9"/>
        <v>107.6</v>
      </c>
      <c r="AO121" s="36">
        <f t="shared" si="10"/>
        <v>1.81</v>
      </c>
      <c r="AP121" s="36">
        <f t="shared" si="11"/>
        <v>0.16</v>
      </c>
      <c r="AQ121" s="133">
        <f t="shared" si="12"/>
        <v>0.5524861878453039</v>
      </c>
    </row>
    <row r="122" spans="1:43" x14ac:dyDescent="0.75">
      <c r="A122" s="5" t="s">
        <v>149</v>
      </c>
      <c r="B122" s="22">
        <v>173</v>
      </c>
      <c r="C122" s="22">
        <v>5.97</v>
      </c>
      <c r="D122" s="22">
        <v>0.99</v>
      </c>
      <c r="E122" s="22">
        <v>3210</v>
      </c>
      <c r="F122" s="20">
        <v>3.5087719298245599</v>
      </c>
      <c r="G122" s="22">
        <v>0.20840594917622099</v>
      </c>
      <c r="H122" s="18">
        <v>9.6699999999999994E-2</v>
      </c>
      <c r="I122" s="15">
        <v>2.8584902903767699E-3</v>
      </c>
      <c r="J122" s="24">
        <v>-0.17643</v>
      </c>
      <c r="K122" s="18">
        <v>3.83</v>
      </c>
      <c r="L122" s="15">
        <v>0.36842070128590299</v>
      </c>
      <c r="M122" s="18">
        <v>0.28499999999999998</v>
      </c>
      <c r="N122" s="15">
        <v>1.69277732218386E-2</v>
      </c>
      <c r="O122" s="24">
        <v>0.90710999999999997</v>
      </c>
      <c r="P122" s="10">
        <v>1612</v>
      </c>
      <c r="Q122" s="6">
        <v>84.827062938464394</v>
      </c>
      <c r="R122" s="6">
        <v>90.772891132051996</v>
      </c>
      <c r="S122" s="10">
        <v>1589</v>
      </c>
      <c r="T122" s="6">
        <v>76.765191044327807</v>
      </c>
      <c r="U122" s="6">
        <v>78.892397721587997</v>
      </c>
      <c r="V122" s="10">
        <v>1556</v>
      </c>
      <c r="W122" s="6">
        <v>54.485237530939798</v>
      </c>
      <c r="X122" s="6">
        <v>58.300755864006398</v>
      </c>
      <c r="Y122" s="6">
        <v>-1.4474512271869</v>
      </c>
      <c r="Z122" s="6">
        <v>-3.5989717223650399</v>
      </c>
      <c r="AA122" s="7">
        <v>1556</v>
      </c>
      <c r="AB122" s="7">
        <v>54.485237530939798</v>
      </c>
      <c r="AC122" s="7">
        <v>58.300755864006398</v>
      </c>
      <c r="AD122" s="13">
        <v>1607</v>
      </c>
      <c r="AE122" s="6">
        <v>85.536440227345196</v>
      </c>
      <c r="AF122" s="13">
        <v>1560</v>
      </c>
      <c r="AG122" s="6">
        <v>79.1974466512156</v>
      </c>
      <c r="AH122" s="13">
        <v>1497</v>
      </c>
      <c r="AI122" s="6">
        <v>54.485237530939798</v>
      </c>
      <c r="AJ122" s="6">
        <v>3.8999999999999998E-3</v>
      </c>
      <c r="AK122" s="6">
        <v>2.5000000000000001E-3</v>
      </c>
      <c r="AL122" s="132">
        <f t="shared" si="7"/>
        <v>1556</v>
      </c>
      <c r="AM122" s="132">
        <f t="shared" si="8"/>
        <v>54.485237530939798</v>
      </c>
      <c r="AN122" s="36">
        <f t="shared" si="9"/>
        <v>173</v>
      </c>
      <c r="AO122" s="36">
        <f t="shared" si="10"/>
        <v>5.97</v>
      </c>
      <c r="AP122" s="36">
        <f t="shared" si="11"/>
        <v>0.99</v>
      </c>
      <c r="AQ122" s="133">
        <f t="shared" si="12"/>
        <v>0.16750418760469013</v>
      </c>
    </row>
    <row r="123" spans="1:43" x14ac:dyDescent="0.75">
      <c r="A123" s="5" t="s">
        <v>150</v>
      </c>
      <c r="B123" s="22">
        <v>523</v>
      </c>
      <c r="C123" s="22">
        <v>7.61</v>
      </c>
      <c r="D123" s="22">
        <v>0.43</v>
      </c>
      <c r="E123" s="22">
        <v>1156</v>
      </c>
      <c r="F123" s="20">
        <v>18.552875695732801</v>
      </c>
      <c r="G123" s="22">
        <v>1.1757583684260899</v>
      </c>
      <c r="H123" s="18">
        <v>5.28E-2</v>
      </c>
      <c r="I123" s="15">
        <v>3.2550754506322399E-3</v>
      </c>
      <c r="J123" s="24">
        <v>0.14072999999999999</v>
      </c>
      <c r="K123" s="18">
        <v>0.40100000000000002</v>
      </c>
      <c r="L123" s="15">
        <v>3.9918233004981103E-2</v>
      </c>
      <c r="M123" s="18">
        <v>5.3900000000000003E-2</v>
      </c>
      <c r="N123" s="15">
        <v>3.4158249695351501E-3</v>
      </c>
      <c r="O123" s="24">
        <v>0.69830999999999999</v>
      </c>
      <c r="P123" s="10">
        <v>338</v>
      </c>
      <c r="Q123" s="6">
        <v>20.885714980969201</v>
      </c>
      <c r="R123" s="6">
        <v>22.175005296921299</v>
      </c>
      <c r="S123" s="10">
        <v>341</v>
      </c>
      <c r="T123" s="6">
        <v>28.873690481714799</v>
      </c>
      <c r="U123" s="6">
        <v>29.611330591396399</v>
      </c>
      <c r="V123" s="10">
        <v>340</v>
      </c>
      <c r="W123" s="6">
        <v>138.63199070401001</v>
      </c>
      <c r="X123" s="6">
        <v>140.76685972230601</v>
      </c>
      <c r="Y123" s="6">
        <v>0.87976539589442404</v>
      </c>
      <c r="Z123" s="6">
        <v>0.58823529411765196</v>
      </c>
      <c r="AA123" s="7">
        <v>338</v>
      </c>
      <c r="AB123" s="7">
        <v>20.885714980969201</v>
      </c>
      <c r="AC123" s="7">
        <v>22.175005296921299</v>
      </c>
      <c r="AD123" s="13">
        <v>338</v>
      </c>
      <c r="AE123" s="6">
        <v>20.885714980969201</v>
      </c>
      <c r="AF123" s="13">
        <v>333</v>
      </c>
      <c r="AG123" s="6">
        <v>28.2995760044893</v>
      </c>
      <c r="AH123" s="13">
        <v>296</v>
      </c>
      <c r="AI123" s="6">
        <v>119.389387495525</v>
      </c>
      <c r="AJ123" s="6">
        <v>8.9999999999999998E-4</v>
      </c>
      <c r="AK123" s="6">
        <v>3.2000000000000002E-3</v>
      </c>
      <c r="AL123" s="132">
        <f t="shared" si="7"/>
        <v>338</v>
      </c>
      <c r="AM123" s="132">
        <f t="shared" si="8"/>
        <v>20.885714980969201</v>
      </c>
      <c r="AN123" s="36">
        <f t="shared" si="9"/>
        <v>523</v>
      </c>
      <c r="AO123" s="36">
        <f t="shared" si="10"/>
        <v>7.61</v>
      </c>
      <c r="AP123" s="36">
        <f t="shared" si="11"/>
        <v>0.43</v>
      </c>
      <c r="AQ123" s="133">
        <f t="shared" si="12"/>
        <v>0.13140604467805519</v>
      </c>
    </row>
    <row r="124" spans="1:43" x14ac:dyDescent="0.75">
      <c r="A124" s="5" t="s">
        <v>151</v>
      </c>
      <c r="B124" s="22">
        <v>124.9</v>
      </c>
      <c r="C124" s="22">
        <v>1.87</v>
      </c>
      <c r="D124" s="22">
        <v>0.1</v>
      </c>
      <c r="E124" s="22">
        <v>614</v>
      </c>
      <c r="F124" s="20">
        <v>10</v>
      </c>
      <c r="G124" s="22">
        <v>0.82858614518949902</v>
      </c>
      <c r="H124" s="18">
        <v>6.5100000000000005E-2</v>
      </c>
      <c r="I124" s="15">
        <v>6.4999523554620398E-3</v>
      </c>
      <c r="J124" s="24">
        <v>0.15883</v>
      </c>
      <c r="K124" s="18">
        <v>0.88900000000000001</v>
      </c>
      <c r="L124" s="15">
        <v>9.7656336666085405E-2</v>
      </c>
      <c r="M124" s="18">
        <v>0.1</v>
      </c>
      <c r="N124" s="15">
        <v>8.2858614518949904E-3</v>
      </c>
      <c r="O124" s="24">
        <v>0.67029000000000005</v>
      </c>
      <c r="P124" s="10">
        <v>610</v>
      </c>
      <c r="Q124" s="6">
        <v>46.859257861127901</v>
      </c>
      <c r="R124" s="6">
        <v>48.695025705105401</v>
      </c>
      <c r="S124" s="10">
        <v>637</v>
      </c>
      <c r="T124" s="6">
        <v>52.613633326938903</v>
      </c>
      <c r="U124" s="6">
        <v>53.710576531125803</v>
      </c>
      <c r="V124" s="10">
        <v>730</v>
      </c>
      <c r="W124" s="6">
        <v>256.258990941798</v>
      </c>
      <c r="X124" s="6">
        <v>258.01362512254502</v>
      </c>
      <c r="Y124" s="6">
        <v>4.2386185243328098</v>
      </c>
      <c r="Z124" s="6">
        <v>16.438356164383599</v>
      </c>
      <c r="AA124" s="7">
        <v>610</v>
      </c>
      <c r="AB124" s="7">
        <v>46.859257861127901</v>
      </c>
      <c r="AC124" s="7">
        <v>48.695025705105401</v>
      </c>
      <c r="AD124" s="13">
        <v>606</v>
      </c>
      <c r="AE124" s="6">
        <v>48.3287186597749</v>
      </c>
      <c r="AF124" s="13">
        <v>572</v>
      </c>
      <c r="AG124" s="6">
        <v>51.146949194077798</v>
      </c>
      <c r="AH124" s="13">
        <v>528</v>
      </c>
      <c r="AI124" s="6">
        <v>241.51891735122601</v>
      </c>
      <c r="AJ124" s="6">
        <v>1.0999999999999999E-2</v>
      </c>
      <c r="AK124" s="6">
        <v>4.8999999999999998E-3</v>
      </c>
      <c r="AL124" s="132">
        <f t="shared" si="7"/>
        <v>610</v>
      </c>
      <c r="AM124" s="132">
        <f t="shared" si="8"/>
        <v>46.859257861127901</v>
      </c>
      <c r="AN124" s="36">
        <f t="shared" si="9"/>
        <v>124.9</v>
      </c>
      <c r="AO124" s="36">
        <f t="shared" si="10"/>
        <v>1.87</v>
      </c>
      <c r="AP124" s="36">
        <f t="shared" si="11"/>
        <v>0.1</v>
      </c>
      <c r="AQ124" s="133">
        <f t="shared" si="12"/>
        <v>0.53475935828876997</v>
      </c>
    </row>
    <row r="125" spans="1:43" x14ac:dyDescent="0.75">
      <c r="A125" s="5" t="s">
        <v>152</v>
      </c>
      <c r="B125" s="22">
        <v>552</v>
      </c>
      <c r="C125" s="22">
        <v>0.98099999999999998</v>
      </c>
      <c r="D125" s="22">
        <v>3.3000000000000002E-2</v>
      </c>
      <c r="E125" s="22">
        <v>1676</v>
      </c>
      <c r="F125" s="20">
        <v>14.4092219020173</v>
      </c>
      <c r="G125" s="22">
        <v>0.83473172516539496</v>
      </c>
      <c r="H125" s="18">
        <v>5.91E-2</v>
      </c>
      <c r="I125" s="15">
        <v>3.0270460074904798E-3</v>
      </c>
      <c r="J125" s="24">
        <v>0.12411999999999999</v>
      </c>
      <c r="K125" s="18">
        <v>0.55400000000000005</v>
      </c>
      <c r="L125" s="15">
        <v>5.14594870149317E-2</v>
      </c>
      <c r="M125" s="18">
        <v>6.9400000000000003E-2</v>
      </c>
      <c r="N125" s="15">
        <v>4.0203684918176004E-3</v>
      </c>
      <c r="O125" s="24">
        <v>0.63666999999999996</v>
      </c>
      <c r="P125" s="10">
        <v>432</v>
      </c>
      <c r="Q125" s="6">
        <v>24.3353809989515</v>
      </c>
      <c r="R125" s="6">
        <v>26.107496473984298</v>
      </c>
      <c r="S125" s="10">
        <v>446</v>
      </c>
      <c r="T125" s="6">
        <v>33.710924444015802</v>
      </c>
      <c r="U125" s="6">
        <v>34.689369031646102</v>
      </c>
      <c r="V125" s="10">
        <v>550</v>
      </c>
      <c r="W125" s="6">
        <v>138.455279821224</v>
      </c>
      <c r="X125" s="6">
        <v>142.46308230532401</v>
      </c>
      <c r="Y125" s="6">
        <v>3.1390134529148002</v>
      </c>
      <c r="Z125" s="6">
        <v>21.454545454545499</v>
      </c>
      <c r="AA125" s="7">
        <v>432</v>
      </c>
      <c r="AB125" s="7">
        <v>24.3353809989515</v>
      </c>
      <c r="AC125" s="7">
        <v>26.107496473984298</v>
      </c>
      <c r="AD125" s="13">
        <v>430</v>
      </c>
      <c r="AE125" s="6">
        <v>24.3353809989515</v>
      </c>
      <c r="AF125" s="13">
        <v>423</v>
      </c>
      <c r="AG125" s="6">
        <v>33.494468601100998</v>
      </c>
      <c r="AH125" s="13">
        <v>381</v>
      </c>
      <c r="AI125" s="6">
        <v>122.44290306250301</v>
      </c>
      <c r="AJ125" s="6">
        <v>5.3E-3</v>
      </c>
      <c r="AK125" s="6">
        <v>2.8999999999999998E-3</v>
      </c>
      <c r="AL125" s="132">
        <f t="shared" si="7"/>
        <v>432</v>
      </c>
      <c r="AM125" s="132">
        <f t="shared" si="8"/>
        <v>24.3353809989515</v>
      </c>
      <c r="AN125" s="36">
        <f t="shared" si="9"/>
        <v>552</v>
      </c>
      <c r="AO125" s="36">
        <f t="shared" si="10"/>
        <v>0.98099999999999998</v>
      </c>
      <c r="AP125" s="36">
        <f t="shared" si="11"/>
        <v>3.3000000000000002E-2</v>
      </c>
      <c r="AQ125" s="133">
        <f t="shared" si="12"/>
        <v>1.019367991845056</v>
      </c>
    </row>
    <row r="126" spans="1:43" x14ac:dyDescent="0.75">
      <c r="A126" s="5" t="s">
        <v>153</v>
      </c>
      <c r="B126" s="22">
        <v>294</v>
      </c>
      <c r="C126" s="22">
        <v>1.9</v>
      </c>
      <c r="D126" s="22">
        <v>0.12</v>
      </c>
      <c r="E126" s="22">
        <v>11100</v>
      </c>
      <c r="F126" s="20">
        <v>2.4330900243308999</v>
      </c>
      <c r="G126" s="22">
        <v>0.14864433770702501</v>
      </c>
      <c r="H126" s="18">
        <v>0.1305</v>
      </c>
      <c r="I126" s="15">
        <v>2.3042661720990999E-3</v>
      </c>
      <c r="J126" s="24">
        <v>0.20300000000000001</v>
      </c>
      <c r="K126" s="18">
        <v>7.42</v>
      </c>
      <c r="L126" s="15">
        <v>0.70512681918644005</v>
      </c>
      <c r="M126" s="18">
        <v>0.41099999999999998</v>
      </c>
      <c r="N126" s="15">
        <v>2.51091501698084E-2</v>
      </c>
      <c r="O126" s="24">
        <v>0.92220999999999997</v>
      </c>
      <c r="P126" s="10">
        <v>2210</v>
      </c>
      <c r="Q126" s="6">
        <v>113.168116450586</v>
      </c>
      <c r="R126" s="6">
        <v>120.863124355677</v>
      </c>
      <c r="S126" s="10">
        <v>2154</v>
      </c>
      <c r="T126" s="6">
        <v>84.620473583730799</v>
      </c>
      <c r="U126" s="6">
        <v>87.003248452874303</v>
      </c>
      <c r="V126" s="10">
        <v>2099</v>
      </c>
      <c r="W126" s="6">
        <v>30.739134104542401</v>
      </c>
      <c r="X126" s="6">
        <v>36.2952170715403</v>
      </c>
      <c r="Y126" s="6">
        <v>-2.5998142989786399</v>
      </c>
      <c r="Z126" s="6">
        <v>-5.2882324916626997</v>
      </c>
      <c r="AA126" s="7" t="s">
        <v>35</v>
      </c>
      <c r="AB126" s="7" t="s">
        <v>35</v>
      </c>
      <c r="AC126" s="7" t="s">
        <v>35</v>
      </c>
      <c r="AD126" s="13">
        <v>2200</v>
      </c>
      <c r="AE126" s="6">
        <v>116.89705976188399</v>
      </c>
      <c r="AF126" s="13">
        <v>2117</v>
      </c>
      <c r="AG126" s="6">
        <v>90.480647375750294</v>
      </c>
      <c r="AH126" s="13">
        <v>2052</v>
      </c>
      <c r="AI126" s="6">
        <v>33.923301217556102</v>
      </c>
      <c r="AJ126" s="6">
        <v>3.8E-3</v>
      </c>
      <c r="AK126" s="6">
        <v>3.3E-3</v>
      </c>
      <c r="AL126" s="132" t="str">
        <f t="shared" si="7"/>
        <v>Discordant</v>
      </c>
      <c r="AM126" s="132" t="str">
        <f t="shared" si="8"/>
        <v>Discordant</v>
      </c>
      <c r="AN126" s="36">
        <f t="shared" si="9"/>
        <v>294</v>
      </c>
      <c r="AO126" s="36">
        <f t="shared" si="10"/>
        <v>1.9</v>
      </c>
      <c r="AP126" s="36">
        <f t="shared" si="11"/>
        <v>0.12</v>
      </c>
      <c r="AQ126" s="133">
        <f t="shared" si="12"/>
        <v>0.52631578947368418</v>
      </c>
    </row>
    <row r="127" spans="1:43" x14ac:dyDescent="0.75">
      <c r="A127" s="5" t="s">
        <v>154</v>
      </c>
      <c r="B127" s="22">
        <v>418</v>
      </c>
      <c r="C127" s="22">
        <v>5.35</v>
      </c>
      <c r="D127" s="22">
        <v>0.32</v>
      </c>
      <c r="E127" s="22">
        <v>1780</v>
      </c>
      <c r="F127" s="20">
        <v>10.040160642570299</v>
      </c>
      <c r="G127" s="22">
        <v>0.69260102095971299</v>
      </c>
      <c r="H127" s="18">
        <v>5.9799999999999999E-2</v>
      </c>
      <c r="I127" s="15">
        <v>2.7176298679278902E-3</v>
      </c>
      <c r="J127" s="24">
        <v>0.39909</v>
      </c>
      <c r="K127" s="18">
        <v>0.81799999999999995</v>
      </c>
      <c r="L127" s="15">
        <v>7.9077290075974596E-2</v>
      </c>
      <c r="M127" s="18">
        <v>9.9599999999999994E-2</v>
      </c>
      <c r="N127" s="15">
        <v>6.8707129440837098E-3</v>
      </c>
      <c r="O127" s="24">
        <v>0.81816999999999995</v>
      </c>
      <c r="P127" s="10">
        <v>611</v>
      </c>
      <c r="Q127" s="6">
        <v>40.323036545344799</v>
      </c>
      <c r="R127" s="6">
        <v>42.4274541489672</v>
      </c>
      <c r="S127" s="10">
        <v>604</v>
      </c>
      <c r="T127" s="6">
        <v>44.210309399640899</v>
      </c>
      <c r="U127" s="6">
        <v>45.400009576470602</v>
      </c>
      <c r="V127" s="10">
        <v>581</v>
      </c>
      <c r="W127" s="6">
        <v>97.080324682353293</v>
      </c>
      <c r="X127" s="6">
        <v>99.988355034394502</v>
      </c>
      <c r="Y127" s="6">
        <v>-1.15894039735099</v>
      </c>
      <c r="Z127" s="6">
        <v>-5.1635111876075799</v>
      </c>
      <c r="AA127" s="7">
        <v>611</v>
      </c>
      <c r="AB127" s="7">
        <v>40.323036545344799</v>
      </c>
      <c r="AC127" s="7">
        <v>42.4274541489672</v>
      </c>
      <c r="AD127" s="13">
        <v>609</v>
      </c>
      <c r="AE127" s="6">
        <v>40.323036545344799</v>
      </c>
      <c r="AF127" s="13">
        <v>581</v>
      </c>
      <c r="AG127" s="6">
        <v>45.343218425823899</v>
      </c>
      <c r="AH127" s="13">
        <v>478</v>
      </c>
      <c r="AI127" s="6">
        <v>89.0001485416241</v>
      </c>
      <c r="AJ127" s="6">
        <v>3.8999999999999998E-3</v>
      </c>
      <c r="AK127" s="6">
        <v>2.0999999999999999E-3</v>
      </c>
      <c r="AL127" s="132">
        <f t="shared" si="7"/>
        <v>611</v>
      </c>
      <c r="AM127" s="132">
        <f t="shared" si="8"/>
        <v>40.323036545344799</v>
      </c>
      <c r="AN127" s="36">
        <f t="shared" si="9"/>
        <v>418</v>
      </c>
      <c r="AO127" s="36">
        <f t="shared" si="10"/>
        <v>5.35</v>
      </c>
      <c r="AP127" s="36">
        <f t="shared" si="11"/>
        <v>0.32</v>
      </c>
      <c r="AQ127" s="133">
        <f t="shared" si="12"/>
        <v>0.18691588785046731</v>
      </c>
    </row>
    <row r="128" spans="1:43" x14ac:dyDescent="0.75">
      <c r="A128" s="5" t="s">
        <v>155</v>
      </c>
      <c r="B128" s="22">
        <v>259</v>
      </c>
      <c r="C128" s="22">
        <v>1.63</v>
      </c>
      <c r="D128" s="22">
        <v>0.1</v>
      </c>
      <c r="E128" s="22">
        <v>443</v>
      </c>
      <c r="F128" s="20">
        <v>21.097046413502099</v>
      </c>
      <c r="G128" s="22">
        <v>1.45394213388726</v>
      </c>
      <c r="H128" s="18">
        <v>5.0700000000000002E-2</v>
      </c>
      <c r="I128" s="15">
        <v>6.3902547329583604E-3</v>
      </c>
      <c r="J128" s="24">
        <v>0.34947</v>
      </c>
      <c r="K128" s="18">
        <v>0.32800000000000001</v>
      </c>
      <c r="L128" s="15">
        <v>3.4190885863925401E-2</v>
      </c>
      <c r="M128" s="18">
        <v>4.7399999999999998E-2</v>
      </c>
      <c r="N128" s="15">
        <v>3.2666590287325501E-3</v>
      </c>
      <c r="O128" s="24">
        <v>0.48714000000000002</v>
      </c>
      <c r="P128" s="10">
        <v>298</v>
      </c>
      <c r="Q128" s="6">
        <v>19.937682237157802</v>
      </c>
      <c r="R128" s="6">
        <v>20.9995402776938</v>
      </c>
      <c r="S128" s="10">
        <v>286</v>
      </c>
      <c r="T128" s="6">
        <v>26.2432625312596</v>
      </c>
      <c r="U128" s="6">
        <v>26.848328182649901</v>
      </c>
      <c r="V128" s="10">
        <v>190</v>
      </c>
      <c r="W128" s="6">
        <v>242.85722385566001</v>
      </c>
      <c r="X128" s="6">
        <v>243.78916146315299</v>
      </c>
      <c r="Y128" s="6">
        <v>-4.1958041958041896</v>
      </c>
      <c r="Z128" s="6">
        <v>-56.842105263157897</v>
      </c>
      <c r="AA128" s="7">
        <v>298</v>
      </c>
      <c r="AB128" s="7">
        <v>19.937682237157802</v>
      </c>
      <c r="AC128" s="7">
        <v>20.9995402776938</v>
      </c>
      <c r="AD128" s="13">
        <v>299</v>
      </c>
      <c r="AE128" s="6">
        <v>20.372583856494</v>
      </c>
      <c r="AF128" s="13">
        <v>295</v>
      </c>
      <c r="AG128" s="6">
        <v>26.2432625312596</v>
      </c>
      <c r="AH128" s="13">
        <v>252</v>
      </c>
      <c r="AI128" s="6">
        <v>217.994137946134</v>
      </c>
      <c r="AJ128" s="6">
        <v>-5.9999999999999995E-4</v>
      </c>
      <c r="AK128" s="6">
        <v>5.7999999999999996E-3</v>
      </c>
      <c r="AL128" s="132">
        <f t="shared" si="7"/>
        <v>298</v>
      </c>
      <c r="AM128" s="132">
        <f t="shared" si="8"/>
        <v>19.937682237157802</v>
      </c>
      <c r="AN128" s="36">
        <f t="shared" si="9"/>
        <v>259</v>
      </c>
      <c r="AO128" s="36">
        <f t="shared" si="10"/>
        <v>1.63</v>
      </c>
      <c r="AP128" s="36">
        <f t="shared" si="11"/>
        <v>0.1</v>
      </c>
      <c r="AQ128" s="133">
        <f t="shared" si="12"/>
        <v>0.61349693251533743</v>
      </c>
    </row>
    <row r="129" spans="1:43" x14ac:dyDescent="0.75">
      <c r="A129" s="5" t="s">
        <v>156</v>
      </c>
      <c r="B129" s="22">
        <v>549</v>
      </c>
      <c r="C129" s="22">
        <v>3.73</v>
      </c>
      <c r="D129" s="22">
        <v>0.45</v>
      </c>
      <c r="E129" s="22">
        <v>1168</v>
      </c>
      <c r="F129" s="20">
        <v>20.040080160320599</v>
      </c>
      <c r="G129" s="22">
        <v>1.2967778998609401</v>
      </c>
      <c r="H129" s="18">
        <v>6.0900000000000003E-2</v>
      </c>
      <c r="I129" s="15">
        <v>3.7951948821809398E-3</v>
      </c>
      <c r="J129" s="24">
        <v>0.48973</v>
      </c>
      <c r="K129" s="18">
        <v>0.41699999999999998</v>
      </c>
      <c r="L129" s="15">
        <v>3.9774847068970103E-2</v>
      </c>
      <c r="M129" s="18">
        <v>4.99E-2</v>
      </c>
      <c r="N129" s="15">
        <v>3.2289899384327402E-3</v>
      </c>
      <c r="O129" s="24">
        <v>0.75026999999999999</v>
      </c>
      <c r="P129" s="10">
        <v>314</v>
      </c>
      <c r="Q129" s="6">
        <v>19.6292190082583</v>
      </c>
      <c r="R129" s="6">
        <v>20.814728329059101</v>
      </c>
      <c r="S129" s="10">
        <v>353</v>
      </c>
      <c r="T129" s="6">
        <v>28.414237321087001</v>
      </c>
      <c r="U129" s="6">
        <v>29.205710583277799</v>
      </c>
      <c r="V129" s="10">
        <v>610</v>
      </c>
      <c r="W129" s="6">
        <v>747.31658415941695</v>
      </c>
      <c r="X129" s="6">
        <v>763.39058673373302</v>
      </c>
      <c r="Y129" s="6">
        <v>11.0481586402266</v>
      </c>
      <c r="Z129" s="6">
        <v>48.524590163934398</v>
      </c>
      <c r="AA129" s="7">
        <v>314</v>
      </c>
      <c r="AB129" s="7">
        <v>19.6292190082583</v>
      </c>
      <c r="AC129" s="7">
        <v>20.814728329059101</v>
      </c>
      <c r="AD129" s="13">
        <v>311</v>
      </c>
      <c r="AE129" s="6">
        <v>20.0336027432454</v>
      </c>
      <c r="AF129" s="13">
        <v>310</v>
      </c>
      <c r="AG129" s="6">
        <v>28.934562076158201</v>
      </c>
      <c r="AH129" s="13">
        <v>299</v>
      </c>
      <c r="AI129" s="6">
        <v>744.94925596291398</v>
      </c>
      <c r="AJ129" s="6">
        <v>1.12E-2</v>
      </c>
      <c r="AK129" s="6">
        <v>4.1999999999999997E-3</v>
      </c>
      <c r="AL129" s="132">
        <f t="shared" si="7"/>
        <v>314</v>
      </c>
      <c r="AM129" s="132">
        <f t="shared" si="8"/>
        <v>19.6292190082583</v>
      </c>
      <c r="AN129" s="36">
        <f t="shared" si="9"/>
        <v>549</v>
      </c>
      <c r="AO129" s="36">
        <f t="shared" si="10"/>
        <v>3.73</v>
      </c>
      <c r="AP129" s="36">
        <f t="shared" si="11"/>
        <v>0.45</v>
      </c>
      <c r="AQ129" s="133">
        <f t="shared" si="12"/>
        <v>0.26809651474530832</v>
      </c>
    </row>
    <row r="130" spans="1:43" x14ac:dyDescent="0.75">
      <c r="A130" s="5" t="s">
        <v>157</v>
      </c>
      <c r="B130" s="22">
        <v>244</v>
      </c>
      <c r="C130" s="22">
        <v>20.6</v>
      </c>
      <c r="D130" s="22">
        <v>2.6</v>
      </c>
      <c r="E130" s="22">
        <v>6670</v>
      </c>
      <c r="F130" s="20">
        <v>3.3444816053511701</v>
      </c>
      <c r="G130" s="22">
        <v>0.23063455415641801</v>
      </c>
      <c r="H130" s="18">
        <v>0.12559999999999999</v>
      </c>
      <c r="I130" s="15">
        <v>3.4124967601221498E-3</v>
      </c>
      <c r="J130" s="24">
        <v>0.32518999999999998</v>
      </c>
      <c r="K130" s="18">
        <v>5.3</v>
      </c>
      <c r="L130" s="15">
        <v>0.52972115457096203</v>
      </c>
      <c r="M130" s="18">
        <v>0.29899999999999999</v>
      </c>
      <c r="N130" s="15">
        <v>2.0618959776138E-2</v>
      </c>
      <c r="O130" s="24">
        <v>0.89717000000000002</v>
      </c>
      <c r="P130" s="10">
        <v>1720</v>
      </c>
      <c r="Q130" s="6">
        <v>111.757669831269</v>
      </c>
      <c r="R130" s="6">
        <v>116.680431629124</v>
      </c>
      <c r="S130" s="10">
        <v>1854</v>
      </c>
      <c r="T130" s="6">
        <v>84.984181866529497</v>
      </c>
      <c r="U130" s="6">
        <v>87.149301915718695</v>
      </c>
      <c r="V130" s="10">
        <v>2026</v>
      </c>
      <c r="W130" s="6">
        <v>49.440595875961399</v>
      </c>
      <c r="X130" s="6">
        <v>54.338717910061703</v>
      </c>
      <c r="Y130" s="6">
        <v>7.22761596548004</v>
      </c>
      <c r="Z130" s="6">
        <v>15.1036525172754</v>
      </c>
      <c r="AA130" s="7">
        <v>2026</v>
      </c>
      <c r="AB130" s="7">
        <v>49.440595875961399</v>
      </c>
      <c r="AC130" s="7">
        <v>54.338717910061703</v>
      </c>
      <c r="AD130" s="13">
        <v>1680</v>
      </c>
      <c r="AE130" s="6">
        <v>116.49668135236701</v>
      </c>
      <c r="AF130" s="13">
        <v>1660</v>
      </c>
      <c r="AG130" s="6">
        <v>100.05428110542501</v>
      </c>
      <c r="AH130" s="13">
        <v>1650</v>
      </c>
      <c r="AI130" s="6">
        <v>62.1191477772364</v>
      </c>
      <c r="AJ130" s="6">
        <v>2.8400000000000002E-2</v>
      </c>
      <c r="AK130" s="6">
        <v>8.9999999999999993E-3</v>
      </c>
      <c r="AL130" s="132">
        <f t="shared" si="7"/>
        <v>2026</v>
      </c>
      <c r="AM130" s="132">
        <f t="shared" si="8"/>
        <v>49.440595875961399</v>
      </c>
      <c r="AN130" s="36">
        <f t="shared" si="9"/>
        <v>244</v>
      </c>
      <c r="AO130" s="36">
        <f t="shared" si="10"/>
        <v>20.6</v>
      </c>
      <c r="AP130" s="36">
        <f t="shared" si="11"/>
        <v>2.6</v>
      </c>
      <c r="AQ130" s="133">
        <f t="shared" si="12"/>
        <v>4.8543689320388349E-2</v>
      </c>
    </row>
    <row r="131" spans="1:43" x14ac:dyDescent="0.75">
      <c r="A131" s="5" t="s">
        <v>158</v>
      </c>
      <c r="B131" s="22">
        <v>72</v>
      </c>
      <c r="C131" s="22">
        <v>1.4590000000000001</v>
      </c>
      <c r="D131" s="22">
        <v>5.8000000000000003E-2</v>
      </c>
      <c r="E131" s="22">
        <v>245</v>
      </c>
      <c r="F131" s="20">
        <v>9.7087378640776691</v>
      </c>
      <c r="G131" s="22">
        <v>0.93342232334361097</v>
      </c>
      <c r="H131" s="18">
        <v>5.3699999999999998E-2</v>
      </c>
      <c r="I131" s="15">
        <v>1.02701449558746E-2</v>
      </c>
      <c r="J131" s="24">
        <v>7.2300000000000003E-2</v>
      </c>
      <c r="K131" s="18">
        <v>0.76</v>
      </c>
      <c r="L131" s="15">
        <v>9.4154537989413201E-2</v>
      </c>
      <c r="M131" s="18">
        <v>0.10299999999999999</v>
      </c>
      <c r="N131" s="15">
        <v>9.9026774283523591E-3</v>
      </c>
      <c r="O131" s="24">
        <v>0.75958000000000003</v>
      </c>
      <c r="P131" s="10">
        <v>629</v>
      </c>
      <c r="Q131" s="6">
        <v>58.497835414149201</v>
      </c>
      <c r="R131" s="6">
        <v>60.0590050539899</v>
      </c>
      <c r="S131" s="10">
        <v>558</v>
      </c>
      <c r="T131" s="6">
        <v>54.994245498291399</v>
      </c>
      <c r="U131" s="6">
        <v>55.879867485822302</v>
      </c>
      <c r="V131" s="10">
        <v>300</v>
      </c>
      <c r="W131" s="6">
        <v>320.23765174822398</v>
      </c>
      <c r="X131" s="6">
        <v>320.76325979024102</v>
      </c>
      <c r="Y131" s="6">
        <v>-12.7240143369176</v>
      </c>
      <c r="Z131" s="6">
        <v>-109.666666666667</v>
      </c>
      <c r="AA131" s="7" t="s">
        <v>35</v>
      </c>
      <c r="AB131" s="7" t="s">
        <v>35</v>
      </c>
      <c r="AC131" s="7" t="s">
        <v>35</v>
      </c>
      <c r="AD131" s="13">
        <v>632</v>
      </c>
      <c r="AE131" s="6">
        <v>59.559421993005301</v>
      </c>
      <c r="AF131" s="13">
        <v>599</v>
      </c>
      <c r="AG131" s="6">
        <v>59.553060693186403</v>
      </c>
      <c r="AH131" s="13">
        <v>480</v>
      </c>
      <c r="AI131" s="6">
        <v>302.261730288862</v>
      </c>
      <c r="AJ131" s="6">
        <v>-4.0000000000000001E-3</v>
      </c>
      <c r="AK131" s="6">
        <v>7.3000000000000001E-3</v>
      </c>
      <c r="AL131" s="132" t="str">
        <f t="shared" si="7"/>
        <v>Discordant</v>
      </c>
      <c r="AM131" s="132" t="str">
        <f t="shared" si="8"/>
        <v>Discordant</v>
      </c>
      <c r="AN131" s="36">
        <f t="shared" si="9"/>
        <v>72</v>
      </c>
      <c r="AO131" s="36">
        <f t="shared" si="10"/>
        <v>1.4590000000000001</v>
      </c>
      <c r="AP131" s="36">
        <f t="shared" si="11"/>
        <v>5.8000000000000003E-2</v>
      </c>
      <c r="AQ131" s="133">
        <f t="shared" si="12"/>
        <v>0.68540095956134339</v>
      </c>
    </row>
    <row r="132" spans="1:43" x14ac:dyDescent="0.75">
      <c r="A132" s="5" t="s">
        <v>159</v>
      </c>
      <c r="B132" s="22">
        <v>149.19999999999999</v>
      </c>
      <c r="C132" s="22">
        <v>4.4400000000000004</v>
      </c>
      <c r="D132" s="22">
        <v>0.57999999999999996</v>
      </c>
      <c r="E132" s="22">
        <v>249</v>
      </c>
      <c r="F132" s="20">
        <v>21.834061135371201</v>
      </c>
      <c r="G132" s="22">
        <v>1.55265740803191</v>
      </c>
      <c r="H132" s="18">
        <v>5.0999999999999997E-2</v>
      </c>
      <c r="I132" s="15">
        <v>9.5462340883510702E-3</v>
      </c>
      <c r="J132" s="24">
        <v>0.48987000000000003</v>
      </c>
      <c r="K132" s="18">
        <v>0.314</v>
      </c>
      <c r="L132" s="15">
        <v>3.0662076365438402E-2</v>
      </c>
      <c r="M132" s="18">
        <v>4.58E-2</v>
      </c>
      <c r="N132" s="15">
        <v>3.25691628538406E-3</v>
      </c>
      <c r="O132" s="24">
        <v>0.41253000000000001</v>
      </c>
      <c r="P132" s="10">
        <v>288</v>
      </c>
      <c r="Q132" s="6">
        <v>20.058100761392101</v>
      </c>
      <c r="R132" s="6">
        <v>21.0484223033374</v>
      </c>
      <c r="S132" s="10">
        <v>276</v>
      </c>
      <c r="T132" s="6">
        <v>23.7576891328149</v>
      </c>
      <c r="U132" s="6">
        <v>24.382342228533702</v>
      </c>
      <c r="V132" s="10">
        <v>200</v>
      </c>
      <c r="W132" s="6">
        <v>374.91895808919702</v>
      </c>
      <c r="X132" s="6">
        <v>375.59392867301398</v>
      </c>
      <c r="Y132" s="6">
        <v>-4.3478260869565197</v>
      </c>
      <c r="Z132" s="6">
        <v>-44</v>
      </c>
      <c r="AA132" s="7">
        <v>288</v>
      </c>
      <c r="AB132" s="7">
        <v>20.058100761392101</v>
      </c>
      <c r="AC132" s="7">
        <v>21.0484223033374</v>
      </c>
      <c r="AD132" s="13">
        <v>289</v>
      </c>
      <c r="AE132" s="6">
        <v>20.508642230878099</v>
      </c>
      <c r="AF132" s="13">
        <v>284</v>
      </c>
      <c r="AG132" s="6">
        <v>26.013473296187801</v>
      </c>
      <c r="AH132" s="13">
        <v>246</v>
      </c>
      <c r="AI132" s="6">
        <v>359.15130813445302</v>
      </c>
      <c r="AJ132" s="6">
        <v>1E-4</v>
      </c>
      <c r="AK132" s="6">
        <v>5.8999999999999999E-3</v>
      </c>
      <c r="AL132" s="132">
        <f t="shared" si="7"/>
        <v>288</v>
      </c>
      <c r="AM132" s="132">
        <f t="shared" si="8"/>
        <v>20.058100761392101</v>
      </c>
      <c r="AN132" s="36">
        <f t="shared" si="9"/>
        <v>149.19999999999999</v>
      </c>
      <c r="AO132" s="36">
        <f t="shared" si="10"/>
        <v>4.4400000000000004</v>
      </c>
      <c r="AP132" s="36">
        <f t="shared" si="11"/>
        <v>0.57999999999999996</v>
      </c>
      <c r="AQ132" s="133">
        <f t="shared" si="12"/>
        <v>0.2252252252252252</v>
      </c>
    </row>
    <row r="133" spans="1:43" x14ac:dyDescent="0.75">
      <c r="A133" s="5" t="s">
        <v>160</v>
      </c>
      <c r="B133" s="22">
        <v>304.89999999999998</v>
      </c>
      <c r="C133" s="22">
        <v>2.0089999999999999</v>
      </c>
      <c r="D133" s="22">
        <v>8.6999999999999994E-2</v>
      </c>
      <c r="E133" s="22">
        <v>537</v>
      </c>
      <c r="F133" s="20">
        <v>19.8807157057654</v>
      </c>
      <c r="G133" s="22">
        <v>1.26621428124489</v>
      </c>
      <c r="H133" s="18">
        <v>5.1900000000000002E-2</v>
      </c>
      <c r="I133" s="15">
        <v>5.6339081721433404E-3</v>
      </c>
      <c r="J133" s="24">
        <v>0.19941999999999999</v>
      </c>
      <c r="K133" s="18">
        <v>0.36799999999999999</v>
      </c>
      <c r="L133" s="15">
        <v>3.8777892126313003E-2</v>
      </c>
      <c r="M133" s="18">
        <v>5.0299999999999997E-2</v>
      </c>
      <c r="N133" s="15">
        <v>3.2036360908348901E-3</v>
      </c>
      <c r="O133" s="24">
        <v>0.64376999999999995</v>
      </c>
      <c r="P133" s="10">
        <v>316</v>
      </c>
      <c r="Q133" s="6">
        <v>19.715213778062299</v>
      </c>
      <c r="R133" s="6">
        <v>20.9134166218846</v>
      </c>
      <c r="S133" s="10">
        <v>316</v>
      </c>
      <c r="T133" s="6">
        <v>28.535238142075599</v>
      </c>
      <c r="U133" s="6">
        <v>29.195314875120999</v>
      </c>
      <c r="V133" s="10">
        <v>250</v>
      </c>
      <c r="W133" s="6">
        <v>226.88540051053701</v>
      </c>
      <c r="X133" s="6">
        <v>228.088085334293</v>
      </c>
      <c r="Y133" s="6">
        <v>0</v>
      </c>
      <c r="Z133" s="6">
        <v>-26.4</v>
      </c>
      <c r="AA133" s="7">
        <v>316</v>
      </c>
      <c r="AB133" s="7">
        <v>19.715213778062299</v>
      </c>
      <c r="AC133" s="7">
        <v>20.9134166218846</v>
      </c>
      <c r="AD133" s="13">
        <v>324</v>
      </c>
      <c r="AE133" s="6">
        <v>21.385080180226002</v>
      </c>
      <c r="AF133" s="13">
        <v>319</v>
      </c>
      <c r="AG133" s="6">
        <v>27.557736043168799</v>
      </c>
      <c r="AH133" s="13">
        <v>284</v>
      </c>
      <c r="AI133" s="6">
        <v>205.87644344321299</v>
      </c>
      <c r="AJ133" s="6">
        <v>2.0000000000000001E-4</v>
      </c>
      <c r="AK133" s="6">
        <v>4.8999999999999998E-3</v>
      </c>
      <c r="AL133" s="132">
        <f t="shared" si="7"/>
        <v>316</v>
      </c>
      <c r="AM133" s="132">
        <f t="shared" si="8"/>
        <v>19.715213778062299</v>
      </c>
      <c r="AN133" s="36">
        <f t="shared" si="9"/>
        <v>304.89999999999998</v>
      </c>
      <c r="AO133" s="36">
        <f t="shared" si="10"/>
        <v>2.0089999999999999</v>
      </c>
      <c r="AP133" s="36">
        <f t="shared" si="11"/>
        <v>8.6999999999999994E-2</v>
      </c>
      <c r="AQ133" s="133">
        <f t="shared" si="12"/>
        <v>0.49776007964161278</v>
      </c>
    </row>
    <row r="134" spans="1:43" x14ac:dyDescent="0.75">
      <c r="A134" s="5" t="s">
        <v>161</v>
      </c>
      <c r="B134" s="22">
        <v>500</v>
      </c>
      <c r="C134" s="22">
        <v>16</v>
      </c>
      <c r="D134" s="22">
        <v>0.67</v>
      </c>
      <c r="E134" s="22">
        <v>1361</v>
      </c>
      <c r="F134" s="20">
        <v>14.619883040935701</v>
      </c>
      <c r="G134" s="22">
        <v>0.87290290044178198</v>
      </c>
      <c r="H134" s="18">
        <v>5.6099999999999997E-2</v>
      </c>
      <c r="I134" s="15">
        <v>3.2893143263617898E-3</v>
      </c>
      <c r="J134" s="24">
        <v>0.24509</v>
      </c>
      <c r="K134" s="18">
        <v>0.54200000000000004</v>
      </c>
      <c r="L134" s="15">
        <v>5.38791748207035E-2</v>
      </c>
      <c r="M134" s="18">
        <v>6.8400000000000002E-2</v>
      </c>
      <c r="N134" s="15">
        <v>4.0839285938908997E-3</v>
      </c>
      <c r="O134" s="24">
        <v>0.71462000000000003</v>
      </c>
      <c r="P134" s="10">
        <v>426</v>
      </c>
      <c r="Q134" s="6">
        <v>24.4533484195386</v>
      </c>
      <c r="R134" s="6">
        <v>26.171777515551302</v>
      </c>
      <c r="S134" s="10">
        <v>437</v>
      </c>
      <c r="T134" s="6">
        <v>35.385277495287703</v>
      </c>
      <c r="U134" s="6">
        <v>36.292929543700801</v>
      </c>
      <c r="V134" s="10">
        <v>430</v>
      </c>
      <c r="W134" s="6">
        <v>134.73251332098701</v>
      </c>
      <c r="X134" s="6">
        <v>137.34190792652501</v>
      </c>
      <c r="Y134" s="6">
        <v>2.51716247139588</v>
      </c>
      <c r="Z134" s="6">
        <v>0.93023255813953698</v>
      </c>
      <c r="AA134" s="7">
        <v>426</v>
      </c>
      <c r="AB134" s="7">
        <v>24.4533484195386</v>
      </c>
      <c r="AC134" s="7">
        <v>26.171777515551302</v>
      </c>
      <c r="AD134" s="13">
        <v>425</v>
      </c>
      <c r="AE134" s="6">
        <v>24.8092170156043</v>
      </c>
      <c r="AF134" s="13">
        <v>421</v>
      </c>
      <c r="AG134" s="6">
        <v>34.811404214976903</v>
      </c>
      <c r="AH134" s="13">
        <v>352</v>
      </c>
      <c r="AI134" s="6">
        <v>117.10742993418501</v>
      </c>
      <c r="AJ134" s="6">
        <v>3.3999999999999998E-3</v>
      </c>
      <c r="AK134" s="6">
        <v>3.5999999999999999E-3</v>
      </c>
      <c r="AL134" s="132">
        <f t="shared" ref="AL134:AL197" si="13">AA134</f>
        <v>426</v>
      </c>
      <c r="AM134" s="132">
        <f t="shared" ref="AM134:AM197" si="14">AB134</f>
        <v>24.4533484195386</v>
      </c>
      <c r="AN134" s="36">
        <f t="shared" ref="AN134:AN197" si="15">B134</f>
        <v>500</v>
      </c>
      <c r="AO134" s="36">
        <f t="shared" ref="AO134:AO197" si="16">C134</f>
        <v>16</v>
      </c>
      <c r="AP134" s="36">
        <f t="shared" ref="AP134:AP197" si="17">D134</f>
        <v>0.67</v>
      </c>
      <c r="AQ134" s="133">
        <f t="shared" ref="AQ134:AQ197" si="18">1/AO134</f>
        <v>6.25E-2</v>
      </c>
    </row>
    <row r="135" spans="1:43" x14ac:dyDescent="0.75">
      <c r="A135" s="5" t="s">
        <v>162</v>
      </c>
      <c r="B135" s="22">
        <v>151.1</v>
      </c>
      <c r="C135" s="22">
        <v>1.6839999999999999</v>
      </c>
      <c r="D135" s="22">
        <v>6.7000000000000004E-2</v>
      </c>
      <c r="E135" s="22">
        <v>612</v>
      </c>
      <c r="F135" s="20">
        <v>10.2986611740474</v>
      </c>
      <c r="G135" s="22">
        <v>0.71047017894387898</v>
      </c>
      <c r="H135" s="18">
        <v>5.9400000000000001E-2</v>
      </c>
      <c r="I135" s="15">
        <v>5.9762764251470304E-3</v>
      </c>
      <c r="J135" s="24">
        <v>0.13078000000000001</v>
      </c>
      <c r="K135" s="18">
        <v>0.79500000000000004</v>
      </c>
      <c r="L135" s="15">
        <v>8.6721024186755605E-2</v>
      </c>
      <c r="M135" s="18">
        <v>9.7100000000000006E-2</v>
      </c>
      <c r="N135" s="15">
        <v>6.6986041398562597E-3</v>
      </c>
      <c r="O135" s="24">
        <v>0.66766000000000003</v>
      </c>
      <c r="P135" s="10">
        <v>596</v>
      </c>
      <c r="Q135" s="6">
        <v>39.000484858185203</v>
      </c>
      <c r="R135" s="6">
        <v>41.076784661692599</v>
      </c>
      <c r="S135" s="10">
        <v>587</v>
      </c>
      <c r="T135" s="6">
        <v>48.0935140009422</v>
      </c>
      <c r="U135" s="6">
        <v>49.155688819778298</v>
      </c>
      <c r="V135" s="10">
        <v>530</v>
      </c>
      <c r="W135" s="6">
        <v>213.33541350117599</v>
      </c>
      <c r="X135" s="6">
        <v>214.679588734627</v>
      </c>
      <c r="Y135" s="6">
        <v>-1.5332197614991401</v>
      </c>
      <c r="Z135" s="6">
        <v>-12.452830188679201</v>
      </c>
      <c r="AA135" s="7">
        <v>596</v>
      </c>
      <c r="AB135" s="7">
        <v>39.000484858185203</v>
      </c>
      <c r="AC135" s="7">
        <v>41.076784661692599</v>
      </c>
      <c r="AD135" s="13">
        <v>595</v>
      </c>
      <c r="AE135" s="6">
        <v>39.870663640997101</v>
      </c>
      <c r="AF135" s="13">
        <v>577</v>
      </c>
      <c r="AG135" s="6">
        <v>49.186289644156197</v>
      </c>
      <c r="AH135" s="13">
        <v>494</v>
      </c>
      <c r="AI135" s="6">
        <v>195.832578121512</v>
      </c>
      <c r="AJ135" s="6">
        <v>2.7000000000000001E-3</v>
      </c>
      <c r="AK135" s="6">
        <v>5.5999999999999999E-3</v>
      </c>
      <c r="AL135" s="132">
        <f t="shared" si="13"/>
        <v>596</v>
      </c>
      <c r="AM135" s="132">
        <f t="shared" si="14"/>
        <v>39.000484858185203</v>
      </c>
      <c r="AN135" s="36">
        <f t="shared" si="15"/>
        <v>151.1</v>
      </c>
      <c r="AO135" s="36">
        <f t="shared" si="16"/>
        <v>1.6839999999999999</v>
      </c>
      <c r="AP135" s="36">
        <f t="shared" si="17"/>
        <v>6.7000000000000004E-2</v>
      </c>
      <c r="AQ135" s="133">
        <f t="shared" si="18"/>
        <v>0.59382422802850354</v>
      </c>
    </row>
    <row r="136" spans="1:43" x14ac:dyDescent="0.75">
      <c r="A136" s="5" t="s">
        <v>163</v>
      </c>
      <c r="B136" s="22">
        <v>245.8</v>
      </c>
      <c r="C136" s="22">
        <v>1.2889999999999999</v>
      </c>
      <c r="D136" s="22">
        <v>7.2999999999999995E-2</v>
      </c>
      <c r="E136" s="22">
        <v>416</v>
      </c>
      <c r="F136" s="20">
        <v>21.7864923747277</v>
      </c>
      <c r="G136" s="22">
        <v>1.5264199598999399</v>
      </c>
      <c r="H136" s="18">
        <v>5.45E-2</v>
      </c>
      <c r="I136" s="15">
        <v>6.93439722616897E-3</v>
      </c>
      <c r="J136" s="24">
        <v>0.33156999999999998</v>
      </c>
      <c r="K136" s="18">
        <v>0.34399999999999997</v>
      </c>
      <c r="L136" s="15">
        <v>3.5686465566653801E-2</v>
      </c>
      <c r="M136" s="18">
        <v>4.5900000000000003E-2</v>
      </c>
      <c r="N136" s="15">
        <v>3.2158768357167999E-3</v>
      </c>
      <c r="O136" s="24">
        <v>0.73348000000000002</v>
      </c>
      <c r="P136" s="10">
        <v>289</v>
      </c>
      <c r="Q136" s="6">
        <v>19.636190616545399</v>
      </c>
      <c r="R136" s="6">
        <v>20.650878924601699</v>
      </c>
      <c r="S136" s="10">
        <v>298</v>
      </c>
      <c r="T136" s="6">
        <v>26.902241936097901</v>
      </c>
      <c r="U136" s="6">
        <v>27.535953059998398</v>
      </c>
      <c r="V136" s="10">
        <v>360</v>
      </c>
      <c r="W136" s="6">
        <v>403.93681015348398</v>
      </c>
      <c r="X136" s="6">
        <v>405.61328012714102</v>
      </c>
      <c r="Y136" s="6">
        <v>3.02013422818791</v>
      </c>
      <c r="Z136" s="6">
        <v>19.7222222222222</v>
      </c>
      <c r="AA136" s="7">
        <v>289</v>
      </c>
      <c r="AB136" s="7">
        <v>19.636190616545399</v>
      </c>
      <c r="AC136" s="7">
        <v>20.650878924601699</v>
      </c>
      <c r="AD136" s="13">
        <v>288</v>
      </c>
      <c r="AE136" s="6">
        <v>19.636190616545399</v>
      </c>
      <c r="AF136" s="13">
        <v>287</v>
      </c>
      <c r="AG136" s="6">
        <v>26.5744166669439</v>
      </c>
      <c r="AH136" s="13">
        <v>284</v>
      </c>
      <c r="AI136" s="6">
        <v>393.66199155744198</v>
      </c>
      <c r="AJ136" s="6">
        <v>3.8E-3</v>
      </c>
      <c r="AK136" s="6">
        <v>4.7000000000000002E-3</v>
      </c>
      <c r="AL136" s="132">
        <f t="shared" si="13"/>
        <v>289</v>
      </c>
      <c r="AM136" s="132">
        <f t="shared" si="14"/>
        <v>19.636190616545399</v>
      </c>
      <c r="AN136" s="36">
        <f t="shared" si="15"/>
        <v>245.8</v>
      </c>
      <c r="AO136" s="36">
        <f t="shared" si="16"/>
        <v>1.2889999999999999</v>
      </c>
      <c r="AP136" s="36">
        <f t="shared" si="17"/>
        <v>7.2999999999999995E-2</v>
      </c>
      <c r="AQ136" s="133">
        <f t="shared" si="18"/>
        <v>0.77579519006982156</v>
      </c>
    </row>
    <row r="137" spans="1:43" x14ac:dyDescent="0.75">
      <c r="A137" s="5" t="s">
        <v>164</v>
      </c>
      <c r="B137" s="22">
        <v>435</v>
      </c>
      <c r="C137" s="22">
        <v>3.47</v>
      </c>
      <c r="D137" s="22">
        <v>0.13</v>
      </c>
      <c r="E137" s="22">
        <v>1528</v>
      </c>
      <c r="F137" s="20">
        <v>11.350737797956899</v>
      </c>
      <c r="G137" s="22">
        <v>0.66762065881587296</v>
      </c>
      <c r="H137" s="18">
        <v>5.8900000000000001E-2</v>
      </c>
      <c r="I137" s="15">
        <v>3.0300694708522702E-3</v>
      </c>
      <c r="J137" s="24">
        <v>0.23096</v>
      </c>
      <c r="K137" s="18">
        <v>0.71799999999999997</v>
      </c>
      <c r="L137" s="15">
        <v>6.7394759008100005E-2</v>
      </c>
      <c r="M137" s="18">
        <v>8.8099999999999998E-2</v>
      </c>
      <c r="N137" s="15">
        <v>5.1818111816718604E-3</v>
      </c>
      <c r="O137" s="24">
        <v>0.68696999999999997</v>
      </c>
      <c r="P137" s="10">
        <v>544</v>
      </c>
      <c r="Q137" s="6">
        <v>30.549125821418102</v>
      </c>
      <c r="R137" s="6">
        <v>32.7474281452307</v>
      </c>
      <c r="S137" s="10">
        <v>547</v>
      </c>
      <c r="T137" s="6">
        <v>39.873315422326002</v>
      </c>
      <c r="U137" s="6">
        <v>41.010465602587601</v>
      </c>
      <c r="V137" s="10">
        <v>545</v>
      </c>
      <c r="W137" s="6">
        <v>113.77082499188801</v>
      </c>
      <c r="X137" s="6">
        <v>116.557030929094</v>
      </c>
      <c r="Y137" s="6">
        <v>0.54844606946983299</v>
      </c>
      <c r="Z137" s="6">
        <v>0.18348623853211199</v>
      </c>
      <c r="AA137" s="7">
        <v>544</v>
      </c>
      <c r="AB137" s="7">
        <v>30.549125821418102</v>
      </c>
      <c r="AC137" s="7">
        <v>32.7474281452307</v>
      </c>
      <c r="AD137" s="13">
        <v>542</v>
      </c>
      <c r="AE137" s="6">
        <v>30.895146681199499</v>
      </c>
      <c r="AF137" s="13">
        <v>522</v>
      </c>
      <c r="AG137" s="6">
        <v>39.421736171410501</v>
      </c>
      <c r="AH137" s="13">
        <v>451</v>
      </c>
      <c r="AI137" s="6">
        <v>101.674232819013</v>
      </c>
      <c r="AJ137" s="6">
        <v>4.4000000000000003E-3</v>
      </c>
      <c r="AK137" s="6">
        <v>2.3E-3</v>
      </c>
      <c r="AL137" s="132">
        <f t="shared" si="13"/>
        <v>544</v>
      </c>
      <c r="AM137" s="132">
        <f t="shared" si="14"/>
        <v>30.549125821418102</v>
      </c>
      <c r="AN137" s="36">
        <f t="shared" si="15"/>
        <v>435</v>
      </c>
      <c r="AO137" s="36">
        <f t="shared" si="16"/>
        <v>3.47</v>
      </c>
      <c r="AP137" s="36">
        <f t="shared" si="17"/>
        <v>0.13</v>
      </c>
      <c r="AQ137" s="133">
        <f t="shared" si="18"/>
        <v>0.28818443804034583</v>
      </c>
    </row>
    <row r="138" spans="1:43" x14ac:dyDescent="0.75">
      <c r="A138" s="5" t="s">
        <v>165</v>
      </c>
      <c r="B138" s="22">
        <v>169</v>
      </c>
      <c r="C138" s="22">
        <v>13</v>
      </c>
      <c r="D138" s="22">
        <v>2.5</v>
      </c>
      <c r="E138" s="22">
        <v>510</v>
      </c>
      <c r="F138" s="20">
        <v>15.1285930408472</v>
      </c>
      <c r="G138" s="22">
        <v>1.03281411721231</v>
      </c>
      <c r="H138" s="18">
        <v>6.1899999999999997E-2</v>
      </c>
      <c r="I138" s="15">
        <v>7.4768682247171496E-3</v>
      </c>
      <c r="J138" s="24">
        <v>-0.18171000000000001</v>
      </c>
      <c r="K138" s="18">
        <v>0.57999999999999996</v>
      </c>
      <c r="L138" s="15">
        <v>7.2754562303678993E-2</v>
      </c>
      <c r="M138" s="18">
        <v>6.6100000000000006E-2</v>
      </c>
      <c r="N138" s="15">
        <v>4.5125817690652202E-3</v>
      </c>
      <c r="O138" s="24">
        <v>0.83411000000000002</v>
      </c>
      <c r="P138" s="10">
        <v>412</v>
      </c>
      <c r="Q138" s="6">
        <v>27.0966264828612</v>
      </c>
      <c r="R138" s="6">
        <v>28.562590232754498</v>
      </c>
      <c r="S138" s="10">
        <v>455</v>
      </c>
      <c r="T138" s="6">
        <v>46.637650648011402</v>
      </c>
      <c r="U138" s="6">
        <v>47.3923122415545</v>
      </c>
      <c r="V138" s="10">
        <v>590</v>
      </c>
      <c r="W138" s="6">
        <v>468.51317548254002</v>
      </c>
      <c r="X138" s="6">
        <v>471.09521621935397</v>
      </c>
      <c r="Y138" s="6">
        <v>9.4505494505494507</v>
      </c>
      <c r="Z138" s="6">
        <v>30.169491525423702</v>
      </c>
      <c r="AA138" s="7">
        <v>412</v>
      </c>
      <c r="AB138" s="7">
        <v>27.0966264828612</v>
      </c>
      <c r="AC138" s="7">
        <v>28.562590232754498</v>
      </c>
      <c r="AD138" s="13">
        <v>408</v>
      </c>
      <c r="AE138" s="6">
        <v>26.673473091288599</v>
      </c>
      <c r="AF138" s="13">
        <v>404</v>
      </c>
      <c r="AG138" s="6">
        <v>37.485976817550899</v>
      </c>
      <c r="AH138" s="13">
        <v>385</v>
      </c>
      <c r="AI138" s="6">
        <v>449.53132104530101</v>
      </c>
      <c r="AJ138" s="6">
        <v>9.9000000000000008E-3</v>
      </c>
      <c r="AK138" s="6">
        <v>7.7999999999999996E-3</v>
      </c>
      <c r="AL138" s="132">
        <f t="shared" si="13"/>
        <v>412</v>
      </c>
      <c r="AM138" s="132">
        <f t="shared" si="14"/>
        <v>27.0966264828612</v>
      </c>
      <c r="AN138" s="36">
        <f t="shared" si="15"/>
        <v>169</v>
      </c>
      <c r="AO138" s="36">
        <f t="shared" si="16"/>
        <v>13</v>
      </c>
      <c r="AP138" s="36">
        <f t="shared" si="17"/>
        <v>2.5</v>
      </c>
      <c r="AQ138" s="133">
        <f t="shared" si="18"/>
        <v>7.6923076923076927E-2</v>
      </c>
    </row>
    <row r="139" spans="1:43" x14ac:dyDescent="0.75">
      <c r="A139" s="5" t="s">
        <v>166</v>
      </c>
      <c r="B139" s="22">
        <v>451</v>
      </c>
      <c r="C139" s="22">
        <v>1.361</v>
      </c>
      <c r="D139" s="22">
        <v>3.7999999999999999E-2</v>
      </c>
      <c r="E139" s="22">
        <v>1635</v>
      </c>
      <c r="F139" s="20">
        <v>10.8342361863489</v>
      </c>
      <c r="G139" s="22">
        <v>0.60207967618840297</v>
      </c>
      <c r="H139" s="18">
        <v>5.8400000000000001E-2</v>
      </c>
      <c r="I139" s="15">
        <v>2.8676620885478301E-3</v>
      </c>
      <c r="J139" s="24">
        <v>0.49392999999999998</v>
      </c>
      <c r="K139" s="18">
        <v>0.754</v>
      </c>
      <c r="L139" s="15">
        <v>6.9440247607852501E-2</v>
      </c>
      <c r="M139" s="18">
        <v>9.2299999999999993E-2</v>
      </c>
      <c r="N139" s="15">
        <v>5.1292913645550999E-3</v>
      </c>
      <c r="O139" s="24">
        <v>0.62146000000000001</v>
      </c>
      <c r="P139" s="10">
        <v>569</v>
      </c>
      <c r="Q139" s="6">
        <v>30.212948973998401</v>
      </c>
      <c r="R139" s="6">
        <v>32.624809231159503</v>
      </c>
      <c r="S139" s="10">
        <v>569</v>
      </c>
      <c r="T139" s="6">
        <v>40.199061368393203</v>
      </c>
      <c r="U139" s="6">
        <v>41.391728026818598</v>
      </c>
      <c r="V139" s="10">
        <v>525</v>
      </c>
      <c r="W139" s="6">
        <v>105.706626609849</v>
      </c>
      <c r="X139" s="6">
        <v>108.35294577747401</v>
      </c>
      <c r="Y139" s="6">
        <v>0</v>
      </c>
      <c r="Z139" s="6">
        <v>-8.3809523809523796</v>
      </c>
      <c r="AA139" s="7">
        <v>569</v>
      </c>
      <c r="AB139" s="7">
        <v>30.212948973998401</v>
      </c>
      <c r="AC139" s="7">
        <v>32.624809231159503</v>
      </c>
      <c r="AD139" s="13">
        <v>567</v>
      </c>
      <c r="AE139" s="6">
        <v>30.513919540193999</v>
      </c>
      <c r="AF139" s="13">
        <v>547</v>
      </c>
      <c r="AG139" s="6">
        <v>40.407295565279298</v>
      </c>
      <c r="AH139" s="13">
        <v>427</v>
      </c>
      <c r="AI139" s="6">
        <v>96.380090834331398</v>
      </c>
      <c r="AJ139" s="6">
        <v>3.7000000000000002E-3</v>
      </c>
      <c r="AK139" s="6">
        <v>1.8E-3</v>
      </c>
      <c r="AL139" s="132">
        <f t="shared" si="13"/>
        <v>569</v>
      </c>
      <c r="AM139" s="132">
        <f t="shared" si="14"/>
        <v>30.212948973998401</v>
      </c>
      <c r="AN139" s="36">
        <f t="shared" si="15"/>
        <v>451</v>
      </c>
      <c r="AO139" s="36">
        <f t="shared" si="16"/>
        <v>1.361</v>
      </c>
      <c r="AP139" s="36">
        <f t="shared" si="17"/>
        <v>3.7999999999999999E-2</v>
      </c>
      <c r="AQ139" s="133">
        <f t="shared" si="18"/>
        <v>0.73475385745775168</v>
      </c>
    </row>
    <row r="140" spans="1:43" x14ac:dyDescent="0.75">
      <c r="A140" s="5" t="s">
        <v>167</v>
      </c>
      <c r="B140" s="22">
        <v>264.10000000000002</v>
      </c>
      <c r="C140" s="22">
        <v>1.226</v>
      </c>
      <c r="D140" s="22">
        <v>4.5999999999999999E-2</v>
      </c>
      <c r="E140" s="22">
        <v>1174</v>
      </c>
      <c r="F140" s="20">
        <v>9.2936802973977706</v>
      </c>
      <c r="G140" s="22">
        <v>0.54477361741068098</v>
      </c>
      <c r="H140" s="18">
        <v>6.2799999999999995E-2</v>
      </c>
      <c r="I140" s="15">
        <v>3.7329105042955501E-3</v>
      </c>
      <c r="J140" s="24">
        <v>-0.12828999999999999</v>
      </c>
      <c r="K140" s="18">
        <v>0.93799999999999994</v>
      </c>
      <c r="L140" s="15">
        <v>9.1398620660050403E-2</v>
      </c>
      <c r="M140" s="18">
        <v>0.1076</v>
      </c>
      <c r="N140" s="15">
        <v>6.3072581967126796E-3</v>
      </c>
      <c r="O140" s="24">
        <v>0.80940000000000001</v>
      </c>
      <c r="P140" s="10">
        <v>658</v>
      </c>
      <c r="Q140" s="6">
        <v>36.792850308447903</v>
      </c>
      <c r="R140" s="6">
        <v>39.421163433720501</v>
      </c>
      <c r="S140" s="10">
        <v>668</v>
      </c>
      <c r="T140" s="6">
        <v>47.990603017326798</v>
      </c>
      <c r="U140" s="6">
        <v>49.259091664275097</v>
      </c>
      <c r="V140" s="10">
        <v>684</v>
      </c>
      <c r="W140" s="6">
        <v>133.95050631203699</v>
      </c>
      <c r="X140" s="6">
        <v>136.330121586974</v>
      </c>
      <c r="Y140" s="6">
        <v>1.4970059880239399</v>
      </c>
      <c r="Z140" s="6">
        <v>3.8011695906432701</v>
      </c>
      <c r="AA140" s="7">
        <v>658</v>
      </c>
      <c r="AB140" s="7">
        <v>36.792850308447903</v>
      </c>
      <c r="AC140" s="7">
        <v>39.421163433720501</v>
      </c>
      <c r="AD140" s="13">
        <v>656</v>
      </c>
      <c r="AE140" s="6">
        <v>36.792850308447903</v>
      </c>
      <c r="AF140" s="13">
        <v>639</v>
      </c>
      <c r="AG140" s="6">
        <v>47.443418700243903</v>
      </c>
      <c r="AH140" s="13">
        <v>594</v>
      </c>
      <c r="AI140" s="6">
        <v>124.68595005553399</v>
      </c>
      <c r="AJ140" s="6">
        <v>4.5999999999999999E-3</v>
      </c>
      <c r="AK140" s="6">
        <v>2.0999999999999999E-3</v>
      </c>
      <c r="AL140" s="132">
        <f t="shared" si="13"/>
        <v>658</v>
      </c>
      <c r="AM140" s="132">
        <f t="shared" si="14"/>
        <v>36.792850308447903</v>
      </c>
      <c r="AN140" s="36">
        <f t="shared" si="15"/>
        <v>264.10000000000002</v>
      </c>
      <c r="AO140" s="36">
        <f t="shared" si="16"/>
        <v>1.226</v>
      </c>
      <c r="AP140" s="36">
        <f t="shared" si="17"/>
        <v>4.5999999999999999E-2</v>
      </c>
      <c r="AQ140" s="133">
        <f t="shared" si="18"/>
        <v>0.81566068515497558</v>
      </c>
    </row>
    <row r="141" spans="1:43" x14ac:dyDescent="0.75">
      <c r="A141" s="5" t="s">
        <v>168</v>
      </c>
      <c r="B141" s="22">
        <v>230</v>
      </c>
      <c r="C141" s="22">
        <v>3.28</v>
      </c>
      <c r="D141" s="22">
        <v>0.19</v>
      </c>
      <c r="E141" s="22">
        <v>5550</v>
      </c>
      <c r="F141" s="20">
        <v>3.21543408360129</v>
      </c>
      <c r="G141" s="22">
        <v>0.21310139140898801</v>
      </c>
      <c r="H141" s="18">
        <v>0.1235</v>
      </c>
      <c r="I141" s="15">
        <v>2.7408789082976098E-3</v>
      </c>
      <c r="J141" s="24">
        <v>0.34004000000000001</v>
      </c>
      <c r="K141" s="18">
        <v>5.2</v>
      </c>
      <c r="L141" s="15">
        <v>0.49683463003296502</v>
      </c>
      <c r="M141" s="18">
        <v>0.311</v>
      </c>
      <c r="N141" s="15">
        <v>2.06113796784687E-2</v>
      </c>
      <c r="O141" s="24">
        <v>0.93744000000000005</v>
      </c>
      <c r="P141" s="10">
        <v>1740</v>
      </c>
      <c r="Q141" s="6">
        <v>100.07107181951</v>
      </c>
      <c r="R141" s="6">
        <v>105.87101286736301</v>
      </c>
      <c r="S141" s="10">
        <v>1861</v>
      </c>
      <c r="T141" s="6">
        <v>83.334186185616105</v>
      </c>
      <c r="U141" s="6">
        <v>85.527839602888307</v>
      </c>
      <c r="V141" s="10">
        <v>2002</v>
      </c>
      <c r="W141" s="6">
        <v>41.459234434616803</v>
      </c>
      <c r="X141" s="6">
        <v>46.8681192331197</v>
      </c>
      <c r="Y141" s="6">
        <v>6.5018807092960902</v>
      </c>
      <c r="Z141" s="6">
        <v>13.0869130869131</v>
      </c>
      <c r="AA141" s="7">
        <v>2002</v>
      </c>
      <c r="AB141" s="7">
        <v>41.459234434616803</v>
      </c>
      <c r="AC141" s="7">
        <v>46.8681192331197</v>
      </c>
      <c r="AD141" s="13">
        <v>1710</v>
      </c>
      <c r="AE141" s="6">
        <v>104.269455810921</v>
      </c>
      <c r="AF141" s="13">
        <v>1700</v>
      </c>
      <c r="AG141" s="6">
        <v>95.886128231454506</v>
      </c>
      <c r="AH141" s="13">
        <v>1702</v>
      </c>
      <c r="AI141" s="6">
        <v>59.961913911286402</v>
      </c>
      <c r="AJ141" s="6">
        <v>2.2599999999999999E-2</v>
      </c>
      <c r="AK141" s="6">
        <v>7.3000000000000001E-3</v>
      </c>
      <c r="AL141" s="132">
        <f t="shared" si="13"/>
        <v>2002</v>
      </c>
      <c r="AM141" s="132">
        <f t="shared" si="14"/>
        <v>41.459234434616803</v>
      </c>
      <c r="AN141" s="36">
        <f t="shared" si="15"/>
        <v>230</v>
      </c>
      <c r="AO141" s="36">
        <f t="shared" si="16"/>
        <v>3.28</v>
      </c>
      <c r="AP141" s="36">
        <f t="shared" si="17"/>
        <v>0.19</v>
      </c>
      <c r="AQ141" s="133">
        <f t="shared" si="18"/>
        <v>0.3048780487804878</v>
      </c>
    </row>
    <row r="142" spans="1:43" x14ac:dyDescent="0.75">
      <c r="A142" s="5" t="s">
        <v>169</v>
      </c>
      <c r="B142" s="22">
        <v>637</v>
      </c>
      <c r="C142" s="22">
        <v>0.89</v>
      </c>
      <c r="D142" s="22">
        <v>5.8999999999999997E-2</v>
      </c>
      <c r="E142" s="22">
        <v>2379</v>
      </c>
      <c r="F142" s="20">
        <v>11.6414435389988</v>
      </c>
      <c r="G142" s="22">
        <v>0.68565068054429901</v>
      </c>
      <c r="H142" s="18">
        <v>6.59E-2</v>
      </c>
      <c r="I142" s="15">
        <v>2.3823739253574601E-3</v>
      </c>
      <c r="J142" s="24">
        <v>-1.6136000000000001E-2</v>
      </c>
      <c r="K142" s="18">
        <v>0.78500000000000003</v>
      </c>
      <c r="L142" s="15">
        <v>7.4919690629365598E-2</v>
      </c>
      <c r="M142" s="18">
        <v>8.5900000000000004E-2</v>
      </c>
      <c r="N142" s="15">
        <v>5.0592860981070803E-3</v>
      </c>
      <c r="O142" s="24">
        <v>0.86514000000000002</v>
      </c>
      <c r="P142" s="10">
        <v>531</v>
      </c>
      <c r="Q142" s="6">
        <v>30.0685083710868</v>
      </c>
      <c r="R142" s="6">
        <v>32.201461419513002</v>
      </c>
      <c r="S142" s="10">
        <v>586</v>
      </c>
      <c r="T142" s="6">
        <v>42.614691677167997</v>
      </c>
      <c r="U142" s="6">
        <v>43.793343259925898</v>
      </c>
      <c r="V142" s="10">
        <v>793</v>
      </c>
      <c r="W142" s="6">
        <v>115.27329583133501</v>
      </c>
      <c r="X142" s="6">
        <v>121.84699487438</v>
      </c>
      <c r="Y142" s="6">
        <v>9.3856655290102395</v>
      </c>
      <c r="Z142" s="6">
        <v>33.039092055485497</v>
      </c>
      <c r="AA142" s="7">
        <v>531</v>
      </c>
      <c r="AB142" s="7">
        <v>30.0685083710868</v>
      </c>
      <c r="AC142" s="7">
        <v>32.201461419513002</v>
      </c>
      <c r="AD142" s="13">
        <v>526</v>
      </c>
      <c r="AE142" s="6">
        <v>30.0685083710868</v>
      </c>
      <c r="AF142" s="13">
        <v>524</v>
      </c>
      <c r="AG142" s="6">
        <v>42.121680245926697</v>
      </c>
      <c r="AH142" s="13">
        <v>518</v>
      </c>
      <c r="AI142" s="6">
        <v>109.981019870788</v>
      </c>
      <c r="AJ142" s="6">
        <v>9.9000000000000008E-3</v>
      </c>
      <c r="AK142" s="6">
        <v>2E-3</v>
      </c>
      <c r="AL142" s="132">
        <f t="shared" si="13"/>
        <v>531</v>
      </c>
      <c r="AM142" s="132">
        <f t="shared" si="14"/>
        <v>30.0685083710868</v>
      </c>
      <c r="AN142" s="36">
        <f t="shared" si="15"/>
        <v>637</v>
      </c>
      <c r="AO142" s="36">
        <f t="shared" si="16"/>
        <v>0.89</v>
      </c>
      <c r="AP142" s="36">
        <f t="shared" si="17"/>
        <v>5.8999999999999997E-2</v>
      </c>
      <c r="AQ142" s="133">
        <f t="shared" si="18"/>
        <v>1.1235955056179776</v>
      </c>
    </row>
    <row r="143" spans="1:43" x14ac:dyDescent="0.75">
      <c r="A143" s="5" t="s">
        <v>170</v>
      </c>
      <c r="B143" s="22">
        <v>395</v>
      </c>
      <c r="C143" s="22">
        <v>2.66</v>
      </c>
      <c r="D143" s="22">
        <v>0.12</v>
      </c>
      <c r="E143" s="22">
        <v>716</v>
      </c>
      <c r="F143" s="20">
        <v>20.876826722338201</v>
      </c>
      <c r="G143" s="22">
        <v>1.1972177727365401</v>
      </c>
      <c r="H143" s="18">
        <v>5.4399999999999997E-2</v>
      </c>
      <c r="I143" s="15">
        <v>4.8304105990962598E-3</v>
      </c>
      <c r="J143" s="24">
        <v>6.8886000000000003E-2</v>
      </c>
      <c r="K143" s="18">
        <v>0.36099999999999999</v>
      </c>
      <c r="L143" s="15">
        <v>3.5697362522180399E-2</v>
      </c>
      <c r="M143" s="18">
        <v>4.7899999999999998E-2</v>
      </c>
      <c r="N143" s="15">
        <v>2.74690842994445E-3</v>
      </c>
      <c r="O143" s="24">
        <v>0.60831000000000002</v>
      </c>
      <c r="P143" s="10">
        <v>301</v>
      </c>
      <c r="Q143" s="6">
        <v>16.975567921550301</v>
      </c>
      <c r="R143" s="6">
        <v>18.235103189684001</v>
      </c>
      <c r="S143" s="10">
        <v>311</v>
      </c>
      <c r="T143" s="6">
        <v>26.664623277044299</v>
      </c>
      <c r="U143" s="6">
        <v>27.3505209246253</v>
      </c>
      <c r="V143" s="10">
        <v>350</v>
      </c>
      <c r="W143" s="6">
        <v>254.08836129653901</v>
      </c>
      <c r="X143" s="6">
        <v>256.33623479930998</v>
      </c>
      <c r="Y143" s="6">
        <v>3.2154340836012798</v>
      </c>
      <c r="Z143" s="6">
        <v>14</v>
      </c>
      <c r="AA143" s="7">
        <v>301</v>
      </c>
      <c r="AB143" s="7">
        <v>16.975567921550301</v>
      </c>
      <c r="AC143" s="7">
        <v>18.235103189684001</v>
      </c>
      <c r="AD143" s="13">
        <v>300</v>
      </c>
      <c r="AE143" s="6">
        <v>16.975567921550301</v>
      </c>
      <c r="AF143" s="13">
        <v>296</v>
      </c>
      <c r="AG143" s="6">
        <v>25.1084474730457</v>
      </c>
      <c r="AH143" s="13">
        <v>260</v>
      </c>
      <c r="AI143" s="6">
        <v>237.854140906482</v>
      </c>
      <c r="AJ143" s="6">
        <v>4.1000000000000003E-3</v>
      </c>
      <c r="AK143" s="6">
        <v>4.4000000000000003E-3</v>
      </c>
      <c r="AL143" s="132">
        <f t="shared" si="13"/>
        <v>301</v>
      </c>
      <c r="AM143" s="132">
        <f t="shared" si="14"/>
        <v>16.975567921550301</v>
      </c>
      <c r="AN143" s="36">
        <f t="shared" si="15"/>
        <v>395</v>
      </c>
      <c r="AO143" s="36">
        <f t="shared" si="16"/>
        <v>2.66</v>
      </c>
      <c r="AP143" s="36">
        <f t="shared" si="17"/>
        <v>0.12</v>
      </c>
      <c r="AQ143" s="133">
        <f t="shared" si="18"/>
        <v>0.37593984962406013</v>
      </c>
    </row>
    <row r="144" spans="1:43" x14ac:dyDescent="0.75">
      <c r="A144" s="5" t="s">
        <v>171</v>
      </c>
      <c r="B144" s="22">
        <v>227.7</v>
      </c>
      <c r="C144" s="22">
        <v>1.956</v>
      </c>
      <c r="D144" s="22">
        <v>5.7000000000000002E-2</v>
      </c>
      <c r="E144" s="22">
        <v>518</v>
      </c>
      <c r="F144" s="20">
        <v>15.772870662460599</v>
      </c>
      <c r="G144" s="22">
        <v>1.0159473545845601</v>
      </c>
      <c r="H144" s="18">
        <v>5.4300000000000001E-2</v>
      </c>
      <c r="I144" s="15">
        <v>6.0155341202812003E-3</v>
      </c>
      <c r="J144" s="24">
        <v>0.33903</v>
      </c>
      <c r="K144" s="18">
        <v>0.47299999999999998</v>
      </c>
      <c r="L144" s="15">
        <v>4.6287719548060997E-2</v>
      </c>
      <c r="M144" s="18">
        <v>6.3399999999999998E-2</v>
      </c>
      <c r="N144" s="15">
        <v>4.0836613485939E-3</v>
      </c>
      <c r="O144" s="24">
        <v>0.52553000000000005</v>
      </c>
      <c r="P144" s="10">
        <v>396</v>
      </c>
      <c r="Q144" s="6">
        <v>24.887290357941399</v>
      </c>
      <c r="R144" s="6">
        <v>26.359507134436399</v>
      </c>
      <c r="S144" s="10">
        <v>391</v>
      </c>
      <c r="T144" s="6">
        <v>32.157342066993898</v>
      </c>
      <c r="U144" s="6">
        <v>32.9908147198189</v>
      </c>
      <c r="V144" s="10">
        <v>340</v>
      </c>
      <c r="W144" s="6">
        <v>239.949243575363</v>
      </c>
      <c r="X144" s="6">
        <v>241.21047289741199</v>
      </c>
      <c r="Y144" s="6">
        <v>-1.2787723785166301</v>
      </c>
      <c r="Z144" s="6">
        <v>-16.470588235294102</v>
      </c>
      <c r="AA144" s="7">
        <v>396</v>
      </c>
      <c r="AB144" s="7">
        <v>24.887290357941399</v>
      </c>
      <c r="AC144" s="7">
        <v>26.359507134436399</v>
      </c>
      <c r="AD144" s="13">
        <v>395</v>
      </c>
      <c r="AE144" s="6">
        <v>25.2960910292575</v>
      </c>
      <c r="AF144" s="13">
        <v>384</v>
      </c>
      <c r="AG144" s="6">
        <v>32.157342066993898</v>
      </c>
      <c r="AH144" s="13">
        <v>320</v>
      </c>
      <c r="AI144" s="6">
        <v>223.32222570176199</v>
      </c>
      <c r="AJ144" s="6">
        <v>2.3E-3</v>
      </c>
      <c r="AK144" s="6">
        <v>5.0000000000000001E-3</v>
      </c>
      <c r="AL144" s="132">
        <f t="shared" si="13"/>
        <v>396</v>
      </c>
      <c r="AM144" s="132">
        <f t="shared" si="14"/>
        <v>24.887290357941399</v>
      </c>
      <c r="AN144" s="36">
        <f t="shared" si="15"/>
        <v>227.7</v>
      </c>
      <c r="AO144" s="36">
        <f t="shared" si="16"/>
        <v>1.956</v>
      </c>
      <c r="AP144" s="36">
        <f t="shared" si="17"/>
        <v>5.7000000000000002E-2</v>
      </c>
      <c r="AQ144" s="133">
        <f t="shared" si="18"/>
        <v>0.5112474437627812</v>
      </c>
    </row>
    <row r="145" spans="1:43" x14ac:dyDescent="0.75">
      <c r="A145" s="5" t="s">
        <v>172</v>
      </c>
      <c r="B145" s="22">
        <v>492</v>
      </c>
      <c r="C145" s="22">
        <v>2.0270000000000001</v>
      </c>
      <c r="D145" s="22">
        <v>7.4999999999999997E-2</v>
      </c>
      <c r="E145" s="22">
        <v>2150</v>
      </c>
      <c r="F145" s="20">
        <v>10.515247108306999</v>
      </c>
      <c r="G145" s="22">
        <v>0.58029884009345201</v>
      </c>
      <c r="H145" s="18">
        <v>6.5799999999999997E-2</v>
      </c>
      <c r="I145" s="15">
        <v>3.8689868559544098E-3</v>
      </c>
      <c r="J145" s="24">
        <v>-0.23956</v>
      </c>
      <c r="K145" s="18">
        <v>0.87</v>
      </c>
      <c r="L145" s="15">
        <v>9.4126182627363594E-2</v>
      </c>
      <c r="M145" s="18">
        <v>9.5100000000000004E-2</v>
      </c>
      <c r="N145" s="15">
        <v>5.2482285127935799E-3</v>
      </c>
      <c r="O145" s="24">
        <v>0.47771000000000002</v>
      </c>
      <c r="P145" s="10">
        <v>585</v>
      </c>
      <c r="Q145" s="6">
        <v>30.854946029892101</v>
      </c>
      <c r="R145" s="6">
        <v>33.348111229148202</v>
      </c>
      <c r="S145" s="10">
        <v>629</v>
      </c>
      <c r="T145" s="6">
        <v>49.705172783620597</v>
      </c>
      <c r="U145" s="6">
        <v>50.838814677915899</v>
      </c>
      <c r="V145" s="10">
        <v>760</v>
      </c>
      <c r="W145" s="6">
        <v>130.526322214412</v>
      </c>
      <c r="X145" s="6">
        <v>134.67850746995001</v>
      </c>
      <c r="Y145" s="6">
        <v>6.9952305246422997</v>
      </c>
      <c r="Z145" s="6">
        <v>23.026315789473699</v>
      </c>
      <c r="AA145" s="7">
        <v>585</v>
      </c>
      <c r="AB145" s="7">
        <v>30.854946029892101</v>
      </c>
      <c r="AC145" s="7">
        <v>33.348111229148202</v>
      </c>
      <c r="AD145" s="13">
        <v>576</v>
      </c>
      <c r="AE145" s="6">
        <v>30.569538670178801</v>
      </c>
      <c r="AF145" s="13">
        <v>572</v>
      </c>
      <c r="AG145" s="6">
        <v>43.5451972259809</v>
      </c>
      <c r="AH145" s="13">
        <v>565</v>
      </c>
      <c r="AI145" s="6">
        <v>100.53990645918</v>
      </c>
      <c r="AJ145" s="6">
        <v>9.4999999999999998E-3</v>
      </c>
      <c r="AK145" s="6">
        <v>5.7999999999999996E-3</v>
      </c>
      <c r="AL145" s="132">
        <f t="shared" si="13"/>
        <v>585</v>
      </c>
      <c r="AM145" s="132">
        <f t="shared" si="14"/>
        <v>30.854946029892101</v>
      </c>
      <c r="AN145" s="36">
        <f t="shared" si="15"/>
        <v>492</v>
      </c>
      <c r="AO145" s="36">
        <f t="shared" si="16"/>
        <v>2.0270000000000001</v>
      </c>
      <c r="AP145" s="36">
        <f t="shared" si="17"/>
        <v>7.4999999999999997E-2</v>
      </c>
      <c r="AQ145" s="133">
        <f t="shared" si="18"/>
        <v>0.49333991119881593</v>
      </c>
    </row>
    <row r="146" spans="1:43" x14ac:dyDescent="0.75">
      <c r="A146" s="5" t="s">
        <v>173</v>
      </c>
      <c r="B146" s="22">
        <v>140</v>
      </c>
      <c r="C146" s="22">
        <v>1.4990000000000001</v>
      </c>
      <c r="D146" s="22">
        <v>9.2999999999999999E-2</v>
      </c>
      <c r="E146" s="22">
        <v>581</v>
      </c>
      <c r="F146" s="20">
        <v>9.3457943925233593</v>
      </c>
      <c r="G146" s="22">
        <v>0.78436018585406797</v>
      </c>
      <c r="H146" s="18">
        <v>6.5299999999999997E-2</v>
      </c>
      <c r="I146" s="15">
        <v>6.88350123931599E-3</v>
      </c>
      <c r="J146" s="24">
        <v>1.1224E-2</v>
      </c>
      <c r="K146" s="18">
        <v>0.92</v>
      </c>
      <c r="L146" s="15">
        <v>0.104356507875646</v>
      </c>
      <c r="M146" s="18">
        <v>0.107</v>
      </c>
      <c r="N146" s="15">
        <v>8.9801397678432194E-3</v>
      </c>
      <c r="O146" s="24">
        <v>0.83453999999999995</v>
      </c>
      <c r="P146" s="10">
        <v>650</v>
      </c>
      <c r="Q146" s="6">
        <v>51.856612896488201</v>
      </c>
      <c r="R146" s="6">
        <v>53.734622173078897</v>
      </c>
      <c r="S146" s="10">
        <v>672</v>
      </c>
      <c r="T146" s="6">
        <v>57.960524093040803</v>
      </c>
      <c r="U146" s="6">
        <v>58.994312624996297</v>
      </c>
      <c r="V146" s="10">
        <v>730</v>
      </c>
      <c r="W146" s="6">
        <v>250.83415720919001</v>
      </c>
      <c r="X146" s="6">
        <v>252.398808586017</v>
      </c>
      <c r="Y146" s="6">
        <v>3.2738095238095202</v>
      </c>
      <c r="Z146" s="6">
        <v>10.958904109589</v>
      </c>
      <c r="AA146" s="7">
        <v>650</v>
      </c>
      <c r="AB146" s="7">
        <v>51.856612896488201</v>
      </c>
      <c r="AC146" s="7">
        <v>53.734622173078897</v>
      </c>
      <c r="AD146" s="13">
        <v>645</v>
      </c>
      <c r="AE146" s="6">
        <v>52.354133562654098</v>
      </c>
      <c r="AF146" s="13">
        <v>602</v>
      </c>
      <c r="AG146" s="6">
        <v>52.8402247642831</v>
      </c>
      <c r="AH146" s="13">
        <v>537</v>
      </c>
      <c r="AI146" s="6">
        <v>235.75515142377</v>
      </c>
      <c r="AJ146" s="6">
        <v>6.6E-3</v>
      </c>
      <c r="AK146" s="6">
        <v>4.3E-3</v>
      </c>
      <c r="AL146" s="132">
        <f t="shared" si="13"/>
        <v>650</v>
      </c>
      <c r="AM146" s="132">
        <f t="shared" si="14"/>
        <v>51.856612896488201</v>
      </c>
      <c r="AN146" s="36">
        <f t="shared" si="15"/>
        <v>140</v>
      </c>
      <c r="AO146" s="36">
        <f t="shared" si="16"/>
        <v>1.4990000000000001</v>
      </c>
      <c r="AP146" s="36">
        <f t="shared" si="17"/>
        <v>9.2999999999999999E-2</v>
      </c>
      <c r="AQ146" s="133">
        <f t="shared" si="18"/>
        <v>0.66711140760507004</v>
      </c>
    </row>
    <row r="147" spans="1:43" x14ac:dyDescent="0.75">
      <c r="A147" s="5" t="s">
        <v>174</v>
      </c>
      <c r="B147" s="22">
        <v>1150</v>
      </c>
      <c r="C147" s="22">
        <v>1.6739999999999999</v>
      </c>
      <c r="D147" s="22">
        <v>8.5000000000000006E-2</v>
      </c>
      <c r="E147" s="22">
        <v>5010</v>
      </c>
      <c r="F147" s="20">
        <v>28.818443804034601</v>
      </c>
      <c r="G147" s="22">
        <v>1.7270304618426999</v>
      </c>
      <c r="H147" s="18">
        <v>0.1963</v>
      </c>
      <c r="I147" s="15">
        <v>5.56551061040519E-3</v>
      </c>
      <c r="J147" s="24">
        <v>0.74822</v>
      </c>
      <c r="K147" s="18">
        <v>0.93400000000000005</v>
      </c>
      <c r="L147" s="15">
        <v>8.4327643566269497E-2</v>
      </c>
      <c r="M147" s="18">
        <v>3.4700000000000002E-2</v>
      </c>
      <c r="N147" s="15">
        <v>2.07950010880017E-3</v>
      </c>
      <c r="O147" s="24">
        <v>0.75724999999999998</v>
      </c>
      <c r="P147" s="10">
        <v>220</v>
      </c>
      <c r="Q147" s="6">
        <v>12.7925968249584</v>
      </c>
      <c r="R147" s="6">
        <v>13.693875752531399</v>
      </c>
      <c r="S147" s="10">
        <v>669</v>
      </c>
      <c r="T147" s="6">
        <v>44.281758528646399</v>
      </c>
      <c r="U147" s="6">
        <v>45.647462837382299</v>
      </c>
      <c r="V147" s="10">
        <v>2787</v>
      </c>
      <c r="W147" s="6">
        <v>36.051915725464099</v>
      </c>
      <c r="X147" s="6">
        <v>36.314621138103902</v>
      </c>
      <c r="Y147" s="6">
        <v>67.115097159940206</v>
      </c>
      <c r="Z147" s="6">
        <v>92.106207391460302</v>
      </c>
      <c r="AA147" s="7" t="s">
        <v>35</v>
      </c>
      <c r="AB147" s="7" t="s">
        <v>35</v>
      </c>
      <c r="AC147" s="7" t="s">
        <v>35</v>
      </c>
      <c r="AD147" s="13">
        <v>180</v>
      </c>
      <c r="AE147" s="6">
        <v>12.7925968249584</v>
      </c>
      <c r="AF147" s="13">
        <v>183</v>
      </c>
      <c r="AG147" s="6">
        <v>43.190116211806497</v>
      </c>
      <c r="AH147" s="13">
        <v>220</v>
      </c>
      <c r="AI147" s="6">
        <v>9.9338123334379507</v>
      </c>
      <c r="AJ147" s="6">
        <v>0.187</v>
      </c>
      <c r="AK147" s="6">
        <v>0.01</v>
      </c>
      <c r="AL147" s="132" t="str">
        <f t="shared" si="13"/>
        <v>Discordant</v>
      </c>
      <c r="AM147" s="132" t="str">
        <f t="shared" si="14"/>
        <v>Discordant</v>
      </c>
      <c r="AN147" s="36">
        <f t="shared" si="15"/>
        <v>1150</v>
      </c>
      <c r="AO147" s="36">
        <f t="shared" si="16"/>
        <v>1.6739999999999999</v>
      </c>
      <c r="AP147" s="36">
        <f t="shared" si="17"/>
        <v>8.5000000000000006E-2</v>
      </c>
      <c r="AQ147" s="133">
        <f t="shared" si="18"/>
        <v>0.59737156511350065</v>
      </c>
    </row>
    <row r="148" spans="1:43" x14ac:dyDescent="0.75">
      <c r="A148" s="5" t="s">
        <v>175</v>
      </c>
      <c r="B148" s="22">
        <v>205.8</v>
      </c>
      <c r="C148" s="22">
        <v>1.0660000000000001</v>
      </c>
      <c r="D148" s="22">
        <v>3.6999999999999998E-2</v>
      </c>
      <c r="E148" s="22">
        <v>321</v>
      </c>
      <c r="F148" s="20">
        <v>20.790020790020801</v>
      </c>
      <c r="G148" s="22">
        <v>1.47921497820713</v>
      </c>
      <c r="H148" s="18">
        <v>5.2999999999999999E-2</v>
      </c>
      <c r="I148" s="15">
        <v>8.2358945221487796E-3</v>
      </c>
      <c r="J148" s="24">
        <v>3.4932000000000001E-3</v>
      </c>
      <c r="K148" s="18">
        <v>0.35299999999999998</v>
      </c>
      <c r="L148" s="15">
        <v>3.9570786094794301E-2</v>
      </c>
      <c r="M148" s="18">
        <v>4.8099999999999997E-2</v>
      </c>
      <c r="N148" s="15">
        <v>3.4223265657297901E-3</v>
      </c>
      <c r="O148" s="24">
        <v>0.72167999999999999</v>
      </c>
      <c r="P148" s="10">
        <v>302</v>
      </c>
      <c r="Q148" s="6">
        <v>20.9523380028232</v>
      </c>
      <c r="R148" s="6">
        <v>21.993262712690601</v>
      </c>
      <c r="S148" s="10">
        <v>304</v>
      </c>
      <c r="T148" s="6">
        <v>29.401586662408501</v>
      </c>
      <c r="U148" s="6">
        <v>30.004973884040201</v>
      </c>
      <c r="V148" s="10">
        <v>290</v>
      </c>
      <c r="W148" s="6">
        <v>376.69045984071499</v>
      </c>
      <c r="X148" s="6">
        <v>377.70824381430202</v>
      </c>
      <c r="Y148" s="6">
        <v>0.65789473684209598</v>
      </c>
      <c r="Z148" s="6">
        <v>-4.1379310344827598</v>
      </c>
      <c r="AA148" s="7">
        <v>302</v>
      </c>
      <c r="AB148" s="7">
        <v>20.9523380028232</v>
      </c>
      <c r="AC148" s="7">
        <v>21.993262712690601</v>
      </c>
      <c r="AD148" s="13">
        <v>301</v>
      </c>
      <c r="AE148" s="6">
        <v>20.9523380028232</v>
      </c>
      <c r="AF148" s="13">
        <v>292</v>
      </c>
      <c r="AG148" s="6">
        <v>26.945691645736499</v>
      </c>
      <c r="AH148" s="13">
        <v>221</v>
      </c>
      <c r="AI148" s="6">
        <v>363.14091966481698</v>
      </c>
      <c r="AJ148" s="6">
        <v>3.2000000000000002E-3</v>
      </c>
      <c r="AK148" s="6">
        <v>5.1000000000000004E-3</v>
      </c>
      <c r="AL148" s="132">
        <f t="shared" si="13"/>
        <v>302</v>
      </c>
      <c r="AM148" s="132">
        <f t="shared" si="14"/>
        <v>20.9523380028232</v>
      </c>
      <c r="AN148" s="36">
        <f t="shared" si="15"/>
        <v>205.8</v>
      </c>
      <c r="AO148" s="36">
        <f t="shared" si="16"/>
        <v>1.0660000000000001</v>
      </c>
      <c r="AP148" s="36">
        <f t="shared" si="17"/>
        <v>3.6999999999999998E-2</v>
      </c>
      <c r="AQ148" s="133">
        <f t="shared" si="18"/>
        <v>0.9380863039399624</v>
      </c>
    </row>
    <row r="149" spans="1:43" x14ac:dyDescent="0.75">
      <c r="A149" s="5" t="s">
        <v>176</v>
      </c>
      <c r="B149" s="22">
        <v>679</v>
      </c>
      <c r="C149" s="22">
        <v>0.77200000000000002</v>
      </c>
      <c r="D149" s="22">
        <v>6.4000000000000001E-2</v>
      </c>
      <c r="E149" s="22">
        <v>2630</v>
      </c>
      <c r="F149" s="20">
        <v>9.7465886939571096</v>
      </c>
      <c r="G149" s="22">
        <v>0.59753868791466502</v>
      </c>
      <c r="H149" s="18">
        <v>5.9299999999999999E-2</v>
      </c>
      <c r="I149" s="15">
        <v>2.09516724778029E-3</v>
      </c>
      <c r="J149" s="24">
        <v>0.32707999999999998</v>
      </c>
      <c r="K149" s="18">
        <v>0.83899999999999997</v>
      </c>
      <c r="L149" s="15">
        <v>7.9448736648481899E-2</v>
      </c>
      <c r="M149" s="18">
        <v>0.1026</v>
      </c>
      <c r="N149" s="15">
        <v>6.2901463583925803E-3</v>
      </c>
      <c r="O149" s="24">
        <v>0.91659999999999997</v>
      </c>
      <c r="P149" s="10">
        <v>629</v>
      </c>
      <c r="Q149" s="6">
        <v>36.838061911001397</v>
      </c>
      <c r="R149" s="6">
        <v>39.253390169949697</v>
      </c>
      <c r="S149" s="10">
        <v>626</v>
      </c>
      <c r="T149" s="6">
        <v>45.254842682367702</v>
      </c>
      <c r="U149" s="6">
        <v>46.450053837492298</v>
      </c>
      <c r="V149" s="10">
        <v>566</v>
      </c>
      <c r="W149" s="6">
        <v>73.773188392796001</v>
      </c>
      <c r="X149" s="6">
        <v>77.261403166412094</v>
      </c>
      <c r="Y149" s="6">
        <v>-0.47923322683705299</v>
      </c>
      <c r="Z149" s="6">
        <v>-11.130742049469999</v>
      </c>
      <c r="AA149" s="7">
        <v>629</v>
      </c>
      <c r="AB149" s="7">
        <v>36.838061911001397</v>
      </c>
      <c r="AC149" s="7">
        <v>39.253390169949697</v>
      </c>
      <c r="AD149" s="13">
        <v>628</v>
      </c>
      <c r="AE149" s="6">
        <v>36.838061911001397</v>
      </c>
      <c r="AF149" s="13">
        <v>613</v>
      </c>
      <c r="AG149" s="6">
        <v>46.124286294812698</v>
      </c>
      <c r="AH149" s="13">
        <v>508</v>
      </c>
      <c r="AI149" s="6">
        <v>66.106794852261402</v>
      </c>
      <c r="AJ149" s="6">
        <v>1.5E-3</v>
      </c>
      <c r="AK149" s="6">
        <v>1.5E-3</v>
      </c>
      <c r="AL149" s="132">
        <f t="shared" si="13"/>
        <v>629</v>
      </c>
      <c r="AM149" s="132">
        <f t="shared" si="14"/>
        <v>36.838061911001397</v>
      </c>
      <c r="AN149" s="36">
        <f t="shared" si="15"/>
        <v>679</v>
      </c>
      <c r="AO149" s="36">
        <f t="shared" si="16"/>
        <v>0.77200000000000002</v>
      </c>
      <c r="AP149" s="36">
        <f t="shared" si="17"/>
        <v>6.4000000000000001E-2</v>
      </c>
      <c r="AQ149" s="133">
        <f t="shared" si="18"/>
        <v>1.2953367875647668</v>
      </c>
    </row>
    <row r="150" spans="1:43" x14ac:dyDescent="0.75">
      <c r="A150" s="5" t="s">
        <v>177</v>
      </c>
      <c r="B150" s="22">
        <v>154.80000000000001</v>
      </c>
      <c r="C150" s="22">
        <v>0.80100000000000005</v>
      </c>
      <c r="D150" s="22">
        <v>2.8000000000000001E-2</v>
      </c>
      <c r="E150" s="22">
        <v>581</v>
      </c>
      <c r="F150" s="20">
        <v>9.765625</v>
      </c>
      <c r="G150" s="22">
        <v>0.73278443581661201</v>
      </c>
      <c r="H150" s="18">
        <v>6.0900000000000003E-2</v>
      </c>
      <c r="I150" s="15">
        <v>6.3512777781950698E-3</v>
      </c>
      <c r="J150" s="24">
        <v>-0.15528</v>
      </c>
      <c r="K150" s="18">
        <v>0.87</v>
      </c>
      <c r="L150" s="15">
        <v>0.10523243918108099</v>
      </c>
      <c r="M150" s="18">
        <v>0.1024</v>
      </c>
      <c r="N150" s="15">
        <v>7.6838017257084001E-3</v>
      </c>
      <c r="O150" s="24">
        <v>0.83387</v>
      </c>
      <c r="P150" s="10">
        <v>627</v>
      </c>
      <c r="Q150" s="6">
        <v>44.868063690320497</v>
      </c>
      <c r="R150" s="6">
        <v>46.8644811151092</v>
      </c>
      <c r="S150" s="10">
        <v>625</v>
      </c>
      <c r="T150" s="6">
        <v>55.400985563882998</v>
      </c>
      <c r="U150" s="6">
        <v>56.420298455923401</v>
      </c>
      <c r="V150" s="10">
        <v>580</v>
      </c>
      <c r="W150" s="6">
        <v>227.04971065949999</v>
      </c>
      <c r="X150" s="6">
        <v>228.37053820957399</v>
      </c>
      <c r="Y150" s="6">
        <v>-0.320000000000007</v>
      </c>
      <c r="Z150" s="6">
        <v>-8.1034482758620605</v>
      </c>
      <c r="AA150" s="7">
        <v>627</v>
      </c>
      <c r="AB150" s="7">
        <v>44.868063690320497</v>
      </c>
      <c r="AC150" s="7">
        <v>46.8644811151092</v>
      </c>
      <c r="AD150" s="13">
        <v>624</v>
      </c>
      <c r="AE150" s="6">
        <v>44.404280641832898</v>
      </c>
      <c r="AF150" s="13">
        <v>596</v>
      </c>
      <c r="AG150" s="6">
        <v>51.125690229566302</v>
      </c>
      <c r="AH150" s="13">
        <v>488</v>
      </c>
      <c r="AI150" s="6">
        <v>208.79441589890001</v>
      </c>
      <c r="AJ150" s="6">
        <v>4.7999999999999996E-3</v>
      </c>
      <c r="AK150" s="6">
        <v>4.5999999999999999E-3</v>
      </c>
      <c r="AL150" s="132">
        <f t="shared" si="13"/>
        <v>627</v>
      </c>
      <c r="AM150" s="132">
        <f t="shared" si="14"/>
        <v>44.868063690320497</v>
      </c>
      <c r="AN150" s="36">
        <f t="shared" si="15"/>
        <v>154.80000000000001</v>
      </c>
      <c r="AO150" s="36">
        <f t="shared" si="16"/>
        <v>0.80100000000000005</v>
      </c>
      <c r="AP150" s="36">
        <f t="shared" si="17"/>
        <v>2.8000000000000001E-2</v>
      </c>
      <c r="AQ150" s="133">
        <f t="shared" si="18"/>
        <v>1.2484394506866416</v>
      </c>
    </row>
    <row r="151" spans="1:43" x14ac:dyDescent="0.75">
      <c r="A151" s="5" t="s">
        <v>178</v>
      </c>
      <c r="B151" s="22">
        <v>1350</v>
      </c>
      <c r="C151" s="22">
        <v>2.9319999999999999</v>
      </c>
      <c r="D151" s="22">
        <v>8.8999999999999996E-2</v>
      </c>
      <c r="E151" s="22">
        <v>4540</v>
      </c>
      <c r="F151" s="20">
        <v>21.008403361344499</v>
      </c>
      <c r="G151" s="22">
        <v>1.1655868126364699</v>
      </c>
      <c r="H151" s="18">
        <v>0.1108</v>
      </c>
      <c r="I151" s="15">
        <v>3.3976617897681399E-3</v>
      </c>
      <c r="J151" s="24">
        <v>0.29935</v>
      </c>
      <c r="K151" s="18">
        <v>0.72899999999999998</v>
      </c>
      <c r="L151" s="15">
        <v>6.7191078573273902E-2</v>
      </c>
      <c r="M151" s="18">
        <v>4.7600000000000003E-2</v>
      </c>
      <c r="N151" s="15">
        <v>2.64093997659922E-3</v>
      </c>
      <c r="O151" s="24">
        <v>0.71670999999999996</v>
      </c>
      <c r="P151" s="10">
        <v>300</v>
      </c>
      <c r="Q151" s="6">
        <v>16.274122440540602</v>
      </c>
      <c r="R151" s="6">
        <v>17.568934198338798</v>
      </c>
      <c r="S151" s="10">
        <v>554</v>
      </c>
      <c r="T151" s="6">
        <v>39.515044179187598</v>
      </c>
      <c r="U151" s="6">
        <v>40.682341685526303</v>
      </c>
      <c r="V151" s="10">
        <v>1800</v>
      </c>
      <c r="W151" s="6">
        <v>49.022825330253298</v>
      </c>
      <c r="X151" s="6">
        <v>50.138623611417003</v>
      </c>
      <c r="Y151" s="6">
        <v>45.8483754512635</v>
      </c>
      <c r="Z151" s="6">
        <v>83.3333333333333</v>
      </c>
      <c r="AA151" s="7" t="s">
        <v>35</v>
      </c>
      <c r="AB151" s="7" t="s">
        <v>35</v>
      </c>
      <c r="AC151" s="7" t="s">
        <v>35</v>
      </c>
      <c r="AD151" s="13">
        <v>278</v>
      </c>
      <c r="AE151" s="6">
        <v>16.274122440540602</v>
      </c>
      <c r="AF151" s="13">
        <v>280</v>
      </c>
      <c r="AG151" s="6">
        <v>37.999259420193297</v>
      </c>
      <c r="AH151" s="13">
        <v>300</v>
      </c>
      <c r="AI151" s="6">
        <v>19.187219792365099</v>
      </c>
      <c r="AJ151" s="6">
        <v>7.4899999999999994E-2</v>
      </c>
      <c r="AK151" s="6">
        <v>5.4000000000000003E-3</v>
      </c>
      <c r="AL151" s="132" t="str">
        <f t="shared" si="13"/>
        <v>Discordant</v>
      </c>
      <c r="AM151" s="132" t="str">
        <f t="shared" si="14"/>
        <v>Discordant</v>
      </c>
      <c r="AN151" s="36">
        <f t="shared" si="15"/>
        <v>1350</v>
      </c>
      <c r="AO151" s="36">
        <f t="shared" si="16"/>
        <v>2.9319999999999999</v>
      </c>
      <c r="AP151" s="36">
        <f t="shared" si="17"/>
        <v>8.8999999999999996E-2</v>
      </c>
      <c r="AQ151" s="133">
        <f t="shared" si="18"/>
        <v>0.34106412005457026</v>
      </c>
    </row>
    <row r="152" spans="1:43" x14ac:dyDescent="0.75">
      <c r="A152" s="5" t="s">
        <v>179</v>
      </c>
      <c r="B152" s="22">
        <v>120.6</v>
      </c>
      <c r="C152" s="22">
        <v>2.77</v>
      </c>
      <c r="D152" s="22">
        <v>0.21</v>
      </c>
      <c r="E152" s="22">
        <v>511</v>
      </c>
      <c r="F152" s="20">
        <v>9.4339622641509404</v>
      </c>
      <c r="G152" s="22">
        <v>0.71049303233045602</v>
      </c>
      <c r="H152" s="18">
        <v>6.3299999999999995E-2</v>
      </c>
      <c r="I152" s="15">
        <v>6.9953007840793304E-3</v>
      </c>
      <c r="J152" s="24">
        <v>-3.5226E-2</v>
      </c>
      <c r="K152" s="18">
        <v>0.94</v>
      </c>
      <c r="L152" s="15">
        <v>0.113846187744693</v>
      </c>
      <c r="M152" s="18">
        <v>0.106</v>
      </c>
      <c r="N152" s="15">
        <v>7.9830997112650005E-3</v>
      </c>
      <c r="O152" s="24">
        <v>0.85784000000000005</v>
      </c>
      <c r="P152" s="10">
        <v>647</v>
      </c>
      <c r="Q152" s="6">
        <v>47.335888505989303</v>
      </c>
      <c r="R152" s="6">
        <v>49.352309905367498</v>
      </c>
      <c r="S152" s="10">
        <v>657</v>
      </c>
      <c r="T152" s="6">
        <v>57.481554520368697</v>
      </c>
      <c r="U152" s="6">
        <v>58.547079821325099</v>
      </c>
      <c r="V152" s="10">
        <v>680</v>
      </c>
      <c r="W152" s="6">
        <v>253.25213518781399</v>
      </c>
      <c r="X152" s="6">
        <v>254.603803005288</v>
      </c>
      <c r="Y152" s="6">
        <v>1.5220700152207101</v>
      </c>
      <c r="Z152" s="6">
        <v>4.8529411764705896</v>
      </c>
      <c r="AA152" s="7">
        <v>647</v>
      </c>
      <c r="AB152" s="7">
        <v>47.335888505989303</v>
      </c>
      <c r="AC152" s="7">
        <v>49.352309905367498</v>
      </c>
      <c r="AD152" s="13">
        <v>643</v>
      </c>
      <c r="AE152" s="6">
        <v>47.335888505989303</v>
      </c>
      <c r="AF152" s="13">
        <v>625</v>
      </c>
      <c r="AG152" s="6">
        <v>55.875800755587598</v>
      </c>
      <c r="AH152" s="13">
        <v>548</v>
      </c>
      <c r="AI152" s="6">
        <v>243.83956196070201</v>
      </c>
      <c r="AJ152" s="6">
        <v>5.7999999999999996E-3</v>
      </c>
      <c r="AK152" s="6">
        <v>4.3E-3</v>
      </c>
      <c r="AL152" s="132">
        <f t="shared" si="13"/>
        <v>647</v>
      </c>
      <c r="AM152" s="132">
        <f t="shared" si="14"/>
        <v>47.335888505989303</v>
      </c>
      <c r="AN152" s="36">
        <f t="shared" si="15"/>
        <v>120.6</v>
      </c>
      <c r="AO152" s="36">
        <f t="shared" si="16"/>
        <v>2.77</v>
      </c>
      <c r="AP152" s="36">
        <f t="shared" si="17"/>
        <v>0.21</v>
      </c>
      <c r="AQ152" s="133">
        <f t="shared" si="18"/>
        <v>0.36101083032490977</v>
      </c>
    </row>
    <row r="153" spans="1:43" x14ac:dyDescent="0.75">
      <c r="A153" s="5" t="s">
        <v>180</v>
      </c>
      <c r="B153" s="22">
        <v>760</v>
      </c>
      <c r="C153" s="22">
        <v>4.5999999999999996</v>
      </c>
      <c r="D153" s="22">
        <v>0.43</v>
      </c>
      <c r="E153" s="22">
        <v>1260</v>
      </c>
      <c r="F153" s="20">
        <v>21.097046413502099</v>
      </c>
      <c r="G153" s="22">
        <v>1.37881823579903</v>
      </c>
      <c r="H153" s="18">
        <v>5.4300000000000001E-2</v>
      </c>
      <c r="I153" s="15">
        <v>3.21904803245605E-3</v>
      </c>
      <c r="J153" s="24">
        <v>0.46616999999999997</v>
      </c>
      <c r="K153" s="18">
        <v>0.35299999999999998</v>
      </c>
      <c r="L153" s="15">
        <v>3.3965896310269403E-2</v>
      </c>
      <c r="M153" s="18">
        <v>4.7399999999999998E-2</v>
      </c>
      <c r="N153" s="15">
        <v>3.09787365946384E-3</v>
      </c>
      <c r="O153" s="24">
        <v>0.73024999999999995</v>
      </c>
      <c r="P153" s="10">
        <v>299</v>
      </c>
      <c r="Q153" s="6">
        <v>19.096784362553802</v>
      </c>
      <c r="R153" s="6">
        <v>20.202888206256102</v>
      </c>
      <c r="S153" s="10">
        <v>306</v>
      </c>
      <c r="T153" s="6">
        <v>25.487355654659702</v>
      </c>
      <c r="U153" s="6">
        <v>26.181108795884398</v>
      </c>
      <c r="V153" s="10">
        <v>360</v>
      </c>
      <c r="W153" s="6">
        <v>166.80508405515999</v>
      </c>
      <c r="X153" s="6">
        <v>170.21221574857799</v>
      </c>
      <c r="Y153" s="6">
        <v>2.2875816993464002</v>
      </c>
      <c r="Z153" s="6">
        <v>16.9444444444444</v>
      </c>
      <c r="AA153" s="7">
        <v>299</v>
      </c>
      <c r="AB153" s="7">
        <v>19.096784362553802</v>
      </c>
      <c r="AC153" s="7">
        <v>20.202888206256102</v>
      </c>
      <c r="AD153" s="13">
        <v>298</v>
      </c>
      <c r="AE153" s="6">
        <v>19.512205743838301</v>
      </c>
      <c r="AF153" s="13">
        <v>296</v>
      </c>
      <c r="AG153" s="6">
        <v>26.3295707953456</v>
      </c>
      <c r="AH153" s="13">
        <v>277</v>
      </c>
      <c r="AI153" s="6">
        <v>153.50173962092001</v>
      </c>
      <c r="AJ153" s="6">
        <v>3.3E-3</v>
      </c>
      <c r="AK153" s="6">
        <v>3.5999999999999999E-3</v>
      </c>
      <c r="AL153" s="132">
        <f t="shared" si="13"/>
        <v>299</v>
      </c>
      <c r="AM153" s="132">
        <f t="shared" si="14"/>
        <v>19.096784362553802</v>
      </c>
      <c r="AN153" s="36">
        <f t="shared" si="15"/>
        <v>760</v>
      </c>
      <c r="AO153" s="36">
        <f t="shared" si="16"/>
        <v>4.5999999999999996</v>
      </c>
      <c r="AP153" s="36">
        <f t="shared" si="17"/>
        <v>0.43</v>
      </c>
      <c r="AQ153" s="133">
        <f t="shared" si="18"/>
        <v>0.21739130434782611</v>
      </c>
    </row>
    <row r="154" spans="1:43" x14ac:dyDescent="0.75">
      <c r="A154" s="5" t="s">
        <v>181</v>
      </c>
      <c r="B154" s="22">
        <v>218</v>
      </c>
      <c r="C154" s="22">
        <v>13.9</v>
      </c>
      <c r="D154" s="22">
        <v>4.2</v>
      </c>
      <c r="E154" s="22">
        <v>670</v>
      </c>
      <c r="F154" s="20">
        <v>11.013215859030799</v>
      </c>
      <c r="G154" s="22">
        <v>0.80887474147710003</v>
      </c>
      <c r="H154" s="18">
        <v>5.6300000000000003E-2</v>
      </c>
      <c r="I154" s="15">
        <v>5.2579080784418203E-3</v>
      </c>
      <c r="J154" s="24">
        <v>0.44464999999999999</v>
      </c>
      <c r="K154" s="18">
        <v>0.69699999999999995</v>
      </c>
      <c r="L154" s="15">
        <v>7.0731899452509295E-2</v>
      </c>
      <c r="M154" s="18">
        <v>9.0800000000000006E-2</v>
      </c>
      <c r="N154" s="15">
        <v>6.6688810485717601E-3</v>
      </c>
      <c r="O154" s="24">
        <v>0.75653000000000004</v>
      </c>
      <c r="P154" s="10">
        <v>559</v>
      </c>
      <c r="Q154" s="6">
        <v>39.201066096923299</v>
      </c>
      <c r="R154" s="6">
        <v>41.034097830362597</v>
      </c>
      <c r="S154" s="10">
        <v>533</v>
      </c>
      <c r="T154" s="6">
        <v>42.353272950307201</v>
      </c>
      <c r="U154" s="6">
        <v>43.3893258458872</v>
      </c>
      <c r="V154" s="10">
        <v>420</v>
      </c>
      <c r="W154" s="6">
        <v>184.68789388186499</v>
      </c>
      <c r="X154" s="6">
        <v>185.96595782972301</v>
      </c>
      <c r="Y154" s="6">
        <v>-4.8780487804878003</v>
      </c>
      <c r="Z154" s="6">
        <v>-33.095238095238102</v>
      </c>
      <c r="AA154" s="7">
        <v>559</v>
      </c>
      <c r="AB154" s="7">
        <v>39.201066096923299</v>
      </c>
      <c r="AC154" s="7">
        <v>41.034097830362597</v>
      </c>
      <c r="AD154" s="13">
        <v>559</v>
      </c>
      <c r="AE154" s="6">
        <v>39.659861108371899</v>
      </c>
      <c r="AF154" s="13">
        <v>527</v>
      </c>
      <c r="AG154" s="6">
        <v>42.673513209052999</v>
      </c>
      <c r="AH154" s="13">
        <v>407</v>
      </c>
      <c r="AI154" s="6">
        <v>164.77539302492599</v>
      </c>
      <c r="AJ154" s="6">
        <v>1.8E-3</v>
      </c>
      <c r="AK154" s="6">
        <v>4.8999999999999998E-3</v>
      </c>
      <c r="AL154" s="132">
        <f t="shared" si="13"/>
        <v>559</v>
      </c>
      <c r="AM154" s="132">
        <f t="shared" si="14"/>
        <v>39.201066096923299</v>
      </c>
      <c r="AN154" s="36">
        <f t="shared" si="15"/>
        <v>218</v>
      </c>
      <c r="AO154" s="36">
        <f t="shared" si="16"/>
        <v>13.9</v>
      </c>
      <c r="AP154" s="36">
        <f t="shared" si="17"/>
        <v>4.2</v>
      </c>
      <c r="AQ154" s="133">
        <f t="shared" si="18"/>
        <v>7.1942446043165464E-2</v>
      </c>
    </row>
    <row r="155" spans="1:43" x14ac:dyDescent="0.75">
      <c r="A155" s="5" t="s">
        <v>182</v>
      </c>
      <c r="B155" s="22">
        <v>450</v>
      </c>
      <c r="C155" s="22">
        <v>3.19</v>
      </c>
      <c r="D155" s="22">
        <v>0.41</v>
      </c>
      <c r="E155" s="22">
        <v>1330</v>
      </c>
      <c r="F155" s="20">
        <v>12.150668286755799</v>
      </c>
      <c r="G155" s="22">
        <v>0.79391490200668302</v>
      </c>
      <c r="H155" s="18">
        <v>5.8700000000000002E-2</v>
      </c>
      <c r="I155" s="15">
        <v>3.3060252552943301E-3</v>
      </c>
      <c r="J155" s="24">
        <v>3.5084999999999998E-2</v>
      </c>
      <c r="K155" s="18">
        <v>0.66800000000000004</v>
      </c>
      <c r="L155" s="15">
        <v>6.7317803809689797E-2</v>
      </c>
      <c r="M155" s="18">
        <v>8.2299999999999998E-2</v>
      </c>
      <c r="N155" s="15">
        <v>5.37741586661285E-3</v>
      </c>
      <c r="O155" s="24">
        <v>0.79403999999999997</v>
      </c>
      <c r="P155" s="10">
        <v>509</v>
      </c>
      <c r="Q155" s="6">
        <v>31.9711392857653</v>
      </c>
      <c r="R155" s="6">
        <v>33.836159645979698</v>
      </c>
      <c r="S155" s="10">
        <v>516</v>
      </c>
      <c r="T155" s="6">
        <v>40.645181576904903</v>
      </c>
      <c r="U155" s="6">
        <v>41.6711909031972</v>
      </c>
      <c r="V155" s="10">
        <v>534</v>
      </c>
      <c r="W155" s="6">
        <v>130.028061146792</v>
      </c>
      <c r="X155" s="6">
        <v>132.73055860969501</v>
      </c>
      <c r="Y155" s="6">
        <v>1.3565891472868301</v>
      </c>
      <c r="Z155" s="6">
        <v>4.6816479400749103</v>
      </c>
      <c r="AA155" s="7">
        <v>509</v>
      </c>
      <c r="AB155" s="7">
        <v>31.9711392857653</v>
      </c>
      <c r="AC155" s="7">
        <v>33.836159645979698</v>
      </c>
      <c r="AD155" s="13">
        <v>508</v>
      </c>
      <c r="AE155" s="6">
        <v>32.382661212905298</v>
      </c>
      <c r="AF155" s="13">
        <v>497</v>
      </c>
      <c r="AG155" s="6">
        <v>40.951456450529001</v>
      </c>
      <c r="AH155" s="13">
        <v>439</v>
      </c>
      <c r="AI155" s="6">
        <v>119.746363976507</v>
      </c>
      <c r="AJ155" s="6">
        <v>4.5999999999999999E-3</v>
      </c>
      <c r="AK155" s="6">
        <v>2.3E-3</v>
      </c>
      <c r="AL155" s="132">
        <f t="shared" si="13"/>
        <v>509</v>
      </c>
      <c r="AM155" s="132">
        <f t="shared" si="14"/>
        <v>31.9711392857653</v>
      </c>
      <c r="AN155" s="36">
        <f t="shared" si="15"/>
        <v>450</v>
      </c>
      <c r="AO155" s="36">
        <f t="shared" si="16"/>
        <v>3.19</v>
      </c>
      <c r="AP155" s="36">
        <f t="shared" si="17"/>
        <v>0.41</v>
      </c>
      <c r="AQ155" s="133">
        <f t="shared" si="18"/>
        <v>0.31347962382445144</v>
      </c>
    </row>
    <row r="156" spans="1:43" x14ac:dyDescent="0.75">
      <c r="A156" s="5" t="s">
        <v>183</v>
      </c>
      <c r="B156" s="22">
        <v>684</v>
      </c>
      <c r="C156" s="22">
        <v>2.2799999999999998</v>
      </c>
      <c r="D156" s="22">
        <v>0.18</v>
      </c>
      <c r="E156" s="22">
        <v>1055</v>
      </c>
      <c r="F156" s="20">
        <v>19.685039370078702</v>
      </c>
      <c r="G156" s="22">
        <v>1.1488257925013099</v>
      </c>
      <c r="H156" s="18">
        <v>5.11E-2</v>
      </c>
      <c r="I156" s="15">
        <v>3.5369022476260401E-3</v>
      </c>
      <c r="J156" s="24">
        <v>0.43229000000000001</v>
      </c>
      <c r="K156" s="18">
        <v>0.35599999999999998</v>
      </c>
      <c r="L156" s="15">
        <v>3.3943724613541899E-2</v>
      </c>
      <c r="M156" s="18">
        <v>5.0799999999999998E-2</v>
      </c>
      <c r="N156" s="15">
        <v>2.96470579316057E-3</v>
      </c>
      <c r="O156" s="24">
        <v>0.44518999999999997</v>
      </c>
      <c r="P156" s="10">
        <v>319</v>
      </c>
      <c r="Q156" s="6">
        <v>18.337268831812899</v>
      </c>
      <c r="R156" s="6">
        <v>19.643374368307999</v>
      </c>
      <c r="S156" s="10">
        <v>308</v>
      </c>
      <c r="T156" s="6">
        <v>25.3613658189077</v>
      </c>
      <c r="U156" s="6">
        <v>26.067120191023999</v>
      </c>
      <c r="V156" s="10">
        <v>220</v>
      </c>
      <c r="W156" s="6">
        <v>136.094771862615</v>
      </c>
      <c r="X156" s="6">
        <v>137.761496324973</v>
      </c>
      <c r="Y156" s="6">
        <v>-3.5714285714285801</v>
      </c>
      <c r="Z156" s="6">
        <v>-45</v>
      </c>
      <c r="AA156" s="7">
        <v>319</v>
      </c>
      <c r="AB156" s="7">
        <v>18.337268831812899</v>
      </c>
      <c r="AC156" s="7">
        <v>19.643374368307999</v>
      </c>
      <c r="AD156" s="13">
        <v>320</v>
      </c>
      <c r="AE156" s="6">
        <v>18.6898482661089</v>
      </c>
      <c r="AF156" s="13">
        <v>315</v>
      </c>
      <c r="AG156" s="6">
        <v>25.6174525704735</v>
      </c>
      <c r="AH156" s="13">
        <v>274</v>
      </c>
      <c r="AI156" s="6">
        <v>112.82164654151001</v>
      </c>
      <c r="AJ156" s="6">
        <v>-8.0000000000000004E-4</v>
      </c>
      <c r="AK156" s="6">
        <v>4.3E-3</v>
      </c>
      <c r="AL156" s="132">
        <f t="shared" si="13"/>
        <v>319</v>
      </c>
      <c r="AM156" s="132">
        <f t="shared" si="14"/>
        <v>18.337268831812899</v>
      </c>
      <c r="AN156" s="36">
        <f t="shared" si="15"/>
        <v>684</v>
      </c>
      <c r="AO156" s="36">
        <f t="shared" si="16"/>
        <v>2.2799999999999998</v>
      </c>
      <c r="AP156" s="36">
        <f t="shared" si="17"/>
        <v>0.18</v>
      </c>
      <c r="AQ156" s="133">
        <f t="shared" si="18"/>
        <v>0.43859649122807021</v>
      </c>
    </row>
    <row r="157" spans="1:43" x14ac:dyDescent="0.75">
      <c r="A157" s="4" t="s">
        <v>184</v>
      </c>
      <c r="B157" s="22">
        <v>579</v>
      </c>
      <c r="C157" s="22">
        <v>1.0840000000000001</v>
      </c>
      <c r="D157" s="22">
        <v>4.9000000000000002E-2</v>
      </c>
      <c r="E157" s="22">
        <v>879</v>
      </c>
      <c r="F157" s="20">
        <v>20.876826722338201</v>
      </c>
      <c r="G157" s="22">
        <v>1.2116307389757199</v>
      </c>
      <c r="H157" s="18">
        <v>5.11E-2</v>
      </c>
      <c r="I157" s="15">
        <v>3.9901515885094998E-3</v>
      </c>
      <c r="J157" s="24">
        <v>0.27381</v>
      </c>
      <c r="K157" s="18">
        <v>0.33700000000000002</v>
      </c>
      <c r="L157" s="15">
        <v>3.2718558992718097E-2</v>
      </c>
      <c r="M157" s="18">
        <v>4.7899999999999998E-2</v>
      </c>
      <c r="N157" s="16">
        <v>2.7799776838132802E-3</v>
      </c>
      <c r="O157" s="24">
        <v>0.46715000000000001</v>
      </c>
      <c r="P157" s="10">
        <v>302</v>
      </c>
      <c r="Q157" s="6">
        <v>16.975567921550301</v>
      </c>
      <c r="R157" s="6">
        <v>18.235103189684001</v>
      </c>
      <c r="S157" s="10">
        <v>294</v>
      </c>
      <c r="T157" s="6">
        <v>24.7863337956585</v>
      </c>
      <c r="U157" s="6">
        <v>25.452275295686999</v>
      </c>
      <c r="V157" s="10">
        <v>220</v>
      </c>
      <c r="W157" s="6">
        <v>157.23925960422</v>
      </c>
      <c r="X157" s="6">
        <v>158.78841952461201</v>
      </c>
      <c r="Y157" s="6">
        <v>-2.7210884353741598</v>
      </c>
      <c r="Z157" s="6">
        <v>-37.272727272727302</v>
      </c>
      <c r="AA157" s="7">
        <v>302</v>
      </c>
      <c r="AB157" s="7">
        <v>16.975567921550301</v>
      </c>
      <c r="AC157" s="7">
        <v>18.235103189684001</v>
      </c>
      <c r="AD157" s="13">
        <v>302</v>
      </c>
      <c r="AE157" s="6">
        <v>17.312796026614699</v>
      </c>
      <c r="AF157" s="13">
        <v>298</v>
      </c>
      <c r="AG157" s="6">
        <v>24.269288061865399</v>
      </c>
      <c r="AH157" s="13">
        <v>269</v>
      </c>
      <c r="AI157" s="6">
        <v>133.58357968284699</v>
      </c>
      <c r="AJ157" s="6">
        <v>-5.0000000000000001E-4</v>
      </c>
      <c r="AK157" s="6">
        <v>4.1999999999999997E-3</v>
      </c>
      <c r="AL157" s="132">
        <f t="shared" si="13"/>
        <v>302</v>
      </c>
      <c r="AM157" s="132">
        <f t="shared" si="14"/>
        <v>16.975567921550301</v>
      </c>
      <c r="AN157" s="36">
        <f t="shared" si="15"/>
        <v>579</v>
      </c>
      <c r="AO157" s="36">
        <f t="shared" si="16"/>
        <v>1.0840000000000001</v>
      </c>
      <c r="AP157" s="36">
        <f t="shared" si="17"/>
        <v>4.9000000000000002E-2</v>
      </c>
      <c r="AQ157" s="133">
        <f t="shared" si="18"/>
        <v>0.92250922509225086</v>
      </c>
    </row>
    <row r="158" spans="1:43" x14ac:dyDescent="0.75">
      <c r="A158" s="4" t="s">
        <v>185</v>
      </c>
      <c r="B158" s="22">
        <v>330</v>
      </c>
      <c r="C158" s="22">
        <v>1.57</v>
      </c>
      <c r="D158" s="22">
        <v>0.14000000000000001</v>
      </c>
      <c r="E158" s="22">
        <v>562</v>
      </c>
      <c r="F158" s="20">
        <v>19.6078431372549</v>
      </c>
      <c r="G158" s="22">
        <v>1.37001707380325</v>
      </c>
      <c r="H158" s="18">
        <v>5.5E-2</v>
      </c>
      <c r="I158" s="15">
        <v>5.7409425911105101E-3</v>
      </c>
      <c r="J158" s="24">
        <v>0.27077000000000001</v>
      </c>
      <c r="K158" s="18">
        <v>0.39300000000000002</v>
      </c>
      <c r="L158" s="15">
        <v>4.0256438413748999E-2</v>
      </c>
      <c r="M158" s="18">
        <v>5.0999999999999997E-2</v>
      </c>
      <c r="N158" s="16">
        <v>3.5634144089622599E-3</v>
      </c>
      <c r="O158" s="24">
        <v>0.58543999999999996</v>
      </c>
      <c r="P158" s="10">
        <v>320</v>
      </c>
      <c r="Q158" s="6">
        <v>21.961812948017499</v>
      </c>
      <c r="R158" s="6">
        <v>23.071634151715401</v>
      </c>
      <c r="S158" s="10">
        <v>334</v>
      </c>
      <c r="T158" s="6">
        <v>29.502943002700999</v>
      </c>
      <c r="U158" s="6">
        <v>30.204928241681301</v>
      </c>
      <c r="V158" s="10">
        <v>410</v>
      </c>
      <c r="W158" s="6">
        <v>302.78767967793101</v>
      </c>
      <c r="X158" s="6">
        <v>304.65344585897998</v>
      </c>
      <c r="Y158" s="6">
        <v>4.1916167664670603</v>
      </c>
      <c r="Z158" s="6">
        <v>21.951219512195099</v>
      </c>
      <c r="AA158" s="7">
        <v>320</v>
      </c>
      <c r="AB158" s="7">
        <v>21.961812948017499</v>
      </c>
      <c r="AC158" s="7">
        <v>23.071634151715401</v>
      </c>
      <c r="AD158" s="13">
        <v>319</v>
      </c>
      <c r="AE158" s="6">
        <v>21.961812948017499</v>
      </c>
      <c r="AF158" s="13">
        <v>310</v>
      </c>
      <c r="AG158" s="6">
        <v>28.558582699787799</v>
      </c>
      <c r="AH158" s="13">
        <v>249</v>
      </c>
      <c r="AI158" s="6">
        <v>285.58475268253602</v>
      </c>
      <c r="AJ158" s="6">
        <v>4.8999999999999998E-3</v>
      </c>
      <c r="AK158" s="6">
        <v>4.5999999999999999E-3</v>
      </c>
      <c r="AL158" s="132">
        <f t="shared" si="13"/>
        <v>320</v>
      </c>
      <c r="AM158" s="132">
        <f t="shared" si="14"/>
        <v>21.961812948017499</v>
      </c>
      <c r="AN158" s="36">
        <f t="shared" si="15"/>
        <v>330</v>
      </c>
      <c r="AO158" s="36">
        <f t="shared" si="16"/>
        <v>1.57</v>
      </c>
      <c r="AP158" s="36">
        <f t="shared" si="17"/>
        <v>0.14000000000000001</v>
      </c>
      <c r="AQ158" s="133">
        <f t="shared" si="18"/>
        <v>0.63694267515923564</v>
      </c>
    </row>
    <row r="159" spans="1:43" x14ac:dyDescent="0.75">
      <c r="A159" s="4" t="s">
        <v>186</v>
      </c>
      <c r="B159" s="22">
        <v>1180</v>
      </c>
      <c r="C159" s="22">
        <v>5.32</v>
      </c>
      <c r="D159" s="22">
        <v>0.4</v>
      </c>
      <c r="E159" s="22">
        <v>1900</v>
      </c>
      <c r="F159" s="20">
        <v>19.920318725099602</v>
      </c>
      <c r="G159" s="22">
        <v>1.2856579977017899</v>
      </c>
      <c r="H159" s="18">
        <v>5.21E-2</v>
      </c>
      <c r="I159" s="15">
        <v>2.5759788595522502E-3</v>
      </c>
      <c r="J159" s="24">
        <v>0.35899999999999999</v>
      </c>
      <c r="K159" s="18">
        <v>0.35799999999999998</v>
      </c>
      <c r="L159" s="15">
        <v>3.4357915177728203E-2</v>
      </c>
      <c r="M159" s="18">
        <v>5.0200000000000002E-2</v>
      </c>
      <c r="N159" s="16">
        <v>3.2399095805284201E-3</v>
      </c>
      <c r="O159" s="24">
        <v>0.64720999999999995</v>
      </c>
      <c r="P159" s="10">
        <v>315</v>
      </c>
      <c r="Q159" s="6">
        <v>19.6936952059981</v>
      </c>
      <c r="R159" s="6">
        <v>20.888725051290098</v>
      </c>
      <c r="S159" s="10">
        <v>310</v>
      </c>
      <c r="T159" s="6">
        <v>25.4487308207908</v>
      </c>
      <c r="U159" s="6">
        <v>26.1578804352304</v>
      </c>
      <c r="V159" s="10">
        <v>270</v>
      </c>
      <c r="W159" s="6">
        <v>107.29553966735</v>
      </c>
      <c r="X159" s="6">
        <v>109.935680006301</v>
      </c>
      <c r="Y159" s="6">
        <v>-1.61290322580645</v>
      </c>
      <c r="Z159" s="6">
        <v>-16.6666666666667</v>
      </c>
      <c r="AA159" s="7">
        <v>315</v>
      </c>
      <c r="AB159" s="7">
        <v>19.6936952059981</v>
      </c>
      <c r="AC159" s="7">
        <v>20.888725051290098</v>
      </c>
      <c r="AD159" s="13">
        <v>315</v>
      </c>
      <c r="AE159" s="6">
        <v>20.0967816046937</v>
      </c>
      <c r="AF159" s="13">
        <v>310</v>
      </c>
      <c r="AG159" s="6">
        <v>26.539289749144899</v>
      </c>
      <c r="AH159" s="13">
        <v>271</v>
      </c>
      <c r="AI159" s="6">
        <v>80.915572249770506</v>
      </c>
      <c r="AJ159" s="6">
        <v>5.9999999999999995E-4</v>
      </c>
      <c r="AK159" s="6">
        <v>3.7000000000000002E-3</v>
      </c>
      <c r="AL159" s="132">
        <f t="shared" si="13"/>
        <v>315</v>
      </c>
      <c r="AM159" s="132">
        <f t="shared" si="14"/>
        <v>19.6936952059981</v>
      </c>
      <c r="AN159" s="36">
        <f t="shared" si="15"/>
        <v>1180</v>
      </c>
      <c r="AO159" s="36">
        <f t="shared" si="16"/>
        <v>5.32</v>
      </c>
      <c r="AP159" s="36">
        <f t="shared" si="17"/>
        <v>0.4</v>
      </c>
      <c r="AQ159" s="133">
        <f t="shared" si="18"/>
        <v>0.18796992481203006</v>
      </c>
    </row>
    <row r="160" spans="1:43" x14ac:dyDescent="0.75">
      <c r="A160" s="4" t="s">
        <v>187</v>
      </c>
      <c r="B160" s="22">
        <v>634</v>
      </c>
      <c r="C160" s="22">
        <v>9.92</v>
      </c>
      <c r="D160" s="22">
        <v>0.71</v>
      </c>
      <c r="E160" s="22">
        <v>1520</v>
      </c>
      <c r="F160" s="20">
        <v>14.727540500736399</v>
      </c>
      <c r="G160" s="22">
        <v>0.90540173669441004</v>
      </c>
      <c r="H160" s="18">
        <v>5.8400000000000001E-2</v>
      </c>
      <c r="I160" s="15">
        <v>3.1556292647794198E-3</v>
      </c>
      <c r="J160" s="24">
        <v>0.41226000000000002</v>
      </c>
      <c r="K160" s="18">
        <v>0.54600000000000004</v>
      </c>
      <c r="L160" s="15">
        <v>5.1990407690649297E-2</v>
      </c>
      <c r="M160" s="18">
        <v>6.7900000000000002E-2</v>
      </c>
      <c r="N160" s="16">
        <v>4.1742732208732702E-3</v>
      </c>
      <c r="O160" s="24">
        <v>0.65886</v>
      </c>
      <c r="P160" s="10">
        <v>423</v>
      </c>
      <c r="Q160" s="6">
        <v>25.066072867897699</v>
      </c>
      <c r="R160" s="6">
        <v>26.7229634707864</v>
      </c>
      <c r="S160" s="10">
        <v>440</v>
      </c>
      <c r="T160" s="6">
        <v>34.149482498667197</v>
      </c>
      <c r="U160" s="6">
        <v>35.097986358219401</v>
      </c>
      <c r="V160" s="10">
        <v>520</v>
      </c>
      <c r="W160" s="6">
        <v>143.409879801703</v>
      </c>
      <c r="X160" s="6">
        <v>147.05604759751699</v>
      </c>
      <c r="Y160" s="6">
        <v>3.86363636363637</v>
      </c>
      <c r="Z160" s="6">
        <v>18.653846153846199</v>
      </c>
      <c r="AA160" s="7">
        <v>423</v>
      </c>
      <c r="AB160" s="7">
        <v>25.066072867897699</v>
      </c>
      <c r="AC160" s="7">
        <v>26.7229634707864</v>
      </c>
      <c r="AD160" s="13">
        <v>421</v>
      </c>
      <c r="AE160" s="6">
        <v>25.442700505621598</v>
      </c>
      <c r="AF160" s="13">
        <v>402</v>
      </c>
      <c r="AG160" s="6">
        <v>33.010939927950801</v>
      </c>
      <c r="AH160" s="13">
        <v>344</v>
      </c>
      <c r="AI160" s="6">
        <v>129.64728545071301</v>
      </c>
      <c r="AJ160" s="6">
        <v>6.4999999999999997E-3</v>
      </c>
      <c r="AK160" s="6">
        <v>3.3999999999999998E-3</v>
      </c>
      <c r="AL160" s="132">
        <f t="shared" si="13"/>
        <v>423</v>
      </c>
      <c r="AM160" s="132">
        <f t="shared" si="14"/>
        <v>25.066072867897699</v>
      </c>
      <c r="AN160" s="36">
        <f t="shared" si="15"/>
        <v>634</v>
      </c>
      <c r="AO160" s="36">
        <f t="shared" si="16"/>
        <v>9.92</v>
      </c>
      <c r="AP160" s="36">
        <f t="shared" si="17"/>
        <v>0.71</v>
      </c>
      <c r="AQ160" s="133">
        <f t="shared" si="18"/>
        <v>0.10080645161290323</v>
      </c>
    </row>
    <row r="161" spans="1:43" x14ac:dyDescent="0.75">
      <c r="A161" s="4" t="s">
        <v>188</v>
      </c>
      <c r="B161" s="22">
        <v>363</v>
      </c>
      <c r="C161" s="22">
        <v>6.63</v>
      </c>
      <c r="D161" s="22">
        <v>0.84</v>
      </c>
      <c r="E161" s="22">
        <v>1563</v>
      </c>
      <c r="F161" s="20">
        <v>8.6880973066898406</v>
      </c>
      <c r="G161" s="22">
        <v>0.59785876117133196</v>
      </c>
      <c r="H161" s="18">
        <v>6.3500000000000001E-2</v>
      </c>
      <c r="I161" s="15">
        <v>3.2572035394036699E-3</v>
      </c>
      <c r="J161" s="24">
        <v>0.2331</v>
      </c>
      <c r="K161" s="18">
        <v>1.0069999999999999</v>
      </c>
      <c r="L161" s="15">
        <v>0.10166126862163299</v>
      </c>
      <c r="M161" s="18">
        <v>0.11509999999999999</v>
      </c>
      <c r="N161" s="16">
        <v>7.9204388465854095E-3</v>
      </c>
      <c r="O161" s="24">
        <v>0.78983999999999999</v>
      </c>
      <c r="P161" s="10">
        <v>701</v>
      </c>
      <c r="Q161" s="6">
        <v>45.277508125298503</v>
      </c>
      <c r="R161" s="6">
        <v>47.7094558567997</v>
      </c>
      <c r="S161" s="10">
        <v>702</v>
      </c>
      <c r="T161" s="6">
        <v>51.122376999878</v>
      </c>
      <c r="U161" s="6">
        <v>52.402920711658702</v>
      </c>
      <c r="V161" s="10">
        <v>700</v>
      </c>
      <c r="W161" s="6">
        <v>111.799492867651</v>
      </c>
      <c r="X161" s="6">
        <v>114.469867583972</v>
      </c>
      <c r="Y161" s="6">
        <v>0.14245014245014401</v>
      </c>
      <c r="Z161" s="6">
        <v>-0.14285714285713899</v>
      </c>
      <c r="AA161" s="7">
        <v>701</v>
      </c>
      <c r="AB161" s="7">
        <v>45.277508125298503</v>
      </c>
      <c r="AC161" s="7">
        <v>47.7094558567997</v>
      </c>
      <c r="AD161" s="13">
        <v>698</v>
      </c>
      <c r="AE161" s="6">
        <v>45.707961473210197</v>
      </c>
      <c r="AF161" s="13">
        <v>670</v>
      </c>
      <c r="AG161" s="6">
        <v>51.746047483045999</v>
      </c>
      <c r="AH161" s="13">
        <v>581</v>
      </c>
      <c r="AI161" s="6">
        <v>103.979202754513</v>
      </c>
      <c r="AJ161" s="6">
        <v>4.8999999999999998E-3</v>
      </c>
      <c r="AK161" s="6">
        <v>2.3999999999999998E-3</v>
      </c>
      <c r="AL161" s="132">
        <f t="shared" si="13"/>
        <v>701</v>
      </c>
      <c r="AM161" s="132">
        <f t="shared" si="14"/>
        <v>45.277508125298503</v>
      </c>
      <c r="AN161" s="36">
        <f t="shared" si="15"/>
        <v>363</v>
      </c>
      <c r="AO161" s="36">
        <f t="shared" si="16"/>
        <v>6.63</v>
      </c>
      <c r="AP161" s="36">
        <f t="shared" si="17"/>
        <v>0.84</v>
      </c>
      <c r="AQ161" s="133">
        <f t="shared" si="18"/>
        <v>0.15082956259426847</v>
      </c>
    </row>
    <row r="162" spans="1:43" x14ac:dyDescent="0.75">
      <c r="A162" s="4" t="s">
        <v>189</v>
      </c>
      <c r="B162" s="22">
        <v>244</v>
      </c>
      <c r="C162" s="22">
        <v>6.51</v>
      </c>
      <c r="D162" s="22">
        <v>0.52</v>
      </c>
      <c r="E162" s="22">
        <v>6690</v>
      </c>
      <c r="F162" s="20">
        <v>2.6954177897574101</v>
      </c>
      <c r="G162" s="22">
        <v>0.19962385501743399</v>
      </c>
      <c r="H162" s="18">
        <v>0.13</v>
      </c>
      <c r="I162" s="15">
        <v>3.2873669964122E-3</v>
      </c>
      <c r="J162" s="24">
        <v>0.21672</v>
      </c>
      <c r="K162" s="18">
        <v>6.64</v>
      </c>
      <c r="L162" s="15">
        <v>0.67972268455892304</v>
      </c>
      <c r="M162" s="18">
        <v>0.371</v>
      </c>
      <c r="N162" s="16">
        <v>2.7476427028454601E-2</v>
      </c>
      <c r="O162" s="24">
        <v>0.94310000000000005</v>
      </c>
      <c r="P162" s="10">
        <v>2020</v>
      </c>
      <c r="Q162" s="6">
        <v>129.25485752013901</v>
      </c>
      <c r="R162" s="6">
        <v>135.13359035486499</v>
      </c>
      <c r="S162" s="10">
        <v>2046</v>
      </c>
      <c r="T162" s="6">
        <v>89.883022643237993</v>
      </c>
      <c r="U162" s="6">
        <v>92.069117354425501</v>
      </c>
      <c r="V162" s="10">
        <v>2088</v>
      </c>
      <c r="W162" s="6">
        <v>44.240374799589603</v>
      </c>
      <c r="X162" s="6">
        <v>48.628482251435202</v>
      </c>
      <c r="Y162" s="6">
        <v>1.27077223851417</v>
      </c>
      <c r="Z162" s="6">
        <v>3.25670498084291</v>
      </c>
      <c r="AA162" s="7">
        <v>2088</v>
      </c>
      <c r="AB162" s="7">
        <v>44.240374799589603</v>
      </c>
      <c r="AC162" s="7">
        <v>48.628482251435202</v>
      </c>
      <c r="AD162" s="13">
        <v>2000</v>
      </c>
      <c r="AE162" s="6">
        <v>129.25485752013901</v>
      </c>
      <c r="AF162" s="13">
        <v>1940</v>
      </c>
      <c r="AG162" s="6">
        <v>106.01245568085299</v>
      </c>
      <c r="AH162" s="13">
        <v>1888</v>
      </c>
      <c r="AI162" s="6">
        <v>60.854118697160999</v>
      </c>
      <c r="AJ162" s="6">
        <v>1.61E-2</v>
      </c>
      <c r="AK162" s="6">
        <v>8.8999999999999999E-3</v>
      </c>
      <c r="AL162" s="132">
        <f t="shared" si="13"/>
        <v>2088</v>
      </c>
      <c r="AM162" s="132">
        <f t="shared" si="14"/>
        <v>44.240374799589603</v>
      </c>
      <c r="AN162" s="36">
        <f t="shared" si="15"/>
        <v>244</v>
      </c>
      <c r="AO162" s="36">
        <f t="shared" si="16"/>
        <v>6.51</v>
      </c>
      <c r="AP162" s="36">
        <f t="shared" si="17"/>
        <v>0.52</v>
      </c>
      <c r="AQ162" s="133">
        <f t="shared" si="18"/>
        <v>0.15360983102918588</v>
      </c>
    </row>
    <row r="163" spans="1:43" x14ac:dyDescent="0.75">
      <c r="A163" s="4" t="s">
        <v>190</v>
      </c>
      <c r="B163" s="22">
        <v>179</v>
      </c>
      <c r="C163" s="22">
        <v>1.9</v>
      </c>
      <c r="D163" s="22">
        <v>0.16</v>
      </c>
      <c r="E163" s="22">
        <v>485</v>
      </c>
      <c r="F163" s="20">
        <v>11.7096018735363</v>
      </c>
      <c r="G163" s="22">
        <v>0.85924597228383104</v>
      </c>
      <c r="H163" s="18">
        <v>5.7500000000000002E-2</v>
      </c>
      <c r="I163" s="15">
        <v>6.57994359610621E-3</v>
      </c>
      <c r="J163" s="24">
        <v>0.18085999999999999</v>
      </c>
      <c r="K163" s="18">
        <v>0.69899999999999995</v>
      </c>
      <c r="L163" s="15">
        <v>7.5655701690222094E-2</v>
      </c>
      <c r="M163" s="18">
        <v>8.5400000000000004E-2</v>
      </c>
      <c r="N163" s="16">
        <v>6.2666183552215499E-3</v>
      </c>
      <c r="O163" s="24">
        <v>0.80837000000000003</v>
      </c>
      <c r="P163" s="10">
        <v>527</v>
      </c>
      <c r="Q163" s="6">
        <v>36.884484365859599</v>
      </c>
      <c r="R163" s="6">
        <v>38.624647324648201</v>
      </c>
      <c r="S163" s="10">
        <v>532</v>
      </c>
      <c r="T163" s="6">
        <v>45.132579225395197</v>
      </c>
      <c r="U163" s="6">
        <v>46.109477243334098</v>
      </c>
      <c r="V163" s="10">
        <v>520</v>
      </c>
      <c r="W163" s="6">
        <v>240.008967811643</v>
      </c>
      <c r="X163" s="6">
        <v>241.21772819050901</v>
      </c>
      <c r="Y163" s="6">
        <v>0.93984962406014505</v>
      </c>
      <c r="Z163" s="6">
        <v>-1.34615384615384</v>
      </c>
      <c r="AA163" s="7">
        <v>527</v>
      </c>
      <c r="AB163" s="7">
        <v>36.884484365859599</v>
      </c>
      <c r="AC163" s="7">
        <v>38.624647324648201</v>
      </c>
      <c r="AD163" s="13">
        <v>526</v>
      </c>
      <c r="AE163" s="6">
        <v>37.341775358642799</v>
      </c>
      <c r="AF163" s="13">
        <v>503</v>
      </c>
      <c r="AG163" s="6">
        <v>43.051523870085902</v>
      </c>
      <c r="AH163" s="13">
        <v>411</v>
      </c>
      <c r="AI163" s="6">
        <v>231.18170695366501</v>
      </c>
      <c r="AJ163" s="6">
        <v>2.3E-3</v>
      </c>
      <c r="AK163" s="6">
        <v>5.4000000000000003E-3</v>
      </c>
      <c r="AL163" s="132">
        <f t="shared" si="13"/>
        <v>527</v>
      </c>
      <c r="AM163" s="132">
        <f t="shared" si="14"/>
        <v>36.884484365859599</v>
      </c>
      <c r="AN163" s="36">
        <f t="shared" si="15"/>
        <v>179</v>
      </c>
      <c r="AO163" s="36">
        <f t="shared" si="16"/>
        <v>1.9</v>
      </c>
      <c r="AP163" s="36">
        <f t="shared" si="17"/>
        <v>0.16</v>
      </c>
      <c r="AQ163" s="133">
        <f t="shared" si="18"/>
        <v>0.52631578947368418</v>
      </c>
    </row>
    <row r="164" spans="1:43" x14ac:dyDescent="0.75">
      <c r="A164" s="4" t="s">
        <v>191</v>
      </c>
      <c r="B164" s="22">
        <v>10.49</v>
      </c>
      <c r="C164" s="22">
        <v>-1700000</v>
      </c>
      <c r="D164" s="22">
        <v>230000</v>
      </c>
      <c r="E164" s="22">
        <v>21</v>
      </c>
      <c r="F164" s="20">
        <v>-50</v>
      </c>
      <c r="G164" s="22">
        <v>259.57466291030801</v>
      </c>
      <c r="H164" s="18">
        <v>7.3999999999999996E-2</v>
      </c>
      <c r="I164" s="15">
        <v>9.5395598590844802E-2</v>
      </c>
      <c r="J164" s="24">
        <v>0.12298000000000001</v>
      </c>
      <c r="K164" s="18">
        <v>0.59</v>
      </c>
      <c r="L164" s="15">
        <v>0.38815765990638401</v>
      </c>
      <c r="M164" s="18">
        <v>-0.02</v>
      </c>
      <c r="N164" s="16">
        <v>0.103829865164123</v>
      </c>
      <c r="O164" s="24">
        <v>-0.50826000000000005</v>
      </c>
      <c r="P164" s="10">
        <v>360</v>
      </c>
      <c r="Q164" s="6">
        <v>67.483423860440396</v>
      </c>
      <c r="R164" s="6">
        <v>67.548891007620597</v>
      </c>
      <c r="S164" s="10">
        <v>460</v>
      </c>
      <c r="T164" s="6">
        <v>132.358866683874</v>
      </c>
      <c r="U164" s="6">
        <v>132.632491047229</v>
      </c>
      <c r="V164" s="10">
        <v>250</v>
      </c>
      <c r="W164" s="6">
        <v>682.75908258677396</v>
      </c>
      <c r="X164" s="6">
        <v>682.76570536024099</v>
      </c>
      <c r="Y164" s="6">
        <v>21.739130434782599</v>
      </c>
      <c r="Z164" s="6">
        <v>-44</v>
      </c>
      <c r="AA164" s="7" t="s">
        <v>35</v>
      </c>
      <c r="AB164" s="7" t="s">
        <v>35</v>
      </c>
      <c r="AC164" s="7" t="s">
        <v>35</v>
      </c>
      <c r="AD164" s="13">
        <v>350</v>
      </c>
      <c r="AE164" s="6">
        <v>67.483423860440396</v>
      </c>
      <c r="AF164" s="13">
        <v>350</v>
      </c>
      <c r="AG164" s="6">
        <v>74.718602702671404</v>
      </c>
      <c r="AH164" s="13">
        <v>350</v>
      </c>
      <c r="AI164" s="6">
        <v>335.326803066401</v>
      </c>
      <c r="AJ164" s="6">
        <v>0.04</v>
      </c>
      <c r="AK164" s="6">
        <v>6.3E-2</v>
      </c>
      <c r="AL164" s="132" t="str">
        <f t="shared" si="13"/>
        <v>Discordant</v>
      </c>
      <c r="AM164" s="132" t="str">
        <f t="shared" si="14"/>
        <v>Discordant</v>
      </c>
      <c r="AN164" s="36">
        <f t="shared" si="15"/>
        <v>10.49</v>
      </c>
      <c r="AO164" s="36">
        <f t="shared" si="16"/>
        <v>-1700000</v>
      </c>
      <c r="AP164" s="36">
        <f t="shared" si="17"/>
        <v>230000</v>
      </c>
      <c r="AQ164" s="133">
        <f t="shared" si="18"/>
        <v>-5.8823529411764701E-7</v>
      </c>
    </row>
    <row r="165" spans="1:43" x14ac:dyDescent="0.75">
      <c r="A165" s="4" t="s">
        <v>192</v>
      </c>
      <c r="B165" s="22">
        <v>877</v>
      </c>
      <c r="C165" s="22">
        <v>44.5</v>
      </c>
      <c r="D165" s="22">
        <v>5.4</v>
      </c>
      <c r="E165" s="22">
        <v>1500</v>
      </c>
      <c r="F165" s="20">
        <v>16.447368421052602</v>
      </c>
      <c r="G165" s="22">
        <v>1.11323110410199</v>
      </c>
      <c r="H165" s="18">
        <v>5.1400000000000001E-2</v>
      </c>
      <c r="I165" s="15">
        <v>2.89083175883139E-3</v>
      </c>
      <c r="J165" s="24">
        <v>0.13972999999999999</v>
      </c>
      <c r="K165" s="18">
        <v>0.43</v>
      </c>
      <c r="L165" s="15">
        <v>4.3631616701652901E-2</v>
      </c>
      <c r="M165" s="18">
        <v>6.08E-2</v>
      </c>
      <c r="N165" s="16">
        <v>4.1152146286675996E-3</v>
      </c>
      <c r="O165" s="24">
        <v>0.77215</v>
      </c>
      <c r="P165" s="10">
        <v>380</v>
      </c>
      <c r="Q165" s="6">
        <v>24.769872422121001</v>
      </c>
      <c r="R165" s="6">
        <v>26.139479087021201</v>
      </c>
      <c r="S165" s="10">
        <v>361</v>
      </c>
      <c r="T165" s="6">
        <v>30.895226419667399</v>
      </c>
      <c r="U165" s="6">
        <v>31.656433288508701</v>
      </c>
      <c r="V165" s="10">
        <v>230</v>
      </c>
      <c r="W165" s="6">
        <v>107.52358457905</v>
      </c>
      <c r="X165" s="6">
        <v>109.368051122856</v>
      </c>
      <c r="Y165" s="6">
        <v>-5.2631578947368398</v>
      </c>
      <c r="Z165" s="6">
        <v>-65.2173913043478</v>
      </c>
      <c r="AA165" s="7" t="s">
        <v>35</v>
      </c>
      <c r="AB165" s="7" t="s">
        <v>35</v>
      </c>
      <c r="AC165" s="7" t="s">
        <v>35</v>
      </c>
      <c r="AD165" s="13">
        <v>381</v>
      </c>
      <c r="AE165" s="6">
        <v>25.1953880662345</v>
      </c>
      <c r="AF165" s="13">
        <v>374</v>
      </c>
      <c r="AG165" s="6">
        <v>31.213522959168099</v>
      </c>
      <c r="AH165" s="13">
        <v>331</v>
      </c>
      <c r="AI165" s="6">
        <v>82.382772718135797</v>
      </c>
      <c r="AJ165" s="6">
        <v>-2.0999999999999999E-3</v>
      </c>
      <c r="AK165" s="6">
        <v>3.8999999999999998E-3</v>
      </c>
      <c r="AL165" s="132" t="str">
        <f t="shared" si="13"/>
        <v>Discordant</v>
      </c>
      <c r="AM165" s="132" t="str">
        <f t="shared" si="14"/>
        <v>Discordant</v>
      </c>
      <c r="AN165" s="36">
        <f t="shared" si="15"/>
        <v>877</v>
      </c>
      <c r="AO165" s="36">
        <f t="shared" si="16"/>
        <v>44.5</v>
      </c>
      <c r="AP165" s="36">
        <f t="shared" si="17"/>
        <v>5.4</v>
      </c>
      <c r="AQ165" s="133">
        <f t="shared" si="18"/>
        <v>2.247191011235955E-2</v>
      </c>
    </row>
    <row r="166" spans="1:43" x14ac:dyDescent="0.75">
      <c r="A166" s="4" t="s">
        <v>193</v>
      </c>
      <c r="B166" s="22">
        <v>731</v>
      </c>
      <c r="C166" s="22">
        <v>2.8</v>
      </c>
      <c r="D166" s="22">
        <v>0.31</v>
      </c>
      <c r="E166" s="22">
        <v>1960</v>
      </c>
      <c r="F166" s="20">
        <v>18.656716417910399</v>
      </c>
      <c r="G166" s="22">
        <v>1.2862084119676001</v>
      </c>
      <c r="H166" s="18">
        <v>9.7000000000000003E-2</v>
      </c>
      <c r="I166" s="15">
        <v>5.2930023153089298E-3</v>
      </c>
      <c r="J166" s="24">
        <v>0.18592</v>
      </c>
      <c r="K166" s="18">
        <v>0.71399999999999997</v>
      </c>
      <c r="L166" s="15">
        <v>7.2310845763549694E-2</v>
      </c>
      <c r="M166" s="18">
        <v>5.3600000000000002E-2</v>
      </c>
      <c r="N166" s="16">
        <v>3.69522531924642E-3</v>
      </c>
      <c r="O166" s="24">
        <v>0.69518999999999997</v>
      </c>
      <c r="P166" s="10">
        <v>336</v>
      </c>
      <c r="Q166" s="6">
        <v>22.475205176468101</v>
      </c>
      <c r="R166" s="6">
        <v>23.665747362292699</v>
      </c>
      <c r="S166" s="10">
        <v>543</v>
      </c>
      <c r="T166" s="6">
        <v>43.111342594695202</v>
      </c>
      <c r="U166" s="6">
        <v>44.158441216729102</v>
      </c>
      <c r="V166" s="10">
        <v>1530</v>
      </c>
      <c r="W166" s="6">
        <v>90.042549374490406</v>
      </c>
      <c r="X166" s="6">
        <v>91.519930743942894</v>
      </c>
      <c r="Y166" s="6">
        <v>38.121546961325997</v>
      </c>
      <c r="Z166" s="6">
        <v>78.039215686274503</v>
      </c>
      <c r="AA166" s="7" t="s">
        <v>35</v>
      </c>
      <c r="AB166" s="7" t="s">
        <v>35</v>
      </c>
      <c r="AC166" s="7" t="s">
        <v>35</v>
      </c>
      <c r="AD166" s="13">
        <v>318</v>
      </c>
      <c r="AE166" s="6">
        <v>22.475205176468101</v>
      </c>
      <c r="AF166" s="13">
        <v>320</v>
      </c>
      <c r="AG166" s="6">
        <v>40.001235734876801</v>
      </c>
      <c r="AH166" s="13">
        <v>336</v>
      </c>
      <c r="AI166" s="6">
        <v>54.6681689638271</v>
      </c>
      <c r="AJ166" s="6">
        <v>5.6099999999999997E-2</v>
      </c>
      <c r="AK166" s="6">
        <v>8.6999999999999994E-3</v>
      </c>
      <c r="AL166" s="132" t="str">
        <f t="shared" si="13"/>
        <v>Discordant</v>
      </c>
      <c r="AM166" s="132" t="str">
        <f t="shared" si="14"/>
        <v>Discordant</v>
      </c>
      <c r="AN166" s="36">
        <f t="shared" si="15"/>
        <v>731</v>
      </c>
      <c r="AO166" s="36">
        <f t="shared" si="16"/>
        <v>2.8</v>
      </c>
      <c r="AP166" s="36">
        <f t="shared" si="17"/>
        <v>0.31</v>
      </c>
      <c r="AQ166" s="133">
        <f t="shared" si="18"/>
        <v>0.35714285714285715</v>
      </c>
    </row>
    <row r="167" spans="1:43" x14ac:dyDescent="0.75">
      <c r="A167" s="4" t="s">
        <v>194</v>
      </c>
      <c r="B167" s="22">
        <v>420</v>
      </c>
      <c r="C167" s="22">
        <v>19</v>
      </c>
      <c r="D167" s="22">
        <v>2.2000000000000002</v>
      </c>
      <c r="E167" s="22">
        <v>686</v>
      </c>
      <c r="F167" s="20">
        <v>18.181818181818201</v>
      </c>
      <c r="G167" s="22">
        <v>1.14275193076839</v>
      </c>
      <c r="H167" s="18">
        <v>5.6000000000000001E-2</v>
      </c>
      <c r="I167" s="15">
        <v>5.0782199010680502E-3</v>
      </c>
      <c r="J167" s="24">
        <v>0.54578000000000004</v>
      </c>
      <c r="K167" s="18">
        <v>0.41899999999999998</v>
      </c>
      <c r="L167" s="15">
        <v>3.9684590317149E-2</v>
      </c>
      <c r="M167" s="18">
        <v>5.5E-2</v>
      </c>
      <c r="N167" s="16">
        <v>3.45682459057439E-3</v>
      </c>
      <c r="O167" s="24">
        <v>0.44269999999999998</v>
      </c>
      <c r="P167" s="10">
        <v>345</v>
      </c>
      <c r="Q167" s="6">
        <v>21.123462639255301</v>
      </c>
      <c r="R167" s="6">
        <v>22.447430037926601</v>
      </c>
      <c r="S167" s="10">
        <v>355</v>
      </c>
      <c r="T167" s="6">
        <v>28.494281410820101</v>
      </c>
      <c r="U167" s="6">
        <v>29.2888635151585</v>
      </c>
      <c r="V167" s="10">
        <v>420</v>
      </c>
      <c r="W167" s="6">
        <v>262.46843524992198</v>
      </c>
      <c r="X167" s="6">
        <v>264.70068560447601</v>
      </c>
      <c r="Y167" s="6">
        <v>2.8169014084507</v>
      </c>
      <c r="Z167" s="6">
        <v>17.8571428571429</v>
      </c>
      <c r="AA167" s="7">
        <v>345</v>
      </c>
      <c r="AB167" s="7">
        <v>21.123462639255301</v>
      </c>
      <c r="AC167" s="7">
        <v>22.447430037926601</v>
      </c>
      <c r="AD167" s="13">
        <v>344</v>
      </c>
      <c r="AE167" s="6">
        <v>21.517101892959801</v>
      </c>
      <c r="AF167" s="13">
        <v>335</v>
      </c>
      <c r="AG167" s="6">
        <v>29.013170683656899</v>
      </c>
      <c r="AH167" s="13">
        <v>279</v>
      </c>
      <c r="AI167" s="6">
        <v>249.66818880775</v>
      </c>
      <c r="AJ167" s="6">
        <v>5.3E-3</v>
      </c>
      <c r="AK167" s="6">
        <v>4.4999999999999997E-3</v>
      </c>
      <c r="AL167" s="132">
        <f t="shared" si="13"/>
        <v>345</v>
      </c>
      <c r="AM167" s="132">
        <f t="shared" si="14"/>
        <v>21.123462639255301</v>
      </c>
      <c r="AN167" s="36">
        <f t="shared" si="15"/>
        <v>420</v>
      </c>
      <c r="AO167" s="36">
        <f t="shared" si="16"/>
        <v>19</v>
      </c>
      <c r="AP167" s="36">
        <f t="shared" si="17"/>
        <v>2.2000000000000002</v>
      </c>
      <c r="AQ167" s="133">
        <f t="shared" si="18"/>
        <v>5.2631578947368418E-2</v>
      </c>
    </row>
    <row r="168" spans="1:43" x14ac:dyDescent="0.75">
      <c r="A168" s="4" t="s">
        <v>195</v>
      </c>
      <c r="B168" s="22">
        <v>67</v>
      </c>
      <c r="C168" s="22">
        <v>1.37</v>
      </c>
      <c r="D168" s="22">
        <v>0.11</v>
      </c>
      <c r="E168" s="22">
        <v>200</v>
      </c>
      <c r="F168" s="20">
        <v>9.2592592592592595</v>
      </c>
      <c r="G168" s="22">
        <v>0.90473273841776403</v>
      </c>
      <c r="H168" s="18">
        <v>5.62E-2</v>
      </c>
      <c r="I168" s="15">
        <v>1.25606906226722E-2</v>
      </c>
      <c r="J168" s="24">
        <v>-0.10679</v>
      </c>
      <c r="K168" s="18">
        <v>0.84</v>
      </c>
      <c r="L168" s="15">
        <v>0.117083985856307</v>
      </c>
      <c r="M168" s="18">
        <v>0.108</v>
      </c>
      <c r="N168" s="16">
        <v>1.05528026609048E-2</v>
      </c>
      <c r="O168" s="24">
        <v>0.79157</v>
      </c>
      <c r="P168" s="10">
        <v>659</v>
      </c>
      <c r="Q168" s="6">
        <v>59.146627857236801</v>
      </c>
      <c r="R168" s="6">
        <v>60.827496176553801</v>
      </c>
      <c r="S168" s="10">
        <v>602</v>
      </c>
      <c r="T168" s="6">
        <v>62.355754404071902</v>
      </c>
      <c r="U168" s="6">
        <v>63.2296518120692</v>
      </c>
      <c r="V168" s="10">
        <v>380</v>
      </c>
      <c r="W168" s="6">
        <v>399.49353916734998</v>
      </c>
      <c r="X168" s="6">
        <v>399.983873005291</v>
      </c>
      <c r="Y168" s="6">
        <v>-9.4684385382059908</v>
      </c>
      <c r="Z168" s="6">
        <v>-73.421052631578902</v>
      </c>
      <c r="AA168" s="7" t="s">
        <v>35</v>
      </c>
      <c r="AB168" s="7" t="s">
        <v>35</v>
      </c>
      <c r="AC168" s="7" t="s">
        <v>35</v>
      </c>
      <c r="AD168" s="13">
        <v>659</v>
      </c>
      <c r="AE168" s="6">
        <v>59.670885588220102</v>
      </c>
      <c r="AF168" s="13">
        <v>613</v>
      </c>
      <c r="AG168" s="6">
        <v>56.095597931575099</v>
      </c>
      <c r="AH168" s="13">
        <v>474</v>
      </c>
      <c r="AI168" s="6">
        <v>377.32140124362797</v>
      </c>
      <c r="AJ168" s="6">
        <v>-6.9999999999999999E-4</v>
      </c>
      <c r="AK168" s="6">
        <v>7.1999999999999998E-3</v>
      </c>
      <c r="AL168" s="132" t="str">
        <f t="shared" si="13"/>
        <v>Discordant</v>
      </c>
      <c r="AM168" s="132" t="str">
        <f t="shared" si="14"/>
        <v>Discordant</v>
      </c>
      <c r="AN168" s="36">
        <f t="shared" si="15"/>
        <v>67</v>
      </c>
      <c r="AO168" s="36">
        <f t="shared" si="16"/>
        <v>1.37</v>
      </c>
      <c r="AP168" s="36">
        <f t="shared" si="17"/>
        <v>0.11</v>
      </c>
      <c r="AQ168" s="133">
        <f t="shared" si="18"/>
        <v>0.72992700729927007</v>
      </c>
    </row>
    <row r="169" spans="1:43" x14ac:dyDescent="0.75">
      <c r="A169" s="4" t="s">
        <v>196</v>
      </c>
      <c r="B169" s="22">
        <v>641</v>
      </c>
      <c r="C169" s="22">
        <v>4</v>
      </c>
      <c r="D169" s="22">
        <v>0.21</v>
      </c>
      <c r="E169" s="22">
        <v>911</v>
      </c>
      <c r="F169" s="20">
        <v>18.050541516245499</v>
      </c>
      <c r="G169" s="22">
        <v>1.0709568838165699</v>
      </c>
      <c r="H169" s="18">
        <v>5.2600000000000001E-2</v>
      </c>
      <c r="I169" s="15">
        <v>3.9331510037106804E-3</v>
      </c>
      <c r="J169" s="24">
        <v>0.19320000000000001</v>
      </c>
      <c r="K169" s="18">
        <v>0.40200000000000002</v>
      </c>
      <c r="L169" s="15">
        <v>3.94114617967916E-2</v>
      </c>
      <c r="M169" s="18">
        <v>5.5399999999999998E-2</v>
      </c>
      <c r="N169" s="16">
        <v>3.2869380295344501E-3</v>
      </c>
      <c r="O169" s="24">
        <v>0.61226000000000003</v>
      </c>
      <c r="P169" s="10">
        <v>347</v>
      </c>
      <c r="Q169" s="6">
        <v>20.099644716927301</v>
      </c>
      <c r="R169" s="6">
        <v>21.5053465271607</v>
      </c>
      <c r="S169" s="10">
        <v>341</v>
      </c>
      <c r="T169" s="6">
        <v>28.621161302862401</v>
      </c>
      <c r="U169" s="6">
        <v>29.367760883962099</v>
      </c>
      <c r="V169" s="10">
        <v>290</v>
      </c>
      <c r="W169" s="6">
        <v>157.48316085252199</v>
      </c>
      <c r="X169" s="6">
        <v>159.219279833645</v>
      </c>
      <c r="Y169" s="6">
        <v>-1.7595307917888501</v>
      </c>
      <c r="Z169" s="6">
        <v>-19.6551724137931</v>
      </c>
      <c r="AA169" s="7">
        <v>347</v>
      </c>
      <c r="AB169" s="7">
        <v>20.099644716927301</v>
      </c>
      <c r="AC169" s="7">
        <v>21.5053465271607</v>
      </c>
      <c r="AD169" s="13">
        <v>347</v>
      </c>
      <c r="AE169" s="6">
        <v>20.4583165912228</v>
      </c>
      <c r="AF169" s="13">
        <v>340</v>
      </c>
      <c r="AG169" s="6">
        <v>27.808126048413701</v>
      </c>
      <c r="AH169" s="13">
        <v>289</v>
      </c>
      <c r="AI169" s="6">
        <v>138.07454128875901</v>
      </c>
      <c r="AJ169" s="6">
        <v>6.9999999999999999E-4</v>
      </c>
      <c r="AK169" s="6">
        <v>3.8999999999999998E-3</v>
      </c>
      <c r="AL169" s="132">
        <f t="shared" si="13"/>
        <v>347</v>
      </c>
      <c r="AM169" s="132">
        <f t="shared" si="14"/>
        <v>20.099644716927301</v>
      </c>
      <c r="AN169" s="36">
        <f t="shared" si="15"/>
        <v>641</v>
      </c>
      <c r="AO169" s="36">
        <f t="shared" si="16"/>
        <v>4</v>
      </c>
      <c r="AP169" s="36">
        <f t="shared" si="17"/>
        <v>0.21</v>
      </c>
      <c r="AQ169" s="133">
        <f t="shared" si="18"/>
        <v>0.25</v>
      </c>
    </row>
    <row r="170" spans="1:43" x14ac:dyDescent="0.75">
      <c r="A170" s="4" t="s">
        <v>197</v>
      </c>
      <c r="B170" s="22">
        <v>853</v>
      </c>
      <c r="C170" s="22">
        <v>4.4000000000000004</v>
      </c>
      <c r="D170" s="22">
        <v>0.27</v>
      </c>
      <c r="E170" s="22">
        <v>1163</v>
      </c>
      <c r="F170" s="20">
        <v>19.920318725099602</v>
      </c>
      <c r="G170" s="22">
        <v>1.2542078937141601</v>
      </c>
      <c r="H170" s="18">
        <v>5.9799999999999999E-2</v>
      </c>
      <c r="I170" s="15">
        <v>3.8488284904764098E-3</v>
      </c>
      <c r="J170" s="24">
        <v>6.5928E-2</v>
      </c>
      <c r="K170" s="18">
        <v>0.41499999999999998</v>
      </c>
      <c r="L170" s="15">
        <v>4.1886865292117E-2</v>
      </c>
      <c r="M170" s="18">
        <v>5.0200000000000002E-2</v>
      </c>
      <c r="N170" s="16">
        <v>3.1606540604754399E-3</v>
      </c>
      <c r="O170" s="24">
        <v>0.72894999999999999</v>
      </c>
      <c r="P170" s="10">
        <v>316</v>
      </c>
      <c r="Q170" s="6">
        <v>19.301518874605499</v>
      </c>
      <c r="R170" s="6">
        <v>20.519401411064401</v>
      </c>
      <c r="S170" s="10">
        <v>350</v>
      </c>
      <c r="T170" s="6">
        <v>30.021463167494399</v>
      </c>
      <c r="U170" s="6">
        <v>30.7666096208185</v>
      </c>
      <c r="V170" s="10">
        <v>560</v>
      </c>
      <c r="W170" s="6">
        <v>458.38193347055602</v>
      </c>
      <c r="X170" s="6">
        <v>467.94867103985501</v>
      </c>
      <c r="Y170" s="6">
        <v>9.7142857142857206</v>
      </c>
      <c r="Z170" s="6">
        <v>43.571428571428598</v>
      </c>
      <c r="AA170" s="7">
        <v>316</v>
      </c>
      <c r="AB170" s="7">
        <v>19.301518874605499</v>
      </c>
      <c r="AC170" s="7">
        <v>20.519401411064401</v>
      </c>
      <c r="AD170" s="13">
        <v>313</v>
      </c>
      <c r="AE170" s="6">
        <v>19.301518874605499</v>
      </c>
      <c r="AF170" s="13">
        <v>313</v>
      </c>
      <c r="AG170" s="6">
        <v>28.855783661464201</v>
      </c>
      <c r="AH170" s="13">
        <v>315</v>
      </c>
      <c r="AI170" s="6">
        <v>451.63568274905498</v>
      </c>
      <c r="AJ170" s="6">
        <v>9.1999999999999998E-3</v>
      </c>
      <c r="AK170" s="6">
        <v>4.4000000000000003E-3</v>
      </c>
      <c r="AL170" s="132">
        <f t="shared" si="13"/>
        <v>316</v>
      </c>
      <c r="AM170" s="132">
        <f t="shared" si="14"/>
        <v>19.301518874605499</v>
      </c>
      <c r="AN170" s="36">
        <f t="shared" si="15"/>
        <v>853</v>
      </c>
      <c r="AO170" s="36">
        <f t="shared" si="16"/>
        <v>4.4000000000000004</v>
      </c>
      <c r="AP170" s="36">
        <f t="shared" si="17"/>
        <v>0.27</v>
      </c>
      <c r="AQ170" s="133">
        <f t="shared" si="18"/>
        <v>0.22727272727272727</v>
      </c>
    </row>
    <row r="171" spans="1:43" x14ac:dyDescent="0.75">
      <c r="A171" s="4" t="s">
        <v>198</v>
      </c>
      <c r="B171" s="22">
        <v>191</v>
      </c>
      <c r="C171" s="22">
        <v>3.88</v>
      </c>
      <c r="D171" s="22">
        <v>0.37</v>
      </c>
      <c r="E171" s="22">
        <v>517</v>
      </c>
      <c r="F171" s="20">
        <v>9.8039215686274499</v>
      </c>
      <c r="G171" s="22">
        <v>0.80190403583923098</v>
      </c>
      <c r="H171" s="18">
        <v>6.2E-2</v>
      </c>
      <c r="I171" s="15">
        <v>6.9383168109971001E-3</v>
      </c>
      <c r="J171" s="24">
        <v>0.18848000000000001</v>
      </c>
      <c r="K171" s="18">
        <v>0.87</v>
      </c>
      <c r="L171" s="15">
        <v>0.101074063220986</v>
      </c>
      <c r="M171" s="18">
        <v>0.10199999999999999</v>
      </c>
      <c r="N171" s="16">
        <v>8.3430095888713598E-3</v>
      </c>
      <c r="O171" s="24">
        <v>0.81671000000000005</v>
      </c>
      <c r="P171" s="10">
        <v>625</v>
      </c>
      <c r="Q171" s="6">
        <v>49.620907325368499</v>
      </c>
      <c r="R171" s="6">
        <v>51.420568562704901</v>
      </c>
      <c r="S171" s="10">
        <v>626</v>
      </c>
      <c r="T171" s="6">
        <v>54.992146725233198</v>
      </c>
      <c r="U171" s="6">
        <v>56.018899291716501</v>
      </c>
      <c r="V171" s="10">
        <v>620</v>
      </c>
      <c r="W171" s="6">
        <v>256.85774999677699</v>
      </c>
      <c r="X171" s="6">
        <v>258.14500437886801</v>
      </c>
      <c r="Y171" s="6">
        <v>0.15974440894568401</v>
      </c>
      <c r="Z171" s="6">
        <v>-0.80645161290323097</v>
      </c>
      <c r="AA171" s="7">
        <v>625</v>
      </c>
      <c r="AB171" s="7">
        <v>49.620907325368499</v>
      </c>
      <c r="AC171" s="7">
        <v>51.420568562704901</v>
      </c>
      <c r="AD171" s="13">
        <v>623</v>
      </c>
      <c r="AE171" s="6">
        <v>49.620907325368499</v>
      </c>
      <c r="AF171" s="13">
        <v>605</v>
      </c>
      <c r="AG171" s="6">
        <v>53.395357489669202</v>
      </c>
      <c r="AH171" s="13">
        <v>553</v>
      </c>
      <c r="AI171" s="6">
        <v>234.22398838164901</v>
      </c>
      <c r="AJ171" s="6">
        <v>4.3E-3</v>
      </c>
      <c r="AK171" s="6">
        <v>5.8999999999999999E-3</v>
      </c>
      <c r="AL171" s="132">
        <f t="shared" si="13"/>
        <v>625</v>
      </c>
      <c r="AM171" s="132">
        <f t="shared" si="14"/>
        <v>49.620907325368499</v>
      </c>
      <c r="AN171" s="36">
        <f t="shared" si="15"/>
        <v>191</v>
      </c>
      <c r="AO171" s="36">
        <f t="shared" si="16"/>
        <v>3.88</v>
      </c>
      <c r="AP171" s="36">
        <f t="shared" si="17"/>
        <v>0.37</v>
      </c>
      <c r="AQ171" s="133">
        <f t="shared" si="18"/>
        <v>0.25773195876288663</v>
      </c>
    </row>
    <row r="172" spans="1:43" x14ac:dyDescent="0.75">
      <c r="A172" s="4" t="s">
        <v>199</v>
      </c>
      <c r="B172" s="22">
        <v>441</v>
      </c>
      <c r="C172" s="22">
        <v>1.95</v>
      </c>
      <c r="D172" s="22">
        <v>0.12</v>
      </c>
      <c r="E172" s="22">
        <v>938</v>
      </c>
      <c r="F172" s="20">
        <v>13.140604467805501</v>
      </c>
      <c r="G172" s="22">
        <v>0.82717458225451101</v>
      </c>
      <c r="H172" s="18">
        <v>6.13E-2</v>
      </c>
      <c r="I172" s="15">
        <v>5.0893662340244601E-3</v>
      </c>
      <c r="J172" s="24">
        <v>-5.8432999999999999E-2</v>
      </c>
      <c r="K172" s="18">
        <v>0.64600000000000002</v>
      </c>
      <c r="L172" s="15">
        <v>7.2403618002416806E-2</v>
      </c>
      <c r="M172" s="18">
        <v>7.6100000000000001E-2</v>
      </c>
      <c r="N172" s="16">
        <v>4.7903417124981499E-3</v>
      </c>
      <c r="O172" s="24">
        <v>0.63807000000000003</v>
      </c>
      <c r="P172" s="10">
        <v>472</v>
      </c>
      <c r="Q172" s="6">
        <v>28.715141730185099</v>
      </c>
      <c r="R172" s="6">
        <v>30.5075189880253</v>
      </c>
      <c r="S172" s="10">
        <v>500</v>
      </c>
      <c r="T172" s="6">
        <v>43.429883758028502</v>
      </c>
      <c r="U172" s="6">
        <v>44.353875098026002</v>
      </c>
      <c r="V172" s="10">
        <v>590</v>
      </c>
      <c r="W172" s="6">
        <v>226.69928705768001</v>
      </c>
      <c r="X172" s="6">
        <v>229.38037984662299</v>
      </c>
      <c r="Y172" s="6">
        <v>5.6000000000000103</v>
      </c>
      <c r="Z172" s="6">
        <v>20</v>
      </c>
      <c r="AA172" s="7">
        <v>472</v>
      </c>
      <c r="AB172" s="7">
        <v>28.715141730185099</v>
      </c>
      <c r="AC172" s="7">
        <v>30.5075189880253</v>
      </c>
      <c r="AD172" s="13">
        <v>469</v>
      </c>
      <c r="AE172" s="6">
        <v>28.715141730185099</v>
      </c>
      <c r="AF172" s="13">
        <v>464</v>
      </c>
      <c r="AG172" s="6">
        <v>39.432610910715297</v>
      </c>
      <c r="AH172" s="13">
        <v>430</v>
      </c>
      <c r="AI172" s="6">
        <v>200.788343168772</v>
      </c>
      <c r="AJ172" s="6">
        <v>7.3000000000000001E-3</v>
      </c>
      <c r="AK172" s="6">
        <v>6.3E-3</v>
      </c>
      <c r="AL172" s="132">
        <f t="shared" si="13"/>
        <v>472</v>
      </c>
      <c r="AM172" s="132">
        <f t="shared" si="14"/>
        <v>28.715141730185099</v>
      </c>
      <c r="AN172" s="36">
        <f t="shared" si="15"/>
        <v>441</v>
      </c>
      <c r="AO172" s="36">
        <f t="shared" si="16"/>
        <v>1.95</v>
      </c>
      <c r="AP172" s="36">
        <f t="shared" si="17"/>
        <v>0.12</v>
      </c>
      <c r="AQ172" s="133">
        <f t="shared" si="18"/>
        <v>0.51282051282051289</v>
      </c>
    </row>
    <row r="173" spans="1:43" x14ac:dyDescent="0.75">
      <c r="A173" s="4" t="s">
        <v>200</v>
      </c>
      <c r="B173" s="22">
        <v>203</v>
      </c>
      <c r="C173" s="22">
        <v>1.48</v>
      </c>
      <c r="D173" s="22">
        <v>0.11</v>
      </c>
      <c r="E173" s="22">
        <v>657</v>
      </c>
      <c r="F173" s="20">
        <v>9.7087378640776691</v>
      </c>
      <c r="G173" s="22">
        <v>0.78912798839083798</v>
      </c>
      <c r="H173" s="18">
        <v>7.2300000000000003E-2</v>
      </c>
      <c r="I173" s="15">
        <v>6.8879775153308899E-3</v>
      </c>
      <c r="J173" s="24">
        <v>0.11044</v>
      </c>
      <c r="K173" s="18">
        <v>1.07</v>
      </c>
      <c r="L173" s="15">
        <v>0.13045478671171801</v>
      </c>
      <c r="M173" s="18">
        <v>0.10299999999999999</v>
      </c>
      <c r="N173" s="16">
        <v>8.3718588288383897E-3</v>
      </c>
      <c r="O173" s="24">
        <v>0.87997999999999998</v>
      </c>
      <c r="P173" s="10">
        <v>630</v>
      </c>
      <c r="Q173" s="6">
        <v>49.278035148947303</v>
      </c>
      <c r="R173" s="6">
        <v>51.121542309237697</v>
      </c>
      <c r="S173" s="10">
        <v>722</v>
      </c>
      <c r="T173" s="6">
        <v>63.317835102293202</v>
      </c>
      <c r="U173" s="6">
        <v>64.419339557908799</v>
      </c>
      <c r="V173" s="10">
        <v>950</v>
      </c>
      <c r="W173" s="6">
        <v>312.19928873776502</v>
      </c>
      <c r="X173" s="6">
        <v>314.73781951503099</v>
      </c>
      <c r="Y173" s="6">
        <v>12.742382271468101</v>
      </c>
      <c r="Z173" s="6">
        <v>33.684210526315802</v>
      </c>
      <c r="AA173" s="7">
        <v>630</v>
      </c>
      <c r="AB173" s="7">
        <v>49.278035148947303</v>
      </c>
      <c r="AC173" s="7">
        <v>51.121542309237697</v>
      </c>
      <c r="AD173" s="13">
        <v>620</v>
      </c>
      <c r="AE173" s="6">
        <v>49.278035148947303</v>
      </c>
      <c r="AF173" s="13">
        <v>629</v>
      </c>
      <c r="AG173" s="6">
        <v>64.172145375086203</v>
      </c>
      <c r="AH173" s="13">
        <v>575</v>
      </c>
      <c r="AI173" s="6">
        <v>302.83293065379502</v>
      </c>
      <c r="AJ173" s="6">
        <v>1.61E-2</v>
      </c>
      <c r="AK173" s="6">
        <v>5.8999999999999999E-3</v>
      </c>
      <c r="AL173" s="132">
        <f t="shared" si="13"/>
        <v>630</v>
      </c>
      <c r="AM173" s="132">
        <f t="shared" si="14"/>
        <v>49.278035148947303</v>
      </c>
      <c r="AN173" s="36">
        <f t="shared" si="15"/>
        <v>203</v>
      </c>
      <c r="AO173" s="36">
        <f t="shared" si="16"/>
        <v>1.48</v>
      </c>
      <c r="AP173" s="36">
        <f t="shared" si="17"/>
        <v>0.11</v>
      </c>
      <c r="AQ173" s="133">
        <f t="shared" si="18"/>
        <v>0.67567567567567566</v>
      </c>
    </row>
    <row r="174" spans="1:43" x14ac:dyDescent="0.75">
      <c r="A174" s="4" t="s">
        <v>201</v>
      </c>
      <c r="B174" s="22">
        <v>470</v>
      </c>
      <c r="C174" s="22">
        <v>264</v>
      </c>
      <c r="D174" s="22">
        <v>59</v>
      </c>
      <c r="E174" s="22">
        <v>600</v>
      </c>
      <c r="F174" s="20">
        <v>18.691588785046701</v>
      </c>
      <c r="G174" s="22">
        <v>1.1610945338515699</v>
      </c>
      <c r="H174" s="18">
        <v>5.3800000000000001E-2</v>
      </c>
      <c r="I174" s="15">
        <v>5.4048625437587497E-3</v>
      </c>
      <c r="J174" s="24">
        <v>0.10116</v>
      </c>
      <c r="K174" s="18">
        <v>0.38500000000000001</v>
      </c>
      <c r="L174" s="15">
        <v>3.8111188960723401E-2</v>
      </c>
      <c r="M174" s="18">
        <v>5.3499999999999999E-2</v>
      </c>
      <c r="N174" s="16">
        <v>3.3233428295166702E-3</v>
      </c>
      <c r="O174" s="24">
        <v>0.55974999999999997</v>
      </c>
      <c r="P174" s="10">
        <v>336</v>
      </c>
      <c r="Q174" s="6">
        <v>20.410404176204299</v>
      </c>
      <c r="R174" s="6">
        <v>21.7099736899814</v>
      </c>
      <c r="S174" s="10">
        <v>337</v>
      </c>
      <c r="T174" s="6">
        <v>29.1955958666986</v>
      </c>
      <c r="U174" s="6">
        <v>29.884341072643299</v>
      </c>
      <c r="V174" s="10">
        <v>330</v>
      </c>
      <c r="W174" s="6">
        <v>238.06154522661899</v>
      </c>
      <c r="X174" s="6">
        <v>239.62934340355599</v>
      </c>
      <c r="Y174" s="6">
        <v>0.29673590504451403</v>
      </c>
      <c r="Z174" s="6">
        <v>-1.8181818181818099</v>
      </c>
      <c r="AA174" s="7">
        <v>336</v>
      </c>
      <c r="AB174" s="7">
        <v>20.410404176204299</v>
      </c>
      <c r="AC174" s="7">
        <v>21.7099736899814</v>
      </c>
      <c r="AD174" s="13">
        <v>335</v>
      </c>
      <c r="AE174" s="6">
        <v>20.410404176204299</v>
      </c>
      <c r="AF174" s="13">
        <v>330</v>
      </c>
      <c r="AG174" s="6">
        <v>27.6537125538614</v>
      </c>
      <c r="AH174" s="13">
        <v>298</v>
      </c>
      <c r="AI174" s="6">
        <v>220.54308494188999</v>
      </c>
      <c r="AJ174" s="6">
        <v>2E-3</v>
      </c>
      <c r="AK174" s="6">
        <v>4.7999999999999996E-3</v>
      </c>
      <c r="AL174" s="132">
        <f t="shared" si="13"/>
        <v>336</v>
      </c>
      <c r="AM174" s="132">
        <f t="shared" si="14"/>
        <v>20.410404176204299</v>
      </c>
      <c r="AN174" s="36">
        <f t="shared" si="15"/>
        <v>470</v>
      </c>
      <c r="AO174" s="36">
        <f t="shared" si="16"/>
        <v>264</v>
      </c>
      <c r="AP174" s="36">
        <f t="shared" si="17"/>
        <v>59</v>
      </c>
      <c r="AQ174" s="133">
        <f t="shared" si="18"/>
        <v>3.787878787878788E-3</v>
      </c>
    </row>
    <row r="175" spans="1:43" x14ac:dyDescent="0.75">
      <c r="A175" s="4" t="s">
        <v>202</v>
      </c>
      <c r="B175" s="22">
        <v>139</v>
      </c>
      <c r="C175" s="22">
        <v>3.53</v>
      </c>
      <c r="D175" s="22">
        <v>0.36</v>
      </c>
      <c r="E175" s="22">
        <v>329</v>
      </c>
      <c r="F175" s="20">
        <v>11.1111111111111</v>
      </c>
      <c r="G175" s="22">
        <v>1.118563655645</v>
      </c>
      <c r="H175" s="18">
        <v>6.1400000000000003E-2</v>
      </c>
      <c r="I175" s="15">
        <v>9.3651484556139704E-3</v>
      </c>
      <c r="J175" s="24">
        <v>0.15415000000000001</v>
      </c>
      <c r="K175" s="18">
        <v>0.75</v>
      </c>
      <c r="L175" s="15">
        <v>9.3548436651821498E-2</v>
      </c>
      <c r="M175" s="18">
        <v>0.09</v>
      </c>
      <c r="N175" s="16">
        <v>9.0603656107245203E-3</v>
      </c>
      <c r="O175" s="24">
        <v>0.85311999999999999</v>
      </c>
      <c r="P175" s="10">
        <v>551</v>
      </c>
      <c r="Q175" s="6">
        <v>51.518375047714898</v>
      </c>
      <c r="R175" s="6">
        <v>52.904145006605802</v>
      </c>
      <c r="S175" s="10">
        <v>577</v>
      </c>
      <c r="T175" s="6">
        <v>57.047724217719498</v>
      </c>
      <c r="U175" s="6">
        <v>57.889242196157497</v>
      </c>
      <c r="V175" s="10">
        <v>600</v>
      </c>
      <c r="W175" s="6">
        <v>379.09903349601598</v>
      </c>
      <c r="X175" s="6">
        <v>380.153959646793</v>
      </c>
      <c r="Y175" s="6">
        <v>4.5060658578856199</v>
      </c>
      <c r="Z175" s="6">
        <v>8.1666666666666696</v>
      </c>
      <c r="AA175" s="7">
        <v>551</v>
      </c>
      <c r="AB175" s="7">
        <v>51.518375047714898</v>
      </c>
      <c r="AC175" s="7">
        <v>52.904145006605802</v>
      </c>
      <c r="AD175" s="13">
        <v>548</v>
      </c>
      <c r="AE175" s="6">
        <v>52.047804637246799</v>
      </c>
      <c r="AF175" s="13">
        <v>535</v>
      </c>
      <c r="AG175" s="6">
        <v>55.687878738743301</v>
      </c>
      <c r="AH175" s="13">
        <v>486</v>
      </c>
      <c r="AI175" s="6">
        <v>365.248860638351</v>
      </c>
      <c r="AJ175" s="6">
        <v>6.4999999999999997E-3</v>
      </c>
      <c r="AK175" s="6">
        <v>5.7000000000000002E-3</v>
      </c>
      <c r="AL175" s="132">
        <f t="shared" si="13"/>
        <v>551</v>
      </c>
      <c r="AM175" s="132">
        <f t="shared" si="14"/>
        <v>51.518375047714898</v>
      </c>
      <c r="AN175" s="36">
        <f t="shared" si="15"/>
        <v>139</v>
      </c>
      <c r="AO175" s="36">
        <f t="shared" si="16"/>
        <v>3.53</v>
      </c>
      <c r="AP175" s="36">
        <f t="shared" si="17"/>
        <v>0.36</v>
      </c>
      <c r="AQ175" s="133">
        <f t="shared" si="18"/>
        <v>0.28328611898016998</v>
      </c>
    </row>
    <row r="176" spans="1:43" x14ac:dyDescent="0.75">
      <c r="A176" s="4" t="s">
        <v>203</v>
      </c>
      <c r="B176" s="22">
        <v>2310</v>
      </c>
      <c r="C176" s="22">
        <v>18</v>
      </c>
      <c r="D176" s="22">
        <v>2.4</v>
      </c>
      <c r="E176" s="22">
        <v>2450</v>
      </c>
      <c r="F176" s="20">
        <v>21.367521367521402</v>
      </c>
      <c r="G176" s="22">
        <v>1.1903219388709101</v>
      </c>
      <c r="H176" s="18">
        <v>5.2400000000000002E-2</v>
      </c>
      <c r="I176" s="15">
        <v>2.1622280482002602E-3</v>
      </c>
      <c r="J176" s="24">
        <v>0.26529999999999998</v>
      </c>
      <c r="K176" s="18">
        <v>0.33800000000000002</v>
      </c>
      <c r="L176" s="15">
        <v>3.1330396016647701E-2</v>
      </c>
      <c r="M176" s="18">
        <v>4.6800000000000001E-2</v>
      </c>
      <c r="N176" s="16">
        <v>2.60709072339262E-3</v>
      </c>
      <c r="O176" s="24">
        <v>0.55955999999999995</v>
      </c>
      <c r="P176" s="10">
        <v>295</v>
      </c>
      <c r="Q176" s="6">
        <v>16.075410633287301</v>
      </c>
      <c r="R176" s="6">
        <v>17.344838096340499</v>
      </c>
      <c r="S176" s="10">
        <v>295</v>
      </c>
      <c r="T176" s="6">
        <v>23.849732545792801</v>
      </c>
      <c r="U176" s="6">
        <v>24.5441291597052</v>
      </c>
      <c r="V176" s="10">
        <v>280</v>
      </c>
      <c r="W176" s="6">
        <v>93.426522091024097</v>
      </c>
      <c r="X176" s="6">
        <v>97.067489886440399</v>
      </c>
      <c r="Y176" s="6">
        <v>0</v>
      </c>
      <c r="Z176" s="6">
        <v>-5.3571428571428603</v>
      </c>
      <c r="AA176" s="7">
        <v>295</v>
      </c>
      <c r="AB176" s="7">
        <v>16.075410633287301</v>
      </c>
      <c r="AC176" s="7">
        <v>17.344838096340499</v>
      </c>
      <c r="AD176" s="13">
        <v>294</v>
      </c>
      <c r="AE176" s="6">
        <v>16.075410633287301</v>
      </c>
      <c r="AF176" s="13">
        <v>290</v>
      </c>
      <c r="AG176" s="6">
        <v>23.6376551820575</v>
      </c>
      <c r="AH176" s="13">
        <v>246</v>
      </c>
      <c r="AI176" s="6">
        <v>73.351666852394104</v>
      </c>
      <c r="AJ176" s="6">
        <v>1.6000000000000001E-3</v>
      </c>
      <c r="AK176" s="6">
        <v>2.8E-3</v>
      </c>
      <c r="AL176" s="132">
        <f t="shared" si="13"/>
        <v>295</v>
      </c>
      <c r="AM176" s="132">
        <f t="shared" si="14"/>
        <v>16.075410633287301</v>
      </c>
      <c r="AN176" s="36">
        <f t="shared" si="15"/>
        <v>2310</v>
      </c>
      <c r="AO176" s="36">
        <f t="shared" si="16"/>
        <v>18</v>
      </c>
      <c r="AP176" s="36">
        <f t="shared" si="17"/>
        <v>2.4</v>
      </c>
      <c r="AQ176" s="133">
        <f t="shared" si="18"/>
        <v>5.5555555555555552E-2</v>
      </c>
    </row>
    <row r="177" spans="1:43" x14ac:dyDescent="0.75">
      <c r="A177" s="4" t="s">
        <v>204</v>
      </c>
      <c r="B177" s="22">
        <v>1053</v>
      </c>
      <c r="C177" s="22">
        <v>2.76</v>
      </c>
      <c r="D177" s="22">
        <v>0.21</v>
      </c>
      <c r="E177" s="22">
        <v>2490</v>
      </c>
      <c r="F177" s="20">
        <v>11.061946902654901</v>
      </c>
      <c r="G177" s="22">
        <v>0.67586085088034098</v>
      </c>
      <c r="H177" s="18">
        <v>6.13E-2</v>
      </c>
      <c r="I177" s="15">
        <v>2.31192795250272E-3</v>
      </c>
      <c r="J177" s="24">
        <v>0.24227000000000001</v>
      </c>
      <c r="K177" s="18">
        <v>0.76500000000000001</v>
      </c>
      <c r="L177" s="15">
        <v>7.2834048383979402E-2</v>
      </c>
      <c r="M177" s="18">
        <v>9.0399999999999994E-2</v>
      </c>
      <c r="N177" s="16">
        <v>5.5232430111302796E-3</v>
      </c>
      <c r="O177" s="24">
        <v>0.81208999999999998</v>
      </c>
      <c r="P177" s="10">
        <v>558</v>
      </c>
      <c r="Q177" s="6">
        <v>32.462620227581098</v>
      </c>
      <c r="R177" s="6">
        <v>34.636820589262001</v>
      </c>
      <c r="S177" s="10">
        <v>574</v>
      </c>
      <c r="T177" s="6">
        <v>41.853221499187903</v>
      </c>
      <c r="U177" s="6">
        <v>43.018810791219302</v>
      </c>
      <c r="V177" s="10">
        <v>635</v>
      </c>
      <c r="W177" s="6">
        <v>89.244515024005395</v>
      </c>
      <c r="X177" s="6">
        <v>93.5398855739015</v>
      </c>
      <c r="Y177" s="6">
        <v>2.7874564459930302</v>
      </c>
      <c r="Z177" s="6">
        <v>12.1259842519685</v>
      </c>
      <c r="AA177" s="7">
        <v>558</v>
      </c>
      <c r="AB177" s="7">
        <v>32.462620227581098</v>
      </c>
      <c r="AC177" s="7">
        <v>34.636820589262001</v>
      </c>
      <c r="AD177" s="13">
        <v>555</v>
      </c>
      <c r="AE177" s="6">
        <v>32.833926235528999</v>
      </c>
      <c r="AF177" s="13">
        <v>542</v>
      </c>
      <c r="AG177" s="6">
        <v>42.366970033979101</v>
      </c>
      <c r="AH177" s="13">
        <v>488</v>
      </c>
      <c r="AI177" s="6">
        <v>78.990242827009496</v>
      </c>
      <c r="AJ177" s="6">
        <v>5.5999999999999999E-3</v>
      </c>
      <c r="AK177" s="6">
        <v>2.3E-3</v>
      </c>
      <c r="AL177" s="132">
        <f t="shared" si="13"/>
        <v>558</v>
      </c>
      <c r="AM177" s="132">
        <f t="shared" si="14"/>
        <v>32.462620227581098</v>
      </c>
      <c r="AN177" s="36">
        <f t="shared" si="15"/>
        <v>1053</v>
      </c>
      <c r="AO177" s="36">
        <f t="shared" si="16"/>
        <v>2.76</v>
      </c>
      <c r="AP177" s="36">
        <f t="shared" si="17"/>
        <v>0.21</v>
      </c>
      <c r="AQ177" s="133">
        <f t="shared" si="18"/>
        <v>0.3623188405797102</v>
      </c>
    </row>
    <row r="178" spans="1:43" x14ac:dyDescent="0.75">
      <c r="A178" s="4" t="s">
        <v>205</v>
      </c>
      <c r="B178" s="22">
        <v>669</v>
      </c>
      <c r="C178" s="22">
        <v>11.57</v>
      </c>
      <c r="D178" s="22">
        <v>0.8</v>
      </c>
      <c r="E178" s="22">
        <v>1163</v>
      </c>
      <c r="F178" s="20">
        <v>13.0890052356021</v>
      </c>
      <c r="G178" s="22">
        <v>0.87103003947391799</v>
      </c>
      <c r="H178" s="18">
        <v>5.7500000000000002E-2</v>
      </c>
      <c r="I178" s="15">
        <v>3.5543832403407199E-3</v>
      </c>
      <c r="J178" s="24">
        <v>0.28838000000000003</v>
      </c>
      <c r="K178" s="18">
        <v>0.61199999999999999</v>
      </c>
      <c r="L178" s="15">
        <v>5.9531776275867199E-2</v>
      </c>
      <c r="M178" s="18">
        <v>7.6399999999999996E-2</v>
      </c>
      <c r="N178" s="16">
        <v>5.0841674992076801E-3</v>
      </c>
      <c r="O178" s="24">
        <v>0.66940999999999995</v>
      </c>
      <c r="P178" s="10">
        <v>474</v>
      </c>
      <c r="Q178" s="6">
        <v>30.3913588885578</v>
      </c>
      <c r="R178" s="6">
        <v>32.102382882314799</v>
      </c>
      <c r="S178" s="10">
        <v>482</v>
      </c>
      <c r="T178" s="6">
        <v>37.303358995863697</v>
      </c>
      <c r="U178" s="6">
        <v>38.307204765007199</v>
      </c>
      <c r="V178" s="10">
        <v>520</v>
      </c>
      <c r="W178" s="6">
        <v>146.81648185329399</v>
      </c>
      <c r="X178" s="6">
        <v>149.19375808765099</v>
      </c>
      <c r="Y178" s="6">
        <v>1.65975103734441</v>
      </c>
      <c r="Z178" s="6">
        <v>8.8461538461538503</v>
      </c>
      <c r="AA178" s="7">
        <v>474</v>
      </c>
      <c r="AB178" s="7">
        <v>30.3913588885578</v>
      </c>
      <c r="AC178" s="7">
        <v>32.102382882314799</v>
      </c>
      <c r="AD178" s="13">
        <v>472</v>
      </c>
      <c r="AE178" s="6">
        <v>30.811875877542999</v>
      </c>
      <c r="AF178" s="13">
        <v>459</v>
      </c>
      <c r="AG178" s="6">
        <v>38.750168933493498</v>
      </c>
      <c r="AH178" s="13">
        <v>394</v>
      </c>
      <c r="AI178" s="6">
        <v>130.68837876329499</v>
      </c>
      <c r="AJ178" s="6">
        <v>3.7000000000000002E-3</v>
      </c>
      <c r="AK178" s="6">
        <v>3.3999999999999998E-3</v>
      </c>
      <c r="AL178" s="132">
        <f t="shared" si="13"/>
        <v>474</v>
      </c>
      <c r="AM178" s="132">
        <f t="shared" si="14"/>
        <v>30.3913588885578</v>
      </c>
      <c r="AN178" s="36">
        <f t="shared" si="15"/>
        <v>669</v>
      </c>
      <c r="AO178" s="36">
        <f t="shared" si="16"/>
        <v>11.57</v>
      </c>
      <c r="AP178" s="36">
        <f t="shared" si="17"/>
        <v>0.8</v>
      </c>
      <c r="AQ178" s="133">
        <f t="shared" si="18"/>
        <v>8.6430423509075191E-2</v>
      </c>
    </row>
    <row r="179" spans="1:43" x14ac:dyDescent="0.75">
      <c r="A179" s="4" t="s">
        <v>206</v>
      </c>
      <c r="B179" s="22">
        <v>278</v>
      </c>
      <c r="C179" s="22">
        <v>3.28</v>
      </c>
      <c r="D179" s="22">
        <v>0.25</v>
      </c>
      <c r="E179" s="22">
        <v>274</v>
      </c>
      <c r="F179" s="20">
        <v>21.2765957446809</v>
      </c>
      <c r="G179" s="22">
        <v>1.6377748740503999</v>
      </c>
      <c r="H179" s="18">
        <v>5.21E-2</v>
      </c>
      <c r="I179" s="15">
        <v>9.2851951962643706E-3</v>
      </c>
      <c r="J179" s="24">
        <v>0.14917</v>
      </c>
      <c r="K179" s="18">
        <v>0.33300000000000002</v>
      </c>
      <c r="L179" s="15">
        <v>3.9053058002670803E-2</v>
      </c>
      <c r="M179" s="18">
        <v>4.7E-2</v>
      </c>
      <c r="N179" s="16">
        <v>3.6178446967773301E-3</v>
      </c>
      <c r="O179" s="24">
        <v>0.83553999999999995</v>
      </c>
      <c r="P179" s="10">
        <v>296</v>
      </c>
      <c r="Q179" s="6">
        <v>22.122659171077199</v>
      </c>
      <c r="R179" s="6">
        <v>23.0691062482801</v>
      </c>
      <c r="S179" s="10">
        <v>289</v>
      </c>
      <c r="T179" s="6">
        <v>29.439985399363</v>
      </c>
      <c r="U179" s="6">
        <v>29.992925221398899</v>
      </c>
      <c r="V179" s="10">
        <v>230</v>
      </c>
      <c r="W179" s="6">
        <v>392.76096565054002</v>
      </c>
      <c r="X179" s="6">
        <v>393.57191861248901</v>
      </c>
      <c r="Y179" s="6">
        <v>-2.4221453287197199</v>
      </c>
      <c r="Z179" s="6">
        <v>-28.695652173913</v>
      </c>
      <c r="AA179" s="7">
        <v>296</v>
      </c>
      <c r="AB179" s="7">
        <v>22.122659171077199</v>
      </c>
      <c r="AC179" s="7">
        <v>23.0691062482801</v>
      </c>
      <c r="AD179" s="13">
        <v>296</v>
      </c>
      <c r="AE179" s="6">
        <v>22.598076218998099</v>
      </c>
      <c r="AF179" s="13">
        <v>294</v>
      </c>
      <c r="AG179" s="6">
        <v>28.256923758871999</v>
      </c>
      <c r="AH179" s="13">
        <v>280</v>
      </c>
      <c r="AI179" s="6">
        <v>374.12322721096098</v>
      </c>
      <c r="AJ179" s="6">
        <v>2.9999999999999997E-4</v>
      </c>
      <c r="AK179" s="6">
        <v>7.0000000000000001E-3</v>
      </c>
      <c r="AL179" s="132">
        <f t="shared" si="13"/>
        <v>296</v>
      </c>
      <c r="AM179" s="132">
        <f t="shared" si="14"/>
        <v>22.122659171077199</v>
      </c>
      <c r="AN179" s="36">
        <f t="shared" si="15"/>
        <v>278</v>
      </c>
      <c r="AO179" s="36">
        <f t="shared" si="16"/>
        <v>3.28</v>
      </c>
      <c r="AP179" s="36">
        <f t="shared" si="17"/>
        <v>0.25</v>
      </c>
      <c r="AQ179" s="133">
        <f t="shared" si="18"/>
        <v>0.3048780487804878</v>
      </c>
    </row>
    <row r="180" spans="1:43" x14ac:dyDescent="0.75">
      <c r="A180" s="4" t="s">
        <v>207</v>
      </c>
      <c r="B180" s="22">
        <v>576</v>
      </c>
      <c r="C180" s="22">
        <v>0.996</v>
      </c>
      <c r="D180" s="22">
        <v>5.6000000000000001E-2</v>
      </c>
      <c r="E180" s="22">
        <v>653</v>
      </c>
      <c r="F180" s="20">
        <v>19.6078431372549</v>
      </c>
      <c r="G180" s="22">
        <v>1.28808507372869</v>
      </c>
      <c r="H180" s="18">
        <v>5.7700000000000001E-2</v>
      </c>
      <c r="I180" s="15">
        <v>5.7109557959454903E-3</v>
      </c>
      <c r="J180" s="24">
        <v>0.48981999999999998</v>
      </c>
      <c r="K180" s="18">
        <v>0.40100000000000002</v>
      </c>
      <c r="L180" s="15">
        <v>4.0530251988360001E-2</v>
      </c>
      <c r="M180" s="18">
        <v>5.0999999999999997E-2</v>
      </c>
      <c r="N180" s="16">
        <v>3.3503092767683202E-3</v>
      </c>
      <c r="O180" s="24">
        <v>0.44564999999999999</v>
      </c>
      <c r="P180" s="10">
        <v>320</v>
      </c>
      <c r="Q180" s="6">
        <v>20.2658636125804</v>
      </c>
      <c r="R180" s="6">
        <v>21.4635575436739</v>
      </c>
      <c r="S180" s="10">
        <v>340</v>
      </c>
      <c r="T180" s="6">
        <v>29.175691971808799</v>
      </c>
      <c r="U180" s="6">
        <v>29.9058840262743</v>
      </c>
      <c r="V180" s="10">
        <v>460</v>
      </c>
      <c r="W180" s="6">
        <v>407.54345612833202</v>
      </c>
      <c r="X180" s="6">
        <v>410.873729728466</v>
      </c>
      <c r="Y180" s="6">
        <v>5.8823529411764799</v>
      </c>
      <c r="Z180" s="6">
        <v>30.434782608695699</v>
      </c>
      <c r="AA180" s="7">
        <v>320</v>
      </c>
      <c r="AB180" s="7">
        <v>20.2658636125804</v>
      </c>
      <c r="AC180" s="7">
        <v>21.4635575436739</v>
      </c>
      <c r="AD180" s="13">
        <v>319</v>
      </c>
      <c r="AE180" s="6">
        <v>20.675836814110099</v>
      </c>
      <c r="AF180" s="13">
        <v>316</v>
      </c>
      <c r="AG180" s="6">
        <v>28.873690481714799</v>
      </c>
      <c r="AH180" s="13">
        <v>304</v>
      </c>
      <c r="AI180" s="6">
        <v>392.64610227662399</v>
      </c>
      <c r="AJ180" s="6">
        <v>7.1000000000000004E-3</v>
      </c>
      <c r="AK180" s="6">
        <v>6.3E-3</v>
      </c>
      <c r="AL180" s="132">
        <f t="shared" si="13"/>
        <v>320</v>
      </c>
      <c r="AM180" s="132">
        <f t="shared" si="14"/>
        <v>20.2658636125804</v>
      </c>
      <c r="AN180" s="36">
        <f t="shared" si="15"/>
        <v>576</v>
      </c>
      <c r="AO180" s="36">
        <f t="shared" si="16"/>
        <v>0.996</v>
      </c>
      <c r="AP180" s="36">
        <f t="shared" si="17"/>
        <v>5.6000000000000001E-2</v>
      </c>
      <c r="AQ180" s="133">
        <f t="shared" si="18"/>
        <v>1.0040160642570282</v>
      </c>
    </row>
    <row r="181" spans="1:43" x14ac:dyDescent="0.75">
      <c r="A181" s="4" t="s">
        <v>208</v>
      </c>
      <c r="B181" s="22">
        <v>512</v>
      </c>
      <c r="C181" s="22">
        <v>5.15</v>
      </c>
      <c r="D181" s="22">
        <v>0.5</v>
      </c>
      <c r="E181" s="22">
        <v>1270</v>
      </c>
      <c r="F181" s="20">
        <v>9.0909090909090899</v>
      </c>
      <c r="G181" s="22">
        <v>0.67019761660084098</v>
      </c>
      <c r="H181" s="18">
        <v>6.08E-2</v>
      </c>
      <c r="I181" s="15">
        <v>4.0849099626281303E-3</v>
      </c>
      <c r="J181" s="24">
        <v>0.45167000000000002</v>
      </c>
      <c r="K181" s="18">
        <v>0.91300000000000003</v>
      </c>
      <c r="L181" s="15">
        <v>9.2780396111246499E-2</v>
      </c>
      <c r="M181" s="18">
        <v>0.11</v>
      </c>
      <c r="N181" s="16">
        <v>8.1093911608701805E-3</v>
      </c>
      <c r="O181" s="24">
        <v>0.74639999999999995</v>
      </c>
      <c r="P181" s="10">
        <v>674</v>
      </c>
      <c r="Q181" s="6">
        <v>47.5224854638479</v>
      </c>
      <c r="R181" s="6">
        <v>49.667214640832803</v>
      </c>
      <c r="S181" s="10">
        <v>653</v>
      </c>
      <c r="T181" s="6">
        <v>49.267741310398002</v>
      </c>
      <c r="U181" s="6">
        <v>50.470358001489302</v>
      </c>
      <c r="V181" s="10">
        <v>590</v>
      </c>
      <c r="W181" s="6">
        <v>134.40043231103999</v>
      </c>
      <c r="X181" s="6">
        <v>136.38073660182201</v>
      </c>
      <c r="Y181" s="6">
        <v>-3.2159264931087401</v>
      </c>
      <c r="Z181" s="6">
        <v>-14.2372881355932</v>
      </c>
      <c r="AA181" s="7">
        <v>674</v>
      </c>
      <c r="AB181" s="7">
        <v>47.5224854638479</v>
      </c>
      <c r="AC181" s="7">
        <v>49.667214640832803</v>
      </c>
      <c r="AD181" s="13">
        <v>671</v>
      </c>
      <c r="AE181" s="6">
        <v>47.987223556501299</v>
      </c>
      <c r="AF181" s="13">
        <v>625</v>
      </c>
      <c r="AG181" s="6">
        <v>50.246028040316702</v>
      </c>
      <c r="AH181" s="13">
        <v>473</v>
      </c>
      <c r="AI181" s="6">
        <v>111.93091264433799</v>
      </c>
      <c r="AJ181" s="6">
        <v>5.1000000000000004E-3</v>
      </c>
      <c r="AK181" s="6">
        <v>4.8999999999999998E-3</v>
      </c>
      <c r="AL181" s="132">
        <f t="shared" si="13"/>
        <v>674</v>
      </c>
      <c r="AM181" s="132">
        <f t="shared" si="14"/>
        <v>47.5224854638479</v>
      </c>
      <c r="AN181" s="36">
        <f t="shared" si="15"/>
        <v>512</v>
      </c>
      <c r="AO181" s="36">
        <f t="shared" si="16"/>
        <v>5.15</v>
      </c>
      <c r="AP181" s="36">
        <f t="shared" si="17"/>
        <v>0.5</v>
      </c>
      <c r="AQ181" s="133">
        <f t="shared" si="18"/>
        <v>0.1941747572815534</v>
      </c>
    </row>
    <row r="182" spans="1:43" x14ac:dyDescent="0.75">
      <c r="A182" s="4" t="s">
        <v>209</v>
      </c>
      <c r="B182" s="22">
        <v>697</v>
      </c>
      <c r="C182" s="22">
        <v>2.2200000000000002</v>
      </c>
      <c r="D182" s="22">
        <v>0.25</v>
      </c>
      <c r="E182" s="22">
        <v>970</v>
      </c>
      <c r="F182" s="20">
        <v>17.730496453900699</v>
      </c>
      <c r="G182" s="22">
        <v>1.3918195596676799</v>
      </c>
      <c r="H182" s="18">
        <v>6.6600000000000006E-2</v>
      </c>
      <c r="I182" s="15">
        <v>5.30626210850536E-3</v>
      </c>
      <c r="J182" s="24">
        <v>0.39074999999999999</v>
      </c>
      <c r="K182" s="18">
        <v>0.51100000000000001</v>
      </c>
      <c r="L182" s="15">
        <v>5.5638774995860001E-2</v>
      </c>
      <c r="M182" s="18">
        <v>5.6399999999999999E-2</v>
      </c>
      <c r="N182" s="16">
        <v>4.4273223465204998E-3</v>
      </c>
      <c r="O182" s="24">
        <v>0.70501000000000003</v>
      </c>
      <c r="P182" s="10">
        <v>353</v>
      </c>
      <c r="Q182" s="6">
        <v>27.121039597704801</v>
      </c>
      <c r="R182" s="6">
        <v>28.214370391228499</v>
      </c>
      <c r="S182" s="10">
        <v>415</v>
      </c>
      <c r="T182" s="6">
        <v>36.678772486407297</v>
      </c>
      <c r="U182" s="6">
        <v>37.490787148088401</v>
      </c>
      <c r="V182" s="10">
        <v>770</v>
      </c>
      <c r="W182" s="6">
        <v>3416.20470220589</v>
      </c>
      <c r="X182" s="6">
        <v>3471.68876083949</v>
      </c>
      <c r="Y182" s="6">
        <v>14.939759036144601</v>
      </c>
      <c r="Z182" s="6">
        <v>54.1558441558442</v>
      </c>
      <c r="AA182" s="7">
        <v>353</v>
      </c>
      <c r="AB182" s="7">
        <v>27.121039597704801</v>
      </c>
      <c r="AC182" s="7">
        <v>28.214370391228499</v>
      </c>
      <c r="AD182" s="13">
        <v>348</v>
      </c>
      <c r="AE182" s="6">
        <v>27.121039597704801</v>
      </c>
      <c r="AF182" s="13">
        <v>345</v>
      </c>
      <c r="AG182" s="6">
        <v>36.678772486407297</v>
      </c>
      <c r="AH182" s="13">
        <v>326</v>
      </c>
      <c r="AI182" s="6">
        <v>3414.7096802471601</v>
      </c>
      <c r="AJ182" s="6">
        <v>1.7500000000000002E-2</v>
      </c>
      <c r="AK182" s="6">
        <v>7.0000000000000001E-3</v>
      </c>
      <c r="AL182" s="132">
        <f t="shared" si="13"/>
        <v>353</v>
      </c>
      <c r="AM182" s="132">
        <f t="shared" si="14"/>
        <v>27.121039597704801</v>
      </c>
      <c r="AN182" s="36">
        <f t="shared" si="15"/>
        <v>697</v>
      </c>
      <c r="AO182" s="36">
        <f t="shared" si="16"/>
        <v>2.2200000000000002</v>
      </c>
      <c r="AP182" s="36">
        <f t="shared" si="17"/>
        <v>0.25</v>
      </c>
      <c r="AQ182" s="133">
        <f t="shared" si="18"/>
        <v>0.4504504504504504</v>
      </c>
    </row>
    <row r="183" spans="1:43" x14ac:dyDescent="0.75">
      <c r="A183" s="4" t="s">
        <v>210</v>
      </c>
      <c r="B183" s="22">
        <v>481</v>
      </c>
      <c r="C183" s="22">
        <v>1.82</v>
      </c>
      <c r="D183" s="22">
        <v>0.13</v>
      </c>
      <c r="E183" s="22">
        <v>715</v>
      </c>
      <c r="F183" s="20">
        <v>18.518518518518501</v>
      </c>
      <c r="G183" s="22">
        <v>1.30190951057418</v>
      </c>
      <c r="H183" s="18">
        <v>7.7499999999999999E-2</v>
      </c>
      <c r="I183" s="15">
        <v>6.7467925062940203E-3</v>
      </c>
      <c r="J183" s="24">
        <v>0.21603</v>
      </c>
      <c r="K183" s="18">
        <v>0.59199999999999997</v>
      </c>
      <c r="L183" s="15">
        <v>6.3469779323390693E-2</v>
      </c>
      <c r="M183" s="18">
        <v>5.3999999999999999E-2</v>
      </c>
      <c r="N183" s="16">
        <v>3.79636813283431E-3</v>
      </c>
      <c r="O183" s="24">
        <v>0.81042999999999998</v>
      </c>
      <c r="P183" s="10">
        <v>349</v>
      </c>
      <c r="Q183" s="6">
        <v>25.7444945575721</v>
      </c>
      <c r="R183" s="6">
        <v>26.8047083611193</v>
      </c>
      <c r="S183" s="10">
        <v>468</v>
      </c>
      <c r="T183" s="6">
        <v>39.809123174404696</v>
      </c>
      <c r="U183" s="6">
        <v>40.7134313193488</v>
      </c>
      <c r="V183" s="10">
        <v>1110</v>
      </c>
      <c r="W183" s="6">
        <v>245.34080311598601</v>
      </c>
      <c r="X183" s="6">
        <v>247.64289955629101</v>
      </c>
      <c r="Y183" s="6">
        <v>25.427350427350401</v>
      </c>
      <c r="Z183" s="6">
        <v>68.558558558558602</v>
      </c>
      <c r="AA183" s="7" t="s">
        <v>35</v>
      </c>
      <c r="AB183" s="7" t="s">
        <v>35</v>
      </c>
      <c r="AC183" s="7" t="s">
        <v>35</v>
      </c>
      <c r="AD183" s="13">
        <v>329</v>
      </c>
      <c r="AE183" s="6">
        <v>23.4310477790657</v>
      </c>
      <c r="AF183" s="13">
        <v>330</v>
      </c>
      <c r="AG183" s="6">
        <v>36.967029741580902</v>
      </c>
      <c r="AH183" s="13">
        <v>349</v>
      </c>
      <c r="AI183" s="6">
        <v>236.82273259464901</v>
      </c>
      <c r="AJ183" s="6">
        <v>3.0700000000000002E-2</v>
      </c>
      <c r="AK183" s="6">
        <v>6.1000000000000004E-3</v>
      </c>
      <c r="AL183" s="132" t="str">
        <f t="shared" si="13"/>
        <v>Discordant</v>
      </c>
      <c r="AM183" s="132" t="str">
        <f t="shared" si="14"/>
        <v>Discordant</v>
      </c>
      <c r="AN183" s="36">
        <f t="shared" si="15"/>
        <v>481</v>
      </c>
      <c r="AO183" s="36">
        <f t="shared" si="16"/>
        <v>1.82</v>
      </c>
      <c r="AP183" s="36">
        <f t="shared" si="17"/>
        <v>0.13</v>
      </c>
      <c r="AQ183" s="133">
        <f t="shared" si="18"/>
        <v>0.54945054945054939</v>
      </c>
    </row>
    <row r="184" spans="1:43" x14ac:dyDescent="0.75">
      <c r="A184" s="4" t="s">
        <v>211</v>
      </c>
      <c r="B184" s="22">
        <v>446</v>
      </c>
      <c r="C184" s="22">
        <v>2.0499999999999998</v>
      </c>
      <c r="D184" s="22">
        <v>0.16</v>
      </c>
      <c r="E184" s="22">
        <v>659</v>
      </c>
      <c r="F184" s="20">
        <v>14.084507042253501</v>
      </c>
      <c r="G184" s="22">
        <v>1.1367838172368101</v>
      </c>
      <c r="H184" s="18">
        <v>5.6800000000000003E-2</v>
      </c>
      <c r="I184" s="15">
        <v>5.2966708754894403E-3</v>
      </c>
      <c r="J184" s="24">
        <v>0.54518</v>
      </c>
      <c r="K184" s="18">
        <v>0.54300000000000004</v>
      </c>
      <c r="L184" s="15">
        <v>5.5505451351735999E-2</v>
      </c>
      <c r="M184" s="18">
        <v>7.0999999999999994E-2</v>
      </c>
      <c r="N184" s="16">
        <v>5.7305272226907504E-3</v>
      </c>
      <c r="O184" s="24">
        <v>0.76634000000000002</v>
      </c>
      <c r="P184" s="10">
        <v>441</v>
      </c>
      <c r="Q184" s="6">
        <v>34.4226443344605</v>
      </c>
      <c r="R184" s="6">
        <v>35.751908782361298</v>
      </c>
      <c r="S184" s="10">
        <v>438</v>
      </c>
      <c r="T184" s="6">
        <v>36.337794301478297</v>
      </c>
      <c r="U184" s="6">
        <v>37.224317931240698</v>
      </c>
      <c r="V184" s="10">
        <v>450</v>
      </c>
      <c r="W184" s="6">
        <v>219.65368640720499</v>
      </c>
      <c r="X184" s="6">
        <v>221.32018361287101</v>
      </c>
      <c r="Y184" s="6">
        <v>-0.68493150684932402</v>
      </c>
      <c r="Z184" s="6">
        <v>2</v>
      </c>
      <c r="AA184" s="7">
        <v>441</v>
      </c>
      <c r="AB184" s="7">
        <v>34.4226443344605</v>
      </c>
      <c r="AC184" s="7">
        <v>35.751908782361298</v>
      </c>
      <c r="AD184" s="13">
        <v>441</v>
      </c>
      <c r="AE184" s="6">
        <v>34.912196192402</v>
      </c>
      <c r="AF184" s="13">
        <v>432</v>
      </c>
      <c r="AG184" s="6">
        <v>41.0379128940124</v>
      </c>
      <c r="AH184" s="13">
        <v>392</v>
      </c>
      <c r="AI184" s="6">
        <v>204.80608866016399</v>
      </c>
      <c r="AJ184" s="6">
        <v>2.8999999999999998E-3</v>
      </c>
      <c r="AK184" s="6">
        <v>5.4000000000000003E-3</v>
      </c>
      <c r="AL184" s="132">
        <f t="shared" si="13"/>
        <v>441</v>
      </c>
      <c r="AM184" s="132">
        <f t="shared" si="14"/>
        <v>34.4226443344605</v>
      </c>
      <c r="AN184" s="36">
        <f t="shared" si="15"/>
        <v>446</v>
      </c>
      <c r="AO184" s="36">
        <f t="shared" si="16"/>
        <v>2.0499999999999998</v>
      </c>
      <c r="AP184" s="36">
        <f t="shared" si="17"/>
        <v>0.16</v>
      </c>
      <c r="AQ184" s="133">
        <f t="shared" si="18"/>
        <v>0.48780487804878053</v>
      </c>
    </row>
    <row r="185" spans="1:43" x14ac:dyDescent="0.75">
      <c r="A185" s="4" t="s">
        <v>212</v>
      </c>
      <c r="B185" s="22">
        <v>476</v>
      </c>
      <c r="C185" s="22">
        <v>6.21</v>
      </c>
      <c r="D185" s="22">
        <v>0.61</v>
      </c>
      <c r="E185" s="22">
        <v>1598</v>
      </c>
      <c r="F185" s="20">
        <v>7.3909830007390998</v>
      </c>
      <c r="G185" s="22">
        <v>0.45707100375342102</v>
      </c>
      <c r="H185" s="18">
        <v>6.7799999999999999E-2</v>
      </c>
      <c r="I185" s="15">
        <v>3.6144163363336498E-3</v>
      </c>
      <c r="J185" s="24">
        <v>0.38333</v>
      </c>
      <c r="K185" s="18">
        <v>1.2589999999999999</v>
      </c>
      <c r="L185" s="15">
        <v>0.122326124247601</v>
      </c>
      <c r="M185" s="18">
        <v>0.1353</v>
      </c>
      <c r="N185" s="16">
        <v>8.3671829311004597E-3</v>
      </c>
      <c r="O185" s="24">
        <v>0.63624000000000003</v>
      </c>
      <c r="P185" s="10">
        <v>817</v>
      </c>
      <c r="Q185" s="6">
        <v>47.410197075673899</v>
      </c>
      <c r="R185" s="6">
        <v>50.489457685427702</v>
      </c>
      <c r="S185" s="10">
        <v>823</v>
      </c>
      <c r="T185" s="6">
        <v>54.590439028095403</v>
      </c>
      <c r="U185" s="6">
        <v>56.068556580282397</v>
      </c>
      <c r="V185" s="10">
        <v>840</v>
      </c>
      <c r="W185" s="6">
        <v>113.55186645625</v>
      </c>
      <c r="X185" s="6">
        <v>116.154002173824</v>
      </c>
      <c r="Y185" s="6">
        <v>0.72904009720534202</v>
      </c>
      <c r="Z185" s="6">
        <v>2.7380952380952399</v>
      </c>
      <c r="AA185" s="7">
        <v>817</v>
      </c>
      <c r="AB185" s="7">
        <v>47.410197075673899</v>
      </c>
      <c r="AC185" s="7">
        <v>50.489457685427702</v>
      </c>
      <c r="AD185" s="13">
        <v>812</v>
      </c>
      <c r="AE185" s="6">
        <v>47.790247820598701</v>
      </c>
      <c r="AF185" s="13">
        <v>777</v>
      </c>
      <c r="AG185" s="6">
        <v>54.590439028095403</v>
      </c>
      <c r="AH185" s="13">
        <v>682</v>
      </c>
      <c r="AI185" s="6">
        <v>98.836528549408698</v>
      </c>
      <c r="AJ185" s="6">
        <v>6.8999999999999999E-3</v>
      </c>
      <c r="AK185" s="6">
        <v>3.3999999999999998E-3</v>
      </c>
      <c r="AL185" s="132">
        <f t="shared" si="13"/>
        <v>817</v>
      </c>
      <c r="AM185" s="132">
        <f t="shared" si="14"/>
        <v>47.410197075673899</v>
      </c>
      <c r="AN185" s="36">
        <f t="shared" si="15"/>
        <v>476</v>
      </c>
      <c r="AO185" s="36">
        <f t="shared" si="16"/>
        <v>6.21</v>
      </c>
      <c r="AP185" s="36">
        <f t="shared" si="17"/>
        <v>0.61</v>
      </c>
      <c r="AQ185" s="133">
        <f t="shared" si="18"/>
        <v>0.1610305958132045</v>
      </c>
    </row>
    <row r="186" spans="1:43" x14ac:dyDescent="0.75">
      <c r="A186" s="4" t="s">
        <v>213</v>
      </c>
      <c r="B186" s="22">
        <v>1320</v>
      </c>
      <c r="C186" s="22">
        <v>0.50900000000000001</v>
      </c>
      <c r="D186" s="22">
        <v>4.3999999999999997E-2</v>
      </c>
      <c r="E186" s="22">
        <v>2780</v>
      </c>
      <c r="F186" s="20">
        <v>27.2479564032698</v>
      </c>
      <c r="G186" s="22">
        <v>2.2441464423477999</v>
      </c>
      <c r="H186" s="18">
        <v>0.16400000000000001</v>
      </c>
      <c r="I186" s="15">
        <v>1.3594931201685201E-2</v>
      </c>
      <c r="J186" s="24">
        <v>0.78766999999999998</v>
      </c>
      <c r="K186" s="18">
        <v>0.77400000000000002</v>
      </c>
      <c r="L186" s="15">
        <v>7.7726381378781906E-2</v>
      </c>
      <c r="M186" s="18">
        <v>3.6700000000000003E-2</v>
      </c>
      <c r="N186" s="16">
        <v>3.0226184017338202E-3</v>
      </c>
      <c r="O186" s="24">
        <v>4.5720999999999998E-2</v>
      </c>
      <c r="P186" s="10">
        <v>232</v>
      </c>
      <c r="Q186" s="6">
        <v>18.8580949409005</v>
      </c>
      <c r="R186" s="6">
        <v>19.5506418520857</v>
      </c>
      <c r="S186" s="10">
        <v>578</v>
      </c>
      <c r="T186" s="6">
        <v>44.9142649326986</v>
      </c>
      <c r="U186" s="6">
        <v>46.016666320560198</v>
      </c>
      <c r="V186" s="10">
        <v>2370</v>
      </c>
      <c r="W186" s="6">
        <v>153.19033742511101</v>
      </c>
      <c r="X186" s="6">
        <v>153.275658508112</v>
      </c>
      <c r="Y186" s="6">
        <v>59.861591695501701</v>
      </c>
      <c r="Z186" s="6">
        <v>90.210970464135002</v>
      </c>
      <c r="AA186" s="7" t="s">
        <v>35</v>
      </c>
      <c r="AB186" s="7" t="s">
        <v>35</v>
      </c>
      <c r="AC186" s="7" t="s">
        <v>35</v>
      </c>
      <c r="AD186" s="13">
        <v>203</v>
      </c>
      <c r="AE186" s="6">
        <v>19.860003645518699</v>
      </c>
      <c r="AF186" s="13">
        <v>205</v>
      </c>
      <c r="AG186" s="6">
        <v>41.840126606460402</v>
      </c>
      <c r="AH186" s="13">
        <v>232</v>
      </c>
      <c r="AI186" s="6">
        <v>19.695290818346901</v>
      </c>
      <c r="AJ186" s="6">
        <v>0.14399999999999999</v>
      </c>
      <c r="AK186" s="6">
        <v>2.7E-2</v>
      </c>
      <c r="AL186" s="132" t="str">
        <f t="shared" si="13"/>
        <v>Discordant</v>
      </c>
      <c r="AM186" s="132" t="str">
        <f t="shared" si="14"/>
        <v>Discordant</v>
      </c>
      <c r="AN186" s="36">
        <f t="shared" si="15"/>
        <v>1320</v>
      </c>
      <c r="AO186" s="36">
        <f t="shared" si="16"/>
        <v>0.50900000000000001</v>
      </c>
      <c r="AP186" s="36">
        <f t="shared" si="17"/>
        <v>4.3999999999999997E-2</v>
      </c>
      <c r="AQ186" s="133">
        <f t="shared" si="18"/>
        <v>1.9646365422396856</v>
      </c>
    </row>
    <row r="187" spans="1:43" x14ac:dyDescent="0.75">
      <c r="A187" s="4" t="s">
        <v>214</v>
      </c>
      <c r="B187" s="22">
        <v>1126</v>
      </c>
      <c r="C187" s="22">
        <v>4.6900000000000004</v>
      </c>
      <c r="D187" s="22">
        <v>0.3</v>
      </c>
      <c r="E187" s="22">
        <v>1248</v>
      </c>
      <c r="F187" s="20">
        <v>20.964360587002101</v>
      </c>
      <c r="G187" s="22">
        <v>1.2332411572400299</v>
      </c>
      <c r="H187" s="18">
        <v>5.8999999999999997E-2</v>
      </c>
      <c r="I187" s="15">
        <v>3.6702650101643002E-3</v>
      </c>
      <c r="J187" s="24">
        <v>0.12093</v>
      </c>
      <c r="K187" s="18">
        <v>0.38800000000000001</v>
      </c>
      <c r="L187" s="15">
        <v>3.7234159404503302E-2</v>
      </c>
      <c r="M187" s="18">
        <v>4.7699999999999999E-2</v>
      </c>
      <c r="N187" s="16">
        <v>2.8059812726566602E-3</v>
      </c>
      <c r="O187" s="24">
        <v>0.57145000000000001</v>
      </c>
      <c r="P187" s="10">
        <v>300</v>
      </c>
      <c r="Q187" s="6">
        <v>17.265810399419902</v>
      </c>
      <c r="R187" s="6">
        <v>18.496067399198498</v>
      </c>
      <c r="S187" s="10">
        <v>331</v>
      </c>
      <c r="T187" s="6">
        <v>27.498966364064</v>
      </c>
      <c r="U187" s="6">
        <v>28.237250827017402</v>
      </c>
      <c r="V187" s="10">
        <v>540</v>
      </c>
      <c r="W187" s="6">
        <v>446.24738563764203</v>
      </c>
      <c r="X187" s="6">
        <v>456.61253461509</v>
      </c>
      <c r="Y187" s="6">
        <v>9.3655589123866996</v>
      </c>
      <c r="Z187" s="6">
        <v>44.4444444444444</v>
      </c>
      <c r="AA187" s="7">
        <v>300</v>
      </c>
      <c r="AB187" s="7">
        <v>17.265810399419902</v>
      </c>
      <c r="AC187" s="7">
        <v>18.496067399198498</v>
      </c>
      <c r="AD187" s="13">
        <v>298</v>
      </c>
      <c r="AE187" s="6">
        <v>17.265810399419902</v>
      </c>
      <c r="AF187" s="13">
        <v>295</v>
      </c>
      <c r="AG187" s="6">
        <v>26.5043609825237</v>
      </c>
      <c r="AH187" s="13">
        <v>278</v>
      </c>
      <c r="AI187" s="6">
        <v>439.39293825507701</v>
      </c>
      <c r="AJ187" s="6">
        <v>9.2999999999999992E-3</v>
      </c>
      <c r="AK187" s="6">
        <v>4.3E-3</v>
      </c>
      <c r="AL187" s="132">
        <f t="shared" si="13"/>
        <v>300</v>
      </c>
      <c r="AM187" s="132">
        <f t="shared" si="14"/>
        <v>17.265810399419902</v>
      </c>
      <c r="AN187" s="36">
        <f t="shared" si="15"/>
        <v>1126</v>
      </c>
      <c r="AO187" s="36">
        <f t="shared" si="16"/>
        <v>4.6900000000000004</v>
      </c>
      <c r="AP187" s="36">
        <f t="shared" si="17"/>
        <v>0.3</v>
      </c>
      <c r="AQ187" s="133">
        <f t="shared" si="18"/>
        <v>0.21321961620469082</v>
      </c>
    </row>
    <row r="188" spans="1:43" x14ac:dyDescent="0.75">
      <c r="A188" s="4" t="s">
        <v>215</v>
      </c>
      <c r="B188" s="22">
        <v>525</v>
      </c>
      <c r="C188" s="22">
        <v>1.6830000000000001</v>
      </c>
      <c r="D188" s="22">
        <v>8.4000000000000005E-2</v>
      </c>
      <c r="E188" s="22">
        <v>543</v>
      </c>
      <c r="F188" s="20">
        <v>18.518518518518501</v>
      </c>
      <c r="G188" s="22">
        <v>1.25717007429728</v>
      </c>
      <c r="H188" s="18">
        <v>5.16E-2</v>
      </c>
      <c r="I188" s="15">
        <v>5.4466546993109802E-3</v>
      </c>
      <c r="J188" s="24">
        <v>-0.17366999999999999</v>
      </c>
      <c r="K188" s="18">
        <v>0.38400000000000001</v>
      </c>
      <c r="L188" s="15">
        <v>4.2058779029353198E-2</v>
      </c>
      <c r="M188" s="18">
        <v>5.3999999999999999E-2</v>
      </c>
      <c r="N188" s="16">
        <v>3.6659079366508701E-3</v>
      </c>
      <c r="O188" s="24">
        <v>0.86014999999999997</v>
      </c>
      <c r="P188" s="10">
        <v>339</v>
      </c>
      <c r="Q188" s="6">
        <v>22.555043782375101</v>
      </c>
      <c r="R188" s="6">
        <v>23.758017390444401</v>
      </c>
      <c r="S188" s="10">
        <v>337</v>
      </c>
      <c r="T188" s="6">
        <v>32.8845247428278</v>
      </c>
      <c r="U188" s="6">
        <v>33.495229534970498</v>
      </c>
      <c r="V188" s="10">
        <v>230</v>
      </c>
      <c r="W188" s="6">
        <v>206.519012247505</v>
      </c>
      <c r="X188" s="6">
        <v>207.65200056320899</v>
      </c>
      <c r="Y188" s="6">
        <v>-0.59347181008901395</v>
      </c>
      <c r="Z188" s="6">
        <v>-47.3913043478261</v>
      </c>
      <c r="AA188" s="7">
        <v>339</v>
      </c>
      <c r="AB188" s="7">
        <v>22.555043782375101</v>
      </c>
      <c r="AC188" s="7">
        <v>23.758017390444401</v>
      </c>
      <c r="AD188" s="13">
        <v>339</v>
      </c>
      <c r="AE188" s="6">
        <v>22.555043782375101</v>
      </c>
      <c r="AF188" s="13">
        <v>332</v>
      </c>
      <c r="AG188" s="6">
        <v>28.8289605702609</v>
      </c>
      <c r="AH188" s="13">
        <v>292</v>
      </c>
      <c r="AI188" s="6">
        <v>190.45157499922399</v>
      </c>
      <c r="AJ188" s="6">
        <v>-6.9999999999999999E-4</v>
      </c>
      <c r="AK188" s="6">
        <v>4.1000000000000003E-3</v>
      </c>
      <c r="AL188" s="132">
        <f t="shared" si="13"/>
        <v>339</v>
      </c>
      <c r="AM188" s="132">
        <f t="shared" si="14"/>
        <v>22.555043782375101</v>
      </c>
      <c r="AN188" s="36">
        <f t="shared" si="15"/>
        <v>525</v>
      </c>
      <c r="AO188" s="36">
        <f t="shared" si="16"/>
        <v>1.6830000000000001</v>
      </c>
      <c r="AP188" s="36">
        <f t="shared" si="17"/>
        <v>8.4000000000000005E-2</v>
      </c>
      <c r="AQ188" s="133">
        <f t="shared" si="18"/>
        <v>0.59417706476530008</v>
      </c>
    </row>
    <row r="189" spans="1:43" x14ac:dyDescent="0.75">
      <c r="A189" s="4" t="s">
        <v>216</v>
      </c>
      <c r="B189" s="22">
        <v>169.5</v>
      </c>
      <c r="C189" s="22">
        <v>1.198</v>
      </c>
      <c r="D189" s="22">
        <v>5.8999999999999997E-2</v>
      </c>
      <c r="E189" s="22">
        <v>348</v>
      </c>
      <c r="F189" s="20">
        <v>11.235955056179799</v>
      </c>
      <c r="G189" s="22">
        <v>0.944171375869296</v>
      </c>
      <c r="H189" s="18">
        <v>0.06</v>
      </c>
      <c r="I189" s="15">
        <v>9.0188218975375701E-3</v>
      </c>
      <c r="J189" s="24">
        <v>0.20849999999999999</v>
      </c>
      <c r="K189" s="18">
        <v>0.73</v>
      </c>
      <c r="L189" s="15">
        <v>9.2348776364388693E-2</v>
      </c>
      <c r="M189" s="18">
        <v>8.8999999999999996E-2</v>
      </c>
      <c r="N189" s="16">
        <v>7.4787814682606901E-3</v>
      </c>
      <c r="O189" s="24">
        <v>0.76137999999999995</v>
      </c>
      <c r="P189" s="10">
        <v>549</v>
      </c>
      <c r="Q189" s="6">
        <v>44.673215706665097</v>
      </c>
      <c r="R189" s="6">
        <v>46.2327155056282</v>
      </c>
      <c r="S189" s="10">
        <v>548</v>
      </c>
      <c r="T189" s="6">
        <v>51.783302971507297</v>
      </c>
      <c r="U189" s="6">
        <v>52.6808617066945</v>
      </c>
      <c r="V189" s="10">
        <v>540</v>
      </c>
      <c r="W189" s="6">
        <v>350.60617250225903</v>
      </c>
      <c r="X189" s="6">
        <v>351.61310857821201</v>
      </c>
      <c r="Y189" s="6">
        <v>-0.18248175182482401</v>
      </c>
      <c r="Z189" s="6">
        <v>-1.6666666666666601</v>
      </c>
      <c r="AA189" s="7">
        <v>549</v>
      </c>
      <c r="AB189" s="7">
        <v>44.673215706665097</v>
      </c>
      <c r="AC189" s="7">
        <v>46.2327155056282</v>
      </c>
      <c r="AD189" s="13">
        <v>548</v>
      </c>
      <c r="AE189" s="6">
        <v>45.175537645657599</v>
      </c>
      <c r="AF189" s="13">
        <v>538</v>
      </c>
      <c r="AG189" s="6">
        <v>52.210128008260199</v>
      </c>
      <c r="AH189" s="13">
        <v>491</v>
      </c>
      <c r="AI189" s="6">
        <v>329.17424139304001</v>
      </c>
      <c r="AJ189" s="6">
        <v>3.5000000000000001E-3</v>
      </c>
      <c r="AK189" s="6">
        <v>7.4000000000000003E-3</v>
      </c>
      <c r="AL189" s="132">
        <f t="shared" si="13"/>
        <v>549</v>
      </c>
      <c r="AM189" s="132">
        <f t="shared" si="14"/>
        <v>44.673215706665097</v>
      </c>
      <c r="AN189" s="36">
        <f t="shared" si="15"/>
        <v>169.5</v>
      </c>
      <c r="AO189" s="36">
        <f t="shared" si="16"/>
        <v>1.198</v>
      </c>
      <c r="AP189" s="36">
        <f t="shared" si="17"/>
        <v>5.8999999999999997E-2</v>
      </c>
      <c r="AQ189" s="133">
        <f t="shared" si="18"/>
        <v>0.8347245409015025</v>
      </c>
    </row>
    <row r="190" spans="1:43" x14ac:dyDescent="0.75">
      <c r="A190" s="4" t="s">
        <v>217</v>
      </c>
      <c r="B190" s="22">
        <v>531</v>
      </c>
      <c r="C190" s="22">
        <v>1.73</v>
      </c>
      <c r="D190" s="22">
        <v>0.14000000000000001</v>
      </c>
      <c r="E190" s="22">
        <v>2920</v>
      </c>
      <c r="F190" s="20">
        <v>5.6179775280898898</v>
      </c>
      <c r="G190" s="22">
        <v>0.35741511661254499</v>
      </c>
      <c r="H190" s="18">
        <v>7.6200000000000004E-2</v>
      </c>
      <c r="I190" s="15">
        <v>2.5291717649017602E-3</v>
      </c>
      <c r="J190" s="24">
        <v>5.2541999999999998E-2</v>
      </c>
      <c r="K190" s="18">
        <v>1.93</v>
      </c>
      <c r="L190" s="15">
        <v>0.19708878855987499</v>
      </c>
      <c r="M190" s="18">
        <v>0.17799999999999999</v>
      </c>
      <c r="N190" s="16">
        <v>1.1324340554751899E-2</v>
      </c>
      <c r="O190" s="24">
        <v>0.91335</v>
      </c>
      <c r="P190" s="10">
        <v>1052</v>
      </c>
      <c r="Q190" s="6">
        <v>60.9287218360286</v>
      </c>
      <c r="R190" s="6">
        <v>64.783722370578005</v>
      </c>
      <c r="S190" s="10">
        <v>1082</v>
      </c>
      <c r="T190" s="6">
        <v>67.380310877635495</v>
      </c>
      <c r="U190" s="6">
        <v>69.054981307075195</v>
      </c>
      <c r="V190" s="10">
        <v>1090</v>
      </c>
      <c r="W190" s="6">
        <v>67.464103493265497</v>
      </c>
      <c r="X190" s="6">
        <v>71.372601827777899</v>
      </c>
      <c r="Y190" s="6">
        <v>2.77264325323475</v>
      </c>
      <c r="Z190" s="6">
        <v>3.4862385321100899</v>
      </c>
      <c r="AA190" s="7">
        <v>1052</v>
      </c>
      <c r="AB190" s="7">
        <v>60.9287218360286</v>
      </c>
      <c r="AC190" s="7">
        <v>64.783722370578005</v>
      </c>
      <c r="AD190" s="13">
        <v>1047</v>
      </c>
      <c r="AE190" s="6">
        <v>61.316230678117698</v>
      </c>
      <c r="AF190" s="13">
        <v>1047</v>
      </c>
      <c r="AG190" s="6">
        <v>68.980513871431896</v>
      </c>
      <c r="AH190" s="13">
        <v>989</v>
      </c>
      <c r="AI190" s="6">
        <v>62.513840548714001</v>
      </c>
      <c r="AJ190" s="6">
        <v>4.7999999999999996E-3</v>
      </c>
      <c r="AK190" s="6">
        <v>2.5999999999999999E-3</v>
      </c>
      <c r="AL190" s="132">
        <f t="shared" si="13"/>
        <v>1052</v>
      </c>
      <c r="AM190" s="132">
        <f t="shared" si="14"/>
        <v>60.9287218360286</v>
      </c>
      <c r="AN190" s="36">
        <f t="shared" si="15"/>
        <v>531</v>
      </c>
      <c r="AO190" s="36">
        <f t="shared" si="16"/>
        <v>1.73</v>
      </c>
      <c r="AP190" s="36">
        <f t="shared" si="17"/>
        <v>0.14000000000000001</v>
      </c>
      <c r="AQ190" s="133">
        <f t="shared" si="18"/>
        <v>0.5780346820809249</v>
      </c>
    </row>
    <row r="191" spans="1:43" x14ac:dyDescent="0.75">
      <c r="A191" s="4" t="s">
        <v>218</v>
      </c>
      <c r="B191" s="22">
        <v>718</v>
      </c>
      <c r="C191" s="22">
        <v>6.01</v>
      </c>
      <c r="D191" s="22">
        <v>0.73</v>
      </c>
      <c r="E191" s="22">
        <v>1740</v>
      </c>
      <c r="F191" s="20">
        <v>10.8108108108108</v>
      </c>
      <c r="G191" s="22">
        <v>0.695417930366521</v>
      </c>
      <c r="H191" s="18">
        <v>6.1899999999999997E-2</v>
      </c>
      <c r="I191" s="15">
        <v>3.2927460050011701E-3</v>
      </c>
      <c r="J191" s="24">
        <v>0.52002000000000004</v>
      </c>
      <c r="K191" s="18">
        <v>0.79800000000000004</v>
      </c>
      <c r="L191" s="15">
        <v>7.6717026590971599E-2</v>
      </c>
      <c r="M191" s="18">
        <v>9.2499999999999999E-2</v>
      </c>
      <c r="N191" s="16">
        <v>5.9501696666985496E-3</v>
      </c>
      <c r="O191" s="24">
        <v>0.74750000000000005</v>
      </c>
      <c r="P191" s="10">
        <v>570</v>
      </c>
      <c r="Q191" s="6">
        <v>35.204512974115197</v>
      </c>
      <c r="R191" s="6">
        <v>37.303021442274897</v>
      </c>
      <c r="S191" s="10">
        <v>593</v>
      </c>
      <c r="T191" s="6">
        <v>43.457722700074797</v>
      </c>
      <c r="U191" s="6">
        <v>44.6352255387702</v>
      </c>
      <c r="V191" s="10">
        <v>640</v>
      </c>
      <c r="W191" s="6">
        <v>126.757235944705</v>
      </c>
      <c r="X191" s="6">
        <v>129.85563361502301</v>
      </c>
      <c r="Y191" s="6">
        <v>3.87858347386172</v>
      </c>
      <c r="Z191" s="6">
        <v>10.9375</v>
      </c>
      <c r="AA191" s="7">
        <v>570</v>
      </c>
      <c r="AB191" s="7">
        <v>35.204512974115197</v>
      </c>
      <c r="AC191" s="7">
        <v>37.303021442274897</v>
      </c>
      <c r="AD191" s="13">
        <v>581</v>
      </c>
      <c r="AE191" s="6">
        <v>39.0474420896509</v>
      </c>
      <c r="AF191" s="13">
        <v>562</v>
      </c>
      <c r="AG191" s="6">
        <v>44.8723596691393</v>
      </c>
      <c r="AH191" s="13">
        <v>498</v>
      </c>
      <c r="AI191" s="6">
        <v>102.72762464080201</v>
      </c>
      <c r="AJ191" s="6">
        <v>5.7999999999999996E-3</v>
      </c>
      <c r="AK191" s="6">
        <v>4.4000000000000003E-3</v>
      </c>
      <c r="AL191" s="132">
        <f t="shared" si="13"/>
        <v>570</v>
      </c>
      <c r="AM191" s="132">
        <f t="shared" si="14"/>
        <v>35.204512974115197</v>
      </c>
      <c r="AN191" s="36">
        <f t="shared" si="15"/>
        <v>718</v>
      </c>
      <c r="AO191" s="36">
        <f t="shared" si="16"/>
        <v>6.01</v>
      </c>
      <c r="AP191" s="36">
        <f t="shared" si="17"/>
        <v>0.73</v>
      </c>
      <c r="AQ191" s="133">
        <f t="shared" si="18"/>
        <v>0.1663893510815308</v>
      </c>
    </row>
    <row r="192" spans="1:43" x14ac:dyDescent="0.75">
      <c r="A192" s="4" t="s">
        <v>219</v>
      </c>
      <c r="B192" s="22">
        <v>478</v>
      </c>
      <c r="C192" s="22">
        <v>12.4</v>
      </c>
      <c r="D192" s="22">
        <v>1.3</v>
      </c>
      <c r="E192" s="22">
        <v>834</v>
      </c>
      <c r="F192" s="20">
        <v>15.105740181268899</v>
      </c>
      <c r="G192" s="22">
        <v>0.97349767970748902</v>
      </c>
      <c r="H192" s="18">
        <v>6.3100000000000003E-2</v>
      </c>
      <c r="I192" s="15">
        <v>4.84201028149258E-3</v>
      </c>
      <c r="J192" s="24">
        <v>4.5201999999999999E-2</v>
      </c>
      <c r="K192" s="18">
        <v>0.57499999999999996</v>
      </c>
      <c r="L192" s="15">
        <v>5.6684531399667698E-2</v>
      </c>
      <c r="M192" s="18">
        <v>6.6199999999999995E-2</v>
      </c>
      <c r="N192" s="16">
        <v>4.26629517145729E-3</v>
      </c>
      <c r="O192" s="24">
        <v>0.73499999999999999</v>
      </c>
      <c r="P192" s="10">
        <v>413</v>
      </c>
      <c r="Q192" s="6">
        <v>25.870317258820801</v>
      </c>
      <c r="R192" s="6">
        <v>27.406193210273599</v>
      </c>
      <c r="S192" s="10">
        <v>458</v>
      </c>
      <c r="T192" s="6">
        <v>36.728887696088798</v>
      </c>
      <c r="U192" s="6">
        <v>37.672235367555302</v>
      </c>
      <c r="V192" s="10">
        <v>690</v>
      </c>
      <c r="W192" s="6">
        <v>362.37663752500703</v>
      </c>
      <c r="X192" s="6">
        <v>366.88111264964601</v>
      </c>
      <c r="Y192" s="6">
        <v>9.8253275109170204</v>
      </c>
      <c r="Z192" s="6">
        <v>40.144927536231897</v>
      </c>
      <c r="AA192" s="7">
        <v>413</v>
      </c>
      <c r="AB192" s="7">
        <v>25.870317258820801</v>
      </c>
      <c r="AC192" s="7">
        <v>27.406193210273599</v>
      </c>
      <c r="AD192" s="13">
        <v>408</v>
      </c>
      <c r="AE192" s="6">
        <v>25.870317258820801</v>
      </c>
      <c r="AF192" s="13">
        <v>405</v>
      </c>
      <c r="AG192" s="6">
        <v>35.881279121456998</v>
      </c>
      <c r="AH192" s="13">
        <v>404</v>
      </c>
      <c r="AI192" s="6">
        <v>356.448699568297</v>
      </c>
      <c r="AJ192" s="6">
        <v>1.0999999999999999E-2</v>
      </c>
      <c r="AK192" s="6">
        <v>3.8E-3</v>
      </c>
      <c r="AL192" s="132">
        <f t="shared" si="13"/>
        <v>413</v>
      </c>
      <c r="AM192" s="132">
        <f t="shared" si="14"/>
        <v>25.870317258820801</v>
      </c>
      <c r="AN192" s="36">
        <f t="shared" si="15"/>
        <v>478</v>
      </c>
      <c r="AO192" s="36">
        <f t="shared" si="16"/>
        <v>12.4</v>
      </c>
      <c r="AP192" s="36">
        <f t="shared" si="17"/>
        <v>1.3</v>
      </c>
      <c r="AQ192" s="133">
        <f t="shared" si="18"/>
        <v>8.0645161290322578E-2</v>
      </c>
    </row>
    <row r="193" spans="1:43" x14ac:dyDescent="0.75">
      <c r="A193" s="4" t="s">
        <v>220</v>
      </c>
      <c r="B193" s="22">
        <v>240</v>
      </c>
      <c r="C193" s="22">
        <v>7.19</v>
      </c>
      <c r="D193" s="22">
        <v>0.89</v>
      </c>
      <c r="E193" s="22">
        <v>497</v>
      </c>
      <c r="F193" s="20">
        <v>10.989010989011</v>
      </c>
      <c r="G193" s="22">
        <v>0.97067478433688104</v>
      </c>
      <c r="H193" s="18">
        <v>5.91E-2</v>
      </c>
      <c r="I193" s="15">
        <v>6.84049862580731E-3</v>
      </c>
      <c r="J193" s="24">
        <v>1.6896999999999999E-2</v>
      </c>
      <c r="K193" s="18">
        <v>0.70399999999999996</v>
      </c>
      <c r="L193" s="15">
        <v>7.9395761170479903E-2</v>
      </c>
      <c r="M193" s="18">
        <v>9.0999999999999998E-2</v>
      </c>
      <c r="N193" s="16">
        <v>8.0381578890937107E-3</v>
      </c>
      <c r="O193" s="24">
        <v>0.74677000000000004</v>
      </c>
      <c r="P193" s="10">
        <v>560</v>
      </c>
      <c r="Q193" s="6">
        <v>45.976964909947597</v>
      </c>
      <c r="R193" s="6">
        <v>47.555750057047</v>
      </c>
      <c r="S193" s="10">
        <v>534</v>
      </c>
      <c r="T193" s="6">
        <v>46.746931792207498</v>
      </c>
      <c r="U193" s="6">
        <v>47.698634407343903</v>
      </c>
      <c r="V193" s="10">
        <v>520</v>
      </c>
      <c r="W193" s="6">
        <v>251.30056289911701</v>
      </c>
      <c r="X193" s="6">
        <v>252.53134217714501</v>
      </c>
      <c r="Y193" s="6">
        <v>-4.8689138576779003</v>
      </c>
      <c r="Z193" s="6">
        <v>-7.6923076923076898</v>
      </c>
      <c r="AA193" s="7">
        <v>560</v>
      </c>
      <c r="AB193" s="7">
        <v>45.976964909947597</v>
      </c>
      <c r="AC193" s="7">
        <v>47.555750057047</v>
      </c>
      <c r="AD193" s="13">
        <v>560</v>
      </c>
      <c r="AE193" s="6">
        <v>46.481246781154098</v>
      </c>
      <c r="AF193" s="13">
        <v>548</v>
      </c>
      <c r="AG193" s="6">
        <v>51.659303440767602</v>
      </c>
      <c r="AH193" s="13">
        <v>501</v>
      </c>
      <c r="AI193" s="6">
        <v>234.69897723128901</v>
      </c>
      <c r="AJ193" s="6">
        <v>2.2000000000000001E-3</v>
      </c>
      <c r="AK193" s="6">
        <v>6.0000000000000001E-3</v>
      </c>
      <c r="AL193" s="132">
        <f t="shared" si="13"/>
        <v>560</v>
      </c>
      <c r="AM193" s="132">
        <f t="shared" si="14"/>
        <v>45.976964909947597</v>
      </c>
      <c r="AN193" s="36">
        <f t="shared" si="15"/>
        <v>240</v>
      </c>
      <c r="AO193" s="36">
        <f t="shared" si="16"/>
        <v>7.19</v>
      </c>
      <c r="AP193" s="36">
        <f t="shared" si="17"/>
        <v>0.89</v>
      </c>
      <c r="AQ193" s="133">
        <f t="shared" si="18"/>
        <v>0.13908205841446453</v>
      </c>
    </row>
    <row r="194" spans="1:43" x14ac:dyDescent="0.75">
      <c r="A194" s="4" t="s">
        <v>221</v>
      </c>
      <c r="B194" s="22">
        <v>452</v>
      </c>
      <c r="C194" s="22">
        <v>1.79</v>
      </c>
      <c r="D194" s="22">
        <v>0.1</v>
      </c>
      <c r="E194" s="22">
        <v>17230</v>
      </c>
      <c r="F194" s="20">
        <v>2.0533880903490802</v>
      </c>
      <c r="G194" s="22">
        <v>0.12763474823247201</v>
      </c>
      <c r="H194" s="18">
        <v>0.17810000000000001</v>
      </c>
      <c r="I194" s="15">
        <v>3.3889914196654799E-3</v>
      </c>
      <c r="J194" s="24">
        <v>0.29592000000000002</v>
      </c>
      <c r="K194" s="18">
        <v>11.97</v>
      </c>
      <c r="L194" s="15">
        <v>1.13061239512751</v>
      </c>
      <c r="M194" s="18">
        <v>0.48699999999999999</v>
      </c>
      <c r="N194" s="16">
        <v>3.0271005603547198E-2</v>
      </c>
      <c r="O194" s="24">
        <v>0.93376000000000003</v>
      </c>
      <c r="P194" s="10">
        <v>2550</v>
      </c>
      <c r="Q194" s="6">
        <v>129.570045703837</v>
      </c>
      <c r="R194" s="6">
        <v>138.076102476513</v>
      </c>
      <c r="S194" s="10">
        <v>2592</v>
      </c>
      <c r="T194" s="6">
        <v>88.476334111619494</v>
      </c>
      <c r="U194" s="6">
        <v>90.975738737168996</v>
      </c>
      <c r="V194" s="10">
        <v>2629</v>
      </c>
      <c r="W194" s="6">
        <v>31.378345438501199</v>
      </c>
      <c r="X194" s="6">
        <v>36.7015794294541</v>
      </c>
      <c r="Y194" s="6">
        <v>1.62037037037037</v>
      </c>
      <c r="Z194" s="6">
        <v>3.00494484594903</v>
      </c>
      <c r="AA194" s="7">
        <v>2629</v>
      </c>
      <c r="AB194" s="7">
        <v>31.378345438501199</v>
      </c>
      <c r="AC194" s="7">
        <v>36.7015794294541</v>
      </c>
      <c r="AD194" s="13">
        <v>2510</v>
      </c>
      <c r="AE194" s="6">
        <v>137.394311176608</v>
      </c>
      <c r="AF194" s="13">
        <v>2490</v>
      </c>
      <c r="AG194" s="6">
        <v>105.496372913152</v>
      </c>
      <c r="AH194" s="13">
        <v>2436</v>
      </c>
      <c r="AI194" s="6">
        <v>49.528795285751798</v>
      </c>
      <c r="AJ194" s="6">
        <v>2.1999999999999999E-2</v>
      </c>
      <c r="AK194" s="6">
        <v>0.01</v>
      </c>
      <c r="AL194" s="132">
        <f t="shared" si="13"/>
        <v>2629</v>
      </c>
      <c r="AM194" s="132">
        <f t="shared" si="14"/>
        <v>31.378345438501199</v>
      </c>
      <c r="AN194" s="36">
        <f t="shared" si="15"/>
        <v>452</v>
      </c>
      <c r="AO194" s="36">
        <f t="shared" si="16"/>
        <v>1.79</v>
      </c>
      <c r="AP194" s="36">
        <f t="shared" si="17"/>
        <v>0.1</v>
      </c>
      <c r="AQ194" s="133">
        <f t="shared" si="18"/>
        <v>0.55865921787709494</v>
      </c>
    </row>
    <row r="195" spans="1:43" x14ac:dyDescent="0.75">
      <c r="A195" s="4" t="s">
        <v>222</v>
      </c>
      <c r="B195" s="22">
        <v>293</v>
      </c>
      <c r="C195" s="22">
        <v>1.86</v>
      </c>
      <c r="D195" s="22">
        <v>0.12</v>
      </c>
      <c r="E195" s="22">
        <v>353</v>
      </c>
      <c r="F195" s="20">
        <v>19.920318725099602</v>
      </c>
      <c r="G195" s="22">
        <v>1.4210631045122499</v>
      </c>
      <c r="H195" s="18">
        <v>5.2499999999999998E-2</v>
      </c>
      <c r="I195" s="15">
        <v>7.4929482481746901E-3</v>
      </c>
      <c r="J195" s="24">
        <v>0.26130999999999999</v>
      </c>
      <c r="K195" s="18">
        <v>0.36099999999999999</v>
      </c>
      <c r="L195" s="15">
        <v>3.7590659624964898E-2</v>
      </c>
      <c r="M195" s="18">
        <v>5.0200000000000002E-2</v>
      </c>
      <c r="N195" s="16">
        <v>3.5811358658950502E-3</v>
      </c>
      <c r="O195" s="24">
        <v>0.75165000000000004</v>
      </c>
      <c r="P195" s="10">
        <v>316</v>
      </c>
      <c r="Q195" s="6">
        <v>21.805885234650599</v>
      </c>
      <c r="R195" s="6">
        <v>22.8909116085051</v>
      </c>
      <c r="S195" s="10">
        <v>311</v>
      </c>
      <c r="T195" s="6">
        <v>27.921929276228301</v>
      </c>
      <c r="U195" s="6">
        <v>28.577666014710999</v>
      </c>
      <c r="V195" s="10">
        <v>280</v>
      </c>
      <c r="W195" s="6">
        <v>315.83581418648799</v>
      </c>
      <c r="X195" s="6">
        <v>316.827943033194</v>
      </c>
      <c r="Y195" s="6">
        <v>-1.6077170418006499</v>
      </c>
      <c r="Z195" s="6">
        <v>-12.8571428571429</v>
      </c>
      <c r="AA195" s="7">
        <v>316</v>
      </c>
      <c r="AB195" s="7">
        <v>21.805885234650599</v>
      </c>
      <c r="AC195" s="7">
        <v>22.8909116085051</v>
      </c>
      <c r="AD195" s="13">
        <v>315</v>
      </c>
      <c r="AE195" s="6">
        <v>22.254564270431199</v>
      </c>
      <c r="AF195" s="13">
        <v>309</v>
      </c>
      <c r="AG195" s="6">
        <v>27.921929276228301</v>
      </c>
      <c r="AH195" s="13">
        <v>264</v>
      </c>
      <c r="AI195" s="6">
        <v>304.75014277739399</v>
      </c>
      <c r="AJ195" s="6">
        <v>1.2999999999999999E-3</v>
      </c>
      <c r="AK195" s="6">
        <v>4.4999999999999997E-3</v>
      </c>
      <c r="AL195" s="132">
        <f t="shared" si="13"/>
        <v>316</v>
      </c>
      <c r="AM195" s="132">
        <f t="shared" si="14"/>
        <v>21.805885234650599</v>
      </c>
      <c r="AN195" s="36">
        <f t="shared" si="15"/>
        <v>293</v>
      </c>
      <c r="AO195" s="36">
        <f t="shared" si="16"/>
        <v>1.86</v>
      </c>
      <c r="AP195" s="36">
        <f t="shared" si="17"/>
        <v>0.12</v>
      </c>
      <c r="AQ195" s="133">
        <f t="shared" si="18"/>
        <v>0.5376344086021505</v>
      </c>
    </row>
    <row r="196" spans="1:43" x14ac:dyDescent="0.75">
      <c r="A196" s="4" t="s">
        <v>223</v>
      </c>
      <c r="B196" s="22">
        <v>250</v>
      </c>
      <c r="C196" s="22">
        <v>3.04</v>
      </c>
      <c r="D196" s="22">
        <v>0.13</v>
      </c>
      <c r="E196" s="22">
        <v>721</v>
      </c>
      <c r="F196" s="20">
        <v>11.3895216400911</v>
      </c>
      <c r="G196" s="22">
        <v>0.76609227359638798</v>
      </c>
      <c r="H196" s="18">
        <v>6.88E-2</v>
      </c>
      <c r="I196" s="15">
        <v>5.7949453633032002E-3</v>
      </c>
      <c r="J196" s="24">
        <v>5.4168000000000001E-2</v>
      </c>
      <c r="K196" s="18">
        <v>0.85</v>
      </c>
      <c r="L196" s="15">
        <v>8.9863098099274494E-2</v>
      </c>
      <c r="M196" s="18">
        <v>8.7800000000000003E-2</v>
      </c>
      <c r="N196" s="16">
        <v>5.9056827623907796E-3</v>
      </c>
      <c r="O196" s="24">
        <v>0.86170000000000002</v>
      </c>
      <c r="P196" s="10">
        <v>542</v>
      </c>
      <c r="Q196" s="6">
        <v>35.122804174488202</v>
      </c>
      <c r="R196" s="6">
        <v>37.038986846296801</v>
      </c>
      <c r="S196" s="10">
        <v>619</v>
      </c>
      <c r="T196" s="6">
        <v>48.599778943338897</v>
      </c>
      <c r="U196" s="6">
        <v>49.730315572117703</v>
      </c>
      <c r="V196" s="10">
        <v>900</v>
      </c>
      <c r="W196" s="6">
        <v>328.05759818281598</v>
      </c>
      <c r="X196" s="6">
        <v>331.26009985072898</v>
      </c>
      <c r="Y196" s="6">
        <v>12.439418416801299</v>
      </c>
      <c r="Z196" s="6">
        <v>39.7777777777778</v>
      </c>
      <c r="AA196" s="7">
        <v>542</v>
      </c>
      <c r="AB196" s="7">
        <v>35.122804174488202</v>
      </c>
      <c r="AC196" s="7">
        <v>37.038986846296801</v>
      </c>
      <c r="AD196" s="13">
        <v>534</v>
      </c>
      <c r="AE196" s="6">
        <v>35.122804174488202</v>
      </c>
      <c r="AF196" s="13">
        <v>528</v>
      </c>
      <c r="AG196" s="6">
        <v>45.790124626838598</v>
      </c>
      <c r="AH196" s="13">
        <v>511</v>
      </c>
      <c r="AI196" s="6">
        <v>320.43997210940802</v>
      </c>
      <c r="AJ196" s="6">
        <v>1.3899999999999999E-2</v>
      </c>
      <c r="AK196" s="6">
        <v>4.1000000000000003E-3</v>
      </c>
      <c r="AL196" s="132">
        <f t="shared" si="13"/>
        <v>542</v>
      </c>
      <c r="AM196" s="132">
        <f t="shared" si="14"/>
        <v>35.122804174488202</v>
      </c>
      <c r="AN196" s="36">
        <f t="shared" si="15"/>
        <v>250</v>
      </c>
      <c r="AO196" s="36">
        <f t="shared" si="16"/>
        <v>3.04</v>
      </c>
      <c r="AP196" s="36">
        <f t="shared" si="17"/>
        <v>0.13</v>
      </c>
      <c r="AQ196" s="133">
        <f t="shared" si="18"/>
        <v>0.32894736842105265</v>
      </c>
    </row>
    <row r="197" spans="1:43" x14ac:dyDescent="0.75">
      <c r="A197" s="4" t="s">
        <v>224</v>
      </c>
      <c r="B197" s="22">
        <v>564</v>
      </c>
      <c r="C197" s="22">
        <v>0.79900000000000004</v>
      </c>
      <c r="D197" s="22">
        <v>4.2999999999999997E-2</v>
      </c>
      <c r="E197" s="22">
        <v>682</v>
      </c>
      <c r="F197" s="20">
        <v>20.703933747412002</v>
      </c>
      <c r="G197" s="22">
        <v>1.3593629851984499</v>
      </c>
      <c r="H197" s="18">
        <v>5.2600000000000001E-2</v>
      </c>
      <c r="I197" s="15">
        <v>4.8192767512802498E-3</v>
      </c>
      <c r="J197" s="24">
        <v>4.3313999999999998E-2</v>
      </c>
      <c r="K197" s="18">
        <v>0.35</v>
      </c>
      <c r="L197" s="15">
        <v>3.6123349789297897E-2</v>
      </c>
      <c r="M197" s="18">
        <v>4.8300000000000003E-2</v>
      </c>
      <c r="N197" s="16">
        <v>3.1712443145396202E-3</v>
      </c>
      <c r="O197" s="24">
        <v>0.61758999999999997</v>
      </c>
      <c r="P197" s="10">
        <v>304</v>
      </c>
      <c r="Q197" s="6">
        <v>19.698829565689302</v>
      </c>
      <c r="R197" s="6">
        <v>20.811111211741199</v>
      </c>
      <c r="S197" s="10">
        <v>303</v>
      </c>
      <c r="T197" s="6">
        <v>27.1470990625028</v>
      </c>
      <c r="U197" s="6">
        <v>27.7913702307129</v>
      </c>
      <c r="V197" s="10">
        <v>280</v>
      </c>
      <c r="W197" s="6">
        <v>208.91950885572101</v>
      </c>
      <c r="X197" s="6">
        <v>210.559867831117</v>
      </c>
      <c r="Y197" s="6">
        <v>-0.33003300330032898</v>
      </c>
      <c r="Z197" s="6">
        <v>-8.5714285714285694</v>
      </c>
      <c r="AA197" s="7">
        <v>304</v>
      </c>
      <c r="AB197" s="7">
        <v>19.698829565689302</v>
      </c>
      <c r="AC197" s="7">
        <v>20.811111211741199</v>
      </c>
      <c r="AD197" s="13">
        <v>304</v>
      </c>
      <c r="AE197" s="6">
        <v>19.698829565689302</v>
      </c>
      <c r="AF197" s="13">
        <v>301</v>
      </c>
      <c r="AG197" s="6">
        <v>26.507526997238699</v>
      </c>
      <c r="AH197" s="13">
        <v>277</v>
      </c>
      <c r="AI197" s="6">
        <v>191.55942728175901</v>
      </c>
      <c r="AJ197" s="6">
        <v>1.1000000000000001E-3</v>
      </c>
      <c r="AK197" s="6">
        <v>4.5999999999999999E-3</v>
      </c>
      <c r="AL197" s="132">
        <f t="shared" si="13"/>
        <v>304</v>
      </c>
      <c r="AM197" s="132">
        <f t="shared" si="14"/>
        <v>19.698829565689302</v>
      </c>
      <c r="AN197" s="36">
        <f t="shared" si="15"/>
        <v>564</v>
      </c>
      <c r="AO197" s="36">
        <f t="shared" si="16"/>
        <v>0.79900000000000004</v>
      </c>
      <c r="AP197" s="36">
        <f t="shared" si="17"/>
        <v>4.2999999999999997E-2</v>
      </c>
      <c r="AQ197" s="133">
        <f t="shared" si="18"/>
        <v>1.2515644555694618</v>
      </c>
    </row>
    <row r="198" spans="1:43" x14ac:dyDescent="0.75">
      <c r="A198" s="4" t="s">
        <v>225</v>
      </c>
      <c r="B198" s="22">
        <v>525</v>
      </c>
      <c r="C198" s="22">
        <v>1.27</v>
      </c>
      <c r="D198" s="22">
        <v>6.2E-2</v>
      </c>
      <c r="E198" s="22">
        <v>607</v>
      </c>
      <c r="F198" s="20">
        <v>22.172949002217301</v>
      </c>
      <c r="G198" s="22">
        <v>1.2945144143107601</v>
      </c>
      <c r="H198" s="18">
        <v>4.9399999999999999E-2</v>
      </c>
      <c r="I198" s="15">
        <v>4.6968231132266504E-3</v>
      </c>
      <c r="J198" s="24">
        <v>0.23880999999999999</v>
      </c>
      <c r="K198" s="18">
        <v>0.313</v>
      </c>
      <c r="L198" s="15">
        <v>3.08702115081834E-2</v>
      </c>
      <c r="M198" s="18">
        <v>4.5100000000000001E-2</v>
      </c>
      <c r="N198" s="16">
        <v>2.6330552638522201E-3</v>
      </c>
      <c r="O198" s="24">
        <v>0.74043999999999999</v>
      </c>
      <c r="P198" s="10">
        <v>284</v>
      </c>
      <c r="Q198" s="6">
        <v>16.308310669344099</v>
      </c>
      <c r="R198" s="6">
        <v>17.478206653189901</v>
      </c>
      <c r="S198" s="10">
        <v>276</v>
      </c>
      <c r="T198" s="6">
        <v>23.712414361541502</v>
      </c>
      <c r="U198" s="6">
        <v>24.335236106866802</v>
      </c>
      <c r="V198" s="10">
        <v>150</v>
      </c>
      <c r="W198" s="6">
        <v>164.774446385761</v>
      </c>
      <c r="X198" s="6">
        <v>165.85585616386001</v>
      </c>
      <c r="Y198" s="6">
        <v>-2.8985507246376701</v>
      </c>
      <c r="Z198" s="6">
        <v>-89.3333333333333</v>
      </c>
      <c r="AA198" s="7">
        <v>284</v>
      </c>
      <c r="AB198" s="7">
        <v>16.308310669344099</v>
      </c>
      <c r="AC198" s="7">
        <v>17.478206653189901</v>
      </c>
      <c r="AD198" s="13">
        <v>285</v>
      </c>
      <c r="AE198" s="6">
        <v>16.308310669344099</v>
      </c>
      <c r="AF198" s="13">
        <v>286</v>
      </c>
      <c r="AG198" s="6">
        <v>23.171417627185399</v>
      </c>
      <c r="AH198" s="13">
        <v>242</v>
      </c>
      <c r="AI198" s="6">
        <v>151.425724966844</v>
      </c>
      <c r="AJ198" s="6">
        <v>-2.2000000000000001E-3</v>
      </c>
      <c r="AK198" s="6">
        <v>3.3999999999999998E-3</v>
      </c>
      <c r="AL198" s="132">
        <f t="shared" ref="AL198:AL204" si="19">AA198</f>
        <v>284</v>
      </c>
      <c r="AM198" s="132">
        <f t="shared" ref="AM198:AM204" si="20">AB198</f>
        <v>16.308310669344099</v>
      </c>
      <c r="AN198" s="36">
        <f t="shared" ref="AN198:AN204" si="21">B198</f>
        <v>525</v>
      </c>
      <c r="AO198" s="36">
        <f t="shared" ref="AO198:AO204" si="22">C198</f>
        <v>1.27</v>
      </c>
      <c r="AP198" s="36">
        <f t="shared" ref="AP198:AP204" si="23">D198</f>
        <v>6.2E-2</v>
      </c>
      <c r="AQ198" s="133">
        <f t="shared" ref="AQ198:AQ204" si="24">1/AO198</f>
        <v>0.78740157480314954</v>
      </c>
    </row>
    <row r="199" spans="1:43" x14ac:dyDescent="0.75">
      <c r="A199" s="4" t="s">
        <v>226</v>
      </c>
      <c r="B199" s="22">
        <v>370</v>
      </c>
      <c r="C199" s="22">
        <v>10.71</v>
      </c>
      <c r="D199" s="22">
        <v>0.77</v>
      </c>
      <c r="E199" s="22">
        <v>540</v>
      </c>
      <c r="F199" s="20">
        <v>18.552875695732801</v>
      </c>
      <c r="G199" s="22">
        <v>1.2315658933459199</v>
      </c>
      <c r="H199" s="18">
        <v>5.4899999999999997E-2</v>
      </c>
      <c r="I199" s="15">
        <v>5.8601425912001197E-3</v>
      </c>
      <c r="J199" s="24">
        <v>-3.5511000000000002E-3</v>
      </c>
      <c r="K199" s="18">
        <v>0.40899999999999997</v>
      </c>
      <c r="L199" s="15">
        <v>4.3798484008467198E-2</v>
      </c>
      <c r="M199" s="18">
        <v>5.3900000000000003E-2</v>
      </c>
      <c r="N199" s="16">
        <v>3.5779575490075101E-3</v>
      </c>
      <c r="O199" s="24">
        <v>0.75165999999999999</v>
      </c>
      <c r="P199" s="10">
        <v>338</v>
      </c>
      <c r="Q199" s="6">
        <v>21.691682513495401</v>
      </c>
      <c r="R199" s="6">
        <v>22.935711454378101</v>
      </c>
      <c r="S199" s="10">
        <v>346</v>
      </c>
      <c r="T199" s="6">
        <v>31.467784746645901</v>
      </c>
      <c r="U199" s="6">
        <v>32.165084995067303</v>
      </c>
      <c r="V199" s="10">
        <v>370</v>
      </c>
      <c r="W199" s="6">
        <v>283.81779632548302</v>
      </c>
      <c r="X199" s="6">
        <v>285.48639670277299</v>
      </c>
      <c r="Y199" s="6">
        <v>2.3121387283237</v>
      </c>
      <c r="Z199" s="6">
        <v>8.6486486486486491</v>
      </c>
      <c r="AA199" s="7">
        <v>338</v>
      </c>
      <c r="AB199" s="7">
        <v>21.691682513495401</v>
      </c>
      <c r="AC199" s="7">
        <v>22.935711454378101</v>
      </c>
      <c r="AD199" s="13">
        <v>337</v>
      </c>
      <c r="AE199" s="6">
        <v>21.691682513495401</v>
      </c>
      <c r="AF199" s="13">
        <v>331</v>
      </c>
      <c r="AG199" s="6">
        <v>29.186272061728701</v>
      </c>
      <c r="AH199" s="13">
        <v>285</v>
      </c>
      <c r="AI199" s="6">
        <v>270.02845500252999</v>
      </c>
      <c r="AJ199" s="6">
        <v>3.7000000000000002E-3</v>
      </c>
      <c r="AK199" s="6">
        <v>4.3E-3</v>
      </c>
      <c r="AL199" s="132">
        <f t="shared" si="19"/>
        <v>338</v>
      </c>
      <c r="AM199" s="132">
        <f t="shared" si="20"/>
        <v>21.691682513495401</v>
      </c>
      <c r="AN199" s="36">
        <f t="shared" si="21"/>
        <v>370</v>
      </c>
      <c r="AO199" s="36">
        <f t="shared" si="22"/>
        <v>10.71</v>
      </c>
      <c r="AP199" s="36">
        <f t="shared" si="23"/>
        <v>0.77</v>
      </c>
      <c r="AQ199" s="133">
        <f t="shared" si="24"/>
        <v>9.3370681605975711E-2</v>
      </c>
    </row>
    <row r="200" spans="1:43" x14ac:dyDescent="0.75">
      <c r="A200" s="4" t="s">
        <v>227</v>
      </c>
      <c r="B200" s="22">
        <v>930</v>
      </c>
      <c r="C200" s="22">
        <v>1.0349999999999999</v>
      </c>
      <c r="D200" s="22">
        <v>5.8999999999999997E-2</v>
      </c>
      <c r="E200" s="22">
        <v>1120</v>
      </c>
      <c r="F200" s="20">
        <v>22.123893805309699</v>
      </c>
      <c r="G200" s="22">
        <v>1.2585159016116001</v>
      </c>
      <c r="H200" s="18">
        <v>0.05</v>
      </c>
      <c r="I200" s="15">
        <v>3.4065834600831599E-3</v>
      </c>
      <c r="J200" s="24">
        <v>0.17871000000000001</v>
      </c>
      <c r="K200" s="18">
        <v>0.311</v>
      </c>
      <c r="L200" s="15">
        <v>3.0430843350784401E-2</v>
      </c>
      <c r="M200" s="18">
        <v>4.5199999999999997E-2</v>
      </c>
      <c r="N200" s="16">
        <v>2.5711983276285599E-3</v>
      </c>
      <c r="O200" s="24">
        <v>0.51110999999999995</v>
      </c>
      <c r="P200" s="10">
        <v>285</v>
      </c>
      <c r="Q200" s="6">
        <v>15.6794821693482</v>
      </c>
      <c r="R200" s="6">
        <v>16.897951189801599</v>
      </c>
      <c r="S200" s="10">
        <v>274</v>
      </c>
      <c r="T200" s="6">
        <v>23.621728982182599</v>
      </c>
      <c r="U200" s="6">
        <v>24.2408787826297</v>
      </c>
      <c r="V200" s="10">
        <v>180</v>
      </c>
      <c r="W200" s="6">
        <v>131.344092136299</v>
      </c>
      <c r="X200" s="6">
        <v>132.886664783383</v>
      </c>
      <c r="Y200" s="6">
        <v>-4.0145985401459798</v>
      </c>
      <c r="Z200" s="6">
        <v>-58.3333333333333</v>
      </c>
      <c r="AA200" s="7">
        <v>285</v>
      </c>
      <c r="AB200" s="7">
        <v>15.6794821693482</v>
      </c>
      <c r="AC200" s="7">
        <v>16.897951189801599</v>
      </c>
      <c r="AD200" s="13">
        <v>285</v>
      </c>
      <c r="AE200" s="6">
        <v>15.997411074886699</v>
      </c>
      <c r="AF200" s="13">
        <v>283</v>
      </c>
      <c r="AG200" s="6">
        <v>22.364504915327</v>
      </c>
      <c r="AH200" s="13">
        <v>261</v>
      </c>
      <c r="AI200" s="6">
        <v>100.60319348364899</v>
      </c>
      <c r="AJ200" s="6">
        <v>-1.9E-3</v>
      </c>
      <c r="AK200" s="6">
        <v>4.1000000000000003E-3</v>
      </c>
      <c r="AL200" s="132">
        <f t="shared" si="19"/>
        <v>285</v>
      </c>
      <c r="AM200" s="132">
        <f t="shared" si="20"/>
        <v>15.6794821693482</v>
      </c>
      <c r="AN200" s="36">
        <f t="shared" si="21"/>
        <v>930</v>
      </c>
      <c r="AO200" s="36">
        <f t="shared" si="22"/>
        <v>1.0349999999999999</v>
      </c>
      <c r="AP200" s="36">
        <f t="shared" si="23"/>
        <v>5.8999999999999997E-2</v>
      </c>
      <c r="AQ200" s="133">
        <f t="shared" si="24"/>
        <v>0.96618357487922713</v>
      </c>
    </row>
    <row r="201" spans="1:43" x14ac:dyDescent="0.75">
      <c r="A201" s="4" t="s">
        <v>228</v>
      </c>
      <c r="B201" s="22">
        <v>241</v>
      </c>
      <c r="C201" s="22">
        <v>6.23</v>
      </c>
      <c r="D201" s="22">
        <v>0.37</v>
      </c>
      <c r="E201" s="22">
        <v>559</v>
      </c>
      <c r="F201" s="20">
        <v>12.836970474967901</v>
      </c>
      <c r="G201" s="22">
        <v>0.994062407767483</v>
      </c>
      <c r="H201" s="18">
        <v>5.6899999999999999E-2</v>
      </c>
      <c r="I201" s="15">
        <v>5.9523567356530903E-3</v>
      </c>
      <c r="J201" s="24">
        <v>0.12816</v>
      </c>
      <c r="K201" s="18">
        <v>0.627</v>
      </c>
      <c r="L201" s="15">
        <v>7.2731157263994498E-2</v>
      </c>
      <c r="M201" s="18">
        <v>7.7899999999999997E-2</v>
      </c>
      <c r="N201" s="16">
        <v>6.0323782559202699E-3</v>
      </c>
      <c r="O201" s="24">
        <v>0.74719999999999998</v>
      </c>
      <c r="P201" s="10">
        <v>483</v>
      </c>
      <c r="Q201" s="6">
        <v>36.052981919200498</v>
      </c>
      <c r="R201" s="6">
        <v>37.558974731439299</v>
      </c>
      <c r="S201" s="10">
        <v>487</v>
      </c>
      <c r="T201" s="6">
        <v>44.866497811000698</v>
      </c>
      <c r="U201" s="6">
        <v>45.729727901284797</v>
      </c>
      <c r="V201" s="10">
        <v>490</v>
      </c>
      <c r="W201" s="6">
        <v>239.495222495196</v>
      </c>
      <c r="X201" s="6">
        <v>240.80474655421401</v>
      </c>
      <c r="Y201" s="6">
        <v>0.82135523613963801</v>
      </c>
      <c r="Z201" s="6">
        <v>1.4285714285714199</v>
      </c>
      <c r="AA201" s="7">
        <v>483</v>
      </c>
      <c r="AB201" s="7">
        <v>36.052981919200498</v>
      </c>
      <c r="AC201" s="7">
        <v>37.558974731439299</v>
      </c>
      <c r="AD201" s="13">
        <v>481</v>
      </c>
      <c r="AE201" s="6">
        <v>36.530897953187498</v>
      </c>
      <c r="AF201" s="13">
        <v>474</v>
      </c>
      <c r="AG201" s="6">
        <v>44.469850751093503</v>
      </c>
      <c r="AH201" s="13">
        <v>436</v>
      </c>
      <c r="AI201" s="6">
        <v>216.22487969247101</v>
      </c>
      <c r="AJ201" s="6">
        <v>1.2999999999999999E-3</v>
      </c>
      <c r="AK201" s="6">
        <v>4.7999999999999996E-3</v>
      </c>
      <c r="AL201" s="132">
        <f t="shared" si="19"/>
        <v>483</v>
      </c>
      <c r="AM201" s="132">
        <f t="shared" si="20"/>
        <v>36.052981919200498</v>
      </c>
      <c r="AN201" s="36">
        <f t="shared" si="21"/>
        <v>241</v>
      </c>
      <c r="AO201" s="36">
        <f t="shared" si="22"/>
        <v>6.23</v>
      </c>
      <c r="AP201" s="36">
        <f t="shared" si="23"/>
        <v>0.37</v>
      </c>
      <c r="AQ201" s="133">
        <f t="shared" si="24"/>
        <v>0.16051364365971107</v>
      </c>
    </row>
    <row r="202" spans="1:43" x14ac:dyDescent="0.75">
      <c r="A202" s="4" t="s">
        <v>229</v>
      </c>
      <c r="B202" s="22">
        <v>480</v>
      </c>
      <c r="C202" s="22">
        <v>1.61</v>
      </c>
      <c r="D202" s="22">
        <v>0.12</v>
      </c>
      <c r="E202" s="22">
        <v>723</v>
      </c>
      <c r="F202" s="20">
        <v>19.455252918287901</v>
      </c>
      <c r="G202" s="22">
        <v>1.2735459837432801</v>
      </c>
      <c r="H202" s="18">
        <v>5.6599999999999998E-2</v>
      </c>
      <c r="I202" s="15">
        <v>4.9830211940894301E-3</v>
      </c>
      <c r="J202" s="24">
        <v>-0.12676000000000001</v>
      </c>
      <c r="K202" s="18">
        <v>0.40300000000000002</v>
      </c>
      <c r="L202" s="15">
        <v>4.3377417905633403E-2</v>
      </c>
      <c r="M202" s="18">
        <v>5.1400000000000001E-2</v>
      </c>
      <c r="N202" s="16">
        <v>3.3646575472103899E-3</v>
      </c>
      <c r="O202" s="24">
        <v>0.76454</v>
      </c>
      <c r="P202" s="10">
        <v>323</v>
      </c>
      <c r="Q202" s="6">
        <v>20.759024223834199</v>
      </c>
      <c r="R202" s="6">
        <v>21.9468585683436</v>
      </c>
      <c r="S202" s="10">
        <v>341</v>
      </c>
      <c r="T202" s="6">
        <v>31.2506885482745</v>
      </c>
      <c r="U202" s="6">
        <v>31.9382795534904</v>
      </c>
      <c r="V202" s="10">
        <v>440</v>
      </c>
      <c r="W202" s="6">
        <v>304.96459989157103</v>
      </c>
      <c r="X202" s="6">
        <v>307.86458524731103</v>
      </c>
      <c r="Y202" s="6">
        <v>5.2785923753665696</v>
      </c>
      <c r="Z202" s="6">
        <v>26.590909090909101</v>
      </c>
      <c r="AA202" s="7">
        <v>323</v>
      </c>
      <c r="AB202" s="7">
        <v>20.759024223834199</v>
      </c>
      <c r="AC202" s="7">
        <v>21.9468585683436</v>
      </c>
      <c r="AD202" s="13">
        <v>321</v>
      </c>
      <c r="AE202" s="6">
        <v>20.759024223834199</v>
      </c>
      <c r="AF202" s="13">
        <v>318</v>
      </c>
      <c r="AG202" s="6">
        <v>28.952073064657299</v>
      </c>
      <c r="AH202" s="13">
        <v>292</v>
      </c>
      <c r="AI202" s="6">
        <v>293.55751597774901</v>
      </c>
      <c r="AJ202" s="6">
        <v>5.5999999999999999E-3</v>
      </c>
      <c r="AK202" s="6">
        <v>4.4000000000000003E-3</v>
      </c>
      <c r="AL202" s="132">
        <f t="shared" si="19"/>
        <v>323</v>
      </c>
      <c r="AM202" s="132">
        <f t="shared" si="20"/>
        <v>20.759024223834199</v>
      </c>
      <c r="AN202" s="36">
        <f t="shared" si="21"/>
        <v>480</v>
      </c>
      <c r="AO202" s="36">
        <f t="shared" si="22"/>
        <v>1.61</v>
      </c>
      <c r="AP202" s="36">
        <f t="shared" si="23"/>
        <v>0.12</v>
      </c>
      <c r="AQ202" s="133">
        <f t="shared" si="24"/>
        <v>0.6211180124223602</v>
      </c>
    </row>
    <row r="203" spans="1:43" x14ac:dyDescent="0.75">
      <c r="A203" s="4" t="s">
        <v>230</v>
      </c>
      <c r="B203" s="22">
        <v>148.80000000000001</v>
      </c>
      <c r="C203" s="22">
        <v>3.14</v>
      </c>
      <c r="D203" s="22">
        <v>0.19</v>
      </c>
      <c r="E203" s="22">
        <v>391</v>
      </c>
      <c r="F203" s="20">
        <v>12.1951219512195</v>
      </c>
      <c r="G203" s="22">
        <v>0.88176439743861601</v>
      </c>
      <c r="H203" s="18">
        <v>6.0499999999999998E-2</v>
      </c>
      <c r="I203" s="15">
        <v>8.04167144920836E-3</v>
      </c>
      <c r="J203" s="24">
        <v>0.23646</v>
      </c>
      <c r="K203" s="18">
        <v>0.69199999999999995</v>
      </c>
      <c r="L203" s="15">
        <v>7.4441307775722804E-2</v>
      </c>
      <c r="M203" s="18">
        <v>8.2000000000000003E-2</v>
      </c>
      <c r="N203" s="16">
        <v>5.9289838083772502E-3</v>
      </c>
      <c r="O203" s="24">
        <v>0.76021000000000005</v>
      </c>
      <c r="P203" s="10">
        <v>507</v>
      </c>
      <c r="Q203" s="6">
        <v>35.370944449584002</v>
      </c>
      <c r="R203" s="6">
        <v>37.0541509381897</v>
      </c>
      <c r="S203" s="10">
        <v>542</v>
      </c>
      <c r="T203" s="6">
        <v>46.461768197052798</v>
      </c>
      <c r="U203" s="6">
        <v>47.400191008514497</v>
      </c>
      <c r="V203" s="10">
        <v>620</v>
      </c>
      <c r="W203" s="6">
        <v>346.98369891769602</v>
      </c>
      <c r="X203" s="6">
        <v>348.26639293096702</v>
      </c>
      <c r="Y203" s="6">
        <v>6.45756457564576</v>
      </c>
      <c r="Z203" s="6">
        <v>18.2258064516129</v>
      </c>
      <c r="AA203" s="7">
        <v>507</v>
      </c>
      <c r="AB203" s="7">
        <v>35.370944449584002</v>
      </c>
      <c r="AC203" s="7">
        <v>37.0541509381897</v>
      </c>
      <c r="AD203" s="13">
        <v>504</v>
      </c>
      <c r="AE203" s="6">
        <v>35.826731797019299</v>
      </c>
      <c r="AF203" s="13">
        <v>489</v>
      </c>
      <c r="AG203" s="6">
        <v>43.544275214965602</v>
      </c>
      <c r="AH203" s="13">
        <v>437</v>
      </c>
      <c r="AI203" s="6">
        <v>336.738949803266</v>
      </c>
      <c r="AJ203" s="6">
        <v>7.7999999999999996E-3</v>
      </c>
      <c r="AK203" s="6">
        <v>5.8999999999999999E-3</v>
      </c>
      <c r="AL203" s="132">
        <f t="shared" si="19"/>
        <v>507</v>
      </c>
      <c r="AM203" s="132">
        <f t="shared" si="20"/>
        <v>35.370944449584002</v>
      </c>
      <c r="AN203" s="36">
        <f t="shared" si="21"/>
        <v>148.80000000000001</v>
      </c>
      <c r="AO203" s="36">
        <f t="shared" si="22"/>
        <v>3.14</v>
      </c>
      <c r="AP203" s="36">
        <f t="shared" si="23"/>
        <v>0.19</v>
      </c>
      <c r="AQ203" s="133">
        <f t="shared" si="24"/>
        <v>0.31847133757961782</v>
      </c>
    </row>
    <row r="204" spans="1:43" x14ac:dyDescent="0.75">
      <c r="A204" s="4" t="s">
        <v>231</v>
      </c>
      <c r="B204" s="22">
        <v>1860</v>
      </c>
      <c r="C204" s="22">
        <v>0.53800000000000003</v>
      </c>
      <c r="D204" s="22">
        <v>0.03</v>
      </c>
      <c r="E204" s="22">
        <v>6810</v>
      </c>
      <c r="F204" s="20">
        <v>44.642857142857103</v>
      </c>
      <c r="G204" s="22">
        <v>2.9121761859635802</v>
      </c>
      <c r="H204" s="18">
        <v>0.33500000000000002</v>
      </c>
      <c r="I204" s="15">
        <v>9.1679980509464104E-3</v>
      </c>
      <c r="J204" s="24">
        <v>0.57237000000000005</v>
      </c>
      <c r="K204" s="18">
        <v>1.0269999999999999</v>
      </c>
      <c r="L204" s="15">
        <v>9.6150894020595304E-2</v>
      </c>
      <c r="M204" s="18">
        <v>2.24E-2</v>
      </c>
      <c r="N204" s="16">
        <v>1.46121352306909E-3</v>
      </c>
      <c r="O204" s="24">
        <v>0.88224999999999998</v>
      </c>
      <c r="P204" s="10">
        <v>143</v>
      </c>
      <c r="Q204" s="6">
        <v>9.17724111786527</v>
      </c>
      <c r="R204" s="6">
        <v>9.7164907971771406</v>
      </c>
      <c r="S204" s="10">
        <v>714</v>
      </c>
      <c r="T204" s="6">
        <v>48.267323012415702</v>
      </c>
      <c r="U204" s="6">
        <v>49.647897624581198</v>
      </c>
      <c r="V204" s="10">
        <v>3634</v>
      </c>
      <c r="W204" s="6">
        <v>34.3046217069001</v>
      </c>
      <c r="X204" s="6">
        <v>34.3749066255982</v>
      </c>
      <c r="Y204" s="6">
        <v>79.9719887955182</v>
      </c>
      <c r="Z204" s="6">
        <v>96.064942212438098</v>
      </c>
      <c r="AA204" s="7" t="s">
        <v>35</v>
      </c>
      <c r="AB204" s="7" t="s">
        <v>35</v>
      </c>
      <c r="AC204" s="7" t="s">
        <v>35</v>
      </c>
      <c r="AD204" s="13">
        <v>91.5</v>
      </c>
      <c r="AE204" s="6">
        <v>8.5216034016748896</v>
      </c>
      <c r="AF204" s="13">
        <v>93.4</v>
      </c>
      <c r="AG204" s="6">
        <v>44.955352526533197</v>
      </c>
      <c r="AH204" s="13">
        <v>143</v>
      </c>
      <c r="AI204" s="6">
        <v>6.6617618130280096</v>
      </c>
      <c r="AJ204" s="6">
        <v>0.36799999999999999</v>
      </c>
      <c r="AK204" s="6">
        <v>1.7000000000000001E-2</v>
      </c>
      <c r="AL204" s="132" t="str">
        <f t="shared" si="19"/>
        <v>Discordant</v>
      </c>
      <c r="AM204" s="132" t="str">
        <f t="shared" si="20"/>
        <v>Discordant</v>
      </c>
      <c r="AN204" s="36">
        <f t="shared" si="21"/>
        <v>1860</v>
      </c>
      <c r="AO204" s="36">
        <f t="shared" si="22"/>
        <v>0.53800000000000003</v>
      </c>
      <c r="AP204" s="36">
        <f t="shared" si="23"/>
        <v>0.03</v>
      </c>
      <c r="AQ204" s="133">
        <f t="shared" si="24"/>
        <v>1.8587360594795539</v>
      </c>
    </row>
    <row r="205" spans="1:43" s="119" customFormat="1" ht="29.5" x14ac:dyDescent="0.75">
      <c r="A205" s="114" t="s">
        <v>426</v>
      </c>
      <c r="B205" s="115"/>
      <c r="C205" s="115"/>
      <c r="D205" s="115"/>
      <c r="E205" s="127"/>
      <c r="F205" s="115"/>
      <c r="G205" s="115"/>
      <c r="H205" s="116"/>
      <c r="I205" s="116"/>
      <c r="J205" s="117"/>
      <c r="K205" s="116"/>
      <c r="L205" s="116"/>
      <c r="M205" s="116"/>
      <c r="N205" s="116"/>
      <c r="O205" s="117"/>
      <c r="P205" s="118"/>
      <c r="Q205" s="118"/>
      <c r="R205" s="118"/>
      <c r="S205" s="118"/>
      <c r="T205" s="118"/>
      <c r="U205" s="118"/>
      <c r="V205" s="118"/>
      <c r="W205" s="118"/>
      <c r="X205" s="118"/>
      <c r="Y205" s="118"/>
      <c r="Z205" s="118"/>
      <c r="AA205" s="118"/>
      <c r="AB205" s="118"/>
      <c r="AC205" s="118"/>
      <c r="AD205" s="118"/>
      <c r="AE205" s="118"/>
      <c r="AF205" s="118"/>
      <c r="AG205" s="118"/>
      <c r="AH205" s="118"/>
      <c r="AI205" s="118"/>
      <c r="AJ205" s="118"/>
      <c r="AK205" s="118"/>
      <c r="AL205" s="118"/>
      <c r="AM205" s="118"/>
      <c r="AN205" s="115"/>
      <c r="AO205" s="115"/>
      <c r="AP205" s="115"/>
      <c r="AQ205" s="114"/>
    </row>
    <row r="206" spans="1:43" x14ac:dyDescent="0.75">
      <c r="A206" s="120" t="s">
        <v>427</v>
      </c>
      <c r="B206" s="120">
        <v>922</v>
      </c>
      <c r="C206" s="120">
        <v>4.2</v>
      </c>
      <c r="D206" s="120">
        <v>0.51</v>
      </c>
      <c r="E206" s="120">
        <v>2750</v>
      </c>
      <c r="F206" s="121">
        <v>13.440860215053799</v>
      </c>
      <c r="G206" s="120">
        <v>0.30946054865732903</v>
      </c>
      <c r="H206" s="121">
        <v>6.08E-2</v>
      </c>
      <c r="I206" s="120">
        <v>1.8149130487265699E-3</v>
      </c>
      <c r="J206" s="120">
        <v>0.20324</v>
      </c>
      <c r="K206" s="121">
        <v>0.622</v>
      </c>
      <c r="L206" s="120">
        <v>1.7832918993815901E-2</v>
      </c>
      <c r="M206" s="121">
        <v>7.4399999999999994E-2</v>
      </c>
      <c r="N206" s="120">
        <v>1.7129755426158299E-3</v>
      </c>
      <c r="O206" s="120">
        <v>0.56677999999999995</v>
      </c>
      <c r="P206" s="123">
        <v>462.5</v>
      </c>
      <c r="Q206" s="124">
        <v>10.220092021337299</v>
      </c>
      <c r="S206" s="123">
        <v>491</v>
      </c>
      <c r="T206" s="124">
        <v>10.9964817470472</v>
      </c>
      <c r="V206" s="123">
        <v>620</v>
      </c>
      <c r="W206" s="124">
        <v>81.370184180289797</v>
      </c>
      <c r="Y206" s="124">
        <v>5.8044806517311498</v>
      </c>
      <c r="Z206" s="124">
        <v>25.403225806451601</v>
      </c>
      <c r="AA206" s="122">
        <v>462.5</v>
      </c>
      <c r="AB206" s="122">
        <v>10.220092021337299</v>
      </c>
      <c r="AD206" s="125">
        <v>459.7</v>
      </c>
      <c r="AE206" s="124">
        <v>10.3942330609142</v>
      </c>
      <c r="AF206" s="125">
        <v>456.4</v>
      </c>
      <c r="AG206" s="124">
        <v>9.9762924382328499</v>
      </c>
      <c r="AH206" s="125">
        <v>444</v>
      </c>
      <c r="AI206" s="124">
        <v>70.845090680542498</v>
      </c>
      <c r="AJ206" s="124">
        <v>6.4000000000000003E-3</v>
      </c>
      <c r="AK206" s="124">
        <v>1.6999999999999999E-3</v>
      </c>
      <c r="AL206" s="132">
        <f t="shared" ref="AL206" si="25">AA206</f>
        <v>462.5</v>
      </c>
      <c r="AM206" s="132">
        <f t="shared" ref="AM206" si="26">AB206</f>
        <v>10.220092021337299</v>
      </c>
      <c r="AN206" s="36">
        <f t="shared" ref="AN206" si="27">B206</f>
        <v>922</v>
      </c>
      <c r="AO206" s="36">
        <f t="shared" ref="AO206" si="28">C206</f>
        <v>4.2</v>
      </c>
      <c r="AP206" s="36">
        <f t="shared" ref="AP206" si="29">D206</f>
        <v>0.51</v>
      </c>
      <c r="AQ206" s="133">
        <f t="shared" ref="AQ206" si="30">1/AO206</f>
        <v>0.23809523809523808</v>
      </c>
    </row>
    <row r="207" spans="1:43" x14ac:dyDescent="0.75">
      <c r="A207" s="120" t="s">
        <v>428</v>
      </c>
      <c r="B207" s="120">
        <v>57.9</v>
      </c>
      <c r="C207" s="120">
        <v>2.1059999999999999</v>
      </c>
      <c r="D207" s="120">
        <v>4.5999999999999999E-2</v>
      </c>
      <c r="E207" s="120">
        <v>1480</v>
      </c>
      <c r="F207" s="121">
        <v>3.1715826197272401</v>
      </c>
      <c r="G207" s="120">
        <v>6.9709381519676497E-2</v>
      </c>
      <c r="H207" s="121">
        <v>0.128</v>
      </c>
      <c r="I207" s="120">
        <v>4.6993618033246299E-3</v>
      </c>
      <c r="J207" s="120">
        <v>0.10936999999999999</v>
      </c>
      <c r="K207" s="121">
        <v>5.55</v>
      </c>
      <c r="L207" s="120">
        <v>0.17150441656120699</v>
      </c>
      <c r="M207" s="121">
        <v>0.31530000000000002</v>
      </c>
      <c r="N207" s="120">
        <v>6.9300947282414597E-3</v>
      </c>
      <c r="O207" s="120">
        <v>0.53425999999999996</v>
      </c>
      <c r="P207" s="123">
        <v>1766</v>
      </c>
      <c r="Q207" s="124">
        <v>33.751210372343003</v>
      </c>
      <c r="S207" s="123">
        <v>1906</v>
      </c>
      <c r="T207" s="124">
        <v>26.001735164470801</v>
      </c>
      <c r="V207" s="123">
        <v>2064</v>
      </c>
      <c r="W207" s="124">
        <v>69.031895276412499</v>
      </c>
      <c r="Y207" s="124">
        <v>7.3452256033578198</v>
      </c>
      <c r="Z207" s="124">
        <v>14.437984496124001</v>
      </c>
      <c r="AA207" s="122">
        <v>2064</v>
      </c>
      <c r="AB207" s="122">
        <v>69.031895276412499</v>
      </c>
      <c r="AD207" s="125">
        <v>1730</v>
      </c>
      <c r="AE207" s="124">
        <v>36.0258823847266</v>
      </c>
      <c r="AF207" s="125">
        <v>1744</v>
      </c>
      <c r="AG207" s="124">
        <v>28.634423890891899</v>
      </c>
      <c r="AH207" s="125">
        <v>1762</v>
      </c>
      <c r="AI207" s="124">
        <v>62.115558159398198</v>
      </c>
      <c r="AJ207" s="124">
        <v>2.3599999999999999E-2</v>
      </c>
      <c r="AK207" s="124">
        <v>4.5999999999999999E-3</v>
      </c>
      <c r="AL207" s="132">
        <f t="shared" ref="AL207:AL270" si="31">AA207</f>
        <v>2064</v>
      </c>
      <c r="AM207" s="132">
        <f t="shared" ref="AM207:AM270" si="32">AB207</f>
        <v>69.031895276412499</v>
      </c>
      <c r="AN207" s="36">
        <f t="shared" ref="AN207:AN270" si="33">B207</f>
        <v>57.9</v>
      </c>
      <c r="AO207" s="36">
        <f t="shared" ref="AO207:AO270" si="34">C207</f>
        <v>2.1059999999999999</v>
      </c>
      <c r="AP207" s="36">
        <f t="shared" ref="AP207:AP270" si="35">D207</f>
        <v>4.5999999999999999E-2</v>
      </c>
      <c r="AQ207" s="133">
        <f t="shared" ref="AQ207:AQ270" si="36">1/AO207</f>
        <v>0.47483380816714155</v>
      </c>
    </row>
    <row r="208" spans="1:43" x14ac:dyDescent="0.75">
      <c r="A208" s="120" t="s">
        <v>429</v>
      </c>
      <c r="B208" s="120">
        <v>189</v>
      </c>
      <c r="C208" s="120">
        <v>1.29</v>
      </c>
      <c r="D208" s="120">
        <v>9.2999999999999999E-2</v>
      </c>
      <c r="E208" s="120">
        <v>329</v>
      </c>
      <c r="F208" s="121">
        <v>19.379844961240298</v>
      </c>
      <c r="G208" s="120">
        <v>0.46619560944616401</v>
      </c>
      <c r="H208" s="121">
        <v>5.2900000000000003E-2</v>
      </c>
      <c r="I208" s="120">
        <v>3.6228331160633401E-3</v>
      </c>
      <c r="J208" s="120">
        <v>0.24653</v>
      </c>
      <c r="K208" s="121">
        <v>0.375</v>
      </c>
      <c r="L208" s="120">
        <v>1.48914614796534E-2</v>
      </c>
      <c r="M208" s="121">
        <v>5.16E-2</v>
      </c>
      <c r="N208" s="120">
        <v>1.2412737818869801E-3</v>
      </c>
      <c r="O208" s="120">
        <v>0.24245</v>
      </c>
      <c r="P208" s="123">
        <v>324.39999999999998</v>
      </c>
      <c r="Q208" s="124">
        <v>7.6957230237190499</v>
      </c>
      <c r="S208" s="123">
        <v>322</v>
      </c>
      <c r="T208" s="124">
        <v>11.3135980200428</v>
      </c>
      <c r="V208" s="123">
        <v>300</v>
      </c>
      <c r="W208" s="124">
        <v>152.211408220735</v>
      </c>
      <c r="Y208" s="124">
        <v>-0.74534161490682005</v>
      </c>
      <c r="Z208" s="124">
        <v>-8.1333333333333293</v>
      </c>
      <c r="AA208" s="122">
        <v>324.39999999999998</v>
      </c>
      <c r="AB208" s="122">
        <v>7.6957230237190499</v>
      </c>
      <c r="AD208" s="125">
        <v>324.2</v>
      </c>
      <c r="AE208" s="124">
        <v>7.9399844368738801</v>
      </c>
      <c r="AF208" s="125">
        <v>319.10000000000002</v>
      </c>
      <c r="AG208" s="124">
        <v>7.6218436194346202</v>
      </c>
      <c r="AH208" s="125">
        <v>288</v>
      </c>
      <c r="AI208" s="124">
        <v>131.30777887291899</v>
      </c>
      <c r="AJ208" s="124">
        <v>1.1000000000000001E-3</v>
      </c>
      <c r="AK208" s="124">
        <v>3.2000000000000002E-3</v>
      </c>
      <c r="AL208" s="132">
        <f t="shared" si="31"/>
        <v>324.39999999999998</v>
      </c>
      <c r="AM208" s="132">
        <f t="shared" si="32"/>
        <v>7.6957230237190499</v>
      </c>
      <c r="AN208" s="36">
        <f t="shared" si="33"/>
        <v>189</v>
      </c>
      <c r="AO208" s="36">
        <f t="shared" si="34"/>
        <v>1.29</v>
      </c>
      <c r="AP208" s="36">
        <f t="shared" si="35"/>
        <v>9.2999999999999999E-2</v>
      </c>
      <c r="AQ208" s="133">
        <f t="shared" si="36"/>
        <v>0.77519379844961234</v>
      </c>
    </row>
    <row r="209" spans="1:43" x14ac:dyDescent="0.75">
      <c r="A209" s="120" t="s">
        <v>430</v>
      </c>
      <c r="B209" s="120">
        <v>324</v>
      </c>
      <c r="C209" s="120">
        <v>1.6180000000000001</v>
      </c>
      <c r="D209" s="120">
        <v>4.2999999999999997E-2</v>
      </c>
      <c r="E209" s="120">
        <v>544</v>
      </c>
      <c r="F209" s="121">
        <v>20.614306328592001</v>
      </c>
      <c r="G209" s="120">
        <v>0.379106428775001</v>
      </c>
      <c r="H209" s="121">
        <v>5.2400000000000002E-2</v>
      </c>
      <c r="I209" s="120">
        <v>2.8843957943762901E-3</v>
      </c>
      <c r="J209" s="120">
        <v>1.3081000000000001E-2</v>
      </c>
      <c r="K209" s="121">
        <v>0.34899999999999998</v>
      </c>
      <c r="L209" s="120">
        <v>1.2585565968998E-2</v>
      </c>
      <c r="M209" s="121">
        <v>4.8509999999999998E-2</v>
      </c>
      <c r="N209" s="120">
        <v>8.92120868232551E-4</v>
      </c>
      <c r="O209" s="120">
        <v>0.33515</v>
      </c>
      <c r="P209" s="123">
        <v>305.3</v>
      </c>
      <c r="Q209" s="124">
        <v>5.4895412817193501</v>
      </c>
      <c r="S209" s="123">
        <v>303</v>
      </c>
      <c r="T209" s="124">
        <v>9.1045182640126594</v>
      </c>
      <c r="V209" s="123">
        <v>287</v>
      </c>
      <c r="W209" s="124">
        <v>122.047824275897</v>
      </c>
      <c r="Y209" s="124">
        <v>-0.75907590759077004</v>
      </c>
      <c r="Z209" s="124">
        <v>-6.3763066202090801</v>
      </c>
      <c r="AA209" s="122">
        <v>305.3</v>
      </c>
      <c r="AB209" s="122">
        <v>5.4895412817193501</v>
      </c>
      <c r="AD209" s="125">
        <v>305</v>
      </c>
      <c r="AE209" s="124">
        <v>5.5317324125178802</v>
      </c>
      <c r="AF209" s="125">
        <v>299.39999999999998</v>
      </c>
      <c r="AG209" s="124">
        <v>5.5065826807322198</v>
      </c>
      <c r="AH209" s="125">
        <v>262</v>
      </c>
      <c r="AI209" s="124">
        <v>105.362571202872</v>
      </c>
      <c r="AJ209" s="124">
        <v>1.1000000000000001E-3</v>
      </c>
      <c r="AK209" s="124">
        <v>2.3999999999999998E-3</v>
      </c>
      <c r="AL209" s="132">
        <f t="shared" si="31"/>
        <v>305.3</v>
      </c>
      <c r="AM209" s="132">
        <f t="shared" si="32"/>
        <v>5.4895412817193501</v>
      </c>
      <c r="AN209" s="36">
        <f t="shared" si="33"/>
        <v>324</v>
      </c>
      <c r="AO209" s="36">
        <f t="shared" si="34"/>
        <v>1.6180000000000001</v>
      </c>
      <c r="AP209" s="36">
        <f t="shared" si="35"/>
        <v>4.2999999999999997E-2</v>
      </c>
      <c r="AQ209" s="133">
        <f t="shared" si="36"/>
        <v>0.61804697156983923</v>
      </c>
    </row>
    <row r="210" spans="1:43" x14ac:dyDescent="0.75">
      <c r="A210" s="120" t="s">
        <v>431</v>
      </c>
      <c r="B210" s="120">
        <v>240</v>
      </c>
      <c r="C210" s="120">
        <v>4.18</v>
      </c>
      <c r="D210" s="120">
        <v>0.81</v>
      </c>
      <c r="E210" s="120">
        <v>408</v>
      </c>
      <c r="F210" s="121">
        <v>20.951183741881401</v>
      </c>
      <c r="G210" s="120">
        <v>0.437167047109639</v>
      </c>
      <c r="H210" s="121">
        <v>5.3600000000000002E-2</v>
      </c>
      <c r="I210" s="120">
        <v>3.3381333413688998E-3</v>
      </c>
      <c r="J210" s="120">
        <v>0.19131999999999999</v>
      </c>
      <c r="K210" s="121">
        <v>0.35199999999999998</v>
      </c>
      <c r="L210" s="120">
        <v>1.33046298347605E-2</v>
      </c>
      <c r="M210" s="121">
        <v>4.7730000000000002E-2</v>
      </c>
      <c r="N210" s="120">
        <v>9.95933376157261E-4</v>
      </c>
      <c r="O210" s="120">
        <v>0.13200999999999999</v>
      </c>
      <c r="P210" s="123">
        <v>300.5</v>
      </c>
      <c r="Q210" s="124">
        <v>6.1443254589288996</v>
      </c>
      <c r="S210" s="123">
        <v>305</v>
      </c>
      <c r="T210" s="124">
        <v>10.5089848417601</v>
      </c>
      <c r="V210" s="123">
        <v>333</v>
      </c>
      <c r="W210" s="124">
        <v>158.25397854344899</v>
      </c>
      <c r="Y210" s="124">
        <v>1.4754098360655801</v>
      </c>
      <c r="Z210" s="124">
        <v>9.7597597597597598</v>
      </c>
      <c r="AA210" s="122">
        <v>300.5</v>
      </c>
      <c r="AB210" s="122">
        <v>6.1443254589288996</v>
      </c>
      <c r="AD210" s="125">
        <v>299.8</v>
      </c>
      <c r="AE210" s="124">
        <v>6.2503708166189504</v>
      </c>
      <c r="AF210" s="125">
        <v>296</v>
      </c>
      <c r="AG210" s="124">
        <v>6.4267069642502603</v>
      </c>
      <c r="AH210" s="125">
        <v>265</v>
      </c>
      <c r="AI210" s="124">
        <v>141.26344794330399</v>
      </c>
      <c r="AJ210" s="124">
        <v>3.2000000000000002E-3</v>
      </c>
      <c r="AK210" s="124">
        <v>2.5999999999999999E-3</v>
      </c>
      <c r="AL210" s="132">
        <f t="shared" si="31"/>
        <v>300.5</v>
      </c>
      <c r="AM210" s="132">
        <f t="shared" si="32"/>
        <v>6.1443254589288996</v>
      </c>
      <c r="AN210" s="36">
        <f t="shared" si="33"/>
        <v>240</v>
      </c>
      <c r="AO210" s="36">
        <f t="shared" si="34"/>
        <v>4.18</v>
      </c>
      <c r="AP210" s="36">
        <f t="shared" si="35"/>
        <v>0.81</v>
      </c>
      <c r="AQ210" s="133">
        <f t="shared" si="36"/>
        <v>0.23923444976076558</v>
      </c>
    </row>
    <row r="211" spans="1:43" x14ac:dyDescent="0.75">
      <c r="A211" s="120" t="s">
        <v>432</v>
      </c>
      <c r="B211" s="120">
        <v>93</v>
      </c>
      <c r="C211" s="120">
        <v>1.2130000000000001</v>
      </c>
      <c r="D211" s="120">
        <v>3.9E-2</v>
      </c>
      <c r="E211" s="120">
        <v>315</v>
      </c>
      <c r="F211" s="121">
        <v>11.061946902654901</v>
      </c>
      <c r="G211" s="120">
        <v>0.20771996600633999</v>
      </c>
      <c r="H211" s="121">
        <v>5.57E-2</v>
      </c>
      <c r="I211" s="120">
        <v>3.9834385559713902E-3</v>
      </c>
      <c r="J211" s="120">
        <v>0.13916999999999999</v>
      </c>
      <c r="K211" s="121">
        <v>0.70299999999999996</v>
      </c>
      <c r="L211" s="120">
        <v>3.3055207106294199E-2</v>
      </c>
      <c r="M211" s="121">
        <v>9.0399999999999994E-2</v>
      </c>
      <c r="N211" s="120">
        <v>1.6975207973983701E-3</v>
      </c>
      <c r="O211" s="120">
        <v>0.11516</v>
      </c>
      <c r="P211" s="123">
        <v>558.1</v>
      </c>
      <c r="Q211" s="124">
        <v>9.9513194755111094</v>
      </c>
      <c r="S211" s="123">
        <v>537</v>
      </c>
      <c r="T211" s="124">
        <v>19.523605860473101</v>
      </c>
      <c r="V211" s="123">
        <v>430</v>
      </c>
      <c r="W211" s="124">
        <v>139.97321346608501</v>
      </c>
      <c r="Y211" s="124">
        <v>-3.9292364990689101</v>
      </c>
      <c r="Z211" s="124">
        <v>-29.790697674418599</v>
      </c>
      <c r="AA211" s="122">
        <v>558.1</v>
      </c>
      <c r="AB211" s="122">
        <v>9.9513194755111094</v>
      </c>
      <c r="AD211" s="125">
        <v>558</v>
      </c>
      <c r="AE211" s="124">
        <v>10.2626390028923</v>
      </c>
      <c r="AF211" s="125">
        <v>539</v>
      </c>
      <c r="AG211" s="124">
        <v>11.3230378342165</v>
      </c>
      <c r="AH211" s="125">
        <v>456</v>
      </c>
      <c r="AI211" s="124">
        <v>114.378758902263</v>
      </c>
      <c r="AJ211" s="124">
        <v>-5.9999999999999995E-4</v>
      </c>
      <c r="AK211" s="124">
        <v>3.5000000000000001E-3</v>
      </c>
      <c r="AL211" s="132">
        <f t="shared" si="31"/>
        <v>558.1</v>
      </c>
      <c r="AM211" s="132">
        <f t="shared" si="32"/>
        <v>9.9513194755111094</v>
      </c>
      <c r="AN211" s="36">
        <f t="shared" si="33"/>
        <v>93</v>
      </c>
      <c r="AO211" s="36">
        <f t="shared" si="34"/>
        <v>1.2130000000000001</v>
      </c>
      <c r="AP211" s="36">
        <f t="shared" si="35"/>
        <v>3.9E-2</v>
      </c>
      <c r="AQ211" s="133">
        <f t="shared" si="36"/>
        <v>0.82440230832646322</v>
      </c>
    </row>
    <row r="212" spans="1:43" x14ac:dyDescent="0.75">
      <c r="A212" s="120" t="s">
        <v>433</v>
      </c>
      <c r="B212" s="120">
        <v>414</v>
      </c>
      <c r="C212" s="120">
        <v>0.93400000000000005</v>
      </c>
      <c r="D212" s="120">
        <v>9.0999999999999998E-2</v>
      </c>
      <c r="E212" s="120">
        <v>916</v>
      </c>
      <c r="F212" s="121">
        <v>24.038461538461501</v>
      </c>
      <c r="G212" s="120">
        <v>0.70035254274213199</v>
      </c>
      <c r="H212" s="121">
        <v>8.0100000000000005E-2</v>
      </c>
      <c r="I212" s="120">
        <v>4.6648150746789801E-3</v>
      </c>
      <c r="J212" s="120">
        <v>0.59802999999999995</v>
      </c>
      <c r="K212" s="121">
        <v>0.45200000000000001</v>
      </c>
      <c r="L212" s="120">
        <v>1.8310518262463299E-2</v>
      </c>
      <c r="M212" s="121">
        <v>4.1599999999999998E-2</v>
      </c>
      <c r="N212" s="120">
        <v>1.21200209636782E-3</v>
      </c>
      <c r="O212" s="120">
        <v>-8.8124999999999995E-2</v>
      </c>
      <c r="P212" s="123">
        <v>262.60000000000002</v>
      </c>
      <c r="Q212" s="124">
        <v>7.6709279491976803</v>
      </c>
      <c r="S212" s="123">
        <v>378</v>
      </c>
      <c r="T212" s="124">
        <v>13.0287516088859</v>
      </c>
      <c r="V212" s="123">
        <v>1140</v>
      </c>
      <c r="W212" s="124">
        <v>106.26740600679901</v>
      </c>
      <c r="Y212" s="124">
        <v>30.5291005291005</v>
      </c>
      <c r="Z212" s="124">
        <v>76.964912280701796</v>
      </c>
      <c r="AA212" s="122">
        <v>262.60000000000002</v>
      </c>
      <c r="AB212" s="122">
        <v>7.6709279491976803</v>
      </c>
      <c r="AD212" s="125">
        <v>253.6</v>
      </c>
      <c r="AE212" s="124">
        <v>8.2142276326981705</v>
      </c>
      <c r="AF212" s="125">
        <v>254.5</v>
      </c>
      <c r="AG212" s="124">
        <v>8.9704162939101</v>
      </c>
      <c r="AH212" s="125">
        <v>262.60000000000002</v>
      </c>
      <c r="AI212" s="124">
        <v>49.066010428950101</v>
      </c>
      <c r="AJ212" s="124">
        <v>3.6299999999999999E-2</v>
      </c>
      <c r="AK212" s="124">
        <v>6.0000000000000001E-3</v>
      </c>
      <c r="AL212" s="132">
        <f t="shared" si="31"/>
        <v>262.60000000000002</v>
      </c>
      <c r="AM212" s="132">
        <f t="shared" si="32"/>
        <v>7.6709279491976803</v>
      </c>
      <c r="AN212" s="36">
        <f t="shared" si="33"/>
        <v>414</v>
      </c>
      <c r="AO212" s="36">
        <f t="shared" si="34"/>
        <v>0.93400000000000005</v>
      </c>
      <c r="AP212" s="36">
        <f t="shared" si="35"/>
        <v>9.0999999999999998E-2</v>
      </c>
      <c r="AQ212" s="133">
        <f t="shared" si="36"/>
        <v>1.070663811563169</v>
      </c>
    </row>
    <row r="213" spans="1:43" x14ac:dyDescent="0.75">
      <c r="A213" s="120" t="s">
        <v>434</v>
      </c>
      <c r="B213" s="120">
        <v>259</v>
      </c>
      <c r="C213" s="120">
        <v>0.63700000000000001</v>
      </c>
      <c r="D213" s="120">
        <v>0.01</v>
      </c>
      <c r="E213" s="120">
        <v>955</v>
      </c>
      <c r="F213" s="121">
        <v>10.5820105820106</v>
      </c>
      <c r="G213" s="120">
        <v>0.20612844453550799</v>
      </c>
      <c r="H213" s="121">
        <v>5.8999999999999997E-2</v>
      </c>
      <c r="I213" s="120">
        <v>2.6457564606784298E-3</v>
      </c>
      <c r="J213" s="120">
        <v>0.18517</v>
      </c>
      <c r="K213" s="121">
        <v>0.77100000000000002</v>
      </c>
      <c r="L213" s="120">
        <v>2.5808001804866702E-2</v>
      </c>
      <c r="M213" s="121">
        <v>9.4500000000000001E-2</v>
      </c>
      <c r="N213" s="120">
        <v>1.8407785418132201E-3</v>
      </c>
      <c r="O213" s="120">
        <v>0.34601999999999999</v>
      </c>
      <c r="P213" s="123">
        <v>581.9</v>
      </c>
      <c r="Q213" s="124">
        <v>10.915030262008401</v>
      </c>
      <c r="S213" s="123">
        <v>579</v>
      </c>
      <c r="T213" s="124">
        <v>14.760767031396901</v>
      </c>
      <c r="V213" s="123">
        <v>545</v>
      </c>
      <c r="W213" s="124">
        <v>98.251837509122495</v>
      </c>
      <c r="Y213" s="124">
        <v>-0.500863557858366</v>
      </c>
      <c r="Z213" s="124">
        <v>-6.7706422018348498</v>
      </c>
      <c r="AA213" s="122">
        <v>581.9</v>
      </c>
      <c r="AB213" s="122">
        <v>10.915030262008401</v>
      </c>
      <c r="AD213" s="125">
        <v>580.70000000000005</v>
      </c>
      <c r="AE213" s="124">
        <v>11.1579964877464</v>
      </c>
      <c r="AF213" s="125">
        <v>563</v>
      </c>
      <c r="AG213" s="124">
        <v>11.0072813789407</v>
      </c>
      <c r="AH213" s="125">
        <v>493</v>
      </c>
      <c r="AI213" s="124">
        <v>82.905630532063498</v>
      </c>
      <c r="AJ213" s="124">
        <v>2.8E-3</v>
      </c>
      <c r="AK213" s="124">
        <v>1.8E-3</v>
      </c>
      <c r="AL213" s="132">
        <f t="shared" si="31"/>
        <v>581.9</v>
      </c>
      <c r="AM213" s="132">
        <f t="shared" si="32"/>
        <v>10.915030262008401</v>
      </c>
      <c r="AN213" s="36">
        <f t="shared" si="33"/>
        <v>259</v>
      </c>
      <c r="AO213" s="36">
        <f t="shared" si="34"/>
        <v>0.63700000000000001</v>
      </c>
      <c r="AP213" s="36">
        <f t="shared" si="35"/>
        <v>0.01</v>
      </c>
      <c r="AQ213" s="133">
        <f t="shared" si="36"/>
        <v>1.5698587127158556</v>
      </c>
    </row>
    <row r="214" spans="1:43" x14ac:dyDescent="0.75">
      <c r="A214" s="120" t="s">
        <v>435</v>
      </c>
      <c r="B214" s="120">
        <v>392</v>
      </c>
      <c r="C214" s="120">
        <v>0.94</v>
      </c>
      <c r="D214" s="120">
        <v>0.12</v>
      </c>
      <c r="E214" s="120">
        <v>760</v>
      </c>
      <c r="F214" s="121">
        <v>21.097046413502099</v>
      </c>
      <c r="G214" s="120">
        <v>0.650186017386992</v>
      </c>
      <c r="H214" s="121">
        <v>6.2100000000000002E-2</v>
      </c>
      <c r="I214" s="120">
        <v>4.7163463905419596E-3</v>
      </c>
      <c r="J214" s="120">
        <v>0.66186999999999996</v>
      </c>
      <c r="K214" s="121">
        <v>0.39700000000000002</v>
      </c>
      <c r="L214" s="120">
        <v>2.0861871939977E-2</v>
      </c>
      <c r="M214" s="121">
        <v>4.7399999999999998E-2</v>
      </c>
      <c r="N214" s="120">
        <v>1.4608119364244001E-3</v>
      </c>
      <c r="O214" s="120">
        <v>-0.25374000000000002</v>
      </c>
      <c r="P214" s="123">
        <v>298.39999999999998</v>
      </c>
      <c r="Q214" s="124">
        <v>8.8233195003669405</v>
      </c>
      <c r="S214" s="123">
        <v>337</v>
      </c>
      <c r="T214" s="124">
        <v>15.036238620495601</v>
      </c>
      <c r="V214" s="123">
        <v>580</v>
      </c>
      <c r="W214" s="124">
        <v>2613.2805821256002</v>
      </c>
      <c r="Y214" s="124">
        <v>11.454005934718101</v>
      </c>
      <c r="Z214" s="124">
        <v>48.551724137930997</v>
      </c>
      <c r="AA214" s="122">
        <v>298.39999999999998</v>
      </c>
      <c r="AB214" s="122">
        <v>8.8233195003669405</v>
      </c>
      <c r="AD214" s="125">
        <v>295</v>
      </c>
      <c r="AE214" s="124">
        <v>9.7842611885392508</v>
      </c>
      <c r="AF214" s="125">
        <v>292</v>
      </c>
      <c r="AG214" s="124">
        <v>9.3385476307872395</v>
      </c>
      <c r="AH214" s="125">
        <v>273</v>
      </c>
      <c r="AI214" s="124">
        <v>2610.2763418678001</v>
      </c>
      <c r="AJ214" s="124">
        <v>1.32E-2</v>
      </c>
      <c r="AK214" s="124">
        <v>6.4000000000000003E-3</v>
      </c>
      <c r="AL214" s="132">
        <f t="shared" si="31"/>
        <v>298.39999999999998</v>
      </c>
      <c r="AM214" s="132">
        <f t="shared" si="32"/>
        <v>8.8233195003669405</v>
      </c>
      <c r="AN214" s="36">
        <f t="shared" si="33"/>
        <v>392</v>
      </c>
      <c r="AO214" s="36">
        <f t="shared" si="34"/>
        <v>0.94</v>
      </c>
      <c r="AP214" s="36">
        <f t="shared" si="35"/>
        <v>0.12</v>
      </c>
      <c r="AQ214" s="133">
        <f t="shared" si="36"/>
        <v>1.0638297872340425</v>
      </c>
    </row>
    <row r="215" spans="1:43" x14ac:dyDescent="0.75">
      <c r="A215" s="120" t="s">
        <v>436</v>
      </c>
      <c r="B215" s="120">
        <v>287</v>
      </c>
      <c r="C215" s="120">
        <v>0.46629999999999999</v>
      </c>
      <c r="D215" s="120">
        <v>9.5999999999999992E-3</v>
      </c>
      <c r="E215" s="120">
        <v>1089</v>
      </c>
      <c r="F215" s="121">
        <v>10.4602510460251</v>
      </c>
      <c r="G215" s="120">
        <v>0.20815544993523499</v>
      </c>
      <c r="H215" s="121">
        <v>5.9900000000000002E-2</v>
      </c>
      <c r="I215" s="120">
        <v>2.6242193824227802E-3</v>
      </c>
      <c r="J215" s="120">
        <v>0.12174</v>
      </c>
      <c r="K215" s="121">
        <v>0.78800000000000003</v>
      </c>
      <c r="L215" s="120">
        <v>2.59629929984969E-2</v>
      </c>
      <c r="M215" s="121">
        <v>9.5600000000000004E-2</v>
      </c>
      <c r="N215" s="120">
        <v>1.90240759292009E-3</v>
      </c>
      <c r="O215" s="120">
        <v>0.33245999999999998</v>
      </c>
      <c r="P215" s="123">
        <v>588.20000000000005</v>
      </c>
      <c r="Q215" s="124">
        <v>11.132339094410099</v>
      </c>
      <c r="S215" s="123">
        <v>589</v>
      </c>
      <c r="T215" s="124">
        <v>14.810413448583301</v>
      </c>
      <c r="V215" s="123">
        <v>578</v>
      </c>
      <c r="W215" s="124">
        <v>96.263050420114595</v>
      </c>
      <c r="Y215" s="124">
        <v>0.13582342954158799</v>
      </c>
      <c r="Z215" s="124">
        <v>-1.76470588235296</v>
      </c>
      <c r="AA215" s="122">
        <v>588.20000000000005</v>
      </c>
      <c r="AB215" s="122">
        <v>11.132339094410099</v>
      </c>
      <c r="AD215" s="125">
        <v>586.29999999999995</v>
      </c>
      <c r="AE215" s="124">
        <v>11.2792363975994</v>
      </c>
      <c r="AF215" s="125">
        <v>567</v>
      </c>
      <c r="AG215" s="124">
        <v>11.6468170122989</v>
      </c>
      <c r="AH215" s="125">
        <v>486</v>
      </c>
      <c r="AI215" s="124">
        <v>82.079076969624396</v>
      </c>
      <c r="AJ215" s="124">
        <v>3.5999999999999999E-3</v>
      </c>
      <c r="AK215" s="124">
        <v>1.5E-3</v>
      </c>
      <c r="AL215" s="132">
        <f t="shared" si="31"/>
        <v>588.20000000000005</v>
      </c>
      <c r="AM215" s="132">
        <f t="shared" si="32"/>
        <v>11.132339094410099</v>
      </c>
      <c r="AN215" s="36">
        <f t="shared" si="33"/>
        <v>287</v>
      </c>
      <c r="AO215" s="36">
        <f t="shared" si="34"/>
        <v>0.46629999999999999</v>
      </c>
      <c r="AP215" s="36">
        <f t="shared" si="35"/>
        <v>9.5999999999999992E-3</v>
      </c>
      <c r="AQ215" s="133">
        <f t="shared" si="36"/>
        <v>2.1445421402530562</v>
      </c>
    </row>
    <row r="216" spans="1:43" x14ac:dyDescent="0.75">
      <c r="A216" s="120" t="s">
        <v>437</v>
      </c>
      <c r="B216" s="120">
        <v>628</v>
      </c>
      <c r="C216" s="120">
        <v>1.1259999999999999</v>
      </c>
      <c r="D216" s="120">
        <v>7.9000000000000001E-2</v>
      </c>
      <c r="E216" s="120">
        <v>1220</v>
      </c>
      <c r="F216" s="121">
        <v>21.413276231263399</v>
      </c>
      <c r="G216" s="120">
        <v>0.63630483214894196</v>
      </c>
      <c r="H216" s="121">
        <v>6.2700000000000006E-2</v>
      </c>
      <c r="I216" s="120">
        <v>3.68082972628689E-3</v>
      </c>
      <c r="J216" s="120">
        <v>0.70720000000000005</v>
      </c>
      <c r="K216" s="121">
        <v>0.40100000000000002</v>
      </c>
      <c r="L216" s="120">
        <v>1.6507698530079801E-2</v>
      </c>
      <c r="M216" s="121">
        <v>4.6699999999999998E-2</v>
      </c>
      <c r="N216" s="120">
        <v>1.38771084538531E-3</v>
      </c>
      <c r="O216" s="120">
        <v>-0.14798</v>
      </c>
      <c r="P216" s="123">
        <v>294</v>
      </c>
      <c r="Q216" s="124">
        <v>8.7903722152596906</v>
      </c>
      <c r="S216" s="123">
        <v>341</v>
      </c>
      <c r="T216" s="124">
        <v>11.417195759166701</v>
      </c>
      <c r="V216" s="123">
        <v>660</v>
      </c>
      <c r="W216" s="124">
        <v>636.69929358023103</v>
      </c>
      <c r="Y216" s="124">
        <v>13.782991202346</v>
      </c>
      <c r="Z216" s="124">
        <v>55.454545454545503</v>
      </c>
      <c r="AA216" s="122">
        <v>294</v>
      </c>
      <c r="AB216" s="122">
        <v>8.7903722152596906</v>
      </c>
      <c r="AD216" s="125">
        <v>290</v>
      </c>
      <c r="AE216" s="124">
        <v>9.0626399952116401</v>
      </c>
      <c r="AF216" s="125">
        <v>288</v>
      </c>
      <c r="AG216" s="124">
        <v>9.3580104190546294</v>
      </c>
      <c r="AH216" s="125">
        <v>279</v>
      </c>
      <c r="AI216" s="124">
        <v>628.52803473319</v>
      </c>
      <c r="AJ216" s="124">
        <v>1.4E-2</v>
      </c>
      <c r="AK216" s="124">
        <v>5.0000000000000001E-3</v>
      </c>
      <c r="AL216" s="132">
        <f t="shared" si="31"/>
        <v>294</v>
      </c>
      <c r="AM216" s="132">
        <f t="shared" si="32"/>
        <v>8.7903722152596906</v>
      </c>
      <c r="AN216" s="36">
        <f t="shared" si="33"/>
        <v>628</v>
      </c>
      <c r="AO216" s="36">
        <f t="shared" si="34"/>
        <v>1.1259999999999999</v>
      </c>
      <c r="AP216" s="36">
        <f t="shared" si="35"/>
        <v>7.9000000000000001E-2</v>
      </c>
      <c r="AQ216" s="133">
        <f t="shared" si="36"/>
        <v>0.88809946714031984</v>
      </c>
    </row>
    <row r="217" spans="1:43" x14ac:dyDescent="0.75">
      <c r="A217" s="120" t="s">
        <v>438</v>
      </c>
      <c r="B217" s="120">
        <v>315</v>
      </c>
      <c r="C217" s="120">
        <v>4.04</v>
      </c>
      <c r="D217" s="120">
        <v>0.41</v>
      </c>
      <c r="E217" s="120">
        <v>880</v>
      </c>
      <c r="F217" s="121">
        <v>12.853470437018</v>
      </c>
      <c r="G217" s="120">
        <v>0.29851789469898499</v>
      </c>
      <c r="H217" s="121">
        <v>5.7299999999999997E-2</v>
      </c>
      <c r="I217" s="120">
        <v>2.4834386022235598E-3</v>
      </c>
      <c r="J217" s="120">
        <v>0.38396999999999998</v>
      </c>
      <c r="K217" s="121">
        <v>0.622</v>
      </c>
      <c r="L217" s="120">
        <v>1.9108453622415401E-2</v>
      </c>
      <c r="M217" s="121">
        <v>7.7799999999999994E-2</v>
      </c>
      <c r="N217" s="120">
        <v>1.8068810537497999E-3</v>
      </c>
      <c r="O217" s="120">
        <v>0.29124</v>
      </c>
      <c r="P217" s="123">
        <v>483</v>
      </c>
      <c r="Q217" s="124">
        <v>10.709569684541</v>
      </c>
      <c r="S217" s="123">
        <v>490</v>
      </c>
      <c r="T217" s="124">
        <v>11.6268057011865</v>
      </c>
      <c r="V217" s="123">
        <v>516</v>
      </c>
      <c r="W217" s="124">
        <v>101.83329723235001</v>
      </c>
      <c r="Y217" s="124">
        <v>1.4285714285714199</v>
      </c>
      <c r="Z217" s="124">
        <v>6.3953488372093004</v>
      </c>
      <c r="AA217" s="122">
        <v>483</v>
      </c>
      <c r="AB217" s="122">
        <v>10.709569684541</v>
      </c>
      <c r="AD217" s="125">
        <v>481</v>
      </c>
      <c r="AE217" s="124">
        <v>11.301100956457301</v>
      </c>
      <c r="AF217" s="125">
        <v>466.7</v>
      </c>
      <c r="AG217" s="124">
        <v>10.2687589714211</v>
      </c>
      <c r="AH217" s="125">
        <v>405</v>
      </c>
      <c r="AI217" s="124">
        <v>88.332329445181401</v>
      </c>
      <c r="AJ217" s="124">
        <v>3.2000000000000002E-3</v>
      </c>
      <c r="AK217" s="124">
        <v>1.5E-3</v>
      </c>
      <c r="AL217" s="132">
        <f t="shared" si="31"/>
        <v>483</v>
      </c>
      <c r="AM217" s="132">
        <f t="shared" si="32"/>
        <v>10.709569684541</v>
      </c>
      <c r="AN217" s="36">
        <f t="shared" si="33"/>
        <v>315</v>
      </c>
      <c r="AO217" s="36">
        <f t="shared" si="34"/>
        <v>4.04</v>
      </c>
      <c r="AP217" s="36">
        <f t="shared" si="35"/>
        <v>0.41</v>
      </c>
      <c r="AQ217" s="133">
        <f t="shared" si="36"/>
        <v>0.24752475247524752</v>
      </c>
    </row>
    <row r="218" spans="1:43" x14ac:dyDescent="0.75">
      <c r="A218" s="120" t="s">
        <v>439</v>
      </c>
      <c r="B218" s="120">
        <v>87.8</v>
      </c>
      <c r="C218" s="120">
        <v>1.546</v>
      </c>
      <c r="D218" s="120">
        <v>3.1E-2</v>
      </c>
      <c r="E218" s="120">
        <v>2520</v>
      </c>
      <c r="F218" s="121">
        <v>2.9027576197387499</v>
      </c>
      <c r="G218" s="120">
        <v>6.2076949588290603E-2</v>
      </c>
      <c r="H218" s="121">
        <v>0.121</v>
      </c>
      <c r="I218" s="120">
        <v>3.37627786998801E-3</v>
      </c>
      <c r="J218" s="120">
        <v>-0.11033999999999999</v>
      </c>
      <c r="K218" s="121">
        <v>5.78</v>
      </c>
      <c r="L218" s="120">
        <v>0.167429767914789</v>
      </c>
      <c r="M218" s="121">
        <v>0.34449999999999997</v>
      </c>
      <c r="N218" s="120">
        <v>7.3673078963757202E-3</v>
      </c>
      <c r="O218" s="120">
        <v>0.71816000000000002</v>
      </c>
      <c r="P218" s="123">
        <v>1908</v>
      </c>
      <c r="Q218" s="124">
        <v>35.493391096144698</v>
      </c>
      <c r="S218" s="123">
        <v>1940</v>
      </c>
      <c r="T218" s="124">
        <v>25.416102483684199</v>
      </c>
      <c r="V218" s="123">
        <v>1976</v>
      </c>
      <c r="W218" s="124">
        <v>51.733059028351498</v>
      </c>
      <c r="Y218" s="124">
        <v>1.6494845360824799</v>
      </c>
      <c r="Z218" s="124">
        <v>3.4412955465587101</v>
      </c>
      <c r="AA218" s="122">
        <v>1976</v>
      </c>
      <c r="AB218" s="122">
        <v>51.733059028351498</v>
      </c>
      <c r="AD218" s="125">
        <v>1897</v>
      </c>
      <c r="AE218" s="124">
        <v>36.594272933122802</v>
      </c>
      <c r="AF218" s="125">
        <v>1897</v>
      </c>
      <c r="AG218" s="124">
        <v>28.015321976753</v>
      </c>
      <c r="AH218" s="125">
        <v>1897</v>
      </c>
      <c r="AI218" s="124">
        <v>48.841881581598599</v>
      </c>
      <c r="AJ218" s="124">
        <v>5.4000000000000003E-3</v>
      </c>
      <c r="AK218" s="124">
        <v>2.5999999999999999E-3</v>
      </c>
      <c r="AL218" s="132">
        <f t="shared" si="31"/>
        <v>1976</v>
      </c>
      <c r="AM218" s="132">
        <f t="shared" si="32"/>
        <v>51.733059028351498</v>
      </c>
      <c r="AN218" s="36">
        <f t="shared" si="33"/>
        <v>87.8</v>
      </c>
      <c r="AO218" s="36">
        <f t="shared" si="34"/>
        <v>1.546</v>
      </c>
      <c r="AP218" s="36">
        <f t="shared" si="35"/>
        <v>3.1E-2</v>
      </c>
      <c r="AQ218" s="133">
        <f t="shared" si="36"/>
        <v>0.64683053040103489</v>
      </c>
    </row>
    <row r="219" spans="1:43" x14ac:dyDescent="0.75">
      <c r="A219" s="120" t="s">
        <v>440</v>
      </c>
      <c r="B219" s="120">
        <v>196</v>
      </c>
      <c r="C219" s="120">
        <v>1.2829999999999999</v>
      </c>
      <c r="D219" s="120">
        <v>0.05</v>
      </c>
      <c r="E219" s="120">
        <v>594</v>
      </c>
      <c r="F219" s="121">
        <v>12.5944584382872</v>
      </c>
      <c r="G219" s="120">
        <v>0.35840587310863697</v>
      </c>
      <c r="H219" s="121">
        <v>5.67E-2</v>
      </c>
      <c r="I219" s="120">
        <v>2.9681900461232501E-3</v>
      </c>
      <c r="J219" s="120">
        <v>-1.9042E-2</v>
      </c>
      <c r="K219" s="121">
        <v>0.621</v>
      </c>
      <c r="L219" s="120">
        <v>2.45527324173909E-2</v>
      </c>
      <c r="M219" s="121">
        <v>7.9399999999999998E-2</v>
      </c>
      <c r="N219" s="120">
        <v>2.2595196501911598E-3</v>
      </c>
      <c r="O219" s="120">
        <v>0.69213999999999998</v>
      </c>
      <c r="P219" s="123">
        <v>492</v>
      </c>
      <c r="Q219" s="124">
        <v>13.275615908106801</v>
      </c>
      <c r="S219" s="123">
        <v>488</v>
      </c>
      <c r="T219" s="124">
        <v>15.706419166198801</v>
      </c>
      <c r="V219" s="123">
        <v>460</v>
      </c>
      <c r="W219" s="124">
        <v>113.35177868663899</v>
      </c>
      <c r="Y219" s="124">
        <v>-0.81967213114752702</v>
      </c>
      <c r="Z219" s="124">
        <v>-6.9565217391304399</v>
      </c>
      <c r="AA219" s="122">
        <v>492</v>
      </c>
      <c r="AB219" s="122">
        <v>13.275615908106801</v>
      </c>
      <c r="AD219" s="125">
        <v>491</v>
      </c>
      <c r="AE219" s="124">
        <v>13.275615908106801</v>
      </c>
      <c r="AF219" s="125">
        <v>474</v>
      </c>
      <c r="AG219" s="124">
        <v>13.612920444355</v>
      </c>
      <c r="AH219" s="125">
        <v>389</v>
      </c>
      <c r="AI219" s="124">
        <v>101.322878617935</v>
      </c>
      <c r="AJ219" s="124">
        <v>3.0999999999999999E-3</v>
      </c>
      <c r="AK219" s="124">
        <v>1.8E-3</v>
      </c>
      <c r="AL219" s="132">
        <f t="shared" si="31"/>
        <v>492</v>
      </c>
      <c r="AM219" s="132">
        <f t="shared" si="32"/>
        <v>13.275615908106801</v>
      </c>
      <c r="AN219" s="36">
        <f t="shared" si="33"/>
        <v>196</v>
      </c>
      <c r="AO219" s="36">
        <f t="shared" si="34"/>
        <v>1.2829999999999999</v>
      </c>
      <c r="AP219" s="36">
        <f t="shared" si="35"/>
        <v>0.05</v>
      </c>
      <c r="AQ219" s="133">
        <f t="shared" si="36"/>
        <v>0.77942322681215903</v>
      </c>
    </row>
    <row r="220" spans="1:43" x14ac:dyDescent="0.75">
      <c r="A220" s="120" t="s">
        <v>441</v>
      </c>
      <c r="B220" s="120">
        <v>222</v>
      </c>
      <c r="C220" s="120">
        <v>0.79100000000000004</v>
      </c>
      <c r="D220" s="120">
        <v>6.7000000000000004E-2</v>
      </c>
      <c r="E220" s="120">
        <v>376</v>
      </c>
      <c r="F220" s="121">
        <v>19.5694716242661</v>
      </c>
      <c r="G220" s="120">
        <v>0.75777230549081498</v>
      </c>
      <c r="H220" s="121">
        <v>5.4300000000000001E-2</v>
      </c>
      <c r="I220" s="120">
        <v>3.9269579078116904E-3</v>
      </c>
      <c r="J220" s="120">
        <v>-2.5933000000000001E-2</v>
      </c>
      <c r="K220" s="121">
        <v>0.376</v>
      </c>
      <c r="L220" s="120">
        <v>2.2997456332386E-2</v>
      </c>
      <c r="M220" s="121">
        <v>5.11E-2</v>
      </c>
      <c r="N220" s="120">
        <v>1.9787026218206702E-3</v>
      </c>
      <c r="O220" s="120">
        <v>0.56427000000000005</v>
      </c>
      <c r="P220" s="123">
        <v>321</v>
      </c>
      <c r="Q220" s="124">
        <v>12.059116068022099</v>
      </c>
      <c r="S220" s="123">
        <v>326</v>
      </c>
      <c r="T220" s="124">
        <v>17.982980222135701</v>
      </c>
      <c r="V220" s="123">
        <v>350</v>
      </c>
      <c r="W220" s="124">
        <v>174.56966268679699</v>
      </c>
      <c r="Y220" s="124">
        <v>1.53374233128835</v>
      </c>
      <c r="Z220" s="124">
        <v>8.28571428571429</v>
      </c>
      <c r="AA220" s="122">
        <v>321</v>
      </c>
      <c r="AB220" s="122">
        <v>12.059116068022099</v>
      </c>
      <c r="AD220" s="125">
        <v>320</v>
      </c>
      <c r="AE220" s="124">
        <v>12.059116068022099</v>
      </c>
      <c r="AF220" s="125">
        <v>318</v>
      </c>
      <c r="AG220" s="124">
        <v>12.034433001588599</v>
      </c>
      <c r="AH220" s="125">
        <v>309</v>
      </c>
      <c r="AI220" s="124">
        <v>147.470156745634</v>
      </c>
      <c r="AJ220" s="124">
        <v>2.3E-3</v>
      </c>
      <c r="AK220" s="124">
        <v>4.1000000000000003E-3</v>
      </c>
      <c r="AL220" s="132">
        <f t="shared" si="31"/>
        <v>321</v>
      </c>
      <c r="AM220" s="132">
        <f t="shared" si="32"/>
        <v>12.059116068022099</v>
      </c>
      <c r="AN220" s="36">
        <f t="shared" si="33"/>
        <v>222</v>
      </c>
      <c r="AO220" s="36">
        <f t="shared" si="34"/>
        <v>0.79100000000000004</v>
      </c>
      <c r="AP220" s="36">
        <f t="shared" si="35"/>
        <v>6.7000000000000004E-2</v>
      </c>
      <c r="AQ220" s="133">
        <f t="shared" si="36"/>
        <v>1.2642225031605563</v>
      </c>
    </row>
    <row r="221" spans="1:43" x14ac:dyDescent="0.75">
      <c r="A221" s="120" t="s">
        <v>442</v>
      </c>
      <c r="B221" s="120">
        <v>556</v>
      </c>
      <c r="C221" s="120">
        <v>0.85499999999999998</v>
      </c>
      <c r="D221" s="120">
        <v>4.5999999999999999E-2</v>
      </c>
      <c r="E221" s="120">
        <v>2274</v>
      </c>
      <c r="F221" s="121">
        <v>9.8522167487684698</v>
      </c>
      <c r="G221" s="120">
        <v>0.206273171142242</v>
      </c>
      <c r="H221" s="121">
        <v>6.0499999999999998E-2</v>
      </c>
      <c r="I221" s="120">
        <v>1.8537435623446901E-3</v>
      </c>
      <c r="J221" s="120">
        <v>0.27572999999999998</v>
      </c>
      <c r="K221" s="121">
        <v>0.84499999999999997</v>
      </c>
      <c r="L221" s="120">
        <v>2.1544795403994899E-2</v>
      </c>
      <c r="M221" s="121">
        <v>0.10150000000000001</v>
      </c>
      <c r="N221" s="120">
        <v>2.1250777774001598E-3</v>
      </c>
      <c r="O221" s="120">
        <v>0.51700999999999997</v>
      </c>
      <c r="P221" s="123">
        <v>623</v>
      </c>
      <c r="Q221" s="124">
        <v>12.6842985151614</v>
      </c>
      <c r="S221" s="123">
        <v>621</v>
      </c>
      <c r="T221" s="124">
        <v>11.853080858657099</v>
      </c>
      <c r="V221" s="123">
        <v>612</v>
      </c>
      <c r="W221" s="124">
        <v>64.612804896459295</v>
      </c>
      <c r="Y221" s="124">
        <v>-0.32206119162640301</v>
      </c>
      <c r="Z221" s="124">
        <v>-1.7973856209150201</v>
      </c>
      <c r="AA221" s="122">
        <v>623</v>
      </c>
      <c r="AB221" s="122">
        <v>12.6842985151614</v>
      </c>
      <c r="AD221" s="125">
        <v>622</v>
      </c>
      <c r="AE221" s="124">
        <v>12.6842985151614</v>
      </c>
      <c r="AF221" s="125">
        <v>606.4</v>
      </c>
      <c r="AG221" s="124">
        <v>11.0731533829286</v>
      </c>
      <c r="AH221" s="125">
        <v>555</v>
      </c>
      <c r="AI221" s="124">
        <v>56.783400361266899</v>
      </c>
      <c r="AJ221" s="124">
        <v>1.7799999999999999E-3</v>
      </c>
      <c r="AK221" s="124">
        <v>9.2000000000000003E-4</v>
      </c>
      <c r="AL221" s="132">
        <f t="shared" si="31"/>
        <v>623</v>
      </c>
      <c r="AM221" s="132">
        <f t="shared" si="32"/>
        <v>12.6842985151614</v>
      </c>
      <c r="AN221" s="36">
        <f t="shared" si="33"/>
        <v>556</v>
      </c>
      <c r="AO221" s="36">
        <f t="shared" si="34"/>
        <v>0.85499999999999998</v>
      </c>
      <c r="AP221" s="36">
        <f t="shared" si="35"/>
        <v>4.5999999999999999E-2</v>
      </c>
      <c r="AQ221" s="133">
        <f t="shared" si="36"/>
        <v>1.1695906432748537</v>
      </c>
    </row>
    <row r="222" spans="1:43" x14ac:dyDescent="0.75">
      <c r="A222" s="120" t="s">
        <v>443</v>
      </c>
      <c r="B222" s="120">
        <v>983</v>
      </c>
      <c r="C222" s="120">
        <v>3.43</v>
      </c>
      <c r="D222" s="120">
        <v>0.19</v>
      </c>
      <c r="E222" s="120">
        <v>1600</v>
      </c>
      <c r="F222" s="121">
        <v>21.491510853213001</v>
      </c>
      <c r="G222" s="120">
        <v>0.46350166019110201</v>
      </c>
      <c r="H222" s="121">
        <v>5.2900000000000003E-2</v>
      </c>
      <c r="I222" s="120">
        <v>1.92515680904155E-3</v>
      </c>
      <c r="J222" s="120">
        <v>-2.9010000000000001E-2</v>
      </c>
      <c r="K222" s="121">
        <v>0.33700000000000002</v>
      </c>
      <c r="L222" s="120">
        <v>9.8175429940489702E-3</v>
      </c>
      <c r="M222" s="121">
        <v>4.6530000000000002E-2</v>
      </c>
      <c r="N222" s="120">
        <v>1.0035000515316399E-3</v>
      </c>
      <c r="O222" s="120">
        <v>0.57847999999999999</v>
      </c>
      <c r="P222" s="123">
        <v>293.2</v>
      </c>
      <c r="Q222" s="124">
        <v>6.17015693175202</v>
      </c>
      <c r="S222" s="123">
        <v>294.3</v>
      </c>
      <c r="T222" s="124">
        <v>7.6502083745098099</v>
      </c>
      <c r="V222" s="123">
        <v>312</v>
      </c>
      <c r="W222" s="124">
        <v>86.566179362522504</v>
      </c>
      <c r="Y222" s="124">
        <v>0.37376826367653798</v>
      </c>
      <c r="Z222" s="124">
        <v>6.0256410256410202</v>
      </c>
      <c r="AA222" s="122">
        <v>293.2</v>
      </c>
      <c r="AB222" s="122">
        <v>6.17015693175202</v>
      </c>
      <c r="AD222" s="125">
        <v>292.60000000000002</v>
      </c>
      <c r="AE222" s="124">
        <v>6.22467963532642</v>
      </c>
      <c r="AF222" s="125">
        <v>288.3</v>
      </c>
      <c r="AG222" s="124">
        <v>6.2669520640754897</v>
      </c>
      <c r="AH222" s="125">
        <v>257</v>
      </c>
      <c r="AI222" s="124">
        <v>73.400023224958304</v>
      </c>
      <c r="AJ222" s="124">
        <v>2E-3</v>
      </c>
      <c r="AK222" s="124">
        <v>1.6999999999999999E-3</v>
      </c>
      <c r="AL222" s="132">
        <f t="shared" si="31"/>
        <v>293.2</v>
      </c>
      <c r="AM222" s="132">
        <f t="shared" si="32"/>
        <v>6.17015693175202</v>
      </c>
      <c r="AN222" s="36">
        <f t="shared" si="33"/>
        <v>983</v>
      </c>
      <c r="AO222" s="36">
        <f t="shared" si="34"/>
        <v>3.43</v>
      </c>
      <c r="AP222" s="36">
        <f t="shared" si="35"/>
        <v>0.19</v>
      </c>
      <c r="AQ222" s="133">
        <f t="shared" si="36"/>
        <v>0.29154518950437314</v>
      </c>
    </row>
    <row r="223" spans="1:43" x14ac:dyDescent="0.75">
      <c r="A223" s="120" t="s">
        <v>444</v>
      </c>
      <c r="B223" s="120">
        <v>546</v>
      </c>
      <c r="C223" s="120">
        <v>1.6</v>
      </c>
      <c r="D223" s="120">
        <v>0.15</v>
      </c>
      <c r="E223" s="120">
        <v>1090</v>
      </c>
      <c r="F223" s="121">
        <v>18.7300992695261</v>
      </c>
      <c r="G223" s="120">
        <v>0.36634658579191898</v>
      </c>
      <c r="H223" s="121">
        <v>5.7000000000000002E-2</v>
      </c>
      <c r="I223" s="120">
        <v>2.9951917475651499E-3</v>
      </c>
      <c r="J223" s="120">
        <v>-0.16200999999999999</v>
      </c>
      <c r="K223" s="121">
        <v>0.42499999999999999</v>
      </c>
      <c r="L223" s="120">
        <v>2.1767085817812198E-2</v>
      </c>
      <c r="M223" s="121">
        <v>5.339E-2</v>
      </c>
      <c r="N223" s="120">
        <v>1.0442680486618401E-3</v>
      </c>
      <c r="O223" s="120">
        <v>0.40015000000000001</v>
      </c>
      <c r="P223" s="123">
        <v>335.3</v>
      </c>
      <c r="Q223" s="124">
        <v>6.3926111554794103</v>
      </c>
      <c r="S223" s="123">
        <v>358</v>
      </c>
      <c r="T223" s="124">
        <v>15.121030414298099</v>
      </c>
      <c r="V223" s="123">
        <v>470</v>
      </c>
      <c r="W223" s="124">
        <v>151.94494519398199</v>
      </c>
      <c r="Y223" s="124">
        <v>6.3407821229050301</v>
      </c>
      <c r="Z223" s="124">
        <v>28.659574468085101</v>
      </c>
      <c r="AA223" s="122">
        <v>335.3</v>
      </c>
      <c r="AB223" s="122">
        <v>6.3926111554794103</v>
      </c>
      <c r="AD223" s="125">
        <v>333</v>
      </c>
      <c r="AE223" s="124">
        <v>6.34539812660796</v>
      </c>
      <c r="AF223" s="125">
        <v>328.2</v>
      </c>
      <c r="AG223" s="124">
        <v>6.53083155426076</v>
      </c>
      <c r="AH223" s="125">
        <v>300</v>
      </c>
      <c r="AI223" s="124">
        <v>125.556546503965</v>
      </c>
      <c r="AJ223" s="124">
        <v>6.0000000000000001E-3</v>
      </c>
      <c r="AK223" s="124">
        <v>3.3999999999999998E-3</v>
      </c>
      <c r="AL223" s="132">
        <f t="shared" si="31"/>
        <v>335.3</v>
      </c>
      <c r="AM223" s="132">
        <f t="shared" si="32"/>
        <v>6.3926111554794103</v>
      </c>
      <c r="AN223" s="36">
        <f t="shared" si="33"/>
        <v>546</v>
      </c>
      <c r="AO223" s="36">
        <f t="shared" si="34"/>
        <v>1.6</v>
      </c>
      <c r="AP223" s="36">
        <f t="shared" si="35"/>
        <v>0.15</v>
      </c>
      <c r="AQ223" s="133">
        <f t="shared" si="36"/>
        <v>0.625</v>
      </c>
    </row>
    <row r="224" spans="1:43" x14ac:dyDescent="0.75">
      <c r="A224" s="120" t="s">
        <v>445</v>
      </c>
      <c r="B224" s="120">
        <v>236</v>
      </c>
      <c r="C224" s="120">
        <v>1.06</v>
      </c>
      <c r="D224" s="120">
        <v>0.12</v>
      </c>
      <c r="E224" s="120">
        <v>401</v>
      </c>
      <c r="F224" s="121">
        <v>23.923444976076599</v>
      </c>
      <c r="G224" s="120">
        <v>0.85217953125705104</v>
      </c>
      <c r="H224" s="121">
        <v>6.5199999999999994E-2</v>
      </c>
      <c r="I224" s="120">
        <v>5.5907292959704096E-3</v>
      </c>
      <c r="J224" s="120">
        <v>0.79057999999999995</v>
      </c>
      <c r="K224" s="121">
        <v>0.36699999999999999</v>
      </c>
      <c r="L224" s="120">
        <v>1.77256436170877E-2</v>
      </c>
      <c r="M224" s="121">
        <v>4.1799999999999997E-2</v>
      </c>
      <c r="N224" s="120">
        <v>1.4889621641935699E-3</v>
      </c>
      <c r="O224" s="120">
        <v>-0.15504000000000001</v>
      </c>
      <c r="P224" s="123">
        <v>264</v>
      </c>
      <c r="Q224" s="124">
        <v>9.5551328990697204</v>
      </c>
      <c r="S224" s="123">
        <v>316</v>
      </c>
      <c r="T224" s="124">
        <v>12.7278628370299</v>
      </c>
      <c r="V224" s="123">
        <v>670</v>
      </c>
      <c r="W224" s="124">
        <v>243.373337955376</v>
      </c>
      <c r="Y224" s="124">
        <v>16.455696202531598</v>
      </c>
      <c r="Z224" s="124">
        <v>60.597014925373102</v>
      </c>
      <c r="AA224" s="122">
        <v>264</v>
      </c>
      <c r="AB224" s="122">
        <v>9.5551328990697204</v>
      </c>
      <c r="AD224" s="125">
        <v>260</v>
      </c>
      <c r="AE224" s="124">
        <v>10.274267113467699</v>
      </c>
      <c r="AF224" s="125">
        <v>258</v>
      </c>
      <c r="AG224" s="124">
        <v>9.8751451836540696</v>
      </c>
      <c r="AH224" s="125">
        <v>257</v>
      </c>
      <c r="AI224" s="124">
        <v>203.64503830818401</v>
      </c>
      <c r="AJ224" s="124">
        <v>1.7899999999999999E-2</v>
      </c>
      <c r="AK224" s="124">
        <v>7.3000000000000001E-3</v>
      </c>
      <c r="AL224" s="132">
        <f t="shared" si="31"/>
        <v>264</v>
      </c>
      <c r="AM224" s="132">
        <f t="shared" si="32"/>
        <v>9.5551328990697204</v>
      </c>
      <c r="AN224" s="36">
        <f t="shared" si="33"/>
        <v>236</v>
      </c>
      <c r="AO224" s="36">
        <f t="shared" si="34"/>
        <v>1.06</v>
      </c>
      <c r="AP224" s="36">
        <f t="shared" si="35"/>
        <v>0.12</v>
      </c>
      <c r="AQ224" s="133">
        <f t="shared" si="36"/>
        <v>0.94339622641509424</v>
      </c>
    </row>
    <row r="225" spans="1:43" x14ac:dyDescent="0.75">
      <c r="A225" s="120" t="s">
        <v>446</v>
      </c>
      <c r="B225" s="120">
        <v>790</v>
      </c>
      <c r="C225" s="120">
        <v>3.3</v>
      </c>
      <c r="D225" s="120">
        <v>5.8999999999999997E-2</v>
      </c>
      <c r="E225" s="120">
        <v>1180</v>
      </c>
      <c r="F225" s="121">
        <v>21.505376344085999</v>
      </c>
      <c r="G225" s="120">
        <v>0.70412747926284303</v>
      </c>
      <c r="H225" s="121">
        <v>5.3199999999999997E-2</v>
      </c>
      <c r="I225" s="120">
        <v>2.24980429262035E-3</v>
      </c>
      <c r="J225" s="120">
        <v>-4.7576E-2</v>
      </c>
      <c r="K225" s="121">
        <v>0.33100000000000002</v>
      </c>
      <c r="L225" s="120">
        <v>1.0401475297283601E-2</v>
      </c>
      <c r="M225" s="121">
        <v>4.65E-2</v>
      </c>
      <c r="N225" s="120">
        <v>1.52249964203608E-3</v>
      </c>
      <c r="O225" s="120">
        <v>0.86807999999999996</v>
      </c>
      <c r="P225" s="123">
        <v>293</v>
      </c>
      <c r="Q225" s="124">
        <v>9.0535634190754397</v>
      </c>
      <c r="S225" s="123">
        <v>290.3</v>
      </c>
      <c r="T225" s="124">
        <v>7.7448488603064396</v>
      </c>
      <c r="V225" s="123">
        <v>321</v>
      </c>
      <c r="W225" s="124">
        <v>105.132981940779</v>
      </c>
      <c r="Y225" s="124">
        <v>-0.93007233895970398</v>
      </c>
      <c r="Z225" s="124">
        <v>8.7227414330218096</v>
      </c>
      <c r="AA225" s="122">
        <v>293</v>
      </c>
      <c r="AB225" s="122">
        <v>9.0535634190754397</v>
      </c>
      <c r="AD225" s="125">
        <v>293</v>
      </c>
      <c r="AE225" s="124">
        <v>9.0535634190754397</v>
      </c>
      <c r="AF225" s="125">
        <v>289</v>
      </c>
      <c r="AG225" s="124">
        <v>9.7120792762924797</v>
      </c>
      <c r="AH225" s="125">
        <v>268</v>
      </c>
      <c r="AI225" s="124">
        <v>88.481319450832302</v>
      </c>
      <c r="AJ225" s="124">
        <v>1.8E-3</v>
      </c>
      <c r="AK225" s="124">
        <v>2.0999999999999999E-3</v>
      </c>
      <c r="AL225" s="132">
        <f t="shared" si="31"/>
        <v>293</v>
      </c>
      <c r="AM225" s="132">
        <f t="shared" si="32"/>
        <v>9.0535634190754397</v>
      </c>
      <c r="AN225" s="36">
        <f t="shared" si="33"/>
        <v>790</v>
      </c>
      <c r="AO225" s="36">
        <f t="shared" si="34"/>
        <v>3.3</v>
      </c>
      <c r="AP225" s="36">
        <f t="shared" si="35"/>
        <v>5.8999999999999997E-2</v>
      </c>
      <c r="AQ225" s="133">
        <f t="shared" si="36"/>
        <v>0.30303030303030304</v>
      </c>
    </row>
    <row r="226" spans="1:43" x14ac:dyDescent="0.75">
      <c r="A226" s="120" t="s">
        <v>447</v>
      </c>
      <c r="B226" s="120">
        <v>332</v>
      </c>
      <c r="C226" s="120">
        <v>4.21</v>
      </c>
      <c r="D226" s="120">
        <v>0.11</v>
      </c>
      <c r="E226" s="120">
        <v>664</v>
      </c>
      <c r="F226" s="121">
        <v>17.8635226866738</v>
      </c>
      <c r="G226" s="120">
        <v>0.34068745758875002</v>
      </c>
      <c r="H226" s="121">
        <v>5.5100000000000003E-2</v>
      </c>
      <c r="I226" s="120">
        <v>2.8558421162250798E-3</v>
      </c>
      <c r="J226" s="120">
        <v>2.8237000000000002E-2</v>
      </c>
      <c r="K226" s="121">
        <v>0.42499999999999999</v>
      </c>
      <c r="L226" s="120">
        <v>1.52926788039244E-2</v>
      </c>
      <c r="M226" s="121">
        <v>5.5980000000000002E-2</v>
      </c>
      <c r="N226" s="120">
        <v>1.0676328633683E-3</v>
      </c>
      <c r="O226" s="120">
        <v>0.33793000000000001</v>
      </c>
      <c r="P226" s="123">
        <v>351.1</v>
      </c>
      <c r="Q226" s="124">
        <v>6.5349707655458804</v>
      </c>
      <c r="S226" s="123">
        <v>359</v>
      </c>
      <c r="T226" s="124">
        <v>10.8187596696723</v>
      </c>
      <c r="V226" s="123">
        <v>394</v>
      </c>
      <c r="W226" s="124">
        <v>129.77202568655599</v>
      </c>
      <c r="Y226" s="124">
        <v>2.2005571030640598</v>
      </c>
      <c r="Z226" s="124">
        <v>10.888324873096501</v>
      </c>
      <c r="AA226" s="122">
        <v>351.1</v>
      </c>
      <c r="AB226" s="122">
        <v>6.5349707655458804</v>
      </c>
      <c r="AD226" s="125">
        <v>349.9</v>
      </c>
      <c r="AE226" s="124">
        <v>6.5808238774897596</v>
      </c>
      <c r="AF226" s="125">
        <v>342.7</v>
      </c>
      <c r="AG226" s="124">
        <v>6.8205982721553102</v>
      </c>
      <c r="AH226" s="125">
        <v>293</v>
      </c>
      <c r="AI226" s="124">
        <v>114.55949830019399</v>
      </c>
      <c r="AJ226" s="124">
        <v>3.5999999999999999E-3</v>
      </c>
      <c r="AK226" s="124">
        <v>2.3E-3</v>
      </c>
      <c r="AL226" s="132">
        <f t="shared" si="31"/>
        <v>351.1</v>
      </c>
      <c r="AM226" s="132">
        <f t="shared" si="32"/>
        <v>6.5349707655458804</v>
      </c>
      <c r="AN226" s="36">
        <f t="shared" si="33"/>
        <v>332</v>
      </c>
      <c r="AO226" s="36">
        <f t="shared" si="34"/>
        <v>4.21</v>
      </c>
      <c r="AP226" s="36">
        <f t="shared" si="35"/>
        <v>0.11</v>
      </c>
      <c r="AQ226" s="133">
        <f t="shared" si="36"/>
        <v>0.23752969121140144</v>
      </c>
    </row>
    <row r="227" spans="1:43" x14ac:dyDescent="0.75">
      <c r="A227" s="120" t="s">
        <v>448</v>
      </c>
      <c r="B227" s="120">
        <v>874</v>
      </c>
      <c r="C227" s="120">
        <v>11.8</v>
      </c>
      <c r="D227" s="120">
        <v>3.7</v>
      </c>
      <c r="E227" s="120">
        <v>1780</v>
      </c>
      <c r="F227" s="121">
        <v>19.083969465648899</v>
      </c>
      <c r="G227" s="120">
        <v>0.77628061915900604</v>
      </c>
      <c r="H227" s="121">
        <v>5.9700000000000003E-2</v>
      </c>
      <c r="I227" s="120">
        <v>2.6834163497034399E-3</v>
      </c>
      <c r="J227" s="120">
        <v>-1.9806000000000001E-2</v>
      </c>
      <c r="K227" s="121">
        <v>0.43099999999999999</v>
      </c>
      <c r="L227" s="120">
        <v>2.4034579263219901E-2</v>
      </c>
      <c r="M227" s="121">
        <v>5.2400000000000002E-2</v>
      </c>
      <c r="N227" s="120">
        <v>2.1314802728620301E-3</v>
      </c>
      <c r="O227" s="120">
        <v>0.77837000000000001</v>
      </c>
      <c r="P227" s="123">
        <v>329</v>
      </c>
      <c r="Q227" s="124">
        <v>12.828556311729599</v>
      </c>
      <c r="S227" s="123">
        <v>362</v>
      </c>
      <c r="T227" s="124">
        <v>17.370552956278299</v>
      </c>
      <c r="V227" s="123">
        <v>570</v>
      </c>
      <c r="W227" s="124">
        <v>195.09165133498499</v>
      </c>
      <c r="Y227" s="124">
        <v>9.1160220994475196</v>
      </c>
      <c r="Z227" s="124">
        <v>42.280701754386001</v>
      </c>
      <c r="AA227" s="122">
        <v>329</v>
      </c>
      <c r="AB227" s="122">
        <v>12.828556311729599</v>
      </c>
      <c r="AD227" s="125">
        <v>327</v>
      </c>
      <c r="AE227" s="124">
        <v>12.828556311729599</v>
      </c>
      <c r="AF227" s="125">
        <v>325</v>
      </c>
      <c r="AG227" s="124">
        <v>12.9543857440972</v>
      </c>
      <c r="AH227" s="125">
        <v>320</v>
      </c>
      <c r="AI227" s="124">
        <v>179.18915263098799</v>
      </c>
      <c r="AJ227" s="124">
        <v>8.6999999999999994E-3</v>
      </c>
      <c r="AK227" s="124">
        <v>3.3E-3</v>
      </c>
      <c r="AL227" s="132">
        <f t="shared" si="31"/>
        <v>329</v>
      </c>
      <c r="AM227" s="132">
        <f t="shared" si="32"/>
        <v>12.828556311729599</v>
      </c>
      <c r="AN227" s="36">
        <f t="shared" si="33"/>
        <v>874</v>
      </c>
      <c r="AO227" s="36">
        <f t="shared" si="34"/>
        <v>11.8</v>
      </c>
      <c r="AP227" s="36">
        <f t="shared" si="35"/>
        <v>3.7</v>
      </c>
      <c r="AQ227" s="133">
        <f t="shared" si="36"/>
        <v>8.4745762711864403E-2</v>
      </c>
    </row>
    <row r="228" spans="1:43" x14ac:dyDescent="0.75">
      <c r="A228" s="120" t="s">
        <v>449</v>
      </c>
      <c r="B228" s="120">
        <v>425</v>
      </c>
      <c r="C228" s="120">
        <v>4.8</v>
      </c>
      <c r="D228" s="120">
        <v>0.45</v>
      </c>
      <c r="E228" s="120">
        <v>11900</v>
      </c>
      <c r="F228" s="121">
        <v>3.5587188612099601</v>
      </c>
      <c r="G228" s="120">
        <v>0.14102337644037799</v>
      </c>
      <c r="H228" s="121">
        <v>0.1696</v>
      </c>
      <c r="I228" s="120">
        <v>3.1698788896618799E-3</v>
      </c>
      <c r="J228" s="120">
        <v>-0.28882000000000002</v>
      </c>
      <c r="K228" s="121">
        <v>6.59</v>
      </c>
      <c r="L228" s="120">
        <v>0.29849336936689203</v>
      </c>
      <c r="M228" s="121">
        <v>0.28100000000000003</v>
      </c>
      <c r="N228" s="120">
        <v>1.11353468271087E-2</v>
      </c>
      <c r="O228" s="120">
        <v>0.94899999999999995</v>
      </c>
      <c r="P228" s="123">
        <v>1594</v>
      </c>
      <c r="Q228" s="124">
        <v>57.182263357138702</v>
      </c>
      <c r="S228" s="123">
        <v>2043</v>
      </c>
      <c r="T228" s="124">
        <v>42.987589183281102</v>
      </c>
      <c r="V228" s="123">
        <v>2550</v>
      </c>
      <c r="W228" s="124">
        <v>37.582607018257903</v>
      </c>
      <c r="Y228" s="124">
        <v>21.977484092021498</v>
      </c>
      <c r="Z228" s="124">
        <v>37.490196078431403</v>
      </c>
      <c r="AA228" s="122" t="s">
        <v>35</v>
      </c>
      <c r="AB228" s="122" t="s">
        <v>35</v>
      </c>
      <c r="AD228" s="125">
        <v>1477</v>
      </c>
      <c r="AE228" s="124">
        <v>57.909509086549498</v>
      </c>
      <c r="AF228" s="125">
        <v>1525</v>
      </c>
      <c r="AG228" s="124">
        <v>56.454697092363801</v>
      </c>
      <c r="AH228" s="125">
        <v>1594</v>
      </c>
      <c r="AI228" s="124">
        <v>59.672039937384497</v>
      </c>
      <c r="AJ228" s="124">
        <v>8.3900000000000002E-2</v>
      </c>
      <c r="AK228" s="124">
        <v>5.1000000000000004E-3</v>
      </c>
      <c r="AL228" s="132" t="str">
        <f t="shared" si="31"/>
        <v>Discordant</v>
      </c>
      <c r="AM228" s="132" t="str">
        <f t="shared" si="32"/>
        <v>Discordant</v>
      </c>
      <c r="AN228" s="36">
        <f t="shared" si="33"/>
        <v>425</v>
      </c>
      <c r="AO228" s="36">
        <f t="shared" si="34"/>
        <v>4.8</v>
      </c>
      <c r="AP228" s="36">
        <f t="shared" si="35"/>
        <v>0.45</v>
      </c>
      <c r="AQ228" s="133">
        <f t="shared" si="36"/>
        <v>0.20833333333333334</v>
      </c>
    </row>
    <row r="229" spans="1:43" x14ac:dyDescent="0.75">
      <c r="A229" s="120" t="s">
        <v>450</v>
      </c>
      <c r="B229" s="120">
        <v>670</v>
      </c>
      <c r="C229" s="120">
        <v>2.21</v>
      </c>
      <c r="D229" s="120">
        <v>0.1</v>
      </c>
      <c r="E229" s="120">
        <v>3080</v>
      </c>
      <c r="F229" s="121">
        <v>10.0300902708124</v>
      </c>
      <c r="G229" s="120">
        <v>0.36765880133685502</v>
      </c>
      <c r="H229" s="121">
        <v>7.4099999999999999E-2</v>
      </c>
      <c r="I229" s="120">
        <v>2.4152752293845801E-3</v>
      </c>
      <c r="J229" s="120">
        <v>0.68511999999999995</v>
      </c>
      <c r="K229" s="121">
        <v>1.0069999999999999</v>
      </c>
      <c r="L229" s="120">
        <v>3.0690283075266701E-2</v>
      </c>
      <c r="M229" s="121">
        <v>9.9699999999999997E-2</v>
      </c>
      <c r="N229" s="120">
        <v>3.6545615745804602E-3</v>
      </c>
      <c r="O229" s="120">
        <v>0.69979000000000002</v>
      </c>
      <c r="P229" s="123">
        <v>612</v>
      </c>
      <c r="Q229" s="124">
        <v>21.693874692109599</v>
      </c>
      <c r="S229" s="123">
        <v>705</v>
      </c>
      <c r="T229" s="124">
        <v>15.4046063891498</v>
      </c>
      <c r="V229" s="123">
        <v>1028</v>
      </c>
      <c r="W229" s="124">
        <v>103.061301613358</v>
      </c>
      <c r="Y229" s="124">
        <v>13.1914893617021</v>
      </c>
      <c r="Z229" s="124">
        <v>40.466926070038902</v>
      </c>
      <c r="AA229" s="122">
        <v>612</v>
      </c>
      <c r="AB229" s="122">
        <v>21.693874692109599</v>
      </c>
      <c r="AD229" s="125">
        <v>603</v>
      </c>
      <c r="AE229" s="124">
        <v>22.410805410715401</v>
      </c>
      <c r="AF229" s="125">
        <v>603</v>
      </c>
      <c r="AG229" s="124">
        <v>21.5889299874875</v>
      </c>
      <c r="AH229" s="125">
        <v>607</v>
      </c>
      <c r="AI229" s="124">
        <v>91.428944488272506</v>
      </c>
      <c r="AJ229" s="124">
        <v>1.7399999999999999E-2</v>
      </c>
      <c r="AK229" s="124">
        <v>3.5000000000000001E-3</v>
      </c>
      <c r="AL229" s="132">
        <f t="shared" si="31"/>
        <v>612</v>
      </c>
      <c r="AM229" s="132">
        <f t="shared" si="32"/>
        <v>21.693874692109599</v>
      </c>
      <c r="AN229" s="36">
        <f t="shared" si="33"/>
        <v>670</v>
      </c>
      <c r="AO229" s="36">
        <f t="shared" si="34"/>
        <v>2.21</v>
      </c>
      <c r="AP229" s="36">
        <f t="shared" si="35"/>
        <v>0.1</v>
      </c>
      <c r="AQ229" s="133">
        <f t="shared" si="36"/>
        <v>0.45248868778280543</v>
      </c>
    </row>
    <row r="230" spans="1:43" x14ac:dyDescent="0.75">
      <c r="A230" s="120" t="s">
        <v>451</v>
      </c>
      <c r="B230" s="120">
        <v>902</v>
      </c>
      <c r="C230" s="120">
        <v>2.7879999999999998</v>
      </c>
      <c r="D230" s="120">
        <v>4.1000000000000002E-2</v>
      </c>
      <c r="E230" s="120">
        <v>1500</v>
      </c>
      <c r="F230" s="121">
        <v>20.656889072505699</v>
      </c>
      <c r="G230" s="120">
        <v>0.40294547179087198</v>
      </c>
      <c r="H230" s="121">
        <v>5.28E-2</v>
      </c>
      <c r="I230" s="120">
        <v>1.9574340971750801E-3</v>
      </c>
      <c r="J230" s="120">
        <v>0.26573999999999998</v>
      </c>
      <c r="K230" s="121">
        <v>0.35139999999999999</v>
      </c>
      <c r="L230" s="120">
        <v>9.6612834659583393E-3</v>
      </c>
      <c r="M230" s="121">
        <v>4.8410000000000002E-2</v>
      </c>
      <c r="N230" s="120">
        <v>9.4431403590966502E-4</v>
      </c>
      <c r="O230" s="120">
        <v>0.29235</v>
      </c>
      <c r="P230" s="123">
        <v>304.7</v>
      </c>
      <c r="Q230" s="124">
        <v>5.7935670824874403</v>
      </c>
      <c r="S230" s="123">
        <v>305.39999999999998</v>
      </c>
      <c r="T230" s="124">
        <v>7.2970007674986199</v>
      </c>
      <c r="V230" s="123">
        <v>307</v>
      </c>
      <c r="W230" s="124">
        <v>84.627497952002699</v>
      </c>
      <c r="Y230" s="124">
        <v>0.22920759659463399</v>
      </c>
      <c r="Z230" s="124">
        <v>0.74918566775245699</v>
      </c>
      <c r="AA230" s="122">
        <v>304.7</v>
      </c>
      <c r="AB230" s="122">
        <v>5.7935670824874403</v>
      </c>
      <c r="AD230" s="125">
        <v>304.2</v>
      </c>
      <c r="AE230" s="124">
        <v>5.8890932697047704</v>
      </c>
      <c r="AF230" s="125">
        <v>298.39999999999998</v>
      </c>
      <c r="AG230" s="124">
        <v>5.7540090546396803</v>
      </c>
      <c r="AH230" s="125">
        <v>259</v>
      </c>
      <c r="AI230" s="124">
        <v>71.957024741273301</v>
      </c>
      <c r="AJ230" s="124">
        <v>1.8E-3</v>
      </c>
      <c r="AK230" s="124">
        <v>1.6999999999999999E-3</v>
      </c>
      <c r="AL230" s="132">
        <f t="shared" si="31"/>
        <v>304.7</v>
      </c>
      <c r="AM230" s="132">
        <f t="shared" si="32"/>
        <v>5.7935670824874403</v>
      </c>
      <c r="AN230" s="36">
        <f t="shared" si="33"/>
        <v>902</v>
      </c>
      <c r="AO230" s="36">
        <f t="shared" si="34"/>
        <v>2.7879999999999998</v>
      </c>
      <c r="AP230" s="36">
        <f t="shared" si="35"/>
        <v>4.1000000000000002E-2</v>
      </c>
      <c r="AQ230" s="133">
        <f t="shared" si="36"/>
        <v>0.3586800573888092</v>
      </c>
    </row>
    <row r="231" spans="1:43" x14ac:dyDescent="0.75">
      <c r="A231" s="120" t="s">
        <v>452</v>
      </c>
      <c r="B231" s="120">
        <v>499</v>
      </c>
      <c r="C231" s="120">
        <v>1.65</v>
      </c>
      <c r="D231" s="120">
        <v>0.17</v>
      </c>
      <c r="E231" s="120">
        <v>790</v>
      </c>
      <c r="F231" s="121">
        <v>20.202020202020201</v>
      </c>
      <c r="G231" s="120">
        <v>0.473578116930991</v>
      </c>
      <c r="H231" s="121">
        <v>5.1900000000000002E-2</v>
      </c>
      <c r="I231" s="120">
        <v>2.5710830514872199E-3</v>
      </c>
      <c r="J231" s="120">
        <v>0.16758000000000001</v>
      </c>
      <c r="K231" s="121">
        <v>0.35699999999999998</v>
      </c>
      <c r="L231" s="120">
        <v>1.40465817635466E-2</v>
      </c>
      <c r="M231" s="121">
        <v>4.9500000000000002E-2</v>
      </c>
      <c r="N231" s="120">
        <v>1.16038478101016E-3</v>
      </c>
      <c r="O231" s="120">
        <v>0.37558999999999998</v>
      </c>
      <c r="P231" s="123">
        <v>311.39999999999998</v>
      </c>
      <c r="Q231" s="124">
        <v>7.1530509086361498</v>
      </c>
      <c r="S231" s="123">
        <v>309</v>
      </c>
      <c r="T231" s="124">
        <v>10.5301492910846</v>
      </c>
      <c r="V231" s="123">
        <v>290</v>
      </c>
      <c r="W231" s="124">
        <v>109.425816765685</v>
      </c>
      <c r="Y231" s="124">
        <v>-0.77669902912620603</v>
      </c>
      <c r="Z231" s="124">
        <v>-7.3793103448275703</v>
      </c>
      <c r="AA231" s="122">
        <v>311.39999999999998</v>
      </c>
      <c r="AB231" s="122">
        <v>7.1530509086361498</v>
      </c>
      <c r="AD231" s="125">
        <v>311.10000000000002</v>
      </c>
      <c r="AE231" s="124">
        <v>7.2121797884925503</v>
      </c>
      <c r="AF231" s="125">
        <v>305.10000000000002</v>
      </c>
      <c r="AG231" s="124">
        <v>7.3310875109037204</v>
      </c>
      <c r="AH231" s="125">
        <v>260</v>
      </c>
      <c r="AI231" s="124">
        <v>84.925905204697997</v>
      </c>
      <c r="AJ231" s="124">
        <v>5.0000000000000001E-4</v>
      </c>
      <c r="AK231" s="124">
        <v>2.3999999999999998E-3</v>
      </c>
      <c r="AL231" s="132">
        <f t="shared" si="31"/>
        <v>311.39999999999998</v>
      </c>
      <c r="AM231" s="132">
        <f t="shared" si="32"/>
        <v>7.1530509086361498</v>
      </c>
      <c r="AN231" s="36">
        <f t="shared" si="33"/>
        <v>499</v>
      </c>
      <c r="AO231" s="36">
        <f t="shared" si="34"/>
        <v>1.65</v>
      </c>
      <c r="AP231" s="36">
        <f t="shared" si="35"/>
        <v>0.17</v>
      </c>
      <c r="AQ231" s="133">
        <f t="shared" si="36"/>
        <v>0.60606060606060608</v>
      </c>
    </row>
    <row r="232" spans="1:43" x14ac:dyDescent="0.75">
      <c r="A232" s="120" t="s">
        <v>454</v>
      </c>
      <c r="B232" s="120">
        <v>1230</v>
      </c>
      <c r="C232" s="120">
        <v>0.6</v>
      </c>
      <c r="D232" s="120">
        <v>0.13</v>
      </c>
      <c r="E232" s="120">
        <v>4810</v>
      </c>
      <c r="F232" s="121">
        <v>28.169014084507001</v>
      </c>
      <c r="G232" s="120">
        <v>1.3837064525398399</v>
      </c>
      <c r="H232" s="121">
        <v>0.17399999999999999</v>
      </c>
      <c r="I232" s="120">
        <v>1.7595616417200501E-2</v>
      </c>
      <c r="J232" s="120">
        <v>0.90015000000000001</v>
      </c>
      <c r="K232" s="121">
        <v>0.77600000000000002</v>
      </c>
      <c r="L232" s="120">
        <v>6.2115173715928701E-2</v>
      </c>
      <c r="M232" s="121">
        <v>3.5499999999999997E-2</v>
      </c>
      <c r="N232" s="120">
        <v>1.7438160568133299E-3</v>
      </c>
      <c r="O232" s="120">
        <v>-0.83857000000000004</v>
      </c>
      <c r="P232" s="123">
        <v>225</v>
      </c>
      <c r="Q232" s="124">
        <v>10.8012117214443</v>
      </c>
      <c r="S232" s="123">
        <v>570</v>
      </c>
      <c r="T232" s="124">
        <v>37.033944979983502</v>
      </c>
      <c r="V232" s="123">
        <v>2270</v>
      </c>
      <c r="W232" s="124">
        <v>244.20769804674401</v>
      </c>
      <c r="Y232" s="124">
        <v>60.526315789473699</v>
      </c>
      <c r="Z232" s="124">
        <v>90.0881057268722</v>
      </c>
      <c r="AA232" s="122" t="s">
        <v>35</v>
      </c>
      <c r="AB232" s="122" t="s">
        <v>35</v>
      </c>
      <c r="AD232" s="125">
        <v>194</v>
      </c>
      <c r="AE232" s="124">
        <v>14.5865065951881</v>
      </c>
      <c r="AF232" s="125">
        <v>196</v>
      </c>
      <c r="AG232" s="124">
        <v>15.452283998828401</v>
      </c>
      <c r="AH232" s="125">
        <v>224</v>
      </c>
      <c r="AI232" s="124">
        <v>12.656215283003201</v>
      </c>
      <c r="AJ232" s="124">
        <v>0.157</v>
      </c>
      <c r="AK232" s="124">
        <v>2.8000000000000001E-2</v>
      </c>
      <c r="AL232" s="132" t="str">
        <f t="shared" si="31"/>
        <v>Discordant</v>
      </c>
      <c r="AM232" s="132" t="str">
        <f t="shared" si="32"/>
        <v>Discordant</v>
      </c>
      <c r="AN232" s="36">
        <f t="shared" si="33"/>
        <v>1230</v>
      </c>
      <c r="AO232" s="36">
        <f t="shared" si="34"/>
        <v>0.6</v>
      </c>
      <c r="AP232" s="36">
        <f t="shared" si="35"/>
        <v>0.13</v>
      </c>
      <c r="AQ232" s="133">
        <f t="shared" si="36"/>
        <v>1.6666666666666667</v>
      </c>
    </row>
    <row r="233" spans="1:43" x14ac:dyDescent="0.75">
      <c r="A233" s="120" t="s">
        <v>455</v>
      </c>
      <c r="B233" s="120">
        <v>359</v>
      </c>
      <c r="C233" s="120">
        <v>0.82</v>
      </c>
      <c r="D233" s="120">
        <v>9.4E-2</v>
      </c>
      <c r="E233" s="120">
        <v>561</v>
      </c>
      <c r="F233" s="121">
        <v>21.231422505307901</v>
      </c>
      <c r="G233" s="120">
        <v>1.0139566288587301</v>
      </c>
      <c r="H233" s="121">
        <v>5.3800000000000001E-2</v>
      </c>
      <c r="I233" s="120">
        <v>2.8688471734953798E-3</v>
      </c>
      <c r="J233" s="120">
        <v>-9.4515000000000002E-2</v>
      </c>
      <c r="K233" s="121">
        <v>0.35199999999999998</v>
      </c>
      <c r="L233" s="120">
        <v>2.4403138630922E-2</v>
      </c>
      <c r="M233" s="121">
        <v>4.7100000000000003E-2</v>
      </c>
      <c r="N233" s="120">
        <v>2.2493715250264902E-3</v>
      </c>
      <c r="O233" s="120">
        <v>0.65244999999999997</v>
      </c>
      <c r="P233" s="123">
        <v>296</v>
      </c>
      <c r="Q233" s="124">
        <v>13.3858934107623</v>
      </c>
      <c r="S233" s="123">
        <v>304</v>
      </c>
      <c r="T233" s="124">
        <v>15.6517974176879</v>
      </c>
      <c r="V233" s="123">
        <v>346</v>
      </c>
      <c r="W233" s="124">
        <v>141.708929396445</v>
      </c>
      <c r="Y233" s="124">
        <v>2.6315789473684199</v>
      </c>
      <c r="Z233" s="124">
        <v>14.450867052023099</v>
      </c>
      <c r="AA233" s="122">
        <v>296</v>
      </c>
      <c r="AB233" s="122">
        <v>13.3858934107623</v>
      </c>
      <c r="AD233" s="125">
        <v>295</v>
      </c>
      <c r="AE233" s="124">
        <v>13.3858934107623</v>
      </c>
      <c r="AF233" s="125">
        <v>290</v>
      </c>
      <c r="AG233" s="124">
        <v>13.411888845510999</v>
      </c>
      <c r="AH233" s="125">
        <v>246</v>
      </c>
      <c r="AI233" s="124">
        <v>129.59714761786501</v>
      </c>
      <c r="AJ233" s="124">
        <v>4.0000000000000001E-3</v>
      </c>
      <c r="AK233" s="124">
        <v>2.5000000000000001E-3</v>
      </c>
      <c r="AL233" s="132">
        <f t="shared" si="31"/>
        <v>296</v>
      </c>
      <c r="AM233" s="132">
        <f t="shared" si="32"/>
        <v>13.3858934107623</v>
      </c>
      <c r="AN233" s="36">
        <f t="shared" si="33"/>
        <v>359</v>
      </c>
      <c r="AO233" s="36">
        <f t="shared" si="34"/>
        <v>0.82</v>
      </c>
      <c r="AP233" s="36">
        <f t="shared" si="35"/>
        <v>9.4E-2</v>
      </c>
      <c r="AQ233" s="133">
        <f t="shared" si="36"/>
        <v>1.2195121951219512</v>
      </c>
    </row>
    <row r="234" spans="1:43" x14ac:dyDescent="0.75">
      <c r="A234" s="120" t="s">
        <v>456</v>
      </c>
      <c r="B234" s="120">
        <v>551</v>
      </c>
      <c r="C234" s="120">
        <v>3.01</v>
      </c>
      <c r="D234" s="120">
        <v>0.12</v>
      </c>
      <c r="E234" s="120">
        <v>2070</v>
      </c>
      <c r="F234" s="121">
        <v>10.2564102564103</v>
      </c>
      <c r="G234" s="120">
        <v>0.21313761288803901</v>
      </c>
      <c r="H234" s="121">
        <v>6.1400000000000003E-2</v>
      </c>
      <c r="I234" s="120">
        <v>1.87937889972764E-3</v>
      </c>
      <c r="J234" s="120">
        <v>0.17538999999999999</v>
      </c>
      <c r="K234" s="121">
        <v>0.82399999999999995</v>
      </c>
      <c r="L234" s="120">
        <v>2.1885766464988202E-2</v>
      </c>
      <c r="M234" s="121">
        <v>9.7500000000000003E-2</v>
      </c>
      <c r="N234" s="120">
        <v>2.02613943251692E-3</v>
      </c>
      <c r="O234" s="120">
        <v>0.59187000000000001</v>
      </c>
      <c r="P234" s="123">
        <v>600</v>
      </c>
      <c r="Q234" s="124">
        <v>11.908620078231699</v>
      </c>
      <c r="S234" s="123">
        <v>609</v>
      </c>
      <c r="T234" s="124">
        <v>12.3686485782367</v>
      </c>
      <c r="V234" s="123">
        <v>645</v>
      </c>
      <c r="W234" s="124">
        <v>69.958621777394498</v>
      </c>
      <c r="Y234" s="124">
        <v>1.47783251231527</v>
      </c>
      <c r="Z234" s="124">
        <v>6.9767441860465196</v>
      </c>
      <c r="AA234" s="122">
        <v>600</v>
      </c>
      <c r="AB234" s="122">
        <v>11.908620078231699</v>
      </c>
      <c r="AD234" s="125">
        <v>598</v>
      </c>
      <c r="AE234" s="124">
        <v>11.908620078231699</v>
      </c>
      <c r="AF234" s="125">
        <v>587.20000000000005</v>
      </c>
      <c r="AG234" s="124">
        <v>10.9388512948992</v>
      </c>
      <c r="AH234" s="125">
        <v>555</v>
      </c>
      <c r="AI234" s="124">
        <v>61.628311359248897</v>
      </c>
      <c r="AJ234" s="124">
        <v>3.5000000000000001E-3</v>
      </c>
      <c r="AK234" s="124">
        <v>1.1999999999999999E-3</v>
      </c>
      <c r="AL234" s="132">
        <f t="shared" si="31"/>
        <v>600</v>
      </c>
      <c r="AM234" s="132">
        <f t="shared" si="32"/>
        <v>11.908620078231699</v>
      </c>
      <c r="AN234" s="36">
        <f t="shared" si="33"/>
        <v>551</v>
      </c>
      <c r="AO234" s="36">
        <f t="shared" si="34"/>
        <v>3.01</v>
      </c>
      <c r="AP234" s="36">
        <f t="shared" si="35"/>
        <v>0.12</v>
      </c>
      <c r="AQ234" s="133">
        <f t="shared" si="36"/>
        <v>0.33222591362126247</v>
      </c>
    </row>
    <row r="235" spans="1:43" x14ac:dyDescent="0.75">
      <c r="A235" s="120" t="s">
        <v>457</v>
      </c>
      <c r="B235" s="120">
        <v>901</v>
      </c>
      <c r="C235" s="120">
        <v>1.956</v>
      </c>
      <c r="D235" s="120">
        <v>6.0999999999999999E-2</v>
      </c>
      <c r="E235" s="120">
        <v>1610</v>
      </c>
      <c r="F235" s="121">
        <v>19.7628458498024</v>
      </c>
      <c r="G235" s="120">
        <v>0.50486212800935903</v>
      </c>
      <c r="H235" s="121">
        <v>5.5E-2</v>
      </c>
      <c r="I235" s="120">
        <v>1.9235279932870099E-3</v>
      </c>
      <c r="J235" s="120">
        <v>0.33718999999999999</v>
      </c>
      <c r="K235" s="121">
        <v>0.38200000000000001</v>
      </c>
      <c r="L235" s="120">
        <v>1.0917872972332999E-2</v>
      </c>
      <c r="M235" s="121">
        <v>5.0599999999999999E-2</v>
      </c>
      <c r="N235" s="120">
        <v>1.2926287980700401E-3</v>
      </c>
      <c r="O235" s="120">
        <v>0.58186000000000004</v>
      </c>
      <c r="P235" s="123">
        <v>318.2</v>
      </c>
      <c r="Q235" s="124">
        <v>7.9460132840711903</v>
      </c>
      <c r="S235" s="123">
        <v>328.2</v>
      </c>
      <c r="T235" s="124">
        <v>8.1584761590223902</v>
      </c>
      <c r="V235" s="123">
        <v>399</v>
      </c>
      <c r="W235" s="124">
        <v>97.353261062464</v>
      </c>
      <c r="Y235" s="124">
        <v>3.0469226081657399</v>
      </c>
      <c r="Z235" s="124">
        <v>20.250626566415999</v>
      </c>
      <c r="AA235" s="122">
        <v>318.2</v>
      </c>
      <c r="AB235" s="122">
        <v>7.9460132840711903</v>
      </c>
      <c r="AD235" s="125">
        <v>317</v>
      </c>
      <c r="AE235" s="124">
        <v>8.0714265846029907</v>
      </c>
      <c r="AF235" s="125">
        <v>311.5</v>
      </c>
      <c r="AG235" s="124">
        <v>7.8466383399094299</v>
      </c>
      <c r="AH235" s="125">
        <v>282</v>
      </c>
      <c r="AI235" s="124">
        <v>87.421149840849594</v>
      </c>
      <c r="AJ235" s="124">
        <v>4.4000000000000003E-3</v>
      </c>
      <c r="AK235" s="124">
        <v>1.4E-3</v>
      </c>
      <c r="AL235" s="132">
        <f t="shared" si="31"/>
        <v>318.2</v>
      </c>
      <c r="AM235" s="132">
        <f t="shared" si="32"/>
        <v>7.9460132840711903</v>
      </c>
      <c r="AN235" s="36">
        <f t="shared" si="33"/>
        <v>901</v>
      </c>
      <c r="AO235" s="36">
        <f t="shared" si="34"/>
        <v>1.956</v>
      </c>
      <c r="AP235" s="36">
        <f t="shared" si="35"/>
        <v>6.0999999999999999E-2</v>
      </c>
      <c r="AQ235" s="133">
        <f t="shared" si="36"/>
        <v>0.5112474437627812</v>
      </c>
    </row>
    <row r="236" spans="1:43" x14ac:dyDescent="0.75">
      <c r="A236" s="120" t="s">
        <v>459</v>
      </c>
      <c r="B236" s="120">
        <v>257</v>
      </c>
      <c r="C236" s="120">
        <v>1.3640000000000001</v>
      </c>
      <c r="D236" s="120">
        <v>1.7000000000000001E-2</v>
      </c>
      <c r="E236" s="120">
        <v>6210</v>
      </c>
      <c r="F236" s="121">
        <v>2.97000297000297</v>
      </c>
      <c r="G236" s="120">
        <v>5.7080107181085298E-2</v>
      </c>
      <c r="H236" s="121">
        <v>0.113</v>
      </c>
      <c r="I236" s="120">
        <v>2.2367565528649399E-3</v>
      </c>
      <c r="J236" s="120">
        <v>0.34244000000000002</v>
      </c>
      <c r="K236" s="121">
        <v>5.2359999999999998</v>
      </c>
      <c r="L236" s="120">
        <v>0.113516061070494</v>
      </c>
      <c r="M236" s="121">
        <v>0.3367</v>
      </c>
      <c r="N236" s="120">
        <v>6.4709942319863102E-3</v>
      </c>
      <c r="O236" s="120">
        <v>0.52180000000000004</v>
      </c>
      <c r="P236" s="123">
        <v>1870</v>
      </c>
      <c r="Q236" s="124">
        <v>31.139018757165299</v>
      </c>
      <c r="S236" s="123">
        <v>1857</v>
      </c>
      <c r="T236" s="124">
        <v>18.481941584980198</v>
      </c>
      <c r="V236" s="123">
        <v>1845</v>
      </c>
      <c r="W236" s="124">
        <v>35.540141087759402</v>
      </c>
      <c r="Y236" s="124">
        <v>-0.70005385029617195</v>
      </c>
      <c r="Z236" s="124">
        <v>-1.3550135501355001</v>
      </c>
      <c r="AA236" s="122">
        <v>1845</v>
      </c>
      <c r="AB236" s="122">
        <v>35.540141087759402</v>
      </c>
      <c r="AD236" s="125">
        <v>1866</v>
      </c>
      <c r="AE236" s="124">
        <v>32.080500138855299</v>
      </c>
      <c r="AF236" s="125">
        <v>1838</v>
      </c>
      <c r="AG236" s="124">
        <v>19.9810451365943</v>
      </c>
      <c r="AH236" s="125">
        <v>1810</v>
      </c>
      <c r="AI236" s="124">
        <v>32.932379636732001</v>
      </c>
      <c r="AJ236" s="124">
        <v>2.3E-3</v>
      </c>
      <c r="AK236" s="124">
        <v>1.5E-3</v>
      </c>
      <c r="AL236" s="132">
        <f t="shared" si="31"/>
        <v>1845</v>
      </c>
      <c r="AM236" s="132">
        <f t="shared" si="32"/>
        <v>35.540141087759402</v>
      </c>
      <c r="AN236" s="36">
        <f t="shared" si="33"/>
        <v>257</v>
      </c>
      <c r="AO236" s="36">
        <f t="shared" si="34"/>
        <v>1.3640000000000001</v>
      </c>
      <c r="AP236" s="36">
        <f t="shared" si="35"/>
        <v>1.7000000000000001E-2</v>
      </c>
      <c r="AQ236" s="133">
        <f t="shared" si="36"/>
        <v>0.73313782991202336</v>
      </c>
    </row>
    <row r="237" spans="1:43" x14ac:dyDescent="0.75">
      <c r="A237" s="120" t="s">
        <v>460</v>
      </c>
      <c r="B237" s="120">
        <v>1400</v>
      </c>
      <c r="C237" s="120">
        <v>1.8740000000000001</v>
      </c>
      <c r="D237" s="120">
        <v>0.09</v>
      </c>
      <c r="E237" s="120">
        <v>2490</v>
      </c>
      <c r="F237" s="121">
        <v>21.3219616204691</v>
      </c>
      <c r="G237" s="120">
        <v>0.488653658018536</v>
      </c>
      <c r="H237" s="121">
        <v>6.0900000000000003E-2</v>
      </c>
      <c r="I237" s="120">
        <v>2.3769107197344499E-3</v>
      </c>
      <c r="J237" s="120">
        <v>0.59431999999999996</v>
      </c>
      <c r="K237" s="121">
        <v>0.39300000000000002</v>
      </c>
      <c r="L237" s="120">
        <v>1.23101981803706E-2</v>
      </c>
      <c r="M237" s="121">
        <v>4.6899999999999997E-2</v>
      </c>
      <c r="N237" s="120">
        <v>1.07484747271415E-3</v>
      </c>
      <c r="O237" s="120">
        <v>-9.6315999999999999E-2</v>
      </c>
      <c r="P237" s="123">
        <v>295.5</v>
      </c>
      <c r="Q237" s="124">
        <v>6.7595626980286596</v>
      </c>
      <c r="S237" s="123">
        <v>336.4</v>
      </c>
      <c r="T237" s="124">
        <v>8.98888897434969</v>
      </c>
      <c r="V237" s="123">
        <v>618</v>
      </c>
      <c r="W237" s="124">
        <v>985.21190524961196</v>
      </c>
      <c r="Y237" s="124">
        <v>12.158145065398299</v>
      </c>
      <c r="Z237" s="124">
        <v>52.184466019417499</v>
      </c>
      <c r="AA237" s="122">
        <v>295.5</v>
      </c>
      <c r="AB237" s="122">
        <v>6.7595626980286596</v>
      </c>
      <c r="AD237" s="125">
        <v>292.10000000000002</v>
      </c>
      <c r="AE237" s="124">
        <v>7.1798807698025504</v>
      </c>
      <c r="AF237" s="125">
        <v>292.5</v>
      </c>
      <c r="AG237" s="124">
        <v>7.4313609112453598</v>
      </c>
      <c r="AH237" s="125">
        <v>295.8</v>
      </c>
      <c r="AI237" s="124">
        <v>983.15862059261303</v>
      </c>
      <c r="AJ237" s="124">
        <v>1.0800000000000001E-2</v>
      </c>
      <c r="AK237" s="124">
        <v>3.2000000000000002E-3</v>
      </c>
      <c r="AL237" s="132">
        <f t="shared" si="31"/>
        <v>295.5</v>
      </c>
      <c r="AM237" s="132">
        <f t="shared" si="32"/>
        <v>6.7595626980286596</v>
      </c>
      <c r="AN237" s="36">
        <f t="shared" si="33"/>
        <v>1400</v>
      </c>
      <c r="AO237" s="36">
        <f t="shared" si="34"/>
        <v>1.8740000000000001</v>
      </c>
      <c r="AP237" s="36">
        <f t="shared" si="35"/>
        <v>0.09</v>
      </c>
      <c r="AQ237" s="133">
        <f t="shared" si="36"/>
        <v>0.53361792956243326</v>
      </c>
    </row>
    <row r="238" spans="1:43" x14ac:dyDescent="0.75">
      <c r="A238" s="120" t="s">
        <v>461</v>
      </c>
      <c r="B238" s="120">
        <v>762</v>
      </c>
      <c r="C238" s="120">
        <v>6.53</v>
      </c>
      <c r="D238" s="120">
        <v>0.57999999999999996</v>
      </c>
      <c r="E238" s="120">
        <v>1448</v>
      </c>
      <c r="F238" s="121">
        <v>18.264840182648399</v>
      </c>
      <c r="G238" s="120">
        <v>0.3770347737425</v>
      </c>
      <c r="H238" s="121">
        <v>5.3699999999999998E-2</v>
      </c>
      <c r="I238" s="120">
        <v>1.7942979547907901E-3</v>
      </c>
      <c r="J238" s="120">
        <v>0.24712999999999999</v>
      </c>
      <c r="K238" s="121">
        <v>0.40460000000000002</v>
      </c>
      <c r="L238" s="120">
        <v>1.05037309181833E-2</v>
      </c>
      <c r="M238" s="121">
        <v>5.475E-2</v>
      </c>
      <c r="N238" s="120">
        <v>1.1301852989664999E-3</v>
      </c>
      <c r="O238" s="120">
        <v>0.52212999999999998</v>
      </c>
      <c r="P238" s="123">
        <v>343.6</v>
      </c>
      <c r="Q238" s="124">
        <v>6.8842620979498497</v>
      </c>
      <c r="S238" s="123">
        <v>346.2</v>
      </c>
      <c r="T238" s="124">
        <v>7.2737539932853004</v>
      </c>
      <c r="V238" s="123">
        <v>353</v>
      </c>
      <c r="W238" s="124">
        <v>78.049140975830895</v>
      </c>
      <c r="Y238" s="124">
        <v>0.75101097631426195</v>
      </c>
      <c r="Z238" s="124">
        <v>2.6628895184135901</v>
      </c>
      <c r="AA238" s="122">
        <v>343.6</v>
      </c>
      <c r="AB238" s="122">
        <v>6.8842620979498497</v>
      </c>
      <c r="AD238" s="125">
        <v>342.9</v>
      </c>
      <c r="AE238" s="124">
        <v>6.9358535619827597</v>
      </c>
      <c r="AF238" s="125">
        <v>336.3</v>
      </c>
      <c r="AG238" s="124">
        <v>6.8379161412548699</v>
      </c>
      <c r="AH238" s="125">
        <v>299</v>
      </c>
      <c r="AI238" s="124">
        <v>71.736799531796294</v>
      </c>
      <c r="AJ238" s="124">
        <v>1.9E-3</v>
      </c>
      <c r="AK238" s="124">
        <v>1E-3</v>
      </c>
      <c r="AL238" s="132">
        <f t="shared" si="31"/>
        <v>343.6</v>
      </c>
      <c r="AM238" s="132">
        <f t="shared" si="32"/>
        <v>6.8842620979498497</v>
      </c>
      <c r="AN238" s="36">
        <f t="shared" si="33"/>
        <v>762</v>
      </c>
      <c r="AO238" s="36">
        <f t="shared" si="34"/>
        <v>6.53</v>
      </c>
      <c r="AP238" s="36">
        <f t="shared" si="35"/>
        <v>0.57999999999999996</v>
      </c>
      <c r="AQ238" s="133">
        <f t="shared" si="36"/>
        <v>0.15313935681470137</v>
      </c>
    </row>
    <row r="239" spans="1:43" x14ac:dyDescent="0.75">
      <c r="A239" s="120" t="s">
        <v>463</v>
      </c>
      <c r="B239" s="120">
        <v>839</v>
      </c>
      <c r="C239" s="120">
        <v>2.33</v>
      </c>
      <c r="D239" s="120">
        <v>0.17</v>
      </c>
      <c r="E239" s="120">
        <v>1480</v>
      </c>
      <c r="F239" s="121">
        <v>20.746887966805001</v>
      </c>
      <c r="G239" s="120">
        <v>0.49370231454679903</v>
      </c>
      <c r="H239" s="121">
        <v>5.7000000000000002E-2</v>
      </c>
      <c r="I239" s="120">
        <v>2.4805272952480402E-3</v>
      </c>
      <c r="J239" s="120">
        <v>0.19391</v>
      </c>
      <c r="K239" s="121">
        <v>0.377</v>
      </c>
      <c r="L239" s="120">
        <v>1.4203907069535501E-2</v>
      </c>
      <c r="M239" s="121">
        <v>4.82E-2</v>
      </c>
      <c r="N239" s="120">
        <v>1.1469889652477E-3</v>
      </c>
      <c r="O239" s="120">
        <v>0.30979000000000001</v>
      </c>
      <c r="P239" s="123">
        <v>303.3</v>
      </c>
      <c r="Q239" s="124">
        <v>7.0154058710931801</v>
      </c>
      <c r="S239" s="123">
        <v>324</v>
      </c>
      <c r="T239" s="124">
        <v>10.614975193982</v>
      </c>
      <c r="V239" s="123">
        <v>471</v>
      </c>
      <c r="W239" s="124">
        <v>157.293278687444</v>
      </c>
      <c r="Y239" s="124">
        <v>6.3888888888888902</v>
      </c>
      <c r="Z239" s="124">
        <v>35.605095541401298</v>
      </c>
      <c r="AA239" s="122">
        <v>303.3</v>
      </c>
      <c r="AB239" s="122">
        <v>7.0154058710931801</v>
      </c>
      <c r="AD239" s="125">
        <v>301.5</v>
      </c>
      <c r="AE239" s="124">
        <v>7.1947285936419201</v>
      </c>
      <c r="AF239" s="125">
        <v>299.60000000000002</v>
      </c>
      <c r="AG239" s="124">
        <v>7.63365563598812</v>
      </c>
      <c r="AH239" s="125">
        <v>290</v>
      </c>
      <c r="AI239" s="124">
        <v>140.59045316181999</v>
      </c>
      <c r="AJ239" s="124">
        <v>6.3E-3</v>
      </c>
      <c r="AK239" s="124">
        <v>2.8E-3</v>
      </c>
      <c r="AL239" s="132">
        <f t="shared" si="31"/>
        <v>303.3</v>
      </c>
      <c r="AM239" s="132">
        <f t="shared" si="32"/>
        <v>7.0154058710931801</v>
      </c>
      <c r="AN239" s="36">
        <f t="shared" si="33"/>
        <v>839</v>
      </c>
      <c r="AO239" s="36">
        <f t="shared" si="34"/>
        <v>2.33</v>
      </c>
      <c r="AP239" s="36">
        <f t="shared" si="35"/>
        <v>0.17</v>
      </c>
      <c r="AQ239" s="133">
        <f t="shared" si="36"/>
        <v>0.42918454935622319</v>
      </c>
    </row>
    <row r="240" spans="1:43" x14ac:dyDescent="0.75">
      <c r="A240" s="120" t="s">
        <v>464</v>
      </c>
      <c r="B240" s="120">
        <v>530</v>
      </c>
      <c r="C240" s="120">
        <v>1.4550000000000001</v>
      </c>
      <c r="D240" s="120">
        <v>7.6999999999999999E-2</v>
      </c>
      <c r="E240" s="120">
        <v>1080</v>
      </c>
      <c r="F240" s="121">
        <v>18.939393939393899</v>
      </c>
      <c r="G240" s="120">
        <v>0.49360763293728899</v>
      </c>
      <c r="H240" s="121">
        <v>6.25E-2</v>
      </c>
      <c r="I240" s="120">
        <v>3.06829488199452E-3</v>
      </c>
      <c r="J240" s="120">
        <v>0.53064999999999996</v>
      </c>
      <c r="K240" s="121">
        <v>0.45100000000000001</v>
      </c>
      <c r="L240" s="120">
        <v>1.55164972451904E-2</v>
      </c>
      <c r="M240" s="121">
        <v>5.28E-2</v>
      </c>
      <c r="N240" s="120">
        <v>1.3760991034078901E-3</v>
      </c>
      <c r="O240" s="120">
        <v>0.22261</v>
      </c>
      <c r="P240" s="123">
        <v>331.6</v>
      </c>
      <c r="Q240" s="124">
        <v>8.5702715594824195</v>
      </c>
      <c r="S240" s="123">
        <v>377</v>
      </c>
      <c r="T240" s="124">
        <v>10.9286869001585</v>
      </c>
      <c r="V240" s="123">
        <v>659</v>
      </c>
      <c r="W240" s="124">
        <v>601.35209033025899</v>
      </c>
      <c r="Y240" s="124">
        <v>12.0424403183024</v>
      </c>
      <c r="Z240" s="124">
        <v>49.681335356600897</v>
      </c>
      <c r="AA240" s="122">
        <v>331.6</v>
      </c>
      <c r="AB240" s="122">
        <v>8.5702715594824195</v>
      </c>
      <c r="AD240" s="125">
        <v>327.7</v>
      </c>
      <c r="AE240" s="124">
        <v>8.8916002273647692</v>
      </c>
      <c r="AF240" s="125">
        <v>325.3</v>
      </c>
      <c r="AG240" s="124">
        <v>8.9031678273351105</v>
      </c>
      <c r="AH240" s="125">
        <v>315</v>
      </c>
      <c r="AI240" s="124">
        <v>596.88150963534804</v>
      </c>
      <c r="AJ240" s="124">
        <v>1.26E-2</v>
      </c>
      <c r="AK240" s="124">
        <v>3.3999999999999998E-3</v>
      </c>
      <c r="AL240" s="132">
        <f t="shared" si="31"/>
        <v>331.6</v>
      </c>
      <c r="AM240" s="132">
        <f t="shared" si="32"/>
        <v>8.5702715594824195</v>
      </c>
      <c r="AN240" s="36">
        <f t="shared" si="33"/>
        <v>530</v>
      </c>
      <c r="AO240" s="36">
        <f t="shared" si="34"/>
        <v>1.4550000000000001</v>
      </c>
      <c r="AP240" s="36">
        <f t="shared" si="35"/>
        <v>7.6999999999999999E-2</v>
      </c>
      <c r="AQ240" s="133">
        <f t="shared" si="36"/>
        <v>0.6872852233676976</v>
      </c>
    </row>
    <row r="241" spans="1:43" x14ac:dyDescent="0.75">
      <c r="A241" s="120" t="s">
        <v>465</v>
      </c>
      <c r="B241" s="120">
        <v>928</v>
      </c>
      <c r="C241" s="120">
        <v>0.41899999999999998</v>
      </c>
      <c r="D241" s="120">
        <v>1.7999999999999999E-2</v>
      </c>
      <c r="E241" s="120">
        <v>3580</v>
      </c>
      <c r="F241" s="121">
        <v>20.920502092050199</v>
      </c>
      <c r="G241" s="120">
        <v>0.73160380495382704</v>
      </c>
      <c r="H241" s="121">
        <v>0.124</v>
      </c>
      <c r="I241" s="120">
        <v>1.1304318682551899E-2</v>
      </c>
      <c r="J241" s="120">
        <v>-0.11548</v>
      </c>
      <c r="K241" s="121">
        <v>0.77400000000000002</v>
      </c>
      <c r="L241" s="120">
        <v>6.9815157736411407E-2</v>
      </c>
      <c r="M241" s="121">
        <v>4.7800000000000002E-2</v>
      </c>
      <c r="N241" s="120">
        <v>1.6715976377106999E-3</v>
      </c>
      <c r="O241" s="120">
        <v>0.49041000000000001</v>
      </c>
      <c r="P241" s="123">
        <v>301</v>
      </c>
      <c r="Q241" s="124">
        <v>10.5036531347709</v>
      </c>
      <c r="S241" s="123">
        <v>590</v>
      </c>
      <c r="T241" s="124">
        <v>43.212730177451199</v>
      </c>
      <c r="V241" s="123">
        <v>1850</v>
      </c>
      <c r="W241" s="124">
        <v>150.53385555821399</v>
      </c>
      <c r="Y241" s="124">
        <v>48.983050847457598</v>
      </c>
      <c r="Z241" s="124">
        <v>83.729729729729698</v>
      </c>
      <c r="AA241" s="122" t="s">
        <v>35</v>
      </c>
      <c r="AB241" s="122" t="s">
        <v>35</v>
      </c>
      <c r="AD241" s="125">
        <v>274</v>
      </c>
      <c r="AE241" s="124">
        <v>9.8013636385750793</v>
      </c>
      <c r="AF241" s="125">
        <v>277</v>
      </c>
      <c r="AG241" s="124">
        <v>11.594828562303</v>
      </c>
      <c r="AH241" s="125">
        <v>301</v>
      </c>
      <c r="AI241" s="124">
        <v>19.176070223620499</v>
      </c>
      <c r="AJ241" s="124">
        <v>9.0999999999999998E-2</v>
      </c>
      <c r="AK241" s="124">
        <v>1.7000000000000001E-2</v>
      </c>
      <c r="AL241" s="132" t="str">
        <f t="shared" si="31"/>
        <v>Discordant</v>
      </c>
      <c r="AM241" s="132" t="str">
        <f t="shared" si="32"/>
        <v>Discordant</v>
      </c>
      <c r="AN241" s="36">
        <f t="shared" si="33"/>
        <v>928</v>
      </c>
      <c r="AO241" s="36">
        <f t="shared" si="34"/>
        <v>0.41899999999999998</v>
      </c>
      <c r="AP241" s="36">
        <f t="shared" si="35"/>
        <v>1.7999999999999999E-2</v>
      </c>
      <c r="AQ241" s="133">
        <f t="shared" si="36"/>
        <v>2.3866348448687353</v>
      </c>
    </row>
    <row r="242" spans="1:43" x14ac:dyDescent="0.75">
      <c r="A242" s="120" t="s">
        <v>466</v>
      </c>
      <c r="B242" s="120">
        <v>1183</v>
      </c>
      <c r="C242" s="120">
        <v>1.048</v>
      </c>
      <c r="D242" s="120">
        <v>5.3999999999999999E-2</v>
      </c>
      <c r="E242" s="120">
        <v>2249</v>
      </c>
      <c r="F242" s="121">
        <v>22.371364653243798</v>
      </c>
      <c r="G242" s="120">
        <v>0.68644984041364299</v>
      </c>
      <c r="H242" s="121">
        <v>6.7199999999999996E-2</v>
      </c>
      <c r="I242" s="120">
        <v>3.35482599530428E-3</v>
      </c>
      <c r="J242" s="120">
        <v>0.83291999999999999</v>
      </c>
      <c r="K242" s="121">
        <v>0.40600000000000003</v>
      </c>
      <c r="L242" s="120">
        <v>1.30929655678154E-2</v>
      </c>
      <c r="M242" s="121">
        <v>4.4699999999999997E-2</v>
      </c>
      <c r="N242" s="120">
        <v>1.3715885616321E-3</v>
      </c>
      <c r="O242" s="120">
        <v>-0.35650999999999999</v>
      </c>
      <c r="P242" s="123">
        <v>282</v>
      </c>
      <c r="Q242" s="124">
        <v>8.4256473621505403</v>
      </c>
      <c r="S242" s="123">
        <v>345.6</v>
      </c>
      <c r="T242" s="124">
        <v>9.2505533250722198</v>
      </c>
      <c r="V242" s="123">
        <v>790</v>
      </c>
      <c r="W242" s="124">
        <v>133.70422918680501</v>
      </c>
      <c r="Y242" s="124">
        <v>18.4027777777778</v>
      </c>
      <c r="Z242" s="124">
        <v>64.303797468354404</v>
      </c>
      <c r="AA242" s="122">
        <v>282</v>
      </c>
      <c r="AB242" s="122">
        <v>8.4256473621505403</v>
      </c>
      <c r="AD242" s="125">
        <v>277</v>
      </c>
      <c r="AE242" s="124">
        <v>8.9730002491538094</v>
      </c>
      <c r="AF242" s="125">
        <v>275</v>
      </c>
      <c r="AG242" s="124">
        <v>8.9247821721319696</v>
      </c>
      <c r="AH242" s="125">
        <v>267</v>
      </c>
      <c r="AI242" s="124">
        <v>95.068927113109297</v>
      </c>
      <c r="AJ242" s="124">
        <v>0.02</v>
      </c>
      <c r="AK242" s="124">
        <v>4.7000000000000002E-3</v>
      </c>
      <c r="AL242" s="132">
        <f t="shared" si="31"/>
        <v>282</v>
      </c>
      <c r="AM242" s="132">
        <f t="shared" si="32"/>
        <v>8.4256473621505403</v>
      </c>
      <c r="AN242" s="36">
        <f t="shared" si="33"/>
        <v>1183</v>
      </c>
      <c r="AO242" s="36">
        <f t="shared" si="34"/>
        <v>1.048</v>
      </c>
      <c r="AP242" s="36">
        <f t="shared" si="35"/>
        <v>5.3999999999999999E-2</v>
      </c>
      <c r="AQ242" s="133">
        <f t="shared" si="36"/>
        <v>0.95419847328244267</v>
      </c>
    </row>
    <row r="243" spans="1:43" x14ac:dyDescent="0.75">
      <c r="A243" s="120" t="s">
        <v>467</v>
      </c>
      <c r="B243" s="120">
        <v>1380</v>
      </c>
      <c r="C243" s="120">
        <v>1.51</v>
      </c>
      <c r="D243" s="120">
        <v>0.18</v>
      </c>
      <c r="E243" s="120">
        <v>3580</v>
      </c>
      <c r="F243" s="121">
        <v>21.367521367521402</v>
      </c>
      <c r="G243" s="120">
        <v>0.54518030543337304</v>
      </c>
      <c r="H243" s="121">
        <v>8.2199999999999995E-2</v>
      </c>
      <c r="I243" s="120">
        <v>5.9828126848965801E-3</v>
      </c>
      <c r="J243" s="120">
        <v>-0.20713000000000001</v>
      </c>
      <c r="K243" s="121">
        <v>0.50800000000000001</v>
      </c>
      <c r="L243" s="120">
        <v>3.7283393845517897E-2</v>
      </c>
      <c r="M243" s="121">
        <v>4.6800000000000001E-2</v>
      </c>
      <c r="N243" s="120">
        <v>1.19407571217239E-3</v>
      </c>
      <c r="O243" s="120">
        <v>0.48354000000000003</v>
      </c>
      <c r="P243" s="123">
        <v>294.89999999999998</v>
      </c>
      <c r="Q243" s="124">
        <v>7.1741263883456696</v>
      </c>
      <c r="S243" s="123">
        <v>419</v>
      </c>
      <c r="T243" s="124">
        <v>25.124546047034599</v>
      </c>
      <c r="V243" s="123">
        <v>1140</v>
      </c>
      <c r="W243" s="124">
        <v>122.41633341314299</v>
      </c>
      <c r="Y243" s="124">
        <v>29.618138424821002</v>
      </c>
      <c r="Z243" s="124">
        <v>74.131578947368396</v>
      </c>
      <c r="AA243" s="122">
        <v>294.89999999999998</v>
      </c>
      <c r="AB243" s="122">
        <v>7.1741263883456696</v>
      </c>
      <c r="AD243" s="125">
        <v>283.7</v>
      </c>
      <c r="AE243" s="124">
        <v>6.8717602865610603</v>
      </c>
      <c r="AF243" s="125">
        <v>284</v>
      </c>
      <c r="AG243" s="124">
        <v>7.6977668235378598</v>
      </c>
      <c r="AH243" s="125">
        <v>291.7</v>
      </c>
      <c r="AI243" s="124">
        <v>32.651779221318797</v>
      </c>
      <c r="AJ243" s="124">
        <v>3.8100000000000002E-2</v>
      </c>
      <c r="AK243" s="124">
        <v>8.9999999999999993E-3</v>
      </c>
      <c r="AL243" s="132">
        <f t="shared" si="31"/>
        <v>294.89999999999998</v>
      </c>
      <c r="AM243" s="132">
        <f t="shared" si="32"/>
        <v>7.1741263883456696</v>
      </c>
      <c r="AN243" s="36">
        <f t="shared" si="33"/>
        <v>1380</v>
      </c>
      <c r="AO243" s="36">
        <f t="shared" si="34"/>
        <v>1.51</v>
      </c>
      <c r="AP243" s="36">
        <f t="shared" si="35"/>
        <v>0.18</v>
      </c>
      <c r="AQ243" s="133">
        <f t="shared" si="36"/>
        <v>0.66225165562913912</v>
      </c>
    </row>
    <row r="244" spans="1:43" x14ac:dyDescent="0.75">
      <c r="A244" s="120" t="s">
        <v>468</v>
      </c>
      <c r="B244" s="120">
        <v>268</v>
      </c>
      <c r="C244" s="120">
        <v>2.48</v>
      </c>
      <c r="D244" s="120">
        <v>0.2</v>
      </c>
      <c r="E244" s="120">
        <v>554</v>
      </c>
      <c r="F244" s="121">
        <v>18.832391713747601</v>
      </c>
      <c r="G244" s="120">
        <v>0.44565554261513102</v>
      </c>
      <c r="H244" s="121">
        <v>7.0000000000000007E-2</v>
      </c>
      <c r="I244" s="120">
        <v>1.0725497644912801E-2</v>
      </c>
      <c r="J244" s="120">
        <v>-0.37286000000000002</v>
      </c>
      <c r="K244" s="121">
        <v>0.51</v>
      </c>
      <c r="L244" s="120">
        <v>7.9238550441057404E-2</v>
      </c>
      <c r="M244" s="121">
        <v>5.3100000000000001E-2</v>
      </c>
      <c r="N244" s="120">
        <v>1.25657482451305E-3</v>
      </c>
      <c r="O244" s="120">
        <v>0.5413</v>
      </c>
      <c r="P244" s="123">
        <v>333.2</v>
      </c>
      <c r="Q244" s="124">
        <v>7.5475939371781999</v>
      </c>
      <c r="S244" s="123">
        <v>401</v>
      </c>
      <c r="T244" s="124">
        <v>48.400700097922602</v>
      </c>
      <c r="V244" s="123">
        <v>760</v>
      </c>
      <c r="W244" s="124">
        <v>375.09248372106401</v>
      </c>
      <c r="Y244" s="124">
        <v>16.907730673316699</v>
      </c>
      <c r="Z244" s="124">
        <v>56.157894736842103</v>
      </c>
      <c r="AA244" s="122">
        <v>333.2</v>
      </c>
      <c r="AB244" s="122">
        <v>7.5475939371781999</v>
      </c>
      <c r="AD244" s="125">
        <v>323.3</v>
      </c>
      <c r="AE244" s="124">
        <v>7.2046494876939802</v>
      </c>
      <c r="AF244" s="125">
        <v>322.5</v>
      </c>
      <c r="AG244" s="124">
        <v>7.4196340859265</v>
      </c>
      <c r="AH244" s="125">
        <v>322</v>
      </c>
      <c r="AI244" s="124">
        <v>270.70491562592002</v>
      </c>
      <c r="AJ244" s="124">
        <v>2.1000000000000001E-2</v>
      </c>
      <c r="AK244" s="124">
        <v>1.6E-2</v>
      </c>
      <c r="AL244" s="132">
        <f t="shared" si="31"/>
        <v>333.2</v>
      </c>
      <c r="AM244" s="132">
        <f t="shared" si="32"/>
        <v>7.5475939371781999</v>
      </c>
      <c r="AN244" s="36">
        <f t="shared" si="33"/>
        <v>268</v>
      </c>
      <c r="AO244" s="36">
        <f t="shared" si="34"/>
        <v>2.48</v>
      </c>
      <c r="AP244" s="36">
        <f t="shared" si="35"/>
        <v>0.2</v>
      </c>
      <c r="AQ244" s="133">
        <f t="shared" si="36"/>
        <v>0.40322580645161293</v>
      </c>
    </row>
    <row r="245" spans="1:43" x14ac:dyDescent="0.75">
      <c r="A245" s="120" t="s">
        <v>469</v>
      </c>
      <c r="B245" s="120">
        <v>153</v>
      </c>
      <c r="C245" s="120">
        <v>5.42</v>
      </c>
      <c r="D245" s="120">
        <v>0.11</v>
      </c>
      <c r="E245" s="120">
        <v>472</v>
      </c>
      <c r="F245" s="121">
        <v>11.990407673860901</v>
      </c>
      <c r="G245" s="120">
        <v>0.26037455251316699</v>
      </c>
      <c r="H245" s="121">
        <v>5.8400000000000001E-2</v>
      </c>
      <c r="I245" s="120">
        <v>3.3904254556322302E-3</v>
      </c>
      <c r="J245" s="120">
        <v>0.23285</v>
      </c>
      <c r="K245" s="121">
        <v>0.66900000000000004</v>
      </c>
      <c r="L245" s="120">
        <v>2.4238060325859401E-2</v>
      </c>
      <c r="M245" s="121">
        <v>8.3400000000000002E-2</v>
      </c>
      <c r="N245" s="120">
        <v>1.8110508224784901E-3</v>
      </c>
      <c r="O245" s="120">
        <v>0.27282000000000001</v>
      </c>
      <c r="P245" s="123">
        <v>516.4</v>
      </c>
      <c r="Q245" s="124">
        <v>10.8198251427222</v>
      </c>
      <c r="S245" s="123">
        <v>518</v>
      </c>
      <c r="T245" s="124">
        <v>14.4524430916572</v>
      </c>
      <c r="V245" s="123">
        <v>518</v>
      </c>
      <c r="W245" s="124">
        <v>130.761686485474</v>
      </c>
      <c r="Y245" s="124">
        <v>0.30888030888030499</v>
      </c>
      <c r="Z245" s="124">
        <v>0.30888030888030499</v>
      </c>
      <c r="AA245" s="122">
        <v>516.4</v>
      </c>
      <c r="AB245" s="122">
        <v>10.8198251427222</v>
      </c>
      <c r="AD245" s="125">
        <v>515</v>
      </c>
      <c r="AE245" s="124">
        <v>11.0421653727466</v>
      </c>
      <c r="AF245" s="125">
        <v>503</v>
      </c>
      <c r="AG245" s="124">
        <v>10.5902366034754</v>
      </c>
      <c r="AH245" s="125">
        <v>458</v>
      </c>
      <c r="AI245" s="124">
        <v>114.18510696463601</v>
      </c>
      <c r="AJ245" s="124">
        <v>2.3E-3</v>
      </c>
      <c r="AK245" s="124">
        <v>2.5000000000000001E-3</v>
      </c>
      <c r="AL245" s="132">
        <f t="shared" si="31"/>
        <v>516.4</v>
      </c>
      <c r="AM245" s="132">
        <f t="shared" si="32"/>
        <v>10.8198251427222</v>
      </c>
      <c r="AN245" s="36">
        <f t="shared" si="33"/>
        <v>153</v>
      </c>
      <c r="AO245" s="36">
        <f t="shared" si="34"/>
        <v>5.42</v>
      </c>
      <c r="AP245" s="36">
        <f t="shared" si="35"/>
        <v>0.11</v>
      </c>
      <c r="AQ245" s="133">
        <f t="shared" si="36"/>
        <v>0.18450184501845018</v>
      </c>
    </row>
    <row r="246" spans="1:43" x14ac:dyDescent="0.75">
      <c r="A246" s="120" t="s">
        <v>471</v>
      </c>
      <c r="B246" s="120">
        <v>742</v>
      </c>
      <c r="C246" s="120">
        <v>2.0699999999999998</v>
      </c>
      <c r="D246" s="120">
        <v>0.19</v>
      </c>
      <c r="E246" s="120">
        <v>1354</v>
      </c>
      <c r="F246" s="121">
        <v>20.746887966805001</v>
      </c>
      <c r="G246" s="120">
        <v>0.49370231454679903</v>
      </c>
      <c r="H246" s="121">
        <v>5.9499999999999997E-2</v>
      </c>
      <c r="I246" s="120">
        <v>2.5815911641469298E-3</v>
      </c>
      <c r="J246" s="120">
        <v>0.55181000000000002</v>
      </c>
      <c r="K246" s="121">
        <v>0.39</v>
      </c>
      <c r="L246" s="120">
        <v>1.2281278272232099E-2</v>
      </c>
      <c r="M246" s="121">
        <v>4.82E-2</v>
      </c>
      <c r="N246" s="120">
        <v>1.1469889652477E-3</v>
      </c>
      <c r="O246" s="120">
        <v>0.24371999999999999</v>
      </c>
      <c r="P246" s="123">
        <v>303.3</v>
      </c>
      <c r="Q246" s="124">
        <v>6.9563869599216996</v>
      </c>
      <c r="S246" s="123">
        <v>333.8</v>
      </c>
      <c r="T246" s="124">
        <v>8.9082089057963501</v>
      </c>
      <c r="V246" s="123">
        <v>568</v>
      </c>
      <c r="W246" s="124">
        <v>306.64801613148597</v>
      </c>
      <c r="Y246" s="124">
        <v>9.1372079089275093</v>
      </c>
      <c r="Z246" s="124">
        <v>46.602112676056301</v>
      </c>
      <c r="AA246" s="122">
        <v>303.3</v>
      </c>
      <c r="AB246" s="122">
        <v>6.9563869599216996</v>
      </c>
      <c r="AD246" s="125">
        <v>300.8</v>
      </c>
      <c r="AE246" s="124">
        <v>7.1345861503081398</v>
      </c>
      <c r="AF246" s="125">
        <v>300.2</v>
      </c>
      <c r="AG246" s="124">
        <v>7.2966969177367798</v>
      </c>
      <c r="AH246" s="125">
        <v>298.60000000000002</v>
      </c>
      <c r="AI246" s="124">
        <v>300.00484428984799</v>
      </c>
      <c r="AJ246" s="124">
        <v>9.1000000000000004E-3</v>
      </c>
      <c r="AK246" s="124">
        <v>3.0000000000000001E-3</v>
      </c>
      <c r="AL246" s="132">
        <f t="shared" si="31"/>
        <v>303.3</v>
      </c>
      <c r="AM246" s="132">
        <f t="shared" si="32"/>
        <v>6.9563869599216996</v>
      </c>
      <c r="AN246" s="36">
        <f t="shared" si="33"/>
        <v>742</v>
      </c>
      <c r="AO246" s="36">
        <f t="shared" si="34"/>
        <v>2.0699999999999998</v>
      </c>
      <c r="AP246" s="36">
        <f t="shared" si="35"/>
        <v>0.19</v>
      </c>
      <c r="AQ246" s="133">
        <f t="shared" si="36"/>
        <v>0.48309178743961356</v>
      </c>
    </row>
    <row r="247" spans="1:43" x14ac:dyDescent="0.75">
      <c r="A247" s="120" t="s">
        <v>472</v>
      </c>
      <c r="B247" s="120">
        <v>188</v>
      </c>
      <c r="C247" s="120">
        <v>1.014</v>
      </c>
      <c r="D247" s="120">
        <v>2.1000000000000001E-2</v>
      </c>
      <c r="E247" s="120">
        <v>607</v>
      </c>
      <c r="F247" s="121">
        <v>11.4025085518814</v>
      </c>
      <c r="G247" s="120">
        <v>0.24885823304955701</v>
      </c>
      <c r="H247" s="121">
        <v>5.8700000000000002E-2</v>
      </c>
      <c r="I247" s="120">
        <v>3.0227516261702001E-3</v>
      </c>
      <c r="J247" s="120">
        <v>0.43502999999999997</v>
      </c>
      <c r="K247" s="121">
        <v>0.70599999999999996</v>
      </c>
      <c r="L247" s="120">
        <v>2.1236442342350999E-2</v>
      </c>
      <c r="M247" s="121">
        <v>8.77E-2</v>
      </c>
      <c r="N247" s="120">
        <v>1.9140408392717199E-3</v>
      </c>
      <c r="O247" s="120">
        <v>0.15853999999999999</v>
      </c>
      <c r="P247" s="123">
        <v>542</v>
      </c>
      <c r="Q247" s="124">
        <v>11.2477453926598</v>
      </c>
      <c r="S247" s="123">
        <v>541</v>
      </c>
      <c r="T247" s="124">
        <v>12.5792537848936</v>
      </c>
      <c r="V247" s="123">
        <v>534</v>
      </c>
      <c r="W247" s="124">
        <v>113.516338977218</v>
      </c>
      <c r="Y247" s="124">
        <v>-0.18484288354898101</v>
      </c>
      <c r="Z247" s="124">
        <v>-1.4981273408239699</v>
      </c>
      <c r="AA247" s="122">
        <v>542</v>
      </c>
      <c r="AB247" s="122">
        <v>11.2477453926598</v>
      </c>
      <c r="AD247" s="125">
        <v>540</v>
      </c>
      <c r="AE247" s="124">
        <v>11.3024588660211</v>
      </c>
      <c r="AF247" s="125">
        <v>522.79999999999995</v>
      </c>
      <c r="AG247" s="124">
        <v>10.573241025568199</v>
      </c>
      <c r="AH247" s="125">
        <v>447</v>
      </c>
      <c r="AI247" s="124">
        <v>101.48250693982</v>
      </c>
      <c r="AJ247" s="124">
        <v>3.3E-3</v>
      </c>
      <c r="AK247" s="124">
        <v>2E-3</v>
      </c>
      <c r="AL247" s="132">
        <f t="shared" si="31"/>
        <v>542</v>
      </c>
      <c r="AM247" s="132">
        <f t="shared" si="32"/>
        <v>11.2477453926598</v>
      </c>
      <c r="AN247" s="36">
        <f t="shared" si="33"/>
        <v>188</v>
      </c>
      <c r="AO247" s="36">
        <f t="shared" si="34"/>
        <v>1.014</v>
      </c>
      <c r="AP247" s="36">
        <f t="shared" si="35"/>
        <v>2.1000000000000001E-2</v>
      </c>
      <c r="AQ247" s="133">
        <f t="shared" si="36"/>
        <v>0.98619329388560162</v>
      </c>
    </row>
    <row r="248" spans="1:43" x14ac:dyDescent="0.75">
      <c r="A248" s="120" t="s">
        <v>473</v>
      </c>
      <c r="B248" s="120">
        <v>423</v>
      </c>
      <c r="C248" s="120">
        <v>0.755</v>
      </c>
      <c r="D248" s="120">
        <v>2.9000000000000001E-2</v>
      </c>
      <c r="E248" s="120">
        <v>672</v>
      </c>
      <c r="F248" s="121">
        <v>20.824656393169501</v>
      </c>
      <c r="G248" s="120">
        <v>0.435639082492213</v>
      </c>
      <c r="H248" s="121">
        <v>5.1700000000000003E-2</v>
      </c>
      <c r="I248" s="120">
        <v>2.68390080345633E-3</v>
      </c>
      <c r="J248" s="120">
        <v>0.23648</v>
      </c>
      <c r="K248" s="121">
        <v>0.34200000000000003</v>
      </c>
      <c r="L248" s="120">
        <v>1.2527251120656901E-2</v>
      </c>
      <c r="M248" s="121">
        <v>4.802E-2</v>
      </c>
      <c r="N248" s="120">
        <v>1.00454904735608E-3</v>
      </c>
      <c r="O248" s="120">
        <v>0.15977</v>
      </c>
      <c r="P248" s="123">
        <v>302.3</v>
      </c>
      <c r="Q248" s="124">
        <v>6.2167349758217503</v>
      </c>
      <c r="S248" s="123">
        <v>298</v>
      </c>
      <c r="T248" s="124">
        <v>9.0704142950732898</v>
      </c>
      <c r="V248" s="123">
        <v>261</v>
      </c>
      <c r="W248" s="124">
        <v>109.61270517783601</v>
      </c>
      <c r="Y248" s="124">
        <v>-1.44295302013424</v>
      </c>
      <c r="Z248" s="124">
        <v>-15.823754789272</v>
      </c>
      <c r="AA248" s="122">
        <v>302.3</v>
      </c>
      <c r="AB248" s="122">
        <v>6.2167349758217503</v>
      </c>
      <c r="AD248" s="125">
        <v>302.10000000000002</v>
      </c>
      <c r="AE248" s="124">
        <v>6.3777106989581602</v>
      </c>
      <c r="AF248" s="125">
        <v>298</v>
      </c>
      <c r="AG248" s="124">
        <v>6.4695143159490698</v>
      </c>
      <c r="AH248" s="125">
        <v>266</v>
      </c>
      <c r="AI248" s="124">
        <v>89.842891407184794</v>
      </c>
      <c r="AJ248" s="124">
        <v>1E-4</v>
      </c>
      <c r="AK248" s="124">
        <v>2.3999999999999998E-3</v>
      </c>
      <c r="AL248" s="132">
        <f t="shared" si="31"/>
        <v>302.3</v>
      </c>
      <c r="AM248" s="132">
        <f t="shared" si="32"/>
        <v>6.2167349758217503</v>
      </c>
      <c r="AN248" s="36">
        <f t="shared" si="33"/>
        <v>423</v>
      </c>
      <c r="AO248" s="36">
        <f t="shared" si="34"/>
        <v>0.755</v>
      </c>
      <c r="AP248" s="36">
        <f t="shared" si="35"/>
        <v>2.9000000000000001E-2</v>
      </c>
      <c r="AQ248" s="133">
        <f t="shared" si="36"/>
        <v>1.3245033112582782</v>
      </c>
    </row>
    <row r="249" spans="1:43" x14ac:dyDescent="0.75">
      <c r="A249" s="120" t="s">
        <v>474</v>
      </c>
      <c r="B249" s="120">
        <v>1280</v>
      </c>
      <c r="C249" s="120">
        <v>11.42</v>
      </c>
      <c r="D249" s="120">
        <v>0.53</v>
      </c>
      <c r="E249" s="120">
        <v>30200</v>
      </c>
      <c r="F249" s="121">
        <v>3.21543408360129</v>
      </c>
      <c r="G249" s="120">
        <v>5.89331391727679E-2</v>
      </c>
      <c r="H249" s="121">
        <v>0.11940000000000001</v>
      </c>
      <c r="I249" s="120">
        <v>1.3374097962936299E-3</v>
      </c>
      <c r="J249" s="120">
        <v>0.56138999999999994</v>
      </c>
      <c r="K249" s="121">
        <v>5.1059999999999999</v>
      </c>
      <c r="L249" s="120">
        <v>9.8494910586080606E-2</v>
      </c>
      <c r="M249" s="121">
        <v>0.311</v>
      </c>
      <c r="N249" s="120">
        <v>5.7000721539292804E-3</v>
      </c>
      <c r="O249" s="120">
        <v>0.60560999999999998</v>
      </c>
      <c r="P249" s="123">
        <v>1745</v>
      </c>
      <c r="Q249" s="124">
        <v>28.159124119372201</v>
      </c>
      <c r="S249" s="123">
        <v>1836.6</v>
      </c>
      <c r="T249" s="124">
        <v>16.4200602063963</v>
      </c>
      <c r="V249" s="123">
        <v>1945</v>
      </c>
      <c r="W249" s="124">
        <v>20.743427530630999</v>
      </c>
      <c r="Y249" s="124">
        <v>4.9874768594141301</v>
      </c>
      <c r="Z249" s="124">
        <v>10.2827763496144</v>
      </c>
      <c r="AA249" s="122">
        <v>1945</v>
      </c>
      <c r="AB249" s="122">
        <v>20.743427530630999</v>
      </c>
      <c r="AD249" s="125">
        <v>1724</v>
      </c>
      <c r="AE249" s="124">
        <v>29.482134779730799</v>
      </c>
      <c r="AF249" s="125">
        <v>1736</v>
      </c>
      <c r="AG249" s="124">
        <v>22.767436772322</v>
      </c>
      <c r="AH249" s="125">
        <v>1751</v>
      </c>
      <c r="AI249" s="124">
        <v>22.423866431071598</v>
      </c>
      <c r="AJ249" s="124">
        <v>1.4200000000000001E-2</v>
      </c>
      <c r="AK249" s="124">
        <v>2.5999999999999999E-3</v>
      </c>
      <c r="AL249" s="132">
        <f t="shared" si="31"/>
        <v>1945</v>
      </c>
      <c r="AM249" s="132">
        <f t="shared" si="32"/>
        <v>20.743427530630999</v>
      </c>
      <c r="AN249" s="36">
        <f t="shared" si="33"/>
        <v>1280</v>
      </c>
      <c r="AO249" s="36">
        <f t="shared" si="34"/>
        <v>11.42</v>
      </c>
      <c r="AP249" s="36">
        <f t="shared" si="35"/>
        <v>0.53</v>
      </c>
      <c r="AQ249" s="133">
        <f t="shared" si="36"/>
        <v>8.7565674255691769E-2</v>
      </c>
    </row>
    <row r="250" spans="1:43" x14ac:dyDescent="0.75">
      <c r="A250" s="120" t="s">
        <v>476</v>
      </c>
      <c r="B250" s="120">
        <v>607</v>
      </c>
      <c r="C250" s="120">
        <v>6.11</v>
      </c>
      <c r="D250" s="120">
        <v>0.44</v>
      </c>
      <c r="E250" s="120">
        <v>3420</v>
      </c>
      <c r="F250" s="121">
        <v>10.162601626016301</v>
      </c>
      <c r="G250" s="120">
        <v>0.45161336133247898</v>
      </c>
      <c r="H250" s="121">
        <v>0.1024</v>
      </c>
      <c r="I250" s="120">
        <v>4.9591204709210296E-3</v>
      </c>
      <c r="J250" s="120">
        <v>-0.72018000000000004</v>
      </c>
      <c r="K250" s="121">
        <v>1.43</v>
      </c>
      <c r="L250" s="120">
        <v>0.113009353258923</v>
      </c>
      <c r="M250" s="121">
        <v>9.8400000000000001E-2</v>
      </c>
      <c r="N250" s="120">
        <v>4.3727734679034104E-3</v>
      </c>
      <c r="O250" s="120">
        <v>0.92279</v>
      </c>
      <c r="P250" s="123">
        <v>604</v>
      </c>
      <c r="Q250" s="124">
        <v>25.2816608769682</v>
      </c>
      <c r="S250" s="123">
        <v>878</v>
      </c>
      <c r="T250" s="124">
        <v>48.374559910555199</v>
      </c>
      <c r="V250" s="123">
        <v>1620</v>
      </c>
      <c r="W250" s="124">
        <v>555.38600472538099</v>
      </c>
      <c r="Y250" s="124">
        <v>31.207289293849701</v>
      </c>
      <c r="Z250" s="124">
        <v>62.716049382716101</v>
      </c>
      <c r="AA250" s="122" t="s">
        <v>35</v>
      </c>
      <c r="AB250" s="122" t="s">
        <v>35</v>
      </c>
      <c r="AD250" s="125">
        <v>572</v>
      </c>
      <c r="AE250" s="124">
        <v>23.089876065020899</v>
      </c>
      <c r="AF250" s="125">
        <v>579</v>
      </c>
      <c r="AG250" s="124">
        <v>24.375767609244399</v>
      </c>
      <c r="AH250" s="125">
        <v>604</v>
      </c>
      <c r="AI250" s="124">
        <v>549.09891116703204</v>
      </c>
      <c r="AJ250" s="124">
        <v>5.2699999999999997E-2</v>
      </c>
      <c r="AK250" s="124">
        <v>6.4000000000000003E-3</v>
      </c>
      <c r="AL250" s="132" t="str">
        <f t="shared" si="31"/>
        <v>Discordant</v>
      </c>
      <c r="AM250" s="132" t="str">
        <f t="shared" si="32"/>
        <v>Discordant</v>
      </c>
      <c r="AN250" s="36">
        <f t="shared" si="33"/>
        <v>607</v>
      </c>
      <c r="AO250" s="36">
        <f t="shared" si="34"/>
        <v>6.11</v>
      </c>
      <c r="AP250" s="36">
        <f t="shared" si="35"/>
        <v>0.44</v>
      </c>
      <c r="AQ250" s="133">
        <f t="shared" si="36"/>
        <v>0.16366612111292961</v>
      </c>
    </row>
    <row r="251" spans="1:43" x14ac:dyDescent="0.75">
      <c r="A251" s="120" t="s">
        <v>477</v>
      </c>
      <c r="B251" s="120">
        <v>400</v>
      </c>
      <c r="C251" s="120">
        <v>19.7</v>
      </c>
      <c r="D251" s="120">
        <v>7</v>
      </c>
      <c r="E251" s="120">
        <v>920</v>
      </c>
      <c r="F251" s="121">
        <v>12.4069478908189</v>
      </c>
      <c r="G251" s="120">
        <v>0.42266007773550401</v>
      </c>
      <c r="H251" s="121">
        <v>5.3699999999999998E-2</v>
      </c>
      <c r="I251" s="120">
        <v>2.5197304458677498E-3</v>
      </c>
      <c r="J251" s="120">
        <v>-5.1741000000000002E-2</v>
      </c>
      <c r="K251" s="121">
        <v>0.60799999999999998</v>
      </c>
      <c r="L251" s="120">
        <v>3.1736406107812497E-2</v>
      </c>
      <c r="M251" s="121">
        <v>8.0600000000000005E-2</v>
      </c>
      <c r="N251" s="120">
        <v>2.7457520225978201E-3</v>
      </c>
      <c r="O251" s="120">
        <v>0.66020999999999996</v>
      </c>
      <c r="P251" s="123">
        <v>499</v>
      </c>
      <c r="Q251" s="124">
        <v>16.735691591107202</v>
      </c>
      <c r="S251" s="123">
        <v>479</v>
      </c>
      <c r="T251" s="124">
        <v>20.043616380889901</v>
      </c>
      <c r="V251" s="123">
        <v>376</v>
      </c>
      <c r="W251" s="124">
        <v>97.907396660431502</v>
      </c>
      <c r="Y251" s="124">
        <v>-4.1753653444676502</v>
      </c>
      <c r="Z251" s="124">
        <v>-32.712765957446798</v>
      </c>
      <c r="AA251" s="122">
        <v>499</v>
      </c>
      <c r="AB251" s="122">
        <v>16.735691591107202</v>
      </c>
      <c r="AD251" s="125">
        <v>499</v>
      </c>
      <c r="AE251" s="124">
        <v>16.735691591107202</v>
      </c>
      <c r="AF251" s="125">
        <v>478</v>
      </c>
      <c r="AG251" s="124">
        <v>15.668648876794601</v>
      </c>
      <c r="AH251" s="125">
        <v>381</v>
      </c>
      <c r="AI251" s="124">
        <v>74.057803915745893</v>
      </c>
      <c r="AJ251" s="124">
        <v>4.0000000000000002E-4</v>
      </c>
      <c r="AK251" s="124">
        <v>2.3E-3</v>
      </c>
      <c r="AL251" s="132">
        <f t="shared" si="31"/>
        <v>499</v>
      </c>
      <c r="AM251" s="132">
        <f t="shared" si="32"/>
        <v>16.735691591107202</v>
      </c>
      <c r="AN251" s="36">
        <f t="shared" si="33"/>
        <v>400</v>
      </c>
      <c r="AO251" s="36">
        <f t="shared" si="34"/>
        <v>19.7</v>
      </c>
      <c r="AP251" s="36">
        <f t="shared" si="35"/>
        <v>7</v>
      </c>
      <c r="AQ251" s="133">
        <f t="shared" si="36"/>
        <v>5.0761421319796954E-2</v>
      </c>
    </row>
    <row r="252" spans="1:43" x14ac:dyDescent="0.75">
      <c r="A252" s="120" t="s">
        <v>581</v>
      </c>
      <c r="B252" s="120">
        <v>966</v>
      </c>
      <c r="C252" s="120">
        <v>2.2200000000000002</v>
      </c>
      <c r="D252" s="120">
        <v>7.9000000000000001E-2</v>
      </c>
      <c r="E252" s="120">
        <v>2410</v>
      </c>
      <c r="F252" s="121">
        <v>19.455252918287901</v>
      </c>
      <c r="G252" s="120">
        <v>0.49216771799190401</v>
      </c>
      <c r="H252" s="121">
        <v>7.51E-2</v>
      </c>
      <c r="I252" s="120">
        <v>2.2937752588071802E-3</v>
      </c>
      <c r="J252" s="120">
        <v>-5.9993999999999999E-2</v>
      </c>
      <c r="K252" s="121">
        <v>0.53100000000000003</v>
      </c>
      <c r="L252" s="120">
        <v>1.7583700189664299E-2</v>
      </c>
      <c r="M252" s="121">
        <v>5.1400000000000001E-2</v>
      </c>
      <c r="N252" s="120">
        <v>1.3002874242258901E-3</v>
      </c>
      <c r="O252" s="120">
        <v>0.76144000000000001</v>
      </c>
      <c r="P252" s="123">
        <v>322.8</v>
      </c>
      <c r="Q252" s="124">
        <v>8.0528354171128704</v>
      </c>
      <c r="S252" s="123">
        <v>432</v>
      </c>
      <c r="T252" s="124">
        <v>11.9301667738603</v>
      </c>
      <c r="V252" s="123">
        <v>1061</v>
      </c>
      <c r="W252" s="124">
        <v>80.289602340936796</v>
      </c>
      <c r="Y252" s="124">
        <v>25.2777777777778</v>
      </c>
      <c r="Z252" s="124">
        <v>69.575871819038596</v>
      </c>
      <c r="AA252" s="122" t="s">
        <v>35</v>
      </c>
      <c r="AB252" s="122" t="s">
        <v>35</v>
      </c>
      <c r="AD252" s="125">
        <v>314</v>
      </c>
      <c r="AE252" s="124">
        <v>7.9906168882701003</v>
      </c>
      <c r="AF252" s="125">
        <v>315</v>
      </c>
      <c r="AG252" s="124">
        <v>8.7879963161189494</v>
      </c>
      <c r="AH252" s="125">
        <v>322.8</v>
      </c>
      <c r="AI252" s="124">
        <v>71.536832779106007</v>
      </c>
      <c r="AJ252" s="124">
        <v>2.8000000000000001E-2</v>
      </c>
      <c r="AK252" s="124">
        <v>2.2000000000000001E-3</v>
      </c>
      <c r="AL252" s="132" t="str">
        <f t="shared" si="31"/>
        <v>Discordant</v>
      </c>
      <c r="AM252" s="132" t="str">
        <f t="shared" si="32"/>
        <v>Discordant</v>
      </c>
      <c r="AN252" s="36">
        <f t="shared" si="33"/>
        <v>966</v>
      </c>
      <c r="AO252" s="36">
        <f t="shared" si="34"/>
        <v>2.2200000000000002</v>
      </c>
      <c r="AP252" s="36">
        <f t="shared" si="35"/>
        <v>7.9000000000000001E-2</v>
      </c>
      <c r="AQ252" s="133">
        <f t="shared" si="36"/>
        <v>0.4504504504504504</v>
      </c>
    </row>
    <row r="253" spans="1:43" x14ac:dyDescent="0.75">
      <c r="A253" s="120" t="s">
        <v>479</v>
      </c>
      <c r="B253" s="120">
        <v>190</v>
      </c>
      <c r="C253" s="120">
        <v>1.1779999999999999</v>
      </c>
      <c r="D253" s="120">
        <v>5.5E-2</v>
      </c>
      <c r="E253" s="120">
        <v>339</v>
      </c>
      <c r="F253" s="121">
        <v>20.242914979757099</v>
      </c>
      <c r="G253" s="120">
        <v>0.71843913500715295</v>
      </c>
      <c r="H253" s="121">
        <v>5.8700000000000002E-2</v>
      </c>
      <c r="I253" s="120">
        <v>5.4012526637691903E-3</v>
      </c>
      <c r="J253" s="120">
        <v>4.403E-2</v>
      </c>
      <c r="K253" s="121">
        <v>0.39900000000000002</v>
      </c>
      <c r="L253" s="120">
        <v>3.5334398180243601E-2</v>
      </c>
      <c r="M253" s="121">
        <v>4.9399999999999999E-2</v>
      </c>
      <c r="N253" s="120">
        <v>1.75325012750606E-3</v>
      </c>
      <c r="O253" s="120">
        <v>9.5034000000000004E-3</v>
      </c>
      <c r="P253" s="123">
        <v>311</v>
      </c>
      <c r="Q253" s="124">
        <v>10.5683868844682</v>
      </c>
      <c r="S253" s="123">
        <v>347</v>
      </c>
      <c r="T253" s="124">
        <v>21.083414087499602</v>
      </c>
      <c r="V253" s="123">
        <v>620</v>
      </c>
      <c r="W253" s="124">
        <v>395.06181200502101</v>
      </c>
      <c r="Y253" s="124">
        <v>10.3746397694525</v>
      </c>
      <c r="Z253" s="124">
        <v>49.838709677419402</v>
      </c>
      <c r="AA253" s="122">
        <v>311</v>
      </c>
      <c r="AB253" s="122">
        <v>10.5683868844682</v>
      </c>
      <c r="AD253" s="125">
        <v>306</v>
      </c>
      <c r="AE253" s="124">
        <v>9.8707041967530902</v>
      </c>
      <c r="AF253" s="125">
        <v>305</v>
      </c>
      <c r="AG253" s="124">
        <v>10.708424234451</v>
      </c>
      <c r="AH253" s="125">
        <v>302</v>
      </c>
      <c r="AI253" s="124">
        <v>368.97771654219201</v>
      </c>
      <c r="AJ253" s="124">
        <v>7.7999999999999996E-3</v>
      </c>
      <c r="AK253" s="124">
        <v>7.0000000000000001E-3</v>
      </c>
      <c r="AL253" s="132">
        <f t="shared" si="31"/>
        <v>311</v>
      </c>
      <c r="AM253" s="132">
        <f t="shared" si="32"/>
        <v>10.5683868844682</v>
      </c>
      <c r="AN253" s="36">
        <f t="shared" si="33"/>
        <v>190</v>
      </c>
      <c r="AO253" s="36">
        <f t="shared" si="34"/>
        <v>1.1779999999999999</v>
      </c>
      <c r="AP253" s="36">
        <f t="shared" si="35"/>
        <v>5.5E-2</v>
      </c>
      <c r="AQ253" s="133">
        <f t="shared" si="36"/>
        <v>0.84889643463497455</v>
      </c>
    </row>
    <row r="254" spans="1:43" x14ac:dyDescent="0.75">
      <c r="A254" s="120" t="s">
        <v>480</v>
      </c>
      <c r="B254" s="120">
        <v>395</v>
      </c>
      <c r="C254" s="120">
        <v>1.3420000000000001</v>
      </c>
      <c r="D254" s="120">
        <v>3.9E-2</v>
      </c>
      <c r="E254" s="120">
        <v>630</v>
      </c>
      <c r="F254" s="121">
        <v>20.850708924103401</v>
      </c>
      <c r="G254" s="120">
        <v>0.42520603760000802</v>
      </c>
      <c r="H254" s="121">
        <v>5.3499999999999999E-2</v>
      </c>
      <c r="I254" s="120">
        <v>2.7551070246494701E-3</v>
      </c>
      <c r="J254" s="120">
        <v>-0.26755000000000001</v>
      </c>
      <c r="K254" s="121">
        <v>0.34899999999999998</v>
      </c>
      <c r="L254" s="120">
        <v>1.32806803575721E-2</v>
      </c>
      <c r="M254" s="121">
        <v>4.7960000000000003E-2</v>
      </c>
      <c r="N254" s="120">
        <v>9.7804259977569497E-4</v>
      </c>
      <c r="O254" s="120">
        <v>0.66444999999999999</v>
      </c>
      <c r="P254" s="123">
        <v>302</v>
      </c>
      <c r="Q254" s="124">
        <v>6.0056302137906696</v>
      </c>
      <c r="S254" s="123">
        <v>303</v>
      </c>
      <c r="T254" s="124">
        <v>10.496297100394001</v>
      </c>
      <c r="V254" s="123">
        <v>350</v>
      </c>
      <c r="W254" s="124">
        <v>132.34592377504799</v>
      </c>
      <c r="Y254" s="124">
        <v>0.33003300330032898</v>
      </c>
      <c r="Z254" s="124">
        <v>13.714285714285699</v>
      </c>
      <c r="AA254" s="122">
        <v>302</v>
      </c>
      <c r="AB254" s="122">
        <v>6.0056302137906696</v>
      </c>
      <c r="AD254" s="125">
        <v>301.39999999999998</v>
      </c>
      <c r="AE254" s="124">
        <v>6.0565166774966803</v>
      </c>
      <c r="AF254" s="125">
        <v>296.3</v>
      </c>
      <c r="AG254" s="124">
        <v>5.9815092426360099</v>
      </c>
      <c r="AH254" s="125">
        <v>259</v>
      </c>
      <c r="AI254" s="124">
        <v>115.269438880698</v>
      </c>
      <c r="AJ254" s="124">
        <v>2.5000000000000001E-3</v>
      </c>
      <c r="AK254" s="124">
        <v>2.3E-3</v>
      </c>
      <c r="AL254" s="132">
        <f t="shared" si="31"/>
        <v>302</v>
      </c>
      <c r="AM254" s="132">
        <f t="shared" si="32"/>
        <v>6.0056302137906696</v>
      </c>
      <c r="AN254" s="36">
        <f t="shared" si="33"/>
        <v>395</v>
      </c>
      <c r="AO254" s="36">
        <f t="shared" si="34"/>
        <v>1.3420000000000001</v>
      </c>
      <c r="AP254" s="36">
        <f t="shared" si="35"/>
        <v>3.9E-2</v>
      </c>
      <c r="AQ254" s="133">
        <f t="shared" si="36"/>
        <v>0.7451564828614009</v>
      </c>
    </row>
    <row r="255" spans="1:43" x14ac:dyDescent="0.75">
      <c r="A255" s="120" t="s">
        <v>481</v>
      </c>
      <c r="B255" s="120">
        <v>277</v>
      </c>
      <c r="C255" s="120">
        <v>1.38</v>
      </c>
      <c r="D255" s="120">
        <v>0.36</v>
      </c>
      <c r="E255" s="120">
        <v>490</v>
      </c>
      <c r="F255" s="121">
        <v>20.1207243460765</v>
      </c>
      <c r="G255" s="120">
        <v>0.59888404997634603</v>
      </c>
      <c r="H255" s="121">
        <v>5.4300000000000001E-2</v>
      </c>
      <c r="I255" s="120">
        <v>3.0995314495089799E-3</v>
      </c>
      <c r="J255" s="120">
        <v>0.39306999999999997</v>
      </c>
      <c r="K255" s="121">
        <v>0.36899999999999999</v>
      </c>
      <c r="L255" s="120">
        <v>1.3443366556038E-2</v>
      </c>
      <c r="M255" s="121">
        <v>4.9700000000000001E-2</v>
      </c>
      <c r="N255" s="120">
        <v>1.47929750300607E-3</v>
      </c>
      <c r="O255" s="120">
        <v>0.47925000000000001</v>
      </c>
      <c r="P255" s="123">
        <v>312</v>
      </c>
      <c r="Q255" s="124">
        <v>9.2016770089308597</v>
      </c>
      <c r="S255" s="123">
        <v>318</v>
      </c>
      <c r="T255" s="124">
        <v>9.8842282872498597</v>
      </c>
      <c r="V255" s="123">
        <v>359</v>
      </c>
      <c r="W255" s="124">
        <v>151.085958258857</v>
      </c>
      <c r="Y255" s="124">
        <v>1.88679245283019</v>
      </c>
      <c r="Z255" s="124">
        <v>13.091922005571</v>
      </c>
      <c r="AA255" s="122">
        <v>312</v>
      </c>
      <c r="AB255" s="122">
        <v>9.2016770089308597</v>
      </c>
      <c r="AD255" s="125">
        <v>311</v>
      </c>
      <c r="AE255" s="124">
        <v>9.2016770089308597</v>
      </c>
      <c r="AF255" s="125">
        <v>304</v>
      </c>
      <c r="AG255" s="124">
        <v>8.8012026925000608</v>
      </c>
      <c r="AH255" s="125">
        <v>251</v>
      </c>
      <c r="AI255" s="124">
        <v>136.991192355556</v>
      </c>
      <c r="AJ255" s="124">
        <v>3.2000000000000002E-3</v>
      </c>
      <c r="AK255" s="124">
        <v>2.3E-3</v>
      </c>
      <c r="AL255" s="132">
        <f t="shared" si="31"/>
        <v>312</v>
      </c>
      <c r="AM255" s="132">
        <f t="shared" si="32"/>
        <v>9.2016770089308597</v>
      </c>
      <c r="AN255" s="36">
        <f t="shared" si="33"/>
        <v>277</v>
      </c>
      <c r="AO255" s="36">
        <f t="shared" si="34"/>
        <v>1.38</v>
      </c>
      <c r="AP255" s="36">
        <f t="shared" si="35"/>
        <v>0.36</v>
      </c>
      <c r="AQ255" s="133">
        <f t="shared" si="36"/>
        <v>0.7246376811594204</v>
      </c>
    </row>
    <row r="256" spans="1:43" x14ac:dyDescent="0.75">
      <c r="A256" s="120" t="s">
        <v>482</v>
      </c>
      <c r="B256" s="120">
        <v>490</v>
      </c>
      <c r="C256" s="120">
        <v>1.28</v>
      </c>
      <c r="D256" s="120">
        <v>0.13</v>
      </c>
      <c r="E256" s="120">
        <v>840</v>
      </c>
      <c r="F256" s="121">
        <v>20.746887966805001</v>
      </c>
      <c r="G256" s="120">
        <v>1.36084920308011</v>
      </c>
      <c r="H256" s="121">
        <v>6.4000000000000001E-2</v>
      </c>
      <c r="I256" s="120">
        <v>6.2443336835887701E-3</v>
      </c>
      <c r="J256" s="120">
        <v>0.59211000000000003</v>
      </c>
      <c r="K256" s="121">
        <v>0.43099999999999999</v>
      </c>
      <c r="L256" s="120">
        <v>6.5783136139591303E-2</v>
      </c>
      <c r="M256" s="121">
        <v>4.82E-2</v>
      </c>
      <c r="N256" s="120">
        <v>3.1615793025638302E-3</v>
      </c>
      <c r="O256" s="120">
        <v>0.92486000000000002</v>
      </c>
      <c r="P256" s="123">
        <v>303</v>
      </c>
      <c r="Q256" s="124">
        <v>19.4551823310955</v>
      </c>
      <c r="S256" s="123">
        <v>333</v>
      </c>
      <c r="T256" s="124">
        <v>20.3915695817381</v>
      </c>
      <c r="V256" s="123">
        <v>610</v>
      </c>
      <c r="W256" s="124">
        <v>545.31338070171398</v>
      </c>
      <c r="Y256" s="124">
        <v>9.0090090090090094</v>
      </c>
      <c r="Z256" s="124">
        <v>50.327868852458998</v>
      </c>
      <c r="AA256" s="122">
        <v>303</v>
      </c>
      <c r="AB256" s="122">
        <v>19.4551823310955</v>
      </c>
      <c r="AD256" s="125">
        <v>299</v>
      </c>
      <c r="AE256" s="124">
        <v>17.9294205019618</v>
      </c>
      <c r="AF256" s="125">
        <v>297</v>
      </c>
      <c r="AG256" s="124">
        <v>18.875807532576399</v>
      </c>
      <c r="AH256" s="125">
        <v>282</v>
      </c>
      <c r="AI256" s="124">
        <v>529.15657717950705</v>
      </c>
      <c r="AJ256" s="124">
        <v>1.4200000000000001E-2</v>
      </c>
      <c r="AK256" s="124">
        <v>8.3000000000000001E-3</v>
      </c>
      <c r="AL256" s="132">
        <f t="shared" si="31"/>
        <v>303</v>
      </c>
      <c r="AM256" s="132">
        <f t="shared" si="32"/>
        <v>19.4551823310955</v>
      </c>
      <c r="AN256" s="36">
        <f t="shared" si="33"/>
        <v>490</v>
      </c>
      <c r="AO256" s="36">
        <f t="shared" si="34"/>
        <v>1.28</v>
      </c>
      <c r="AP256" s="36">
        <f t="shared" si="35"/>
        <v>0.13</v>
      </c>
      <c r="AQ256" s="133">
        <f t="shared" si="36"/>
        <v>0.78125</v>
      </c>
    </row>
    <row r="257" spans="1:43" x14ac:dyDescent="0.75">
      <c r="A257" s="120" t="s">
        <v>483</v>
      </c>
      <c r="B257" s="120">
        <v>203</v>
      </c>
      <c r="C257" s="120">
        <v>2.2599999999999998</v>
      </c>
      <c r="D257" s="120">
        <v>6.8000000000000005E-2</v>
      </c>
      <c r="E257" s="120">
        <v>10700</v>
      </c>
      <c r="F257" s="121">
        <v>2.1551724137931001</v>
      </c>
      <c r="G257" s="120">
        <v>4.9678272670944303E-2</v>
      </c>
      <c r="H257" s="121">
        <v>0.1804</v>
      </c>
      <c r="I257" s="120">
        <v>2.84257119709428E-3</v>
      </c>
      <c r="J257" s="120">
        <v>-3.0852999999999998E-2</v>
      </c>
      <c r="K257" s="121">
        <v>11.53</v>
      </c>
      <c r="L257" s="120">
        <v>0.29808922638029101</v>
      </c>
      <c r="M257" s="121">
        <v>0.46400000000000002</v>
      </c>
      <c r="N257" s="120">
        <v>1.0695533392963599E-2</v>
      </c>
      <c r="O257" s="120">
        <v>0.88229000000000002</v>
      </c>
      <c r="P257" s="123">
        <v>2457</v>
      </c>
      <c r="Q257" s="124">
        <v>48.247207115265198</v>
      </c>
      <c r="S257" s="123">
        <v>2569</v>
      </c>
      <c r="T257" s="124">
        <v>23.756909055443799</v>
      </c>
      <c r="V257" s="123">
        <v>2655</v>
      </c>
      <c r="W257" s="124">
        <v>26.6594639785562</v>
      </c>
      <c r="Y257" s="124">
        <v>4.3596730245231603</v>
      </c>
      <c r="Z257" s="124">
        <v>7.4576271186440701</v>
      </c>
      <c r="AA257" s="122">
        <v>2655</v>
      </c>
      <c r="AB257" s="122">
        <v>26.6594639785562</v>
      </c>
      <c r="AD257" s="125">
        <v>2415</v>
      </c>
      <c r="AE257" s="124">
        <v>54.407655660056697</v>
      </c>
      <c r="AF257" s="125">
        <v>2442</v>
      </c>
      <c r="AG257" s="124">
        <v>44.054406452347401</v>
      </c>
      <c r="AH257" s="125">
        <v>2466</v>
      </c>
      <c r="AI257" s="124">
        <v>43.488010067418998</v>
      </c>
      <c r="AJ257" s="124">
        <v>2.1100000000000001E-2</v>
      </c>
      <c r="AK257" s="124">
        <v>5.7999999999999996E-3</v>
      </c>
      <c r="AL257" s="132">
        <f t="shared" si="31"/>
        <v>2655</v>
      </c>
      <c r="AM257" s="132">
        <f t="shared" si="32"/>
        <v>26.6594639785562</v>
      </c>
      <c r="AN257" s="36">
        <f t="shared" si="33"/>
        <v>203</v>
      </c>
      <c r="AO257" s="36">
        <f t="shared" si="34"/>
        <v>2.2599999999999998</v>
      </c>
      <c r="AP257" s="36">
        <f t="shared" si="35"/>
        <v>6.8000000000000005E-2</v>
      </c>
      <c r="AQ257" s="133">
        <f t="shared" si="36"/>
        <v>0.44247787610619471</v>
      </c>
    </row>
    <row r="258" spans="1:43" x14ac:dyDescent="0.75">
      <c r="A258" s="120" t="s">
        <v>484</v>
      </c>
      <c r="B258" s="120">
        <v>1140</v>
      </c>
      <c r="C258" s="120">
        <v>2.21</v>
      </c>
      <c r="D258" s="120">
        <v>0.15</v>
      </c>
      <c r="E258" s="120">
        <v>1910</v>
      </c>
      <c r="F258" s="121">
        <v>22.133687472332898</v>
      </c>
      <c r="G258" s="120">
        <v>0.50350301347386195</v>
      </c>
      <c r="H258" s="121">
        <v>5.8400000000000001E-2</v>
      </c>
      <c r="I258" s="120">
        <v>2.1563579659931802E-3</v>
      </c>
      <c r="J258" s="120">
        <v>0.48405999999999999</v>
      </c>
      <c r="K258" s="121">
        <v>0.36199999999999999</v>
      </c>
      <c r="L258" s="120">
        <v>1.0083396324651699E-2</v>
      </c>
      <c r="M258" s="121">
        <v>4.5179999999999998E-2</v>
      </c>
      <c r="N258" s="120">
        <v>1.02776666460048E-3</v>
      </c>
      <c r="O258" s="120">
        <v>0.20619000000000001</v>
      </c>
      <c r="P258" s="123">
        <v>284.8</v>
      </c>
      <c r="Q258" s="124">
        <v>6.3623369329815596</v>
      </c>
      <c r="S258" s="123">
        <v>313.3</v>
      </c>
      <c r="T258" s="124">
        <v>7.6066971994707204</v>
      </c>
      <c r="V258" s="123">
        <v>527</v>
      </c>
      <c r="W258" s="124">
        <v>259.82792259849202</v>
      </c>
      <c r="Y258" s="124">
        <v>9.0967124162144906</v>
      </c>
      <c r="Z258" s="124">
        <v>45.958254269449696</v>
      </c>
      <c r="AA258" s="122">
        <v>284.8</v>
      </c>
      <c r="AB258" s="122">
        <v>6.3623369329815596</v>
      </c>
      <c r="AD258" s="125">
        <v>282.5</v>
      </c>
      <c r="AE258" s="124">
        <v>6.5368135393921998</v>
      </c>
      <c r="AF258" s="125">
        <v>281</v>
      </c>
      <c r="AG258" s="124">
        <v>6.7172049458413596</v>
      </c>
      <c r="AH258" s="125">
        <v>277</v>
      </c>
      <c r="AI258" s="124">
        <v>254.33517484187701</v>
      </c>
      <c r="AJ258" s="124">
        <v>8.5000000000000006E-3</v>
      </c>
      <c r="AK258" s="124">
        <v>2.3E-3</v>
      </c>
      <c r="AL258" s="132">
        <f t="shared" si="31"/>
        <v>284.8</v>
      </c>
      <c r="AM258" s="132">
        <f t="shared" si="32"/>
        <v>6.3623369329815596</v>
      </c>
      <c r="AN258" s="36">
        <f t="shared" si="33"/>
        <v>1140</v>
      </c>
      <c r="AO258" s="36">
        <f t="shared" si="34"/>
        <v>2.21</v>
      </c>
      <c r="AP258" s="36">
        <f t="shared" si="35"/>
        <v>0.15</v>
      </c>
      <c r="AQ258" s="133">
        <f t="shared" si="36"/>
        <v>0.45248868778280543</v>
      </c>
    </row>
    <row r="259" spans="1:43" x14ac:dyDescent="0.75">
      <c r="A259" s="120" t="s">
        <v>485</v>
      </c>
      <c r="B259" s="120">
        <v>110</v>
      </c>
      <c r="C259" s="120">
        <v>1.069</v>
      </c>
      <c r="D259" s="120">
        <v>3.2000000000000001E-2</v>
      </c>
      <c r="E259" s="120">
        <v>1010</v>
      </c>
      <c r="F259" s="121">
        <v>5.1334702258726903</v>
      </c>
      <c r="G259" s="120">
        <v>0.110939373868326</v>
      </c>
      <c r="H259" s="121">
        <v>7.9100000000000004E-2</v>
      </c>
      <c r="I259" s="120">
        <v>3.7004508277620799E-3</v>
      </c>
      <c r="J259" s="120">
        <v>0.42869000000000002</v>
      </c>
      <c r="K259" s="121">
        <v>2.113</v>
      </c>
      <c r="L259" s="120">
        <v>6.8232935320415494E-2</v>
      </c>
      <c r="M259" s="121">
        <v>0.1948</v>
      </c>
      <c r="N259" s="120">
        <v>4.2098208577563004E-3</v>
      </c>
      <c r="O259" s="120">
        <v>7.2850999999999999E-2</v>
      </c>
      <c r="P259" s="123">
        <v>1147</v>
      </c>
      <c r="Q259" s="124">
        <v>22.733832132426802</v>
      </c>
      <c r="S259" s="123">
        <v>1151</v>
      </c>
      <c r="T259" s="124">
        <v>22.381539407809601</v>
      </c>
      <c r="V259" s="123">
        <v>1160</v>
      </c>
      <c r="W259" s="124">
        <v>93.668634475285302</v>
      </c>
      <c r="Y259" s="124">
        <v>0.347523892267603</v>
      </c>
      <c r="Z259" s="124">
        <v>1.1206896551724099</v>
      </c>
      <c r="AA259" s="122">
        <v>1147</v>
      </c>
      <c r="AB259" s="122">
        <v>22.733832132426802</v>
      </c>
      <c r="AD259" s="125">
        <v>1141</v>
      </c>
      <c r="AE259" s="124">
        <v>23.851774010026201</v>
      </c>
      <c r="AF259" s="125">
        <v>1107</v>
      </c>
      <c r="AG259" s="124">
        <v>17.972014529911</v>
      </c>
      <c r="AH259" s="125">
        <v>1044</v>
      </c>
      <c r="AI259" s="124">
        <v>77.742865167580504</v>
      </c>
      <c r="AJ259" s="124">
        <v>5.7999999999999996E-3</v>
      </c>
      <c r="AK259" s="124">
        <v>2.5999999999999999E-3</v>
      </c>
      <c r="AL259" s="132">
        <f t="shared" si="31"/>
        <v>1147</v>
      </c>
      <c r="AM259" s="132">
        <f t="shared" si="32"/>
        <v>22.733832132426802</v>
      </c>
      <c r="AN259" s="36">
        <f t="shared" si="33"/>
        <v>110</v>
      </c>
      <c r="AO259" s="36">
        <f t="shared" si="34"/>
        <v>1.069</v>
      </c>
      <c r="AP259" s="36">
        <f t="shared" si="35"/>
        <v>3.2000000000000001E-2</v>
      </c>
      <c r="AQ259" s="133">
        <f t="shared" si="36"/>
        <v>0.93545369504209541</v>
      </c>
    </row>
    <row r="260" spans="1:43" x14ac:dyDescent="0.75">
      <c r="A260" s="120" t="s">
        <v>486</v>
      </c>
      <c r="B260" s="120">
        <v>407</v>
      </c>
      <c r="C260" s="120">
        <v>0.88100000000000001</v>
      </c>
      <c r="D260" s="120">
        <v>5.1999999999999998E-2</v>
      </c>
      <c r="E260" s="120">
        <v>2930</v>
      </c>
      <c r="F260" s="121">
        <v>6.4226075786769403</v>
      </c>
      <c r="G260" s="120">
        <v>0.153983419879967</v>
      </c>
      <c r="H260" s="121">
        <v>7.1499999999999994E-2</v>
      </c>
      <c r="I260" s="120">
        <v>1.9233526720559601E-3</v>
      </c>
      <c r="J260" s="120">
        <v>-3.4410000000000003E-2</v>
      </c>
      <c r="K260" s="121">
        <v>1.532</v>
      </c>
      <c r="L260" s="120">
        <v>4.4340556900427E-2</v>
      </c>
      <c r="M260" s="121">
        <v>0.15570000000000001</v>
      </c>
      <c r="N260" s="120">
        <v>3.73294151660591E-3</v>
      </c>
      <c r="O260" s="120">
        <v>0.77017000000000002</v>
      </c>
      <c r="P260" s="123">
        <v>933</v>
      </c>
      <c r="Q260" s="124">
        <v>20.7739668713042</v>
      </c>
      <c r="S260" s="123">
        <v>945</v>
      </c>
      <c r="T260" s="124">
        <v>17.130506923559299</v>
      </c>
      <c r="V260" s="123">
        <v>974</v>
      </c>
      <c r="W260" s="124">
        <v>54.352754366951501</v>
      </c>
      <c r="Y260" s="124">
        <v>1.26984126984127</v>
      </c>
      <c r="Z260" s="124">
        <v>4.2094455852156001</v>
      </c>
      <c r="AA260" s="122">
        <v>933</v>
      </c>
      <c r="AB260" s="122">
        <v>20.7739668713042</v>
      </c>
      <c r="AD260" s="125">
        <v>930</v>
      </c>
      <c r="AE260" s="124">
        <v>21.377036735011799</v>
      </c>
      <c r="AF260" s="125">
        <v>916</v>
      </c>
      <c r="AG260" s="124">
        <v>18.387339868999899</v>
      </c>
      <c r="AH260" s="125">
        <v>894</v>
      </c>
      <c r="AI260" s="124">
        <v>49.505372509195098</v>
      </c>
      <c r="AJ260" s="124">
        <v>3.0999999999999999E-3</v>
      </c>
      <c r="AK260" s="124">
        <v>1.1999999999999999E-3</v>
      </c>
      <c r="AL260" s="132">
        <f t="shared" si="31"/>
        <v>933</v>
      </c>
      <c r="AM260" s="132">
        <f t="shared" si="32"/>
        <v>20.7739668713042</v>
      </c>
      <c r="AN260" s="36">
        <f t="shared" si="33"/>
        <v>407</v>
      </c>
      <c r="AO260" s="36">
        <f t="shared" si="34"/>
        <v>0.88100000000000001</v>
      </c>
      <c r="AP260" s="36">
        <f t="shared" si="35"/>
        <v>5.1999999999999998E-2</v>
      </c>
      <c r="AQ260" s="133">
        <f t="shared" si="36"/>
        <v>1.1350737797956867</v>
      </c>
    </row>
    <row r="261" spans="1:43" x14ac:dyDescent="0.75">
      <c r="A261" s="120" t="s">
        <v>488</v>
      </c>
      <c r="B261" s="120">
        <v>953</v>
      </c>
      <c r="C261" s="120">
        <v>9.1999999999999993</v>
      </c>
      <c r="D261" s="120">
        <v>1</v>
      </c>
      <c r="E261" s="120">
        <v>51200</v>
      </c>
      <c r="F261" s="121">
        <v>2.4142926122646098</v>
      </c>
      <c r="G261" s="120">
        <v>4.8913410682062897E-2</v>
      </c>
      <c r="H261" s="121">
        <v>0.2072</v>
      </c>
      <c r="I261" s="120">
        <v>3.4814402757071799E-3</v>
      </c>
      <c r="J261" s="120">
        <v>-0.55483000000000005</v>
      </c>
      <c r="K261" s="121">
        <v>11.82</v>
      </c>
      <c r="L261" s="120">
        <v>0.36308033026315301</v>
      </c>
      <c r="M261" s="121">
        <v>0.41420000000000001</v>
      </c>
      <c r="N261" s="120">
        <v>8.3916649546082397E-3</v>
      </c>
      <c r="O261" s="120">
        <v>0.87894000000000005</v>
      </c>
      <c r="P261" s="123">
        <v>2233</v>
      </c>
      <c r="Q261" s="124">
        <v>38.253748297761199</v>
      </c>
      <c r="S261" s="123">
        <v>2591</v>
      </c>
      <c r="T261" s="124">
        <v>29.345678672274001</v>
      </c>
      <c r="V261" s="123">
        <v>2880</v>
      </c>
      <c r="W261" s="124">
        <v>27.059990608028201</v>
      </c>
      <c r="Y261" s="124">
        <v>13.8170590505596</v>
      </c>
      <c r="Z261" s="124">
        <v>22.4652777777778</v>
      </c>
      <c r="AA261" s="122" t="s">
        <v>35</v>
      </c>
      <c r="AB261" s="122" t="s">
        <v>35</v>
      </c>
      <c r="AD261" s="125">
        <v>2088</v>
      </c>
      <c r="AE261" s="124">
        <v>38.253748297761199</v>
      </c>
      <c r="AF261" s="125">
        <v>2162</v>
      </c>
      <c r="AG261" s="124">
        <v>29.345678672274001</v>
      </c>
      <c r="AH261" s="125">
        <v>2233</v>
      </c>
      <c r="AI261" s="124">
        <v>27.059990608028201</v>
      </c>
      <c r="AJ261" s="124">
        <v>7.5499999999999998E-2</v>
      </c>
      <c r="AK261" s="124">
        <v>4.1000000000000003E-3</v>
      </c>
      <c r="AL261" s="132" t="str">
        <f t="shared" si="31"/>
        <v>Discordant</v>
      </c>
      <c r="AM261" s="132" t="str">
        <f t="shared" si="32"/>
        <v>Discordant</v>
      </c>
      <c r="AN261" s="36">
        <f t="shared" si="33"/>
        <v>953</v>
      </c>
      <c r="AO261" s="36">
        <f t="shared" si="34"/>
        <v>9.1999999999999993</v>
      </c>
      <c r="AP261" s="36">
        <f t="shared" si="35"/>
        <v>1</v>
      </c>
      <c r="AQ261" s="133">
        <f t="shared" si="36"/>
        <v>0.10869565217391305</v>
      </c>
    </row>
    <row r="262" spans="1:43" x14ac:dyDescent="0.75">
      <c r="A262" s="120" t="s">
        <v>489</v>
      </c>
      <c r="B262" s="120">
        <v>241</v>
      </c>
      <c r="C262" s="120">
        <v>0.83699999999999997</v>
      </c>
      <c r="D262" s="120">
        <v>5.3999999999999999E-2</v>
      </c>
      <c r="E262" s="120">
        <v>954</v>
      </c>
      <c r="F262" s="121">
        <v>9.9403578528827001</v>
      </c>
      <c r="G262" s="120">
        <v>0.22526005782042</v>
      </c>
      <c r="H262" s="121">
        <v>6.0499999999999998E-2</v>
      </c>
      <c r="I262" s="120">
        <v>2.64487213818356E-3</v>
      </c>
      <c r="J262" s="120">
        <v>-0.35879</v>
      </c>
      <c r="K262" s="121">
        <v>0.83599999999999997</v>
      </c>
      <c r="L262" s="120">
        <v>3.04683073530513E-2</v>
      </c>
      <c r="M262" s="121">
        <v>0.10059999999999999</v>
      </c>
      <c r="N262" s="120">
        <v>2.2797128787634601E-3</v>
      </c>
      <c r="O262" s="120">
        <v>0.95626999999999995</v>
      </c>
      <c r="P262" s="123">
        <v>618</v>
      </c>
      <c r="Q262" s="124">
        <v>13.1823121808309</v>
      </c>
      <c r="S262" s="123">
        <v>615</v>
      </c>
      <c r="T262" s="124">
        <v>16.986408222697399</v>
      </c>
      <c r="V262" s="123">
        <v>605</v>
      </c>
      <c r="W262" s="124">
        <v>94.657915906251503</v>
      </c>
      <c r="Y262" s="124">
        <v>-0.48780487804877698</v>
      </c>
      <c r="Z262" s="124">
        <v>-2.1487603305785101</v>
      </c>
      <c r="AA262" s="122">
        <v>618</v>
      </c>
      <c r="AB262" s="122">
        <v>13.1823121808309</v>
      </c>
      <c r="AD262" s="125">
        <v>616</v>
      </c>
      <c r="AE262" s="124">
        <v>13.1823121808309</v>
      </c>
      <c r="AF262" s="125">
        <v>596</v>
      </c>
      <c r="AG262" s="124">
        <v>14.2904885958501</v>
      </c>
      <c r="AH262" s="125">
        <v>529</v>
      </c>
      <c r="AI262" s="124">
        <v>87.0738826727911</v>
      </c>
      <c r="AJ262" s="124">
        <v>2.8E-3</v>
      </c>
      <c r="AK262" s="124">
        <v>1.2999999999999999E-3</v>
      </c>
      <c r="AL262" s="132">
        <f t="shared" si="31"/>
        <v>618</v>
      </c>
      <c r="AM262" s="132">
        <f t="shared" si="32"/>
        <v>13.1823121808309</v>
      </c>
      <c r="AN262" s="36">
        <f t="shared" si="33"/>
        <v>241</v>
      </c>
      <c r="AO262" s="36">
        <f t="shared" si="34"/>
        <v>0.83699999999999997</v>
      </c>
      <c r="AP262" s="36">
        <f t="shared" si="35"/>
        <v>5.3999999999999999E-2</v>
      </c>
      <c r="AQ262" s="133">
        <f t="shared" si="36"/>
        <v>1.1947431302270013</v>
      </c>
    </row>
    <row r="263" spans="1:43" x14ac:dyDescent="0.75">
      <c r="A263" s="120" t="s">
        <v>490</v>
      </c>
      <c r="B263" s="120">
        <v>442</v>
      </c>
      <c r="C263" s="120">
        <v>3.4409999999999998</v>
      </c>
      <c r="D263" s="120">
        <v>7.0999999999999994E-2</v>
      </c>
      <c r="E263" s="120">
        <v>828</v>
      </c>
      <c r="F263" s="121">
        <v>18.214936247723099</v>
      </c>
      <c r="G263" s="120">
        <v>0.42311092241234</v>
      </c>
      <c r="H263" s="121">
        <v>5.3699999999999998E-2</v>
      </c>
      <c r="I263" s="120">
        <v>2.4566834683165798E-3</v>
      </c>
      <c r="J263" s="120">
        <v>6.1545999999999997E-2</v>
      </c>
      <c r="K263" s="121">
        <v>0.40500000000000003</v>
      </c>
      <c r="L263" s="120">
        <v>1.3753552595602301E-2</v>
      </c>
      <c r="M263" s="121">
        <v>5.4899999999999997E-2</v>
      </c>
      <c r="N263" s="120">
        <v>1.2752605512600199E-3</v>
      </c>
      <c r="O263" s="120">
        <v>0.72972999999999999</v>
      </c>
      <c r="P263" s="123">
        <v>344.7</v>
      </c>
      <c r="Q263" s="124">
        <v>7.8908801094112802</v>
      </c>
      <c r="S263" s="123">
        <v>345</v>
      </c>
      <c r="T263" s="124">
        <v>10.0477240984695</v>
      </c>
      <c r="V263" s="123">
        <v>342</v>
      </c>
      <c r="W263" s="124">
        <v>105.210977787594</v>
      </c>
      <c r="Y263" s="124">
        <v>8.6956521739139703E-2</v>
      </c>
      <c r="Z263" s="124">
        <v>-0.78947368421052</v>
      </c>
      <c r="AA263" s="122">
        <v>344.7</v>
      </c>
      <c r="AB263" s="122">
        <v>7.8908801094112802</v>
      </c>
      <c r="AD263" s="125">
        <v>344.3</v>
      </c>
      <c r="AE263" s="124">
        <v>7.9499804340075304</v>
      </c>
      <c r="AF263" s="125">
        <v>336.9</v>
      </c>
      <c r="AG263" s="124">
        <v>6.8405818143609398</v>
      </c>
      <c r="AH263" s="125">
        <v>320</v>
      </c>
      <c r="AI263" s="124">
        <v>90.611974081914497</v>
      </c>
      <c r="AJ263" s="124">
        <v>1.2999999999999999E-3</v>
      </c>
      <c r="AK263" s="124">
        <v>2E-3</v>
      </c>
      <c r="AL263" s="132">
        <f t="shared" si="31"/>
        <v>344.7</v>
      </c>
      <c r="AM263" s="132">
        <f t="shared" si="32"/>
        <v>7.8908801094112802</v>
      </c>
      <c r="AN263" s="36">
        <f t="shared" si="33"/>
        <v>442</v>
      </c>
      <c r="AO263" s="36">
        <f t="shared" si="34"/>
        <v>3.4409999999999998</v>
      </c>
      <c r="AP263" s="36">
        <f t="shared" si="35"/>
        <v>7.0999999999999994E-2</v>
      </c>
      <c r="AQ263" s="133">
        <f t="shared" si="36"/>
        <v>0.29061319383900031</v>
      </c>
    </row>
    <row r="264" spans="1:43" x14ac:dyDescent="0.75">
      <c r="A264" s="120" t="s">
        <v>491</v>
      </c>
      <c r="B264" s="120">
        <v>730</v>
      </c>
      <c r="C264" s="120">
        <v>0.74</v>
      </c>
      <c r="D264" s="120">
        <v>0.13</v>
      </c>
      <c r="E264" s="120">
        <v>1390</v>
      </c>
      <c r="F264" s="121">
        <v>21.231422505307901</v>
      </c>
      <c r="G264" s="120">
        <v>1.3888406811110801</v>
      </c>
      <c r="H264" s="121">
        <v>8.2000000000000003E-2</v>
      </c>
      <c r="I264" s="120">
        <v>1.0538622073609699E-2</v>
      </c>
      <c r="J264" s="120">
        <v>-0.45211000000000001</v>
      </c>
      <c r="K264" s="121">
        <v>0.55000000000000004</v>
      </c>
      <c r="L264" s="120">
        <v>0.102808486517408</v>
      </c>
      <c r="M264" s="121">
        <v>4.7100000000000003E-2</v>
      </c>
      <c r="N264" s="120">
        <v>3.08101805538364E-3</v>
      </c>
      <c r="O264" s="120">
        <v>0.85116000000000003</v>
      </c>
      <c r="P264" s="123">
        <v>296</v>
      </c>
      <c r="Q264" s="124">
        <v>18.666605004774901</v>
      </c>
      <c r="S264" s="123">
        <v>423</v>
      </c>
      <c r="T264" s="124">
        <v>52.345224340461897</v>
      </c>
      <c r="V264" s="123">
        <v>1160</v>
      </c>
      <c r="W264" s="124">
        <v>226.03099089204099</v>
      </c>
      <c r="Y264" s="124">
        <v>30.023640661938501</v>
      </c>
      <c r="Z264" s="124">
        <v>74.482758620689694</v>
      </c>
      <c r="AA264" s="122">
        <v>296</v>
      </c>
      <c r="AB264" s="122">
        <v>18.666605004774901</v>
      </c>
      <c r="AD264" s="125">
        <v>281</v>
      </c>
      <c r="AE264" s="124">
        <v>14.1294777824337</v>
      </c>
      <c r="AF264" s="125">
        <v>281</v>
      </c>
      <c r="AG264" s="124">
        <v>14.7811539215746</v>
      </c>
      <c r="AH264" s="125">
        <v>278</v>
      </c>
      <c r="AI264" s="124">
        <v>54.166307273414198</v>
      </c>
      <c r="AJ264" s="124">
        <v>3.7999999999999999E-2</v>
      </c>
      <c r="AK264" s="124">
        <v>1.6E-2</v>
      </c>
      <c r="AL264" s="132">
        <f t="shared" si="31"/>
        <v>296</v>
      </c>
      <c r="AM264" s="132">
        <f t="shared" si="32"/>
        <v>18.666605004774901</v>
      </c>
      <c r="AN264" s="36">
        <f t="shared" si="33"/>
        <v>730</v>
      </c>
      <c r="AO264" s="36">
        <f t="shared" si="34"/>
        <v>0.74</v>
      </c>
      <c r="AP264" s="36">
        <f t="shared" si="35"/>
        <v>0.13</v>
      </c>
      <c r="AQ264" s="133">
        <f t="shared" si="36"/>
        <v>1.3513513513513513</v>
      </c>
    </row>
    <row r="265" spans="1:43" x14ac:dyDescent="0.75">
      <c r="A265" s="120" t="s">
        <v>492</v>
      </c>
      <c r="B265" s="120">
        <v>144</v>
      </c>
      <c r="C265" s="120">
        <v>1.0720000000000001</v>
      </c>
      <c r="D265" s="120">
        <v>0.05</v>
      </c>
      <c r="E265" s="120">
        <v>356</v>
      </c>
      <c r="F265" s="121">
        <v>18.726591760299598</v>
      </c>
      <c r="G265" s="120">
        <v>0.55290014370653395</v>
      </c>
      <c r="H265" s="121">
        <v>7.4999999999999997E-2</v>
      </c>
      <c r="I265" s="120">
        <v>8.90789684711428E-3</v>
      </c>
      <c r="J265" s="120">
        <v>-0.71374000000000004</v>
      </c>
      <c r="K265" s="121">
        <v>0.56999999999999995</v>
      </c>
      <c r="L265" s="120">
        <v>7.9362249993306003E-2</v>
      </c>
      <c r="M265" s="121">
        <v>5.3400000000000003E-2</v>
      </c>
      <c r="N265" s="120">
        <v>1.5766279337878001E-3</v>
      </c>
      <c r="O265" s="120">
        <v>0.85235000000000005</v>
      </c>
      <c r="P265" s="123">
        <v>335</v>
      </c>
      <c r="Q265" s="124">
        <v>10.0502993366763</v>
      </c>
      <c r="S265" s="123">
        <v>441</v>
      </c>
      <c r="T265" s="124">
        <v>43.779495310955198</v>
      </c>
      <c r="V265" s="123">
        <v>940</v>
      </c>
      <c r="W265" s="124">
        <v>274.19847390304102</v>
      </c>
      <c r="Y265" s="124">
        <v>24.0362811791383</v>
      </c>
      <c r="Z265" s="124">
        <v>64.361702127659598</v>
      </c>
      <c r="AA265" s="122" t="s">
        <v>35</v>
      </c>
      <c r="AB265" s="122" t="s">
        <v>35</v>
      </c>
      <c r="AD265" s="125">
        <v>325.8</v>
      </c>
      <c r="AE265" s="124">
        <v>8.3507913850602602</v>
      </c>
      <c r="AF265" s="125">
        <v>323.89999999999998</v>
      </c>
      <c r="AG265" s="124">
        <v>9.6757950413363307</v>
      </c>
      <c r="AH265" s="125">
        <v>318</v>
      </c>
      <c r="AI265" s="124">
        <v>191.89138357611699</v>
      </c>
      <c r="AJ265" s="124">
        <v>2.9000000000000001E-2</v>
      </c>
      <c r="AK265" s="124">
        <v>1.2E-2</v>
      </c>
      <c r="AL265" s="132" t="str">
        <f t="shared" si="31"/>
        <v>Discordant</v>
      </c>
      <c r="AM265" s="132" t="str">
        <f t="shared" si="32"/>
        <v>Discordant</v>
      </c>
      <c r="AN265" s="36">
        <f t="shared" si="33"/>
        <v>144</v>
      </c>
      <c r="AO265" s="36">
        <f t="shared" si="34"/>
        <v>1.0720000000000001</v>
      </c>
      <c r="AP265" s="36">
        <f t="shared" si="35"/>
        <v>0.05</v>
      </c>
      <c r="AQ265" s="133">
        <f t="shared" si="36"/>
        <v>0.93283582089552231</v>
      </c>
    </row>
    <row r="266" spans="1:43" x14ac:dyDescent="0.75">
      <c r="A266" s="120" t="s">
        <v>494</v>
      </c>
      <c r="B266" s="120">
        <v>278</v>
      </c>
      <c r="C266" s="120">
        <v>1.288</v>
      </c>
      <c r="D266" s="120">
        <v>7.6999999999999999E-2</v>
      </c>
      <c r="E266" s="120">
        <v>540</v>
      </c>
      <c r="F266" s="121">
        <v>20.283975659229199</v>
      </c>
      <c r="G266" s="120">
        <v>0.476575035955421</v>
      </c>
      <c r="H266" s="121">
        <v>6.25E-2</v>
      </c>
      <c r="I266" s="120">
        <v>4.5127626663340002E-3</v>
      </c>
      <c r="J266" s="120">
        <v>-0.23011999999999999</v>
      </c>
      <c r="K266" s="121">
        <v>0.41899999999999998</v>
      </c>
      <c r="L266" s="120">
        <v>2.5474945502591401E-2</v>
      </c>
      <c r="M266" s="121">
        <v>4.9299999999999997E-2</v>
      </c>
      <c r="N266" s="120">
        <v>1.1583108591392899E-3</v>
      </c>
      <c r="O266" s="120">
        <v>0.53759000000000001</v>
      </c>
      <c r="P266" s="123">
        <v>310.3</v>
      </c>
      <c r="Q266" s="124">
        <v>7.2001816423446696</v>
      </c>
      <c r="S266" s="123">
        <v>357</v>
      </c>
      <c r="T266" s="124">
        <v>19.604484929392001</v>
      </c>
      <c r="V266" s="123">
        <v>610</v>
      </c>
      <c r="W266" s="124">
        <v>19538.923436327699</v>
      </c>
      <c r="Y266" s="124">
        <v>13.0812324929972</v>
      </c>
      <c r="Z266" s="124">
        <v>49.131147540983598</v>
      </c>
      <c r="AA266" s="122">
        <v>310.3</v>
      </c>
      <c r="AB266" s="122">
        <v>7.2001816423446696</v>
      </c>
      <c r="AD266" s="125">
        <v>306.2</v>
      </c>
      <c r="AE266" s="124">
        <v>7.0236468933707901</v>
      </c>
      <c r="AF266" s="125">
        <v>303.8</v>
      </c>
      <c r="AG266" s="124">
        <v>7.4194089620911203</v>
      </c>
      <c r="AH266" s="125">
        <v>295</v>
      </c>
      <c r="AI266" s="124">
        <v>19538.615574566102</v>
      </c>
      <c r="AJ266" s="124">
        <v>1.32E-2</v>
      </c>
      <c r="AK266" s="124">
        <v>5.4000000000000003E-3</v>
      </c>
      <c r="AL266" s="132">
        <f t="shared" si="31"/>
        <v>310.3</v>
      </c>
      <c r="AM266" s="132">
        <f t="shared" si="32"/>
        <v>7.2001816423446696</v>
      </c>
      <c r="AN266" s="36">
        <f t="shared" si="33"/>
        <v>278</v>
      </c>
      <c r="AO266" s="36">
        <f t="shared" si="34"/>
        <v>1.288</v>
      </c>
      <c r="AP266" s="36">
        <f t="shared" si="35"/>
        <v>7.6999999999999999E-2</v>
      </c>
      <c r="AQ266" s="133">
        <f t="shared" si="36"/>
        <v>0.77639751552795033</v>
      </c>
    </row>
    <row r="267" spans="1:43" x14ac:dyDescent="0.75">
      <c r="A267" s="120" t="s">
        <v>495</v>
      </c>
      <c r="B267" s="120">
        <v>755</v>
      </c>
      <c r="C267" s="120">
        <v>1.677</v>
      </c>
      <c r="D267" s="120">
        <v>9.0999999999999998E-2</v>
      </c>
      <c r="E267" s="120">
        <v>1290</v>
      </c>
      <c r="F267" s="121">
        <v>20.746887966805001</v>
      </c>
      <c r="G267" s="120">
        <v>0.46863572923630398</v>
      </c>
      <c r="H267" s="121">
        <v>5.57E-2</v>
      </c>
      <c r="I267" s="120">
        <v>2.2591412575376402E-3</v>
      </c>
      <c r="J267" s="120">
        <v>0.37315999999999999</v>
      </c>
      <c r="K267" s="121">
        <v>0.372</v>
      </c>
      <c r="L267" s="120">
        <v>1.1453258917880099E-2</v>
      </c>
      <c r="M267" s="121">
        <v>4.82E-2</v>
      </c>
      <c r="N267" s="120">
        <v>1.0887532715909501E-3</v>
      </c>
      <c r="O267" s="120">
        <v>0.32641999999999999</v>
      </c>
      <c r="P267" s="123">
        <v>303.60000000000002</v>
      </c>
      <c r="Q267" s="124">
        <v>6.66740725741038</v>
      </c>
      <c r="S267" s="123">
        <v>320.39999999999998</v>
      </c>
      <c r="T267" s="124">
        <v>8.4237955531784205</v>
      </c>
      <c r="V267" s="123">
        <v>422</v>
      </c>
      <c r="W267" s="124">
        <v>128.80595388879101</v>
      </c>
      <c r="Y267" s="124">
        <v>5.2434456928838804</v>
      </c>
      <c r="Z267" s="124">
        <v>28.056872037914701</v>
      </c>
      <c r="AA267" s="122">
        <v>303.60000000000002</v>
      </c>
      <c r="AB267" s="122">
        <v>6.66740725741038</v>
      </c>
      <c r="AD267" s="125">
        <v>301.89999999999998</v>
      </c>
      <c r="AE267" s="124">
        <v>6.8395408863584297</v>
      </c>
      <c r="AF267" s="125">
        <v>298.10000000000002</v>
      </c>
      <c r="AG267" s="124">
        <v>6.4577497258525396</v>
      </c>
      <c r="AH267" s="125">
        <v>268</v>
      </c>
      <c r="AI267" s="124">
        <v>116.52370470080901</v>
      </c>
      <c r="AJ267" s="124">
        <v>5.1000000000000004E-3</v>
      </c>
      <c r="AK267" s="124">
        <v>2.0999999999999999E-3</v>
      </c>
      <c r="AL267" s="132">
        <f t="shared" si="31"/>
        <v>303.60000000000002</v>
      </c>
      <c r="AM267" s="132">
        <f t="shared" si="32"/>
        <v>6.66740725741038</v>
      </c>
      <c r="AN267" s="36">
        <f t="shared" si="33"/>
        <v>755</v>
      </c>
      <c r="AO267" s="36">
        <f t="shared" si="34"/>
        <v>1.677</v>
      </c>
      <c r="AP267" s="36">
        <f t="shared" si="35"/>
        <v>9.0999999999999998E-2</v>
      </c>
      <c r="AQ267" s="133">
        <f t="shared" si="36"/>
        <v>0.59630292188431722</v>
      </c>
    </row>
    <row r="268" spans="1:43" x14ac:dyDescent="0.75">
      <c r="A268" s="120" t="s">
        <v>496</v>
      </c>
      <c r="B268" s="120">
        <v>949</v>
      </c>
      <c r="C268" s="120">
        <v>1.83</v>
      </c>
      <c r="D268" s="120">
        <v>0.16</v>
      </c>
      <c r="E268" s="120">
        <v>1860</v>
      </c>
      <c r="F268" s="121">
        <v>22.7531285551763</v>
      </c>
      <c r="G268" s="120">
        <v>0.48478209866342598</v>
      </c>
      <c r="H268" s="121">
        <v>6.93E-2</v>
      </c>
      <c r="I268" s="120">
        <v>2.5991640650109E-3</v>
      </c>
      <c r="J268" s="120">
        <v>0.10727</v>
      </c>
      <c r="K268" s="121">
        <v>0.41899999999999998</v>
      </c>
      <c r="L268" s="120">
        <v>1.38799441050748E-2</v>
      </c>
      <c r="M268" s="121">
        <v>4.3950000000000003E-2</v>
      </c>
      <c r="N268" s="120">
        <v>9.3640631373352102E-4</v>
      </c>
      <c r="O268" s="120">
        <v>0.41581000000000001</v>
      </c>
      <c r="P268" s="123">
        <v>277.2</v>
      </c>
      <c r="Q268" s="124">
        <v>5.7813815694863901</v>
      </c>
      <c r="S268" s="123">
        <v>354</v>
      </c>
      <c r="T268" s="124">
        <v>10.1111734900929</v>
      </c>
      <c r="V268" s="123">
        <v>888</v>
      </c>
      <c r="W268" s="124">
        <v>93.031758315279006</v>
      </c>
      <c r="Y268" s="124">
        <v>21.694915254237301</v>
      </c>
      <c r="Z268" s="124">
        <v>68.783783783783804</v>
      </c>
      <c r="AA268" s="122">
        <v>277.2</v>
      </c>
      <c r="AB268" s="122">
        <v>5.7813815694863901</v>
      </c>
      <c r="AD268" s="125">
        <v>271.3</v>
      </c>
      <c r="AE268" s="124">
        <v>5.8352868697260201</v>
      </c>
      <c r="AF268" s="125">
        <v>271.89999999999998</v>
      </c>
      <c r="AG268" s="124">
        <v>6.5834663625447298</v>
      </c>
      <c r="AH268" s="125">
        <v>277.5</v>
      </c>
      <c r="AI268" s="124">
        <v>76.180890354684607</v>
      </c>
      <c r="AJ268" s="124">
        <v>2.1999999999999999E-2</v>
      </c>
      <c r="AK268" s="124">
        <v>2.8999999999999998E-3</v>
      </c>
      <c r="AL268" s="132">
        <f t="shared" si="31"/>
        <v>277.2</v>
      </c>
      <c r="AM268" s="132">
        <f t="shared" si="32"/>
        <v>5.7813815694863901</v>
      </c>
      <c r="AN268" s="36">
        <f t="shared" si="33"/>
        <v>949</v>
      </c>
      <c r="AO268" s="36">
        <f t="shared" si="34"/>
        <v>1.83</v>
      </c>
      <c r="AP268" s="36">
        <f t="shared" si="35"/>
        <v>0.16</v>
      </c>
      <c r="AQ268" s="133">
        <f t="shared" si="36"/>
        <v>0.54644808743169393</v>
      </c>
    </row>
    <row r="269" spans="1:43" x14ac:dyDescent="0.75">
      <c r="A269" s="120" t="s">
        <v>582</v>
      </c>
      <c r="B269" s="120">
        <v>364</v>
      </c>
      <c r="C269" s="120">
        <v>1.45</v>
      </c>
      <c r="D269" s="120">
        <v>0.13</v>
      </c>
      <c r="E269" s="120">
        <v>1370</v>
      </c>
      <c r="F269" s="121">
        <v>10.0908173562059</v>
      </c>
      <c r="G269" s="120">
        <v>0.208225503764387</v>
      </c>
      <c r="H269" s="121">
        <v>6.1699999999999998E-2</v>
      </c>
      <c r="I269" s="120">
        <v>2.2780798933141801E-3</v>
      </c>
      <c r="J269" s="120">
        <v>0.28298000000000001</v>
      </c>
      <c r="K269" s="121">
        <v>0.84099999999999997</v>
      </c>
      <c r="L269" s="120">
        <v>2.3900970598701599E-2</v>
      </c>
      <c r="M269" s="121">
        <v>9.9099999999999994E-2</v>
      </c>
      <c r="N269" s="120">
        <v>2.0449431096243201E-3</v>
      </c>
      <c r="O269" s="120">
        <v>0.90334000000000003</v>
      </c>
      <c r="P269" s="123">
        <v>609</v>
      </c>
      <c r="Q269" s="124">
        <v>12.0090136322381</v>
      </c>
      <c r="S269" s="123">
        <v>619</v>
      </c>
      <c r="T269" s="124">
        <v>13.035307699378199</v>
      </c>
      <c r="V269" s="123">
        <v>650</v>
      </c>
      <c r="W269" s="124">
        <v>83.602409276113406</v>
      </c>
      <c r="Y269" s="124">
        <v>1.6155088852988699</v>
      </c>
      <c r="Z269" s="124">
        <v>6.3076923076923102</v>
      </c>
      <c r="AA269" s="122">
        <v>609</v>
      </c>
      <c r="AB269" s="122">
        <v>12.0090136322381</v>
      </c>
      <c r="AD269" s="125">
        <v>607</v>
      </c>
      <c r="AE269" s="124">
        <v>12.0090136322381</v>
      </c>
      <c r="AF269" s="125">
        <v>593.70000000000005</v>
      </c>
      <c r="AG269" s="124">
        <v>11.1119326319713</v>
      </c>
      <c r="AH269" s="125">
        <v>553</v>
      </c>
      <c r="AI269" s="124">
        <v>73.499407050470595</v>
      </c>
      <c r="AJ269" s="124">
        <v>3.5000000000000001E-3</v>
      </c>
      <c r="AK269" s="124">
        <v>1.2999999999999999E-3</v>
      </c>
      <c r="AL269" s="132">
        <f t="shared" si="31"/>
        <v>609</v>
      </c>
      <c r="AM269" s="132">
        <f t="shared" si="32"/>
        <v>12.0090136322381</v>
      </c>
      <c r="AN269" s="36">
        <f t="shared" si="33"/>
        <v>364</v>
      </c>
      <c r="AO269" s="36">
        <f t="shared" si="34"/>
        <v>1.45</v>
      </c>
      <c r="AP269" s="36">
        <f t="shared" si="35"/>
        <v>0.13</v>
      </c>
      <c r="AQ269" s="133">
        <f t="shared" si="36"/>
        <v>0.68965517241379315</v>
      </c>
    </row>
    <row r="270" spans="1:43" x14ac:dyDescent="0.75">
      <c r="A270" s="120" t="s">
        <v>497</v>
      </c>
      <c r="B270" s="120">
        <v>133</v>
      </c>
      <c r="C270" s="120">
        <v>0.628</v>
      </c>
      <c r="D270" s="120">
        <v>2.3E-2</v>
      </c>
      <c r="E270" s="120">
        <v>490</v>
      </c>
      <c r="F270" s="121">
        <v>10.6382978723404</v>
      </c>
      <c r="G270" s="120">
        <v>0.25012415659155002</v>
      </c>
      <c r="H270" s="121">
        <v>6.2600000000000003E-2</v>
      </c>
      <c r="I270" s="120">
        <v>3.6068799625646E-3</v>
      </c>
      <c r="J270" s="120">
        <v>0.23926</v>
      </c>
      <c r="K270" s="121">
        <v>0.80800000000000005</v>
      </c>
      <c r="L270" s="120">
        <v>3.0238735169315498E-2</v>
      </c>
      <c r="M270" s="121">
        <v>9.4E-2</v>
      </c>
      <c r="N270" s="120">
        <v>2.2100970476429298E-3</v>
      </c>
      <c r="O270" s="120">
        <v>0.36454999999999999</v>
      </c>
      <c r="P270" s="123">
        <v>579</v>
      </c>
      <c r="Q270" s="124">
        <v>12.804031094910099</v>
      </c>
      <c r="S270" s="123">
        <v>599</v>
      </c>
      <c r="T270" s="124">
        <v>16.9163381433385</v>
      </c>
      <c r="V270" s="123">
        <v>665</v>
      </c>
      <c r="W270" s="124">
        <v>140.81107001952</v>
      </c>
      <c r="Y270" s="124">
        <v>3.3388981636059998</v>
      </c>
      <c r="Z270" s="124">
        <v>12.9323308270677</v>
      </c>
      <c r="AA270" s="122">
        <v>579</v>
      </c>
      <c r="AB270" s="122">
        <v>12.804031094910099</v>
      </c>
      <c r="AD270" s="125">
        <v>582</v>
      </c>
      <c r="AE270" s="124">
        <v>12.2345090739034</v>
      </c>
      <c r="AF270" s="125">
        <v>565</v>
      </c>
      <c r="AG270" s="124">
        <v>13.559590560919199</v>
      </c>
      <c r="AH270" s="125">
        <v>531</v>
      </c>
      <c r="AI270" s="124">
        <v>124.69120835103899</v>
      </c>
      <c r="AJ270" s="124">
        <v>5.7000000000000002E-3</v>
      </c>
      <c r="AK270" s="124">
        <v>2.8999999999999998E-3</v>
      </c>
      <c r="AL270" s="132">
        <f t="shared" si="31"/>
        <v>579</v>
      </c>
      <c r="AM270" s="132">
        <f t="shared" si="32"/>
        <v>12.804031094910099</v>
      </c>
      <c r="AN270" s="36">
        <f t="shared" si="33"/>
        <v>133</v>
      </c>
      <c r="AO270" s="36">
        <f t="shared" si="34"/>
        <v>0.628</v>
      </c>
      <c r="AP270" s="36">
        <f t="shared" si="35"/>
        <v>2.3E-2</v>
      </c>
      <c r="AQ270" s="133">
        <f t="shared" si="36"/>
        <v>1.5923566878980893</v>
      </c>
    </row>
    <row r="271" spans="1:43" x14ac:dyDescent="0.75">
      <c r="A271" s="120" t="s">
        <v>498</v>
      </c>
      <c r="B271" s="120">
        <v>559</v>
      </c>
      <c r="C271" s="120">
        <v>1.2769999999999999</v>
      </c>
      <c r="D271" s="120">
        <v>2.1999999999999999E-2</v>
      </c>
      <c r="E271" s="120">
        <v>892</v>
      </c>
      <c r="F271" s="121">
        <v>20.755500207554999</v>
      </c>
      <c r="G271" s="120">
        <v>0.41177483752500199</v>
      </c>
      <c r="H271" s="121">
        <v>5.3499999999999999E-2</v>
      </c>
      <c r="I271" s="120">
        <v>2.3953222960088898E-3</v>
      </c>
      <c r="J271" s="120">
        <v>0.20474999999999999</v>
      </c>
      <c r="K271" s="121">
        <v>0.35399999999999998</v>
      </c>
      <c r="L271" s="120">
        <v>1.06282958257662E-2</v>
      </c>
      <c r="M271" s="121">
        <v>4.8180000000000001E-2</v>
      </c>
      <c r="N271" s="120">
        <v>9.5585803635477203E-4</v>
      </c>
      <c r="O271" s="120">
        <v>0.30719999999999997</v>
      </c>
      <c r="P271" s="123">
        <v>303.3</v>
      </c>
      <c r="Q271" s="124">
        <v>5.8725115954727398</v>
      </c>
      <c r="S271" s="123">
        <v>307.3</v>
      </c>
      <c r="T271" s="124">
        <v>8.0674601266536907</v>
      </c>
      <c r="V271" s="123">
        <v>336</v>
      </c>
      <c r="W271" s="124">
        <v>111.27280952474101</v>
      </c>
      <c r="Y271" s="124">
        <v>1.3016596160104099</v>
      </c>
      <c r="Z271" s="124">
        <v>9.7321428571428594</v>
      </c>
      <c r="AA271" s="122">
        <v>303.3</v>
      </c>
      <c r="AB271" s="122">
        <v>5.8725115954727398</v>
      </c>
      <c r="AD271" s="125">
        <v>302.60000000000002</v>
      </c>
      <c r="AE271" s="124">
        <v>5.9709289427158501</v>
      </c>
      <c r="AF271" s="125">
        <v>298.10000000000002</v>
      </c>
      <c r="AG271" s="124">
        <v>6.2251516363175599</v>
      </c>
      <c r="AH271" s="125">
        <v>263</v>
      </c>
      <c r="AI271" s="124">
        <v>98.640246043535498</v>
      </c>
      <c r="AJ271" s="124">
        <v>2.3999999999999998E-3</v>
      </c>
      <c r="AK271" s="124">
        <v>1.9E-3</v>
      </c>
      <c r="AL271" s="132">
        <f t="shared" ref="AL271:AL334" si="37">AA271</f>
        <v>303.3</v>
      </c>
      <c r="AM271" s="132">
        <f t="shared" ref="AM271:AM334" si="38">AB271</f>
        <v>5.8725115954727398</v>
      </c>
      <c r="AN271" s="36">
        <f t="shared" ref="AN271:AN334" si="39">B271</f>
        <v>559</v>
      </c>
      <c r="AO271" s="36">
        <f t="shared" ref="AO271:AO334" si="40">C271</f>
        <v>1.2769999999999999</v>
      </c>
      <c r="AP271" s="36">
        <f t="shared" ref="AP271:AP334" si="41">D271</f>
        <v>2.1999999999999999E-2</v>
      </c>
      <c r="AQ271" s="133">
        <f t="shared" ref="AQ271:AQ334" si="42">1/AO271</f>
        <v>0.78308535630383713</v>
      </c>
    </row>
    <row r="272" spans="1:43" x14ac:dyDescent="0.75">
      <c r="A272" s="120" t="s">
        <v>499</v>
      </c>
      <c r="B272" s="120">
        <v>900</v>
      </c>
      <c r="C272" s="120">
        <v>1.47</v>
      </c>
      <c r="D272" s="120">
        <v>0.22</v>
      </c>
      <c r="E272" s="120">
        <v>2890</v>
      </c>
      <c r="F272" s="121">
        <v>11.6414435389988</v>
      </c>
      <c r="G272" s="120">
        <v>0.36805735966196601</v>
      </c>
      <c r="H272" s="121">
        <v>6.2E-2</v>
      </c>
      <c r="I272" s="120">
        <v>1.8648539390896601E-3</v>
      </c>
      <c r="J272" s="120">
        <v>0.51317999999999997</v>
      </c>
      <c r="K272" s="121">
        <v>0.72799999999999998</v>
      </c>
      <c r="L272" s="120">
        <v>2.27503396862552E-2</v>
      </c>
      <c r="M272" s="121">
        <v>8.5900000000000004E-2</v>
      </c>
      <c r="N272" s="120">
        <v>2.7158253260473101E-3</v>
      </c>
      <c r="O272" s="120">
        <v>0.71526000000000001</v>
      </c>
      <c r="P272" s="123">
        <v>531</v>
      </c>
      <c r="Q272" s="124">
        <v>16.253115367990201</v>
      </c>
      <c r="S272" s="123">
        <v>555</v>
      </c>
      <c r="T272" s="124">
        <v>13.3012420713287</v>
      </c>
      <c r="V272" s="123">
        <v>665</v>
      </c>
      <c r="W272" s="124">
        <v>74.988770649771695</v>
      </c>
      <c r="Y272" s="124">
        <v>4.3243243243243201</v>
      </c>
      <c r="Z272" s="124">
        <v>20.150375939849599</v>
      </c>
      <c r="AA272" s="122">
        <v>531</v>
      </c>
      <c r="AB272" s="122">
        <v>16.253115367990201</v>
      </c>
      <c r="AD272" s="125">
        <v>528</v>
      </c>
      <c r="AE272" s="124">
        <v>16.944136424297302</v>
      </c>
      <c r="AF272" s="125">
        <v>523</v>
      </c>
      <c r="AG272" s="124">
        <v>15.3161039641315</v>
      </c>
      <c r="AH272" s="125">
        <v>505</v>
      </c>
      <c r="AI272" s="124">
        <v>63.3006771177375</v>
      </c>
      <c r="AJ272" s="124">
        <v>5.5999999999999999E-3</v>
      </c>
      <c r="AK272" s="124">
        <v>2E-3</v>
      </c>
      <c r="AL272" s="132">
        <f t="shared" si="37"/>
        <v>531</v>
      </c>
      <c r="AM272" s="132">
        <f t="shared" si="38"/>
        <v>16.253115367990201</v>
      </c>
      <c r="AN272" s="36">
        <f t="shared" si="39"/>
        <v>900</v>
      </c>
      <c r="AO272" s="36">
        <f t="shared" si="40"/>
        <v>1.47</v>
      </c>
      <c r="AP272" s="36">
        <f t="shared" si="41"/>
        <v>0.22</v>
      </c>
      <c r="AQ272" s="133">
        <f t="shared" si="42"/>
        <v>0.68027210884353739</v>
      </c>
    </row>
    <row r="273" spans="1:43" x14ac:dyDescent="0.75">
      <c r="A273" s="120" t="s">
        <v>501</v>
      </c>
      <c r="B273" s="120">
        <v>507</v>
      </c>
      <c r="C273" s="120">
        <v>0.84499999999999997</v>
      </c>
      <c r="D273" s="120">
        <v>3.5999999999999997E-2</v>
      </c>
      <c r="E273" s="120">
        <v>940</v>
      </c>
      <c r="F273" s="121">
        <v>20.571898786258</v>
      </c>
      <c r="G273" s="120">
        <v>0.44612928556362902</v>
      </c>
      <c r="H273" s="121">
        <v>6.1600000000000002E-2</v>
      </c>
      <c r="I273" s="120">
        <v>3.1953484191277401E-3</v>
      </c>
      <c r="J273" s="120">
        <v>0.63671</v>
      </c>
      <c r="K273" s="121">
        <v>0.41199999999999998</v>
      </c>
      <c r="L273" s="120">
        <v>1.5184587364824901E-2</v>
      </c>
      <c r="M273" s="121">
        <v>4.861E-2</v>
      </c>
      <c r="N273" s="120">
        <v>1.05417320960836E-3</v>
      </c>
      <c r="O273" s="120">
        <v>-0.15859999999999999</v>
      </c>
      <c r="P273" s="123">
        <v>306</v>
      </c>
      <c r="Q273" s="124">
        <v>6.4711867954557496</v>
      </c>
      <c r="S273" s="123">
        <v>350</v>
      </c>
      <c r="T273" s="124">
        <v>10.7636247161171</v>
      </c>
      <c r="V273" s="123">
        <v>650</v>
      </c>
      <c r="W273" s="124">
        <v>1454.622585655</v>
      </c>
      <c r="Y273" s="124">
        <v>12.5714285714286</v>
      </c>
      <c r="Z273" s="124">
        <v>52.923076923076898</v>
      </c>
      <c r="AA273" s="122">
        <v>306</v>
      </c>
      <c r="AB273" s="122">
        <v>6.4711867954557496</v>
      </c>
      <c r="AD273" s="125">
        <v>302.5</v>
      </c>
      <c r="AE273" s="124">
        <v>6.7502043333280497</v>
      </c>
      <c r="AF273" s="125">
        <v>301.3</v>
      </c>
      <c r="AG273" s="124">
        <v>7.0459787843426298</v>
      </c>
      <c r="AH273" s="125">
        <v>291</v>
      </c>
      <c r="AI273" s="124">
        <v>1452.0776999519101</v>
      </c>
      <c r="AJ273" s="124">
        <v>1.17E-2</v>
      </c>
      <c r="AK273" s="124">
        <v>3.5999999999999999E-3</v>
      </c>
      <c r="AL273" s="132">
        <f t="shared" si="37"/>
        <v>306</v>
      </c>
      <c r="AM273" s="132">
        <f t="shared" si="38"/>
        <v>6.4711867954557496</v>
      </c>
      <c r="AN273" s="36">
        <f t="shared" si="39"/>
        <v>507</v>
      </c>
      <c r="AO273" s="36">
        <f t="shared" si="40"/>
        <v>0.84499999999999997</v>
      </c>
      <c r="AP273" s="36">
        <f t="shared" si="41"/>
        <v>3.5999999999999997E-2</v>
      </c>
      <c r="AQ273" s="133">
        <f t="shared" si="42"/>
        <v>1.1834319526627219</v>
      </c>
    </row>
    <row r="274" spans="1:43" x14ac:dyDescent="0.75">
      <c r="A274" s="120" t="s">
        <v>502</v>
      </c>
      <c r="B274" s="120">
        <v>109</v>
      </c>
      <c r="C274" s="120">
        <v>1.8759999999999999</v>
      </c>
      <c r="D274" s="120">
        <v>6.3E-2</v>
      </c>
      <c r="E274" s="120">
        <v>412</v>
      </c>
      <c r="F274" s="121">
        <v>10.515247108306999</v>
      </c>
      <c r="G274" s="120">
        <v>0.22686480857117</v>
      </c>
      <c r="H274" s="121">
        <v>6.4399999999999999E-2</v>
      </c>
      <c r="I274" s="120">
        <v>4.44325307484204E-3</v>
      </c>
      <c r="J274" s="120">
        <v>5.3335E-2</v>
      </c>
      <c r="K274" s="121">
        <v>0.84099999999999997</v>
      </c>
      <c r="L274" s="120">
        <v>4.2001623725279998E-2</v>
      </c>
      <c r="M274" s="121">
        <v>9.5100000000000004E-2</v>
      </c>
      <c r="N274" s="120">
        <v>2.0517675973657501E-3</v>
      </c>
      <c r="O274" s="120">
        <v>0.99663000000000002</v>
      </c>
      <c r="P274" s="123">
        <v>585</v>
      </c>
      <c r="Q274" s="124">
        <v>11.7587169793147</v>
      </c>
      <c r="S274" s="123">
        <v>615</v>
      </c>
      <c r="T274" s="124">
        <v>22.7402560851339</v>
      </c>
      <c r="V274" s="123">
        <v>700</v>
      </c>
      <c r="W274" s="124">
        <v>171.05029901312901</v>
      </c>
      <c r="Y274" s="124">
        <v>4.8780487804878003</v>
      </c>
      <c r="Z274" s="124">
        <v>16.428571428571399</v>
      </c>
      <c r="AA274" s="122">
        <v>585</v>
      </c>
      <c r="AB274" s="122">
        <v>11.7587169793147</v>
      </c>
      <c r="AD274" s="125">
        <v>580</v>
      </c>
      <c r="AE274" s="124">
        <v>12.299895324742501</v>
      </c>
      <c r="AF274" s="125">
        <v>561</v>
      </c>
      <c r="AG274" s="124">
        <v>13.035307699378199</v>
      </c>
      <c r="AH274" s="125">
        <v>487</v>
      </c>
      <c r="AI274" s="124">
        <v>148.131106768568</v>
      </c>
      <c r="AJ274" s="124">
        <v>8.0999999999999996E-3</v>
      </c>
      <c r="AK274" s="124">
        <v>3.5000000000000001E-3</v>
      </c>
      <c r="AL274" s="132">
        <f t="shared" si="37"/>
        <v>585</v>
      </c>
      <c r="AM274" s="132">
        <f t="shared" si="38"/>
        <v>11.7587169793147</v>
      </c>
      <c r="AN274" s="36">
        <f t="shared" si="39"/>
        <v>109</v>
      </c>
      <c r="AO274" s="36">
        <f t="shared" si="40"/>
        <v>1.8759999999999999</v>
      </c>
      <c r="AP274" s="36">
        <f t="shared" si="41"/>
        <v>6.3E-2</v>
      </c>
      <c r="AQ274" s="133">
        <f t="shared" si="42"/>
        <v>0.53304904051172708</v>
      </c>
    </row>
    <row r="275" spans="1:43" x14ac:dyDescent="0.75">
      <c r="A275" s="120" t="s">
        <v>503</v>
      </c>
      <c r="B275" s="120">
        <v>712</v>
      </c>
      <c r="C275" s="120">
        <v>0.91400000000000003</v>
      </c>
      <c r="D275" s="120">
        <v>4.3999999999999997E-2</v>
      </c>
      <c r="E275" s="120">
        <v>1476</v>
      </c>
      <c r="F275" s="121">
        <v>20.920502092050199</v>
      </c>
      <c r="G275" s="120">
        <v>0.42280725371068401</v>
      </c>
      <c r="H275" s="121">
        <v>6.8099999999999994E-2</v>
      </c>
      <c r="I275" s="120">
        <v>3.4213974312427499E-3</v>
      </c>
      <c r="J275" s="120">
        <v>-0.20882000000000001</v>
      </c>
      <c r="K275" s="121">
        <v>0.45</v>
      </c>
      <c r="L275" s="120">
        <v>2.2655880031461999E-2</v>
      </c>
      <c r="M275" s="121">
        <v>4.7800000000000002E-2</v>
      </c>
      <c r="N275" s="120">
        <v>9.6604692556831896E-4</v>
      </c>
      <c r="O275" s="120">
        <v>0.46455000000000002</v>
      </c>
      <c r="P275" s="123">
        <v>301</v>
      </c>
      <c r="Q275" s="124">
        <v>5.94403307322409</v>
      </c>
      <c r="S275" s="123">
        <v>375</v>
      </c>
      <c r="T275" s="124">
        <v>15.196843094523601</v>
      </c>
      <c r="V275" s="123">
        <v>850</v>
      </c>
      <c r="W275" s="124">
        <v>160.52529024342201</v>
      </c>
      <c r="Y275" s="124">
        <v>19.733333333333299</v>
      </c>
      <c r="Z275" s="124">
        <v>64.588235294117695</v>
      </c>
      <c r="AA275" s="122">
        <v>301</v>
      </c>
      <c r="AB275" s="122">
        <v>5.94403307322409</v>
      </c>
      <c r="AD275" s="125">
        <v>295.7</v>
      </c>
      <c r="AE275" s="124">
        <v>6.04538908388714</v>
      </c>
      <c r="AF275" s="125">
        <v>296</v>
      </c>
      <c r="AG275" s="124">
        <v>6.7963401945141797</v>
      </c>
      <c r="AH275" s="125">
        <v>300.8</v>
      </c>
      <c r="AI275" s="124">
        <v>135.21754548776201</v>
      </c>
      <c r="AJ275" s="124">
        <v>1.9900000000000001E-2</v>
      </c>
      <c r="AK275" s="124">
        <v>4.4000000000000003E-3</v>
      </c>
      <c r="AL275" s="132">
        <f t="shared" si="37"/>
        <v>301</v>
      </c>
      <c r="AM275" s="132">
        <f t="shared" si="38"/>
        <v>5.94403307322409</v>
      </c>
      <c r="AN275" s="36">
        <f t="shared" si="39"/>
        <v>712</v>
      </c>
      <c r="AO275" s="36">
        <f t="shared" si="40"/>
        <v>0.91400000000000003</v>
      </c>
      <c r="AP275" s="36">
        <f t="shared" si="41"/>
        <v>4.3999999999999997E-2</v>
      </c>
      <c r="AQ275" s="133">
        <f t="shared" si="42"/>
        <v>1.0940919037199124</v>
      </c>
    </row>
    <row r="276" spans="1:43" x14ac:dyDescent="0.75">
      <c r="A276" s="120" t="s">
        <v>504</v>
      </c>
      <c r="B276" s="120">
        <v>38.1</v>
      </c>
      <c r="C276" s="120">
        <v>2.74</v>
      </c>
      <c r="D276" s="120">
        <v>0.13</v>
      </c>
      <c r="E276" s="120">
        <v>177</v>
      </c>
      <c r="F276" s="121">
        <v>9.5969289827255295</v>
      </c>
      <c r="G276" s="120">
        <v>0.229579574732618</v>
      </c>
      <c r="H276" s="121">
        <v>7.5399999999999995E-2</v>
      </c>
      <c r="I276" s="120">
        <v>8.5463052222373801E-3</v>
      </c>
      <c r="J276" s="120">
        <v>7.1054000000000006E-2</v>
      </c>
      <c r="K276" s="121">
        <v>1.08</v>
      </c>
      <c r="L276" s="120">
        <v>8.8629223532647503E-2</v>
      </c>
      <c r="M276" s="121">
        <v>0.1042</v>
      </c>
      <c r="N276" s="120">
        <v>2.4926923737998599E-3</v>
      </c>
      <c r="O276" s="120">
        <v>0.16766</v>
      </c>
      <c r="P276" s="123">
        <v>639</v>
      </c>
      <c r="Q276" s="124">
        <v>14.545744272539601</v>
      </c>
      <c r="S276" s="123">
        <v>725</v>
      </c>
      <c r="T276" s="124">
        <v>43.497986754827899</v>
      </c>
      <c r="V276" s="123">
        <v>910</v>
      </c>
      <c r="W276" s="124">
        <v>339.81941144106497</v>
      </c>
      <c r="Y276" s="124">
        <v>11.862068965517199</v>
      </c>
      <c r="Z276" s="124">
        <v>29.780219780219799</v>
      </c>
      <c r="AA276" s="122">
        <v>639</v>
      </c>
      <c r="AB276" s="122">
        <v>14.545744272539601</v>
      </c>
      <c r="AD276" s="125">
        <v>627</v>
      </c>
      <c r="AE276" s="124">
        <v>15.1511938949417</v>
      </c>
      <c r="AF276" s="125">
        <v>612</v>
      </c>
      <c r="AG276" s="124">
        <v>16.227595377109498</v>
      </c>
      <c r="AH276" s="125">
        <v>558</v>
      </c>
      <c r="AI276" s="124">
        <v>303.29713548293103</v>
      </c>
      <c r="AJ276" s="124">
        <v>1.83E-2</v>
      </c>
      <c r="AK276" s="124">
        <v>8.8000000000000005E-3</v>
      </c>
      <c r="AL276" s="132">
        <f t="shared" si="37"/>
        <v>639</v>
      </c>
      <c r="AM276" s="132">
        <f t="shared" si="38"/>
        <v>14.545744272539601</v>
      </c>
      <c r="AN276" s="36">
        <f t="shared" si="39"/>
        <v>38.1</v>
      </c>
      <c r="AO276" s="36">
        <f t="shared" si="40"/>
        <v>2.74</v>
      </c>
      <c r="AP276" s="36">
        <f t="shared" si="41"/>
        <v>0.13</v>
      </c>
      <c r="AQ276" s="133">
        <f t="shared" si="42"/>
        <v>0.36496350364963503</v>
      </c>
    </row>
    <row r="277" spans="1:43" x14ac:dyDescent="0.75">
      <c r="A277" s="120" t="s">
        <v>583</v>
      </c>
      <c r="B277" s="120">
        <v>272</v>
      </c>
      <c r="C277" s="120">
        <v>1.36</v>
      </c>
      <c r="D277" s="120">
        <v>0.11</v>
      </c>
      <c r="E277" s="120">
        <v>427</v>
      </c>
      <c r="F277" s="121">
        <v>22.172949002217301</v>
      </c>
      <c r="G277" s="120">
        <v>0.99138217629893299</v>
      </c>
      <c r="H277" s="121">
        <v>0.04</v>
      </c>
      <c r="I277" s="120">
        <v>8.9010052331982507E-3</v>
      </c>
      <c r="J277" s="120">
        <v>-0.31967000000000001</v>
      </c>
      <c r="K277" s="121">
        <v>0.27600000000000002</v>
      </c>
      <c r="L277" s="120">
        <v>4.8270933756868598E-2</v>
      </c>
      <c r="M277" s="121">
        <v>4.5100000000000001E-2</v>
      </c>
      <c r="N277" s="120">
        <v>2.01648126041379E-3</v>
      </c>
      <c r="O277" s="120">
        <v>0.31008000000000002</v>
      </c>
      <c r="P277" s="123">
        <v>284</v>
      </c>
      <c r="Q277" s="124">
        <v>12.583050159810901</v>
      </c>
      <c r="S277" s="123">
        <v>228</v>
      </c>
      <c r="T277" s="124">
        <v>49.753232169149101</v>
      </c>
      <c r="V277" s="123">
        <v>200</v>
      </c>
      <c r="W277" s="124">
        <v>340.702430567823</v>
      </c>
      <c r="Y277" s="124">
        <v>-24.5614035087719</v>
      </c>
      <c r="Z277" s="124">
        <v>-42</v>
      </c>
      <c r="AA277" s="122" t="s">
        <v>35</v>
      </c>
      <c r="AB277" s="122" t="s">
        <v>35</v>
      </c>
      <c r="AD277" s="125">
        <v>289</v>
      </c>
      <c r="AE277" s="124">
        <v>11.847073534182099</v>
      </c>
      <c r="AF277" s="125">
        <v>286</v>
      </c>
      <c r="AG277" s="124">
        <v>11.6672238033414</v>
      </c>
      <c r="AH277" s="125">
        <v>265</v>
      </c>
      <c r="AI277" s="124">
        <v>42.3941764258022</v>
      </c>
      <c r="AJ277" s="124">
        <v>-1.4999999999999999E-2</v>
      </c>
      <c r="AK277" s="124">
        <v>1.4E-2</v>
      </c>
      <c r="AL277" s="132" t="str">
        <f t="shared" si="37"/>
        <v>Discordant</v>
      </c>
      <c r="AM277" s="132" t="str">
        <f t="shared" si="38"/>
        <v>Discordant</v>
      </c>
      <c r="AN277" s="36">
        <f t="shared" si="39"/>
        <v>272</v>
      </c>
      <c r="AO277" s="36">
        <f t="shared" si="40"/>
        <v>1.36</v>
      </c>
      <c r="AP277" s="36">
        <f t="shared" si="41"/>
        <v>0.11</v>
      </c>
      <c r="AQ277" s="133">
        <f t="shared" si="42"/>
        <v>0.73529411764705876</v>
      </c>
    </row>
    <row r="278" spans="1:43" x14ac:dyDescent="0.75">
      <c r="A278" s="120" t="s">
        <v>505</v>
      </c>
      <c r="B278" s="120">
        <v>463</v>
      </c>
      <c r="C278" s="120">
        <v>3.86</v>
      </c>
      <c r="D278" s="120">
        <v>0.62</v>
      </c>
      <c r="E278" s="120">
        <v>1023</v>
      </c>
      <c r="F278" s="121">
        <v>16.638935108153099</v>
      </c>
      <c r="G278" s="120">
        <v>0.56459373258361401</v>
      </c>
      <c r="H278" s="121">
        <v>6.1699999999999998E-2</v>
      </c>
      <c r="I278" s="120">
        <v>2.7667095803549199E-3</v>
      </c>
      <c r="J278" s="120">
        <v>0.33284999999999998</v>
      </c>
      <c r="K278" s="121">
        <v>0.50700000000000001</v>
      </c>
      <c r="L278" s="120">
        <v>1.94397570777003E-2</v>
      </c>
      <c r="M278" s="121">
        <v>6.0100000000000001E-2</v>
      </c>
      <c r="N278" s="120">
        <v>2.0393182080293399E-3</v>
      </c>
      <c r="O278" s="120">
        <v>0.61492000000000002</v>
      </c>
      <c r="P278" s="123">
        <v>376</v>
      </c>
      <c r="Q278" s="124">
        <v>12.4106528782753</v>
      </c>
      <c r="S278" s="123">
        <v>416</v>
      </c>
      <c r="T278" s="124">
        <v>13.222342194362801</v>
      </c>
      <c r="V278" s="123">
        <v>646</v>
      </c>
      <c r="W278" s="124">
        <v>207.78976299646001</v>
      </c>
      <c r="Y278" s="124">
        <v>9.6153846153846096</v>
      </c>
      <c r="Z278" s="124">
        <v>41.795665634674897</v>
      </c>
      <c r="AA278" s="122">
        <v>376</v>
      </c>
      <c r="AB278" s="122">
        <v>12.4106528782753</v>
      </c>
      <c r="AD278" s="125">
        <v>373</v>
      </c>
      <c r="AE278" s="124">
        <v>12.4106528782753</v>
      </c>
      <c r="AF278" s="125">
        <v>370</v>
      </c>
      <c r="AG278" s="124">
        <v>12.523990302808</v>
      </c>
      <c r="AH278" s="125">
        <v>358</v>
      </c>
      <c r="AI278" s="124">
        <v>199.60828040471</v>
      </c>
      <c r="AJ278" s="124">
        <v>9.9000000000000008E-3</v>
      </c>
      <c r="AK278" s="124">
        <v>2.5999999999999999E-3</v>
      </c>
      <c r="AL278" s="132">
        <f t="shared" si="37"/>
        <v>376</v>
      </c>
      <c r="AM278" s="132">
        <f t="shared" si="38"/>
        <v>12.4106528782753</v>
      </c>
      <c r="AN278" s="36">
        <f t="shared" si="39"/>
        <v>463</v>
      </c>
      <c r="AO278" s="36">
        <f t="shared" si="40"/>
        <v>3.86</v>
      </c>
      <c r="AP278" s="36">
        <f t="shared" si="41"/>
        <v>0.62</v>
      </c>
      <c r="AQ278" s="133">
        <f t="shared" si="42"/>
        <v>0.2590673575129534</v>
      </c>
    </row>
    <row r="279" spans="1:43" x14ac:dyDescent="0.75">
      <c r="A279" s="120" t="s">
        <v>506</v>
      </c>
      <c r="B279" s="120">
        <v>294</v>
      </c>
      <c r="C279" s="120">
        <v>1.4330000000000001</v>
      </c>
      <c r="D279" s="120">
        <v>8.7999999999999995E-2</v>
      </c>
      <c r="E279" s="120">
        <v>469</v>
      </c>
      <c r="F279" s="121">
        <v>20.060180541624899</v>
      </c>
      <c r="G279" s="120">
        <v>0.41287922716911901</v>
      </c>
      <c r="H279" s="121">
        <v>5.0599999999999999E-2</v>
      </c>
      <c r="I279" s="120">
        <v>3.12618643370358E-3</v>
      </c>
      <c r="J279" s="120">
        <v>0.15225</v>
      </c>
      <c r="K279" s="121">
        <v>0.34699999999999998</v>
      </c>
      <c r="L279" s="120">
        <v>1.46845166362397E-2</v>
      </c>
      <c r="M279" s="121">
        <v>4.9849999999999998E-2</v>
      </c>
      <c r="N279" s="120">
        <v>1.02601416929787E-3</v>
      </c>
      <c r="O279" s="120">
        <v>0.16822000000000001</v>
      </c>
      <c r="P279" s="123">
        <v>313.60000000000002</v>
      </c>
      <c r="Q279" s="124">
        <v>6.29016657245782</v>
      </c>
      <c r="S279" s="123">
        <v>301</v>
      </c>
      <c r="T279" s="124">
        <v>11.202448996360401</v>
      </c>
      <c r="V279" s="123">
        <v>230</v>
      </c>
      <c r="W279" s="124">
        <v>124.43172912541201</v>
      </c>
      <c r="Y279" s="124">
        <v>-4.18604651162791</v>
      </c>
      <c r="Z279" s="124">
        <v>-36.347826086956502</v>
      </c>
      <c r="AA279" s="122">
        <v>313.60000000000002</v>
      </c>
      <c r="AB279" s="122">
        <v>6.29016657245782</v>
      </c>
      <c r="AD279" s="125">
        <v>313.7</v>
      </c>
      <c r="AE279" s="124">
        <v>6.4464250177339197</v>
      </c>
      <c r="AF279" s="125">
        <v>306.7</v>
      </c>
      <c r="AG279" s="124">
        <v>6.6170282994752698</v>
      </c>
      <c r="AH279" s="125">
        <v>254</v>
      </c>
      <c r="AI279" s="124">
        <v>91.832647860877401</v>
      </c>
      <c r="AJ279" s="124">
        <v>-1E-3</v>
      </c>
      <c r="AK279" s="124">
        <v>3.0000000000000001E-3</v>
      </c>
      <c r="AL279" s="132">
        <f t="shared" si="37"/>
        <v>313.60000000000002</v>
      </c>
      <c r="AM279" s="132">
        <f t="shared" si="38"/>
        <v>6.29016657245782</v>
      </c>
      <c r="AN279" s="36">
        <f t="shared" si="39"/>
        <v>294</v>
      </c>
      <c r="AO279" s="36">
        <f t="shared" si="40"/>
        <v>1.4330000000000001</v>
      </c>
      <c r="AP279" s="36">
        <f t="shared" si="41"/>
        <v>8.7999999999999995E-2</v>
      </c>
      <c r="AQ279" s="133">
        <f t="shared" si="42"/>
        <v>0.69783670621074667</v>
      </c>
    </row>
    <row r="280" spans="1:43" x14ac:dyDescent="0.75">
      <c r="A280" s="120" t="s">
        <v>507</v>
      </c>
      <c r="B280" s="120">
        <v>1060</v>
      </c>
      <c r="C280" s="120">
        <v>1.77</v>
      </c>
      <c r="D280" s="120">
        <v>0.19</v>
      </c>
      <c r="E280" s="120">
        <v>3330</v>
      </c>
      <c r="F280" s="121">
        <v>14.064697609001399</v>
      </c>
      <c r="G280" s="120">
        <v>1.00551961570989</v>
      </c>
      <c r="H280" s="121">
        <v>7.7899999999999997E-2</v>
      </c>
      <c r="I280" s="120">
        <v>4.2586057798148997E-3</v>
      </c>
      <c r="J280" s="120">
        <v>0.92539000000000005</v>
      </c>
      <c r="K280" s="121">
        <v>0.71299999999999997</v>
      </c>
      <c r="L280" s="120">
        <v>2.80854730855651E-2</v>
      </c>
      <c r="M280" s="121">
        <v>7.1099999999999997E-2</v>
      </c>
      <c r="N280" s="120">
        <v>5.0831128165327996E-3</v>
      </c>
      <c r="O280" s="120">
        <v>0.85924</v>
      </c>
      <c r="P280" s="123">
        <v>442</v>
      </c>
      <c r="Q280" s="124">
        <v>30.656842790385198</v>
      </c>
      <c r="S280" s="123">
        <v>544</v>
      </c>
      <c r="T280" s="124">
        <v>16.670280526250501</v>
      </c>
      <c r="V280" s="123">
        <v>1080</v>
      </c>
      <c r="W280" s="124">
        <v>349.89496036120198</v>
      </c>
      <c r="Y280" s="124">
        <v>18.75</v>
      </c>
      <c r="Z280" s="124">
        <v>59.074074074074097</v>
      </c>
      <c r="AA280" s="122">
        <v>442</v>
      </c>
      <c r="AB280" s="122">
        <v>30.656842790385198</v>
      </c>
      <c r="AD280" s="125">
        <v>433</v>
      </c>
      <c r="AE280" s="124">
        <v>32.1956830937688</v>
      </c>
      <c r="AF280" s="125">
        <v>431</v>
      </c>
      <c r="AG280" s="124">
        <v>31.576862618440799</v>
      </c>
      <c r="AH280" s="125">
        <v>429</v>
      </c>
      <c r="AI280" s="124">
        <v>338.02068470164198</v>
      </c>
      <c r="AJ280" s="124">
        <v>2.81E-2</v>
      </c>
      <c r="AK280" s="124">
        <v>7.3000000000000001E-3</v>
      </c>
      <c r="AL280" s="132">
        <f t="shared" si="37"/>
        <v>442</v>
      </c>
      <c r="AM280" s="132">
        <f t="shared" si="38"/>
        <v>30.656842790385198</v>
      </c>
      <c r="AN280" s="36">
        <f t="shared" si="39"/>
        <v>1060</v>
      </c>
      <c r="AO280" s="36">
        <f t="shared" si="40"/>
        <v>1.77</v>
      </c>
      <c r="AP280" s="36">
        <f t="shared" si="41"/>
        <v>0.19</v>
      </c>
      <c r="AQ280" s="133">
        <f t="shared" si="42"/>
        <v>0.56497175141242939</v>
      </c>
    </row>
    <row r="281" spans="1:43" x14ac:dyDescent="0.75">
      <c r="A281" s="120" t="s">
        <v>508</v>
      </c>
      <c r="B281" s="120">
        <v>250</v>
      </c>
      <c r="C281" s="120">
        <v>4.1900000000000004</v>
      </c>
      <c r="D281" s="120">
        <v>0.3</v>
      </c>
      <c r="E281" s="120">
        <v>738</v>
      </c>
      <c r="F281" s="121">
        <v>11.764705882352899</v>
      </c>
      <c r="G281" s="120">
        <v>0.24577807661516199</v>
      </c>
      <c r="H281" s="121">
        <v>5.6800000000000003E-2</v>
      </c>
      <c r="I281" s="120">
        <v>2.65393408683903E-3</v>
      </c>
      <c r="J281" s="120">
        <v>0.53005000000000002</v>
      </c>
      <c r="K281" s="121">
        <v>0.66200000000000003</v>
      </c>
      <c r="L281" s="120">
        <v>1.70705229398516E-2</v>
      </c>
      <c r="M281" s="121">
        <v>8.5000000000000006E-2</v>
      </c>
      <c r="N281" s="120">
        <v>1.77574660354455E-3</v>
      </c>
      <c r="O281" s="120">
        <v>7.6591999999999993E-2</v>
      </c>
      <c r="P281" s="123">
        <v>526</v>
      </c>
      <c r="Q281" s="124">
        <v>10.4919140956682</v>
      </c>
      <c r="S281" s="123">
        <v>515</v>
      </c>
      <c r="T281" s="124">
        <v>10.5604737490196</v>
      </c>
      <c r="V281" s="123">
        <v>468</v>
      </c>
      <c r="W281" s="124">
        <v>98.108056427402104</v>
      </c>
      <c r="Y281" s="124">
        <v>-2.13592233009709</v>
      </c>
      <c r="Z281" s="124">
        <v>-12.393162393162401</v>
      </c>
      <c r="AA281" s="122">
        <v>526</v>
      </c>
      <c r="AB281" s="122">
        <v>10.4919140956682</v>
      </c>
      <c r="AD281" s="125">
        <v>524.9</v>
      </c>
      <c r="AE281" s="124">
        <v>10.7559872346001</v>
      </c>
      <c r="AF281" s="125">
        <v>501.9</v>
      </c>
      <c r="AG281" s="124">
        <v>9.7117766553670801</v>
      </c>
      <c r="AH281" s="125">
        <v>401</v>
      </c>
      <c r="AI281" s="124">
        <v>88.1660407184213</v>
      </c>
      <c r="AJ281" s="124">
        <v>2.5000000000000001E-3</v>
      </c>
      <c r="AK281" s="124">
        <v>1.1999999999999999E-3</v>
      </c>
      <c r="AL281" s="132">
        <f t="shared" si="37"/>
        <v>526</v>
      </c>
      <c r="AM281" s="132">
        <f t="shared" si="38"/>
        <v>10.4919140956682</v>
      </c>
      <c r="AN281" s="36">
        <f t="shared" si="39"/>
        <v>250</v>
      </c>
      <c r="AO281" s="36">
        <f t="shared" si="40"/>
        <v>4.1900000000000004</v>
      </c>
      <c r="AP281" s="36">
        <f t="shared" si="41"/>
        <v>0.3</v>
      </c>
      <c r="AQ281" s="133">
        <f t="shared" si="42"/>
        <v>0.2386634844868735</v>
      </c>
    </row>
    <row r="282" spans="1:43" x14ac:dyDescent="0.75">
      <c r="A282" s="120" t="s">
        <v>509</v>
      </c>
      <c r="B282" s="120">
        <v>252</v>
      </c>
      <c r="C282" s="120">
        <v>1.66</v>
      </c>
      <c r="D282" s="120">
        <v>4.4999999999999998E-2</v>
      </c>
      <c r="E282" s="120">
        <v>846</v>
      </c>
      <c r="F282" s="121">
        <v>10.7296137339056</v>
      </c>
      <c r="G282" s="120">
        <v>0.233753523422706</v>
      </c>
      <c r="H282" s="121">
        <v>5.8900000000000001E-2</v>
      </c>
      <c r="I282" s="120">
        <v>2.6079785581344999E-3</v>
      </c>
      <c r="J282" s="120">
        <v>0.16159000000000001</v>
      </c>
      <c r="K282" s="121">
        <v>0.754</v>
      </c>
      <c r="L282" s="120">
        <v>2.2363003021955701E-2</v>
      </c>
      <c r="M282" s="121">
        <v>9.3200000000000005E-2</v>
      </c>
      <c r="N282" s="120">
        <v>2.0304392052952502E-3</v>
      </c>
      <c r="O282" s="120">
        <v>0.46373999999999999</v>
      </c>
      <c r="P282" s="123">
        <v>574</v>
      </c>
      <c r="Q282" s="124">
        <v>11.6406709763162</v>
      </c>
      <c r="S282" s="123">
        <v>573</v>
      </c>
      <c r="T282" s="124">
        <v>12.1227967931869</v>
      </c>
      <c r="V282" s="123">
        <v>549</v>
      </c>
      <c r="W282" s="124">
        <v>94.884237432979404</v>
      </c>
      <c r="Y282" s="124">
        <v>-0.17452006980802501</v>
      </c>
      <c r="Z282" s="124">
        <v>-4.55373406193078</v>
      </c>
      <c r="AA282" s="122">
        <v>574</v>
      </c>
      <c r="AB282" s="122">
        <v>11.6406709763162</v>
      </c>
      <c r="AD282" s="125">
        <v>573</v>
      </c>
      <c r="AE282" s="124">
        <v>12.1870923841108</v>
      </c>
      <c r="AF282" s="125">
        <v>556</v>
      </c>
      <c r="AG282" s="124">
        <v>10.9399361099095</v>
      </c>
      <c r="AH282" s="125">
        <v>495</v>
      </c>
      <c r="AI282" s="124">
        <v>85.174048355341299</v>
      </c>
      <c r="AJ282" s="124">
        <v>2.7000000000000001E-3</v>
      </c>
      <c r="AK282" s="124">
        <v>1.2999999999999999E-3</v>
      </c>
      <c r="AL282" s="132">
        <f t="shared" si="37"/>
        <v>574</v>
      </c>
      <c r="AM282" s="132">
        <f t="shared" si="38"/>
        <v>11.6406709763162</v>
      </c>
      <c r="AN282" s="36">
        <f t="shared" si="39"/>
        <v>252</v>
      </c>
      <c r="AO282" s="36">
        <f t="shared" si="40"/>
        <v>1.66</v>
      </c>
      <c r="AP282" s="36">
        <f t="shared" si="41"/>
        <v>4.4999999999999998E-2</v>
      </c>
      <c r="AQ282" s="133">
        <f t="shared" si="42"/>
        <v>0.60240963855421692</v>
      </c>
    </row>
    <row r="283" spans="1:43" x14ac:dyDescent="0.75">
      <c r="A283" s="120" t="s">
        <v>511</v>
      </c>
      <c r="B283" s="120">
        <v>885</v>
      </c>
      <c r="C283" s="120">
        <v>1.2929999999999999</v>
      </c>
      <c r="D283" s="120">
        <v>7.6999999999999999E-2</v>
      </c>
      <c r="E283" s="120">
        <v>1830</v>
      </c>
      <c r="F283" s="121">
        <v>21.026072329688802</v>
      </c>
      <c r="G283" s="120">
        <v>0.46825868249887698</v>
      </c>
      <c r="H283" s="121">
        <v>6.7100000000000007E-2</v>
      </c>
      <c r="I283" s="120">
        <v>4.7695555386143996E-3</v>
      </c>
      <c r="J283" s="120">
        <v>-0.52483999999999997</v>
      </c>
      <c r="K283" s="121">
        <v>0.45800000000000002</v>
      </c>
      <c r="L283" s="120">
        <v>4.4808795438395797E-2</v>
      </c>
      <c r="M283" s="121">
        <v>4.7559999999999998E-2</v>
      </c>
      <c r="N283" s="120">
        <v>1.0591794126095901E-3</v>
      </c>
      <c r="O283" s="120">
        <v>0.67728999999999995</v>
      </c>
      <c r="P283" s="123">
        <v>299.5</v>
      </c>
      <c r="Q283" s="124">
        <v>6.5136518264180499</v>
      </c>
      <c r="S283" s="123">
        <v>375</v>
      </c>
      <c r="T283" s="124">
        <v>27.3408424767462</v>
      </c>
      <c r="V283" s="123">
        <v>870</v>
      </c>
      <c r="W283" s="124">
        <v>199.64201162352799</v>
      </c>
      <c r="Y283" s="124">
        <v>20.133333333333301</v>
      </c>
      <c r="Z283" s="124">
        <v>65.574712643678197</v>
      </c>
      <c r="AA283" s="122">
        <v>299.5</v>
      </c>
      <c r="AB283" s="122">
        <v>6.5136518264180499</v>
      </c>
      <c r="AD283" s="125">
        <v>292.2</v>
      </c>
      <c r="AE283" s="124">
        <v>6.0287196083247396</v>
      </c>
      <c r="AF283" s="125">
        <v>290.7</v>
      </c>
      <c r="AG283" s="124">
        <v>6.8045328523159698</v>
      </c>
      <c r="AH283" s="125">
        <v>289</v>
      </c>
      <c r="AI283" s="124">
        <v>141.09724591603199</v>
      </c>
      <c r="AJ283" s="124">
        <v>1.9300000000000001E-2</v>
      </c>
      <c r="AK283" s="124">
        <v>6.8999999999999999E-3</v>
      </c>
      <c r="AL283" s="132">
        <f t="shared" si="37"/>
        <v>299.5</v>
      </c>
      <c r="AM283" s="132">
        <f t="shared" si="38"/>
        <v>6.5136518264180499</v>
      </c>
      <c r="AN283" s="36">
        <f t="shared" si="39"/>
        <v>885</v>
      </c>
      <c r="AO283" s="36">
        <f t="shared" si="40"/>
        <v>1.2929999999999999</v>
      </c>
      <c r="AP283" s="36">
        <f t="shared" si="41"/>
        <v>7.6999999999999999E-2</v>
      </c>
      <c r="AQ283" s="133">
        <f t="shared" si="42"/>
        <v>0.77339520494972935</v>
      </c>
    </row>
    <row r="284" spans="1:43" x14ac:dyDescent="0.75">
      <c r="A284" s="120" t="s">
        <v>512</v>
      </c>
      <c r="B284" s="120">
        <v>480</v>
      </c>
      <c r="C284" s="120">
        <v>1.57</v>
      </c>
      <c r="D284" s="120">
        <v>0.17</v>
      </c>
      <c r="E284" s="120">
        <v>930</v>
      </c>
      <c r="F284" s="121">
        <v>18.552875695732801</v>
      </c>
      <c r="G284" s="120">
        <v>0.43536842811438098</v>
      </c>
      <c r="H284" s="121">
        <v>6.3500000000000001E-2</v>
      </c>
      <c r="I284" s="120">
        <v>3.9725586947636903E-3</v>
      </c>
      <c r="J284" s="120">
        <v>0.53069</v>
      </c>
      <c r="K284" s="121">
        <v>0.46700000000000003</v>
      </c>
      <c r="L284" s="120">
        <v>2.2759802847125001E-2</v>
      </c>
      <c r="M284" s="121">
        <v>5.3900000000000003E-2</v>
      </c>
      <c r="N284" s="120">
        <v>1.2648367110421801E-3</v>
      </c>
      <c r="O284" s="120">
        <v>-0.13883999999999999</v>
      </c>
      <c r="P284" s="123">
        <v>338.5</v>
      </c>
      <c r="Q284" s="124">
        <v>7.5964830140732102</v>
      </c>
      <c r="S284" s="123">
        <v>387</v>
      </c>
      <c r="T284" s="124">
        <v>15.9828776731036</v>
      </c>
      <c r="V284" s="123">
        <v>650</v>
      </c>
      <c r="W284" s="124">
        <v>926.93821919076095</v>
      </c>
      <c r="Y284" s="124">
        <v>12.532299741602101</v>
      </c>
      <c r="Z284" s="124">
        <v>47.923076923076898</v>
      </c>
      <c r="AA284" s="122">
        <v>338.5</v>
      </c>
      <c r="AB284" s="122">
        <v>7.5964830140732102</v>
      </c>
      <c r="AD284" s="125">
        <v>334.1</v>
      </c>
      <c r="AE284" s="124">
        <v>8.0108148264145207</v>
      </c>
      <c r="AF284" s="125">
        <v>329.8</v>
      </c>
      <c r="AG284" s="124">
        <v>8.2124039545917906</v>
      </c>
      <c r="AH284" s="125">
        <v>301</v>
      </c>
      <c r="AI284" s="124">
        <v>921.46274053622903</v>
      </c>
      <c r="AJ284" s="124">
        <v>1.3899999999999999E-2</v>
      </c>
      <c r="AK284" s="124">
        <v>5.0000000000000001E-3</v>
      </c>
      <c r="AL284" s="132">
        <f t="shared" si="37"/>
        <v>338.5</v>
      </c>
      <c r="AM284" s="132">
        <f t="shared" si="38"/>
        <v>7.5964830140732102</v>
      </c>
      <c r="AN284" s="36">
        <f t="shared" si="39"/>
        <v>480</v>
      </c>
      <c r="AO284" s="36">
        <f t="shared" si="40"/>
        <v>1.57</v>
      </c>
      <c r="AP284" s="36">
        <f t="shared" si="41"/>
        <v>0.17</v>
      </c>
      <c r="AQ284" s="133">
        <f t="shared" si="42"/>
        <v>0.63694267515923564</v>
      </c>
    </row>
    <row r="285" spans="1:43" x14ac:dyDescent="0.75">
      <c r="A285" s="120" t="s">
        <v>514</v>
      </c>
      <c r="B285" s="120">
        <v>950</v>
      </c>
      <c r="C285" s="120">
        <v>224</v>
      </c>
      <c r="D285" s="120">
        <v>22</v>
      </c>
      <c r="E285" s="120">
        <v>1660</v>
      </c>
      <c r="F285" s="121">
        <v>18.450184501845001</v>
      </c>
      <c r="G285" s="120">
        <v>0.3510763949447</v>
      </c>
      <c r="H285" s="121">
        <v>5.3199999999999997E-2</v>
      </c>
      <c r="I285" s="120">
        <v>1.81963473920029E-3</v>
      </c>
      <c r="J285" s="120">
        <v>4.1158E-2</v>
      </c>
      <c r="K285" s="121">
        <v>0.39800000000000002</v>
      </c>
      <c r="L285" s="120">
        <v>1.10895624368142E-2</v>
      </c>
      <c r="M285" s="121">
        <v>5.4199999999999998E-2</v>
      </c>
      <c r="N285" s="120">
        <v>1.0313360608453499E-3</v>
      </c>
      <c r="O285" s="120">
        <v>0.54027999999999998</v>
      </c>
      <c r="P285" s="123">
        <v>340.2</v>
      </c>
      <c r="Q285" s="124">
        <v>6.3128133733817</v>
      </c>
      <c r="S285" s="123">
        <v>339.6</v>
      </c>
      <c r="T285" s="124">
        <v>7.93852593670315</v>
      </c>
      <c r="V285" s="123">
        <v>327</v>
      </c>
      <c r="W285" s="124">
        <v>76.349380337735298</v>
      </c>
      <c r="Y285" s="124">
        <v>-0.17667844522965501</v>
      </c>
      <c r="Z285" s="124">
        <v>-4.0366972477064103</v>
      </c>
      <c r="AA285" s="122">
        <v>340.2</v>
      </c>
      <c r="AB285" s="122">
        <v>6.3128133733817</v>
      </c>
      <c r="AD285" s="125">
        <v>339.7</v>
      </c>
      <c r="AE285" s="124">
        <v>6.3128133733817</v>
      </c>
      <c r="AF285" s="125">
        <v>331.6</v>
      </c>
      <c r="AG285" s="124">
        <v>6.3874403361369003</v>
      </c>
      <c r="AH285" s="125">
        <v>279</v>
      </c>
      <c r="AI285" s="124">
        <v>66.882642576053797</v>
      </c>
      <c r="AJ285" s="124">
        <v>1.8E-3</v>
      </c>
      <c r="AK285" s="124">
        <v>1.1000000000000001E-3</v>
      </c>
      <c r="AL285" s="132">
        <f t="shared" si="37"/>
        <v>340.2</v>
      </c>
      <c r="AM285" s="132">
        <f t="shared" si="38"/>
        <v>6.3128133733817</v>
      </c>
      <c r="AN285" s="36">
        <f t="shared" si="39"/>
        <v>950</v>
      </c>
      <c r="AO285" s="36">
        <f t="shared" si="40"/>
        <v>224</v>
      </c>
      <c r="AP285" s="36">
        <f t="shared" si="41"/>
        <v>22</v>
      </c>
      <c r="AQ285" s="133">
        <f t="shared" si="42"/>
        <v>4.464285714285714E-3</v>
      </c>
    </row>
    <row r="286" spans="1:43" x14ac:dyDescent="0.75">
      <c r="A286" s="120" t="s">
        <v>515</v>
      </c>
      <c r="B286" s="120">
        <v>541</v>
      </c>
      <c r="C286" s="120">
        <v>1.675</v>
      </c>
      <c r="D286" s="120">
        <v>9.2999999999999999E-2</v>
      </c>
      <c r="E286" s="120">
        <v>930</v>
      </c>
      <c r="F286" s="121">
        <v>21.8818380743982</v>
      </c>
      <c r="G286" s="120">
        <v>0.597282872586685</v>
      </c>
      <c r="H286" s="121">
        <v>5.9400000000000001E-2</v>
      </c>
      <c r="I286" s="120">
        <v>3.09032886394981E-3</v>
      </c>
      <c r="J286" s="120">
        <v>0.57001999999999997</v>
      </c>
      <c r="K286" s="121">
        <v>0.37</v>
      </c>
      <c r="L286" s="120">
        <v>1.34516855449419E-2</v>
      </c>
      <c r="M286" s="121">
        <v>4.5699999999999998E-2</v>
      </c>
      <c r="N286" s="120">
        <v>1.2474193065685701E-3</v>
      </c>
      <c r="O286" s="120">
        <v>8.5462999999999997E-2</v>
      </c>
      <c r="P286" s="123">
        <v>288</v>
      </c>
      <c r="Q286" s="124">
        <v>7.6808465550129501</v>
      </c>
      <c r="S286" s="123">
        <v>319</v>
      </c>
      <c r="T286" s="124">
        <v>9.88877025465864</v>
      </c>
      <c r="V286" s="123">
        <v>550</v>
      </c>
      <c r="W286" s="124">
        <v>543.72304771852305</v>
      </c>
      <c r="Y286" s="124">
        <v>9.7178683385579898</v>
      </c>
      <c r="Z286" s="124">
        <v>47.636363636363598</v>
      </c>
      <c r="AA286" s="122">
        <v>288</v>
      </c>
      <c r="AB286" s="122">
        <v>7.6808465550129501</v>
      </c>
      <c r="AD286" s="125">
        <v>285.60000000000002</v>
      </c>
      <c r="AE286" s="124">
        <v>8.0068972643374394</v>
      </c>
      <c r="AF286" s="125">
        <v>284.5</v>
      </c>
      <c r="AG286" s="124">
        <v>8.0919452018301197</v>
      </c>
      <c r="AH286" s="125">
        <v>283.10000000000002</v>
      </c>
      <c r="AI286" s="124">
        <v>538.04340681799897</v>
      </c>
      <c r="AJ286" s="124">
        <v>9.4999999999999998E-3</v>
      </c>
      <c r="AK286" s="124">
        <v>3.5999999999999999E-3</v>
      </c>
      <c r="AL286" s="132">
        <f t="shared" si="37"/>
        <v>288</v>
      </c>
      <c r="AM286" s="132">
        <f t="shared" si="38"/>
        <v>7.6808465550129501</v>
      </c>
      <c r="AN286" s="36">
        <f t="shared" si="39"/>
        <v>541</v>
      </c>
      <c r="AO286" s="36">
        <f t="shared" si="40"/>
        <v>1.675</v>
      </c>
      <c r="AP286" s="36">
        <f t="shared" si="41"/>
        <v>9.2999999999999999E-2</v>
      </c>
      <c r="AQ286" s="133">
        <f t="shared" si="42"/>
        <v>0.59701492537313428</v>
      </c>
    </row>
    <row r="287" spans="1:43" x14ac:dyDescent="0.75">
      <c r="A287" s="120" t="s">
        <v>517</v>
      </c>
      <c r="B287" s="120">
        <v>205.4</v>
      </c>
      <c r="C287" s="120">
        <v>1.34</v>
      </c>
      <c r="D287" s="120">
        <v>4.8000000000000001E-2</v>
      </c>
      <c r="E287" s="120">
        <v>823</v>
      </c>
      <c r="F287" s="121">
        <v>9.6246390760346507</v>
      </c>
      <c r="G287" s="120">
        <v>0.230624787073336</v>
      </c>
      <c r="H287" s="121">
        <v>6.1100000000000002E-2</v>
      </c>
      <c r="I287" s="120">
        <v>2.7045623328825299E-3</v>
      </c>
      <c r="J287" s="120">
        <v>-9.3701000000000007E-2</v>
      </c>
      <c r="K287" s="121">
        <v>0.872</v>
      </c>
      <c r="L287" s="120">
        <v>3.0089763372948001E-2</v>
      </c>
      <c r="M287" s="121">
        <v>0.10390000000000001</v>
      </c>
      <c r="N287" s="120">
        <v>2.4896430076619398E-3</v>
      </c>
      <c r="O287" s="120">
        <v>0.66476000000000002</v>
      </c>
      <c r="P287" s="123">
        <v>637</v>
      </c>
      <c r="Q287" s="124">
        <v>14.529608578384099</v>
      </c>
      <c r="S287" s="123">
        <v>635</v>
      </c>
      <c r="T287" s="124">
        <v>16.389318769813698</v>
      </c>
      <c r="V287" s="123">
        <v>627</v>
      </c>
      <c r="W287" s="124">
        <v>95.666808381861699</v>
      </c>
      <c r="Y287" s="124">
        <v>-0.31496062992127299</v>
      </c>
      <c r="Z287" s="124">
        <v>-1.5948963317384399</v>
      </c>
      <c r="AA287" s="122">
        <v>637</v>
      </c>
      <c r="AB287" s="122">
        <v>14.529608578384099</v>
      </c>
      <c r="AD287" s="125">
        <v>635</v>
      </c>
      <c r="AE287" s="124">
        <v>14.529608578384099</v>
      </c>
      <c r="AF287" s="125">
        <v>616</v>
      </c>
      <c r="AG287" s="124">
        <v>13.756808123201001</v>
      </c>
      <c r="AH287" s="125">
        <v>557</v>
      </c>
      <c r="AI287" s="124">
        <v>87.389119608632299</v>
      </c>
      <c r="AJ287" s="124">
        <v>2.5999999999999999E-3</v>
      </c>
      <c r="AK287" s="124">
        <v>1.1999999999999999E-3</v>
      </c>
      <c r="AL287" s="132">
        <f t="shared" si="37"/>
        <v>637</v>
      </c>
      <c r="AM287" s="132">
        <f t="shared" si="38"/>
        <v>14.529608578384099</v>
      </c>
      <c r="AN287" s="36">
        <f t="shared" si="39"/>
        <v>205.4</v>
      </c>
      <c r="AO287" s="36">
        <f t="shared" si="40"/>
        <v>1.34</v>
      </c>
      <c r="AP287" s="36">
        <f t="shared" si="41"/>
        <v>4.8000000000000001E-2</v>
      </c>
      <c r="AQ287" s="133">
        <f t="shared" si="42"/>
        <v>0.74626865671641784</v>
      </c>
    </row>
    <row r="288" spans="1:43" x14ac:dyDescent="0.75">
      <c r="A288" s="120" t="s">
        <v>518</v>
      </c>
      <c r="B288" s="120">
        <v>343</v>
      </c>
      <c r="C288" s="120">
        <v>2.907</v>
      </c>
      <c r="D288" s="120">
        <v>8.1000000000000003E-2</v>
      </c>
      <c r="E288" s="120">
        <v>1167</v>
      </c>
      <c r="F288" s="121">
        <v>10.7066381156317</v>
      </c>
      <c r="G288" s="120">
        <v>0.22080194388487201</v>
      </c>
      <c r="H288" s="121">
        <v>5.79E-2</v>
      </c>
      <c r="I288" s="120">
        <v>2.2464080993649499E-3</v>
      </c>
      <c r="J288" s="120">
        <v>0.37686999999999998</v>
      </c>
      <c r="K288" s="121">
        <v>0.74299999999999999</v>
      </c>
      <c r="L288" s="120">
        <v>1.9772666872225401E-2</v>
      </c>
      <c r="M288" s="121">
        <v>9.3399999999999997E-2</v>
      </c>
      <c r="N288" s="120">
        <v>1.92617900559631E-3</v>
      </c>
      <c r="O288" s="120">
        <v>0.27002999999999999</v>
      </c>
      <c r="P288" s="123">
        <v>575.6</v>
      </c>
      <c r="Q288" s="124">
        <v>11.494773975232199</v>
      </c>
      <c r="S288" s="123">
        <v>563</v>
      </c>
      <c r="T288" s="124">
        <v>11.4778328260244</v>
      </c>
      <c r="V288" s="123">
        <v>514</v>
      </c>
      <c r="W288" s="124">
        <v>81.344869552859095</v>
      </c>
      <c r="Y288" s="124">
        <v>-2.2380106571936</v>
      </c>
      <c r="Z288" s="124">
        <v>-11.9844357976654</v>
      </c>
      <c r="AA288" s="122">
        <v>575.6</v>
      </c>
      <c r="AB288" s="122">
        <v>11.494773975232199</v>
      </c>
      <c r="AD288" s="125">
        <v>574.4</v>
      </c>
      <c r="AE288" s="124">
        <v>11.6000098595508</v>
      </c>
      <c r="AF288" s="125">
        <v>549.70000000000005</v>
      </c>
      <c r="AG288" s="124">
        <v>10.233936016126099</v>
      </c>
      <c r="AH288" s="125">
        <v>459</v>
      </c>
      <c r="AI288" s="124">
        <v>73.039905548759194</v>
      </c>
      <c r="AJ288" s="124">
        <v>1.97E-3</v>
      </c>
      <c r="AK288" s="124">
        <v>8.8000000000000003E-4</v>
      </c>
      <c r="AL288" s="132">
        <f t="shared" si="37"/>
        <v>575.6</v>
      </c>
      <c r="AM288" s="132">
        <f t="shared" si="38"/>
        <v>11.494773975232199</v>
      </c>
      <c r="AN288" s="36">
        <f t="shared" si="39"/>
        <v>343</v>
      </c>
      <c r="AO288" s="36">
        <f t="shared" si="40"/>
        <v>2.907</v>
      </c>
      <c r="AP288" s="36">
        <f t="shared" si="41"/>
        <v>8.1000000000000003E-2</v>
      </c>
      <c r="AQ288" s="133">
        <f t="shared" si="42"/>
        <v>0.34399724802201581</v>
      </c>
    </row>
    <row r="289" spans="1:43" x14ac:dyDescent="0.75">
      <c r="A289" s="120" t="s">
        <v>519</v>
      </c>
      <c r="B289" s="120">
        <v>209</v>
      </c>
      <c r="C289" s="120">
        <v>4.92</v>
      </c>
      <c r="D289" s="120">
        <v>0.24</v>
      </c>
      <c r="E289" s="120">
        <v>854</v>
      </c>
      <c r="F289" s="121">
        <v>8.9126559714795004</v>
      </c>
      <c r="G289" s="120">
        <v>0.20461094542366601</v>
      </c>
      <c r="H289" s="121">
        <v>6.0100000000000001E-2</v>
      </c>
      <c r="I289" s="120">
        <v>2.85900289611539E-3</v>
      </c>
      <c r="J289" s="120">
        <v>0.38879000000000002</v>
      </c>
      <c r="K289" s="121">
        <v>0.92400000000000004</v>
      </c>
      <c r="L289" s="120">
        <v>2.9889282724080202E-2</v>
      </c>
      <c r="M289" s="121">
        <v>0.11219999999999999</v>
      </c>
      <c r="N289" s="120">
        <v>2.5758144541872599E-3</v>
      </c>
      <c r="O289" s="120">
        <v>0.19244</v>
      </c>
      <c r="P289" s="123">
        <v>685</v>
      </c>
      <c r="Q289" s="124">
        <v>14.981367281455199</v>
      </c>
      <c r="S289" s="123">
        <v>663</v>
      </c>
      <c r="T289" s="124">
        <v>15.8484481040296</v>
      </c>
      <c r="V289" s="123">
        <v>583</v>
      </c>
      <c r="W289" s="124">
        <v>97.178522500371798</v>
      </c>
      <c r="Y289" s="124">
        <v>-3.31825037707392</v>
      </c>
      <c r="Z289" s="124">
        <v>-17.4957118353345</v>
      </c>
      <c r="AA289" s="122">
        <v>685</v>
      </c>
      <c r="AB289" s="122">
        <v>14.981367281455199</v>
      </c>
      <c r="AD289" s="125">
        <v>683</v>
      </c>
      <c r="AE289" s="124">
        <v>14.981367281455199</v>
      </c>
      <c r="AF289" s="125">
        <v>642</v>
      </c>
      <c r="AG289" s="124">
        <v>13.295612332875899</v>
      </c>
      <c r="AH289" s="125">
        <v>500</v>
      </c>
      <c r="AI289" s="124">
        <v>85.532597501509699</v>
      </c>
      <c r="AJ289" s="124">
        <v>2.8E-3</v>
      </c>
      <c r="AK289" s="124">
        <v>1.2999999999999999E-3</v>
      </c>
      <c r="AL289" s="132">
        <f t="shared" si="37"/>
        <v>685</v>
      </c>
      <c r="AM289" s="132">
        <f t="shared" si="38"/>
        <v>14.981367281455199</v>
      </c>
      <c r="AN289" s="36">
        <f t="shared" si="39"/>
        <v>209</v>
      </c>
      <c r="AO289" s="36">
        <f t="shared" si="40"/>
        <v>4.92</v>
      </c>
      <c r="AP289" s="36">
        <f t="shared" si="41"/>
        <v>0.24</v>
      </c>
      <c r="AQ289" s="133">
        <f t="shared" si="42"/>
        <v>0.2032520325203252</v>
      </c>
    </row>
    <row r="290" spans="1:43" x14ac:dyDescent="0.75">
      <c r="A290" s="120" t="s">
        <v>521</v>
      </c>
      <c r="B290" s="120">
        <v>78.900000000000006</v>
      </c>
      <c r="C290" s="120">
        <v>1.585</v>
      </c>
      <c r="D290" s="120">
        <v>7.8E-2</v>
      </c>
      <c r="E290" s="120">
        <v>283</v>
      </c>
      <c r="F290" s="121">
        <v>10.1936799184506</v>
      </c>
      <c r="G290" s="120">
        <v>0.32043062404329198</v>
      </c>
      <c r="H290" s="121">
        <v>6.3E-2</v>
      </c>
      <c r="I290" s="120">
        <v>4.4148695664874204E-3</v>
      </c>
      <c r="J290" s="120">
        <v>0.30885000000000001</v>
      </c>
      <c r="K290" s="121">
        <v>0.84199999999999997</v>
      </c>
      <c r="L290" s="120">
        <v>3.3315551033113698E-2</v>
      </c>
      <c r="M290" s="121">
        <v>9.8100000000000007E-2</v>
      </c>
      <c r="N290" s="120">
        <v>3.0836993578492698E-3</v>
      </c>
      <c r="O290" s="120">
        <v>0.54203000000000001</v>
      </c>
      <c r="P290" s="123">
        <v>603</v>
      </c>
      <c r="Q290" s="124">
        <v>18.1304253005225</v>
      </c>
      <c r="S290" s="123">
        <v>623</v>
      </c>
      <c r="T290" s="124">
        <v>19.829356324399001</v>
      </c>
      <c r="V290" s="123">
        <v>677</v>
      </c>
      <c r="W290" s="124">
        <v>168.507168838025</v>
      </c>
      <c r="Y290" s="124">
        <v>3.2102728731942101</v>
      </c>
      <c r="Z290" s="124">
        <v>10.930576070900999</v>
      </c>
      <c r="AA290" s="122">
        <v>603</v>
      </c>
      <c r="AB290" s="122">
        <v>18.1304253005225</v>
      </c>
      <c r="AD290" s="125">
        <v>599</v>
      </c>
      <c r="AE290" s="124">
        <v>18.8184037999461</v>
      </c>
      <c r="AF290" s="125">
        <v>580</v>
      </c>
      <c r="AG290" s="124">
        <v>16.3126752018172</v>
      </c>
      <c r="AH290" s="125">
        <v>519</v>
      </c>
      <c r="AI290" s="124">
        <v>155.84539117281199</v>
      </c>
      <c r="AJ290" s="124">
        <v>6.7999999999999996E-3</v>
      </c>
      <c r="AK290" s="124">
        <v>2.5999999999999999E-3</v>
      </c>
      <c r="AL290" s="132">
        <f t="shared" si="37"/>
        <v>603</v>
      </c>
      <c r="AM290" s="132">
        <f t="shared" si="38"/>
        <v>18.1304253005225</v>
      </c>
      <c r="AN290" s="36">
        <f t="shared" si="39"/>
        <v>78.900000000000006</v>
      </c>
      <c r="AO290" s="36">
        <f t="shared" si="40"/>
        <v>1.585</v>
      </c>
      <c r="AP290" s="36">
        <f t="shared" si="41"/>
        <v>7.8E-2</v>
      </c>
      <c r="AQ290" s="133">
        <f t="shared" si="42"/>
        <v>0.63091482649842268</v>
      </c>
    </row>
    <row r="291" spans="1:43" x14ac:dyDescent="0.75">
      <c r="A291" s="120" t="s">
        <v>522</v>
      </c>
      <c r="B291" s="120">
        <v>711</v>
      </c>
      <c r="C291" s="120">
        <v>1.51</v>
      </c>
      <c r="D291" s="120">
        <v>3.4000000000000002E-2</v>
      </c>
      <c r="E291" s="120">
        <v>1140</v>
      </c>
      <c r="F291" s="121">
        <v>20</v>
      </c>
      <c r="G291" s="120">
        <v>0.40704161949363399</v>
      </c>
      <c r="H291" s="121">
        <v>5.1999999999999998E-2</v>
      </c>
      <c r="I291" s="120">
        <v>2.0979014539113301E-3</v>
      </c>
      <c r="J291" s="120">
        <v>8.7129999999999999E-2</v>
      </c>
      <c r="K291" s="121">
        <v>0.36</v>
      </c>
      <c r="L291" s="120">
        <v>1.0061694489498301E-2</v>
      </c>
      <c r="M291" s="121">
        <v>0.05</v>
      </c>
      <c r="N291" s="120">
        <v>1.01760404873408E-3</v>
      </c>
      <c r="O291" s="120">
        <v>0.41681000000000001</v>
      </c>
      <c r="P291" s="123">
        <v>314.5</v>
      </c>
      <c r="Q291" s="124">
        <v>6.2496774725434801</v>
      </c>
      <c r="S291" s="123">
        <v>311.60000000000002</v>
      </c>
      <c r="T291" s="124">
        <v>7.65713061128886</v>
      </c>
      <c r="V291" s="123">
        <v>273</v>
      </c>
      <c r="W291" s="124">
        <v>86.790512029848003</v>
      </c>
      <c r="Y291" s="124">
        <v>-0.93068035943517202</v>
      </c>
      <c r="Z291" s="124">
        <v>-15.201465201465201</v>
      </c>
      <c r="AA291" s="122">
        <v>314.5</v>
      </c>
      <c r="AB291" s="122">
        <v>6.2496774725434801</v>
      </c>
      <c r="AD291" s="125">
        <v>314.10000000000002</v>
      </c>
      <c r="AE291" s="124">
        <v>6.2496774725434801</v>
      </c>
      <c r="AF291" s="125">
        <v>305.2</v>
      </c>
      <c r="AG291" s="124">
        <v>5.8674397481641796</v>
      </c>
      <c r="AH291" s="125">
        <v>241</v>
      </c>
      <c r="AI291" s="124">
        <v>73.246658479436306</v>
      </c>
      <c r="AJ291" s="124">
        <v>1.5E-3</v>
      </c>
      <c r="AK291" s="124">
        <v>1.5E-3</v>
      </c>
      <c r="AL291" s="132">
        <f t="shared" si="37"/>
        <v>314.5</v>
      </c>
      <c r="AM291" s="132">
        <f t="shared" si="38"/>
        <v>6.2496774725434801</v>
      </c>
      <c r="AN291" s="36">
        <f t="shared" si="39"/>
        <v>711</v>
      </c>
      <c r="AO291" s="36">
        <f t="shared" si="40"/>
        <v>1.51</v>
      </c>
      <c r="AP291" s="36">
        <f t="shared" si="41"/>
        <v>3.4000000000000002E-2</v>
      </c>
      <c r="AQ291" s="133">
        <f t="shared" si="42"/>
        <v>0.66225165562913912</v>
      </c>
    </row>
    <row r="292" spans="1:43" x14ac:dyDescent="0.75">
      <c r="A292" s="120" t="s">
        <v>523</v>
      </c>
      <c r="B292" s="120">
        <v>876</v>
      </c>
      <c r="C292" s="120">
        <v>1.754</v>
      </c>
      <c r="D292" s="120">
        <v>3.9E-2</v>
      </c>
      <c r="E292" s="120">
        <v>1451</v>
      </c>
      <c r="F292" s="121">
        <v>20.820320632937701</v>
      </c>
      <c r="G292" s="120">
        <v>0.46624421122793702</v>
      </c>
      <c r="H292" s="121">
        <v>5.45E-2</v>
      </c>
      <c r="I292" s="120">
        <v>1.9717708393125499E-3</v>
      </c>
      <c r="J292" s="120">
        <v>0.13789000000000001</v>
      </c>
      <c r="K292" s="121">
        <v>0.35899999999999999</v>
      </c>
      <c r="L292" s="120">
        <v>1.0678951800621599E-2</v>
      </c>
      <c r="M292" s="121">
        <v>4.8030000000000003E-2</v>
      </c>
      <c r="N292" s="120">
        <v>1.07556986561729E-3</v>
      </c>
      <c r="O292" s="120">
        <v>0.54029000000000005</v>
      </c>
      <c r="P292" s="123">
        <v>302.39999999999998</v>
      </c>
      <c r="Q292" s="124">
        <v>6.6000327509715504</v>
      </c>
      <c r="S292" s="123">
        <v>311.39999999999998</v>
      </c>
      <c r="T292" s="124">
        <v>8.0308361360035896</v>
      </c>
      <c r="V292" s="123">
        <v>378</v>
      </c>
      <c r="W292" s="124">
        <v>102.101680465505</v>
      </c>
      <c r="Y292" s="124">
        <v>2.8901734104046302</v>
      </c>
      <c r="Z292" s="124">
        <v>20</v>
      </c>
      <c r="AA292" s="122">
        <v>302.39999999999998</v>
      </c>
      <c r="AB292" s="122">
        <v>6.6000327509715504</v>
      </c>
      <c r="AD292" s="125">
        <v>301.3</v>
      </c>
      <c r="AE292" s="124">
        <v>6.65662319152114</v>
      </c>
      <c r="AF292" s="125">
        <v>295.60000000000002</v>
      </c>
      <c r="AG292" s="124">
        <v>6.4750543660529303</v>
      </c>
      <c r="AH292" s="125">
        <v>254</v>
      </c>
      <c r="AI292" s="124">
        <v>92.706597143245702</v>
      </c>
      <c r="AJ292" s="124">
        <v>3.8999999999999998E-3</v>
      </c>
      <c r="AK292" s="124">
        <v>1.4E-3</v>
      </c>
      <c r="AL292" s="132">
        <f t="shared" si="37"/>
        <v>302.39999999999998</v>
      </c>
      <c r="AM292" s="132">
        <f t="shared" si="38"/>
        <v>6.6000327509715504</v>
      </c>
      <c r="AN292" s="36">
        <f t="shared" si="39"/>
        <v>876</v>
      </c>
      <c r="AO292" s="36">
        <f t="shared" si="40"/>
        <v>1.754</v>
      </c>
      <c r="AP292" s="36">
        <f t="shared" si="41"/>
        <v>3.9E-2</v>
      </c>
      <c r="AQ292" s="133">
        <f t="shared" si="42"/>
        <v>0.5701254275940707</v>
      </c>
    </row>
    <row r="293" spans="1:43" x14ac:dyDescent="0.75">
      <c r="A293" s="120" t="s">
        <v>524</v>
      </c>
      <c r="B293" s="120">
        <v>848</v>
      </c>
      <c r="C293" s="120">
        <v>2.4</v>
      </c>
      <c r="D293" s="120">
        <v>0.14000000000000001</v>
      </c>
      <c r="E293" s="120">
        <v>1430</v>
      </c>
      <c r="F293" s="121">
        <v>21.551724137931</v>
      </c>
      <c r="G293" s="120">
        <v>0.73919618380848495</v>
      </c>
      <c r="H293" s="121">
        <v>6.1100000000000002E-2</v>
      </c>
      <c r="I293" s="120">
        <v>2.7556521541843202E-3</v>
      </c>
      <c r="J293" s="120">
        <v>0.56952999999999998</v>
      </c>
      <c r="K293" s="121">
        <v>0.38200000000000001</v>
      </c>
      <c r="L293" s="120">
        <v>1.2872449271214901E-2</v>
      </c>
      <c r="M293" s="121">
        <v>4.6399999999999997E-2</v>
      </c>
      <c r="N293" s="120">
        <v>1.59145981589231E-3</v>
      </c>
      <c r="O293" s="120">
        <v>0.50961999999999996</v>
      </c>
      <c r="P293" s="123">
        <v>293</v>
      </c>
      <c r="Q293" s="124">
        <v>9.7419209307536594</v>
      </c>
      <c r="S293" s="123">
        <v>328</v>
      </c>
      <c r="T293" s="124">
        <v>9.2654699415267991</v>
      </c>
      <c r="V293" s="123">
        <v>610</v>
      </c>
      <c r="W293" s="124">
        <v>4240.7666381693298</v>
      </c>
      <c r="Y293" s="124">
        <v>10.670731707317101</v>
      </c>
      <c r="Z293" s="124">
        <v>51.967213114754102</v>
      </c>
      <c r="AA293" s="122">
        <v>293</v>
      </c>
      <c r="AB293" s="122">
        <v>9.7419209307536594</v>
      </c>
      <c r="AD293" s="125">
        <v>289</v>
      </c>
      <c r="AE293" s="124">
        <v>9.7419209307536594</v>
      </c>
      <c r="AF293" s="125">
        <v>288</v>
      </c>
      <c r="AG293" s="124">
        <v>9.9432858370528905</v>
      </c>
      <c r="AH293" s="125">
        <v>286</v>
      </c>
      <c r="AI293" s="124">
        <v>4240.23480239126</v>
      </c>
      <c r="AJ293" s="124">
        <v>1.1599999999999999E-2</v>
      </c>
      <c r="AK293" s="124">
        <v>3.3999999999999998E-3</v>
      </c>
      <c r="AL293" s="132">
        <f t="shared" si="37"/>
        <v>293</v>
      </c>
      <c r="AM293" s="132">
        <f t="shared" si="38"/>
        <v>9.7419209307536594</v>
      </c>
      <c r="AN293" s="36">
        <f t="shared" si="39"/>
        <v>848</v>
      </c>
      <c r="AO293" s="36">
        <f t="shared" si="40"/>
        <v>2.4</v>
      </c>
      <c r="AP293" s="36">
        <f t="shared" si="41"/>
        <v>0.14000000000000001</v>
      </c>
      <c r="AQ293" s="133">
        <f t="shared" si="42"/>
        <v>0.41666666666666669</v>
      </c>
    </row>
    <row r="294" spans="1:43" x14ac:dyDescent="0.75">
      <c r="A294" s="120" t="s">
        <v>525</v>
      </c>
      <c r="B294" s="120">
        <v>837</v>
      </c>
      <c r="C294" s="120">
        <v>2.21</v>
      </c>
      <c r="D294" s="120">
        <v>0.24</v>
      </c>
      <c r="E294" s="120">
        <v>1470</v>
      </c>
      <c r="F294" s="121">
        <v>24.6913580246914</v>
      </c>
      <c r="G294" s="120">
        <v>0.94605329215409695</v>
      </c>
      <c r="H294" s="121">
        <v>7.0400000000000004E-2</v>
      </c>
      <c r="I294" s="120">
        <v>5.0981618725875998E-3</v>
      </c>
      <c r="J294" s="120">
        <v>0.66740999999999995</v>
      </c>
      <c r="K294" s="121">
        <v>0.39</v>
      </c>
      <c r="L294" s="120">
        <v>2.0821858610604399E-2</v>
      </c>
      <c r="M294" s="121">
        <v>4.0500000000000001E-2</v>
      </c>
      <c r="N294" s="120">
        <v>1.5517639124557601E-3</v>
      </c>
      <c r="O294" s="120">
        <v>-4.2736000000000003E-2</v>
      </c>
      <c r="P294" s="123">
        <v>256</v>
      </c>
      <c r="Q294" s="124">
        <v>9.5048334984511804</v>
      </c>
      <c r="S294" s="123">
        <v>332</v>
      </c>
      <c r="T294" s="124">
        <v>15.015091938090499</v>
      </c>
      <c r="V294" s="123">
        <v>860</v>
      </c>
      <c r="W294" s="124">
        <v>146.83468924528</v>
      </c>
      <c r="Y294" s="124">
        <v>22.891566265060199</v>
      </c>
      <c r="Z294" s="124">
        <v>70.232558139534902</v>
      </c>
      <c r="AA294" s="122">
        <v>256</v>
      </c>
      <c r="AB294" s="122">
        <v>9.5048334984511804</v>
      </c>
      <c r="AD294" s="125">
        <v>250</v>
      </c>
      <c r="AE294" s="124">
        <v>10.2275050639577</v>
      </c>
      <c r="AF294" s="125">
        <v>248</v>
      </c>
      <c r="AG294" s="124">
        <v>10.6701914654475</v>
      </c>
      <c r="AH294" s="125">
        <v>245</v>
      </c>
      <c r="AI294" s="124">
        <v>61.351006232644004</v>
      </c>
      <c r="AJ294" s="124">
        <v>2.4500000000000001E-2</v>
      </c>
      <c r="AK294" s="124">
        <v>7.4999999999999997E-3</v>
      </c>
      <c r="AL294" s="132">
        <f t="shared" si="37"/>
        <v>256</v>
      </c>
      <c r="AM294" s="132">
        <f t="shared" si="38"/>
        <v>9.5048334984511804</v>
      </c>
      <c r="AN294" s="36">
        <f t="shared" si="39"/>
        <v>837</v>
      </c>
      <c r="AO294" s="36">
        <f t="shared" si="40"/>
        <v>2.21</v>
      </c>
      <c r="AP294" s="36">
        <f t="shared" si="41"/>
        <v>0.24</v>
      </c>
      <c r="AQ294" s="133">
        <f t="shared" si="42"/>
        <v>0.45248868778280543</v>
      </c>
    </row>
    <row r="295" spans="1:43" x14ac:dyDescent="0.75">
      <c r="A295" s="120" t="s">
        <v>526</v>
      </c>
      <c r="B295" s="120">
        <v>315</v>
      </c>
      <c r="C295" s="120">
        <v>2.609</v>
      </c>
      <c r="D295" s="120">
        <v>7.2999999999999995E-2</v>
      </c>
      <c r="E295" s="120">
        <v>1020</v>
      </c>
      <c r="F295" s="121">
        <v>12.391573729863699</v>
      </c>
      <c r="G295" s="120">
        <v>0.358793413664526</v>
      </c>
      <c r="H295" s="121">
        <v>6.1400000000000003E-2</v>
      </c>
      <c r="I295" s="120">
        <v>3.2525095449894301E-3</v>
      </c>
      <c r="J295" s="120">
        <v>-0.59821999999999997</v>
      </c>
      <c r="K295" s="121">
        <v>0.69</v>
      </c>
      <c r="L295" s="120">
        <v>4.34249241334973E-2</v>
      </c>
      <c r="M295" s="121">
        <v>8.0699999999999994E-2</v>
      </c>
      <c r="N295" s="120">
        <v>2.3366385185560898E-3</v>
      </c>
      <c r="O295" s="120">
        <v>0.8488</v>
      </c>
      <c r="P295" s="123">
        <v>500</v>
      </c>
      <c r="Q295" s="124">
        <v>13.9961649469771</v>
      </c>
      <c r="S295" s="123">
        <v>527</v>
      </c>
      <c r="T295" s="124">
        <v>24.698856372283601</v>
      </c>
      <c r="V295" s="123">
        <v>610</v>
      </c>
      <c r="W295" s="124">
        <v>127.37367034592801</v>
      </c>
      <c r="Y295" s="124">
        <v>5.1233396584440198</v>
      </c>
      <c r="Z295" s="124">
        <v>18.032786885245901</v>
      </c>
      <c r="AA295" s="122">
        <v>500</v>
      </c>
      <c r="AB295" s="122">
        <v>13.9961649469771</v>
      </c>
      <c r="AD295" s="125">
        <v>497</v>
      </c>
      <c r="AE295" s="124">
        <v>13.338389453865499</v>
      </c>
      <c r="AF295" s="125">
        <v>487</v>
      </c>
      <c r="AG295" s="124">
        <v>14.5173518969093</v>
      </c>
      <c r="AH295" s="125">
        <v>439</v>
      </c>
      <c r="AI295" s="124">
        <v>104.05561924948201</v>
      </c>
      <c r="AJ295" s="124">
        <v>6.8999999999999999E-3</v>
      </c>
      <c r="AK295" s="124">
        <v>3.2000000000000002E-3</v>
      </c>
      <c r="AL295" s="132">
        <f t="shared" si="37"/>
        <v>500</v>
      </c>
      <c r="AM295" s="132">
        <f t="shared" si="38"/>
        <v>13.9961649469771</v>
      </c>
      <c r="AN295" s="36">
        <f t="shared" si="39"/>
        <v>315</v>
      </c>
      <c r="AO295" s="36">
        <f t="shared" si="40"/>
        <v>2.609</v>
      </c>
      <c r="AP295" s="36">
        <f t="shared" si="41"/>
        <v>7.2999999999999995E-2</v>
      </c>
      <c r="AQ295" s="133">
        <f t="shared" si="42"/>
        <v>0.38328861632809508</v>
      </c>
    </row>
    <row r="296" spans="1:43" x14ac:dyDescent="0.75">
      <c r="A296" s="120" t="s">
        <v>527</v>
      </c>
      <c r="B296" s="120">
        <v>1420</v>
      </c>
      <c r="C296" s="120">
        <v>3.222</v>
      </c>
      <c r="D296" s="120">
        <v>9.6000000000000002E-2</v>
      </c>
      <c r="E296" s="120">
        <v>2440</v>
      </c>
      <c r="F296" s="121">
        <v>18.871485185884101</v>
      </c>
      <c r="G296" s="120">
        <v>0.35228773657831602</v>
      </c>
      <c r="H296" s="121">
        <v>5.416E-2</v>
      </c>
      <c r="I296" s="120">
        <v>1.4903774037872599E-3</v>
      </c>
      <c r="J296" s="120">
        <v>0.14043</v>
      </c>
      <c r="K296" s="121">
        <v>0.39250000000000002</v>
      </c>
      <c r="L296" s="120">
        <v>8.9264702010369203E-3</v>
      </c>
      <c r="M296" s="121">
        <v>5.2990000000000002E-2</v>
      </c>
      <c r="N296" s="120">
        <v>9.8920286227649002E-4</v>
      </c>
      <c r="O296" s="120">
        <v>0.53195000000000003</v>
      </c>
      <c r="P296" s="123">
        <v>332.8</v>
      </c>
      <c r="Q296" s="124">
        <v>6.0454699276281003</v>
      </c>
      <c r="S296" s="123">
        <v>336</v>
      </c>
      <c r="T296" s="124">
        <v>6.4973491507024601</v>
      </c>
      <c r="V296" s="123">
        <v>372</v>
      </c>
      <c r="W296" s="124">
        <v>68.1980286320793</v>
      </c>
      <c r="Y296" s="124">
        <v>0.952380952380949</v>
      </c>
      <c r="Z296" s="124">
        <v>10.5376344086021</v>
      </c>
      <c r="AA296" s="122">
        <v>332.8</v>
      </c>
      <c r="AB296" s="122">
        <v>6.0454699276281003</v>
      </c>
      <c r="AD296" s="125">
        <v>332</v>
      </c>
      <c r="AE296" s="124">
        <v>6.0889002821409202</v>
      </c>
      <c r="AF296" s="125">
        <v>326.89999999999998</v>
      </c>
      <c r="AG296" s="124">
        <v>5.9348079990960096</v>
      </c>
      <c r="AH296" s="125">
        <v>301</v>
      </c>
      <c r="AI296" s="124">
        <v>62.027825282705997</v>
      </c>
      <c r="AJ296" s="124">
        <v>2.1900000000000001E-3</v>
      </c>
      <c r="AK296" s="124">
        <v>7.7999999999999999E-4</v>
      </c>
      <c r="AL296" s="132">
        <f t="shared" si="37"/>
        <v>332.8</v>
      </c>
      <c r="AM296" s="132">
        <f t="shared" si="38"/>
        <v>6.0454699276281003</v>
      </c>
      <c r="AN296" s="36">
        <f t="shared" si="39"/>
        <v>1420</v>
      </c>
      <c r="AO296" s="36">
        <f t="shared" si="40"/>
        <v>3.222</v>
      </c>
      <c r="AP296" s="36">
        <f t="shared" si="41"/>
        <v>9.6000000000000002E-2</v>
      </c>
      <c r="AQ296" s="133">
        <f t="shared" si="42"/>
        <v>0.31036623215394166</v>
      </c>
    </row>
    <row r="297" spans="1:43" x14ac:dyDescent="0.75">
      <c r="A297" s="120" t="s">
        <v>528</v>
      </c>
      <c r="B297" s="120">
        <v>100</v>
      </c>
      <c r="C297" s="120">
        <v>2</v>
      </c>
      <c r="D297" s="120">
        <v>0.13</v>
      </c>
      <c r="E297" s="120">
        <v>345</v>
      </c>
      <c r="F297" s="121">
        <v>10.3305785123967</v>
      </c>
      <c r="G297" s="120">
        <v>0.31349677920636698</v>
      </c>
      <c r="H297" s="121">
        <v>6.13E-2</v>
      </c>
      <c r="I297" s="120">
        <v>4.3204174916972602E-3</v>
      </c>
      <c r="J297" s="120">
        <v>-5.8365E-2</v>
      </c>
      <c r="K297" s="121">
        <v>0.81799999999999995</v>
      </c>
      <c r="L297" s="120">
        <v>4.4092674927248401E-2</v>
      </c>
      <c r="M297" s="121">
        <v>9.6799999999999997E-2</v>
      </c>
      <c r="N297" s="120">
        <v>2.9375400603906701E-3</v>
      </c>
      <c r="O297" s="120">
        <v>0.55481999999999998</v>
      </c>
      <c r="P297" s="123">
        <v>595</v>
      </c>
      <c r="Q297" s="124">
        <v>17.3952216193711</v>
      </c>
      <c r="S297" s="123">
        <v>601</v>
      </c>
      <c r="T297" s="124">
        <v>24.178796337617602</v>
      </c>
      <c r="V297" s="123">
        <v>610</v>
      </c>
      <c r="W297" s="124">
        <v>156.62889640661101</v>
      </c>
      <c r="Y297" s="124">
        <v>0.99833610648917703</v>
      </c>
      <c r="Z297" s="124">
        <v>2.4590163934426199</v>
      </c>
      <c r="AA297" s="122">
        <v>595</v>
      </c>
      <c r="AB297" s="122">
        <v>17.3952216193711</v>
      </c>
      <c r="AD297" s="125">
        <v>593</v>
      </c>
      <c r="AE297" s="124">
        <v>17.3952216193711</v>
      </c>
      <c r="AF297" s="125">
        <v>574</v>
      </c>
      <c r="AG297" s="124">
        <v>17.6406970479057</v>
      </c>
      <c r="AH297" s="125">
        <v>499</v>
      </c>
      <c r="AI297" s="124">
        <v>135.864238081818</v>
      </c>
      <c r="AJ297" s="124">
        <v>5.4999999999999997E-3</v>
      </c>
      <c r="AK297" s="124">
        <v>3.3E-3</v>
      </c>
      <c r="AL297" s="132">
        <f t="shared" si="37"/>
        <v>595</v>
      </c>
      <c r="AM297" s="132">
        <f t="shared" si="38"/>
        <v>17.3952216193711</v>
      </c>
      <c r="AN297" s="36">
        <f t="shared" si="39"/>
        <v>100</v>
      </c>
      <c r="AO297" s="36">
        <f t="shared" si="40"/>
        <v>2</v>
      </c>
      <c r="AP297" s="36">
        <f t="shared" si="41"/>
        <v>0.13</v>
      </c>
      <c r="AQ297" s="133">
        <f t="shared" si="42"/>
        <v>0.5</v>
      </c>
    </row>
    <row r="298" spans="1:43" x14ac:dyDescent="0.75">
      <c r="A298" s="120" t="s">
        <v>529</v>
      </c>
      <c r="B298" s="120">
        <v>96.9</v>
      </c>
      <c r="C298" s="120">
        <v>1.034</v>
      </c>
      <c r="D298" s="120">
        <v>0.02</v>
      </c>
      <c r="E298" s="120">
        <v>5330</v>
      </c>
      <c r="F298" s="121">
        <v>1.9972039145196701</v>
      </c>
      <c r="G298" s="120">
        <v>3.8683418248934502E-2</v>
      </c>
      <c r="H298" s="121">
        <v>0.17810000000000001</v>
      </c>
      <c r="I298" s="120">
        <v>3.8831809110576E-3</v>
      </c>
      <c r="J298" s="120">
        <v>0.28203</v>
      </c>
      <c r="K298" s="121">
        <v>12.23</v>
      </c>
      <c r="L298" s="120">
        <v>0.27439513699043599</v>
      </c>
      <c r="M298" s="121">
        <v>0.50070000000000003</v>
      </c>
      <c r="N298" s="120">
        <v>9.6979519098828303E-3</v>
      </c>
      <c r="O298" s="120">
        <v>0.68084999999999996</v>
      </c>
      <c r="P298" s="123">
        <v>2616</v>
      </c>
      <c r="Q298" s="124">
        <v>41.4921522065736</v>
      </c>
      <c r="S298" s="123">
        <v>2621</v>
      </c>
      <c r="T298" s="124">
        <v>21.1168673428839</v>
      </c>
      <c r="V298" s="123">
        <v>2631</v>
      </c>
      <c r="W298" s="124">
        <v>36.332442265052798</v>
      </c>
      <c r="Y298" s="124">
        <v>0.19076688286912699</v>
      </c>
      <c r="Z298" s="124">
        <v>0.57012542759406404</v>
      </c>
      <c r="AA298" s="122">
        <v>2631</v>
      </c>
      <c r="AB298" s="122">
        <v>36.332442265052798</v>
      </c>
      <c r="AD298" s="125">
        <v>2600</v>
      </c>
      <c r="AE298" s="124">
        <v>44.4360067370311</v>
      </c>
      <c r="AF298" s="125">
        <v>2584</v>
      </c>
      <c r="AG298" s="124">
        <v>23.241387359126399</v>
      </c>
      <c r="AH298" s="125">
        <v>2573</v>
      </c>
      <c r="AI298" s="124">
        <v>32.742119066172201</v>
      </c>
      <c r="AJ298" s="124">
        <v>6.7000000000000002E-3</v>
      </c>
      <c r="AK298" s="124">
        <v>3.5999999999999999E-3</v>
      </c>
      <c r="AL298" s="132">
        <f t="shared" si="37"/>
        <v>2631</v>
      </c>
      <c r="AM298" s="132">
        <f t="shared" si="38"/>
        <v>36.332442265052798</v>
      </c>
      <c r="AN298" s="36">
        <f t="shared" si="39"/>
        <v>96.9</v>
      </c>
      <c r="AO298" s="36">
        <f t="shared" si="40"/>
        <v>1.034</v>
      </c>
      <c r="AP298" s="36">
        <f t="shared" si="41"/>
        <v>0.02</v>
      </c>
      <c r="AQ298" s="133">
        <f t="shared" si="42"/>
        <v>0.96711798839458407</v>
      </c>
    </row>
    <row r="299" spans="1:43" x14ac:dyDescent="0.75">
      <c r="A299" s="120" t="s">
        <v>530</v>
      </c>
      <c r="B299" s="120">
        <v>920</v>
      </c>
      <c r="C299" s="120">
        <v>1.526</v>
      </c>
      <c r="D299" s="120">
        <v>2.4E-2</v>
      </c>
      <c r="E299" s="120">
        <v>1620</v>
      </c>
      <c r="F299" s="121">
        <v>21.349274124679798</v>
      </c>
      <c r="G299" s="120">
        <v>0.41502321630510403</v>
      </c>
      <c r="H299" s="121">
        <v>6.2E-2</v>
      </c>
      <c r="I299" s="120">
        <v>2.1743038736819899E-3</v>
      </c>
      <c r="J299" s="120">
        <v>0.35496</v>
      </c>
      <c r="K299" s="121">
        <v>0.39900000000000002</v>
      </c>
      <c r="L299" s="120">
        <v>1.0497604239063299E-2</v>
      </c>
      <c r="M299" s="121">
        <v>4.684E-2</v>
      </c>
      <c r="N299" s="120">
        <v>9.1055496023908404E-4</v>
      </c>
      <c r="O299" s="120">
        <v>0.23418</v>
      </c>
      <c r="P299" s="123">
        <v>295.10000000000002</v>
      </c>
      <c r="Q299" s="124">
        <v>5.5842376823182596</v>
      </c>
      <c r="S299" s="123">
        <v>340.5</v>
      </c>
      <c r="T299" s="124">
        <v>7.6439616420399004</v>
      </c>
      <c r="V299" s="123">
        <v>663</v>
      </c>
      <c r="W299" s="124">
        <v>1336.4403362733999</v>
      </c>
      <c r="Y299" s="124">
        <v>13.3333333333333</v>
      </c>
      <c r="Z299" s="124">
        <v>55.490196078431403</v>
      </c>
      <c r="AA299" s="122">
        <v>295.10000000000002</v>
      </c>
      <c r="AB299" s="122">
        <v>5.5842376823182596</v>
      </c>
      <c r="AD299" s="125">
        <v>291.5</v>
      </c>
      <c r="AE299" s="124">
        <v>5.6789180741249696</v>
      </c>
      <c r="AF299" s="125">
        <v>291.39999999999998</v>
      </c>
      <c r="AG299" s="124">
        <v>6.11502654000597</v>
      </c>
      <c r="AH299" s="125">
        <v>294.89999999999998</v>
      </c>
      <c r="AI299" s="124">
        <v>1335.71720645448</v>
      </c>
      <c r="AJ299" s="124">
        <v>1.24E-2</v>
      </c>
      <c r="AK299" s="124">
        <v>2.0999999999999999E-3</v>
      </c>
      <c r="AL299" s="132">
        <f t="shared" si="37"/>
        <v>295.10000000000002</v>
      </c>
      <c r="AM299" s="132">
        <f t="shared" si="38"/>
        <v>5.5842376823182596</v>
      </c>
      <c r="AN299" s="36">
        <f t="shared" si="39"/>
        <v>920</v>
      </c>
      <c r="AO299" s="36">
        <f t="shared" si="40"/>
        <v>1.526</v>
      </c>
      <c r="AP299" s="36">
        <f t="shared" si="41"/>
        <v>2.4E-2</v>
      </c>
      <c r="AQ299" s="133">
        <f t="shared" si="42"/>
        <v>0.65530799475753598</v>
      </c>
    </row>
    <row r="300" spans="1:43" x14ac:dyDescent="0.75">
      <c r="A300" s="120" t="s">
        <v>531</v>
      </c>
      <c r="B300" s="120">
        <v>363</v>
      </c>
      <c r="C300" s="120">
        <v>1.96</v>
      </c>
      <c r="D300" s="120">
        <v>0.11</v>
      </c>
      <c r="E300" s="120">
        <v>566</v>
      </c>
      <c r="F300" s="121">
        <v>20.968756552736401</v>
      </c>
      <c r="G300" s="120">
        <v>0.40302227681346697</v>
      </c>
      <c r="H300" s="121">
        <v>5.16E-2</v>
      </c>
      <c r="I300" s="120">
        <v>2.7346165475006E-3</v>
      </c>
      <c r="J300" s="120">
        <v>0.25244</v>
      </c>
      <c r="K300" s="121">
        <v>0.33800000000000002</v>
      </c>
      <c r="L300" s="120">
        <v>1.11296232389062E-2</v>
      </c>
      <c r="M300" s="121">
        <v>4.7690000000000003E-2</v>
      </c>
      <c r="N300" s="120">
        <v>9.1660811326106E-4</v>
      </c>
      <c r="O300" s="120">
        <v>0.49418000000000001</v>
      </c>
      <c r="P300" s="123">
        <v>300.3</v>
      </c>
      <c r="Q300" s="124">
        <v>5.6472269540409199</v>
      </c>
      <c r="S300" s="123">
        <v>295.2</v>
      </c>
      <c r="T300" s="124">
        <v>8.4416674041589506</v>
      </c>
      <c r="V300" s="123">
        <v>257</v>
      </c>
      <c r="W300" s="124">
        <v>111.642429159157</v>
      </c>
      <c r="Y300" s="124">
        <v>-1.7276422764227699</v>
      </c>
      <c r="Z300" s="124">
        <v>-16.848249027237401</v>
      </c>
      <c r="AA300" s="122">
        <v>300.3</v>
      </c>
      <c r="AB300" s="122">
        <v>5.6472269540409199</v>
      </c>
      <c r="AD300" s="125">
        <v>300.2</v>
      </c>
      <c r="AE300" s="124">
        <v>5.74086859895315</v>
      </c>
      <c r="AF300" s="125">
        <v>294.5</v>
      </c>
      <c r="AG300" s="124">
        <v>5.7978744866062497</v>
      </c>
      <c r="AH300" s="125">
        <v>248</v>
      </c>
      <c r="AI300" s="124">
        <v>95.973392086335394</v>
      </c>
      <c r="AJ300" s="124">
        <v>4.0000000000000002E-4</v>
      </c>
      <c r="AK300" s="124">
        <v>2.2000000000000001E-3</v>
      </c>
      <c r="AL300" s="132">
        <f t="shared" si="37"/>
        <v>300.3</v>
      </c>
      <c r="AM300" s="132">
        <f t="shared" si="38"/>
        <v>5.6472269540409199</v>
      </c>
      <c r="AN300" s="36">
        <f t="shared" si="39"/>
        <v>363</v>
      </c>
      <c r="AO300" s="36">
        <f t="shared" si="40"/>
        <v>1.96</v>
      </c>
      <c r="AP300" s="36">
        <f t="shared" si="41"/>
        <v>0.11</v>
      </c>
      <c r="AQ300" s="133">
        <f t="shared" si="42"/>
        <v>0.51020408163265307</v>
      </c>
    </row>
    <row r="301" spans="1:43" x14ac:dyDescent="0.75">
      <c r="A301" s="120" t="s">
        <v>532</v>
      </c>
      <c r="B301" s="120">
        <v>259</v>
      </c>
      <c r="C301" s="120">
        <v>0.88600000000000001</v>
      </c>
      <c r="D301" s="120">
        <v>2.5000000000000001E-2</v>
      </c>
      <c r="E301" s="120">
        <v>404</v>
      </c>
      <c r="F301" s="121">
        <v>20.517029134181399</v>
      </c>
      <c r="G301" s="120">
        <v>0.43979447816994499</v>
      </c>
      <c r="H301" s="121">
        <v>5.2699999999999997E-2</v>
      </c>
      <c r="I301" s="120">
        <v>3.1473216878768499E-3</v>
      </c>
      <c r="J301" s="120">
        <v>-1.3443E-2</v>
      </c>
      <c r="K301" s="121">
        <v>0.34899999999999998</v>
      </c>
      <c r="L301" s="120">
        <v>1.1901952392779899E-2</v>
      </c>
      <c r="M301" s="121">
        <v>4.8739999999999999E-2</v>
      </c>
      <c r="N301" s="120">
        <v>1.0447703088889899E-3</v>
      </c>
      <c r="O301" s="120">
        <v>0.49025999999999997</v>
      </c>
      <c r="P301" s="123">
        <v>306.8</v>
      </c>
      <c r="Q301" s="124">
        <v>6.4254679115247102</v>
      </c>
      <c r="S301" s="123">
        <v>303.7</v>
      </c>
      <c r="T301" s="124">
        <v>8.9010141455757807</v>
      </c>
      <c r="V301" s="123">
        <v>299</v>
      </c>
      <c r="W301" s="124">
        <v>136.29226806287099</v>
      </c>
      <c r="Y301" s="124">
        <v>-1.02074415541654</v>
      </c>
      <c r="Z301" s="124">
        <v>-2.6086956521739202</v>
      </c>
      <c r="AA301" s="122">
        <v>306.8</v>
      </c>
      <c r="AB301" s="122">
        <v>6.4254679115247102</v>
      </c>
      <c r="AD301" s="125">
        <v>306.5</v>
      </c>
      <c r="AE301" s="124">
        <v>6.4254679115247102</v>
      </c>
      <c r="AF301" s="125">
        <v>302.7</v>
      </c>
      <c r="AG301" s="124">
        <v>6.5172427313811196</v>
      </c>
      <c r="AH301" s="125">
        <v>280</v>
      </c>
      <c r="AI301" s="124">
        <v>123.181339226855</v>
      </c>
      <c r="AJ301" s="124">
        <v>1E-3</v>
      </c>
      <c r="AK301" s="124">
        <v>2.3E-3</v>
      </c>
      <c r="AL301" s="132">
        <f t="shared" si="37"/>
        <v>306.8</v>
      </c>
      <c r="AM301" s="132">
        <f t="shared" si="38"/>
        <v>6.4254679115247102</v>
      </c>
      <c r="AN301" s="36">
        <f t="shared" si="39"/>
        <v>259</v>
      </c>
      <c r="AO301" s="36">
        <f t="shared" si="40"/>
        <v>0.88600000000000001</v>
      </c>
      <c r="AP301" s="36">
        <f t="shared" si="41"/>
        <v>2.5000000000000001E-2</v>
      </c>
      <c r="AQ301" s="133">
        <f t="shared" si="42"/>
        <v>1.1286681715575622</v>
      </c>
    </row>
    <row r="302" spans="1:43" x14ac:dyDescent="0.75">
      <c r="A302" s="120" t="s">
        <v>533</v>
      </c>
      <c r="B302" s="120">
        <v>112</v>
      </c>
      <c r="C302" s="120">
        <v>1.1559999999999999</v>
      </c>
      <c r="D302" s="120">
        <v>8.1000000000000003E-2</v>
      </c>
      <c r="E302" s="120">
        <v>367</v>
      </c>
      <c r="F302" s="121">
        <v>10.7181136120043</v>
      </c>
      <c r="G302" s="120">
        <v>0.215328677258699</v>
      </c>
      <c r="H302" s="121">
        <v>5.91E-2</v>
      </c>
      <c r="I302" s="120">
        <v>4.1523370239322198E-3</v>
      </c>
      <c r="J302" s="120">
        <v>0.22503999999999999</v>
      </c>
      <c r="K302" s="121">
        <v>0.75600000000000001</v>
      </c>
      <c r="L302" s="120">
        <v>3.55909853665222E-2</v>
      </c>
      <c r="M302" s="121">
        <v>9.3299999999999994E-2</v>
      </c>
      <c r="N302" s="120">
        <v>1.87441244938247E-3</v>
      </c>
      <c r="O302" s="120">
        <v>2.1474E-2</v>
      </c>
      <c r="P302" s="123">
        <v>574.79999999999995</v>
      </c>
      <c r="Q302" s="124">
        <v>10.931823598351199</v>
      </c>
      <c r="S302" s="123">
        <v>568</v>
      </c>
      <c r="T302" s="124">
        <v>20.370974375764401</v>
      </c>
      <c r="V302" s="123">
        <v>550</v>
      </c>
      <c r="W302" s="124">
        <v>146.66034027175201</v>
      </c>
      <c r="Y302" s="124">
        <v>-1.1971830985915399</v>
      </c>
      <c r="Z302" s="124">
        <v>-4.5090909090908999</v>
      </c>
      <c r="AA302" s="122">
        <v>574.79999999999995</v>
      </c>
      <c r="AB302" s="122">
        <v>10.931823598351199</v>
      </c>
      <c r="AD302" s="125">
        <v>573.6</v>
      </c>
      <c r="AE302" s="124">
        <v>11.384400168013601</v>
      </c>
      <c r="AF302" s="125">
        <v>557</v>
      </c>
      <c r="AG302" s="124">
        <v>10.947903772779901</v>
      </c>
      <c r="AH302" s="125">
        <v>497</v>
      </c>
      <c r="AI302" s="124">
        <v>121.171099725248</v>
      </c>
      <c r="AJ302" s="124">
        <v>3.3E-3</v>
      </c>
      <c r="AK302" s="124">
        <v>3.5999999999999999E-3</v>
      </c>
      <c r="AL302" s="132">
        <f t="shared" si="37"/>
        <v>574.79999999999995</v>
      </c>
      <c r="AM302" s="132">
        <f t="shared" si="38"/>
        <v>10.931823598351199</v>
      </c>
      <c r="AN302" s="36">
        <f t="shared" si="39"/>
        <v>112</v>
      </c>
      <c r="AO302" s="36">
        <f t="shared" si="40"/>
        <v>1.1559999999999999</v>
      </c>
      <c r="AP302" s="36">
        <f t="shared" si="41"/>
        <v>8.1000000000000003E-2</v>
      </c>
      <c r="AQ302" s="133">
        <f t="shared" si="42"/>
        <v>0.86505190311418689</v>
      </c>
    </row>
    <row r="303" spans="1:43" x14ac:dyDescent="0.75">
      <c r="A303" s="120" t="s">
        <v>586</v>
      </c>
      <c r="B303" s="120">
        <v>419</v>
      </c>
      <c r="C303" s="120">
        <v>3.04</v>
      </c>
      <c r="D303" s="120">
        <v>0.25</v>
      </c>
      <c r="E303" s="120">
        <v>1130</v>
      </c>
      <c r="F303" s="121">
        <v>12.987012987012999</v>
      </c>
      <c r="G303" s="120">
        <v>0.30334323080347197</v>
      </c>
      <c r="H303" s="121">
        <v>6.3200000000000006E-2</v>
      </c>
      <c r="I303" s="120">
        <v>3.9257943192836696E-3</v>
      </c>
      <c r="J303" s="120">
        <v>-0.82003000000000004</v>
      </c>
      <c r="K303" s="121">
        <v>0.67600000000000005</v>
      </c>
      <c r="L303" s="120">
        <v>4.9450723490764001E-2</v>
      </c>
      <c r="M303" s="121">
        <v>7.6999999999999999E-2</v>
      </c>
      <c r="N303" s="120">
        <v>1.79852201543378E-3</v>
      </c>
      <c r="O303" s="120">
        <v>0.94643999999999995</v>
      </c>
      <c r="P303" s="123">
        <v>478</v>
      </c>
      <c r="Q303" s="124">
        <v>10.6627138154719</v>
      </c>
      <c r="S303" s="123">
        <v>518</v>
      </c>
      <c r="T303" s="124">
        <v>26.185134798594</v>
      </c>
      <c r="V303" s="123">
        <v>660</v>
      </c>
      <c r="W303" s="124">
        <v>146.411933724428</v>
      </c>
      <c r="Y303" s="124">
        <v>7.7220077220077199</v>
      </c>
      <c r="Z303" s="124">
        <v>27.575757575757599</v>
      </c>
      <c r="AA303" s="122">
        <v>478</v>
      </c>
      <c r="AB303" s="122">
        <v>10.6627138154719</v>
      </c>
      <c r="AD303" s="125">
        <v>473.7</v>
      </c>
      <c r="AE303" s="124">
        <v>10.040102883469601</v>
      </c>
      <c r="AF303" s="125">
        <v>467.2</v>
      </c>
      <c r="AG303" s="124">
        <v>10.3884784458812</v>
      </c>
      <c r="AH303" s="125">
        <v>444</v>
      </c>
      <c r="AI303" s="124">
        <v>120.70349761679</v>
      </c>
      <c r="AJ303" s="124">
        <v>9.2999999999999992E-3</v>
      </c>
      <c r="AK303" s="124">
        <v>4.7999999999999996E-3</v>
      </c>
      <c r="AL303" s="132">
        <f t="shared" si="37"/>
        <v>478</v>
      </c>
      <c r="AM303" s="132">
        <f t="shared" si="38"/>
        <v>10.6627138154719</v>
      </c>
      <c r="AN303" s="36">
        <f t="shared" si="39"/>
        <v>419</v>
      </c>
      <c r="AO303" s="36">
        <f t="shared" si="40"/>
        <v>3.04</v>
      </c>
      <c r="AP303" s="36">
        <f t="shared" si="41"/>
        <v>0.25</v>
      </c>
      <c r="AQ303" s="133">
        <f t="shared" si="42"/>
        <v>0.32894736842105265</v>
      </c>
    </row>
    <row r="304" spans="1:43" x14ac:dyDescent="0.75">
      <c r="A304" s="120" t="s">
        <v>535</v>
      </c>
      <c r="B304" s="120">
        <v>841</v>
      </c>
      <c r="C304" s="120">
        <v>2.84</v>
      </c>
      <c r="D304" s="120">
        <v>0.18</v>
      </c>
      <c r="E304" s="120">
        <v>1293</v>
      </c>
      <c r="F304" s="121">
        <v>20.6868018204386</v>
      </c>
      <c r="G304" s="120">
        <v>0.393845661140869</v>
      </c>
      <c r="H304" s="121">
        <v>5.1799999999999999E-2</v>
      </c>
      <c r="I304" s="120">
        <v>1.9284828774771699E-3</v>
      </c>
      <c r="J304" s="120">
        <v>3.6607000000000001E-2</v>
      </c>
      <c r="K304" s="121">
        <v>0.34399999999999997</v>
      </c>
      <c r="L304" s="120">
        <v>9.8907738504123207E-3</v>
      </c>
      <c r="M304" s="121">
        <v>4.8340000000000001E-2</v>
      </c>
      <c r="N304" s="120">
        <v>9.2032105420662897E-4</v>
      </c>
      <c r="O304" s="120">
        <v>0.47649999999999998</v>
      </c>
      <c r="P304" s="123">
        <v>304.3</v>
      </c>
      <c r="Q304" s="124">
        <v>5.6502193532254896</v>
      </c>
      <c r="S304" s="123">
        <v>300</v>
      </c>
      <c r="T304" s="124">
        <v>7.4380250177004701</v>
      </c>
      <c r="V304" s="123">
        <v>268</v>
      </c>
      <c r="W304" s="124">
        <v>80.223266321457899</v>
      </c>
      <c r="Y304" s="124">
        <v>-1.43333333333334</v>
      </c>
      <c r="Z304" s="124">
        <v>-13.544776119403</v>
      </c>
      <c r="AA304" s="122">
        <v>304.3</v>
      </c>
      <c r="AB304" s="122">
        <v>5.6502193532254896</v>
      </c>
      <c r="AD304" s="125">
        <v>304.10000000000002</v>
      </c>
      <c r="AE304" s="124">
        <v>5.6502193532254896</v>
      </c>
      <c r="AF304" s="125">
        <v>296.60000000000002</v>
      </c>
      <c r="AG304" s="124">
        <v>5.5562051945494302</v>
      </c>
      <c r="AH304" s="125">
        <v>241</v>
      </c>
      <c r="AI304" s="124">
        <v>69.573791468365101</v>
      </c>
      <c r="AJ304" s="124">
        <v>1.1999999999999999E-3</v>
      </c>
      <c r="AK304" s="124">
        <v>1.1999999999999999E-3</v>
      </c>
      <c r="AL304" s="132">
        <f t="shared" si="37"/>
        <v>304.3</v>
      </c>
      <c r="AM304" s="132">
        <f t="shared" si="38"/>
        <v>5.6502193532254896</v>
      </c>
      <c r="AN304" s="36">
        <f t="shared" si="39"/>
        <v>841</v>
      </c>
      <c r="AO304" s="36">
        <f t="shared" si="40"/>
        <v>2.84</v>
      </c>
      <c r="AP304" s="36">
        <f t="shared" si="41"/>
        <v>0.18</v>
      </c>
      <c r="AQ304" s="133">
        <f t="shared" si="42"/>
        <v>0.35211267605633806</v>
      </c>
    </row>
    <row r="305" spans="1:43" x14ac:dyDescent="0.75">
      <c r="A305" s="120" t="s">
        <v>536</v>
      </c>
      <c r="B305" s="120">
        <v>680</v>
      </c>
      <c r="C305" s="120">
        <v>1.47</v>
      </c>
      <c r="D305" s="120">
        <v>0.1</v>
      </c>
      <c r="E305" s="120">
        <v>2440</v>
      </c>
      <c r="F305" s="121">
        <v>10.070493454179299</v>
      </c>
      <c r="G305" s="120">
        <v>0.22402463996461899</v>
      </c>
      <c r="H305" s="121">
        <v>6.2E-2</v>
      </c>
      <c r="I305" s="120">
        <v>2.1050239765152902E-3</v>
      </c>
      <c r="J305" s="120">
        <v>2.3980999999999999E-2</v>
      </c>
      <c r="K305" s="121">
        <v>0.84499999999999997</v>
      </c>
      <c r="L305" s="120">
        <v>2.7824058097265399E-2</v>
      </c>
      <c r="M305" s="121">
        <v>9.9299999999999999E-2</v>
      </c>
      <c r="N305" s="120">
        <v>2.2089927221247202E-3</v>
      </c>
      <c r="O305" s="120">
        <v>0.49613000000000002</v>
      </c>
      <c r="P305" s="123">
        <v>610</v>
      </c>
      <c r="Q305" s="124">
        <v>13.107195029323099</v>
      </c>
      <c r="S305" s="123">
        <v>620</v>
      </c>
      <c r="T305" s="124">
        <v>14.9731601822015</v>
      </c>
      <c r="V305" s="123">
        <v>658</v>
      </c>
      <c r="W305" s="124">
        <v>74.6419213787171</v>
      </c>
      <c r="Y305" s="124">
        <v>1.61290322580645</v>
      </c>
      <c r="Z305" s="124">
        <v>7.2948328267477196</v>
      </c>
      <c r="AA305" s="122">
        <v>610</v>
      </c>
      <c r="AB305" s="122">
        <v>13.107195029323099</v>
      </c>
      <c r="AD305" s="125">
        <v>607</v>
      </c>
      <c r="AE305" s="124">
        <v>13.107195029323099</v>
      </c>
      <c r="AF305" s="125">
        <v>594</v>
      </c>
      <c r="AG305" s="124">
        <v>13.048200099701999</v>
      </c>
      <c r="AH305" s="125">
        <v>554</v>
      </c>
      <c r="AI305" s="124">
        <v>59.411753274134099</v>
      </c>
      <c r="AJ305" s="124">
        <v>4.3E-3</v>
      </c>
      <c r="AK305" s="124">
        <v>1.8E-3</v>
      </c>
      <c r="AL305" s="132">
        <f t="shared" si="37"/>
        <v>610</v>
      </c>
      <c r="AM305" s="132">
        <f t="shared" si="38"/>
        <v>13.107195029323099</v>
      </c>
      <c r="AN305" s="36">
        <f t="shared" si="39"/>
        <v>680</v>
      </c>
      <c r="AO305" s="36">
        <f t="shared" si="40"/>
        <v>1.47</v>
      </c>
      <c r="AP305" s="36">
        <f t="shared" si="41"/>
        <v>0.1</v>
      </c>
      <c r="AQ305" s="133">
        <f t="shared" si="42"/>
        <v>0.68027210884353739</v>
      </c>
    </row>
    <row r="306" spans="1:43" x14ac:dyDescent="0.75">
      <c r="A306" s="120" t="s">
        <v>537</v>
      </c>
      <c r="B306" s="120">
        <v>26.7</v>
      </c>
      <c r="C306" s="120">
        <v>1.99</v>
      </c>
      <c r="D306" s="120">
        <v>0.15</v>
      </c>
      <c r="E306" s="120">
        <v>119</v>
      </c>
      <c r="F306" s="121">
        <v>10.4712041884817</v>
      </c>
      <c r="G306" s="120">
        <v>0.27068391017137999</v>
      </c>
      <c r="H306" s="121">
        <v>7.5600000000000001E-2</v>
      </c>
      <c r="I306" s="120">
        <v>8.64571141089817E-3</v>
      </c>
      <c r="J306" s="120">
        <v>0.29164000000000001</v>
      </c>
      <c r="K306" s="121">
        <v>1.0089999999999999</v>
      </c>
      <c r="L306" s="120">
        <v>7.3772991016767098E-2</v>
      </c>
      <c r="M306" s="121">
        <v>9.5500000000000002E-2</v>
      </c>
      <c r="N306" s="120">
        <v>2.4687049317405302E-3</v>
      </c>
      <c r="O306" s="120">
        <v>-3.7697999999999998E-3</v>
      </c>
      <c r="P306" s="123">
        <v>588</v>
      </c>
      <c r="Q306" s="124">
        <v>14.0845375008224</v>
      </c>
      <c r="S306" s="123">
        <v>695</v>
      </c>
      <c r="T306" s="124">
        <v>37.291518431507299</v>
      </c>
      <c r="V306" s="123">
        <v>990</v>
      </c>
      <c r="W306" s="124">
        <v>483.80071271693703</v>
      </c>
      <c r="Y306" s="124">
        <v>15.3956834532374</v>
      </c>
      <c r="Z306" s="124">
        <v>40.606060606060602</v>
      </c>
      <c r="AA306" s="122">
        <v>588</v>
      </c>
      <c r="AB306" s="122">
        <v>14.0845375008224</v>
      </c>
      <c r="AD306" s="125">
        <v>575</v>
      </c>
      <c r="AE306" s="124">
        <v>16.0010686084422</v>
      </c>
      <c r="AF306" s="125">
        <v>567</v>
      </c>
      <c r="AG306" s="124">
        <v>15.409651096876001</v>
      </c>
      <c r="AH306" s="125">
        <v>564</v>
      </c>
      <c r="AI306" s="124">
        <v>460.38521873037598</v>
      </c>
      <c r="AJ306" s="124">
        <v>2.1299999999999999E-2</v>
      </c>
      <c r="AK306" s="124">
        <v>8.2000000000000007E-3</v>
      </c>
      <c r="AL306" s="132">
        <f t="shared" si="37"/>
        <v>588</v>
      </c>
      <c r="AM306" s="132">
        <f t="shared" si="38"/>
        <v>14.0845375008224</v>
      </c>
      <c r="AN306" s="36">
        <f t="shared" si="39"/>
        <v>26.7</v>
      </c>
      <c r="AO306" s="36">
        <f t="shared" si="40"/>
        <v>1.99</v>
      </c>
      <c r="AP306" s="36">
        <f t="shared" si="41"/>
        <v>0.15</v>
      </c>
      <c r="AQ306" s="133">
        <f t="shared" si="42"/>
        <v>0.50251256281407031</v>
      </c>
    </row>
    <row r="307" spans="1:43" x14ac:dyDescent="0.75">
      <c r="A307" s="120" t="s">
        <v>538</v>
      </c>
      <c r="B307" s="120">
        <v>1170</v>
      </c>
      <c r="C307" s="120">
        <v>1.3360000000000001</v>
      </c>
      <c r="D307" s="120">
        <v>3.4000000000000002E-2</v>
      </c>
      <c r="E307" s="120">
        <v>2020</v>
      </c>
      <c r="F307" s="121">
        <v>23.501762632197401</v>
      </c>
      <c r="G307" s="120">
        <v>0.452544300364569</v>
      </c>
      <c r="H307" s="121">
        <v>6.7400000000000002E-2</v>
      </c>
      <c r="I307" s="120">
        <v>2.3533766769206202E-3</v>
      </c>
      <c r="J307" s="120">
        <v>0.2041</v>
      </c>
      <c r="K307" s="121">
        <v>0.39100000000000001</v>
      </c>
      <c r="L307" s="120">
        <v>1.10139117283552E-2</v>
      </c>
      <c r="M307" s="121">
        <v>4.2549999999999998E-2</v>
      </c>
      <c r="N307" s="120">
        <v>8.1933258717080295E-4</v>
      </c>
      <c r="O307" s="120">
        <v>0.28193000000000001</v>
      </c>
      <c r="P307" s="123">
        <v>268.60000000000002</v>
      </c>
      <c r="Q307" s="124">
        <v>5.0332467926442197</v>
      </c>
      <c r="S307" s="123">
        <v>336.4</v>
      </c>
      <c r="T307" s="124">
        <v>8.4611738387793292</v>
      </c>
      <c r="V307" s="123">
        <v>834</v>
      </c>
      <c r="W307" s="124">
        <v>93.332976461914498</v>
      </c>
      <c r="Y307" s="124">
        <v>20.154577883472001</v>
      </c>
      <c r="Z307" s="124">
        <v>67.793764988009599</v>
      </c>
      <c r="AA307" s="122">
        <v>268.60000000000002</v>
      </c>
      <c r="AB307" s="122">
        <v>5.0332467926442197</v>
      </c>
      <c r="AD307" s="125">
        <v>263.5</v>
      </c>
      <c r="AE307" s="124">
        <v>5.1260094884484202</v>
      </c>
      <c r="AF307" s="125">
        <v>264</v>
      </c>
      <c r="AG307" s="124">
        <v>5.8389950102773396</v>
      </c>
      <c r="AH307" s="125">
        <v>268.60000000000002</v>
      </c>
      <c r="AI307" s="124">
        <v>80.078163660515401</v>
      </c>
      <c r="AJ307" s="124">
        <v>1.9699999999999999E-2</v>
      </c>
      <c r="AK307" s="124">
        <v>2.5999999999999999E-3</v>
      </c>
      <c r="AL307" s="132">
        <f t="shared" si="37"/>
        <v>268.60000000000002</v>
      </c>
      <c r="AM307" s="132">
        <f t="shared" si="38"/>
        <v>5.0332467926442197</v>
      </c>
      <c r="AN307" s="36">
        <f t="shared" si="39"/>
        <v>1170</v>
      </c>
      <c r="AO307" s="36">
        <f t="shared" si="40"/>
        <v>1.3360000000000001</v>
      </c>
      <c r="AP307" s="36">
        <f t="shared" si="41"/>
        <v>3.4000000000000002E-2</v>
      </c>
      <c r="AQ307" s="133">
        <f t="shared" si="42"/>
        <v>0.74850299401197595</v>
      </c>
    </row>
    <row r="308" spans="1:43" x14ac:dyDescent="0.75">
      <c r="A308" s="120" t="s">
        <v>540</v>
      </c>
      <c r="B308" s="120">
        <v>95.9</v>
      </c>
      <c r="C308" s="120">
        <v>2.3180000000000001</v>
      </c>
      <c r="D308" s="120">
        <v>8.3000000000000004E-2</v>
      </c>
      <c r="E308" s="120">
        <v>327</v>
      </c>
      <c r="F308" s="121">
        <v>11.049723756906101</v>
      </c>
      <c r="G308" s="120">
        <v>0.23102945666769201</v>
      </c>
      <c r="H308" s="121">
        <v>6.1699999999999998E-2</v>
      </c>
      <c r="I308" s="120">
        <v>4.0276574944000899E-3</v>
      </c>
      <c r="J308" s="120">
        <v>0.36098000000000002</v>
      </c>
      <c r="K308" s="121">
        <v>0.76800000000000002</v>
      </c>
      <c r="L308" s="120">
        <v>2.7139917358754099E-2</v>
      </c>
      <c r="M308" s="121">
        <v>9.0499999999999997E-2</v>
      </c>
      <c r="N308" s="120">
        <v>1.89218900747256E-3</v>
      </c>
      <c r="O308" s="120">
        <v>1.5945000000000001E-2</v>
      </c>
      <c r="P308" s="123">
        <v>558.29999999999995</v>
      </c>
      <c r="Q308" s="124">
        <v>11.2074373862773</v>
      </c>
      <c r="S308" s="123">
        <v>577</v>
      </c>
      <c r="T308" s="124">
        <v>15.429845357477801</v>
      </c>
      <c r="V308" s="123">
        <v>640</v>
      </c>
      <c r="W308" s="124">
        <v>160.09428941155301</v>
      </c>
      <c r="Y308" s="124">
        <v>3.24090121317158</v>
      </c>
      <c r="Z308" s="124">
        <v>12.765625</v>
      </c>
      <c r="AA308" s="122">
        <v>558.29999999999995</v>
      </c>
      <c r="AB308" s="122">
        <v>11.2074373862773</v>
      </c>
      <c r="AD308" s="125">
        <v>555</v>
      </c>
      <c r="AE308" s="124">
        <v>11.4739554107259</v>
      </c>
      <c r="AF308" s="125">
        <v>544</v>
      </c>
      <c r="AG308" s="124">
        <v>10.995459415398701</v>
      </c>
      <c r="AH308" s="125">
        <v>519</v>
      </c>
      <c r="AI308" s="124">
        <v>146.818055777176</v>
      </c>
      <c r="AJ308" s="124">
        <v>5.3E-3</v>
      </c>
      <c r="AK308" s="124">
        <v>2.5999999999999999E-3</v>
      </c>
      <c r="AL308" s="132">
        <f t="shared" si="37"/>
        <v>558.29999999999995</v>
      </c>
      <c r="AM308" s="132">
        <f t="shared" si="38"/>
        <v>11.2074373862773</v>
      </c>
      <c r="AN308" s="36">
        <f t="shared" si="39"/>
        <v>95.9</v>
      </c>
      <c r="AO308" s="36">
        <f t="shared" si="40"/>
        <v>2.3180000000000001</v>
      </c>
      <c r="AP308" s="36">
        <f t="shared" si="41"/>
        <v>8.3000000000000004E-2</v>
      </c>
      <c r="AQ308" s="133">
        <f t="shared" si="42"/>
        <v>0.43140638481449523</v>
      </c>
    </row>
    <row r="309" spans="1:43" x14ac:dyDescent="0.75">
      <c r="A309" s="120" t="s">
        <v>541</v>
      </c>
      <c r="B309" s="120">
        <v>1440</v>
      </c>
      <c r="C309" s="120">
        <v>2.99</v>
      </c>
      <c r="D309" s="120">
        <v>0.37</v>
      </c>
      <c r="E309" s="120">
        <v>3700</v>
      </c>
      <c r="F309" s="121">
        <v>22.727272727272702</v>
      </c>
      <c r="G309" s="120">
        <v>1.19271718261844</v>
      </c>
      <c r="H309" s="121">
        <v>9.5000000000000001E-2</v>
      </c>
      <c r="I309" s="120">
        <v>1.2739465389544E-2</v>
      </c>
      <c r="J309" s="120">
        <v>0.90337999999999996</v>
      </c>
      <c r="K309" s="121">
        <v>0.505</v>
      </c>
      <c r="L309" s="120">
        <v>3.9570587170270802E-2</v>
      </c>
      <c r="M309" s="121">
        <v>4.3999999999999997E-2</v>
      </c>
      <c r="N309" s="120">
        <v>2.3091004655493002E-3</v>
      </c>
      <c r="O309" s="120">
        <v>-0.62200999999999995</v>
      </c>
      <c r="P309" s="123">
        <v>277</v>
      </c>
      <c r="Q309" s="124">
        <v>14.040778427329901</v>
      </c>
      <c r="S309" s="123">
        <v>408</v>
      </c>
      <c r="T309" s="124">
        <v>26.6519298800321</v>
      </c>
      <c r="V309" s="123">
        <v>1160</v>
      </c>
      <c r="W309" s="124">
        <v>221.39356757162301</v>
      </c>
      <c r="Y309" s="124">
        <v>32.107843137254903</v>
      </c>
      <c r="Z309" s="124">
        <v>76.120689655172399</v>
      </c>
      <c r="AA309" s="122">
        <v>277</v>
      </c>
      <c r="AB309" s="122">
        <v>14.040778427329901</v>
      </c>
      <c r="AD309" s="125">
        <v>266</v>
      </c>
      <c r="AE309" s="124">
        <v>16.308386150854201</v>
      </c>
      <c r="AF309" s="125">
        <v>263</v>
      </c>
      <c r="AG309" s="124">
        <v>16.092400887690701</v>
      </c>
      <c r="AH309" s="125">
        <v>245</v>
      </c>
      <c r="AI309" s="124">
        <v>26.593077333978101</v>
      </c>
      <c r="AJ309" s="124">
        <v>5.5E-2</v>
      </c>
      <c r="AK309" s="124">
        <v>0.02</v>
      </c>
      <c r="AL309" s="132">
        <f t="shared" si="37"/>
        <v>277</v>
      </c>
      <c r="AM309" s="132">
        <f t="shared" si="38"/>
        <v>14.040778427329901</v>
      </c>
      <c r="AN309" s="36">
        <f t="shared" si="39"/>
        <v>1440</v>
      </c>
      <c r="AO309" s="36">
        <f t="shared" si="40"/>
        <v>2.99</v>
      </c>
      <c r="AP309" s="36">
        <f t="shared" si="41"/>
        <v>0.37</v>
      </c>
      <c r="AQ309" s="133">
        <f t="shared" si="42"/>
        <v>0.33444816053511706</v>
      </c>
    </row>
    <row r="310" spans="1:43" x14ac:dyDescent="0.75">
      <c r="A310" s="120" t="s">
        <v>542</v>
      </c>
      <c r="B310" s="120">
        <v>278</v>
      </c>
      <c r="C310" s="120">
        <v>153</v>
      </c>
      <c r="D310" s="120">
        <v>32</v>
      </c>
      <c r="E310" s="120">
        <v>7950</v>
      </c>
      <c r="F310" s="121">
        <v>2.6595744680851099</v>
      </c>
      <c r="G310" s="120">
        <v>4.9057074856550698E-2</v>
      </c>
      <c r="H310" s="121">
        <v>0.1268</v>
      </c>
      <c r="I310" s="120">
        <v>2.24675798540878E-3</v>
      </c>
      <c r="J310" s="120">
        <v>0.37642999999999999</v>
      </c>
      <c r="K310" s="121">
        <v>6.5469999999999997</v>
      </c>
      <c r="L310" s="120">
        <v>0.13585133476282099</v>
      </c>
      <c r="M310" s="121">
        <v>0.376</v>
      </c>
      <c r="N310" s="120">
        <v>6.9354930149197096E-3</v>
      </c>
      <c r="O310" s="120">
        <v>0.49097000000000002</v>
      </c>
      <c r="P310" s="123">
        <v>2057</v>
      </c>
      <c r="Q310" s="124">
        <v>32.484068464287397</v>
      </c>
      <c r="S310" s="123">
        <v>2054</v>
      </c>
      <c r="T310" s="124">
        <v>18.879250591115799</v>
      </c>
      <c r="V310" s="123">
        <v>2052</v>
      </c>
      <c r="W310" s="124">
        <v>30.9486595458803</v>
      </c>
      <c r="Y310" s="124">
        <v>-0.14605647517041101</v>
      </c>
      <c r="Z310" s="124">
        <v>-0.24366471734893499</v>
      </c>
      <c r="AA310" s="122">
        <v>2052</v>
      </c>
      <c r="AB310" s="122">
        <v>30.9486595458803</v>
      </c>
      <c r="AD310" s="125">
        <v>2051</v>
      </c>
      <c r="AE310" s="124">
        <v>33.350482814983501</v>
      </c>
      <c r="AF310" s="125">
        <v>2029</v>
      </c>
      <c r="AG310" s="124">
        <v>20.875490482432902</v>
      </c>
      <c r="AH310" s="125">
        <v>2011</v>
      </c>
      <c r="AI310" s="124">
        <v>29.217452450321598</v>
      </c>
      <c r="AJ310" s="124">
        <v>3.3E-3</v>
      </c>
      <c r="AK310" s="124">
        <v>1.9E-3</v>
      </c>
      <c r="AL310" s="132">
        <f t="shared" si="37"/>
        <v>2052</v>
      </c>
      <c r="AM310" s="132">
        <f t="shared" si="38"/>
        <v>30.9486595458803</v>
      </c>
      <c r="AN310" s="36">
        <f t="shared" si="39"/>
        <v>278</v>
      </c>
      <c r="AO310" s="36">
        <f t="shared" si="40"/>
        <v>153</v>
      </c>
      <c r="AP310" s="36">
        <f t="shared" si="41"/>
        <v>32</v>
      </c>
      <c r="AQ310" s="133">
        <f t="shared" si="42"/>
        <v>6.5359477124183009E-3</v>
      </c>
    </row>
    <row r="311" spans="1:43" x14ac:dyDescent="0.75">
      <c r="A311" s="120" t="s">
        <v>543</v>
      </c>
      <c r="B311" s="120">
        <v>596</v>
      </c>
      <c r="C311" s="120">
        <v>1.627</v>
      </c>
      <c r="D311" s="120">
        <v>7.0999999999999994E-2</v>
      </c>
      <c r="E311" s="120">
        <v>2146</v>
      </c>
      <c r="F311" s="121">
        <v>10.493179433368301</v>
      </c>
      <c r="G311" s="120">
        <v>0.220269155229951</v>
      </c>
      <c r="H311" s="121">
        <v>6.1600000000000002E-2</v>
      </c>
      <c r="I311" s="120">
        <v>1.90731749528854E-3</v>
      </c>
      <c r="J311" s="120">
        <v>0.41559000000000001</v>
      </c>
      <c r="K311" s="121">
        <v>0.80500000000000005</v>
      </c>
      <c r="L311" s="120">
        <v>2.04942930836855E-2</v>
      </c>
      <c r="M311" s="121">
        <v>9.5299999999999996E-2</v>
      </c>
      <c r="N311" s="120">
        <v>2.0005042920223899E-3</v>
      </c>
      <c r="O311" s="120">
        <v>0.33311000000000002</v>
      </c>
      <c r="P311" s="123">
        <v>587</v>
      </c>
      <c r="Q311" s="124">
        <v>11.771175952657201</v>
      </c>
      <c r="S311" s="123">
        <v>599</v>
      </c>
      <c r="T311" s="124">
        <v>11.139402312620399</v>
      </c>
      <c r="V311" s="123">
        <v>650</v>
      </c>
      <c r="W311" s="124">
        <v>71.988298367561598</v>
      </c>
      <c r="Y311" s="124">
        <v>2.00333889816361</v>
      </c>
      <c r="Z311" s="124">
        <v>9.6923076923076898</v>
      </c>
      <c r="AA311" s="122">
        <v>587</v>
      </c>
      <c r="AB311" s="122">
        <v>11.771175952657201</v>
      </c>
      <c r="AD311" s="125">
        <v>585</v>
      </c>
      <c r="AE311" s="124">
        <v>11.771175952657201</v>
      </c>
      <c r="AF311" s="125">
        <v>574</v>
      </c>
      <c r="AG311" s="124">
        <v>10.3894891059384</v>
      </c>
      <c r="AH311" s="125">
        <v>542</v>
      </c>
      <c r="AI311" s="124">
        <v>62.930875584700701</v>
      </c>
      <c r="AJ311" s="124">
        <v>4.1000000000000003E-3</v>
      </c>
      <c r="AK311" s="124">
        <v>1.4E-3</v>
      </c>
      <c r="AL311" s="132">
        <f t="shared" si="37"/>
        <v>587</v>
      </c>
      <c r="AM311" s="132">
        <f t="shared" si="38"/>
        <v>11.771175952657201</v>
      </c>
      <c r="AN311" s="36">
        <f t="shared" si="39"/>
        <v>596</v>
      </c>
      <c r="AO311" s="36">
        <f t="shared" si="40"/>
        <v>1.627</v>
      </c>
      <c r="AP311" s="36">
        <f t="shared" si="41"/>
        <v>7.0999999999999994E-2</v>
      </c>
      <c r="AQ311" s="133">
        <f t="shared" si="42"/>
        <v>0.61462814996926862</v>
      </c>
    </row>
    <row r="312" spans="1:43" x14ac:dyDescent="0.75">
      <c r="A312" s="120" t="s">
        <v>544</v>
      </c>
      <c r="B312" s="120">
        <v>390</v>
      </c>
      <c r="C312" s="120">
        <v>3.65</v>
      </c>
      <c r="D312" s="120">
        <v>0.6</v>
      </c>
      <c r="E312" s="120">
        <v>620</v>
      </c>
      <c r="F312" s="121">
        <v>21.5982721382289</v>
      </c>
      <c r="G312" s="120">
        <v>0.64582339752663298</v>
      </c>
      <c r="H312" s="121">
        <v>6.2399999999999997E-2</v>
      </c>
      <c r="I312" s="120">
        <v>4.0419069234501901E-3</v>
      </c>
      <c r="J312" s="120">
        <v>0.40928999999999999</v>
      </c>
      <c r="K312" s="121">
        <v>0.39300000000000002</v>
      </c>
      <c r="L312" s="120">
        <v>1.8623667180230601E-2</v>
      </c>
      <c r="M312" s="121">
        <v>4.6300000000000001E-2</v>
      </c>
      <c r="N312" s="120">
        <v>1.3844451590438701E-3</v>
      </c>
      <c r="O312" s="120">
        <v>0.1346</v>
      </c>
      <c r="P312" s="123">
        <v>292</v>
      </c>
      <c r="Q312" s="124">
        <v>8.5689549716939197</v>
      </c>
      <c r="S312" s="123">
        <v>335</v>
      </c>
      <c r="T312" s="124">
        <v>13.548620778263199</v>
      </c>
      <c r="V312" s="123">
        <v>650</v>
      </c>
      <c r="W312" s="124">
        <v>927.57976171257803</v>
      </c>
      <c r="Y312" s="124">
        <v>12.835820895522399</v>
      </c>
      <c r="Z312" s="124">
        <v>55.076923076923102</v>
      </c>
      <c r="AA312" s="122">
        <v>292</v>
      </c>
      <c r="AB312" s="122">
        <v>8.5689549716939197</v>
      </c>
      <c r="AD312" s="125">
        <v>288.10000000000002</v>
      </c>
      <c r="AE312" s="124">
        <v>8.9760453044154094</v>
      </c>
      <c r="AF312" s="125">
        <v>286.8</v>
      </c>
      <c r="AG312" s="124">
        <v>9.1203577228738908</v>
      </c>
      <c r="AH312" s="125">
        <v>288</v>
      </c>
      <c r="AI312" s="124">
        <v>921.04681441214598</v>
      </c>
      <c r="AJ312" s="124">
        <v>1.32E-2</v>
      </c>
      <c r="AK312" s="124">
        <v>4.7999999999999996E-3</v>
      </c>
      <c r="AL312" s="132">
        <f t="shared" si="37"/>
        <v>292</v>
      </c>
      <c r="AM312" s="132">
        <f t="shared" si="38"/>
        <v>8.5689549716939197</v>
      </c>
      <c r="AN312" s="36">
        <f t="shared" si="39"/>
        <v>390</v>
      </c>
      <c r="AO312" s="36">
        <f t="shared" si="40"/>
        <v>3.65</v>
      </c>
      <c r="AP312" s="36">
        <f t="shared" si="41"/>
        <v>0.6</v>
      </c>
      <c r="AQ312" s="133">
        <f t="shared" si="42"/>
        <v>0.27397260273972601</v>
      </c>
    </row>
    <row r="313" spans="1:43" x14ac:dyDescent="0.75">
      <c r="A313" s="120" t="s">
        <v>545</v>
      </c>
      <c r="B313" s="120">
        <v>1380</v>
      </c>
      <c r="C313" s="120">
        <v>87.7</v>
      </c>
      <c r="D313" s="120">
        <v>5.9</v>
      </c>
      <c r="E313" s="120">
        <v>2270</v>
      </c>
      <c r="F313" s="121">
        <v>19.171779141104299</v>
      </c>
      <c r="G313" s="120">
        <v>0.33880137725748399</v>
      </c>
      <c r="H313" s="121">
        <v>5.2299999999999999E-2</v>
      </c>
      <c r="I313" s="120">
        <v>1.5532649509694E-3</v>
      </c>
      <c r="J313" s="120">
        <v>0.26240000000000002</v>
      </c>
      <c r="K313" s="121">
        <v>0.37430000000000002</v>
      </c>
      <c r="L313" s="120">
        <v>9.0607297913799494E-3</v>
      </c>
      <c r="M313" s="121">
        <v>5.2159999999999998E-2</v>
      </c>
      <c r="N313" s="120">
        <v>9.21765252337058E-4</v>
      </c>
      <c r="O313" s="120">
        <v>0.22083</v>
      </c>
      <c r="P313" s="123">
        <v>327.8</v>
      </c>
      <c r="Q313" s="124">
        <v>5.6587323473083702</v>
      </c>
      <c r="S313" s="123">
        <v>322.60000000000002</v>
      </c>
      <c r="T313" s="124">
        <v>6.68854781347705</v>
      </c>
      <c r="V313" s="123">
        <v>290</v>
      </c>
      <c r="W313" s="124">
        <v>64.649863739682203</v>
      </c>
      <c r="Y313" s="124">
        <v>-1.6119032858028499</v>
      </c>
      <c r="Z313" s="124">
        <v>-13.034482758620699</v>
      </c>
      <c r="AA313" s="122">
        <v>327.8</v>
      </c>
      <c r="AB313" s="122">
        <v>5.6587323473083702</v>
      </c>
      <c r="AD313" s="125">
        <v>327.60000000000002</v>
      </c>
      <c r="AE313" s="124">
        <v>5.6964069182664696</v>
      </c>
      <c r="AF313" s="125">
        <v>319.89999999999998</v>
      </c>
      <c r="AG313" s="124">
        <v>5.7082985077138897</v>
      </c>
      <c r="AH313" s="125">
        <v>267</v>
      </c>
      <c r="AI313" s="124">
        <v>54.945107894693201</v>
      </c>
      <c r="AJ313" s="124">
        <v>1E-3</v>
      </c>
      <c r="AK313" s="124">
        <v>1.1000000000000001E-3</v>
      </c>
      <c r="AL313" s="132">
        <f t="shared" si="37"/>
        <v>327.8</v>
      </c>
      <c r="AM313" s="132">
        <f t="shared" si="38"/>
        <v>5.6587323473083702</v>
      </c>
      <c r="AN313" s="36">
        <f t="shared" si="39"/>
        <v>1380</v>
      </c>
      <c r="AO313" s="36">
        <f t="shared" si="40"/>
        <v>87.7</v>
      </c>
      <c r="AP313" s="36">
        <f t="shared" si="41"/>
        <v>5.9</v>
      </c>
      <c r="AQ313" s="133">
        <f t="shared" si="42"/>
        <v>1.1402508551881414E-2</v>
      </c>
    </row>
    <row r="314" spans="1:43" x14ac:dyDescent="0.75">
      <c r="A314" s="120" t="s">
        <v>546</v>
      </c>
      <c r="B314" s="120">
        <v>623</v>
      </c>
      <c r="C314" s="120">
        <v>1.87</v>
      </c>
      <c r="D314" s="120">
        <v>0.18</v>
      </c>
      <c r="E314" s="120">
        <v>1024</v>
      </c>
      <c r="F314" s="121">
        <v>19.53125</v>
      </c>
      <c r="G314" s="120">
        <v>0.471968189410165</v>
      </c>
      <c r="H314" s="121">
        <v>5.3800000000000001E-2</v>
      </c>
      <c r="I314" s="120">
        <v>2.2204485307453698E-3</v>
      </c>
      <c r="J314" s="120">
        <v>0.49186999999999997</v>
      </c>
      <c r="K314" s="121">
        <v>0.377</v>
      </c>
      <c r="L314" s="120">
        <v>1.02484621304857E-2</v>
      </c>
      <c r="M314" s="121">
        <v>5.1200000000000002E-2</v>
      </c>
      <c r="N314" s="120">
        <v>1.23723629044738E-3</v>
      </c>
      <c r="O314" s="120">
        <v>0.42338999999999999</v>
      </c>
      <c r="P314" s="123">
        <v>321.5</v>
      </c>
      <c r="Q314" s="124">
        <v>7.6120008973598896</v>
      </c>
      <c r="S314" s="123">
        <v>324.39999999999998</v>
      </c>
      <c r="T314" s="124">
        <v>7.6947318581516004</v>
      </c>
      <c r="V314" s="123">
        <v>350</v>
      </c>
      <c r="W314" s="124">
        <v>101.594666651518</v>
      </c>
      <c r="Y314" s="124">
        <v>0.89395807644882597</v>
      </c>
      <c r="Z314" s="124">
        <v>8.1428571428571406</v>
      </c>
      <c r="AA314" s="122">
        <v>321.5</v>
      </c>
      <c r="AB314" s="122">
        <v>7.6120008973598896</v>
      </c>
      <c r="AD314" s="125">
        <v>320.8</v>
      </c>
      <c r="AE314" s="124">
        <v>7.7332113420885999</v>
      </c>
      <c r="AF314" s="125">
        <v>313.8</v>
      </c>
      <c r="AG314" s="124">
        <v>6.9286000295047501</v>
      </c>
      <c r="AH314" s="125">
        <v>273</v>
      </c>
      <c r="AI314" s="124">
        <v>89.9139382522701</v>
      </c>
      <c r="AJ314" s="124">
        <v>2.7000000000000001E-3</v>
      </c>
      <c r="AK314" s="124">
        <v>1.8E-3</v>
      </c>
      <c r="AL314" s="132">
        <f t="shared" si="37"/>
        <v>321.5</v>
      </c>
      <c r="AM314" s="132">
        <f t="shared" si="38"/>
        <v>7.6120008973598896</v>
      </c>
      <c r="AN314" s="36">
        <f t="shared" si="39"/>
        <v>623</v>
      </c>
      <c r="AO314" s="36">
        <f t="shared" si="40"/>
        <v>1.87</v>
      </c>
      <c r="AP314" s="36">
        <f t="shared" si="41"/>
        <v>0.18</v>
      </c>
      <c r="AQ314" s="133">
        <f t="shared" si="42"/>
        <v>0.53475935828876997</v>
      </c>
    </row>
    <row r="315" spans="1:43" x14ac:dyDescent="0.75">
      <c r="A315" s="120" t="s">
        <v>548</v>
      </c>
      <c r="B315" s="120">
        <v>466</v>
      </c>
      <c r="C315" s="120">
        <v>7.98</v>
      </c>
      <c r="D315" s="120">
        <v>0.23</v>
      </c>
      <c r="E315" s="120">
        <v>753</v>
      </c>
      <c r="F315" s="121">
        <v>20.218358269308499</v>
      </c>
      <c r="G315" s="120">
        <v>0.39915245709008801</v>
      </c>
      <c r="H315" s="121">
        <v>5.2699999999999997E-2</v>
      </c>
      <c r="I315" s="120">
        <v>2.5845545227095299E-3</v>
      </c>
      <c r="J315" s="120">
        <v>-6.4749000000000001E-2</v>
      </c>
      <c r="K315" s="121">
        <v>0.35799999999999998</v>
      </c>
      <c r="L315" s="120">
        <v>1.2661869239571201E-2</v>
      </c>
      <c r="M315" s="121">
        <v>4.9459999999999997E-2</v>
      </c>
      <c r="N315" s="120">
        <v>9.7644330289884296E-4</v>
      </c>
      <c r="O315" s="120">
        <v>0.43441000000000002</v>
      </c>
      <c r="P315" s="123">
        <v>311.2</v>
      </c>
      <c r="Q315" s="124">
        <v>6.0131942331909496</v>
      </c>
      <c r="S315" s="123">
        <v>310</v>
      </c>
      <c r="T315" s="124">
        <v>9.8342900354641696</v>
      </c>
      <c r="V315" s="123">
        <v>300</v>
      </c>
      <c r="W315" s="124">
        <v>110.140059547254</v>
      </c>
      <c r="Y315" s="124">
        <v>-0.38709677419355198</v>
      </c>
      <c r="Z315" s="124">
        <v>-3.7333333333333201</v>
      </c>
      <c r="AA315" s="122">
        <v>311.2</v>
      </c>
      <c r="AB315" s="122">
        <v>6.0131942331909496</v>
      </c>
      <c r="AD315" s="125">
        <v>310.89999999999998</v>
      </c>
      <c r="AE315" s="124">
        <v>6.0131942331909496</v>
      </c>
      <c r="AF315" s="125">
        <v>306.2</v>
      </c>
      <c r="AG315" s="124">
        <v>6.0986277556209201</v>
      </c>
      <c r="AH315" s="125">
        <v>277</v>
      </c>
      <c r="AI315" s="124">
        <v>92.809335290543899</v>
      </c>
      <c r="AJ315" s="124">
        <v>1.1000000000000001E-3</v>
      </c>
      <c r="AK315" s="124">
        <v>2.3E-3</v>
      </c>
      <c r="AL315" s="132">
        <f t="shared" si="37"/>
        <v>311.2</v>
      </c>
      <c r="AM315" s="132">
        <f t="shared" si="38"/>
        <v>6.0131942331909496</v>
      </c>
      <c r="AN315" s="36">
        <f t="shared" si="39"/>
        <v>466</v>
      </c>
      <c r="AO315" s="36">
        <f t="shared" si="40"/>
        <v>7.98</v>
      </c>
      <c r="AP315" s="36">
        <f t="shared" si="41"/>
        <v>0.23</v>
      </c>
      <c r="AQ315" s="133">
        <f t="shared" si="42"/>
        <v>0.12531328320802004</v>
      </c>
    </row>
    <row r="316" spans="1:43" x14ac:dyDescent="0.75">
      <c r="A316" s="120" t="s">
        <v>549</v>
      </c>
      <c r="B316" s="120">
        <v>87.4</v>
      </c>
      <c r="C316" s="120">
        <v>1.0620000000000001</v>
      </c>
      <c r="D316" s="120">
        <v>1.6E-2</v>
      </c>
      <c r="E316" s="120">
        <v>130</v>
      </c>
      <c r="F316" s="121">
        <v>21.767522855898999</v>
      </c>
      <c r="G316" s="120">
        <v>0.44239106431044201</v>
      </c>
      <c r="H316" s="121">
        <v>5.3800000000000001E-2</v>
      </c>
      <c r="I316" s="120">
        <v>5.6584173743390804E-3</v>
      </c>
      <c r="J316" s="120">
        <v>0.17108999999999999</v>
      </c>
      <c r="K316" s="121">
        <v>0.33900000000000002</v>
      </c>
      <c r="L316" s="120">
        <v>2.1305245409522999E-2</v>
      </c>
      <c r="M316" s="121">
        <v>4.5940000000000002E-2</v>
      </c>
      <c r="N316" s="120">
        <v>9.3365908601373399E-4</v>
      </c>
      <c r="O316" s="120">
        <v>7.4691999999999995E-2</v>
      </c>
      <c r="P316" s="123">
        <v>289.5</v>
      </c>
      <c r="Q316" s="124">
        <v>5.7624348291654099</v>
      </c>
      <c r="S316" s="123">
        <v>294</v>
      </c>
      <c r="T316" s="124">
        <v>15.614982294683101</v>
      </c>
      <c r="V316" s="123">
        <v>310</v>
      </c>
      <c r="W316" s="124">
        <v>277.27478316387197</v>
      </c>
      <c r="Y316" s="124">
        <v>1.53061224489795</v>
      </c>
      <c r="Z316" s="124">
        <v>6.6129032258064502</v>
      </c>
      <c r="AA316" s="122">
        <v>289.5</v>
      </c>
      <c r="AB316" s="122">
        <v>5.7624348291654099</v>
      </c>
      <c r="AD316" s="125">
        <v>288.89999999999998</v>
      </c>
      <c r="AE316" s="124">
        <v>5.9695942207472203</v>
      </c>
      <c r="AF316" s="125">
        <v>287</v>
      </c>
      <c r="AG316" s="124">
        <v>6.1714562352224203</v>
      </c>
      <c r="AH316" s="125">
        <v>277</v>
      </c>
      <c r="AI316" s="124">
        <v>250.984671600821</v>
      </c>
      <c r="AJ316" s="124">
        <v>2.3999999999999998E-3</v>
      </c>
      <c r="AK316" s="124">
        <v>5.1000000000000004E-3</v>
      </c>
      <c r="AL316" s="132">
        <f t="shared" si="37"/>
        <v>289.5</v>
      </c>
      <c r="AM316" s="132">
        <f t="shared" si="38"/>
        <v>5.7624348291654099</v>
      </c>
      <c r="AN316" s="36">
        <f t="shared" si="39"/>
        <v>87.4</v>
      </c>
      <c r="AO316" s="36">
        <f t="shared" si="40"/>
        <v>1.0620000000000001</v>
      </c>
      <c r="AP316" s="36">
        <f t="shared" si="41"/>
        <v>1.6E-2</v>
      </c>
      <c r="AQ316" s="133">
        <f t="shared" si="42"/>
        <v>0.94161958568738224</v>
      </c>
    </row>
    <row r="317" spans="1:43" x14ac:dyDescent="0.75">
      <c r="A317" s="120" t="s">
        <v>550</v>
      </c>
      <c r="B317" s="120">
        <v>488</v>
      </c>
      <c r="C317" s="120">
        <v>1.2849999999999999</v>
      </c>
      <c r="D317" s="120">
        <v>7.4999999999999997E-2</v>
      </c>
      <c r="E317" s="120">
        <v>735</v>
      </c>
      <c r="F317" s="121">
        <v>20.5761316872428</v>
      </c>
      <c r="G317" s="120">
        <v>0.42378441220058499</v>
      </c>
      <c r="H317" s="121">
        <v>5.2200000000000003E-2</v>
      </c>
      <c r="I317" s="120">
        <v>2.4986142616335899E-3</v>
      </c>
      <c r="J317" s="120">
        <v>-8.2428000000000001E-2</v>
      </c>
      <c r="K317" s="121">
        <v>0.34899999999999998</v>
      </c>
      <c r="L317" s="120">
        <v>1.1901952392779899E-2</v>
      </c>
      <c r="M317" s="121">
        <v>4.8599999999999997E-2</v>
      </c>
      <c r="N317" s="120">
        <v>1.0009618302412901E-3</v>
      </c>
      <c r="O317" s="120">
        <v>0.51971999999999996</v>
      </c>
      <c r="P317" s="123">
        <v>305.89999999999998</v>
      </c>
      <c r="Q317" s="124">
        <v>6.1522461132800199</v>
      </c>
      <c r="S317" s="123">
        <v>303</v>
      </c>
      <c r="T317" s="124">
        <v>9.1045182640126594</v>
      </c>
      <c r="V317" s="123">
        <v>282</v>
      </c>
      <c r="W317" s="124">
        <v>105.01412605479899</v>
      </c>
      <c r="Y317" s="124">
        <v>-0.95709570957095003</v>
      </c>
      <c r="Z317" s="124">
        <v>-8.4751773049645198</v>
      </c>
      <c r="AA317" s="122">
        <v>305.89999999999998</v>
      </c>
      <c r="AB317" s="122">
        <v>6.1522461132800199</v>
      </c>
      <c r="AD317" s="125">
        <v>305.60000000000002</v>
      </c>
      <c r="AE317" s="124">
        <v>6.1522461132800199</v>
      </c>
      <c r="AF317" s="125">
        <v>298.89999999999998</v>
      </c>
      <c r="AG317" s="124">
        <v>6.6876791803838804</v>
      </c>
      <c r="AH317" s="125">
        <v>248</v>
      </c>
      <c r="AI317" s="124">
        <v>91.4030998984896</v>
      </c>
      <c r="AJ317" s="124">
        <v>1.1000000000000001E-3</v>
      </c>
      <c r="AK317" s="124">
        <v>1.9E-3</v>
      </c>
      <c r="AL317" s="132">
        <f t="shared" si="37"/>
        <v>305.89999999999998</v>
      </c>
      <c r="AM317" s="132">
        <f t="shared" si="38"/>
        <v>6.1522461132800199</v>
      </c>
      <c r="AN317" s="36">
        <f t="shared" si="39"/>
        <v>488</v>
      </c>
      <c r="AO317" s="36">
        <f t="shared" si="40"/>
        <v>1.2849999999999999</v>
      </c>
      <c r="AP317" s="36">
        <f t="shared" si="41"/>
        <v>7.4999999999999997E-2</v>
      </c>
      <c r="AQ317" s="133">
        <f t="shared" si="42"/>
        <v>0.77821011673151752</v>
      </c>
    </row>
    <row r="318" spans="1:43" x14ac:dyDescent="0.75">
      <c r="A318" s="120" t="s">
        <v>552</v>
      </c>
      <c r="B318" s="120">
        <v>579</v>
      </c>
      <c r="C318" s="120">
        <v>1.97</v>
      </c>
      <c r="D318" s="120">
        <v>0.14000000000000001</v>
      </c>
      <c r="E318" s="120">
        <v>1330</v>
      </c>
      <c r="F318" s="121">
        <v>18.726591760299598</v>
      </c>
      <c r="G318" s="120">
        <v>0.55290014370653395</v>
      </c>
      <c r="H318" s="121">
        <v>8.3000000000000004E-2</v>
      </c>
      <c r="I318" s="120">
        <v>1.7514868843085899E-2</v>
      </c>
      <c r="J318" s="120">
        <v>-0.84345999999999999</v>
      </c>
      <c r="K318" s="121">
        <v>0.6</v>
      </c>
      <c r="L318" s="120">
        <v>0.15782583311993001</v>
      </c>
      <c r="M318" s="121">
        <v>5.3400000000000003E-2</v>
      </c>
      <c r="N318" s="120">
        <v>1.5766279337878001E-3</v>
      </c>
      <c r="O318" s="120">
        <v>0.94969000000000003</v>
      </c>
      <c r="P318" s="123">
        <v>335</v>
      </c>
      <c r="Q318" s="124">
        <v>9.3802194407591895</v>
      </c>
      <c r="S318" s="123">
        <v>429</v>
      </c>
      <c r="T318" s="124">
        <v>62.5564991526726</v>
      </c>
      <c r="V318" s="123">
        <v>770</v>
      </c>
      <c r="W318" s="124">
        <v>230.52044229899701</v>
      </c>
      <c r="Y318" s="124">
        <v>21.9114219114219</v>
      </c>
      <c r="Z318" s="124">
        <v>56.493506493506501</v>
      </c>
      <c r="AA318" s="122" t="s">
        <v>35</v>
      </c>
      <c r="AB318" s="122" t="s">
        <v>35</v>
      </c>
      <c r="AD318" s="125">
        <v>323.3</v>
      </c>
      <c r="AE318" s="124">
        <v>7.3930586874984803</v>
      </c>
      <c r="AF318" s="125">
        <v>323.2</v>
      </c>
      <c r="AG318" s="124">
        <v>9.6439507588088098</v>
      </c>
      <c r="AH318" s="125">
        <v>308</v>
      </c>
      <c r="AI318" s="124">
        <v>70.836108855053695</v>
      </c>
      <c r="AJ318" s="124">
        <v>1.6E-2</v>
      </c>
      <c r="AK318" s="124">
        <v>1.2E-2</v>
      </c>
      <c r="AL318" s="132" t="str">
        <f t="shared" si="37"/>
        <v>Discordant</v>
      </c>
      <c r="AM318" s="132" t="str">
        <f t="shared" si="38"/>
        <v>Discordant</v>
      </c>
      <c r="AN318" s="36">
        <f t="shared" si="39"/>
        <v>579</v>
      </c>
      <c r="AO318" s="36">
        <f t="shared" si="40"/>
        <v>1.97</v>
      </c>
      <c r="AP318" s="36">
        <f t="shared" si="41"/>
        <v>0.14000000000000001</v>
      </c>
      <c r="AQ318" s="133">
        <f t="shared" si="42"/>
        <v>0.50761421319796951</v>
      </c>
    </row>
    <row r="319" spans="1:43" x14ac:dyDescent="0.75">
      <c r="A319" s="120" t="s">
        <v>553</v>
      </c>
      <c r="B319" s="120">
        <v>537</v>
      </c>
      <c r="C319" s="120">
        <v>1.4</v>
      </c>
      <c r="D319" s="120">
        <v>5.1999999999999998E-2</v>
      </c>
      <c r="E319" s="120">
        <v>975</v>
      </c>
      <c r="F319" s="121">
        <v>17.094017094017101</v>
      </c>
      <c r="G319" s="120">
        <v>0.36764955283616702</v>
      </c>
      <c r="H319" s="121">
        <v>5.2699999999999997E-2</v>
      </c>
      <c r="I319" s="120">
        <v>2.14222466141256E-3</v>
      </c>
      <c r="J319" s="120">
        <v>0.16949</v>
      </c>
      <c r="K319" s="121">
        <v>0.42299999999999999</v>
      </c>
      <c r="L319" s="120">
        <v>1.19771676134218E-2</v>
      </c>
      <c r="M319" s="121">
        <v>5.8500000000000003E-2</v>
      </c>
      <c r="N319" s="120">
        <v>1.25818868219357E-3</v>
      </c>
      <c r="O319" s="120">
        <v>0.45623999999999998</v>
      </c>
      <c r="P319" s="123">
        <v>366.3</v>
      </c>
      <c r="Q319" s="124">
        <v>7.5023354294313904</v>
      </c>
      <c r="S319" s="123">
        <v>357.7</v>
      </c>
      <c r="T319" s="124">
        <v>8.3841530396115491</v>
      </c>
      <c r="V319" s="123">
        <v>307</v>
      </c>
      <c r="W319" s="124">
        <v>83.620303375367698</v>
      </c>
      <c r="Y319" s="124">
        <v>-2.40424937098128</v>
      </c>
      <c r="Z319" s="124">
        <v>-19.315960912052098</v>
      </c>
      <c r="AA319" s="122">
        <v>366.3</v>
      </c>
      <c r="AB319" s="122">
        <v>7.5023354294313904</v>
      </c>
      <c r="AD319" s="125">
        <v>366.2</v>
      </c>
      <c r="AE319" s="124">
        <v>7.6090102441580099</v>
      </c>
      <c r="AF319" s="125">
        <v>356.2</v>
      </c>
      <c r="AG319" s="124">
        <v>7.61329246723305</v>
      </c>
      <c r="AH319" s="125">
        <v>294</v>
      </c>
      <c r="AI319" s="124">
        <v>75.302822899201601</v>
      </c>
      <c r="AJ319" s="124">
        <v>8.0000000000000004E-4</v>
      </c>
      <c r="AK319" s="124">
        <v>1.1999999999999999E-3</v>
      </c>
      <c r="AL319" s="132">
        <f t="shared" si="37"/>
        <v>366.3</v>
      </c>
      <c r="AM319" s="132">
        <f t="shared" si="38"/>
        <v>7.5023354294313904</v>
      </c>
      <c r="AN319" s="36">
        <f t="shared" si="39"/>
        <v>537</v>
      </c>
      <c r="AO319" s="36">
        <f t="shared" si="40"/>
        <v>1.4</v>
      </c>
      <c r="AP319" s="36">
        <f t="shared" si="41"/>
        <v>5.1999999999999998E-2</v>
      </c>
      <c r="AQ319" s="133">
        <f t="shared" si="42"/>
        <v>0.7142857142857143</v>
      </c>
    </row>
    <row r="320" spans="1:43" x14ac:dyDescent="0.75">
      <c r="A320" s="120" t="s">
        <v>554</v>
      </c>
      <c r="B320" s="120">
        <v>180</v>
      </c>
      <c r="C320" s="120">
        <v>1.79</v>
      </c>
      <c r="D320" s="120">
        <v>0.13</v>
      </c>
      <c r="E320" s="120">
        <v>2620</v>
      </c>
      <c r="F320" s="121">
        <v>3.8624951718810299</v>
      </c>
      <c r="G320" s="120">
        <v>9.3623990074951396E-2</v>
      </c>
      <c r="H320" s="121">
        <v>9.7000000000000003E-2</v>
      </c>
      <c r="I320" s="120">
        <v>2.8849100691955201E-3</v>
      </c>
      <c r="J320" s="120">
        <v>-0.40106999999999998</v>
      </c>
      <c r="K320" s="121">
        <v>3.43</v>
      </c>
      <c r="L320" s="120">
        <v>0.118490257506683</v>
      </c>
      <c r="M320" s="121">
        <v>0.25890000000000002</v>
      </c>
      <c r="N320" s="120">
        <v>6.2755420917718404E-3</v>
      </c>
      <c r="O320" s="120">
        <v>0.84767999999999999</v>
      </c>
      <c r="P320" s="123">
        <v>1483</v>
      </c>
      <c r="Q320" s="124">
        <v>32.597661987919601</v>
      </c>
      <c r="S320" s="123">
        <v>1520</v>
      </c>
      <c r="T320" s="124">
        <v>25.2805882466238</v>
      </c>
      <c r="V320" s="123">
        <v>1558</v>
      </c>
      <c r="W320" s="124">
        <v>56.747528176655798</v>
      </c>
      <c r="Y320" s="124">
        <v>2.4342105263157898</v>
      </c>
      <c r="Z320" s="124">
        <v>4.81386392811297</v>
      </c>
      <c r="AA320" s="122">
        <v>1558</v>
      </c>
      <c r="AB320" s="122">
        <v>56.747528176655798</v>
      </c>
      <c r="AD320" s="125">
        <v>1475</v>
      </c>
      <c r="AE320" s="124">
        <v>33.210052199276298</v>
      </c>
      <c r="AF320" s="125">
        <v>1467</v>
      </c>
      <c r="AG320" s="124">
        <v>28.670684367404501</v>
      </c>
      <c r="AH320" s="125">
        <v>1459</v>
      </c>
      <c r="AI320" s="124">
        <v>52.720602748454503</v>
      </c>
      <c r="AJ320" s="124">
        <v>6.4999999999999997E-3</v>
      </c>
      <c r="AK320" s="124">
        <v>2.3999999999999998E-3</v>
      </c>
      <c r="AL320" s="132">
        <f t="shared" si="37"/>
        <v>1558</v>
      </c>
      <c r="AM320" s="132">
        <f t="shared" si="38"/>
        <v>56.747528176655798</v>
      </c>
      <c r="AN320" s="36">
        <f t="shared" si="39"/>
        <v>180</v>
      </c>
      <c r="AO320" s="36">
        <f t="shared" si="40"/>
        <v>1.79</v>
      </c>
      <c r="AP320" s="36">
        <f t="shared" si="41"/>
        <v>0.13</v>
      </c>
      <c r="AQ320" s="133">
        <f t="shared" si="42"/>
        <v>0.55865921787709494</v>
      </c>
    </row>
    <row r="321" spans="1:43" x14ac:dyDescent="0.75">
      <c r="A321" s="120" t="s">
        <v>555</v>
      </c>
      <c r="B321" s="120">
        <v>571</v>
      </c>
      <c r="C321" s="120">
        <v>3.31</v>
      </c>
      <c r="D321" s="120">
        <v>0.15</v>
      </c>
      <c r="E321" s="120">
        <v>855</v>
      </c>
      <c r="F321" s="121">
        <v>20.6015657189946</v>
      </c>
      <c r="G321" s="120">
        <v>0.386049074707635</v>
      </c>
      <c r="H321" s="121">
        <v>5.1400000000000001E-2</v>
      </c>
      <c r="I321" s="120">
        <v>2.2349759767825799E-3</v>
      </c>
      <c r="J321" s="120">
        <v>2.1246000000000001E-2</v>
      </c>
      <c r="K321" s="121">
        <v>0.34300000000000003</v>
      </c>
      <c r="L321" s="120">
        <v>9.8802536020084104E-3</v>
      </c>
      <c r="M321" s="121">
        <v>4.854E-2</v>
      </c>
      <c r="N321" s="120">
        <v>9.0958242406941905E-4</v>
      </c>
      <c r="O321" s="120">
        <v>0.44689000000000001</v>
      </c>
      <c r="P321" s="123">
        <v>305.5</v>
      </c>
      <c r="Q321" s="124">
        <v>5.5770069157493998</v>
      </c>
      <c r="S321" s="123">
        <v>298.89999999999998</v>
      </c>
      <c r="T321" s="124">
        <v>7.4947972417562196</v>
      </c>
      <c r="V321" s="123">
        <v>251</v>
      </c>
      <c r="W321" s="124">
        <v>89.022558554079197</v>
      </c>
      <c r="Y321" s="124">
        <v>-2.2080963532954199</v>
      </c>
      <c r="Z321" s="124">
        <v>-21.713147410358602</v>
      </c>
      <c r="AA321" s="122">
        <v>305.5</v>
      </c>
      <c r="AB321" s="122">
        <v>5.5770069157493998</v>
      </c>
      <c r="AD321" s="125">
        <v>305.39999999999998</v>
      </c>
      <c r="AE321" s="124">
        <v>5.6207478273194802</v>
      </c>
      <c r="AF321" s="125">
        <v>297.39999999999998</v>
      </c>
      <c r="AG321" s="124">
        <v>5.83580206098841</v>
      </c>
      <c r="AH321" s="125">
        <v>237</v>
      </c>
      <c r="AI321" s="124">
        <v>78.650593967969897</v>
      </c>
      <c r="AJ321" s="124">
        <v>4.0000000000000002E-4</v>
      </c>
      <c r="AK321" s="124">
        <v>1.5E-3</v>
      </c>
      <c r="AL321" s="132">
        <f t="shared" si="37"/>
        <v>305.5</v>
      </c>
      <c r="AM321" s="132">
        <f t="shared" si="38"/>
        <v>5.5770069157493998</v>
      </c>
      <c r="AN321" s="36">
        <f t="shared" si="39"/>
        <v>571</v>
      </c>
      <c r="AO321" s="36">
        <f t="shared" si="40"/>
        <v>3.31</v>
      </c>
      <c r="AP321" s="36">
        <f t="shared" si="41"/>
        <v>0.15</v>
      </c>
      <c r="AQ321" s="133">
        <f t="shared" si="42"/>
        <v>0.30211480362537763</v>
      </c>
    </row>
    <row r="322" spans="1:43" x14ac:dyDescent="0.75">
      <c r="A322" s="120" t="s">
        <v>557</v>
      </c>
      <c r="B322" s="120">
        <v>899</v>
      </c>
      <c r="C322" s="120">
        <v>5.68</v>
      </c>
      <c r="D322" s="120">
        <v>0.48</v>
      </c>
      <c r="E322" s="120">
        <v>1365</v>
      </c>
      <c r="F322" s="121">
        <v>20.7511931936086</v>
      </c>
      <c r="G322" s="120">
        <v>0.40341960289868201</v>
      </c>
      <c r="H322" s="121">
        <v>5.2200000000000003E-2</v>
      </c>
      <c r="I322" s="120">
        <v>1.90645930463168E-3</v>
      </c>
      <c r="J322" s="120">
        <v>0.30309999999999998</v>
      </c>
      <c r="K322" s="121">
        <v>0.34520000000000001</v>
      </c>
      <c r="L322" s="120">
        <v>9.1107410231221105E-3</v>
      </c>
      <c r="M322" s="121">
        <v>4.8189999999999997E-2</v>
      </c>
      <c r="N322" s="120">
        <v>9.3685170208309895E-4</v>
      </c>
      <c r="O322" s="120">
        <v>0.29696</v>
      </c>
      <c r="P322" s="123">
        <v>303.39999999999998</v>
      </c>
      <c r="Q322" s="124">
        <v>5.7305719810973601</v>
      </c>
      <c r="S322" s="123">
        <v>300.8</v>
      </c>
      <c r="T322" s="124">
        <v>6.8965651941049897</v>
      </c>
      <c r="V322" s="123">
        <v>286</v>
      </c>
      <c r="W322" s="124">
        <v>81.252133251408594</v>
      </c>
      <c r="Y322" s="124">
        <v>-0.86436170212765295</v>
      </c>
      <c r="Z322" s="124">
        <v>-6.0839160839160797</v>
      </c>
      <c r="AA322" s="122">
        <v>303.39999999999998</v>
      </c>
      <c r="AB322" s="122">
        <v>5.7305719810973601</v>
      </c>
      <c r="AD322" s="125">
        <v>303</v>
      </c>
      <c r="AE322" s="124">
        <v>5.8250025948954001</v>
      </c>
      <c r="AF322" s="125">
        <v>295</v>
      </c>
      <c r="AG322" s="124">
        <v>5.7541647071091298</v>
      </c>
      <c r="AH322" s="125">
        <v>237</v>
      </c>
      <c r="AI322" s="124">
        <v>70.608562921961905</v>
      </c>
      <c r="AJ322" s="124">
        <v>2.0999999999999999E-3</v>
      </c>
      <c r="AK322" s="124">
        <v>1.1999999999999999E-3</v>
      </c>
      <c r="AL322" s="132">
        <f t="shared" si="37"/>
        <v>303.39999999999998</v>
      </c>
      <c r="AM322" s="132">
        <f t="shared" si="38"/>
        <v>5.7305719810973601</v>
      </c>
      <c r="AN322" s="36">
        <f t="shared" si="39"/>
        <v>899</v>
      </c>
      <c r="AO322" s="36">
        <f t="shared" si="40"/>
        <v>5.68</v>
      </c>
      <c r="AP322" s="36">
        <f t="shared" si="41"/>
        <v>0.48</v>
      </c>
      <c r="AQ322" s="133">
        <f t="shared" si="42"/>
        <v>0.17605633802816903</v>
      </c>
    </row>
    <row r="323" spans="1:43" x14ac:dyDescent="0.75">
      <c r="A323" s="120" t="s">
        <v>559</v>
      </c>
      <c r="B323" s="120">
        <v>751</v>
      </c>
      <c r="C323" s="120">
        <v>3.35</v>
      </c>
      <c r="D323" s="120">
        <v>0.79</v>
      </c>
      <c r="E323" s="120">
        <v>1120</v>
      </c>
      <c r="F323" s="121">
        <v>21.659085986571402</v>
      </c>
      <c r="G323" s="120">
        <v>0.45377146357009202</v>
      </c>
      <c r="H323" s="121">
        <v>5.3900000000000003E-2</v>
      </c>
      <c r="I323" s="120">
        <v>2.2998266564185801E-3</v>
      </c>
      <c r="J323" s="120">
        <v>0.28159000000000001</v>
      </c>
      <c r="K323" s="121">
        <v>0.34100000000000003</v>
      </c>
      <c r="L323" s="120">
        <v>9.8592715532132506E-3</v>
      </c>
      <c r="M323" s="121">
        <v>4.6170000000000003E-2</v>
      </c>
      <c r="N323" s="120">
        <v>9.6729051659984796E-4</v>
      </c>
      <c r="O323" s="120">
        <v>0.24385000000000001</v>
      </c>
      <c r="P323" s="123">
        <v>290.89999999999998</v>
      </c>
      <c r="Q323" s="124">
        <v>5.9327088178239302</v>
      </c>
      <c r="S323" s="123">
        <v>297.2</v>
      </c>
      <c r="T323" s="124">
        <v>7.6732200604700598</v>
      </c>
      <c r="V323" s="123">
        <v>367</v>
      </c>
      <c r="W323" s="124">
        <v>115.18968883389999</v>
      </c>
      <c r="Y323" s="124">
        <v>2.1197846567967802</v>
      </c>
      <c r="Z323" s="124">
        <v>20.735694822888298</v>
      </c>
      <c r="AA323" s="122">
        <v>290.89999999999998</v>
      </c>
      <c r="AB323" s="122">
        <v>5.9327088178239302</v>
      </c>
      <c r="AD323" s="125">
        <v>289.89999999999998</v>
      </c>
      <c r="AE323" s="124">
        <v>6.0383635131619799</v>
      </c>
      <c r="AF323" s="125">
        <v>286</v>
      </c>
      <c r="AG323" s="124">
        <v>5.8710225767237603</v>
      </c>
      <c r="AH323" s="125">
        <v>261</v>
      </c>
      <c r="AI323" s="124">
        <v>99.040720987130598</v>
      </c>
      <c r="AJ323" s="124">
        <v>3.5999999999999999E-3</v>
      </c>
      <c r="AK323" s="124">
        <v>2.3999999999999998E-3</v>
      </c>
      <c r="AL323" s="132">
        <f t="shared" si="37"/>
        <v>290.89999999999998</v>
      </c>
      <c r="AM323" s="132">
        <f t="shared" si="38"/>
        <v>5.9327088178239302</v>
      </c>
      <c r="AN323" s="36">
        <f t="shared" si="39"/>
        <v>751</v>
      </c>
      <c r="AO323" s="36">
        <f t="shared" si="40"/>
        <v>3.35</v>
      </c>
      <c r="AP323" s="36">
        <f t="shared" si="41"/>
        <v>0.79</v>
      </c>
      <c r="AQ323" s="133">
        <f t="shared" si="42"/>
        <v>0.29850746268656714</v>
      </c>
    </row>
    <row r="324" spans="1:43" x14ac:dyDescent="0.75">
      <c r="A324" s="120" t="s">
        <v>560</v>
      </c>
      <c r="B324" s="120">
        <v>920</v>
      </c>
      <c r="C324" s="120">
        <v>14.2</v>
      </c>
      <c r="D324" s="120">
        <v>2.1</v>
      </c>
      <c r="E324" s="120">
        <v>40300</v>
      </c>
      <c r="F324" s="121">
        <v>2.1800741225201699</v>
      </c>
      <c r="G324" s="120">
        <v>4.2701182200841202E-2</v>
      </c>
      <c r="H324" s="121">
        <v>0.16120000000000001</v>
      </c>
      <c r="I324" s="120">
        <v>1.9359626461784799E-3</v>
      </c>
      <c r="J324" s="120">
        <v>0.33362999999999998</v>
      </c>
      <c r="K324" s="121">
        <v>10.15</v>
      </c>
      <c r="L324" s="120">
        <v>0.216940296164636</v>
      </c>
      <c r="M324" s="121">
        <v>0.4587</v>
      </c>
      <c r="N324" s="120">
        <v>8.9845717047837108E-3</v>
      </c>
      <c r="O324" s="120">
        <v>0.68884000000000001</v>
      </c>
      <c r="P324" s="123">
        <v>2433</v>
      </c>
      <c r="Q324" s="124">
        <v>39.471833119243698</v>
      </c>
      <c r="S324" s="123">
        <v>2447</v>
      </c>
      <c r="T324" s="124">
        <v>19.498379074697599</v>
      </c>
      <c r="V324" s="123">
        <v>2467</v>
      </c>
      <c r="W324" s="124">
        <v>19.724128368549099</v>
      </c>
      <c r="Y324" s="124">
        <v>0.57212913771965601</v>
      </c>
      <c r="Z324" s="124">
        <v>1.37819213619781</v>
      </c>
      <c r="AA324" s="122">
        <v>2467</v>
      </c>
      <c r="AB324" s="122">
        <v>19.724128368549099</v>
      </c>
      <c r="AD324" s="125">
        <v>2419</v>
      </c>
      <c r="AE324" s="124">
        <v>41.433628972049</v>
      </c>
      <c r="AF324" s="125">
        <v>2406</v>
      </c>
      <c r="AG324" s="124">
        <v>24.220792442457501</v>
      </c>
      <c r="AH324" s="125">
        <v>2401</v>
      </c>
      <c r="AI324" s="124">
        <v>19.101341311515299</v>
      </c>
      <c r="AJ324" s="124">
        <v>6.8999999999999999E-3</v>
      </c>
      <c r="AK324" s="124">
        <v>2.8999999999999998E-3</v>
      </c>
      <c r="AL324" s="132">
        <f t="shared" si="37"/>
        <v>2467</v>
      </c>
      <c r="AM324" s="132">
        <f t="shared" si="38"/>
        <v>19.724128368549099</v>
      </c>
      <c r="AN324" s="36">
        <f t="shared" si="39"/>
        <v>920</v>
      </c>
      <c r="AO324" s="36">
        <f t="shared" si="40"/>
        <v>14.2</v>
      </c>
      <c r="AP324" s="36">
        <f t="shared" si="41"/>
        <v>2.1</v>
      </c>
      <c r="AQ324" s="133">
        <f t="shared" si="42"/>
        <v>7.0422535211267609E-2</v>
      </c>
    </row>
    <row r="325" spans="1:43" x14ac:dyDescent="0.75">
      <c r="A325" s="120" t="s">
        <v>561</v>
      </c>
      <c r="B325" s="120">
        <v>762</v>
      </c>
      <c r="C325" s="120">
        <v>4.63</v>
      </c>
      <c r="D325" s="120">
        <v>0.21</v>
      </c>
      <c r="E325" s="120">
        <v>21500</v>
      </c>
      <c r="F325" s="121">
        <v>2.8328611898017</v>
      </c>
      <c r="G325" s="120">
        <v>8.2367756312198295E-2</v>
      </c>
      <c r="H325" s="121">
        <v>0.13619999999999999</v>
      </c>
      <c r="I325" s="120">
        <v>2.4003076056289302E-3</v>
      </c>
      <c r="J325" s="120">
        <v>-0.27276</v>
      </c>
      <c r="K325" s="121">
        <v>6.62</v>
      </c>
      <c r="L325" s="120">
        <v>0.21463055547614801</v>
      </c>
      <c r="M325" s="121">
        <v>0.35299999999999998</v>
      </c>
      <c r="N325" s="120">
        <v>1.0263763746306701E-2</v>
      </c>
      <c r="O325" s="120">
        <v>0.91574999999999995</v>
      </c>
      <c r="P325" s="123">
        <v>1947</v>
      </c>
      <c r="Q325" s="124">
        <v>49.963163662830603</v>
      </c>
      <c r="S325" s="123">
        <v>2056</v>
      </c>
      <c r="T325" s="124">
        <v>30.179033610611999</v>
      </c>
      <c r="V325" s="123">
        <v>2175</v>
      </c>
      <c r="W325" s="124">
        <v>31.751971311986701</v>
      </c>
      <c r="Y325" s="124">
        <v>5.30155642023347</v>
      </c>
      <c r="Z325" s="124">
        <v>10.482758620689699</v>
      </c>
      <c r="AA325" s="122">
        <v>2175</v>
      </c>
      <c r="AB325" s="122">
        <v>31.751971311986701</v>
      </c>
      <c r="AD325" s="125">
        <v>1917</v>
      </c>
      <c r="AE325" s="124">
        <v>53.353703931393497</v>
      </c>
      <c r="AF325" s="125">
        <v>1929</v>
      </c>
      <c r="AG325" s="124">
        <v>46.689549897920898</v>
      </c>
      <c r="AH325" s="125">
        <v>1944</v>
      </c>
      <c r="AI325" s="124">
        <v>45.819075527526998</v>
      </c>
      <c r="AJ325" s="124">
        <v>1.9699999999999999E-2</v>
      </c>
      <c r="AK325" s="124">
        <v>4.8999999999999998E-3</v>
      </c>
      <c r="AL325" s="132">
        <f t="shared" si="37"/>
        <v>2175</v>
      </c>
      <c r="AM325" s="132">
        <f t="shared" si="38"/>
        <v>31.751971311986701</v>
      </c>
      <c r="AN325" s="36">
        <f t="shared" si="39"/>
        <v>762</v>
      </c>
      <c r="AO325" s="36">
        <f t="shared" si="40"/>
        <v>4.63</v>
      </c>
      <c r="AP325" s="36">
        <f t="shared" si="41"/>
        <v>0.21</v>
      </c>
      <c r="AQ325" s="133">
        <f t="shared" si="42"/>
        <v>0.21598272138228941</v>
      </c>
    </row>
    <row r="326" spans="1:43" x14ac:dyDescent="0.75">
      <c r="A326" s="120" t="s">
        <v>562</v>
      </c>
      <c r="B326" s="120">
        <v>241</v>
      </c>
      <c r="C326" s="120">
        <v>4.49</v>
      </c>
      <c r="D326" s="120">
        <v>0.12</v>
      </c>
      <c r="E326" s="120">
        <v>651</v>
      </c>
      <c r="F326" s="121">
        <v>12.8205128205128</v>
      </c>
      <c r="G326" s="120">
        <v>0.30703388816235799</v>
      </c>
      <c r="H326" s="121">
        <v>5.79E-2</v>
      </c>
      <c r="I326" s="120">
        <v>3.0153186351913499E-3</v>
      </c>
      <c r="J326" s="120">
        <v>0.30187999999999998</v>
      </c>
      <c r="K326" s="121">
        <v>0.61199999999999999</v>
      </c>
      <c r="L326" s="120">
        <v>1.96676623277908E-2</v>
      </c>
      <c r="M326" s="121">
        <v>7.8E-2</v>
      </c>
      <c r="N326" s="120">
        <v>1.8679941755797901E-3</v>
      </c>
      <c r="O326" s="120">
        <v>0.36995</v>
      </c>
      <c r="P326" s="123">
        <v>484</v>
      </c>
      <c r="Q326" s="124">
        <v>11.3122280847297</v>
      </c>
      <c r="S326" s="123">
        <v>487</v>
      </c>
      <c r="T326" s="124">
        <v>11.5875607308668</v>
      </c>
      <c r="V326" s="123">
        <v>504</v>
      </c>
      <c r="W326" s="124">
        <v>120.922969416573</v>
      </c>
      <c r="Y326" s="124">
        <v>0.61601642710472504</v>
      </c>
      <c r="Z326" s="124">
        <v>3.9682539682539599</v>
      </c>
      <c r="AA326" s="122">
        <v>484</v>
      </c>
      <c r="AB326" s="122">
        <v>11.3122280847297</v>
      </c>
      <c r="AD326" s="125">
        <v>482</v>
      </c>
      <c r="AE326" s="124">
        <v>11.3122280847297</v>
      </c>
      <c r="AF326" s="125">
        <v>469</v>
      </c>
      <c r="AG326" s="124">
        <v>10.224302601719399</v>
      </c>
      <c r="AH326" s="125">
        <v>427</v>
      </c>
      <c r="AI326" s="124">
        <v>102.61756444450199</v>
      </c>
      <c r="AJ326" s="124">
        <v>3.7000000000000002E-3</v>
      </c>
      <c r="AK326" s="124">
        <v>2.3E-3</v>
      </c>
      <c r="AL326" s="132">
        <f t="shared" si="37"/>
        <v>484</v>
      </c>
      <c r="AM326" s="132">
        <f t="shared" si="38"/>
        <v>11.3122280847297</v>
      </c>
      <c r="AN326" s="36">
        <f t="shared" si="39"/>
        <v>241</v>
      </c>
      <c r="AO326" s="36">
        <f t="shared" si="40"/>
        <v>4.49</v>
      </c>
      <c r="AP326" s="36">
        <f t="shared" si="41"/>
        <v>0.12</v>
      </c>
      <c r="AQ326" s="133">
        <f t="shared" si="42"/>
        <v>0.22271714922048996</v>
      </c>
    </row>
    <row r="327" spans="1:43" x14ac:dyDescent="0.75">
      <c r="A327" s="120" t="s">
        <v>563</v>
      </c>
      <c r="B327" s="120">
        <v>158</v>
      </c>
      <c r="C327" s="120">
        <v>2.3180000000000001</v>
      </c>
      <c r="D327" s="120">
        <v>3.2000000000000001E-2</v>
      </c>
      <c r="E327" s="120">
        <v>479</v>
      </c>
      <c r="F327" s="121">
        <v>11.312217194570101</v>
      </c>
      <c r="G327" s="120">
        <v>0.21977255065325099</v>
      </c>
      <c r="H327" s="121">
        <v>5.79E-2</v>
      </c>
      <c r="I327" s="120">
        <v>3.3124542185853502E-3</v>
      </c>
      <c r="J327" s="120">
        <v>0.30101</v>
      </c>
      <c r="K327" s="121">
        <v>0.70199999999999996</v>
      </c>
      <c r="L327" s="120">
        <v>2.3839491165710699E-2</v>
      </c>
      <c r="M327" s="121">
        <v>8.8400000000000006E-2</v>
      </c>
      <c r="N327" s="120">
        <v>1.7174257834328701E-3</v>
      </c>
      <c r="O327" s="120">
        <v>8.2374000000000003E-2</v>
      </c>
      <c r="P327" s="123">
        <v>546</v>
      </c>
      <c r="Q327" s="124">
        <v>10.079107078821901</v>
      </c>
      <c r="S327" s="123">
        <v>538</v>
      </c>
      <c r="T327" s="124">
        <v>14.5541166717314</v>
      </c>
      <c r="V327" s="123">
        <v>501</v>
      </c>
      <c r="W327" s="124">
        <v>123.69730244432699</v>
      </c>
      <c r="Y327" s="124">
        <v>-1.4869888475836499</v>
      </c>
      <c r="Z327" s="124">
        <v>-8.9820359281437003</v>
      </c>
      <c r="AA327" s="122">
        <v>546</v>
      </c>
      <c r="AB327" s="122">
        <v>10.079107078821901</v>
      </c>
      <c r="AD327" s="125">
        <v>544.70000000000005</v>
      </c>
      <c r="AE327" s="124">
        <v>10.2193052359912</v>
      </c>
      <c r="AF327" s="125">
        <v>524.29999999999995</v>
      </c>
      <c r="AG327" s="124">
        <v>10.499595806238</v>
      </c>
      <c r="AH327" s="125">
        <v>436</v>
      </c>
      <c r="AI327" s="124">
        <v>109.66960669211601</v>
      </c>
      <c r="AJ327" s="124">
        <v>3.0000000000000001E-3</v>
      </c>
      <c r="AK327" s="124">
        <v>1.9E-3</v>
      </c>
      <c r="AL327" s="132">
        <f t="shared" si="37"/>
        <v>546</v>
      </c>
      <c r="AM327" s="132">
        <f t="shared" si="38"/>
        <v>10.079107078821901</v>
      </c>
      <c r="AN327" s="36">
        <f t="shared" si="39"/>
        <v>158</v>
      </c>
      <c r="AO327" s="36">
        <f t="shared" si="40"/>
        <v>2.3180000000000001</v>
      </c>
      <c r="AP327" s="36">
        <f t="shared" si="41"/>
        <v>3.2000000000000001E-2</v>
      </c>
      <c r="AQ327" s="133">
        <f t="shared" si="42"/>
        <v>0.43140638481449523</v>
      </c>
    </row>
    <row r="328" spans="1:43" x14ac:dyDescent="0.75">
      <c r="A328" s="120" t="s">
        <v>564</v>
      </c>
      <c r="B328" s="120">
        <v>810</v>
      </c>
      <c r="C328" s="120">
        <v>1.627</v>
      </c>
      <c r="D328" s="120">
        <v>4.3999999999999997E-2</v>
      </c>
      <c r="E328" s="120">
        <v>1270</v>
      </c>
      <c r="F328" s="121">
        <v>20.6868018204386</v>
      </c>
      <c r="G328" s="120">
        <v>0.41408305358283098</v>
      </c>
      <c r="H328" s="121">
        <v>5.5500000000000001E-2</v>
      </c>
      <c r="I328" s="120">
        <v>2.47303871610101E-3</v>
      </c>
      <c r="J328" s="120">
        <v>0.41720000000000002</v>
      </c>
      <c r="K328" s="121">
        <v>0.36799999999999999</v>
      </c>
      <c r="L328" s="120">
        <v>1.2073979055804301E-2</v>
      </c>
      <c r="M328" s="121">
        <v>4.8340000000000001E-2</v>
      </c>
      <c r="N328" s="120">
        <v>9.6761089432477996E-4</v>
      </c>
      <c r="O328" s="120">
        <v>8.4227E-3</v>
      </c>
      <c r="P328" s="123">
        <v>304.3</v>
      </c>
      <c r="Q328" s="124">
        <v>5.9822720382446501</v>
      </c>
      <c r="S328" s="123">
        <v>317.8</v>
      </c>
      <c r="T328" s="124">
        <v>9.1298634757848909</v>
      </c>
      <c r="V328" s="123">
        <v>407</v>
      </c>
      <c r="W328" s="124">
        <v>131.18223663248</v>
      </c>
      <c r="Y328" s="124">
        <v>4.2479546884833201</v>
      </c>
      <c r="Z328" s="124">
        <v>25.233415233415201</v>
      </c>
      <c r="AA328" s="122">
        <v>304.3</v>
      </c>
      <c r="AB328" s="122">
        <v>5.9822720382446501</v>
      </c>
      <c r="AD328" s="125">
        <v>302.89999999999998</v>
      </c>
      <c r="AE328" s="124">
        <v>6.1342463872560504</v>
      </c>
      <c r="AF328" s="125">
        <v>299.10000000000002</v>
      </c>
      <c r="AG328" s="124">
        <v>6.3248721004041597</v>
      </c>
      <c r="AH328" s="125">
        <v>277</v>
      </c>
      <c r="AI328" s="124">
        <v>113.090314385893</v>
      </c>
      <c r="AJ328" s="124">
        <v>4.4999999999999997E-3</v>
      </c>
      <c r="AK328" s="124">
        <v>2.5999999999999999E-3</v>
      </c>
      <c r="AL328" s="132">
        <f t="shared" si="37"/>
        <v>304.3</v>
      </c>
      <c r="AM328" s="132">
        <f t="shared" si="38"/>
        <v>5.9822720382446501</v>
      </c>
      <c r="AN328" s="36">
        <f t="shared" si="39"/>
        <v>810</v>
      </c>
      <c r="AO328" s="36">
        <f t="shared" si="40"/>
        <v>1.627</v>
      </c>
      <c r="AP328" s="36">
        <f t="shared" si="41"/>
        <v>4.3999999999999997E-2</v>
      </c>
      <c r="AQ328" s="133">
        <f t="shared" si="42"/>
        <v>0.61462814996926862</v>
      </c>
    </row>
    <row r="329" spans="1:43" x14ac:dyDescent="0.75">
      <c r="A329" s="120" t="s">
        <v>565</v>
      </c>
      <c r="B329" s="120">
        <v>1185</v>
      </c>
      <c r="C329" s="120">
        <v>2.14</v>
      </c>
      <c r="D329" s="120">
        <v>0.32</v>
      </c>
      <c r="E329" s="120">
        <v>3150</v>
      </c>
      <c r="F329" s="121">
        <v>23.923444976076599</v>
      </c>
      <c r="G329" s="120">
        <v>0.81190551088842799</v>
      </c>
      <c r="H329" s="121">
        <v>0.11</v>
      </c>
      <c r="I329" s="120">
        <v>1.0502278791483801E-2</v>
      </c>
      <c r="J329" s="120">
        <v>0.85363999999999995</v>
      </c>
      <c r="K329" s="121">
        <v>0.60399999999999998</v>
      </c>
      <c r="L329" s="120">
        <v>4.3799220223195802E-2</v>
      </c>
      <c r="M329" s="121">
        <v>4.1799999999999997E-2</v>
      </c>
      <c r="N329" s="120">
        <v>1.4185937848447E-3</v>
      </c>
      <c r="O329" s="120">
        <v>-0.70943999999999996</v>
      </c>
      <c r="P329" s="123">
        <v>264</v>
      </c>
      <c r="Q329" s="124">
        <v>8.8476304578618397</v>
      </c>
      <c r="S329" s="123">
        <v>472</v>
      </c>
      <c r="T329" s="124">
        <v>27.585888219513102</v>
      </c>
      <c r="V329" s="123">
        <v>1580</v>
      </c>
      <c r="W329" s="124">
        <v>189.65988568213001</v>
      </c>
      <c r="Y329" s="124">
        <v>44.067796610169502</v>
      </c>
      <c r="Z329" s="124">
        <v>83.291139240506297</v>
      </c>
      <c r="AA329" s="122" t="s">
        <v>35</v>
      </c>
      <c r="AB329" s="122" t="s">
        <v>35</v>
      </c>
      <c r="AD329" s="125">
        <v>246</v>
      </c>
      <c r="AE329" s="124">
        <v>11.002752597367801</v>
      </c>
      <c r="AF329" s="125">
        <v>246</v>
      </c>
      <c r="AG329" s="124">
        <v>11.556004017802699</v>
      </c>
      <c r="AH329" s="125">
        <v>252</v>
      </c>
      <c r="AI329" s="124">
        <v>18.658838038810401</v>
      </c>
      <c r="AJ329" s="124">
        <v>7.4999999999999997E-2</v>
      </c>
      <c r="AK329" s="124">
        <v>1.6E-2</v>
      </c>
      <c r="AL329" s="132" t="str">
        <f t="shared" si="37"/>
        <v>Discordant</v>
      </c>
      <c r="AM329" s="132" t="str">
        <f t="shared" si="38"/>
        <v>Discordant</v>
      </c>
      <c r="AN329" s="36">
        <f t="shared" si="39"/>
        <v>1185</v>
      </c>
      <c r="AO329" s="36">
        <f t="shared" si="40"/>
        <v>2.14</v>
      </c>
      <c r="AP329" s="36">
        <f t="shared" si="41"/>
        <v>0.32</v>
      </c>
      <c r="AQ329" s="133">
        <f t="shared" si="42"/>
        <v>0.46728971962616822</v>
      </c>
    </row>
    <row r="330" spans="1:43" x14ac:dyDescent="0.75">
      <c r="A330" s="120" t="s">
        <v>566</v>
      </c>
      <c r="B330" s="120">
        <v>368</v>
      </c>
      <c r="C330" s="120">
        <v>1.462</v>
      </c>
      <c r="D330" s="120">
        <v>8.2000000000000003E-2</v>
      </c>
      <c r="E330" s="120">
        <v>537</v>
      </c>
      <c r="F330" s="121">
        <v>20.5212394828648</v>
      </c>
      <c r="G330" s="120">
        <v>0.433164485701517</v>
      </c>
      <c r="H330" s="121">
        <v>5.0500000000000003E-2</v>
      </c>
      <c r="I330" s="120">
        <v>2.9131884900429799E-3</v>
      </c>
      <c r="J330" s="120">
        <v>0.17649000000000001</v>
      </c>
      <c r="K330" s="121">
        <v>0.33700000000000002</v>
      </c>
      <c r="L330" s="120">
        <v>1.31865139608617E-2</v>
      </c>
      <c r="M330" s="121">
        <v>4.8730000000000002E-2</v>
      </c>
      <c r="N330" s="120">
        <v>1.0285979755686901E-3</v>
      </c>
      <c r="O330" s="120">
        <v>0.25824999999999998</v>
      </c>
      <c r="P330" s="123">
        <v>306.7</v>
      </c>
      <c r="Q330" s="124">
        <v>6.3177600423649398</v>
      </c>
      <c r="S330" s="123">
        <v>294</v>
      </c>
      <c r="T330" s="124">
        <v>9.7391728690592601</v>
      </c>
      <c r="V330" s="123">
        <v>208</v>
      </c>
      <c r="W330" s="124">
        <v>110.123127607583</v>
      </c>
      <c r="Y330" s="124">
        <v>-4.3197278911564601</v>
      </c>
      <c r="Z330" s="124">
        <v>-47.451923076923102</v>
      </c>
      <c r="AA330" s="122">
        <v>306.7</v>
      </c>
      <c r="AB330" s="122">
        <v>6.3177600423649398</v>
      </c>
      <c r="AD330" s="125">
        <v>307.2</v>
      </c>
      <c r="AE330" s="124">
        <v>6.4790965383225299</v>
      </c>
      <c r="AF330" s="125">
        <v>301.8</v>
      </c>
      <c r="AG330" s="124">
        <v>6.2669520640754897</v>
      </c>
      <c r="AH330" s="125">
        <v>264</v>
      </c>
      <c r="AI330" s="124">
        <v>86.053374332887699</v>
      </c>
      <c r="AJ330" s="124">
        <v>-1.5E-3</v>
      </c>
      <c r="AK330" s="124">
        <v>2.8E-3</v>
      </c>
      <c r="AL330" s="132">
        <f t="shared" si="37"/>
        <v>306.7</v>
      </c>
      <c r="AM330" s="132">
        <f t="shared" si="38"/>
        <v>6.3177600423649398</v>
      </c>
      <c r="AN330" s="36">
        <f t="shared" si="39"/>
        <v>368</v>
      </c>
      <c r="AO330" s="36">
        <f t="shared" si="40"/>
        <v>1.462</v>
      </c>
      <c r="AP330" s="36">
        <f t="shared" si="41"/>
        <v>8.2000000000000003E-2</v>
      </c>
      <c r="AQ330" s="133">
        <f t="shared" si="42"/>
        <v>0.6839945280437757</v>
      </c>
    </row>
    <row r="331" spans="1:43" x14ac:dyDescent="0.75">
      <c r="A331" s="120" t="s">
        <v>567</v>
      </c>
      <c r="B331" s="120">
        <v>1267</v>
      </c>
      <c r="C331" s="120">
        <v>5.75</v>
      </c>
      <c r="D331" s="120">
        <v>0.66</v>
      </c>
      <c r="E331" s="120">
        <v>3810</v>
      </c>
      <c r="F331" s="121">
        <v>13.0548302872063</v>
      </c>
      <c r="G331" s="120">
        <v>0.30581032722497098</v>
      </c>
      <c r="H331" s="121">
        <v>6.5199999999999994E-2</v>
      </c>
      <c r="I331" s="120">
        <v>1.6396818580050199E-3</v>
      </c>
      <c r="J331" s="120">
        <v>0.53769999999999996</v>
      </c>
      <c r="K331" s="121">
        <v>0.68400000000000005</v>
      </c>
      <c r="L331" s="120">
        <v>1.6222456119835901E-2</v>
      </c>
      <c r="M331" s="121">
        <v>7.6600000000000001E-2</v>
      </c>
      <c r="N331" s="120">
        <v>1.7943604436121501E-3</v>
      </c>
      <c r="O331" s="120">
        <v>0.61024999999999996</v>
      </c>
      <c r="P331" s="123">
        <v>476</v>
      </c>
      <c r="Q331" s="124">
        <v>10.639351828612501</v>
      </c>
      <c r="S331" s="123">
        <v>529</v>
      </c>
      <c r="T331" s="124">
        <v>9.6533063674470991</v>
      </c>
      <c r="V331" s="123">
        <v>775</v>
      </c>
      <c r="W331" s="124">
        <v>89.476604134384303</v>
      </c>
      <c r="Y331" s="124">
        <v>10.018903591682401</v>
      </c>
      <c r="Z331" s="124">
        <v>38.580645161290299</v>
      </c>
      <c r="AA331" s="122">
        <v>476</v>
      </c>
      <c r="AB331" s="122">
        <v>10.639351828612501</v>
      </c>
      <c r="AD331" s="125">
        <v>471</v>
      </c>
      <c r="AE331" s="124">
        <v>11.234580870375099</v>
      </c>
      <c r="AF331" s="125">
        <v>472</v>
      </c>
      <c r="AG331" s="124">
        <v>11.2480008812142</v>
      </c>
      <c r="AH331" s="125">
        <v>474</v>
      </c>
      <c r="AI331" s="124">
        <v>83.820299972150707</v>
      </c>
      <c r="AJ331" s="124">
        <v>1.06E-2</v>
      </c>
      <c r="AK331" s="124">
        <v>1.6999999999999999E-3</v>
      </c>
      <c r="AL331" s="132">
        <f t="shared" si="37"/>
        <v>476</v>
      </c>
      <c r="AM331" s="132">
        <f t="shared" si="38"/>
        <v>10.639351828612501</v>
      </c>
      <c r="AN331" s="36">
        <f t="shared" si="39"/>
        <v>1267</v>
      </c>
      <c r="AO331" s="36">
        <f t="shared" si="40"/>
        <v>5.75</v>
      </c>
      <c r="AP331" s="36">
        <f t="shared" si="41"/>
        <v>0.66</v>
      </c>
      <c r="AQ331" s="133">
        <f t="shared" si="42"/>
        <v>0.17391304347826086</v>
      </c>
    </row>
    <row r="332" spans="1:43" x14ac:dyDescent="0.75">
      <c r="A332" s="120" t="s">
        <v>568</v>
      </c>
      <c r="B332" s="120">
        <v>404</v>
      </c>
      <c r="C332" s="120">
        <v>2.1339999999999999</v>
      </c>
      <c r="D332" s="120">
        <v>5.3999999999999999E-2</v>
      </c>
      <c r="E332" s="120">
        <v>691</v>
      </c>
      <c r="F332" s="121">
        <v>19.157088122605401</v>
      </c>
      <c r="G332" s="120">
        <v>0.40385171512554002</v>
      </c>
      <c r="H332" s="121">
        <v>5.4600000000000003E-2</v>
      </c>
      <c r="I332" s="120">
        <v>2.7164406579968602E-3</v>
      </c>
      <c r="J332" s="120">
        <v>-2.7020999999999998E-3</v>
      </c>
      <c r="K332" s="121">
        <v>0.39100000000000001</v>
      </c>
      <c r="L332" s="120">
        <v>1.3630343046306699E-2</v>
      </c>
      <c r="M332" s="121">
        <v>5.2200000000000003E-2</v>
      </c>
      <c r="N332" s="120">
        <v>1.1004313074426801E-3</v>
      </c>
      <c r="O332" s="120">
        <v>0.46074999999999999</v>
      </c>
      <c r="P332" s="123">
        <v>328</v>
      </c>
      <c r="Q332" s="124">
        <v>6.7636597756034096</v>
      </c>
      <c r="S332" s="123">
        <v>335</v>
      </c>
      <c r="T332" s="124">
        <v>9.9841706080196602</v>
      </c>
      <c r="V332" s="123">
        <v>378</v>
      </c>
      <c r="W332" s="124">
        <v>129.22132794213701</v>
      </c>
      <c r="Y332" s="124">
        <v>2.0895522388059602</v>
      </c>
      <c r="Z332" s="124">
        <v>13.227513227513199</v>
      </c>
      <c r="AA332" s="122">
        <v>328</v>
      </c>
      <c r="AB332" s="122">
        <v>6.7636597756034096</v>
      </c>
      <c r="AD332" s="125">
        <v>327</v>
      </c>
      <c r="AE332" s="124">
        <v>6.7636597756034096</v>
      </c>
      <c r="AF332" s="125">
        <v>321.7</v>
      </c>
      <c r="AG332" s="124">
        <v>6.6938376683367302</v>
      </c>
      <c r="AH332" s="125">
        <v>291</v>
      </c>
      <c r="AI332" s="124">
        <v>114.88904036125101</v>
      </c>
      <c r="AJ332" s="124">
        <v>3.0000000000000001E-3</v>
      </c>
      <c r="AK332" s="124">
        <v>2.2000000000000001E-3</v>
      </c>
      <c r="AL332" s="132">
        <f t="shared" si="37"/>
        <v>328</v>
      </c>
      <c r="AM332" s="132">
        <f t="shared" si="38"/>
        <v>6.7636597756034096</v>
      </c>
      <c r="AN332" s="36">
        <f t="shared" si="39"/>
        <v>404</v>
      </c>
      <c r="AO332" s="36">
        <f t="shared" si="40"/>
        <v>2.1339999999999999</v>
      </c>
      <c r="AP332" s="36">
        <f t="shared" si="41"/>
        <v>5.3999999999999999E-2</v>
      </c>
      <c r="AQ332" s="133">
        <f t="shared" si="42"/>
        <v>0.46860356138706655</v>
      </c>
    </row>
    <row r="333" spans="1:43" x14ac:dyDescent="0.75">
      <c r="A333" s="120" t="s">
        <v>569</v>
      </c>
      <c r="B333" s="120">
        <v>757</v>
      </c>
      <c r="C333" s="120">
        <v>1.474</v>
      </c>
      <c r="D333" s="120">
        <v>0.04</v>
      </c>
      <c r="E333" s="120">
        <v>1127</v>
      </c>
      <c r="F333" s="121">
        <v>21.3037920749893</v>
      </c>
      <c r="G333" s="120">
        <v>0.46497807775627298</v>
      </c>
      <c r="H333" s="121">
        <v>5.2999999999999999E-2</v>
      </c>
      <c r="I333" s="120">
        <v>2.1329528076121998E-3</v>
      </c>
      <c r="J333" s="120">
        <v>9.0828999999999993E-2</v>
      </c>
      <c r="K333" s="121">
        <v>0.34100000000000003</v>
      </c>
      <c r="L333" s="120">
        <v>1.0498820674723399E-2</v>
      </c>
      <c r="M333" s="121">
        <v>4.6940000000000003E-2</v>
      </c>
      <c r="N333" s="120">
        <v>1.02451577132614E-3</v>
      </c>
      <c r="O333" s="120">
        <v>0.56340000000000001</v>
      </c>
      <c r="P333" s="123">
        <v>295.7</v>
      </c>
      <c r="Q333" s="124">
        <v>6.3065656241152199</v>
      </c>
      <c r="S333" s="123">
        <v>297.60000000000002</v>
      </c>
      <c r="T333" s="124">
        <v>7.9306939227535498</v>
      </c>
      <c r="V333" s="123">
        <v>316</v>
      </c>
      <c r="W333" s="124">
        <v>97.050112727769204</v>
      </c>
      <c r="Y333" s="124">
        <v>0.63844086021505597</v>
      </c>
      <c r="Z333" s="124">
        <v>6.4240506329113902</v>
      </c>
      <c r="AA333" s="122">
        <v>295.7</v>
      </c>
      <c r="AB333" s="122">
        <v>6.3065656241152199</v>
      </c>
      <c r="AD333" s="125">
        <v>295.2</v>
      </c>
      <c r="AE333" s="124">
        <v>6.3618684339800504</v>
      </c>
      <c r="AF333" s="125">
        <v>291</v>
      </c>
      <c r="AG333" s="124">
        <v>6.3504256626150797</v>
      </c>
      <c r="AH333" s="125">
        <v>265</v>
      </c>
      <c r="AI333" s="124">
        <v>85.2667835705833</v>
      </c>
      <c r="AJ333" s="124">
        <v>1.6999999999999999E-3</v>
      </c>
      <c r="AK333" s="124">
        <v>1.6999999999999999E-3</v>
      </c>
      <c r="AL333" s="132">
        <f t="shared" si="37"/>
        <v>295.7</v>
      </c>
      <c r="AM333" s="132">
        <f t="shared" si="38"/>
        <v>6.3065656241152199</v>
      </c>
      <c r="AN333" s="36">
        <f t="shared" si="39"/>
        <v>757</v>
      </c>
      <c r="AO333" s="36">
        <f t="shared" si="40"/>
        <v>1.474</v>
      </c>
      <c r="AP333" s="36">
        <f t="shared" si="41"/>
        <v>0.04</v>
      </c>
      <c r="AQ333" s="133">
        <f t="shared" si="42"/>
        <v>0.67842605156037994</v>
      </c>
    </row>
    <row r="334" spans="1:43" x14ac:dyDescent="0.75">
      <c r="A334" s="120" t="s">
        <v>570</v>
      </c>
      <c r="B334" s="120">
        <v>342</v>
      </c>
      <c r="C334" s="120">
        <v>3.5219999999999998</v>
      </c>
      <c r="D334" s="120">
        <v>7.8E-2</v>
      </c>
      <c r="E334" s="120">
        <v>1280</v>
      </c>
      <c r="F334" s="121">
        <v>9.6061479346781908</v>
      </c>
      <c r="G334" s="120">
        <v>0.18112017349840001</v>
      </c>
      <c r="H334" s="121">
        <v>6.1800000000000001E-2</v>
      </c>
      <c r="I334" s="120">
        <v>2.3287777093069098E-3</v>
      </c>
      <c r="J334" s="120">
        <v>0.25933</v>
      </c>
      <c r="K334" s="121">
        <v>0.88300000000000001</v>
      </c>
      <c r="L334" s="120">
        <v>2.37494977134254E-2</v>
      </c>
      <c r="M334" s="121">
        <v>0.1041</v>
      </c>
      <c r="N334" s="120">
        <v>1.9627649073691998E-3</v>
      </c>
      <c r="O334" s="120">
        <v>0.30538999999999999</v>
      </c>
      <c r="P334" s="123">
        <v>638.5</v>
      </c>
      <c r="Q334" s="124">
        <v>11.4713113889871</v>
      </c>
      <c r="S334" s="123">
        <v>642</v>
      </c>
      <c r="T334" s="124">
        <v>13.1689136274085</v>
      </c>
      <c r="V334" s="123">
        <v>655</v>
      </c>
      <c r="W334" s="124">
        <v>83.893202101335206</v>
      </c>
      <c r="Y334" s="124">
        <v>0.54517133956386499</v>
      </c>
      <c r="Z334" s="124">
        <v>2.5190839694656502</v>
      </c>
      <c r="AA334" s="122">
        <v>638.5</v>
      </c>
      <c r="AB334" s="122">
        <v>11.4713113889871</v>
      </c>
      <c r="AD334" s="125">
        <v>636.5</v>
      </c>
      <c r="AE334" s="124">
        <v>11.6059116394665</v>
      </c>
      <c r="AF334" s="125">
        <v>619.6</v>
      </c>
      <c r="AG334" s="124">
        <v>11.162225858947</v>
      </c>
      <c r="AH334" s="125">
        <v>571</v>
      </c>
      <c r="AI334" s="124">
        <v>74.486303162497407</v>
      </c>
      <c r="AJ334" s="124">
        <v>3.3999999999999998E-3</v>
      </c>
      <c r="AK334" s="124">
        <v>1.2999999999999999E-3</v>
      </c>
      <c r="AL334" s="132">
        <f t="shared" si="37"/>
        <v>638.5</v>
      </c>
      <c r="AM334" s="132">
        <f t="shared" si="38"/>
        <v>11.4713113889871</v>
      </c>
      <c r="AN334" s="36">
        <f t="shared" si="39"/>
        <v>342</v>
      </c>
      <c r="AO334" s="36">
        <f t="shared" si="40"/>
        <v>3.5219999999999998</v>
      </c>
      <c r="AP334" s="36">
        <f t="shared" si="41"/>
        <v>7.8E-2</v>
      </c>
      <c r="AQ334" s="133">
        <f t="shared" si="42"/>
        <v>0.28392958546280522</v>
      </c>
    </row>
    <row r="335" spans="1:43" x14ac:dyDescent="0.75">
      <c r="A335" s="120" t="s">
        <v>571</v>
      </c>
      <c r="B335" s="120">
        <v>62.1</v>
      </c>
      <c r="C335" s="120">
        <v>0.34499999999999997</v>
      </c>
      <c r="D335" s="120">
        <v>2.4E-2</v>
      </c>
      <c r="E335" s="120">
        <v>650</v>
      </c>
      <c r="F335" s="121">
        <v>5.68504832291074</v>
      </c>
      <c r="G335" s="120">
        <v>0.18545174303523501</v>
      </c>
      <c r="H335" s="121">
        <v>9.1600000000000001E-2</v>
      </c>
      <c r="I335" s="120">
        <v>7.14684928070597E-3</v>
      </c>
      <c r="J335" s="120">
        <v>-0.65832999999999997</v>
      </c>
      <c r="K335" s="121">
        <v>2.27</v>
      </c>
      <c r="L335" s="120">
        <v>0.208499621112366</v>
      </c>
      <c r="M335" s="121">
        <v>0.1759</v>
      </c>
      <c r="N335" s="120">
        <v>5.7380271454220196E-3</v>
      </c>
      <c r="O335" s="120">
        <v>0.83938999999999997</v>
      </c>
      <c r="P335" s="123">
        <v>1043</v>
      </c>
      <c r="Q335" s="124">
        <v>31.3973853431511</v>
      </c>
      <c r="S335" s="123">
        <v>1165</v>
      </c>
      <c r="T335" s="124">
        <v>61.086357702953002</v>
      </c>
      <c r="V335" s="123">
        <v>1350</v>
      </c>
      <c r="W335" s="124">
        <v>166.590447197239</v>
      </c>
      <c r="Y335" s="124">
        <v>10.4721030042918</v>
      </c>
      <c r="Z335" s="124">
        <v>22.740740740740701</v>
      </c>
      <c r="AA335" s="122">
        <v>1043</v>
      </c>
      <c r="AB335" s="122">
        <v>31.3973853431511</v>
      </c>
      <c r="AD335" s="125">
        <v>1019</v>
      </c>
      <c r="AE335" s="124">
        <v>28.005281758738299</v>
      </c>
      <c r="AF335" s="125">
        <v>1010</v>
      </c>
      <c r="AG335" s="124">
        <v>30.164931583100302</v>
      </c>
      <c r="AH335" s="125">
        <v>1005</v>
      </c>
      <c r="AI335" s="124">
        <v>115.36401994285799</v>
      </c>
      <c r="AJ335" s="124">
        <v>2.29E-2</v>
      </c>
      <c r="AK335" s="124">
        <v>7.4999999999999997E-3</v>
      </c>
      <c r="AL335" s="132">
        <f t="shared" ref="AL335:AL344" si="43">AA335</f>
        <v>1043</v>
      </c>
      <c r="AM335" s="132">
        <f t="shared" ref="AM335:AM344" si="44">AB335</f>
        <v>31.3973853431511</v>
      </c>
      <c r="AN335" s="36">
        <f t="shared" ref="AN335:AN344" si="45">B335</f>
        <v>62.1</v>
      </c>
      <c r="AO335" s="36">
        <f t="shared" ref="AO335:AO344" si="46">C335</f>
        <v>0.34499999999999997</v>
      </c>
      <c r="AP335" s="36">
        <f t="shared" ref="AP335:AP344" si="47">D335</f>
        <v>2.4E-2</v>
      </c>
      <c r="AQ335" s="133">
        <f t="shared" ref="AQ335:AQ344" si="48">1/AO335</f>
        <v>2.8985507246376816</v>
      </c>
    </row>
    <row r="336" spans="1:43" x14ac:dyDescent="0.75">
      <c r="A336" s="120" t="s">
        <v>572</v>
      </c>
      <c r="B336" s="120">
        <v>205</v>
      </c>
      <c r="C336" s="120">
        <v>2.1</v>
      </c>
      <c r="D336" s="120">
        <v>0.14000000000000001</v>
      </c>
      <c r="E336" s="120">
        <v>766</v>
      </c>
      <c r="F336" s="121">
        <v>9.5238095238095202</v>
      </c>
      <c r="G336" s="120">
        <v>0.20121430411018801</v>
      </c>
      <c r="H336" s="121">
        <v>6.1499999999999999E-2</v>
      </c>
      <c r="I336" s="120">
        <v>3.0870778597488898E-3</v>
      </c>
      <c r="J336" s="120">
        <v>0.12076000000000001</v>
      </c>
      <c r="K336" s="121">
        <v>0.88600000000000001</v>
      </c>
      <c r="L336" s="120">
        <v>3.2961271045880501E-2</v>
      </c>
      <c r="M336" s="121">
        <v>0.105</v>
      </c>
      <c r="N336" s="120">
        <v>2.2183877028148198E-3</v>
      </c>
      <c r="O336" s="120">
        <v>0.33544000000000002</v>
      </c>
      <c r="P336" s="123">
        <v>643</v>
      </c>
      <c r="Q336" s="124">
        <v>12.8970725317364</v>
      </c>
      <c r="S336" s="123">
        <v>642</v>
      </c>
      <c r="T336" s="124">
        <v>17.801342956502801</v>
      </c>
      <c r="V336" s="123">
        <v>629</v>
      </c>
      <c r="W336" s="124">
        <v>110.816849690753</v>
      </c>
      <c r="Y336" s="124">
        <v>-0.15576323987538401</v>
      </c>
      <c r="Z336" s="124">
        <v>-2.2257551669316502</v>
      </c>
      <c r="AA336" s="122">
        <v>643</v>
      </c>
      <c r="AB336" s="122">
        <v>12.8970725317364</v>
      </c>
      <c r="AD336" s="125">
        <v>641</v>
      </c>
      <c r="AE336" s="124">
        <v>13.438544559916799</v>
      </c>
      <c r="AF336" s="125">
        <v>619</v>
      </c>
      <c r="AG336" s="124">
        <v>13.1783083533143</v>
      </c>
      <c r="AH336" s="125">
        <v>539</v>
      </c>
      <c r="AI336" s="124">
        <v>93.459050794360905</v>
      </c>
      <c r="AJ336" s="124">
        <v>4.7999999999999996E-3</v>
      </c>
      <c r="AK336" s="124">
        <v>1.8E-3</v>
      </c>
      <c r="AL336" s="132">
        <f t="shared" si="43"/>
        <v>643</v>
      </c>
      <c r="AM336" s="132">
        <f t="shared" si="44"/>
        <v>12.8970725317364</v>
      </c>
      <c r="AN336" s="36">
        <f t="shared" si="45"/>
        <v>205</v>
      </c>
      <c r="AO336" s="36">
        <f t="shared" si="46"/>
        <v>2.1</v>
      </c>
      <c r="AP336" s="36">
        <f t="shared" si="47"/>
        <v>0.14000000000000001</v>
      </c>
      <c r="AQ336" s="133">
        <f t="shared" si="48"/>
        <v>0.47619047619047616</v>
      </c>
    </row>
    <row r="337" spans="1:43" x14ac:dyDescent="0.75">
      <c r="A337" s="120" t="s">
        <v>573</v>
      </c>
      <c r="B337" s="120">
        <v>134</v>
      </c>
      <c r="C337" s="120">
        <v>2.0859999999999999</v>
      </c>
      <c r="D337" s="120">
        <v>5.5E-2</v>
      </c>
      <c r="E337" s="120">
        <v>454</v>
      </c>
      <c r="F337" s="121">
        <v>10.526315789473699</v>
      </c>
      <c r="G337" s="120">
        <v>0.19957287437787</v>
      </c>
      <c r="H337" s="121">
        <v>6.0900000000000003E-2</v>
      </c>
      <c r="I337" s="120">
        <v>3.8023157902058202E-3</v>
      </c>
      <c r="J337" s="120">
        <v>3.5864E-2</v>
      </c>
      <c r="K337" s="121">
        <v>0.79500000000000004</v>
      </c>
      <c r="L337" s="120">
        <v>3.4399882107356103E-2</v>
      </c>
      <c r="M337" s="121">
        <v>9.5000000000000001E-2</v>
      </c>
      <c r="N337" s="120">
        <v>1.8011451912602701E-3</v>
      </c>
      <c r="O337" s="120">
        <v>0.22972999999999999</v>
      </c>
      <c r="P337" s="123">
        <v>585</v>
      </c>
      <c r="Q337" s="124">
        <v>10.491530710172601</v>
      </c>
      <c r="S337" s="123">
        <v>591</v>
      </c>
      <c r="T337" s="124">
        <v>19.008153956520101</v>
      </c>
      <c r="V337" s="123">
        <v>600</v>
      </c>
      <c r="W337" s="124">
        <v>139.83979126368899</v>
      </c>
      <c r="Y337" s="124">
        <v>1.0152284263959399</v>
      </c>
      <c r="Z337" s="124">
        <v>2.5</v>
      </c>
      <c r="AA337" s="122">
        <v>585</v>
      </c>
      <c r="AB337" s="122">
        <v>10.491530710172601</v>
      </c>
      <c r="AD337" s="125">
        <v>582.29999999999995</v>
      </c>
      <c r="AE337" s="124">
        <v>10.6245384202088</v>
      </c>
      <c r="AF337" s="125">
        <v>562</v>
      </c>
      <c r="AG337" s="124">
        <v>11.6726139675211</v>
      </c>
      <c r="AH337" s="125">
        <v>478</v>
      </c>
      <c r="AI337" s="124">
        <v>121.107750456658</v>
      </c>
      <c r="AJ337" s="124">
        <v>4.8999999999999998E-3</v>
      </c>
      <c r="AK337" s="124">
        <v>3.0000000000000001E-3</v>
      </c>
      <c r="AL337" s="132">
        <f t="shared" si="43"/>
        <v>585</v>
      </c>
      <c r="AM337" s="132">
        <f t="shared" si="44"/>
        <v>10.491530710172601</v>
      </c>
      <c r="AN337" s="36">
        <f t="shared" si="45"/>
        <v>134</v>
      </c>
      <c r="AO337" s="36">
        <f t="shared" si="46"/>
        <v>2.0859999999999999</v>
      </c>
      <c r="AP337" s="36">
        <f t="shared" si="47"/>
        <v>5.5E-2</v>
      </c>
      <c r="AQ337" s="133">
        <f t="shared" si="48"/>
        <v>0.4793863854266539</v>
      </c>
    </row>
    <row r="338" spans="1:43" x14ac:dyDescent="0.75">
      <c r="A338" s="120" t="s">
        <v>585</v>
      </c>
      <c r="B338" s="120">
        <v>790</v>
      </c>
      <c r="C338" s="120">
        <v>1.22</v>
      </c>
      <c r="D338" s="120">
        <v>0.11</v>
      </c>
      <c r="E338" s="120">
        <v>1320</v>
      </c>
      <c r="F338" s="121">
        <v>21.083702298123601</v>
      </c>
      <c r="G338" s="120">
        <v>0.38836256067512898</v>
      </c>
      <c r="H338" s="121">
        <v>5.8799999999999998E-2</v>
      </c>
      <c r="I338" s="120">
        <v>2.1436829963243599E-3</v>
      </c>
      <c r="J338" s="120">
        <v>5.2269999999999999E-3</v>
      </c>
      <c r="K338" s="121">
        <v>0.3831</v>
      </c>
      <c r="L338" s="120">
        <v>1.0256751731596099E-2</v>
      </c>
      <c r="M338" s="121">
        <v>4.743E-2</v>
      </c>
      <c r="N338" s="120">
        <v>8.7366231947131603E-4</v>
      </c>
      <c r="O338" s="120">
        <v>0.45045000000000002</v>
      </c>
      <c r="P338" s="123">
        <v>298.7</v>
      </c>
      <c r="Q338" s="124">
        <v>5.3639542140142096</v>
      </c>
      <c r="S338" s="123">
        <v>329</v>
      </c>
      <c r="T338" s="124">
        <v>7.5490491077884503</v>
      </c>
      <c r="V338" s="123">
        <v>550</v>
      </c>
      <c r="W338" s="124">
        <v>260.964625886276</v>
      </c>
      <c r="Y338" s="124">
        <v>9.2097264437690001</v>
      </c>
      <c r="Z338" s="124">
        <v>45.690909090909102</v>
      </c>
      <c r="AA338" s="122">
        <v>298.7</v>
      </c>
      <c r="AB338" s="122">
        <v>5.3639542140142096</v>
      </c>
      <c r="AD338" s="125">
        <v>296.3</v>
      </c>
      <c r="AE338" s="124">
        <v>5.4059786172385902</v>
      </c>
      <c r="AF338" s="125">
        <v>295.3</v>
      </c>
      <c r="AG338" s="124">
        <v>5.7774165880436197</v>
      </c>
      <c r="AH338" s="125">
        <v>296.2</v>
      </c>
      <c r="AI338" s="124">
        <v>257.52220518620101</v>
      </c>
      <c r="AJ338" s="124">
        <v>8.6999999999999994E-3</v>
      </c>
      <c r="AK338" s="124">
        <v>1.5E-3</v>
      </c>
      <c r="AL338" s="132">
        <f t="shared" si="43"/>
        <v>298.7</v>
      </c>
      <c r="AM338" s="132">
        <f t="shared" si="44"/>
        <v>5.3639542140142096</v>
      </c>
      <c r="AN338" s="36">
        <f t="shared" si="45"/>
        <v>790</v>
      </c>
      <c r="AO338" s="36">
        <f t="shared" si="46"/>
        <v>1.22</v>
      </c>
      <c r="AP338" s="36">
        <f t="shared" si="47"/>
        <v>0.11</v>
      </c>
      <c r="AQ338" s="133">
        <f t="shared" si="48"/>
        <v>0.81967213114754101</v>
      </c>
    </row>
    <row r="339" spans="1:43" x14ac:dyDescent="0.75">
      <c r="A339" s="120" t="s">
        <v>574</v>
      </c>
      <c r="B339" s="120">
        <v>1007</v>
      </c>
      <c r="C339" s="120">
        <v>2.1</v>
      </c>
      <c r="D339" s="120">
        <v>0.18</v>
      </c>
      <c r="E339" s="120">
        <v>1921</v>
      </c>
      <c r="F339" s="121">
        <v>20.876826722338201</v>
      </c>
      <c r="G339" s="120">
        <v>0.498571050477642</v>
      </c>
      <c r="H339" s="121">
        <v>6.9800000000000001E-2</v>
      </c>
      <c r="I339" s="120">
        <v>4.49361994731116E-3</v>
      </c>
      <c r="J339" s="120">
        <v>0.71684999999999999</v>
      </c>
      <c r="K339" s="121">
        <v>0.45200000000000001</v>
      </c>
      <c r="L339" s="120">
        <v>2.19311440431182E-2</v>
      </c>
      <c r="M339" s="121">
        <v>4.7899999999999998E-2</v>
      </c>
      <c r="N339" s="120">
        <v>1.1439264039264101E-3</v>
      </c>
      <c r="O339" s="120">
        <v>-0.43054999999999999</v>
      </c>
      <c r="P339" s="123">
        <v>301.39999999999998</v>
      </c>
      <c r="Q339" s="124">
        <v>7.0568866613805499</v>
      </c>
      <c r="S339" s="123">
        <v>377</v>
      </c>
      <c r="T339" s="124">
        <v>15.202906580192099</v>
      </c>
      <c r="V339" s="123">
        <v>840</v>
      </c>
      <c r="W339" s="124">
        <v>147.30919493103801</v>
      </c>
      <c r="Y339" s="124">
        <v>20.053050397878</v>
      </c>
      <c r="Z339" s="124">
        <v>64.119047619047606</v>
      </c>
      <c r="AA339" s="122" t="s">
        <v>35</v>
      </c>
      <c r="AB339" s="122" t="s">
        <v>35</v>
      </c>
      <c r="AD339" s="125">
        <v>295.2</v>
      </c>
      <c r="AE339" s="124">
        <v>7.7981311448045503</v>
      </c>
      <c r="AF339" s="125">
        <v>292.89999999999998</v>
      </c>
      <c r="AG339" s="124">
        <v>8.1277037646587402</v>
      </c>
      <c r="AH339" s="125">
        <v>287</v>
      </c>
      <c r="AI339" s="124">
        <v>98.169643532156201</v>
      </c>
      <c r="AJ339" s="124">
        <v>2.2499999999999999E-2</v>
      </c>
      <c r="AK339" s="124">
        <v>6.4999999999999997E-3</v>
      </c>
      <c r="AL339" s="132" t="str">
        <f t="shared" si="43"/>
        <v>Discordant</v>
      </c>
      <c r="AM339" s="132" t="str">
        <f t="shared" si="44"/>
        <v>Discordant</v>
      </c>
      <c r="AN339" s="36">
        <f t="shared" si="45"/>
        <v>1007</v>
      </c>
      <c r="AO339" s="36">
        <f t="shared" si="46"/>
        <v>2.1</v>
      </c>
      <c r="AP339" s="36">
        <f t="shared" si="47"/>
        <v>0.18</v>
      </c>
      <c r="AQ339" s="133">
        <f t="shared" si="48"/>
        <v>0.47619047619047616</v>
      </c>
    </row>
    <row r="340" spans="1:43" x14ac:dyDescent="0.75">
      <c r="A340" s="120" t="s">
        <v>576</v>
      </c>
      <c r="B340" s="120">
        <v>1450</v>
      </c>
      <c r="C340" s="120">
        <v>3.44</v>
      </c>
      <c r="D340" s="120">
        <v>0.26</v>
      </c>
      <c r="E340" s="120">
        <v>3410</v>
      </c>
      <c r="F340" s="121">
        <v>21.413276231263399</v>
      </c>
      <c r="G340" s="120">
        <v>1.16802776013001</v>
      </c>
      <c r="H340" s="121">
        <v>9.4E-2</v>
      </c>
      <c r="I340" s="120">
        <v>8.8757380467586692E-3</v>
      </c>
      <c r="J340" s="120">
        <v>0.93947000000000003</v>
      </c>
      <c r="K340" s="121">
        <v>0.55100000000000005</v>
      </c>
      <c r="L340" s="120">
        <v>1.8436871718379998E-2</v>
      </c>
      <c r="M340" s="121">
        <v>4.6699999999999998E-2</v>
      </c>
      <c r="N340" s="120">
        <v>2.5473400617899498E-3</v>
      </c>
      <c r="O340" s="120">
        <v>-0.12959000000000001</v>
      </c>
      <c r="P340" s="123">
        <v>294</v>
      </c>
      <c r="Q340" s="124">
        <v>15.6189450246427</v>
      </c>
      <c r="S340" s="123">
        <v>444</v>
      </c>
      <c r="T340" s="124">
        <v>12.0072774232538</v>
      </c>
      <c r="V340" s="123">
        <v>1370</v>
      </c>
      <c r="W340" s="124">
        <v>135.96933657054601</v>
      </c>
      <c r="Y340" s="124">
        <v>33.783783783783797</v>
      </c>
      <c r="Z340" s="124">
        <v>78.540145985401494</v>
      </c>
      <c r="AA340" s="122">
        <v>294</v>
      </c>
      <c r="AB340" s="122">
        <v>15.6189450246427</v>
      </c>
      <c r="AD340" s="125">
        <v>282</v>
      </c>
      <c r="AE340" s="124">
        <v>17.133343038730299</v>
      </c>
      <c r="AF340" s="125">
        <v>283</v>
      </c>
      <c r="AG340" s="124">
        <v>17.686568664355999</v>
      </c>
      <c r="AH340" s="125">
        <v>294</v>
      </c>
      <c r="AI340" s="124">
        <v>28.1687856932882</v>
      </c>
      <c r="AJ340" s="124">
        <v>5.2999999999999999E-2</v>
      </c>
      <c r="AK340" s="124">
        <v>1.4E-2</v>
      </c>
      <c r="AL340" s="132">
        <f t="shared" si="43"/>
        <v>294</v>
      </c>
      <c r="AM340" s="132">
        <f t="shared" si="44"/>
        <v>15.6189450246427</v>
      </c>
      <c r="AN340" s="36">
        <f t="shared" si="45"/>
        <v>1450</v>
      </c>
      <c r="AO340" s="36">
        <f t="shared" si="46"/>
        <v>3.44</v>
      </c>
      <c r="AP340" s="36">
        <f t="shared" si="47"/>
        <v>0.26</v>
      </c>
      <c r="AQ340" s="133">
        <f t="shared" si="48"/>
        <v>0.29069767441860467</v>
      </c>
    </row>
    <row r="341" spans="1:43" x14ac:dyDescent="0.75">
      <c r="A341" s="120" t="s">
        <v>577</v>
      </c>
      <c r="B341" s="120">
        <v>184</v>
      </c>
      <c r="C341" s="120">
        <v>1.052</v>
      </c>
      <c r="D341" s="120">
        <v>1.9E-2</v>
      </c>
      <c r="E341" s="120">
        <v>635</v>
      </c>
      <c r="F341" s="121">
        <v>10.5820105820106</v>
      </c>
      <c r="G341" s="120">
        <v>0.20097228508800999</v>
      </c>
      <c r="H341" s="121">
        <v>6.25E-2</v>
      </c>
      <c r="I341" s="120">
        <v>3.202349394722E-3</v>
      </c>
      <c r="J341" s="120">
        <v>0.17932999999999999</v>
      </c>
      <c r="K341" s="121">
        <v>0.81</v>
      </c>
      <c r="L341" s="120">
        <v>2.6833949317981502E-2</v>
      </c>
      <c r="M341" s="121">
        <v>9.4500000000000001E-2</v>
      </c>
      <c r="N341" s="120">
        <v>1.7947327489072E-3</v>
      </c>
      <c r="O341" s="120">
        <v>0.19034000000000001</v>
      </c>
      <c r="P341" s="123">
        <v>582</v>
      </c>
      <c r="Q341" s="124">
        <v>10.5452304678731</v>
      </c>
      <c r="S341" s="123">
        <v>601</v>
      </c>
      <c r="T341" s="124">
        <v>14.873907505884899</v>
      </c>
      <c r="V341" s="123">
        <v>669</v>
      </c>
      <c r="W341" s="124">
        <v>123.68932159473501</v>
      </c>
      <c r="Y341" s="124">
        <v>3.1613976705490798</v>
      </c>
      <c r="Z341" s="124">
        <v>13.004484304932699</v>
      </c>
      <c r="AA341" s="122">
        <v>582</v>
      </c>
      <c r="AB341" s="122">
        <v>10.5452304678731</v>
      </c>
      <c r="AD341" s="125">
        <v>579</v>
      </c>
      <c r="AE341" s="124">
        <v>10.6810526457161</v>
      </c>
      <c r="AF341" s="125">
        <v>567.20000000000005</v>
      </c>
      <c r="AG341" s="124">
        <v>9.8216253488727592</v>
      </c>
      <c r="AH341" s="125">
        <v>538</v>
      </c>
      <c r="AI341" s="124">
        <v>109.753853128561</v>
      </c>
      <c r="AJ341" s="124">
        <v>6.0000000000000001E-3</v>
      </c>
      <c r="AK341" s="124">
        <v>2E-3</v>
      </c>
      <c r="AL341" s="132">
        <f t="shared" si="43"/>
        <v>582</v>
      </c>
      <c r="AM341" s="132">
        <f t="shared" si="44"/>
        <v>10.5452304678731</v>
      </c>
      <c r="AN341" s="36">
        <f t="shared" si="45"/>
        <v>184</v>
      </c>
      <c r="AO341" s="36">
        <f t="shared" si="46"/>
        <v>1.052</v>
      </c>
      <c r="AP341" s="36">
        <f t="shared" si="47"/>
        <v>1.9E-2</v>
      </c>
      <c r="AQ341" s="133">
        <f t="shared" si="48"/>
        <v>0.9505703422053231</v>
      </c>
    </row>
    <row r="342" spans="1:43" x14ac:dyDescent="0.75">
      <c r="A342" s="120" t="s">
        <v>578</v>
      </c>
      <c r="B342" s="120">
        <v>602</v>
      </c>
      <c r="C342" s="120">
        <v>8.9</v>
      </c>
      <c r="D342" s="120">
        <v>1.1000000000000001</v>
      </c>
      <c r="E342" s="120">
        <v>12400</v>
      </c>
      <c r="F342" s="121">
        <v>3.3333333333333299</v>
      </c>
      <c r="G342" s="120">
        <v>6.6293585709123096E-2</v>
      </c>
      <c r="H342" s="121">
        <v>0.1187</v>
      </c>
      <c r="I342" s="120">
        <v>1.68082817841112E-3</v>
      </c>
      <c r="J342" s="120">
        <v>2.7147000000000001E-2</v>
      </c>
      <c r="K342" s="121">
        <v>4.8860000000000001</v>
      </c>
      <c r="L342" s="120">
        <v>0.109677109138416</v>
      </c>
      <c r="M342" s="121">
        <v>0.3</v>
      </c>
      <c r="N342" s="120">
        <v>5.9664227138210698E-3</v>
      </c>
      <c r="O342" s="120">
        <v>0.82279000000000002</v>
      </c>
      <c r="P342" s="123">
        <v>1691</v>
      </c>
      <c r="Q342" s="124">
        <v>29.437205629320999</v>
      </c>
      <c r="S342" s="123">
        <v>1798</v>
      </c>
      <c r="T342" s="124">
        <v>18.830619553904299</v>
      </c>
      <c r="V342" s="123">
        <v>1935</v>
      </c>
      <c r="W342" s="124">
        <v>26.8585460277151</v>
      </c>
      <c r="Y342" s="124">
        <v>5.9510567296996699</v>
      </c>
      <c r="Z342" s="124">
        <v>12.609819121447</v>
      </c>
      <c r="AA342" s="122">
        <v>1935</v>
      </c>
      <c r="AB342" s="122">
        <v>26.8585460277151</v>
      </c>
      <c r="AD342" s="125">
        <v>1666</v>
      </c>
      <c r="AE342" s="124">
        <v>30.9465519123363</v>
      </c>
      <c r="AF342" s="125">
        <v>1678</v>
      </c>
      <c r="AG342" s="124">
        <v>25.183570691700599</v>
      </c>
      <c r="AH342" s="125">
        <v>1695</v>
      </c>
      <c r="AI342" s="124">
        <v>30.1330631486892</v>
      </c>
      <c r="AJ342" s="124">
        <v>1.6799999999999999E-2</v>
      </c>
      <c r="AK342" s="124">
        <v>2.3E-3</v>
      </c>
      <c r="AL342" s="132">
        <f t="shared" si="43"/>
        <v>1935</v>
      </c>
      <c r="AM342" s="132">
        <f t="shared" si="44"/>
        <v>26.8585460277151</v>
      </c>
      <c r="AN342" s="36">
        <f t="shared" si="45"/>
        <v>602</v>
      </c>
      <c r="AO342" s="36">
        <f t="shared" si="46"/>
        <v>8.9</v>
      </c>
      <c r="AP342" s="36">
        <f t="shared" si="47"/>
        <v>1.1000000000000001</v>
      </c>
      <c r="AQ342" s="133">
        <f t="shared" si="48"/>
        <v>0.11235955056179775</v>
      </c>
    </row>
    <row r="343" spans="1:43" x14ac:dyDescent="0.75">
      <c r="A343" s="120" t="s">
        <v>579</v>
      </c>
      <c r="B343" s="120">
        <v>920</v>
      </c>
      <c r="C343" s="120">
        <v>1.7310000000000001</v>
      </c>
      <c r="D343" s="120">
        <v>3.5999999999999997E-2</v>
      </c>
      <c r="E343" s="120">
        <v>1370</v>
      </c>
      <c r="F343" s="121">
        <v>20.768431983385302</v>
      </c>
      <c r="G343" s="120">
        <v>0.39591314693704799</v>
      </c>
      <c r="H343" s="121">
        <v>5.2999999999999999E-2</v>
      </c>
      <c r="I343" s="120">
        <v>2.0132431151256899E-3</v>
      </c>
      <c r="J343" s="120">
        <v>0.27506999999999998</v>
      </c>
      <c r="K343" s="121">
        <v>0.35</v>
      </c>
      <c r="L343" s="120">
        <v>9.8921332380836908E-3</v>
      </c>
      <c r="M343" s="121">
        <v>4.8149999999999998E-2</v>
      </c>
      <c r="N343" s="120">
        <v>9.1789394790465898E-4</v>
      </c>
      <c r="O343" s="120">
        <v>0.20942</v>
      </c>
      <c r="P343" s="123">
        <v>303.10000000000002</v>
      </c>
      <c r="Q343" s="124">
        <v>5.6359571635588299</v>
      </c>
      <c r="S343" s="123">
        <v>304.39999999999998</v>
      </c>
      <c r="T343" s="124">
        <v>7.41162823823535</v>
      </c>
      <c r="V343" s="123">
        <v>317</v>
      </c>
      <c r="W343" s="124">
        <v>90.215112520825002</v>
      </c>
      <c r="Y343" s="124">
        <v>0.42706964520365898</v>
      </c>
      <c r="Z343" s="124">
        <v>4.3848580441640301</v>
      </c>
      <c r="AA343" s="122">
        <v>303.10000000000002</v>
      </c>
      <c r="AB343" s="122">
        <v>5.6359571635588299</v>
      </c>
      <c r="AD343" s="125">
        <v>302.5</v>
      </c>
      <c r="AE343" s="124">
        <v>5.7276184535520596</v>
      </c>
      <c r="AF343" s="125">
        <v>295.8</v>
      </c>
      <c r="AG343" s="124">
        <v>6.0399530744706604</v>
      </c>
      <c r="AH343" s="125">
        <v>245</v>
      </c>
      <c r="AI343" s="124">
        <v>78.083971000104199</v>
      </c>
      <c r="AJ343" s="124">
        <v>2.2000000000000001E-3</v>
      </c>
      <c r="AK343" s="124">
        <v>1.6000000000000001E-3</v>
      </c>
      <c r="AL343" s="132">
        <f t="shared" si="43"/>
        <v>303.10000000000002</v>
      </c>
      <c r="AM343" s="132">
        <f t="shared" si="44"/>
        <v>5.6359571635588299</v>
      </c>
      <c r="AN343" s="36">
        <f t="shared" si="45"/>
        <v>920</v>
      </c>
      <c r="AO343" s="36">
        <f t="shared" si="46"/>
        <v>1.7310000000000001</v>
      </c>
      <c r="AP343" s="36">
        <f t="shared" si="47"/>
        <v>3.5999999999999997E-2</v>
      </c>
      <c r="AQ343" s="133">
        <f t="shared" si="48"/>
        <v>0.57770075101097629</v>
      </c>
    </row>
    <row r="344" spans="1:43" x14ac:dyDescent="0.75">
      <c r="A344" s="120" t="s">
        <v>580</v>
      </c>
      <c r="B344" s="120">
        <v>538</v>
      </c>
      <c r="C344" s="120">
        <v>0.79600000000000004</v>
      </c>
      <c r="D344" s="120">
        <v>3.6999999999999998E-2</v>
      </c>
      <c r="E344" s="120">
        <v>839</v>
      </c>
      <c r="F344" s="121">
        <v>20.0843542880096</v>
      </c>
      <c r="G344" s="120">
        <v>0.36508172028597302</v>
      </c>
      <c r="H344" s="121">
        <v>5.2999999999999999E-2</v>
      </c>
      <c r="I344" s="120">
        <v>2.46877035270094E-3</v>
      </c>
      <c r="J344" s="120">
        <v>6.3187999999999994E-2</v>
      </c>
      <c r="K344" s="121">
        <v>0.35899999999999999</v>
      </c>
      <c r="L344" s="120">
        <v>1.13269595020023E-2</v>
      </c>
      <c r="M344" s="121">
        <v>4.9790000000000001E-2</v>
      </c>
      <c r="N344" s="120">
        <v>9.0505368469279298E-4</v>
      </c>
      <c r="O344" s="120">
        <v>0.27959000000000001</v>
      </c>
      <c r="P344" s="123">
        <v>313.2</v>
      </c>
      <c r="Q344" s="124">
        <v>5.5483637882594001</v>
      </c>
      <c r="S344" s="123">
        <v>311.10000000000002</v>
      </c>
      <c r="T344" s="124">
        <v>8.3543598823213898</v>
      </c>
      <c r="V344" s="123">
        <v>314</v>
      </c>
      <c r="W344" s="124">
        <v>107.93920904627601</v>
      </c>
      <c r="Y344" s="124">
        <v>-0.67502410800383905</v>
      </c>
      <c r="Z344" s="124">
        <v>0.25477707006369599</v>
      </c>
      <c r="AA344" s="122">
        <v>313.2</v>
      </c>
      <c r="AB344" s="122">
        <v>5.5483637882594001</v>
      </c>
      <c r="AD344" s="125">
        <v>312.89999999999998</v>
      </c>
      <c r="AE344" s="124">
        <v>5.5890017647938004</v>
      </c>
      <c r="AF344" s="125">
        <v>308.2</v>
      </c>
      <c r="AG344" s="124">
        <v>5.6749210605382903</v>
      </c>
      <c r="AH344" s="125">
        <v>279</v>
      </c>
      <c r="AI344" s="124">
        <v>91.852016034138103</v>
      </c>
      <c r="AJ344" s="124">
        <v>1.2999999999999999E-3</v>
      </c>
      <c r="AK344" s="124">
        <v>2.2000000000000001E-3</v>
      </c>
      <c r="AL344" s="132">
        <f t="shared" si="43"/>
        <v>313.2</v>
      </c>
      <c r="AM344" s="132">
        <f t="shared" si="44"/>
        <v>5.5483637882594001</v>
      </c>
      <c r="AN344" s="36">
        <f t="shared" si="45"/>
        <v>538</v>
      </c>
      <c r="AO344" s="36">
        <f t="shared" si="46"/>
        <v>0.79600000000000004</v>
      </c>
      <c r="AP344" s="36">
        <f t="shared" si="47"/>
        <v>3.6999999999999998E-2</v>
      </c>
      <c r="AQ344" s="133">
        <f t="shared" si="48"/>
        <v>1.2562814070351758</v>
      </c>
    </row>
  </sheetData>
  <mergeCells count="7">
    <mergeCell ref="AL1:AQ2"/>
    <mergeCell ref="A1:E2"/>
    <mergeCell ref="F1:O1"/>
    <mergeCell ref="P1:AC2"/>
    <mergeCell ref="AD1:AK2"/>
    <mergeCell ref="F2:J2"/>
    <mergeCell ref="K2:O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Sample Info</vt:lpstr>
      <vt:lpstr>Point Counts</vt:lpstr>
      <vt:lpstr>All Rutile U-Pb</vt:lpstr>
      <vt:lpstr>17IST01</vt:lpstr>
      <vt:lpstr>17IST02</vt:lpstr>
      <vt:lpstr>17IST03</vt:lpstr>
      <vt:lpstr>17IST04</vt:lpstr>
      <vt:lpstr>17IST05</vt:lpstr>
      <vt:lpstr>17IST06</vt:lpstr>
      <vt:lpstr>B-CC083118-02</vt:lpstr>
      <vt:lpstr>E-CC083118-06</vt:lpstr>
      <vt:lpstr>F-CC083118-07</vt:lpstr>
      <vt:lpstr>G-CC090118-01</vt:lpstr>
      <vt:lpstr>H-CC090118-02</vt:lpstr>
      <vt:lpstr>I-CC090118-03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dc:creator>
  <cp:lastModifiedBy>Megan</cp:lastModifiedBy>
  <dcterms:created xsi:type="dcterms:W3CDTF">2019-07-04T03:33:22Z</dcterms:created>
  <dcterms:modified xsi:type="dcterms:W3CDTF">2021-08-19T19:37:21Z</dcterms:modified>
</cp:coreProperties>
</file>